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0490" windowHeight="8595" tabRatio="867"/>
  </bookViews>
  <sheets>
    <sheet name="基本情報入力シート" sheetId="73" r:id="rId1"/>
    <sheet name="別紙様式2-1 計画書_総括表" sheetId="70" r:id="rId2"/>
    <sheet name="別紙様式2-2 個表_処遇" sheetId="9" r:id="rId3"/>
    <sheet name="別紙様式2-3 個表_特定" sheetId="72" r:id="rId4"/>
    <sheet name="別紙様式2-4 個表_ベースアップ" sheetId="77" r:id="rId5"/>
    <sheet name="【参考】数式用" sheetId="16" state="hidden" r:id="rId6"/>
    <sheet name="【参考】数式用2" sheetId="76" state="hidden" r:id="rId7"/>
  </sheets>
  <definedNames>
    <definedName name="_xlnm._FilterDatabase" localSheetId="5" hidden="1">【参考】数式用!#REF!</definedName>
    <definedName name="_xlnm._FilterDatabase" localSheetId="6" hidden="1">【参考】数式用2!#REF!</definedName>
    <definedName name="_xlnm._FilterDatabase" localSheetId="2" hidden="1">'別紙様式2-2 個表_処遇'!$L$10:$AH$10</definedName>
    <definedName name="_xlnm._FilterDatabase" localSheetId="3" hidden="1">'別紙様式2-3 個表_特定'!$L$10:$AI$10</definedName>
    <definedName name="_xlnm._FilterDatabase" localSheetId="4" hidden="1">'別紙様式2-4 個表_ベースアップ'!$B$10:$AG$1010</definedName>
    <definedName name="_xlnm.Print_Area" localSheetId="5">【参考】数式用!$A$1:$I$28</definedName>
    <definedName name="_xlnm.Print_Area" localSheetId="6">【参考】数式用2!$A$1:$C$26</definedName>
    <definedName name="_xlnm.Print_Area" localSheetId="0">基本情報入力シート!$A$1:$AA$73</definedName>
    <definedName name="_xlnm.Print_Area" localSheetId="1">'別紙様式2-1 計画書_総括表'!$A$1:$AK$249</definedName>
    <definedName name="_xlnm.Print_Area" localSheetId="2">'別紙様式2-2 個表_処遇'!$A$1:$AI$30</definedName>
    <definedName name="_xlnm.Print_Area" localSheetId="3">'別紙様式2-3 個表_特定'!$A$1:$AI$30</definedName>
    <definedName name="_xlnm.Print_Area" localSheetId="4">'別紙様式2-4 個表_ベースアップ'!$A$1:$AH$30</definedName>
    <definedName name="_xlnm.Print_Titles" localSheetId="2">'別紙様式2-2 個表_処遇'!$7:$10</definedName>
    <definedName name="_xlnm.Print_Titles" localSheetId="3">'別紙様式2-3 個表_特定'!$7:$10</definedName>
    <definedName name="_xlnm.Print_Titles" localSheetId="4">'別紙様式2-4 個表_ベースアップ'!$7:$10</definedName>
    <definedName name="www" localSheetId="6">#REF!</definedName>
    <definedName name="www" localSheetId="3">#REF!</definedName>
    <definedName name="www" localSheetId="4">#REF!</definedName>
    <definedName name="www">#REF!</definedName>
    <definedName name="サービス" localSheetId="6">#REF!</definedName>
    <definedName name="サービス" localSheetId="1">#REF!</definedName>
    <definedName name="サービス" localSheetId="3">#REF!</definedName>
    <definedName name="サービス" localSheetId="4">#REF!</definedName>
    <definedName name="サービス">#REF!</definedName>
    <definedName name="サービス種別">#REF!</definedName>
    <definedName name="サービス名" localSheetId="6">【参考】数式用2!$A$3:$A$26</definedName>
    <definedName name="サービス名" localSheetId="4">#REF!</definedName>
    <definedName name="サービス名">【参考】数式用!$A$5:$A$28</definedName>
    <definedName name="一覧">#REF!</definedName>
    <definedName name="種類">#REF!</definedName>
    <definedName name="特定" localSheetId="6">#REF!</definedName>
    <definedName name="特定" localSheetId="4">#REF!</definedName>
    <definedName name="特定">#REF!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7" i="77" l="1"/>
  <c r="P17" i="77"/>
  <c r="Q17" i="77"/>
  <c r="R17" i="77"/>
  <c r="O18" i="77"/>
  <c r="P18" i="77"/>
  <c r="Q18" i="77"/>
  <c r="R18" i="77"/>
  <c r="O19" i="77"/>
  <c r="P19" i="77"/>
  <c r="Q19" i="77"/>
  <c r="R19" i="77"/>
  <c r="O20" i="77"/>
  <c r="P20" i="77"/>
  <c r="Q20" i="77"/>
  <c r="R20" i="77"/>
  <c r="O21" i="77"/>
  <c r="P21" i="77"/>
  <c r="Q21" i="77"/>
  <c r="R21" i="77"/>
  <c r="O22" i="77"/>
  <c r="P22" i="77"/>
  <c r="Q22" i="77"/>
  <c r="R22" i="77"/>
  <c r="O23" i="77"/>
  <c r="P23" i="77"/>
  <c r="Q23" i="77"/>
  <c r="R23" i="77"/>
  <c r="O24" i="77"/>
  <c r="P24" i="77"/>
  <c r="Q24" i="77"/>
  <c r="R24" i="77"/>
  <c r="O25" i="77"/>
  <c r="P25" i="77"/>
  <c r="Q25" i="77"/>
  <c r="R25" i="77"/>
  <c r="O26" i="77"/>
  <c r="P26" i="77"/>
  <c r="Q26" i="77"/>
  <c r="R26" i="77"/>
  <c r="O27" i="77"/>
  <c r="P27" i="77"/>
  <c r="Q27" i="77"/>
  <c r="R27" i="77"/>
  <c r="O28" i="77"/>
  <c r="P28" i="77"/>
  <c r="Q28" i="77"/>
  <c r="R28" i="77"/>
  <c r="O29" i="77"/>
  <c r="P29" i="77"/>
  <c r="Q29" i="77"/>
  <c r="R29" i="77"/>
  <c r="O30" i="77"/>
  <c r="P30" i="77"/>
  <c r="Q30" i="77"/>
  <c r="R30" i="77"/>
  <c r="O31" i="77"/>
  <c r="P31" i="77"/>
  <c r="Q31" i="77"/>
  <c r="R31" i="77"/>
  <c r="O32" i="77"/>
  <c r="P32" i="77"/>
  <c r="Q32" i="77"/>
  <c r="R32" i="77"/>
  <c r="O33" i="77"/>
  <c r="P33" i="77"/>
  <c r="Q33" i="77"/>
  <c r="R33" i="77"/>
  <c r="O34" i="77"/>
  <c r="P34" i="77"/>
  <c r="Q34" i="77"/>
  <c r="R34" i="77"/>
  <c r="O35" i="77"/>
  <c r="P35" i="77"/>
  <c r="Q35" i="77"/>
  <c r="R35" i="77"/>
  <c r="O36" i="77"/>
  <c r="P36" i="77"/>
  <c r="Q36" i="77"/>
  <c r="R36" i="77"/>
  <c r="O37" i="77"/>
  <c r="P37" i="77"/>
  <c r="Q37" i="77"/>
  <c r="R37" i="77"/>
  <c r="O38" i="77"/>
  <c r="P38" i="77"/>
  <c r="Q38" i="77"/>
  <c r="R38" i="77"/>
  <c r="O39" i="77"/>
  <c r="P39" i="77"/>
  <c r="Q39" i="77"/>
  <c r="R39" i="77"/>
  <c r="O40" i="77"/>
  <c r="P40" i="77"/>
  <c r="Q40" i="77"/>
  <c r="R40" i="77"/>
  <c r="O41" i="77"/>
  <c r="P41" i="77"/>
  <c r="Q41" i="77"/>
  <c r="R41" i="77"/>
  <c r="O42" i="77"/>
  <c r="P42" i="77"/>
  <c r="Q42" i="77"/>
  <c r="R42" i="77"/>
  <c r="O43" i="77"/>
  <c r="P43" i="77"/>
  <c r="Q43" i="77"/>
  <c r="R43" i="77"/>
  <c r="O44" i="77"/>
  <c r="P44" i="77"/>
  <c r="Q44" i="77"/>
  <c r="R44" i="77"/>
  <c r="O45" i="77"/>
  <c r="P45" i="77"/>
  <c r="Q45" i="77"/>
  <c r="R45" i="77"/>
  <c r="O46" i="77"/>
  <c r="P46" i="77"/>
  <c r="Q46" i="77"/>
  <c r="R46" i="77"/>
  <c r="O47" i="77"/>
  <c r="P47" i="77"/>
  <c r="Q47" i="77"/>
  <c r="R47" i="77"/>
  <c r="O48" i="77"/>
  <c r="P48" i="77"/>
  <c r="Q48" i="77"/>
  <c r="R48" i="77"/>
  <c r="O49" i="77"/>
  <c r="P49" i="77"/>
  <c r="Q49" i="77"/>
  <c r="R49" i="77"/>
  <c r="O50" i="77"/>
  <c r="P50" i="77"/>
  <c r="Q50" i="77"/>
  <c r="R50" i="77"/>
  <c r="O51" i="77"/>
  <c r="P51" i="77"/>
  <c r="Q51" i="77"/>
  <c r="R51" i="77"/>
  <c r="O52" i="77"/>
  <c r="P52" i="77"/>
  <c r="Q52" i="77"/>
  <c r="R52" i="77"/>
  <c r="O53" i="77"/>
  <c r="P53" i="77"/>
  <c r="Q53" i="77"/>
  <c r="R53" i="77"/>
  <c r="O54" i="77"/>
  <c r="P54" i="77"/>
  <c r="Q54" i="77"/>
  <c r="R54" i="77"/>
  <c r="O55" i="77"/>
  <c r="P55" i="77"/>
  <c r="Q55" i="77"/>
  <c r="R55" i="77"/>
  <c r="O56" i="77"/>
  <c r="P56" i="77"/>
  <c r="Q56" i="77"/>
  <c r="R56" i="77"/>
  <c r="O57" i="77"/>
  <c r="P57" i="77"/>
  <c r="Q57" i="77"/>
  <c r="R57" i="77"/>
  <c r="O58" i="77"/>
  <c r="P58" i="77"/>
  <c r="Q58" i="77"/>
  <c r="R58" i="77"/>
  <c r="O59" i="77"/>
  <c r="P59" i="77"/>
  <c r="Q59" i="77"/>
  <c r="R59" i="77"/>
  <c r="O60" i="77"/>
  <c r="P60" i="77"/>
  <c r="Q60" i="77"/>
  <c r="R60" i="77"/>
  <c r="O61" i="77"/>
  <c r="P61" i="77"/>
  <c r="Q61" i="77"/>
  <c r="R61" i="77"/>
  <c r="O62" i="77"/>
  <c r="P62" i="77"/>
  <c r="Q62" i="77"/>
  <c r="R62" i="77"/>
  <c r="O63" i="77"/>
  <c r="P63" i="77"/>
  <c r="Q63" i="77"/>
  <c r="R63" i="77"/>
  <c r="O64" i="77"/>
  <c r="P64" i="77"/>
  <c r="Q64" i="77"/>
  <c r="R64" i="77"/>
  <c r="O65" i="77"/>
  <c r="P65" i="77"/>
  <c r="Q65" i="77"/>
  <c r="R65" i="77"/>
  <c r="O66" i="77"/>
  <c r="P66" i="77"/>
  <c r="Q66" i="77"/>
  <c r="R66" i="77"/>
  <c r="O67" i="77"/>
  <c r="P67" i="77"/>
  <c r="Q67" i="77"/>
  <c r="R67" i="77"/>
  <c r="O68" i="77"/>
  <c r="P68" i="77"/>
  <c r="Q68" i="77"/>
  <c r="R68" i="77"/>
  <c r="O69" i="77"/>
  <c r="P69" i="77"/>
  <c r="Q69" i="77"/>
  <c r="R69" i="77"/>
  <c r="O70" i="77"/>
  <c r="P70" i="77"/>
  <c r="Q70" i="77"/>
  <c r="R70" i="77"/>
  <c r="O71" i="77"/>
  <c r="P71" i="77"/>
  <c r="Q71" i="77"/>
  <c r="R71" i="77"/>
  <c r="O72" i="77"/>
  <c r="P72" i="77"/>
  <c r="Q72" i="77"/>
  <c r="R72" i="77"/>
  <c r="O73" i="77"/>
  <c r="P73" i="77"/>
  <c r="Q73" i="77"/>
  <c r="R73" i="77"/>
  <c r="O74" i="77"/>
  <c r="P74" i="77"/>
  <c r="Q74" i="77"/>
  <c r="R74" i="77"/>
  <c r="O75" i="77"/>
  <c r="P75" i="77"/>
  <c r="Q75" i="77"/>
  <c r="R75" i="77"/>
  <c r="O76" i="77"/>
  <c r="P76" i="77"/>
  <c r="Q76" i="77"/>
  <c r="R76" i="77"/>
  <c r="O77" i="77"/>
  <c r="P77" i="77"/>
  <c r="Q77" i="77"/>
  <c r="R77" i="77"/>
  <c r="O78" i="77"/>
  <c r="P78" i="77"/>
  <c r="Q78" i="77"/>
  <c r="R78" i="77"/>
  <c r="O79" i="77"/>
  <c r="P79" i="77"/>
  <c r="Q79" i="77"/>
  <c r="R79" i="77"/>
  <c r="O80" i="77"/>
  <c r="P80" i="77"/>
  <c r="Q80" i="77"/>
  <c r="R80" i="77"/>
  <c r="O81" i="77"/>
  <c r="P81" i="77"/>
  <c r="Q81" i="77"/>
  <c r="R81" i="77"/>
  <c r="O82" i="77"/>
  <c r="P82" i="77"/>
  <c r="Q82" i="77"/>
  <c r="R82" i="77"/>
  <c r="O83" i="77"/>
  <c r="P83" i="77"/>
  <c r="Q83" i="77"/>
  <c r="R83" i="77"/>
  <c r="O84" i="77"/>
  <c r="P84" i="77"/>
  <c r="Q84" i="77"/>
  <c r="R84" i="77"/>
  <c r="O85" i="77"/>
  <c r="P85" i="77"/>
  <c r="Q85" i="77"/>
  <c r="R85" i="77"/>
  <c r="O86" i="77"/>
  <c r="P86" i="77"/>
  <c r="Q86" i="77"/>
  <c r="R86" i="77"/>
  <c r="O87" i="77"/>
  <c r="P87" i="77"/>
  <c r="Q87" i="77"/>
  <c r="R87" i="77"/>
  <c r="O88" i="77"/>
  <c r="P88" i="77"/>
  <c r="Q88" i="77"/>
  <c r="R88" i="77"/>
  <c r="O89" i="77"/>
  <c r="P89" i="77"/>
  <c r="Q89" i="77"/>
  <c r="R89" i="77"/>
  <c r="O90" i="77"/>
  <c r="P90" i="77"/>
  <c r="Q90" i="77"/>
  <c r="R90" i="77"/>
  <c r="O91" i="77"/>
  <c r="P91" i="77"/>
  <c r="Q91" i="77"/>
  <c r="R91" i="77"/>
  <c r="O92" i="77"/>
  <c r="P92" i="77"/>
  <c r="Q92" i="77"/>
  <c r="R92" i="77"/>
  <c r="O93" i="77"/>
  <c r="P93" i="77"/>
  <c r="Q93" i="77"/>
  <c r="R93" i="77"/>
  <c r="O94" i="77"/>
  <c r="P94" i="77"/>
  <c r="Q94" i="77"/>
  <c r="R94" i="77"/>
  <c r="O95" i="77"/>
  <c r="P95" i="77"/>
  <c r="Q95" i="77"/>
  <c r="R95" i="77"/>
  <c r="O96" i="77"/>
  <c r="P96" i="77"/>
  <c r="Q96" i="77"/>
  <c r="R96" i="77"/>
  <c r="O97" i="77"/>
  <c r="P97" i="77"/>
  <c r="Q97" i="77"/>
  <c r="R97" i="77"/>
  <c r="O98" i="77"/>
  <c r="P98" i="77"/>
  <c r="Q98" i="77"/>
  <c r="R98" i="77"/>
  <c r="O99" i="77"/>
  <c r="P99" i="77"/>
  <c r="Q99" i="77"/>
  <c r="R99" i="77"/>
  <c r="O100" i="77"/>
  <c r="P100" i="77"/>
  <c r="Q100" i="77"/>
  <c r="R100" i="77"/>
  <c r="O101" i="77"/>
  <c r="P101" i="77"/>
  <c r="Q101" i="77"/>
  <c r="R101" i="77"/>
  <c r="O102" i="77"/>
  <c r="P102" i="77"/>
  <c r="Q102" i="77"/>
  <c r="R102" i="77"/>
  <c r="O103" i="77"/>
  <c r="P103" i="77"/>
  <c r="Q103" i="77"/>
  <c r="R103" i="77"/>
  <c r="O104" i="77"/>
  <c r="P104" i="77"/>
  <c r="Q104" i="77"/>
  <c r="R104" i="77"/>
  <c r="O105" i="77"/>
  <c r="P105" i="77"/>
  <c r="Q105" i="77"/>
  <c r="R105" i="77"/>
  <c r="O106" i="77"/>
  <c r="P106" i="77"/>
  <c r="Q106" i="77"/>
  <c r="R106" i="77"/>
  <c r="O107" i="77"/>
  <c r="P107" i="77"/>
  <c r="Q107" i="77"/>
  <c r="R107" i="77"/>
  <c r="O108" i="77"/>
  <c r="P108" i="77"/>
  <c r="Q108" i="77"/>
  <c r="R108" i="77"/>
  <c r="O109" i="77"/>
  <c r="P109" i="77"/>
  <c r="Q109" i="77"/>
  <c r="R109" i="77"/>
  <c r="O110" i="77"/>
  <c r="P110" i="77"/>
  <c r="Q110" i="77"/>
  <c r="R110" i="77"/>
  <c r="O111" i="77"/>
  <c r="P111" i="77"/>
  <c r="Q111" i="77"/>
  <c r="R111" i="77"/>
  <c r="O112" i="77"/>
  <c r="P112" i="77"/>
  <c r="Q112" i="77"/>
  <c r="R112" i="77"/>
  <c r="O113" i="77"/>
  <c r="P113" i="77"/>
  <c r="Q113" i="77"/>
  <c r="R113" i="77"/>
  <c r="O114" i="77"/>
  <c r="P114" i="77"/>
  <c r="Q114" i="77"/>
  <c r="R114" i="77"/>
  <c r="O115" i="77"/>
  <c r="P115" i="77"/>
  <c r="Q115" i="77"/>
  <c r="R115" i="77"/>
  <c r="O116" i="77"/>
  <c r="P116" i="77"/>
  <c r="Q116" i="77"/>
  <c r="R116" i="77"/>
  <c r="O117" i="77"/>
  <c r="P117" i="77"/>
  <c r="Q117" i="77"/>
  <c r="R117" i="77"/>
  <c r="O118" i="77"/>
  <c r="P118" i="77"/>
  <c r="Q118" i="77"/>
  <c r="R118" i="77"/>
  <c r="O119" i="77"/>
  <c r="P119" i="77"/>
  <c r="Q119" i="77"/>
  <c r="R119" i="77"/>
  <c r="O120" i="77"/>
  <c r="P120" i="77"/>
  <c r="Q120" i="77"/>
  <c r="R120" i="77"/>
  <c r="O121" i="77"/>
  <c r="P121" i="77"/>
  <c r="Q121" i="77"/>
  <c r="R121" i="77"/>
  <c r="O122" i="77"/>
  <c r="P122" i="77"/>
  <c r="Q122" i="77"/>
  <c r="R122" i="77"/>
  <c r="O123" i="77"/>
  <c r="P123" i="77"/>
  <c r="Q123" i="77"/>
  <c r="R123" i="77"/>
  <c r="O124" i="77"/>
  <c r="P124" i="77"/>
  <c r="Q124" i="77"/>
  <c r="R124" i="77"/>
  <c r="O125" i="77"/>
  <c r="P125" i="77"/>
  <c r="Q125" i="77"/>
  <c r="R125" i="77"/>
  <c r="O126" i="77"/>
  <c r="P126" i="77"/>
  <c r="Q126" i="77"/>
  <c r="R126" i="77"/>
  <c r="O127" i="77"/>
  <c r="P127" i="77"/>
  <c r="Q127" i="77"/>
  <c r="R127" i="77"/>
  <c r="O128" i="77"/>
  <c r="P128" i="77"/>
  <c r="Q128" i="77"/>
  <c r="R128" i="77"/>
  <c r="O129" i="77"/>
  <c r="P129" i="77"/>
  <c r="Q129" i="77"/>
  <c r="R129" i="77"/>
  <c r="O130" i="77"/>
  <c r="P130" i="77"/>
  <c r="Q130" i="77"/>
  <c r="R130" i="77"/>
  <c r="O131" i="77"/>
  <c r="P131" i="77"/>
  <c r="Q131" i="77"/>
  <c r="R131" i="77"/>
  <c r="O132" i="77"/>
  <c r="P132" i="77"/>
  <c r="Q132" i="77"/>
  <c r="R132" i="77"/>
  <c r="O133" i="77"/>
  <c r="P133" i="77"/>
  <c r="Q133" i="77"/>
  <c r="R133" i="77"/>
  <c r="O134" i="77"/>
  <c r="P134" i="77"/>
  <c r="Q134" i="77"/>
  <c r="R134" i="77"/>
  <c r="O135" i="77"/>
  <c r="P135" i="77"/>
  <c r="Q135" i="77"/>
  <c r="R135" i="77"/>
  <c r="O136" i="77"/>
  <c r="P136" i="77"/>
  <c r="Q136" i="77"/>
  <c r="R136" i="77"/>
  <c r="O137" i="77"/>
  <c r="P137" i="77"/>
  <c r="Q137" i="77"/>
  <c r="R137" i="77"/>
  <c r="O138" i="77"/>
  <c r="P138" i="77"/>
  <c r="Q138" i="77"/>
  <c r="R138" i="77"/>
  <c r="O139" i="77"/>
  <c r="P139" i="77"/>
  <c r="Q139" i="77"/>
  <c r="R139" i="77"/>
  <c r="O140" i="77"/>
  <c r="P140" i="77"/>
  <c r="Q140" i="77"/>
  <c r="R140" i="77"/>
  <c r="O141" i="77"/>
  <c r="P141" i="77"/>
  <c r="Q141" i="77"/>
  <c r="R141" i="77"/>
  <c r="O142" i="77"/>
  <c r="P142" i="77"/>
  <c r="Q142" i="77"/>
  <c r="R142" i="77"/>
  <c r="O143" i="77"/>
  <c r="P143" i="77"/>
  <c r="Q143" i="77"/>
  <c r="R143" i="77"/>
  <c r="O144" i="77"/>
  <c r="P144" i="77"/>
  <c r="Q144" i="77"/>
  <c r="R144" i="77"/>
  <c r="O145" i="77"/>
  <c r="P145" i="77"/>
  <c r="Q145" i="77"/>
  <c r="R145" i="77"/>
  <c r="O146" i="77"/>
  <c r="P146" i="77"/>
  <c r="Q146" i="77"/>
  <c r="R146" i="77"/>
  <c r="O147" i="77"/>
  <c r="P147" i="77"/>
  <c r="Q147" i="77"/>
  <c r="R147" i="77"/>
  <c r="O148" i="77"/>
  <c r="P148" i="77"/>
  <c r="Q148" i="77"/>
  <c r="R148" i="77"/>
  <c r="O149" i="77"/>
  <c r="P149" i="77"/>
  <c r="Q149" i="77"/>
  <c r="R149" i="77"/>
  <c r="O150" i="77"/>
  <c r="P150" i="77"/>
  <c r="Q150" i="77"/>
  <c r="R150" i="77"/>
  <c r="O151" i="77"/>
  <c r="P151" i="77"/>
  <c r="Q151" i="77"/>
  <c r="R151" i="77"/>
  <c r="O152" i="77"/>
  <c r="P152" i="77"/>
  <c r="Q152" i="77"/>
  <c r="R152" i="77"/>
  <c r="O153" i="77"/>
  <c r="P153" i="77"/>
  <c r="Q153" i="77"/>
  <c r="R153" i="77"/>
  <c r="O154" i="77"/>
  <c r="P154" i="77"/>
  <c r="Q154" i="77"/>
  <c r="R154" i="77"/>
  <c r="O155" i="77"/>
  <c r="P155" i="77"/>
  <c r="Q155" i="77"/>
  <c r="R155" i="77"/>
  <c r="O156" i="77"/>
  <c r="P156" i="77"/>
  <c r="Q156" i="77"/>
  <c r="R156" i="77"/>
  <c r="O157" i="77"/>
  <c r="P157" i="77"/>
  <c r="Q157" i="77"/>
  <c r="R157" i="77"/>
  <c r="O158" i="77"/>
  <c r="P158" i="77"/>
  <c r="Q158" i="77"/>
  <c r="R158" i="77"/>
  <c r="O159" i="77"/>
  <c r="P159" i="77"/>
  <c r="Q159" i="77"/>
  <c r="R159" i="77"/>
  <c r="O160" i="77"/>
  <c r="P160" i="77"/>
  <c r="Q160" i="77"/>
  <c r="R160" i="77"/>
  <c r="O161" i="77"/>
  <c r="P161" i="77"/>
  <c r="Q161" i="77"/>
  <c r="R161" i="77"/>
  <c r="O162" i="77"/>
  <c r="P162" i="77"/>
  <c r="Q162" i="77"/>
  <c r="R162" i="77"/>
  <c r="O163" i="77"/>
  <c r="P163" i="77"/>
  <c r="Q163" i="77"/>
  <c r="R163" i="77"/>
  <c r="O164" i="77"/>
  <c r="P164" i="77"/>
  <c r="Q164" i="77"/>
  <c r="R164" i="77"/>
  <c r="O165" i="77"/>
  <c r="P165" i="77"/>
  <c r="Q165" i="77"/>
  <c r="R165" i="77"/>
  <c r="O166" i="77"/>
  <c r="P166" i="77"/>
  <c r="Q166" i="77"/>
  <c r="R166" i="77"/>
  <c r="O167" i="77"/>
  <c r="P167" i="77"/>
  <c r="Q167" i="77"/>
  <c r="R167" i="77"/>
  <c r="O168" i="77"/>
  <c r="P168" i="77"/>
  <c r="Q168" i="77"/>
  <c r="R168" i="77"/>
  <c r="O169" i="77"/>
  <c r="P169" i="77"/>
  <c r="Q169" i="77"/>
  <c r="R169" i="77"/>
  <c r="O170" i="77"/>
  <c r="P170" i="77"/>
  <c r="Q170" i="77"/>
  <c r="R170" i="77"/>
  <c r="O171" i="77"/>
  <c r="P171" i="77"/>
  <c r="Q171" i="77"/>
  <c r="R171" i="77"/>
  <c r="O172" i="77"/>
  <c r="P172" i="77"/>
  <c r="Q172" i="77"/>
  <c r="R172" i="77"/>
  <c r="O173" i="77"/>
  <c r="P173" i="77"/>
  <c r="Q173" i="77"/>
  <c r="R173" i="77"/>
  <c r="O174" i="77"/>
  <c r="P174" i="77"/>
  <c r="Q174" i="77"/>
  <c r="R174" i="77"/>
  <c r="O175" i="77"/>
  <c r="P175" i="77"/>
  <c r="Q175" i="77"/>
  <c r="R175" i="77"/>
  <c r="O176" i="77"/>
  <c r="P176" i="77"/>
  <c r="Q176" i="77"/>
  <c r="R176" i="77"/>
  <c r="O177" i="77"/>
  <c r="P177" i="77"/>
  <c r="Q177" i="77"/>
  <c r="R177" i="77"/>
  <c r="O178" i="77"/>
  <c r="P178" i="77"/>
  <c r="Q178" i="77"/>
  <c r="R178" i="77"/>
  <c r="O179" i="77"/>
  <c r="P179" i="77"/>
  <c r="Q179" i="77"/>
  <c r="R179" i="77"/>
  <c r="O180" i="77"/>
  <c r="P180" i="77"/>
  <c r="Q180" i="77"/>
  <c r="R180" i="77"/>
  <c r="O181" i="77"/>
  <c r="P181" i="77"/>
  <c r="Q181" i="77"/>
  <c r="R181" i="77"/>
  <c r="O182" i="77"/>
  <c r="P182" i="77"/>
  <c r="Q182" i="77"/>
  <c r="R182" i="77"/>
  <c r="O183" i="77"/>
  <c r="P183" i="77"/>
  <c r="Q183" i="77"/>
  <c r="R183" i="77"/>
  <c r="O184" i="77"/>
  <c r="P184" i="77"/>
  <c r="Q184" i="77"/>
  <c r="R184" i="77"/>
  <c r="O185" i="77"/>
  <c r="P185" i="77"/>
  <c r="Q185" i="77"/>
  <c r="R185" i="77"/>
  <c r="O186" i="77"/>
  <c r="P186" i="77"/>
  <c r="Q186" i="77"/>
  <c r="R186" i="77"/>
  <c r="O187" i="77"/>
  <c r="P187" i="77"/>
  <c r="Q187" i="77"/>
  <c r="R187" i="77"/>
  <c r="O188" i="77"/>
  <c r="P188" i="77"/>
  <c r="Q188" i="77"/>
  <c r="R188" i="77"/>
  <c r="O189" i="77"/>
  <c r="P189" i="77"/>
  <c r="Q189" i="77"/>
  <c r="R189" i="77"/>
  <c r="O190" i="77"/>
  <c r="P190" i="77"/>
  <c r="Q190" i="77"/>
  <c r="R190" i="77"/>
  <c r="O191" i="77"/>
  <c r="P191" i="77"/>
  <c r="Q191" i="77"/>
  <c r="R191" i="77"/>
  <c r="O192" i="77"/>
  <c r="P192" i="77"/>
  <c r="Q192" i="77"/>
  <c r="R192" i="77"/>
  <c r="O193" i="77"/>
  <c r="P193" i="77"/>
  <c r="Q193" i="77"/>
  <c r="R193" i="77"/>
  <c r="O194" i="77"/>
  <c r="P194" i="77"/>
  <c r="Q194" i="77"/>
  <c r="R194" i="77"/>
  <c r="O195" i="77"/>
  <c r="P195" i="77"/>
  <c r="Q195" i="77"/>
  <c r="R195" i="77"/>
  <c r="O196" i="77"/>
  <c r="P196" i="77"/>
  <c r="Q196" i="77"/>
  <c r="R196" i="77"/>
  <c r="O197" i="77"/>
  <c r="P197" i="77"/>
  <c r="Q197" i="77"/>
  <c r="R197" i="77"/>
  <c r="O198" i="77"/>
  <c r="P198" i="77"/>
  <c r="Q198" i="77"/>
  <c r="R198" i="77"/>
  <c r="O199" i="77"/>
  <c r="P199" i="77"/>
  <c r="Q199" i="77"/>
  <c r="R199" i="77"/>
  <c r="O200" i="77"/>
  <c r="P200" i="77"/>
  <c r="Q200" i="77"/>
  <c r="R200" i="77"/>
  <c r="O201" i="77"/>
  <c r="P201" i="77"/>
  <c r="Q201" i="77"/>
  <c r="R201" i="77"/>
  <c r="O202" i="77"/>
  <c r="P202" i="77"/>
  <c r="Q202" i="77"/>
  <c r="R202" i="77"/>
  <c r="O203" i="77"/>
  <c r="P203" i="77"/>
  <c r="Q203" i="77"/>
  <c r="R203" i="77"/>
  <c r="O204" i="77"/>
  <c r="P204" i="77"/>
  <c r="Q204" i="77"/>
  <c r="R204" i="77"/>
  <c r="O205" i="77"/>
  <c r="P205" i="77"/>
  <c r="Q205" i="77"/>
  <c r="R205" i="77"/>
  <c r="O206" i="77"/>
  <c r="P206" i="77"/>
  <c r="Q206" i="77"/>
  <c r="R206" i="77"/>
  <c r="O207" i="77"/>
  <c r="P207" i="77"/>
  <c r="Q207" i="77"/>
  <c r="R207" i="77"/>
  <c r="O208" i="77"/>
  <c r="P208" i="77"/>
  <c r="Q208" i="77"/>
  <c r="R208" i="77"/>
  <c r="O209" i="77"/>
  <c r="P209" i="77"/>
  <c r="Q209" i="77"/>
  <c r="R209" i="77"/>
  <c r="O210" i="77"/>
  <c r="P210" i="77"/>
  <c r="Q210" i="77"/>
  <c r="R210" i="77"/>
  <c r="O211" i="77"/>
  <c r="P211" i="77"/>
  <c r="Q211" i="77"/>
  <c r="R211" i="77"/>
  <c r="O212" i="77"/>
  <c r="P212" i="77"/>
  <c r="Q212" i="77"/>
  <c r="R212" i="77"/>
  <c r="O213" i="77"/>
  <c r="P213" i="77"/>
  <c r="Q213" i="77"/>
  <c r="R213" i="77"/>
  <c r="O214" i="77"/>
  <c r="P214" i="77"/>
  <c r="Q214" i="77"/>
  <c r="R214" i="77"/>
  <c r="O215" i="77"/>
  <c r="P215" i="77"/>
  <c r="Q215" i="77"/>
  <c r="R215" i="77"/>
  <c r="O216" i="77"/>
  <c r="P216" i="77"/>
  <c r="Q216" i="77"/>
  <c r="R216" i="77"/>
  <c r="O217" i="77"/>
  <c r="P217" i="77"/>
  <c r="Q217" i="77"/>
  <c r="R217" i="77"/>
  <c r="O218" i="77"/>
  <c r="P218" i="77"/>
  <c r="Q218" i="77"/>
  <c r="R218" i="77"/>
  <c r="O219" i="77"/>
  <c r="P219" i="77"/>
  <c r="Q219" i="77"/>
  <c r="R219" i="77"/>
  <c r="O220" i="77"/>
  <c r="P220" i="77"/>
  <c r="Q220" i="77"/>
  <c r="R220" i="77"/>
  <c r="O221" i="77"/>
  <c r="P221" i="77"/>
  <c r="Q221" i="77"/>
  <c r="R221" i="77"/>
  <c r="O222" i="77"/>
  <c r="P222" i="77"/>
  <c r="Q222" i="77"/>
  <c r="R222" i="77"/>
  <c r="O223" i="77"/>
  <c r="P223" i="77"/>
  <c r="Q223" i="77"/>
  <c r="R223" i="77"/>
  <c r="O224" i="77"/>
  <c r="P224" i="77"/>
  <c r="Q224" i="77"/>
  <c r="R224" i="77"/>
  <c r="O225" i="77"/>
  <c r="P225" i="77"/>
  <c r="Q225" i="77"/>
  <c r="R225" i="77"/>
  <c r="O226" i="77"/>
  <c r="P226" i="77"/>
  <c r="Q226" i="77"/>
  <c r="R226" i="77"/>
  <c r="O227" i="77"/>
  <c r="P227" i="77"/>
  <c r="Q227" i="77"/>
  <c r="R227" i="77"/>
  <c r="O228" i="77"/>
  <c r="P228" i="77"/>
  <c r="Q228" i="77"/>
  <c r="R228" i="77"/>
  <c r="O229" i="77"/>
  <c r="P229" i="77"/>
  <c r="Q229" i="77"/>
  <c r="R229" i="77"/>
  <c r="O230" i="77"/>
  <c r="P230" i="77"/>
  <c r="Q230" i="77"/>
  <c r="R230" i="77"/>
  <c r="O231" i="77"/>
  <c r="P231" i="77"/>
  <c r="Q231" i="77"/>
  <c r="R231" i="77"/>
  <c r="O232" i="77"/>
  <c r="P232" i="77"/>
  <c r="Q232" i="77"/>
  <c r="R232" i="77"/>
  <c r="O233" i="77"/>
  <c r="P233" i="77"/>
  <c r="Q233" i="77"/>
  <c r="R233" i="77"/>
  <c r="O234" i="77"/>
  <c r="P234" i="77"/>
  <c r="Q234" i="77"/>
  <c r="R234" i="77"/>
  <c r="O235" i="77"/>
  <c r="P235" i="77"/>
  <c r="Q235" i="77"/>
  <c r="R235" i="77"/>
  <c r="O236" i="77"/>
  <c r="P236" i="77"/>
  <c r="Q236" i="77"/>
  <c r="R236" i="77"/>
  <c r="O237" i="77"/>
  <c r="P237" i="77"/>
  <c r="Q237" i="77"/>
  <c r="R237" i="77"/>
  <c r="O238" i="77"/>
  <c r="P238" i="77"/>
  <c r="Q238" i="77"/>
  <c r="R238" i="77"/>
  <c r="O239" i="77"/>
  <c r="P239" i="77"/>
  <c r="Q239" i="77"/>
  <c r="R239" i="77"/>
  <c r="O240" i="77"/>
  <c r="P240" i="77"/>
  <c r="Q240" i="77"/>
  <c r="R240" i="77"/>
  <c r="O241" i="77"/>
  <c r="P241" i="77"/>
  <c r="Q241" i="77"/>
  <c r="R241" i="77"/>
  <c r="O242" i="77"/>
  <c r="P242" i="77"/>
  <c r="Q242" i="77"/>
  <c r="R242" i="77"/>
  <c r="O243" i="77"/>
  <c r="P243" i="77"/>
  <c r="Q243" i="77"/>
  <c r="R243" i="77"/>
  <c r="O244" i="77"/>
  <c r="P244" i="77"/>
  <c r="Q244" i="77"/>
  <c r="R244" i="77"/>
  <c r="O245" i="77"/>
  <c r="P245" i="77"/>
  <c r="Q245" i="77"/>
  <c r="R245" i="77"/>
  <c r="O246" i="77"/>
  <c r="P246" i="77"/>
  <c r="Q246" i="77"/>
  <c r="R246" i="77"/>
  <c r="O247" i="77"/>
  <c r="P247" i="77"/>
  <c r="Q247" i="77"/>
  <c r="R247" i="77"/>
  <c r="O248" i="77"/>
  <c r="P248" i="77"/>
  <c r="Q248" i="77"/>
  <c r="R248" i="77"/>
  <c r="O249" i="77"/>
  <c r="P249" i="77"/>
  <c r="Q249" i="77"/>
  <c r="R249" i="77"/>
  <c r="O250" i="77"/>
  <c r="P250" i="77"/>
  <c r="Q250" i="77"/>
  <c r="R250" i="77"/>
  <c r="O251" i="77"/>
  <c r="P251" i="77"/>
  <c r="Q251" i="77"/>
  <c r="R251" i="77"/>
  <c r="O252" i="77"/>
  <c r="P252" i="77"/>
  <c r="Q252" i="77"/>
  <c r="R252" i="77"/>
  <c r="O253" i="77"/>
  <c r="P253" i="77"/>
  <c r="Q253" i="77"/>
  <c r="R253" i="77"/>
  <c r="O254" i="77"/>
  <c r="P254" i="77"/>
  <c r="Q254" i="77"/>
  <c r="R254" i="77"/>
  <c r="O255" i="77"/>
  <c r="P255" i="77"/>
  <c r="Q255" i="77"/>
  <c r="R255" i="77"/>
  <c r="O256" i="77"/>
  <c r="P256" i="77"/>
  <c r="Q256" i="77"/>
  <c r="R256" i="77"/>
  <c r="O257" i="77"/>
  <c r="P257" i="77"/>
  <c r="Q257" i="77"/>
  <c r="R257" i="77"/>
  <c r="O258" i="77"/>
  <c r="P258" i="77"/>
  <c r="Q258" i="77"/>
  <c r="R258" i="77"/>
  <c r="O259" i="77"/>
  <c r="P259" i="77"/>
  <c r="Q259" i="77"/>
  <c r="R259" i="77"/>
  <c r="O260" i="77"/>
  <c r="P260" i="77"/>
  <c r="Q260" i="77"/>
  <c r="R260" i="77"/>
  <c r="O261" i="77"/>
  <c r="P261" i="77"/>
  <c r="Q261" i="77"/>
  <c r="R261" i="77"/>
  <c r="O262" i="77"/>
  <c r="P262" i="77"/>
  <c r="Q262" i="77"/>
  <c r="R262" i="77"/>
  <c r="O263" i="77"/>
  <c r="P263" i="77"/>
  <c r="Q263" i="77"/>
  <c r="R263" i="77"/>
  <c r="O264" i="77"/>
  <c r="P264" i="77"/>
  <c r="Q264" i="77"/>
  <c r="R264" i="77"/>
  <c r="O265" i="77"/>
  <c r="P265" i="77"/>
  <c r="Q265" i="77"/>
  <c r="R265" i="77"/>
  <c r="O266" i="77"/>
  <c r="P266" i="77"/>
  <c r="Q266" i="77"/>
  <c r="R266" i="77"/>
  <c r="O267" i="77"/>
  <c r="P267" i="77"/>
  <c r="Q267" i="77"/>
  <c r="R267" i="77"/>
  <c r="O268" i="77"/>
  <c r="P268" i="77"/>
  <c r="Q268" i="77"/>
  <c r="R268" i="77"/>
  <c r="O269" i="77"/>
  <c r="P269" i="77"/>
  <c r="Q269" i="77"/>
  <c r="R269" i="77"/>
  <c r="O270" i="77"/>
  <c r="P270" i="77"/>
  <c r="Q270" i="77"/>
  <c r="R270" i="77"/>
  <c r="O271" i="77"/>
  <c r="P271" i="77"/>
  <c r="Q271" i="77"/>
  <c r="R271" i="77"/>
  <c r="O272" i="77"/>
  <c r="P272" i="77"/>
  <c r="Q272" i="77"/>
  <c r="R272" i="77"/>
  <c r="O273" i="77"/>
  <c r="P273" i="77"/>
  <c r="Q273" i="77"/>
  <c r="R273" i="77"/>
  <c r="O274" i="77"/>
  <c r="P274" i="77"/>
  <c r="Q274" i="77"/>
  <c r="R274" i="77"/>
  <c r="O275" i="77"/>
  <c r="P275" i="77"/>
  <c r="Q275" i="77"/>
  <c r="R275" i="77"/>
  <c r="O276" i="77"/>
  <c r="P276" i="77"/>
  <c r="Q276" i="77"/>
  <c r="R276" i="77"/>
  <c r="O277" i="77"/>
  <c r="P277" i="77"/>
  <c r="Q277" i="77"/>
  <c r="R277" i="77"/>
  <c r="O278" i="77"/>
  <c r="P278" i="77"/>
  <c r="Q278" i="77"/>
  <c r="R278" i="77"/>
  <c r="O279" i="77"/>
  <c r="P279" i="77"/>
  <c r="Q279" i="77"/>
  <c r="R279" i="77"/>
  <c r="O280" i="77"/>
  <c r="P280" i="77"/>
  <c r="Q280" i="77"/>
  <c r="R280" i="77"/>
  <c r="O281" i="77"/>
  <c r="P281" i="77"/>
  <c r="Q281" i="77"/>
  <c r="R281" i="77"/>
  <c r="O282" i="77"/>
  <c r="P282" i="77"/>
  <c r="Q282" i="77"/>
  <c r="R282" i="77"/>
  <c r="O283" i="77"/>
  <c r="P283" i="77"/>
  <c r="Q283" i="77"/>
  <c r="R283" i="77"/>
  <c r="O284" i="77"/>
  <c r="P284" i="77"/>
  <c r="Q284" i="77"/>
  <c r="R284" i="77"/>
  <c r="O285" i="77"/>
  <c r="P285" i="77"/>
  <c r="Q285" i="77"/>
  <c r="R285" i="77"/>
  <c r="O286" i="77"/>
  <c r="P286" i="77"/>
  <c r="Q286" i="77"/>
  <c r="R286" i="77"/>
  <c r="O287" i="77"/>
  <c r="P287" i="77"/>
  <c r="Q287" i="77"/>
  <c r="R287" i="77"/>
  <c r="O288" i="77"/>
  <c r="P288" i="77"/>
  <c r="Q288" i="77"/>
  <c r="R288" i="77"/>
  <c r="O289" i="77"/>
  <c r="P289" i="77"/>
  <c r="Q289" i="77"/>
  <c r="R289" i="77"/>
  <c r="O290" i="77"/>
  <c r="P290" i="77"/>
  <c r="Q290" i="77"/>
  <c r="R290" i="77"/>
  <c r="O291" i="77"/>
  <c r="P291" i="77"/>
  <c r="Q291" i="77"/>
  <c r="R291" i="77"/>
  <c r="O292" i="77"/>
  <c r="P292" i="77"/>
  <c r="Q292" i="77"/>
  <c r="R292" i="77"/>
  <c r="O293" i="77"/>
  <c r="P293" i="77"/>
  <c r="Q293" i="77"/>
  <c r="R293" i="77"/>
  <c r="O294" i="77"/>
  <c r="P294" i="77"/>
  <c r="Q294" i="77"/>
  <c r="R294" i="77"/>
  <c r="O295" i="77"/>
  <c r="P295" i="77"/>
  <c r="Q295" i="77"/>
  <c r="R295" i="77"/>
  <c r="O296" i="77"/>
  <c r="P296" i="77"/>
  <c r="Q296" i="77"/>
  <c r="R296" i="77"/>
  <c r="O297" i="77"/>
  <c r="P297" i="77"/>
  <c r="Q297" i="77"/>
  <c r="R297" i="77"/>
  <c r="O298" i="77"/>
  <c r="P298" i="77"/>
  <c r="Q298" i="77"/>
  <c r="R298" i="77"/>
  <c r="O299" i="77"/>
  <c r="P299" i="77"/>
  <c r="Q299" i="77"/>
  <c r="R299" i="77"/>
  <c r="O300" i="77"/>
  <c r="P300" i="77"/>
  <c r="Q300" i="77"/>
  <c r="R300" i="77"/>
  <c r="O301" i="77"/>
  <c r="P301" i="77"/>
  <c r="Q301" i="77"/>
  <c r="R301" i="77"/>
  <c r="O302" i="77"/>
  <c r="P302" i="77"/>
  <c r="Q302" i="77"/>
  <c r="R302" i="77"/>
  <c r="O303" i="77"/>
  <c r="P303" i="77"/>
  <c r="Q303" i="77"/>
  <c r="R303" i="77"/>
  <c r="O304" i="77"/>
  <c r="P304" i="77"/>
  <c r="Q304" i="77"/>
  <c r="R304" i="77"/>
  <c r="O305" i="77"/>
  <c r="P305" i="77"/>
  <c r="Q305" i="77"/>
  <c r="R305" i="77"/>
  <c r="O306" i="77"/>
  <c r="P306" i="77"/>
  <c r="Q306" i="77"/>
  <c r="R306" i="77"/>
  <c r="O307" i="77"/>
  <c r="P307" i="77"/>
  <c r="Q307" i="77"/>
  <c r="R307" i="77"/>
  <c r="O308" i="77"/>
  <c r="P308" i="77"/>
  <c r="Q308" i="77"/>
  <c r="R308" i="77"/>
  <c r="O309" i="77"/>
  <c r="P309" i="77"/>
  <c r="Q309" i="77"/>
  <c r="R309" i="77"/>
  <c r="O310" i="77"/>
  <c r="P310" i="77"/>
  <c r="Q310" i="77"/>
  <c r="R310" i="77"/>
  <c r="O311" i="77"/>
  <c r="P311" i="77"/>
  <c r="Q311" i="77"/>
  <c r="R311" i="77"/>
  <c r="O312" i="77"/>
  <c r="P312" i="77"/>
  <c r="Q312" i="77"/>
  <c r="R312" i="77"/>
  <c r="O313" i="77"/>
  <c r="P313" i="77"/>
  <c r="Q313" i="77"/>
  <c r="R313" i="77"/>
  <c r="O314" i="77"/>
  <c r="P314" i="77"/>
  <c r="Q314" i="77"/>
  <c r="R314" i="77"/>
  <c r="O315" i="77"/>
  <c r="P315" i="77"/>
  <c r="Q315" i="77"/>
  <c r="R315" i="77"/>
  <c r="O316" i="77"/>
  <c r="P316" i="77"/>
  <c r="Q316" i="77"/>
  <c r="R316" i="77"/>
  <c r="O317" i="77"/>
  <c r="P317" i="77"/>
  <c r="Q317" i="77"/>
  <c r="R317" i="77"/>
  <c r="O318" i="77"/>
  <c r="P318" i="77"/>
  <c r="Q318" i="77"/>
  <c r="R318" i="77"/>
  <c r="O319" i="77"/>
  <c r="P319" i="77"/>
  <c r="Q319" i="77"/>
  <c r="R319" i="77"/>
  <c r="O320" i="77"/>
  <c r="P320" i="77"/>
  <c r="Q320" i="77"/>
  <c r="R320" i="77"/>
  <c r="O321" i="77"/>
  <c r="P321" i="77"/>
  <c r="Q321" i="77"/>
  <c r="R321" i="77"/>
  <c r="O322" i="77"/>
  <c r="P322" i="77"/>
  <c r="Q322" i="77"/>
  <c r="R322" i="77"/>
  <c r="O323" i="77"/>
  <c r="P323" i="77"/>
  <c r="Q323" i="77"/>
  <c r="R323" i="77"/>
  <c r="O324" i="77"/>
  <c r="P324" i="77"/>
  <c r="Q324" i="77"/>
  <c r="R324" i="77"/>
  <c r="O325" i="77"/>
  <c r="P325" i="77"/>
  <c r="Q325" i="77"/>
  <c r="R325" i="77"/>
  <c r="O326" i="77"/>
  <c r="P326" i="77"/>
  <c r="Q326" i="77"/>
  <c r="R326" i="77"/>
  <c r="O327" i="77"/>
  <c r="P327" i="77"/>
  <c r="Q327" i="77"/>
  <c r="R327" i="77"/>
  <c r="O328" i="77"/>
  <c r="P328" i="77"/>
  <c r="Q328" i="77"/>
  <c r="R328" i="77"/>
  <c r="O329" i="77"/>
  <c r="P329" i="77"/>
  <c r="Q329" i="77"/>
  <c r="R329" i="77"/>
  <c r="O330" i="77"/>
  <c r="P330" i="77"/>
  <c r="Q330" i="77"/>
  <c r="R330" i="77"/>
  <c r="O331" i="77"/>
  <c r="P331" i="77"/>
  <c r="Q331" i="77"/>
  <c r="R331" i="77"/>
  <c r="O332" i="77"/>
  <c r="P332" i="77"/>
  <c r="Q332" i="77"/>
  <c r="R332" i="77"/>
  <c r="O333" i="77"/>
  <c r="P333" i="77"/>
  <c r="Q333" i="77"/>
  <c r="R333" i="77"/>
  <c r="O334" i="77"/>
  <c r="P334" i="77"/>
  <c r="Q334" i="77"/>
  <c r="R334" i="77"/>
  <c r="O335" i="77"/>
  <c r="P335" i="77"/>
  <c r="Q335" i="77"/>
  <c r="R335" i="77"/>
  <c r="O336" i="77"/>
  <c r="P336" i="77"/>
  <c r="Q336" i="77"/>
  <c r="R336" i="77"/>
  <c r="O337" i="77"/>
  <c r="P337" i="77"/>
  <c r="Q337" i="77"/>
  <c r="R337" i="77"/>
  <c r="O338" i="77"/>
  <c r="P338" i="77"/>
  <c r="Q338" i="77"/>
  <c r="R338" i="77"/>
  <c r="O339" i="77"/>
  <c r="P339" i="77"/>
  <c r="Q339" i="77"/>
  <c r="R339" i="77"/>
  <c r="O340" i="77"/>
  <c r="P340" i="77"/>
  <c r="Q340" i="77"/>
  <c r="R340" i="77"/>
  <c r="O341" i="77"/>
  <c r="P341" i="77"/>
  <c r="Q341" i="77"/>
  <c r="R341" i="77"/>
  <c r="O342" i="77"/>
  <c r="P342" i="77"/>
  <c r="Q342" i="77"/>
  <c r="R342" i="77"/>
  <c r="O343" i="77"/>
  <c r="P343" i="77"/>
  <c r="Q343" i="77"/>
  <c r="R343" i="77"/>
  <c r="O344" i="77"/>
  <c r="P344" i="77"/>
  <c r="Q344" i="77"/>
  <c r="R344" i="77"/>
  <c r="O345" i="77"/>
  <c r="P345" i="77"/>
  <c r="Q345" i="77"/>
  <c r="R345" i="77"/>
  <c r="O346" i="77"/>
  <c r="P346" i="77"/>
  <c r="Q346" i="77"/>
  <c r="R346" i="77"/>
  <c r="O347" i="77"/>
  <c r="P347" i="77"/>
  <c r="Q347" i="77"/>
  <c r="R347" i="77"/>
  <c r="O348" i="77"/>
  <c r="P348" i="77"/>
  <c r="Q348" i="77"/>
  <c r="R348" i="77"/>
  <c r="O349" i="77"/>
  <c r="P349" i="77"/>
  <c r="Q349" i="77"/>
  <c r="R349" i="77"/>
  <c r="O350" i="77"/>
  <c r="P350" i="77"/>
  <c r="Q350" i="77"/>
  <c r="R350" i="77"/>
  <c r="O351" i="77"/>
  <c r="P351" i="77"/>
  <c r="Q351" i="77"/>
  <c r="R351" i="77"/>
  <c r="O352" i="77"/>
  <c r="P352" i="77"/>
  <c r="Q352" i="77"/>
  <c r="R352" i="77"/>
  <c r="O353" i="77"/>
  <c r="P353" i="77"/>
  <c r="Q353" i="77"/>
  <c r="R353" i="77"/>
  <c r="O354" i="77"/>
  <c r="P354" i="77"/>
  <c r="Q354" i="77"/>
  <c r="R354" i="77"/>
  <c r="O355" i="77"/>
  <c r="P355" i="77"/>
  <c r="Q355" i="77"/>
  <c r="R355" i="77"/>
  <c r="O356" i="77"/>
  <c r="P356" i="77"/>
  <c r="Q356" i="77"/>
  <c r="R356" i="77"/>
  <c r="O357" i="77"/>
  <c r="P357" i="77"/>
  <c r="Q357" i="77"/>
  <c r="R357" i="77"/>
  <c r="O358" i="77"/>
  <c r="P358" i="77"/>
  <c r="Q358" i="77"/>
  <c r="R358" i="77"/>
  <c r="O359" i="77"/>
  <c r="P359" i="77"/>
  <c r="Q359" i="77"/>
  <c r="R359" i="77"/>
  <c r="O360" i="77"/>
  <c r="P360" i="77"/>
  <c r="Q360" i="77"/>
  <c r="R360" i="77"/>
  <c r="O361" i="77"/>
  <c r="P361" i="77"/>
  <c r="Q361" i="77"/>
  <c r="R361" i="77"/>
  <c r="O362" i="77"/>
  <c r="P362" i="77"/>
  <c r="Q362" i="77"/>
  <c r="R362" i="77"/>
  <c r="O363" i="77"/>
  <c r="P363" i="77"/>
  <c r="Q363" i="77"/>
  <c r="R363" i="77"/>
  <c r="O364" i="77"/>
  <c r="P364" i="77"/>
  <c r="Q364" i="77"/>
  <c r="R364" i="77"/>
  <c r="O365" i="77"/>
  <c r="P365" i="77"/>
  <c r="Q365" i="77"/>
  <c r="R365" i="77"/>
  <c r="O366" i="77"/>
  <c r="P366" i="77"/>
  <c r="Q366" i="77"/>
  <c r="R366" i="77"/>
  <c r="O367" i="77"/>
  <c r="P367" i="77"/>
  <c r="Q367" i="77"/>
  <c r="R367" i="77"/>
  <c r="O368" i="77"/>
  <c r="P368" i="77"/>
  <c r="Q368" i="77"/>
  <c r="R368" i="77"/>
  <c r="O369" i="77"/>
  <c r="P369" i="77"/>
  <c r="Q369" i="77"/>
  <c r="R369" i="77"/>
  <c r="O370" i="77"/>
  <c r="P370" i="77"/>
  <c r="Q370" i="77"/>
  <c r="R370" i="77"/>
  <c r="O371" i="77"/>
  <c r="P371" i="77"/>
  <c r="Q371" i="77"/>
  <c r="R371" i="77"/>
  <c r="O372" i="77"/>
  <c r="P372" i="77"/>
  <c r="Q372" i="77"/>
  <c r="R372" i="77"/>
  <c r="O373" i="77"/>
  <c r="P373" i="77"/>
  <c r="Q373" i="77"/>
  <c r="R373" i="77"/>
  <c r="O374" i="77"/>
  <c r="P374" i="77"/>
  <c r="Q374" i="77"/>
  <c r="R374" i="77"/>
  <c r="O375" i="77"/>
  <c r="P375" i="77"/>
  <c r="Q375" i="77"/>
  <c r="R375" i="77"/>
  <c r="O376" i="77"/>
  <c r="P376" i="77"/>
  <c r="Q376" i="77"/>
  <c r="R376" i="77"/>
  <c r="O377" i="77"/>
  <c r="P377" i="77"/>
  <c r="Q377" i="77"/>
  <c r="R377" i="77"/>
  <c r="O378" i="77"/>
  <c r="P378" i="77"/>
  <c r="Q378" i="77"/>
  <c r="R378" i="77"/>
  <c r="O379" i="77"/>
  <c r="P379" i="77"/>
  <c r="Q379" i="77"/>
  <c r="R379" i="77"/>
  <c r="O380" i="77"/>
  <c r="P380" i="77"/>
  <c r="Q380" i="77"/>
  <c r="R380" i="77"/>
  <c r="O381" i="77"/>
  <c r="P381" i="77"/>
  <c r="Q381" i="77"/>
  <c r="R381" i="77"/>
  <c r="O382" i="77"/>
  <c r="P382" i="77"/>
  <c r="Q382" i="77"/>
  <c r="R382" i="77"/>
  <c r="O383" i="77"/>
  <c r="P383" i="77"/>
  <c r="Q383" i="77"/>
  <c r="R383" i="77"/>
  <c r="O384" i="77"/>
  <c r="P384" i="77"/>
  <c r="Q384" i="77"/>
  <c r="R384" i="77"/>
  <c r="O385" i="77"/>
  <c r="P385" i="77"/>
  <c r="Q385" i="77"/>
  <c r="R385" i="77"/>
  <c r="O386" i="77"/>
  <c r="P386" i="77"/>
  <c r="Q386" i="77"/>
  <c r="R386" i="77"/>
  <c r="O387" i="77"/>
  <c r="P387" i="77"/>
  <c r="Q387" i="77"/>
  <c r="R387" i="77"/>
  <c r="O388" i="77"/>
  <c r="P388" i="77"/>
  <c r="Q388" i="77"/>
  <c r="R388" i="77"/>
  <c r="O389" i="77"/>
  <c r="P389" i="77"/>
  <c r="Q389" i="77"/>
  <c r="R389" i="77"/>
  <c r="O390" i="77"/>
  <c r="P390" i="77"/>
  <c r="Q390" i="77"/>
  <c r="R390" i="77"/>
  <c r="O391" i="77"/>
  <c r="P391" i="77"/>
  <c r="Q391" i="77"/>
  <c r="R391" i="77"/>
  <c r="O392" i="77"/>
  <c r="P392" i="77"/>
  <c r="Q392" i="77"/>
  <c r="R392" i="77"/>
  <c r="O393" i="77"/>
  <c r="P393" i="77"/>
  <c r="Q393" i="77"/>
  <c r="R393" i="77"/>
  <c r="O394" i="77"/>
  <c r="P394" i="77"/>
  <c r="Q394" i="77"/>
  <c r="R394" i="77"/>
  <c r="O395" i="77"/>
  <c r="P395" i="77"/>
  <c r="Q395" i="77"/>
  <c r="R395" i="77"/>
  <c r="O396" i="77"/>
  <c r="P396" i="77"/>
  <c r="Q396" i="77"/>
  <c r="R396" i="77"/>
  <c r="O397" i="77"/>
  <c r="P397" i="77"/>
  <c r="Q397" i="77"/>
  <c r="R397" i="77"/>
  <c r="O398" i="77"/>
  <c r="P398" i="77"/>
  <c r="Q398" i="77"/>
  <c r="R398" i="77"/>
  <c r="O399" i="77"/>
  <c r="P399" i="77"/>
  <c r="Q399" i="77"/>
  <c r="R399" i="77"/>
  <c r="O400" i="77"/>
  <c r="P400" i="77"/>
  <c r="Q400" i="77"/>
  <c r="R400" i="77"/>
  <c r="O401" i="77"/>
  <c r="P401" i="77"/>
  <c r="Q401" i="77"/>
  <c r="R401" i="77"/>
  <c r="O402" i="77"/>
  <c r="P402" i="77"/>
  <c r="Q402" i="77"/>
  <c r="R402" i="77"/>
  <c r="O403" i="77"/>
  <c r="P403" i="77"/>
  <c r="Q403" i="77"/>
  <c r="R403" i="77"/>
  <c r="O404" i="77"/>
  <c r="P404" i="77"/>
  <c r="Q404" i="77"/>
  <c r="R404" i="77"/>
  <c r="O405" i="77"/>
  <c r="P405" i="77"/>
  <c r="Q405" i="77"/>
  <c r="R405" i="77"/>
  <c r="O406" i="77"/>
  <c r="P406" i="77"/>
  <c r="Q406" i="77"/>
  <c r="R406" i="77"/>
  <c r="O407" i="77"/>
  <c r="P407" i="77"/>
  <c r="Q407" i="77"/>
  <c r="R407" i="77"/>
  <c r="O408" i="77"/>
  <c r="P408" i="77"/>
  <c r="Q408" i="77"/>
  <c r="R408" i="77"/>
  <c r="O409" i="77"/>
  <c r="P409" i="77"/>
  <c r="Q409" i="77"/>
  <c r="R409" i="77"/>
  <c r="O410" i="77"/>
  <c r="P410" i="77"/>
  <c r="Q410" i="77"/>
  <c r="R410" i="77"/>
  <c r="O411" i="77"/>
  <c r="P411" i="77"/>
  <c r="Q411" i="77"/>
  <c r="R411" i="77"/>
  <c r="O412" i="77"/>
  <c r="P412" i="77"/>
  <c r="Q412" i="77"/>
  <c r="R412" i="77"/>
  <c r="O413" i="77"/>
  <c r="P413" i="77"/>
  <c r="Q413" i="77"/>
  <c r="R413" i="77"/>
  <c r="O414" i="77"/>
  <c r="P414" i="77"/>
  <c r="Q414" i="77"/>
  <c r="R414" i="77"/>
  <c r="O415" i="77"/>
  <c r="P415" i="77"/>
  <c r="Q415" i="77"/>
  <c r="R415" i="77"/>
  <c r="O416" i="77"/>
  <c r="P416" i="77"/>
  <c r="Q416" i="77"/>
  <c r="R416" i="77"/>
  <c r="O417" i="77"/>
  <c r="P417" i="77"/>
  <c r="Q417" i="77"/>
  <c r="R417" i="77"/>
  <c r="O418" i="77"/>
  <c r="P418" i="77"/>
  <c r="Q418" i="77"/>
  <c r="R418" i="77"/>
  <c r="O419" i="77"/>
  <c r="P419" i="77"/>
  <c r="Q419" i="77"/>
  <c r="R419" i="77"/>
  <c r="O420" i="77"/>
  <c r="P420" i="77"/>
  <c r="Q420" i="77"/>
  <c r="R420" i="77"/>
  <c r="O421" i="77"/>
  <c r="P421" i="77"/>
  <c r="Q421" i="77"/>
  <c r="R421" i="77"/>
  <c r="O422" i="77"/>
  <c r="P422" i="77"/>
  <c r="Q422" i="77"/>
  <c r="R422" i="77"/>
  <c r="O423" i="77"/>
  <c r="P423" i="77"/>
  <c r="Q423" i="77"/>
  <c r="R423" i="77"/>
  <c r="O424" i="77"/>
  <c r="P424" i="77"/>
  <c r="Q424" i="77"/>
  <c r="R424" i="77"/>
  <c r="O425" i="77"/>
  <c r="P425" i="77"/>
  <c r="Q425" i="77"/>
  <c r="R425" i="77"/>
  <c r="O426" i="77"/>
  <c r="P426" i="77"/>
  <c r="Q426" i="77"/>
  <c r="R426" i="77"/>
  <c r="O427" i="77"/>
  <c r="P427" i="77"/>
  <c r="Q427" i="77"/>
  <c r="R427" i="77"/>
  <c r="O428" i="77"/>
  <c r="P428" i="77"/>
  <c r="Q428" i="77"/>
  <c r="R428" i="77"/>
  <c r="O429" i="77"/>
  <c r="P429" i="77"/>
  <c r="Q429" i="77"/>
  <c r="R429" i="77"/>
  <c r="O430" i="77"/>
  <c r="P430" i="77"/>
  <c r="Q430" i="77"/>
  <c r="R430" i="77"/>
  <c r="O431" i="77"/>
  <c r="P431" i="77"/>
  <c r="Q431" i="77"/>
  <c r="R431" i="77"/>
  <c r="O432" i="77"/>
  <c r="P432" i="77"/>
  <c r="Q432" i="77"/>
  <c r="R432" i="77"/>
  <c r="O433" i="77"/>
  <c r="P433" i="77"/>
  <c r="Q433" i="77"/>
  <c r="R433" i="77"/>
  <c r="O434" i="77"/>
  <c r="P434" i="77"/>
  <c r="Q434" i="77"/>
  <c r="R434" i="77"/>
  <c r="O435" i="77"/>
  <c r="P435" i="77"/>
  <c r="Q435" i="77"/>
  <c r="R435" i="77"/>
  <c r="O436" i="77"/>
  <c r="P436" i="77"/>
  <c r="Q436" i="77"/>
  <c r="R436" i="77"/>
  <c r="O437" i="77"/>
  <c r="P437" i="77"/>
  <c r="Q437" i="77"/>
  <c r="R437" i="77"/>
  <c r="O438" i="77"/>
  <c r="P438" i="77"/>
  <c r="Q438" i="77"/>
  <c r="R438" i="77"/>
  <c r="O439" i="77"/>
  <c r="P439" i="77"/>
  <c r="Q439" i="77"/>
  <c r="R439" i="77"/>
  <c r="O440" i="77"/>
  <c r="P440" i="77"/>
  <c r="Q440" i="77"/>
  <c r="R440" i="77"/>
  <c r="O441" i="77"/>
  <c r="P441" i="77"/>
  <c r="Q441" i="77"/>
  <c r="R441" i="77"/>
  <c r="O442" i="77"/>
  <c r="P442" i="77"/>
  <c r="Q442" i="77"/>
  <c r="R442" i="77"/>
  <c r="O443" i="77"/>
  <c r="P443" i="77"/>
  <c r="Q443" i="77"/>
  <c r="R443" i="77"/>
  <c r="O444" i="77"/>
  <c r="P444" i="77"/>
  <c r="Q444" i="77"/>
  <c r="R444" i="77"/>
  <c r="O445" i="77"/>
  <c r="P445" i="77"/>
  <c r="Q445" i="77"/>
  <c r="R445" i="77"/>
  <c r="O446" i="77"/>
  <c r="P446" i="77"/>
  <c r="Q446" i="77"/>
  <c r="R446" i="77"/>
  <c r="O447" i="77"/>
  <c r="P447" i="77"/>
  <c r="Q447" i="77"/>
  <c r="R447" i="77"/>
  <c r="O448" i="77"/>
  <c r="P448" i="77"/>
  <c r="Q448" i="77"/>
  <c r="R448" i="77"/>
  <c r="O449" i="77"/>
  <c r="P449" i="77"/>
  <c r="Q449" i="77"/>
  <c r="R449" i="77"/>
  <c r="O450" i="77"/>
  <c r="P450" i="77"/>
  <c r="Q450" i="77"/>
  <c r="R450" i="77"/>
  <c r="O451" i="77"/>
  <c r="P451" i="77"/>
  <c r="Q451" i="77"/>
  <c r="R451" i="77"/>
  <c r="O452" i="77"/>
  <c r="P452" i="77"/>
  <c r="Q452" i="77"/>
  <c r="R452" i="77"/>
  <c r="O453" i="77"/>
  <c r="P453" i="77"/>
  <c r="Q453" i="77"/>
  <c r="R453" i="77"/>
  <c r="O454" i="77"/>
  <c r="P454" i="77"/>
  <c r="Q454" i="77"/>
  <c r="R454" i="77"/>
  <c r="O455" i="77"/>
  <c r="P455" i="77"/>
  <c r="Q455" i="77"/>
  <c r="R455" i="77"/>
  <c r="O456" i="77"/>
  <c r="P456" i="77"/>
  <c r="Q456" i="77"/>
  <c r="R456" i="77"/>
  <c r="O457" i="77"/>
  <c r="P457" i="77"/>
  <c r="Q457" i="77"/>
  <c r="R457" i="77"/>
  <c r="O458" i="77"/>
  <c r="P458" i="77"/>
  <c r="Q458" i="77"/>
  <c r="R458" i="77"/>
  <c r="O459" i="77"/>
  <c r="P459" i="77"/>
  <c r="Q459" i="77"/>
  <c r="R459" i="77"/>
  <c r="O460" i="77"/>
  <c r="P460" i="77"/>
  <c r="Q460" i="77"/>
  <c r="R460" i="77"/>
  <c r="O461" i="77"/>
  <c r="P461" i="77"/>
  <c r="Q461" i="77"/>
  <c r="R461" i="77"/>
  <c r="O462" i="77"/>
  <c r="P462" i="77"/>
  <c r="Q462" i="77"/>
  <c r="R462" i="77"/>
  <c r="O463" i="77"/>
  <c r="P463" i="77"/>
  <c r="Q463" i="77"/>
  <c r="R463" i="77"/>
  <c r="O464" i="77"/>
  <c r="P464" i="77"/>
  <c r="Q464" i="77"/>
  <c r="R464" i="77"/>
  <c r="O465" i="77"/>
  <c r="P465" i="77"/>
  <c r="Q465" i="77"/>
  <c r="R465" i="77"/>
  <c r="O466" i="77"/>
  <c r="P466" i="77"/>
  <c r="Q466" i="77"/>
  <c r="R466" i="77"/>
  <c r="O467" i="77"/>
  <c r="P467" i="77"/>
  <c r="Q467" i="77"/>
  <c r="R467" i="77"/>
  <c r="O468" i="77"/>
  <c r="P468" i="77"/>
  <c r="Q468" i="77"/>
  <c r="R468" i="77"/>
  <c r="O469" i="77"/>
  <c r="P469" i="77"/>
  <c r="Q469" i="77"/>
  <c r="R469" i="77"/>
  <c r="O470" i="77"/>
  <c r="P470" i="77"/>
  <c r="Q470" i="77"/>
  <c r="R470" i="77"/>
  <c r="O471" i="77"/>
  <c r="P471" i="77"/>
  <c r="Q471" i="77"/>
  <c r="R471" i="77"/>
  <c r="O472" i="77"/>
  <c r="P472" i="77"/>
  <c r="Q472" i="77"/>
  <c r="R472" i="77"/>
  <c r="O473" i="77"/>
  <c r="P473" i="77"/>
  <c r="Q473" i="77"/>
  <c r="R473" i="77"/>
  <c r="O474" i="77"/>
  <c r="P474" i="77"/>
  <c r="Q474" i="77"/>
  <c r="R474" i="77"/>
  <c r="O475" i="77"/>
  <c r="P475" i="77"/>
  <c r="Q475" i="77"/>
  <c r="R475" i="77"/>
  <c r="O476" i="77"/>
  <c r="P476" i="77"/>
  <c r="Q476" i="77"/>
  <c r="R476" i="77"/>
  <c r="O477" i="77"/>
  <c r="P477" i="77"/>
  <c r="Q477" i="77"/>
  <c r="R477" i="77"/>
  <c r="O478" i="77"/>
  <c r="P478" i="77"/>
  <c r="Q478" i="77"/>
  <c r="R478" i="77"/>
  <c r="O479" i="77"/>
  <c r="P479" i="77"/>
  <c r="Q479" i="77"/>
  <c r="R479" i="77"/>
  <c r="O480" i="77"/>
  <c r="P480" i="77"/>
  <c r="Q480" i="77"/>
  <c r="R480" i="77"/>
  <c r="O481" i="77"/>
  <c r="P481" i="77"/>
  <c r="Q481" i="77"/>
  <c r="R481" i="77"/>
  <c r="O482" i="77"/>
  <c r="P482" i="77"/>
  <c r="Q482" i="77"/>
  <c r="R482" i="77"/>
  <c r="O483" i="77"/>
  <c r="P483" i="77"/>
  <c r="Q483" i="77"/>
  <c r="R483" i="77"/>
  <c r="O484" i="77"/>
  <c r="P484" i="77"/>
  <c r="Q484" i="77"/>
  <c r="R484" i="77"/>
  <c r="O485" i="77"/>
  <c r="P485" i="77"/>
  <c r="Q485" i="77"/>
  <c r="R485" i="77"/>
  <c r="O486" i="77"/>
  <c r="P486" i="77"/>
  <c r="Q486" i="77"/>
  <c r="R486" i="77"/>
  <c r="O487" i="77"/>
  <c r="P487" i="77"/>
  <c r="Q487" i="77"/>
  <c r="R487" i="77"/>
  <c r="O488" i="77"/>
  <c r="P488" i="77"/>
  <c r="Q488" i="77"/>
  <c r="R488" i="77"/>
  <c r="O489" i="77"/>
  <c r="P489" i="77"/>
  <c r="Q489" i="77"/>
  <c r="R489" i="77"/>
  <c r="O490" i="77"/>
  <c r="P490" i="77"/>
  <c r="Q490" i="77"/>
  <c r="R490" i="77"/>
  <c r="O491" i="77"/>
  <c r="P491" i="77"/>
  <c r="Q491" i="77"/>
  <c r="R491" i="77"/>
  <c r="O492" i="77"/>
  <c r="P492" i="77"/>
  <c r="Q492" i="77"/>
  <c r="R492" i="77"/>
  <c r="O493" i="77"/>
  <c r="P493" i="77"/>
  <c r="Q493" i="77"/>
  <c r="R493" i="77"/>
  <c r="O494" i="77"/>
  <c r="P494" i="77"/>
  <c r="Q494" i="77"/>
  <c r="R494" i="77"/>
  <c r="O495" i="77"/>
  <c r="P495" i="77"/>
  <c r="Q495" i="77"/>
  <c r="R495" i="77"/>
  <c r="O496" i="77"/>
  <c r="P496" i="77"/>
  <c r="Q496" i="77"/>
  <c r="R496" i="77"/>
  <c r="O497" i="77"/>
  <c r="P497" i="77"/>
  <c r="Q497" i="77"/>
  <c r="R497" i="77"/>
  <c r="O498" i="77"/>
  <c r="P498" i="77"/>
  <c r="Q498" i="77"/>
  <c r="R498" i="77"/>
  <c r="O499" i="77"/>
  <c r="P499" i="77"/>
  <c r="Q499" i="77"/>
  <c r="R499" i="77"/>
  <c r="O500" i="77"/>
  <c r="P500" i="77"/>
  <c r="Q500" i="77"/>
  <c r="R500" i="77"/>
  <c r="O501" i="77"/>
  <c r="P501" i="77"/>
  <c r="Q501" i="77"/>
  <c r="R501" i="77"/>
  <c r="O502" i="77"/>
  <c r="P502" i="77"/>
  <c r="Q502" i="77"/>
  <c r="R502" i="77"/>
  <c r="O503" i="77"/>
  <c r="P503" i="77"/>
  <c r="Q503" i="77"/>
  <c r="R503" i="77"/>
  <c r="O504" i="77"/>
  <c r="P504" i="77"/>
  <c r="Q504" i="77"/>
  <c r="R504" i="77"/>
  <c r="O505" i="77"/>
  <c r="P505" i="77"/>
  <c r="Q505" i="77"/>
  <c r="R505" i="77"/>
  <c r="O506" i="77"/>
  <c r="P506" i="77"/>
  <c r="Q506" i="77"/>
  <c r="R506" i="77"/>
  <c r="O507" i="77"/>
  <c r="P507" i="77"/>
  <c r="Q507" i="77"/>
  <c r="R507" i="77"/>
  <c r="O508" i="77"/>
  <c r="P508" i="77"/>
  <c r="Q508" i="77"/>
  <c r="R508" i="77"/>
  <c r="O509" i="77"/>
  <c r="P509" i="77"/>
  <c r="Q509" i="77"/>
  <c r="R509" i="77"/>
  <c r="O510" i="77"/>
  <c r="P510" i="77"/>
  <c r="Q510" i="77"/>
  <c r="R510" i="77"/>
  <c r="O511" i="77"/>
  <c r="P511" i="77"/>
  <c r="Q511" i="77"/>
  <c r="R511" i="77"/>
  <c r="O512" i="77"/>
  <c r="P512" i="77"/>
  <c r="Q512" i="77"/>
  <c r="R512" i="77"/>
  <c r="O513" i="77"/>
  <c r="P513" i="77"/>
  <c r="Q513" i="77"/>
  <c r="R513" i="77"/>
  <c r="O514" i="77"/>
  <c r="P514" i="77"/>
  <c r="Q514" i="77"/>
  <c r="R514" i="77"/>
  <c r="O515" i="77"/>
  <c r="P515" i="77"/>
  <c r="Q515" i="77"/>
  <c r="R515" i="77"/>
  <c r="O516" i="77"/>
  <c r="P516" i="77"/>
  <c r="Q516" i="77"/>
  <c r="R516" i="77"/>
  <c r="O517" i="77"/>
  <c r="P517" i="77"/>
  <c r="Q517" i="77"/>
  <c r="R517" i="77"/>
  <c r="O518" i="77"/>
  <c r="P518" i="77"/>
  <c r="Q518" i="77"/>
  <c r="R518" i="77"/>
  <c r="O519" i="77"/>
  <c r="P519" i="77"/>
  <c r="Q519" i="77"/>
  <c r="R519" i="77"/>
  <c r="O520" i="77"/>
  <c r="P520" i="77"/>
  <c r="Q520" i="77"/>
  <c r="R520" i="77"/>
  <c r="O521" i="77"/>
  <c r="P521" i="77"/>
  <c r="Q521" i="77"/>
  <c r="R521" i="77"/>
  <c r="O522" i="77"/>
  <c r="P522" i="77"/>
  <c r="Q522" i="77"/>
  <c r="R522" i="77"/>
  <c r="O523" i="77"/>
  <c r="P523" i="77"/>
  <c r="Q523" i="77"/>
  <c r="R523" i="77"/>
  <c r="O524" i="77"/>
  <c r="P524" i="77"/>
  <c r="Q524" i="77"/>
  <c r="R524" i="77"/>
  <c r="O525" i="77"/>
  <c r="P525" i="77"/>
  <c r="Q525" i="77"/>
  <c r="R525" i="77"/>
  <c r="O526" i="77"/>
  <c r="P526" i="77"/>
  <c r="Q526" i="77"/>
  <c r="R526" i="77"/>
  <c r="O527" i="77"/>
  <c r="P527" i="77"/>
  <c r="Q527" i="77"/>
  <c r="R527" i="77"/>
  <c r="O528" i="77"/>
  <c r="P528" i="77"/>
  <c r="Q528" i="77"/>
  <c r="R528" i="77"/>
  <c r="O529" i="77"/>
  <c r="P529" i="77"/>
  <c r="Q529" i="77"/>
  <c r="R529" i="77"/>
  <c r="O530" i="77"/>
  <c r="P530" i="77"/>
  <c r="Q530" i="77"/>
  <c r="R530" i="77"/>
  <c r="O531" i="77"/>
  <c r="P531" i="77"/>
  <c r="Q531" i="77"/>
  <c r="R531" i="77"/>
  <c r="O532" i="77"/>
  <c r="P532" i="77"/>
  <c r="Q532" i="77"/>
  <c r="R532" i="77"/>
  <c r="O533" i="77"/>
  <c r="P533" i="77"/>
  <c r="Q533" i="77"/>
  <c r="R533" i="77"/>
  <c r="O534" i="77"/>
  <c r="P534" i="77"/>
  <c r="Q534" i="77"/>
  <c r="R534" i="77"/>
  <c r="O535" i="77"/>
  <c r="P535" i="77"/>
  <c r="Q535" i="77"/>
  <c r="R535" i="77"/>
  <c r="O536" i="77"/>
  <c r="P536" i="77"/>
  <c r="Q536" i="77"/>
  <c r="R536" i="77"/>
  <c r="O537" i="77"/>
  <c r="P537" i="77"/>
  <c r="Q537" i="77"/>
  <c r="R537" i="77"/>
  <c r="O538" i="77"/>
  <c r="P538" i="77"/>
  <c r="Q538" i="77"/>
  <c r="R538" i="77"/>
  <c r="O539" i="77"/>
  <c r="P539" i="77"/>
  <c r="Q539" i="77"/>
  <c r="R539" i="77"/>
  <c r="O540" i="77"/>
  <c r="P540" i="77"/>
  <c r="Q540" i="77"/>
  <c r="R540" i="77"/>
  <c r="O541" i="77"/>
  <c r="P541" i="77"/>
  <c r="Q541" i="77"/>
  <c r="R541" i="77"/>
  <c r="O542" i="77"/>
  <c r="P542" i="77"/>
  <c r="Q542" i="77"/>
  <c r="R542" i="77"/>
  <c r="O543" i="77"/>
  <c r="P543" i="77"/>
  <c r="Q543" i="77"/>
  <c r="R543" i="77"/>
  <c r="O544" i="77"/>
  <c r="P544" i="77"/>
  <c r="Q544" i="77"/>
  <c r="R544" i="77"/>
  <c r="O545" i="77"/>
  <c r="P545" i="77"/>
  <c r="Q545" i="77"/>
  <c r="R545" i="77"/>
  <c r="O546" i="77"/>
  <c r="P546" i="77"/>
  <c r="Q546" i="77"/>
  <c r="R546" i="77"/>
  <c r="O547" i="77"/>
  <c r="P547" i="77"/>
  <c r="Q547" i="77"/>
  <c r="R547" i="77"/>
  <c r="O548" i="77"/>
  <c r="P548" i="77"/>
  <c r="Q548" i="77"/>
  <c r="R548" i="77"/>
  <c r="O549" i="77"/>
  <c r="P549" i="77"/>
  <c r="Q549" i="77"/>
  <c r="R549" i="77"/>
  <c r="O550" i="77"/>
  <c r="P550" i="77"/>
  <c r="Q550" i="77"/>
  <c r="R550" i="77"/>
  <c r="O551" i="77"/>
  <c r="P551" i="77"/>
  <c r="Q551" i="77"/>
  <c r="R551" i="77"/>
  <c r="O552" i="77"/>
  <c r="P552" i="77"/>
  <c r="Q552" i="77"/>
  <c r="R552" i="77"/>
  <c r="O553" i="77"/>
  <c r="P553" i="77"/>
  <c r="Q553" i="77"/>
  <c r="R553" i="77"/>
  <c r="O554" i="77"/>
  <c r="P554" i="77"/>
  <c r="Q554" i="77"/>
  <c r="R554" i="77"/>
  <c r="O555" i="77"/>
  <c r="P555" i="77"/>
  <c r="Q555" i="77"/>
  <c r="R555" i="77"/>
  <c r="O556" i="77"/>
  <c r="P556" i="77"/>
  <c r="Q556" i="77"/>
  <c r="R556" i="77"/>
  <c r="O557" i="77"/>
  <c r="P557" i="77"/>
  <c r="Q557" i="77"/>
  <c r="R557" i="77"/>
  <c r="O558" i="77"/>
  <c r="P558" i="77"/>
  <c r="Q558" i="77"/>
  <c r="R558" i="77"/>
  <c r="O559" i="77"/>
  <c r="P559" i="77"/>
  <c r="Q559" i="77"/>
  <c r="R559" i="77"/>
  <c r="O560" i="77"/>
  <c r="P560" i="77"/>
  <c r="Q560" i="77"/>
  <c r="R560" i="77"/>
  <c r="O561" i="77"/>
  <c r="P561" i="77"/>
  <c r="Q561" i="77"/>
  <c r="R561" i="77"/>
  <c r="O562" i="77"/>
  <c r="P562" i="77"/>
  <c r="Q562" i="77"/>
  <c r="R562" i="77"/>
  <c r="O563" i="77"/>
  <c r="P563" i="77"/>
  <c r="Q563" i="77"/>
  <c r="R563" i="77"/>
  <c r="O564" i="77"/>
  <c r="P564" i="77"/>
  <c r="Q564" i="77"/>
  <c r="R564" i="77"/>
  <c r="O565" i="77"/>
  <c r="P565" i="77"/>
  <c r="Q565" i="77"/>
  <c r="R565" i="77"/>
  <c r="O566" i="77"/>
  <c r="P566" i="77"/>
  <c r="Q566" i="77"/>
  <c r="R566" i="77"/>
  <c r="O567" i="77"/>
  <c r="P567" i="77"/>
  <c r="Q567" i="77"/>
  <c r="R567" i="77"/>
  <c r="O568" i="77"/>
  <c r="P568" i="77"/>
  <c r="Q568" i="77"/>
  <c r="R568" i="77"/>
  <c r="O569" i="77"/>
  <c r="P569" i="77"/>
  <c r="Q569" i="77"/>
  <c r="R569" i="77"/>
  <c r="O570" i="77"/>
  <c r="P570" i="77"/>
  <c r="Q570" i="77"/>
  <c r="R570" i="77"/>
  <c r="O571" i="77"/>
  <c r="P571" i="77"/>
  <c r="Q571" i="77"/>
  <c r="R571" i="77"/>
  <c r="O572" i="77"/>
  <c r="P572" i="77"/>
  <c r="Q572" i="77"/>
  <c r="R572" i="77"/>
  <c r="O573" i="77"/>
  <c r="P573" i="77"/>
  <c r="Q573" i="77"/>
  <c r="R573" i="77"/>
  <c r="O574" i="77"/>
  <c r="P574" i="77"/>
  <c r="Q574" i="77"/>
  <c r="R574" i="77"/>
  <c r="O575" i="77"/>
  <c r="P575" i="77"/>
  <c r="Q575" i="77"/>
  <c r="R575" i="77"/>
  <c r="O576" i="77"/>
  <c r="P576" i="77"/>
  <c r="Q576" i="77"/>
  <c r="R576" i="77"/>
  <c r="O577" i="77"/>
  <c r="P577" i="77"/>
  <c r="Q577" i="77"/>
  <c r="R577" i="77"/>
  <c r="O578" i="77"/>
  <c r="P578" i="77"/>
  <c r="Q578" i="77"/>
  <c r="R578" i="77"/>
  <c r="O579" i="77"/>
  <c r="P579" i="77"/>
  <c r="Q579" i="77"/>
  <c r="R579" i="77"/>
  <c r="O580" i="77"/>
  <c r="P580" i="77"/>
  <c r="Q580" i="77"/>
  <c r="R580" i="77"/>
  <c r="O581" i="77"/>
  <c r="P581" i="77"/>
  <c r="Q581" i="77"/>
  <c r="R581" i="77"/>
  <c r="O582" i="77"/>
  <c r="P582" i="77"/>
  <c r="Q582" i="77"/>
  <c r="R582" i="77"/>
  <c r="O583" i="77"/>
  <c r="P583" i="77"/>
  <c r="Q583" i="77"/>
  <c r="R583" i="77"/>
  <c r="O584" i="77"/>
  <c r="P584" i="77"/>
  <c r="Q584" i="77"/>
  <c r="R584" i="77"/>
  <c r="O585" i="77"/>
  <c r="P585" i="77"/>
  <c r="Q585" i="77"/>
  <c r="R585" i="77"/>
  <c r="O586" i="77"/>
  <c r="P586" i="77"/>
  <c r="Q586" i="77"/>
  <c r="R586" i="77"/>
  <c r="O587" i="77"/>
  <c r="P587" i="77"/>
  <c r="Q587" i="77"/>
  <c r="R587" i="77"/>
  <c r="O588" i="77"/>
  <c r="P588" i="77"/>
  <c r="Q588" i="77"/>
  <c r="R588" i="77"/>
  <c r="O589" i="77"/>
  <c r="P589" i="77"/>
  <c r="Q589" i="77"/>
  <c r="R589" i="77"/>
  <c r="O590" i="77"/>
  <c r="P590" i="77"/>
  <c r="Q590" i="77"/>
  <c r="R590" i="77"/>
  <c r="O591" i="77"/>
  <c r="P591" i="77"/>
  <c r="Q591" i="77"/>
  <c r="R591" i="77"/>
  <c r="O592" i="77"/>
  <c r="P592" i="77"/>
  <c r="Q592" i="77"/>
  <c r="R592" i="77"/>
  <c r="O593" i="77"/>
  <c r="P593" i="77"/>
  <c r="Q593" i="77"/>
  <c r="R593" i="77"/>
  <c r="O594" i="77"/>
  <c r="P594" i="77"/>
  <c r="Q594" i="77"/>
  <c r="R594" i="77"/>
  <c r="O595" i="77"/>
  <c r="P595" i="77"/>
  <c r="Q595" i="77"/>
  <c r="R595" i="77"/>
  <c r="O596" i="77"/>
  <c r="P596" i="77"/>
  <c r="Q596" i="77"/>
  <c r="R596" i="77"/>
  <c r="O597" i="77"/>
  <c r="P597" i="77"/>
  <c r="Q597" i="77"/>
  <c r="R597" i="77"/>
  <c r="O598" i="77"/>
  <c r="P598" i="77"/>
  <c r="Q598" i="77"/>
  <c r="R598" i="77"/>
  <c r="O599" i="77"/>
  <c r="P599" i="77"/>
  <c r="Q599" i="77"/>
  <c r="R599" i="77"/>
  <c r="O600" i="77"/>
  <c r="P600" i="77"/>
  <c r="Q600" i="77"/>
  <c r="R600" i="77"/>
  <c r="O601" i="77"/>
  <c r="P601" i="77"/>
  <c r="Q601" i="77"/>
  <c r="R601" i="77"/>
  <c r="O602" i="77"/>
  <c r="P602" i="77"/>
  <c r="Q602" i="77"/>
  <c r="R602" i="77"/>
  <c r="O603" i="77"/>
  <c r="P603" i="77"/>
  <c r="Q603" i="77"/>
  <c r="R603" i="77"/>
  <c r="O604" i="77"/>
  <c r="P604" i="77"/>
  <c r="Q604" i="77"/>
  <c r="R604" i="77"/>
  <c r="O605" i="77"/>
  <c r="P605" i="77"/>
  <c r="Q605" i="77"/>
  <c r="R605" i="77"/>
  <c r="O606" i="77"/>
  <c r="P606" i="77"/>
  <c r="Q606" i="77"/>
  <c r="R606" i="77"/>
  <c r="O607" i="77"/>
  <c r="P607" i="77"/>
  <c r="Q607" i="77"/>
  <c r="R607" i="77"/>
  <c r="O608" i="77"/>
  <c r="P608" i="77"/>
  <c r="Q608" i="77"/>
  <c r="R608" i="77"/>
  <c r="O609" i="77"/>
  <c r="P609" i="77"/>
  <c r="Q609" i="77"/>
  <c r="R609" i="77"/>
  <c r="O610" i="77"/>
  <c r="P610" i="77"/>
  <c r="Q610" i="77"/>
  <c r="R610" i="77"/>
  <c r="O611" i="77"/>
  <c r="P611" i="77"/>
  <c r="Q611" i="77"/>
  <c r="R611" i="77"/>
  <c r="O612" i="77"/>
  <c r="P612" i="77"/>
  <c r="Q612" i="77"/>
  <c r="R612" i="77"/>
  <c r="O613" i="77"/>
  <c r="P613" i="77"/>
  <c r="Q613" i="77"/>
  <c r="R613" i="77"/>
  <c r="O614" i="77"/>
  <c r="P614" i="77"/>
  <c r="Q614" i="77"/>
  <c r="R614" i="77"/>
  <c r="O615" i="77"/>
  <c r="P615" i="77"/>
  <c r="Q615" i="77"/>
  <c r="R615" i="77"/>
  <c r="O616" i="77"/>
  <c r="P616" i="77"/>
  <c r="Q616" i="77"/>
  <c r="R616" i="77"/>
  <c r="O617" i="77"/>
  <c r="P617" i="77"/>
  <c r="Q617" i="77"/>
  <c r="R617" i="77"/>
  <c r="O618" i="77"/>
  <c r="P618" i="77"/>
  <c r="Q618" i="77"/>
  <c r="R618" i="77"/>
  <c r="O619" i="77"/>
  <c r="P619" i="77"/>
  <c r="Q619" i="77"/>
  <c r="R619" i="77"/>
  <c r="O620" i="77"/>
  <c r="P620" i="77"/>
  <c r="Q620" i="77"/>
  <c r="R620" i="77"/>
  <c r="O621" i="77"/>
  <c r="P621" i="77"/>
  <c r="Q621" i="77"/>
  <c r="R621" i="77"/>
  <c r="O622" i="77"/>
  <c r="P622" i="77"/>
  <c r="Q622" i="77"/>
  <c r="R622" i="77"/>
  <c r="O623" i="77"/>
  <c r="P623" i="77"/>
  <c r="Q623" i="77"/>
  <c r="R623" i="77"/>
  <c r="O624" i="77"/>
  <c r="P624" i="77"/>
  <c r="Q624" i="77"/>
  <c r="R624" i="77"/>
  <c r="O625" i="77"/>
  <c r="P625" i="77"/>
  <c r="Q625" i="77"/>
  <c r="R625" i="77"/>
  <c r="O626" i="77"/>
  <c r="P626" i="77"/>
  <c r="Q626" i="77"/>
  <c r="R626" i="77"/>
  <c r="O627" i="77"/>
  <c r="P627" i="77"/>
  <c r="Q627" i="77"/>
  <c r="R627" i="77"/>
  <c r="O628" i="77"/>
  <c r="P628" i="77"/>
  <c r="Q628" i="77"/>
  <c r="R628" i="77"/>
  <c r="O629" i="77"/>
  <c r="P629" i="77"/>
  <c r="Q629" i="77"/>
  <c r="R629" i="77"/>
  <c r="O630" i="77"/>
  <c r="P630" i="77"/>
  <c r="Q630" i="77"/>
  <c r="R630" i="77"/>
  <c r="O631" i="77"/>
  <c r="P631" i="77"/>
  <c r="Q631" i="77"/>
  <c r="R631" i="77"/>
  <c r="O632" i="77"/>
  <c r="P632" i="77"/>
  <c r="Q632" i="77"/>
  <c r="R632" i="77"/>
  <c r="O633" i="77"/>
  <c r="P633" i="77"/>
  <c r="Q633" i="77"/>
  <c r="R633" i="77"/>
  <c r="O634" i="77"/>
  <c r="P634" i="77"/>
  <c r="Q634" i="77"/>
  <c r="R634" i="77"/>
  <c r="O635" i="77"/>
  <c r="P635" i="77"/>
  <c r="Q635" i="77"/>
  <c r="R635" i="77"/>
  <c r="O636" i="77"/>
  <c r="P636" i="77"/>
  <c r="Q636" i="77"/>
  <c r="R636" i="77"/>
  <c r="O637" i="77"/>
  <c r="P637" i="77"/>
  <c r="Q637" i="77"/>
  <c r="R637" i="77"/>
  <c r="O638" i="77"/>
  <c r="P638" i="77"/>
  <c r="Q638" i="77"/>
  <c r="R638" i="77"/>
  <c r="O639" i="77"/>
  <c r="P639" i="77"/>
  <c r="Q639" i="77"/>
  <c r="R639" i="77"/>
  <c r="O640" i="77"/>
  <c r="P640" i="77"/>
  <c r="Q640" i="77"/>
  <c r="R640" i="77"/>
  <c r="O641" i="77"/>
  <c r="P641" i="77"/>
  <c r="Q641" i="77"/>
  <c r="R641" i="77"/>
  <c r="O642" i="77"/>
  <c r="P642" i="77"/>
  <c r="Q642" i="77"/>
  <c r="R642" i="77"/>
  <c r="O643" i="77"/>
  <c r="P643" i="77"/>
  <c r="Q643" i="77"/>
  <c r="R643" i="77"/>
  <c r="O644" i="77"/>
  <c r="P644" i="77"/>
  <c r="Q644" i="77"/>
  <c r="R644" i="77"/>
  <c r="O645" i="77"/>
  <c r="P645" i="77"/>
  <c r="Q645" i="77"/>
  <c r="R645" i="77"/>
  <c r="O646" i="77"/>
  <c r="P646" i="77"/>
  <c r="Q646" i="77"/>
  <c r="R646" i="77"/>
  <c r="O647" i="77"/>
  <c r="P647" i="77"/>
  <c r="Q647" i="77"/>
  <c r="R647" i="77"/>
  <c r="O648" i="77"/>
  <c r="P648" i="77"/>
  <c r="Q648" i="77"/>
  <c r="R648" i="77"/>
  <c r="O649" i="77"/>
  <c r="P649" i="77"/>
  <c r="Q649" i="77"/>
  <c r="R649" i="77"/>
  <c r="O650" i="77"/>
  <c r="P650" i="77"/>
  <c r="Q650" i="77"/>
  <c r="R650" i="77"/>
  <c r="O651" i="77"/>
  <c r="P651" i="77"/>
  <c r="Q651" i="77"/>
  <c r="R651" i="77"/>
  <c r="O652" i="77"/>
  <c r="P652" i="77"/>
  <c r="Q652" i="77"/>
  <c r="R652" i="77"/>
  <c r="O653" i="77"/>
  <c r="P653" i="77"/>
  <c r="Q653" i="77"/>
  <c r="R653" i="77"/>
  <c r="O654" i="77"/>
  <c r="P654" i="77"/>
  <c r="Q654" i="77"/>
  <c r="R654" i="77"/>
  <c r="O655" i="77"/>
  <c r="P655" i="77"/>
  <c r="Q655" i="77"/>
  <c r="R655" i="77"/>
  <c r="O656" i="77"/>
  <c r="P656" i="77"/>
  <c r="Q656" i="77"/>
  <c r="R656" i="77"/>
  <c r="O657" i="77"/>
  <c r="P657" i="77"/>
  <c r="Q657" i="77"/>
  <c r="R657" i="77"/>
  <c r="O658" i="77"/>
  <c r="P658" i="77"/>
  <c r="Q658" i="77"/>
  <c r="R658" i="77"/>
  <c r="O659" i="77"/>
  <c r="P659" i="77"/>
  <c r="Q659" i="77"/>
  <c r="R659" i="77"/>
  <c r="O660" i="77"/>
  <c r="P660" i="77"/>
  <c r="Q660" i="77"/>
  <c r="R660" i="77"/>
  <c r="O661" i="77"/>
  <c r="P661" i="77"/>
  <c r="Q661" i="77"/>
  <c r="R661" i="77"/>
  <c r="O662" i="77"/>
  <c r="P662" i="77"/>
  <c r="Q662" i="77"/>
  <c r="R662" i="77"/>
  <c r="O663" i="77"/>
  <c r="P663" i="77"/>
  <c r="Q663" i="77"/>
  <c r="R663" i="77"/>
  <c r="O664" i="77"/>
  <c r="P664" i="77"/>
  <c r="Q664" i="77"/>
  <c r="R664" i="77"/>
  <c r="O665" i="77"/>
  <c r="P665" i="77"/>
  <c r="Q665" i="77"/>
  <c r="R665" i="77"/>
  <c r="O666" i="77"/>
  <c r="P666" i="77"/>
  <c r="Q666" i="77"/>
  <c r="R666" i="77"/>
  <c r="O667" i="77"/>
  <c r="P667" i="77"/>
  <c r="Q667" i="77"/>
  <c r="R667" i="77"/>
  <c r="O668" i="77"/>
  <c r="P668" i="77"/>
  <c r="Q668" i="77"/>
  <c r="R668" i="77"/>
  <c r="O669" i="77"/>
  <c r="P669" i="77"/>
  <c r="Q669" i="77"/>
  <c r="R669" i="77"/>
  <c r="O670" i="77"/>
  <c r="P670" i="77"/>
  <c r="Q670" i="77"/>
  <c r="R670" i="77"/>
  <c r="O671" i="77"/>
  <c r="P671" i="77"/>
  <c r="Q671" i="77"/>
  <c r="R671" i="77"/>
  <c r="O672" i="77"/>
  <c r="P672" i="77"/>
  <c r="Q672" i="77"/>
  <c r="R672" i="77"/>
  <c r="O673" i="77"/>
  <c r="P673" i="77"/>
  <c r="Q673" i="77"/>
  <c r="R673" i="77"/>
  <c r="O674" i="77"/>
  <c r="P674" i="77"/>
  <c r="Q674" i="77"/>
  <c r="R674" i="77"/>
  <c r="O675" i="77"/>
  <c r="P675" i="77"/>
  <c r="Q675" i="77"/>
  <c r="R675" i="77"/>
  <c r="O676" i="77"/>
  <c r="P676" i="77"/>
  <c r="Q676" i="77"/>
  <c r="R676" i="77"/>
  <c r="O677" i="77"/>
  <c r="P677" i="77"/>
  <c r="Q677" i="77"/>
  <c r="R677" i="77"/>
  <c r="O678" i="77"/>
  <c r="P678" i="77"/>
  <c r="Q678" i="77"/>
  <c r="R678" i="77"/>
  <c r="O679" i="77"/>
  <c r="P679" i="77"/>
  <c r="Q679" i="77"/>
  <c r="R679" i="77"/>
  <c r="O680" i="77"/>
  <c r="P680" i="77"/>
  <c r="Q680" i="77"/>
  <c r="R680" i="77"/>
  <c r="O681" i="77"/>
  <c r="P681" i="77"/>
  <c r="Q681" i="77"/>
  <c r="R681" i="77"/>
  <c r="O682" i="77"/>
  <c r="P682" i="77"/>
  <c r="Q682" i="77"/>
  <c r="R682" i="77"/>
  <c r="O683" i="77"/>
  <c r="P683" i="77"/>
  <c r="Q683" i="77"/>
  <c r="R683" i="77"/>
  <c r="O684" i="77"/>
  <c r="P684" i="77"/>
  <c r="Q684" i="77"/>
  <c r="R684" i="77"/>
  <c r="O685" i="77"/>
  <c r="P685" i="77"/>
  <c r="Q685" i="77"/>
  <c r="R685" i="77"/>
  <c r="O686" i="77"/>
  <c r="P686" i="77"/>
  <c r="Q686" i="77"/>
  <c r="R686" i="77"/>
  <c r="O687" i="77"/>
  <c r="P687" i="77"/>
  <c r="Q687" i="77"/>
  <c r="R687" i="77"/>
  <c r="O688" i="77"/>
  <c r="P688" i="77"/>
  <c r="Q688" i="77"/>
  <c r="R688" i="77"/>
  <c r="O689" i="77"/>
  <c r="P689" i="77"/>
  <c r="Q689" i="77"/>
  <c r="R689" i="77"/>
  <c r="O690" i="77"/>
  <c r="P690" i="77"/>
  <c r="Q690" i="77"/>
  <c r="R690" i="77"/>
  <c r="O691" i="77"/>
  <c r="P691" i="77"/>
  <c r="Q691" i="77"/>
  <c r="R691" i="77"/>
  <c r="O692" i="77"/>
  <c r="P692" i="77"/>
  <c r="Q692" i="77"/>
  <c r="R692" i="77"/>
  <c r="O693" i="77"/>
  <c r="P693" i="77"/>
  <c r="Q693" i="77"/>
  <c r="R693" i="77"/>
  <c r="O694" i="77"/>
  <c r="P694" i="77"/>
  <c r="Q694" i="77"/>
  <c r="R694" i="77"/>
  <c r="O695" i="77"/>
  <c r="P695" i="77"/>
  <c r="Q695" i="77"/>
  <c r="R695" i="77"/>
  <c r="O696" i="77"/>
  <c r="P696" i="77"/>
  <c r="Q696" i="77"/>
  <c r="R696" i="77"/>
  <c r="O697" i="77"/>
  <c r="P697" i="77"/>
  <c r="Q697" i="77"/>
  <c r="R697" i="77"/>
  <c r="O698" i="77"/>
  <c r="P698" i="77"/>
  <c r="Q698" i="77"/>
  <c r="R698" i="77"/>
  <c r="O699" i="77"/>
  <c r="P699" i="77"/>
  <c r="Q699" i="77"/>
  <c r="R699" i="77"/>
  <c r="O700" i="77"/>
  <c r="P700" i="77"/>
  <c r="Q700" i="77"/>
  <c r="R700" i="77"/>
  <c r="O701" i="77"/>
  <c r="P701" i="77"/>
  <c r="Q701" i="77"/>
  <c r="R701" i="77"/>
  <c r="O702" i="77"/>
  <c r="P702" i="77"/>
  <c r="Q702" i="77"/>
  <c r="R702" i="77"/>
  <c r="O703" i="77"/>
  <c r="P703" i="77"/>
  <c r="Q703" i="77"/>
  <c r="R703" i="77"/>
  <c r="O704" i="77"/>
  <c r="P704" i="77"/>
  <c r="Q704" i="77"/>
  <c r="R704" i="77"/>
  <c r="O705" i="77"/>
  <c r="P705" i="77"/>
  <c r="Q705" i="77"/>
  <c r="R705" i="77"/>
  <c r="O706" i="77"/>
  <c r="P706" i="77"/>
  <c r="Q706" i="77"/>
  <c r="R706" i="77"/>
  <c r="O707" i="77"/>
  <c r="P707" i="77"/>
  <c r="Q707" i="77"/>
  <c r="R707" i="77"/>
  <c r="O708" i="77"/>
  <c r="P708" i="77"/>
  <c r="Q708" i="77"/>
  <c r="R708" i="77"/>
  <c r="O709" i="77"/>
  <c r="P709" i="77"/>
  <c r="Q709" i="77"/>
  <c r="R709" i="77"/>
  <c r="O710" i="77"/>
  <c r="P710" i="77"/>
  <c r="Q710" i="77"/>
  <c r="R710" i="77"/>
  <c r="O711" i="77"/>
  <c r="P711" i="77"/>
  <c r="Q711" i="77"/>
  <c r="R711" i="77"/>
  <c r="O712" i="77"/>
  <c r="P712" i="77"/>
  <c r="Q712" i="77"/>
  <c r="R712" i="77"/>
  <c r="O713" i="77"/>
  <c r="P713" i="77"/>
  <c r="Q713" i="77"/>
  <c r="R713" i="77"/>
  <c r="O714" i="77"/>
  <c r="P714" i="77"/>
  <c r="Q714" i="77"/>
  <c r="R714" i="77"/>
  <c r="O715" i="77"/>
  <c r="P715" i="77"/>
  <c r="Q715" i="77"/>
  <c r="R715" i="77"/>
  <c r="O716" i="77"/>
  <c r="P716" i="77"/>
  <c r="Q716" i="77"/>
  <c r="R716" i="77"/>
  <c r="O717" i="77"/>
  <c r="P717" i="77"/>
  <c r="Q717" i="77"/>
  <c r="R717" i="77"/>
  <c r="O718" i="77"/>
  <c r="P718" i="77"/>
  <c r="Q718" i="77"/>
  <c r="R718" i="77"/>
  <c r="O719" i="77"/>
  <c r="P719" i="77"/>
  <c r="Q719" i="77"/>
  <c r="R719" i="77"/>
  <c r="O720" i="77"/>
  <c r="P720" i="77"/>
  <c r="Q720" i="77"/>
  <c r="R720" i="77"/>
  <c r="O721" i="77"/>
  <c r="P721" i="77"/>
  <c r="Q721" i="77"/>
  <c r="R721" i="77"/>
  <c r="O722" i="77"/>
  <c r="P722" i="77"/>
  <c r="Q722" i="77"/>
  <c r="R722" i="77"/>
  <c r="O723" i="77"/>
  <c r="P723" i="77"/>
  <c r="Q723" i="77"/>
  <c r="R723" i="77"/>
  <c r="O724" i="77"/>
  <c r="P724" i="77"/>
  <c r="Q724" i="77"/>
  <c r="R724" i="77"/>
  <c r="O725" i="77"/>
  <c r="P725" i="77"/>
  <c r="Q725" i="77"/>
  <c r="R725" i="77"/>
  <c r="O726" i="77"/>
  <c r="P726" i="77"/>
  <c r="Q726" i="77"/>
  <c r="R726" i="77"/>
  <c r="O727" i="77"/>
  <c r="P727" i="77"/>
  <c r="Q727" i="77"/>
  <c r="R727" i="77"/>
  <c r="O728" i="77"/>
  <c r="P728" i="77"/>
  <c r="Q728" i="77"/>
  <c r="R728" i="77"/>
  <c r="O729" i="77"/>
  <c r="P729" i="77"/>
  <c r="Q729" i="77"/>
  <c r="R729" i="77"/>
  <c r="O730" i="77"/>
  <c r="P730" i="77"/>
  <c r="Q730" i="77"/>
  <c r="R730" i="77"/>
  <c r="O731" i="77"/>
  <c r="P731" i="77"/>
  <c r="Q731" i="77"/>
  <c r="R731" i="77"/>
  <c r="O732" i="77"/>
  <c r="P732" i="77"/>
  <c r="Q732" i="77"/>
  <c r="R732" i="77"/>
  <c r="O733" i="77"/>
  <c r="P733" i="77"/>
  <c r="Q733" i="77"/>
  <c r="R733" i="77"/>
  <c r="O734" i="77"/>
  <c r="P734" i="77"/>
  <c r="Q734" i="77"/>
  <c r="R734" i="77"/>
  <c r="O735" i="77"/>
  <c r="P735" i="77"/>
  <c r="Q735" i="77"/>
  <c r="R735" i="77"/>
  <c r="O736" i="77"/>
  <c r="P736" i="77"/>
  <c r="Q736" i="77"/>
  <c r="R736" i="77"/>
  <c r="O737" i="77"/>
  <c r="P737" i="77"/>
  <c r="Q737" i="77"/>
  <c r="R737" i="77"/>
  <c r="O738" i="77"/>
  <c r="P738" i="77"/>
  <c r="Q738" i="77"/>
  <c r="R738" i="77"/>
  <c r="O739" i="77"/>
  <c r="P739" i="77"/>
  <c r="Q739" i="77"/>
  <c r="R739" i="77"/>
  <c r="O740" i="77"/>
  <c r="P740" i="77"/>
  <c r="Q740" i="77"/>
  <c r="R740" i="77"/>
  <c r="O741" i="77"/>
  <c r="P741" i="77"/>
  <c r="Q741" i="77"/>
  <c r="R741" i="77"/>
  <c r="O742" i="77"/>
  <c r="P742" i="77"/>
  <c r="Q742" i="77"/>
  <c r="R742" i="77"/>
  <c r="O743" i="77"/>
  <c r="P743" i="77"/>
  <c r="Q743" i="77"/>
  <c r="R743" i="77"/>
  <c r="O744" i="77"/>
  <c r="P744" i="77"/>
  <c r="Q744" i="77"/>
  <c r="R744" i="77"/>
  <c r="O745" i="77"/>
  <c r="P745" i="77"/>
  <c r="Q745" i="77"/>
  <c r="R745" i="77"/>
  <c r="O746" i="77"/>
  <c r="P746" i="77"/>
  <c r="Q746" i="77"/>
  <c r="R746" i="77"/>
  <c r="O747" i="77"/>
  <c r="P747" i="77"/>
  <c r="Q747" i="77"/>
  <c r="R747" i="77"/>
  <c r="O748" i="77"/>
  <c r="P748" i="77"/>
  <c r="Q748" i="77"/>
  <c r="R748" i="77"/>
  <c r="O749" i="77"/>
  <c r="P749" i="77"/>
  <c r="Q749" i="77"/>
  <c r="R749" i="77"/>
  <c r="O750" i="77"/>
  <c r="P750" i="77"/>
  <c r="Q750" i="77"/>
  <c r="R750" i="77"/>
  <c r="O751" i="77"/>
  <c r="P751" i="77"/>
  <c r="Q751" i="77"/>
  <c r="R751" i="77"/>
  <c r="O752" i="77"/>
  <c r="P752" i="77"/>
  <c r="Q752" i="77"/>
  <c r="R752" i="77"/>
  <c r="O753" i="77"/>
  <c r="P753" i="77"/>
  <c r="Q753" i="77"/>
  <c r="R753" i="77"/>
  <c r="O754" i="77"/>
  <c r="P754" i="77"/>
  <c r="Q754" i="77"/>
  <c r="R754" i="77"/>
  <c r="O755" i="77"/>
  <c r="P755" i="77"/>
  <c r="Q755" i="77"/>
  <c r="R755" i="77"/>
  <c r="O756" i="77"/>
  <c r="P756" i="77"/>
  <c r="Q756" i="77"/>
  <c r="R756" i="77"/>
  <c r="O757" i="77"/>
  <c r="P757" i="77"/>
  <c r="Q757" i="77"/>
  <c r="R757" i="77"/>
  <c r="O758" i="77"/>
  <c r="P758" i="77"/>
  <c r="Q758" i="77"/>
  <c r="R758" i="77"/>
  <c r="O759" i="77"/>
  <c r="P759" i="77"/>
  <c r="Q759" i="77"/>
  <c r="R759" i="77"/>
  <c r="O760" i="77"/>
  <c r="P760" i="77"/>
  <c r="Q760" i="77"/>
  <c r="R760" i="77"/>
  <c r="O761" i="77"/>
  <c r="P761" i="77"/>
  <c r="Q761" i="77"/>
  <c r="R761" i="77"/>
  <c r="O762" i="77"/>
  <c r="P762" i="77"/>
  <c r="Q762" i="77"/>
  <c r="R762" i="77"/>
  <c r="O763" i="77"/>
  <c r="P763" i="77"/>
  <c r="Q763" i="77"/>
  <c r="R763" i="77"/>
  <c r="O764" i="77"/>
  <c r="P764" i="77"/>
  <c r="Q764" i="77"/>
  <c r="R764" i="77"/>
  <c r="O765" i="77"/>
  <c r="P765" i="77"/>
  <c r="Q765" i="77"/>
  <c r="R765" i="77"/>
  <c r="O766" i="77"/>
  <c r="P766" i="77"/>
  <c r="Q766" i="77"/>
  <c r="R766" i="77"/>
  <c r="O767" i="77"/>
  <c r="P767" i="77"/>
  <c r="Q767" i="77"/>
  <c r="R767" i="77"/>
  <c r="O768" i="77"/>
  <c r="P768" i="77"/>
  <c r="Q768" i="77"/>
  <c r="R768" i="77"/>
  <c r="O769" i="77"/>
  <c r="P769" i="77"/>
  <c r="Q769" i="77"/>
  <c r="R769" i="77"/>
  <c r="O770" i="77"/>
  <c r="P770" i="77"/>
  <c r="Q770" i="77"/>
  <c r="R770" i="77"/>
  <c r="O771" i="77"/>
  <c r="P771" i="77"/>
  <c r="Q771" i="77"/>
  <c r="R771" i="77"/>
  <c r="O772" i="77"/>
  <c r="P772" i="77"/>
  <c r="Q772" i="77"/>
  <c r="R772" i="77"/>
  <c r="O773" i="77"/>
  <c r="P773" i="77"/>
  <c r="Q773" i="77"/>
  <c r="R773" i="77"/>
  <c r="O774" i="77"/>
  <c r="P774" i="77"/>
  <c r="Q774" i="77"/>
  <c r="R774" i="77"/>
  <c r="O775" i="77"/>
  <c r="P775" i="77"/>
  <c r="Q775" i="77"/>
  <c r="R775" i="77"/>
  <c r="O776" i="77"/>
  <c r="P776" i="77"/>
  <c r="Q776" i="77"/>
  <c r="R776" i="77"/>
  <c r="O777" i="77"/>
  <c r="P777" i="77"/>
  <c r="Q777" i="77"/>
  <c r="R777" i="77"/>
  <c r="O778" i="77"/>
  <c r="P778" i="77"/>
  <c r="Q778" i="77"/>
  <c r="R778" i="77"/>
  <c r="O779" i="77"/>
  <c r="P779" i="77"/>
  <c r="Q779" i="77"/>
  <c r="R779" i="77"/>
  <c r="O780" i="77"/>
  <c r="P780" i="77"/>
  <c r="Q780" i="77"/>
  <c r="R780" i="77"/>
  <c r="O781" i="77"/>
  <c r="P781" i="77"/>
  <c r="Q781" i="77"/>
  <c r="R781" i="77"/>
  <c r="O782" i="77"/>
  <c r="P782" i="77"/>
  <c r="Q782" i="77"/>
  <c r="R782" i="77"/>
  <c r="O783" i="77"/>
  <c r="P783" i="77"/>
  <c r="Q783" i="77"/>
  <c r="R783" i="77"/>
  <c r="O784" i="77"/>
  <c r="P784" i="77"/>
  <c r="Q784" i="77"/>
  <c r="R784" i="77"/>
  <c r="O785" i="77"/>
  <c r="P785" i="77"/>
  <c r="Q785" i="77"/>
  <c r="R785" i="77"/>
  <c r="O786" i="77"/>
  <c r="P786" i="77"/>
  <c r="Q786" i="77"/>
  <c r="R786" i="77"/>
  <c r="O787" i="77"/>
  <c r="P787" i="77"/>
  <c r="Q787" i="77"/>
  <c r="R787" i="77"/>
  <c r="O788" i="77"/>
  <c r="P788" i="77"/>
  <c r="Q788" i="77"/>
  <c r="R788" i="77"/>
  <c r="O789" i="77"/>
  <c r="P789" i="77"/>
  <c r="Q789" i="77"/>
  <c r="R789" i="77"/>
  <c r="O790" i="77"/>
  <c r="P790" i="77"/>
  <c r="Q790" i="77"/>
  <c r="R790" i="77"/>
  <c r="O791" i="77"/>
  <c r="P791" i="77"/>
  <c r="Q791" i="77"/>
  <c r="R791" i="77"/>
  <c r="O792" i="77"/>
  <c r="P792" i="77"/>
  <c r="Q792" i="77"/>
  <c r="R792" i="77"/>
  <c r="O793" i="77"/>
  <c r="P793" i="77"/>
  <c r="Q793" i="77"/>
  <c r="R793" i="77"/>
  <c r="O794" i="77"/>
  <c r="P794" i="77"/>
  <c r="Q794" i="77"/>
  <c r="R794" i="77"/>
  <c r="O795" i="77"/>
  <c r="P795" i="77"/>
  <c r="Q795" i="77"/>
  <c r="R795" i="77"/>
  <c r="O796" i="77"/>
  <c r="P796" i="77"/>
  <c r="Q796" i="77"/>
  <c r="R796" i="77"/>
  <c r="O797" i="77"/>
  <c r="P797" i="77"/>
  <c r="Q797" i="77"/>
  <c r="R797" i="77"/>
  <c r="O798" i="77"/>
  <c r="P798" i="77"/>
  <c r="Q798" i="77"/>
  <c r="R798" i="77"/>
  <c r="O799" i="77"/>
  <c r="P799" i="77"/>
  <c r="Q799" i="77"/>
  <c r="R799" i="77"/>
  <c r="O800" i="77"/>
  <c r="P800" i="77"/>
  <c r="Q800" i="77"/>
  <c r="R800" i="77"/>
  <c r="O801" i="77"/>
  <c r="P801" i="77"/>
  <c r="Q801" i="77"/>
  <c r="R801" i="77"/>
  <c r="O802" i="77"/>
  <c r="P802" i="77"/>
  <c r="Q802" i="77"/>
  <c r="R802" i="77"/>
  <c r="O803" i="77"/>
  <c r="P803" i="77"/>
  <c r="Q803" i="77"/>
  <c r="R803" i="77"/>
  <c r="O804" i="77"/>
  <c r="P804" i="77"/>
  <c r="Q804" i="77"/>
  <c r="R804" i="77"/>
  <c r="O805" i="77"/>
  <c r="P805" i="77"/>
  <c r="Q805" i="77"/>
  <c r="R805" i="77"/>
  <c r="O806" i="77"/>
  <c r="P806" i="77"/>
  <c r="Q806" i="77"/>
  <c r="R806" i="77"/>
  <c r="O807" i="77"/>
  <c r="P807" i="77"/>
  <c r="Q807" i="77"/>
  <c r="R807" i="77"/>
  <c r="O808" i="77"/>
  <c r="P808" i="77"/>
  <c r="Q808" i="77"/>
  <c r="R808" i="77"/>
  <c r="O809" i="77"/>
  <c r="P809" i="77"/>
  <c r="Q809" i="77"/>
  <c r="R809" i="77"/>
  <c r="O810" i="77"/>
  <c r="P810" i="77"/>
  <c r="Q810" i="77"/>
  <c r="R810" i="77"/>
  <c r="O811" i="77"/>
  <c r="P811" i="77"/>
  <c r="Q811" i="77"/>
  <c r="R811" i="77"/>
  <c r="O812" i="77"/>
  <c r="P812" i="77"/>
  <c r="Q812" i="77"/>
  <c r="R812" i="77"/>
  <c r="O813" i="77"/>
  <c r="P813" i="77"/>
  <c r="Q813" i="77"/>
  <c r="R813" i="77"/>
  <c r="O814" i="77"/>
  <c r="P814" i="77"/>
  <c r="Q814" i="77"/>
  <c r="R814" i="77"/>
  <c r="O815" i="77"/>
  <c r="P815" i="77"/>
  <c r="Q815" i="77"/>
  <c r="R815" i="77"/>
  <c r="O816" i="77"/>
  <c r="P816" i="77"/>
  <c r="Q816" i="77"/>
  <c r="R816" i="77"/>
  <c r="O817" i="77"/>
  <c r="P817" i="77"/>
  <c r="Q817" i="77"/>
  <c r="R817" i="77"/>
  <c r="O818" i="77"/>
  <c r="P818" i="77"/>
  <c r="Q818" i="77"/>
  <c r="R818" i="77"/>
  <c r="O819" i="77"/>
  <c r="P819" i="77"/>
  <c r="Q819" i="77"/>
  <c r="R819" i="77"/>
  <c r="O820" i="77"/>
  <c r="P820" i="77"/>
  <c r="Q820" i="77"/>
  <c r="R820" i="77"/>
  <c r="O821" i="77"/>
  <c r="P821" i="77"/>
  <c r="Q821" i="77"/>
  <c r="R821" i="77"/>
  <c r="O822" i="77"/>
  <c r="P822" i="77"/>
  <c r="Q822" i="77"/>
  <c r="R822" i="77"/>
  <c r="O823" i="77"/>
  <c r="P823" i="77"/>
  <c r="Q823" i="77"/>
  <c r="R823" i="77"/>
  <c r="O824" i="77"/>
  <c r="P824" i="77"/>
  <c r="Q824" i="77"/>
  <c r="R824" i="77"/>
  <c r="O825" i="77"/>
  <c r="P825" i="77"/>
  <c r="Q825" i="77"/>
  <c r="R825" i="77"/>
  <c r="O826" i="77"/>
  <c r="P826" i="77"/>
  <c r="Q826" i="77"/>
  <c r="R826" i="77"/>
  <c r="O827" i="77"/>
  <c r="P827" i="77"/>
  <c r="Q827" i="77"/>
  <c r="R827" i="77"/>
  <c r="O828" i="77"/>
  <c r="P828" i="77"/>
  <c r="Q828" i="77"/>
  <c r="R828" i="77"/>
  <c r="O829" i="77"/>
  <c r="P829" i="77"/>
  <c r="Q829" i="77"/>
  <c r="R829" i="77"/>
  <c r="O830" i="77"/>
  <c r="P830" i="77"/>
  <c r="Q830" i="77"/>
  <c r="R830" i="77"/>
  <c r="O831" i="77"/>
  <c r="P831" i="77"/>
  <c r="Q831" i="77"/>
  <c r="R831" i="77"/>
  <c r="O832" i="77"/>
  <c r="P832" i="77"/>
  <c r="Q832" i="77"/>
  <c r="R832" i="77"/>
  <c r="O833" i="77"/>
  <c r="P833" i="77"/>
  <c r="Q833" i="77"/>
  <c r="R833" i="77"/>
  <c r="O834" i="77"/>
  <c r="P834" i="77"/>
  <c r="Q834" i="77"/>
  <c r="R834" i="77"/>
  <c r="O835" i="77"/>
  <c r="P835" i="77"/>
  <c r="Q835" i="77"/>
  <c r="R835" i="77"/>
  <c r="O836" i="77"/>
  <c r="P836" i="77"/>
  <c r="Q836" i="77"/>
  <c r="R836" i="77"/>
  <c r="O837" i="77"/>
  <c r="P837" i="77"/>
  <c r="Q837" i="77"/>
  <c r="R837" i="77"/>
  <c r="O838" i="77"/>
  <c r="P838" i="77"/>
  <c r="Q838" i="77"/>
  <c r="R838" i="77"/>
  <c r="O839" i="77"/>
  <c r="P839" i="77"/>
  <c r="Q839" i="77"/>
  <c r="R839" i="77"/>
  <c r="O840" i="77"/>
  <c r="P840" i="77"/>
  <c r="Q840" i="77"/>
  <c r="R840" i="77"/>
  <c r="O841" i="77"/>
  <c r="P841" i="77"/>
  <c r="Q841" i="77"/>
  <c r="R841" i="77"/>
  <c r="O842" i="77"/>
  <c r="P842" i="77"/>
  <c r="Q842" i="77"/>
  <c r="R842" i="77"/>
  <c r="O843" i="77"/>
  <c r="P843" i="77"/>
  <c r="Q843" i="77"/>
  <c r="R843" i="77"/>
  <c r="O844" i="77"/>
  <c r="P844" i="77"/>
  <c r="Q844" i="77"/>
  <c r="R844" i="77"/>
  <c r="O845" i="77"/>
  <c r="P845" i="77"/>
  <c r="Q845" i="77"/>
  <c r="R845" i="77"/>
  <c r="O846" i="77"/>
  <c r="P846" i="77"/>
  <c r="Q846" i="77"/>
  <c r="R846" i="77"/>
  <c r="O847" i="77"/>
  <c r="P847" i="77"/>
  <c r="Q847" i="77"/>
  <c r="R847" i="77"/>
  <c r="O848" i="77"/>
  <c r="P848" i="77"/>
  <c r="Q848" i="77"/>
  <c r="R848" i="77"/>
  <c r="O849" i="77"/>
  <c r="P849" i="77"/>
  <c r="Q849" i="77"/>
  <c r="R849" i="77"/>
  <c r="O850" i="77"/>
  <c r="P850" i="77"/>
  <c r="Q850" i="77"/>
  <c r="R850" i="77"/>
  <c r="O851" i="77"/>
  <c r="P851" i="77"/>
  <c r="Q851" i="77"/>
  <c r="R851" i="77"/>
  <c r="O852" i="77"/>
  <c r="P852" i="77"/>
  <c r="Q852" i="77"/>
  <c r="R852" i="77"/>
  <c r="O853" i="77"/>
  <c r="P853" i="77"/>
  <c r="Q853" i="77"/>
  <c r="R853" i="77"/>
  <c r="O854" i="77"/>
  <c r="P854" i="77"/>
  <c r="Q854" i="77"/>
  <c r="R854" i="77"/>
  <c r="O855" i="77"/>
  <c r="P855" i="77"/>
  <c r="Q855" i="77"/>
  <c r="R855" i="77"/>
  <c r="O856" i="77"/>
  <c r="P856" i="77"/>
  <c r="Q856" i="77"/>
  <c r="R856" i="77"/>
  <c r="O857" i="77"/>
  <c r="P857" i="77"/>
  <c r="Q857" i="77"/>
  <c r="R857" i="77"/>
  <c r="O858" i="77"/>
  <c r="P858" i="77"/>
  <c r="Q858" i="77"/>
  <c r="R858" i="77"/>
  <c r="O859" i="77"/>
  <c r="P859" i="77"/>
  <c r="Q859" i="77"/>
  <c r="R859" i="77"/>
  <c r="O860" i="77"/>
  <c r="P860" i="77"/>
  <c r="Q860" i="77"/>
  <c r="R860" i="77"/>
  <c r="O861" i="77"/>
  <c r="P861" i="77"/>
  <c r="Q861" i="77"/>
  <c r="R861" i="77"/>
  <c r="O862" i="77"/>
  <c r="P862" i="77"/>
  <c r="Q862" i="77"/>
  <c r="R862" i="77"/>
  <c r="O863" i="77"/>
  <c r="P863" i="77"/>
  <c r="Q863" i="77"/>
  <c r="R863" i="77"/>
  <c r="O864" i="77"/>
  <c r="P864" i="77"/>
  <c r="Q864" i="77"/>
  <c r="R864" i="77"/>
  <c r="O865" i="77"/>
  <c r="P865" i="77"/>
  <c r="Q865" i="77"/>
  <c r="R865" i="77"/>
  <c r="O866" i="77"/>
  <c r="P866" i="77"/>
  <c r="Q866" i="77"/>
  <c r="R866" i="77"/>
  <c r="O867" i="77"/>
  <c r="P867" i="77"/>
  <c r="Q867" i="77"/>
  <c r="R867" i="77"/>
  <c r="O868" i="77"/>
  <c r="P868" i="77"/>
  <c r="Q868" i="77"/>
  <c r="R868" i="77"/>
  <c r="O869" i="77"/>
  <c r="P869" i="77"/>
  <c r="Q869" i="77"/>
  <c r="R869" i="77"/>
  <c r="O870" i="77"/>
  <c r="P870" i="77"/>
  <c r="Q870" i="77"/>
  <c r="R870" i="77"/>
  <c r="O871" i="77"/>
  <c r="P871" i="77"/>
  <c r="Q871" i="77"/>
  <c r="R871" i="77"/>
  <c r="O872" i="77"/>
  <c r="P872" i="77"/>
  <c r="Q872" i="77"/>
  <c r="R872" i="77"/>
  <c r="O873" i="77"/>
  <c r="P873" i="77"/>
  <c r="Q873" i="77"/>
  <c r="R873" i="77"/>
  <c r="O874" i="77"/>
  <c r="P874" i="77"/>
  <c r="Q874" i="77"/>
  <c r="R874" i="77"/>
  <c r="O875" i="77"/>
  <c r="P875" i="77"/>
  <c r="Q875" i="77"/>
  <c r="R875" i="77"/>
  <c r="O876" i="77"/>
  <c r="P876" i="77"/>
  <c r="Q876" i="77"/>
  <c r="R876" i="77"/>
  <c r="O877" i="77"/>
  <c r="P877" i="77"/>
  <c r="Q877" i="77"/>
  <c r="R877" i="77"/>
  <c r="O878" i="77"/>
  <c r="P878" i="77"/>
  <c r="Q878" i="77"/>
  <c r="R878" i="77"/>
  <c r="O879" i="77"/>
  <c r="P879" i="77"/>
  <c r="Q879" i="77"/>
  <c r="R879" i="77"/>
  <c r="O880" i="77"/>
  <c r="P880" i="77"/>
  <c r="Q880" i="77"/>
  <c r="R880" i="77"/>
  <c r="O881" i="77"/>
  <c r="P881" i="77"/>
  <c r="Q881" i="77"/>
  <c r="R881" i="77"/>
  <c r="O882" i="77"/>
  <c r="P882" i="77"/>
  <c r="Q882" i="77"/>
  <c r="R882" i="77"/>
  <c r="O883" i="77"/>
  <c r="P883" i="77"/>
  <c r="Q883" i="77"/>
  <c r="R883" i="77"/>
  <c r="O884" i="77"/>
  <c r="P884" i="77"/>
  <c r="Q884" i="77"/>
  <c r="R884" i="77"/>
  <c r="O885" i="77"/>
  <c r="P885" i="77"/>
  <c r="Q885" i="77"/>
  <c r="R885" i="77"/>
  <c r="O886" i="77"/>
  <c r="P886" i="77"/>
  <c r="Q886" i="77"/>
  <c r="R886" i="77"/>
  <c r="O887" i="77"/>
  <c r="P887" i="77"/>
  <c r="Q887" i="77"/>
  <c r="R887" i="77"/>
  <c r="O888" i="77"/>
  <c r="P888" i="77"/>
  <c r="Q888" i="77"/>
  <c r="R888" i="77"/>
  <c r="O889" i="77"/>
  <c r="P889" i="77"/>
  <c r="Q889" i="77"/>
  <c r="R889" i="77"/>
  <c r="O890" i="77"/>
  <c r="P890" i="77"/>
  <c r="Q890" i="77"/>
  <c r="R890" i="77"/>
  <c r="O891" i="77"/>
  <c r="P891" i="77"/>
  <c r="Q891" i="77"/>
  <c r="R891" i="77"/>
  <c r="O892" i="77"/>
  <c r="P892" i="77"/>
  <c r="Q892" i="77"/>
  <c r="R892" i="77"/>
  <c r="O893" i="77"/>
  <c r="P893" i="77"/>
  <c r="Q893" i="77"/>
  <c r="R893" i="77"/>
  <c r="O894" i="77"/>
  <c r="P894" i="77"/>
  <c r="Q894" i="77"/>
  <c r="R894" i="77"/>
  <c r="O895" i="77"/>
  <c r="P895" i="77"/>
  <c r="Q895" i="77"/>
  <c r="R895" i="77"/>
  <c r="O896" i="77"/>
  <c r="P896" i="77"/>
  <c r="Q896" i="77"/>
  <c r="R896" i="77"/>
  <c r="O897" i="77"/>
  <c r="P897" i="77"/>
  <c r="Q897" i="77"/>
  <c r="R897" i="77"/>
  <c r="O898" i="77"/>
  <c r="P898" i="77"/>
  <c r="Q898" i="77"/>
  <c r="R898" i="77"/>
  <c r="O899" i="77"/>
  <c r="P899" i="77"/>
  <c r="Q899" i="77"/>
  <c r="R899" i="77"/>
  <c r="O900" i="77"/>
  <c r="P900" i="77"/>
  <c r="Q900" i="77"/>
  <c r="R900" i="77"/>
  <c r="O901" i="77"/>
  <c r="P901" i="77"/>
  <c r="Q901" i="77"/>
  <c r="R901" i="77"/>
  <c r="O902" i="77"/>
  <c r="P902" i="77"/>
  <c r="Q902" i="77"/>
  <c r="R902" i="77"/>
  <c r="O903" i="77"/>
  <c r="P903" i="77"/>
  <c r="Q903" i="77"/>
  <c r="R903" i="77"/>
  <c r="O904" i="77"/>
  <c r="P904" i="77"/>
  <c r="Q904" i="77"/>
  <c r="R904" i="77"/>
  <c r="O905" i="77"/>
  <c r="P905" i="77"/>
  <c r="Q905" i="77"/>
  <c r="R905" i="77"/>
  <c r="O906" i="77"/>
  <c r="P906" i="77"/>
  <c r="Q906" i="77"/>
  <c r="R906" i="77"/>
  <c r="O907" i="77"/>
  <c r="P907" i="77"/>
  <c r="Q907" i="77"/>
  <c r="R907" i="77"/>
  <c r="O908" i="77"/>
  <c r="P908" i="77"/>
  <c r="Q908" i="77"/>
  <c r="R908" i="77"/>
  <c r="O909" i="77"/>
  <c r="P909" i="77"/>
  <c r="Q909" i="77"/>
  <c r="R909" i="77"/>
  <c r="O910" i="77"/>
  <c r="P910" i="77"/>
  <c r="Q910" i="77"/>
  <c r="R910" i="77"/>
  <c r="O911" i="77"/>
  <c r="P911" i="77"/>
  <c r="Q911" i="77"/>
  <c r="R911" i="77"/>
  <c r="O912" i="77"/>
  <c r="P912" i="77"/>
  <c r="Q912" i="77"/>
  <c r="R912" i="77"/>
  <c r="O913" i="77"/>
  <c r="P913" i="77"/>
  <c r="Q913" i="77"/>
  <c r="R913" i="77"/>
  <c r="O914" i="77"/>
  <c r="P914" i="77"/>
  <c r="Q914" i="77"/>
  <c r="R914" i="77"/>
  <c r="O915" i="77"/>
  <c r="P915" i="77"/>
  <c r="Q915" i="77"/>
  <c r="R915" i="77"/>
  <c r="O916" i="77"/>
  <c r="P916" i="77"/>
  <c r="Q916" i="77"/>
  <c r="R916" i="77"/>
  <c r="O917" i="77"/>
  <c r="P917" i="77"/>
  <c r="Q917" i="77"/>
  <c r="R917" i="77"/>
  <c r="O918" i="77"/>
  <c r="P918" i="77"/>
  <c r="Q918" i="77"/>
  <c r="R918" i="77"/>
  <c r="O919" i="77"/>
  <c r="P919" i="77"/>
  <c r="Q919" i="77"/>
  <c r="R919" i="77"/>
  <c r="O920" i="77"/>
  <c r="P920" i="77"/>
  <c r="Q920" i="77"/>
  <c r="R920" i="77"/>
  <c r="O921" i="77"/>
  <c r="P921" i="77"/>
  <c r="Q921" i="77"/>
  <c r="R921" i="77"/>
  <c r="O922" i="77"/>
  <c r="P922" i="77"/>
  <c r="Q922" i="77"/>
  <c r="R922" i="77"/>
  <c r="O923" i="77"/>
  <c r="P923" i="77"/>
  <c r="Q923" i="77"/>
  <c r="R923" i="77"/>
  <c r="O924" i="77"/>
  <c r="P924" i="77"/>
  <c r="Q924" i="77"/>
  <c r="R924" i="77"/>
  <c r="O925" i="77"/>
  <c r="P925" i="77"/>
  <c r="Q925" i="77"/>
  <c r="R925" i="77"/>
  <c r="O926" i="77"/>
  <c r="P926" i="77"/>
  <c r="T926" i="77" s="1"/>
  <c r="Q926" i="77"/>
  <c r="R926" i="77"/>
  <c r="O927" i="77"/>
  <c r="P927" i="77"/>
  <c r="Q927" i="77"/>
  <c r="R927" i="77"/>
  <c r="O928" i="77"/>
  <c r="P928" i="77"/>
  <c r="T928" i="77" s="1"/>
  <c r="Q928" i="77"/>
  <c r="R928" i="77"/>
  <c r="O929" i="77"/>
  <c r="P929" i="77"/>
  <c r="Q929" i="77"/>
  <c r="R929" i="77"/>
  <c r="O930" i="77"/>
  <c r="P930" i="77"/>
  <c r="T930" i="77" s="1"/>
  <c r="Q930" i="77"/>
  <c r="R930" i="77"/>
  <c r="O931" i="77"/>
  <c r="P931" i="77"/>
  <c r="Q931" i="77"/>
  <c r="R931" i="77"/>
  <c r="O932" i="77"/>
  <c r="P932" i="77"/>
  <c r="T932" i="77" s="1"/>
  <c r="Q932" i="77"/>
  <c r="R932" i="77"/>
  <c r="O933" i="77"/>
  <c r="P933" i="77"/>
  <c r="Q933" i="77"/>
  <c r="R933" i="77"/>
  <c r="O934" i="77"/>
  <c r="P934" i="77"/>
  <c r="T934" i="77" s="1"/>
  <c r="Q934" i="77"/>
  <c r="R934" i="77"/>
  <c r="O935" i="77"/>
  <c r="P935" i="77"/>
  <c r="Q935" i="77"/>
  <c r="R935" i="77"/>
  <c r="O936" i="77"/>
  <c r="P936" i="77"/>
  <c r="T936" i="77" s="1"/>
  <c r="Q936" i="77"/>
  <c r="R936" i="77"/>
  <c r="O937" i="77"/>
  <c r="P937" i="77"/>
  <c r="Q937" i="77"/>
  <c r="R937" i="77"/>
  <c r="O938" i="77"/>
  <c r="P938" i="77"/>
  <c r="T938" i="77" s="1"/>
  <c r="Q938" i="77"/>
  <c r="R938" i="77"/>
  <c r="O939" i="77"/>
  <c r="P939" i="77"/>
  <c r="Q939" i="77"/>
  <c r="R939" i="77"/>
  <c r="O940" i="77"/>
  <c r="P940" i="77"/>
  <c r="T940" i="77" s="1"/>
  <c r="Q940" i="77"/>
  <c r="R940" i="77"/>
  <c r="O941" i="77"/>
  <c r="P941" i="77"/>
  <c r="Q941" i="77"/>
  <c r="R941" i="77"/>
  <c r="O942" i="77"/>
  <c r="P942" i="77"/>
  <c r="T942" i="77" s="1"/>
  <c r="Q942" i="77"/>
  <c r="R942" i="77"/>
  <c r="O943" i="77"/>
  <c r="P943" i="77"/>
  <c r="Q943" i="77"/>
  <c r="R943" i="77"/>
  <c r="O944" i="77"/>
  <c r="P944" i="77"/>
  <c r="T944" i="77" s="1"/>
  <c r="Q944" i="77"/>
  <c r="R944" i="77"/>
  <c r="O945" i="77"/>
  <c r="P945" i="77"/>
  <c r="Q945" i="77"/>
  <c r="R945" i="77"/>
  <c r="O946" i="77"/>
  <c r="P946" i="77"/>
  <c r="T946" i="77" s="1"/>
  <c r="Q946" i="77"/>
  <c r="R946" i="77"/>
  <c r="O947" i="77"/>
  <c r="P947" i="77"/>
  <c r="Q947" i="77"/>
  <c r="R947" i="77"/>
  <c r="O948" i="77"/>
  <c r="P948" i="77"/>
  <c r="T948" i="77" s="1"/>
  <c r="Q948" i="77"/>
  <c r="R948" i="77"/>
  <c r="O949" i="77"/>
  <c r="P949" i="77"/>
  <c r="Q949" i="77"/>
  <c r="R949" i="77"/>
  <c r="O950" i="77"/>
  <c r="P950" i="77"/>
  <c r="T950" i="77" s="1"/>
  <c r="Q950" i="77"/>
  <c r="R950" i="77"/>
  <c r="O951" i="77"/>
  <c r="P951" i="77"/>
  <c r="Q951" i="77"/>
  <c r="R951" i="77"/>
  <c r="O952" i="77"/>
  <c r="P952" i="77"/>
  <c r="T952" i="77" s="1"/>
  <c r="Q952" i="77"/>
  <c r="R952" i="77"/>
  <c r="O953" i="77"/>
  <c r="P953" i="77"/>
  <c r="Q953" i="77"/>
  <c r="R953" i="77"/>
  <c r="O954" i="77"/>
  <c r="P954" i="77"/>
  <c r="T954" i="77" s="1"/>
  <c r="Q954" i="77"/>
  <c r="R954" i="77"/>
  <c r="O955" i="77"/>
  <c r="P955" i="77"/>
  <c r="Q955" i="77"/>
  <c r="R955" i="77"/>
  <c r="O956" i="77"/>
  <c r="P956" i="77"/>
  <c r="T956" i="77" s="1"/>
  <c r="Q956" i="77"/>
  <c r="R956" i="77"/>
  <c r="O957" i="77"/>
  <c r="P957" i="77"/>
  <c r="Q957" i="77"/>
  <c r="R957" i="77"/>
  <c r="O958" i="77"/>
  <c r="P958" i="77"/>
  <c r="T958" i="77" s="1"/>
  <c r="Q958" i="77"/>
  <c r="R958" i="77"/>
  <c r="O959" i="77"/>
  <c r="P959" i="77"/>
  <c r="Q959" i="77"/>
  <c r="R959" i="77"/>
  <c r="O960" i="77"/>
  <c r="P960" i="77"/>
  <c r="T960" i="77" s="1"/>
  <c r="Q960" i="77"/>
  <c r="R960" i="77"/>
  <c r="O961" i="77"/>
  <c r="P961" i="77"/>
  <c r="Q961" i="77"/>
  <c r="R961" i="77"/>
  <c r="O962" i="77"/>
  <c r="P962" i="77"/>
  <c r="T962" i="77" s="1"/>
  <c r="Q962" i="77"/>
  <c r="R962" i="77"/>
  <c r="O963" i="77"/>
  <c r="P963" i="77"/>
  <c r="Q963" i="77"/>
  <c r="R963" i="77"/>
  <c r="O964" i="77"/>
  <c r="P964" i="77"/>
  <c r="T964" i="77" s="1"/>
  <c r="Q964" i="77"/>
  <c r="R964" i="77"/>
  <c r="O965" i="77"/>
  <c r="P965" i="77"/>
  <c r="Q965" i="77"/>
  <c r="R965" i="77"/>
  <c r="O966" i="77"/>
  <c r="P966" i="77"/>
  <c r="T966" i="77" s="1"/>
  <c r="Q966" i="77"/>
  <c r="R966" i="77"/>
  <c r="O967" i="77"/>
  <c r="P967" i="77"/>
  <c r="Q967" i="77"/>
  <c r="R967" i="77"/>
  <c r="O968" i="77"/>
  <c r="P968" i="77"/>
  <c r="T968" i="77" s="1"/>
  <c r="Q968" i="77"/>
  <c r="R968" i="77"/>
  <c r="O969" i="77"/>
  <c r="P969" i="77"/>
  <c r="Q969" i="77"/>
  <c r="R969" i="77"/>
  <c r="O970" i="77"/>
  <c r="P970" i="77"/>
  <c r="T970" i="77" s="1"/>
  <c r="Q970" i="77"/>
  <c r="R970" i="77"/>
  <c r="O971" i="77"/>
  <c r="P971" i="77"/>
  <c r="Q971" i="77"/>
  <c r="R971" i="77"/>
  <c r="O972" i="77"/>
  <c r="P972" i="77"/>
  <c r="T972" i="77" s="1"/>
  <c r="Q972" i="77"/>
  <c r="R972" i="77"/>
  <c r="O973" i="77"/>
  <c r="P973" i="77"/>
  <c r="Q973" i="77"/>
  <c r="R973" i="77"/>
  <c r="O974" i="77"/>
  <c r="P974" i="77"/>
  <c r="T974" i="77" s="1"/>
  <c r="Q974" i="77"/>
  <c r="R974" i="77"/>
  <c r="O975" i="77"/>
  <c r="P975" i="77"/>
  <c r="T975" i="77" s="1"/>
  <c r="Q975" i="77"/>
  <c r="R975" i="77"/>
  <c r="O976" i="77"/>
  <c r="P976" i="77"/>
  <c r="T976" i="77" s="1"/>
  <c r="Q976" i="77"/>
  <c r="R976" i="77"/>
  <c r="O977" i="77"/>
  <c r="P977" i="77"/>
  <c r="T977" i="77" s="1"/>
  <c r="Q977" i="77"/>
  <c r="R977" i="77"/>
  <c r="O978" i="77"/>
  <c r="P978" i="77"/>
  <c r="T978" i="77" s="1"/>
  <c r="Q978" i="77"/>
  <c r="R978" i="77"/>
  <c r="O979" i="77"/>
  <c r="P979" i="77"/>
  <c r="T979" i="77" s="1"/>
  <c r="Q979" i="77"/>
  <c r="R979" i="77"/>
  <c r="O980" i="77"/>
  <c r="P980" i="77"/>
  <c r="T980" i="77" s="1"/>
  <c r="Q980" i="77"/>
  <c r="R980" i="77"/>
  <c r="O981" i="77"/>
  <c r="P981" i="77"/>
  <c r="T981" i="77" s="1"/>
  <c r="Q981" i="77"/>
  <c r="R981" i="77"/>
  <c r="O982" i="77"/>
  <c r="P982" i="77"/>
  <c r="T982" i="77" s="1"/>
  <c r="Q982" i="77"/>
  <c r="R982" i="77"/>
  <c r="O983" i="77"/>
  <c r="P983" i="77"/>
  <c r="T983" i="77" s="1"/>
  <c r="Q983" i="77"/>
  <c r="R983" i="77"/>
  <c r="O984" i="77"/>
  <c r="P984" i="77"/>
  <c r="T984" i="77" s="1"/>
  <c r="Q984" i="77"/>
  <c r="R984" i="77"/>
  <c r="O985" i="77"/>
  <c r="P985" i="77"/>
  <c r="T985" i="77" s="1"/>
  <c r="Q985" i="77"/>
  <c r="R985" i="77"/>
  <c r="O986" i="77"/>
  <c r="P986" i="77"/>
  <c r="T986" i="77" s="1"/>
  <c r="Q986" i="77"/>
  <c r="R986" i="77"/>
  <c r="O987" i="77"/>
  <c r="P987" i="77"/>
  <c r="T987" i="77" s="1"/>
  <c r="Q987" i="77"/>
  <c r="R987" i="77"/>
  <c r="O988" i="77"/>
  <c r="P988" i="77"/>
  <c r="T988" i="77" s="1"/>
  <c r="Q988" i="77"/>
  <c r="R988" i="77"/>
  <c r="O989" i="77"/>
  <c r="P989" i="77"/>
  <c r="T989" i="77" s="1"/>
  <c r="Q989" i="77"/>
  <c r="R989" i="77"/>
  <c r="O990" i="77"/>
  <c r="P990" i="77"/>
  <c r="T990" i="77" s="1"/>
  <c r="Q990" i="77"/>
  <c r="R990" i="77"/>
  <c r="O991" i="77"/>
  <c r="P991" i="77"/>
  <c r="T991" i="77" s="1"/>
  <c r="Q991" i="77"/>
  <c r="R991" i="77"/>
  <c r="O992" i="77"/>
  <c r="P992" i="77"/>
  <c r="T992" i="77" s="1"/>
  <c r="Q992" i="77"/>
  <c r="R992" i="77"/>
  <c r="O993" i="77"/>
  <c r="P993" i="77"/>
  <c r="T993" i="77" s="1"/>
  <c r="Q993" i="77"/>
  <c r="R993" i="77"/>
  <c r="O994" i="77"/>
  <c r="P994" i="77"/>
  <c r="T994" i="77" s="1"/>
  <c r="Q994" i="77"/>
  <c r="R994" i="77"/>
  <c r="O995" i="77"/>
  <c r="P995" i="77"/>
  <c r="T995" i="77" s="1"/>
  <c r="Q995" i="77"/>
  <c r="R995" i="77"/>
  <c r="O996" i="77"/>
  <c r="P996" i="77"/>
  <c r="T996" i="77" s="1"/>
  <c r="Q996" i="77"/>
  <c r="R996" i="77"/>
  <c r="O997" i="77"/>
  <c r="P997" i="77"/>
  <c r="T997" i="77" s="1"/>
  <c r="Q997" i="77"/>
  <c r="R997" i="77"/>
  <c r="O998" i="77"/>
  <c r="P998" i="77"/>
  <c r="T998" i="77" s="1"/>
  <c r="Q998" i="77"/>
  <c r="R998" i="77"/>
  <c r="O999" i="77"/>
  <c r="P999" i="77"/>
  <c r="T999" i="77" s="1"/>
  <c r="Q999" i="77"/>
  <c r="R999" i="77"/>
  <c r="O1000" i="77"/>
  <c r="P1000" i="77"/>
  <c r="T1000" i="77" s="1"/>
  <c r="Q1000" i="77"/>
  <c r="R1000" i="77"/>
  <c r="O1001" i="77"/>
  <c r="P1001" i="77"/>
  <c r="T1001" i="77" s="1"/>
  <c r="Q1001" i="77"/>
  <c r="R1001" i="77"/>
  <c r="O1002" i="77"/>
  <c r="P1002" i="77"/>
  <c r="T1002" i="77" s="1"/>
  <c r="Q1002" i="77"/>
  <c r="R1002" i="77"/>
  <c r="O1003" i="77"/>
  <c r="P1003" i="77"/>
  <c r="T1003" i="77" s="1"/>
  <c r="Q1003" i="77"/>
  <c r="R1003" i="77"/>
  <c r="O1004" i="77"/>
  <c r="P1004" i="77"/>
  <c r="T1004" i="77" s="1"/>
  <c r="Q1004" i="77"/>
  <c r="R1004" i="77"/>
  <c r="O1005" i="77"/>
  <c r="P1005" i="77"/>
  <c r="T1005" i="77" s="1"/>
  <c r="Q1005" i="77"/>
  <c r="R1005" i="77"/>
  <c r="O1006" i="77"/>
  <c r="P1006" i="77"/>
  <c r="T1006" i="77" s="1"/>
  <c r="Q1006" i="77"/>
  <c r="R1006" i="77"/>
  <c r="O1007" i="77"/>
  <c r="P1007" i="77"/>
  <c r="T1007" i="77" s="1"/>
  <c r="Q1007" i="77"/>
  <c r="R1007" i="77"/>
  <c r="O1008" i="77"/>
  <c r="P1008" i="77"/>
  <c r="T1008" i="77" s="1"/>
  <c r="Q1008" i="77"/>
  <c r="R1008" i="77"/>
  <c r="O1009" i="77"/>
  <c r="P1009" i="77"/>
  <c r="T1009" i="77" s="1"/>
  <c r="Q1009" i="77"/>
  <c r="R1009" i="77"/>
  <c r="O1010" i="77"/>
  <c r="P1010" i="77"/>
  <c r="Q1010" i="77"/>
  <c r="R1010" i="77"/>
  <c r="L17" i="77"/>
  <c r="M17" i="77"/>
  <c r="N17" i="77"/>
  <c r="L18" i="77"/>
  <c r="M18" i="77"/>
  <c r="N18" i="77"/>
  <c r="L19" i="77"/>
  <c r="M19" i="77"/>
  <c r="N19" i="77"/>
  <c r="L20" i="77"/>
  <c r="M20" i="77"/>
  <c r="N20" i="77"/>
  <c r="L21" i="77"/>
  <c r="M21" i="77"/>
  <c r="N21" i="77"/>
  <c r="L22" i="77"/>
  <c r="M22" i="77"/>
  <c r="N22" i="77"/>
  <c r="L23" i="77"/>
  <c r="M23" i="77"/>
  <c r="N23" i="77"/>
  <c r="L24" i="77"/>
  <c r="M24" i="77"/>
  <c r="N24" i="77"/>
  <c r="L25" i="77"/>
  <c r="M25" i="77"/>
  <c r="N25" i="77"/>
  <c r="L26" i="77"/>
  <c r="M26" i="77"/>
  <c r="N26" i="77"/>
  <c r="L27" i="77"/>
  <c r="M27" i="77"/>
  <c r="N27" i="77"/>
  <c r="L28" i="77"/>
  <c r="M28" i="77"/>
  <c r="N28" i="77"/>
  <c r="L29" i="77"/>
  <c r="M29" i="77"/>
  <c r="N29" i="77"/>
  <c r="L30" i="77"/>
  <c r="M30" i="77"/>
  <c r="N30" i="77"/>
  <c r="L31" i="77"/>
  <c r="M31" i="77"/>
  <c r="N31" i="77"/>
  <c r="L32" i="77"/>
  <c r="M32" i="77"/>
  <c r="N32" i="77"/>
  <c r="L33" i="77"/>
  <c r="M33" i="77"/>
  <c r="N33" i="77"/>
  <c r="L34" i="77"/>
  <c r="M34" i="77"/>
  <c r="N34" i="77"/>
  <c r="L35" i="77"/>
  <c r="M35" i="77"/>
  <c r="N35" i="77"/>
  <c r="L36" i="77"/>
  <c r="M36" i="77"/>
  <c r="N36" i="77"/>
  <c r="L37" i="77"/>
  <c r="M37" i="77"/>
  <c r="N37" i="77"/>
  <c r="L38" i="77"/>
  <c r="M38" i="77"/>
  <c r="N38" i="77"/>
  <c r="L39" i="77"/>
  <c r="M39" i="77"/>
  <c r="N39" i="77"/>
  <c r="L40" i="77"/>
  <c r="M40" i="77"/>
  <c r="N40" i="77"/>
  <c r="L41" i="77"/>
  <c r="M41" i="77"/>
  <c r="N41" i="77"/>
  <c r="L42" i="77"/>
  <c r="M42" i="77"/>
  <c r="N42" i="77"/>
  <c r="L43" i="77"/>
  <c r="M43" i="77"/>
  <c r="N43" i="77"/>
  <c r="L44" i="77"/>
  <c r="M44" i="77"/>
  <c r="N44" i="77"/>
  <c r="L45" i="77"/>
  <c r="M45" i="77"/>
  <c r="N45" i="77"/>
  <c r="L46" i="77"/>
  <c r="M46" i="77"/>
  <c r="N46" i="77"/>
  <c r="L47" i="77"/>
  <c r="M47" i="77"/>
  <c r="N47" i="77"/>
  <c r="L48" i="77"/>
  <c r="M48" i="77"/>
  <c r="N48" i="77"/>
  <c r="L49" i="77"/>
  <c r="M49" i="77"/>
  <c r="N49" i="77"/>
  <c r="L50" i="77"/>
  <c r="M50" i="77"/>
  <c r="N50" i="77"/>
  <c r="L51" i="77"/>
  <c r="M51" i="77"/>
  <c r="N51" i="77"/>
  <c r="L52" i="77"/>
  <c r="M52" i="77"/>
  <c r="N52" i="77"/>
  <c r="L53" i="77"/>
  <c r="M53" i="77"/>
  <c r="N53" i="77"/>
  <c r="L54" i="77"/>
  <c r="M54" i="77"/>
  <c r="N54" i="77"/>
  <c r="L55" i="77"/>
  <c r="M55" i="77"/>
  <c r="N55" i="77"/>
  <c r="L56" i="77"/>
  <c r="M56" i="77"/>
  <c r="N56" i="77"/>
  <c r="L57" i="77"/>
  <c r="M57" i="77"/>
  <c r="N57" i="77"/>
  <c r="L58" i="77"/>
  <c r="M58" i="77"/>
  <c r="N58" i="77"/>
  <c r="L59" i="77"/>
  <c r="M59" i="77"/>
  <c r="N59" i="77"/>
  <c r="L60" i="77"/>
  <c r="M60" i="77"/>
  <c r="N60" i="77"/>
  <c r="L61" i="77"/>
  <c r="M61" i="77"/>
  <c r="N61" i="77"/>
  <c r="L62" i="77"/>
  <c r="M62" i="77"/>
  <c r="N62" i="77"/>
  <c r="L63" i="77"/>
  <c r="M63" i="77"/>
  <c r="N63" i="77"/>
  <c r="L64" i="77"/>
  <c r="M64" i="77"/>
  <c r="N64" i="77"/>
  <c r="L65" i="77"/>
  <c r="M65" i="77"/>
  <c r="N65" i="77"/>
  <c r="L66" i="77"/>
  <c r="M66" i="77"/>
  <c r="N66" i="77"/>
  <c r="L67" i="77"/>
  <c r="M67" i="77"/>
  <c r="N67" i="77"/>
  <c r="L68" i="77"/>
  <c r="M68" i="77"/>
  <c r="N68" i="77"/>
  <c r="L69" i="77"/>
  <c r="M69" i="77"/>
  <c r="N69" i="77"/>
  <c r="L70" i="77"/>
  <c r="M70" i="77"/>
  <c r="N70" i="77"/>
  <c r="L71" i="77"/>
  <c r="M71" i="77"/>
  <c r="N71" i="77"/>
  <c r="L72" i="77"/>
  <c r="M72" i="77"/>
  <c r="N72" i="77"/>
  <c r="L73" i="77"/>
  <c r="M73" i="77"/>
  <c r="N73" i="77"/>
  <c r="L74" i="77"/>
  <c r="M74" i="77"/>
  <c r="N74" i="77"/>
  <c r="L75" i="77"/>
  <c r="M75" i="77"/>
  <c r="N75" i="77"/>
  <c r="L76" i="77"/>
  <c r="M76" i="77"/>
  <c r="N76" i="77"/>
  <c r="L77" i="77"/>
  <c r="M77" i="77"/>
  <c r="N77" i="77"/>
  <c r="L78" i="77"/>
  <c r="M78" i="77"/>
  <c r="N78" i="77"/>
  <c r="L79" i="77"/>
  <c r="M79" i="77"/>
  <c r="N79" i="77"/>
  <c r="L80" i="77"/>
  <c r="M80" i="77"/>
  <c r="N80" i="77"/>
  <c r="L81" i="77"/>
  <c r="M81" i="77"/>
  <c r="N81" i="77"/>
  <c r="L82" i="77"/>
  <c r="M82" i="77"/>
  <c r="N82" i="77"/>
  <c r="L83" i="77"/>
  <c r="M83" i="77"/>
  <c r="N83" i="77"/>
  <c r="L84" i="77"/>
  <c r="M84" i="77"/>
  <c r="N84" i="77"/>
  <c r="L85" i="77"/>
  <c r="M85" i="77"/>
  <c r="N85" i="77"/>
  <c r="L86" i="77"/>
  <c r="M86" i="77"/>
  <c r="N86" i="77"/>
  <c r="L87" i="77"/>
  <c r="M87" i="77"/>
  <c r="N87" i="77"/>
  <c r="L88" i="77"/>
  <c r="M88" i="77"/>
  <c r="N88" i="77"/>
  <c r="L89" i="77"/>
  <c r="M89" i="77"/>
  <c r="N89" i="77"/>
  <c r="L90" i="77"/>
  <c r="M90" i="77"/>
  <c r="N90" i="77"/>
  <c r="L91" i="77"/>
  <c r="M91" i="77"/>
  <c r="N91" i="77"/>
  <c r="L92" i="77"/>
  <c r="M92" i="77"/>
  <c r="N92" i="77"/>
  <c r="L93" i="77"/>
  <c r="M93" i="77"/>
  <c r="N93" i="77"/>
  <c r="L94" i="77"/>
  <c r="M94" i="77"/>
  <c r="N94" i="77"/>
  <c r="L95" i="77"/>
  <c r="M95" i="77"/>
  <c r="N95" i="77"/>
  <c r="L96" i="77"/>
  <c r="M96" i="77"/>
  <c r="N96" i="77"/>
  <c r="L97" i="77"/>
  <c r="M97" i="77"/>
  <c r="N97" i="77"/>
  <c r="L98" i="77"/>
  <c r="M98" i="77"/>
  <c r="N98" i="77"/>
  <c r="L99" i="77"/>
  <c r="M99" i="77"/>
  <c r="N99" i="77"/>
  <c r="L100" i="77"/>
  <c r="M100" i="77"/>
  <c r="N100" i="77"/>
  <c r="L101" i="77"/>
  <c r="M101" i="77"/>
  <c r="N101" i="77"/>
  <c r="L102" i="77"/>
  <c r="M102" i="77"/>
  <c r="N102" i="77"/>
  <c r="L103" i="77"/>
  <c r="M103" i="77"/>
  <c r="N103" i="77"/>
  <c r="L104" i="77"/>
  <c r="M104" i="77"/>
  <c r="N104" i="77"/>
  <c r="L105" i="77"/>
  <c r="M105" i="77"/>
  <c r="N105" i="77"/>
  <c r="L106" i="77"/>
  <c r="M106" i="77"/>
  <c r="N106" i="77"/>
  <c r="L107" i="77"/>
  <c r="M107" i="77"/>
  <c r="N107" i="77"/>
  <c r="L108" i="77"/>
  <c r="M108" i="77"/>
  <c r="N108" i="77"/>
  <c r="L109" i="77"/>
  <c r="M109" i="77"/>
  <c r="N109" i="77"/>
  <c r="L110" i="77"/>
  <c r="M110" i="77"/>
  <c r="N110" i="77"/>
  <c r="L111" i="77"/>
  <c r="M111" i="77"/>
  <c r="N111" i="77"/>
  <c r="L112" i="77"/>
  <c r="M112" i="77"/>
  <c r="N112" i="77"/>
  <c r="L113" i="77"/>
  <c r="M113" i="77"/>
  <c r="N113" i="77"/>
  <c r="L114" i="77"/>
  <c r="M114" i="77"/>
  <c r="N114" i="77"/>
  <c r="L115" i="77"/>
  <c r="M115" i="77"/>
  <c r="N115" i="77"/>
  <c r="L116" i="77"/>
  <c r="M116" i="77"/>
  <c r="N116" i="77"/>
  <c r="L117" i="77"/>
  <c r="M117" i="77"/>
  <c r="N117" i="77"/>
  <c r="L118" i="77"/>
  <c r="M118" i="77"/>
  <c r="N118" i="77"/>
  <c r="L119" i="77"/>
  <c r="M119" i="77"/>
  <c r="N119" i="77"/>
  <c r="L120" i="77"/>
  <c r="M120" i="77"/>
  <c r="N120" i="77"/>
  <c r="L121" i="77"/>
  <c r="M121" i="77"/>
  <c r="N121" i="77"/>
  <c r="L122" i="77"/>
  <c r="M122" i="77"/>
  <c r="N122" i="77"/>
  <c r="L123" i="77"/>
  <c r="M123" i="77"/>
  <c r="N123" i="77"/>
  <c r="L124" i="77"/>
  <c r="M124" i="77"/>
  <c r="N124" i="77"/>
  <c r="L125" i="77"/>
  <c r="M125" i="77"/>
  <c r="N125" i="77"/>
  <c r="L126" i="77"/>
  <c r="M126" i="77"/>
  <c r="N126" i="77"/>
  <c r="L127" i="77"/>
  <c r="M127" i="77"/>
  <c r="N127" i="77"/>
  <c r="L128" i="77"/>
  <c r="M128" i="77"/>
  <c r="N128" i="77"/>
  <c r="L129" i="77"/>
  <c r="M129" i="77"/>
  <c r="N129" i="77"/>
  <c r="L130" i="77"/>
  <c r="M130" i="77"/>
  <c r="N130" i="77"/>
  <c r="L131" i="77"/>
  <c r="M131" i="77"/>
  <c r="N131" i="77"/>
  <c r="L132" i="77"/>
  <c r="M132" i="77"/>
  <c r="N132" i="77"/>
  <c r="L133" i="77"/>
  <c r="M133" i="77"/>
  <c r="N133" i="77"/>
  <c r="L134" i="77"/>
  <c r="M134" i="77"/>
  <c r="N134" i="77"/>
  <c r="L135" i="77"/>
  <c r="M135" i="77"/>
  <c r="N135" i="77"/>
  <c r="L136" i="77"/>
  <c r="M136" i="77"/>
  <c r="N136" i="77"/>
  <c r="L137" i="77"/>
  <c r="M137" i="77"/>
  <c r="N137" i="77"/>
  <c r="L138" i="77"/>
  <c r="M138" i="77"/>
  <c r="N138" i="77"/>
  <c r="L139" i="77"/>
  <c r="M139" i="77"/>
  <c r="N139" i="77"/>
  <c r="L140" i="77"/>
  <c r="M140" i="77"/>
  <c r="N140" i="77"/>
  <c r="L141" i="77"/>
  <c r="M141" i="77"/>
  <c r="N141" i="77"/>
  <c r="L142" i="77"/>
  <c r="M142" i="77"/>
  <c r="N142" i="77"/>
  <c r="L143" i="77"/>
  <c r="M143" i="77"/>
  <c r="N143" i="77"/>
  <c r="L144" i="77"/>
  <c r="M144" i="77"/>
  <c r="N144" i="77"/>
  <c r="L145" i="77"/>
  <c r="M145" i="77"/>
  <c r="N145" i="77"/>
  <c r="L146" i="77"/>
  <c r="M146" i="77"/>
  <c r="N146" i="77"/>
  <c r="L147" i="77"/>
  <c r="M147" i="77"/>
  <c r="N147" i="77"/>
  <c r="L148" i="77"/>
  <c r="M148" i="77"/>
  <c r="N148" i="77"/>
  <c r="L149" i="77"/>
  <c r="M149" i="77"/>
  <c r="N149" i="77"/>
  <c r="L150" i="77"/>
  <c r="M150" i="77"/>
  <c r="N150" i="77"/>
  <c r="L151" i="77"/>
  <c r="M151" i="77"/>
  <c r="N151" i="77"/>
  <c r="L152" i="77"/>
  <c r="M152" i="77"/>
  <c r="N152" i="77"/>
  <c r="L153" i="77"/>
  <c r="M153" i="77"/>
  <c r="N153" i="77"/>
  <c r="L154" i="77"/>
  <c r="M154" i="77"/>
  <c r="N154" i="77"/>
  <c r="L155" i="77"/>
  <c r="M155" i="77"/>
  <c r="N155" i="77"/>
  <c r="L156" i="77"/>
  <c r="M156" i="77"/>
  <c r="N156" i="77"/>
  <c r="L157" i="77"/>
  <c r="M157" i="77"/>
  <c r="N157" i="77"/>
  <c r="L158" i="77"/>
  <c r="M158" i="77"/>
  <c r="N158" i="77"/>
  <c r="L159" i="77"/>
  <c r="M159" i="77"/>
  <c r="N159" i="77"/>
  <c r="L160" i="77"/>
  <c r="M160" i="77"/>
  <c r="N160" i="77"/>
  <c r="L161" i="77"/>
  <c r="M161" i="77"/>
  <c r="N161" i="77"/>
  <c r="L162" i="77"/>
  <c r="M162" i="77"/>
  <c r="N162" i="77"/>
  <c r="L163" i="77"/>
  <c r="M163" i="77"/>
  <c r="N163" i="77"/>
  <c r="L164" i="77"/>
  <c r="M164" i="77"/>
  <c r="N164" i="77"/>
  <c r="L165" i="77"/>
  <c r="M165" i="77"/>
  <c r="N165" i="77"/>
  <c r="L166" i="77"/>
  <c r="M166" i="77"/>
  <c r="N166" i="77"/>
  <c r="L167" i="77"/>
  <c r="M167" i="77"/>
  <c r="N167" i="77"/>
  <c r="L168" i="77"/>
  <c r="M168" i="77"/>
  <c r="N168" i="77"/>
  <c r="L169" i="77"/>
  <c r="M169" i="77"/>
  <c r="N169" i="77"/>
  <c r="L170" i="77"/>
  <c r="M170" i="77"/>
  <c r="N170" i="77"/>
  <c r="L171" i="77"/>
  <c r="M171" i="77"/>
  <c r="N171" i="77"/>
  <c r="L172" i="77"/>
  <c r="M172" i="77"/>
  <c r="N172" i="77"/>
  <c r="L173" i="77"/>
  <c r="M173" i="77"/>
  <c r="N173" i="77"/>
  <c r="L174" i="77"/>
  <c r="M174" i="77"/>
  <c r="N174" i="77"/>
  <c r="L175" i="77"/>
  <c r="M175" i="77"/>
  <c r="N175" i="77"/>
  <c r="L176" i="77"/>
  <c r="M176" i="77"/>
  <c r="N176" i="77"/>
  <c r="L177" i="77"/>
  <c r="M177" i="77"/>
  <c r="N177" i="77"/>
  <c r="L178" i="77"/>
  <c r="M178" i="77"/>
  <c r="N178" i="77"/>
  <c r="L179" i="77"/>
  <c r="M179" i="77"/>
  <c r="N179" i="77"/>
  <c r="L180" i="77"/>
  <c r="M180" i="77"/>
  <c r="N180" i="77"/>
  <c r="L181" i="77"/>
  <c r="M181" i="77"/>
  <c r="N181" i="77"/>
  <c r="L182" i="77"/>
  <c r="M182" i="77"/>
  <c r="N182" i="77"/>
  <c r="L183" i="77"/>
  <c r="M183" i="77"/>
  <c r="N183" i="77"/>
  <c r="L184" i="77"/>
  <c r="M184" i="77"/>
  <c r="N184" i="77"/>
  <c r="L185" i="77"/>
  <c r="M185" i="77"/>
  <c r="N185" i="77"/>
  <c r="L186" i="77"/>
  <c r="M186" i="77"/>
  <c r="N186" i="77"/>
  <c r="L187" i="77"/>
  <c r="M187" i="77"/>
  <c r="N187" i="77"/>
  <c r="L188" i="77"/>
  <c r="M188" i="77"/>
  <c r="N188" i="77"/>
  <c r="L189" i="77"/>
  <c r="M189" i="77"/>
  <c r="N189" i="77"/>
  <c r="L190" i="77"/>
  <c r="M190" i="77"/>
  <c r="N190" i="77"/>
  <c r="L191" i="77"/>
  <c r="M191" i="77"/>
  <c r="N191" i="77"/>
  <c r="L192" i="77"/>
  <c r="M192" i="77"/>
  <c r="N192" i="77"/>
  <c r="L193" i="77"/>
  <c r="M193" i="77"/>
  <c r="N193" i="77"/>
  <c r="L194" i="77"/>
  <c r="M194" i="77"/>
  <c r="N194" i="77"/>
  <c r="L195" i="77"/>
  <c r="M195" i="77"/>
  <c r="N195" i="77"/>
  <c r="L196" i="77"/>
  <c r="M196" i="77"/>
  <c r="N196" i="77"/>
  <c r="L197" i="77"/>
  <c r="M197" i="77"/>
  <c r="N197" i="77"/>
  <c r="L198" i="77"/>
  <c r="M198" i="77"/>
  <c r="N198" i="77"/>
  <c r="L199" i="77"/>
  <c r="M199" i="77"/>
  <c r="N199" i="77"/>
  <c r="L200" i="77"/>
  <c r="M200" i="77"/>
  <c r="N200" i="77"/>
  <c r="L201" i="77"/>
  <c r="M201" i="77"/>
  <c r="N201" i="77"/>
  <c r="L202" i="77"/>
  <c r="M202" i="77"/>
  <c r="N202" i="77"/>
  <c r="L203" i="77"/>
  <c r="M203" i="77"/>
  <c r="N203" i="77"/>
  <c r="L204" i="77"/>
  <c r="M204" i="77"/>
  <c r="N204" i="77"/>
  <c r="L205" i="77"/>
  <c r="M205" i="77"/>
  <c r="N205" i="77"/>
  <c r="L206" i="77"/>
  <c r="M206" i="77"/>
  <c r="N206" i="77"/>
  <c r="L207" i="77"/>
  <c r="M207" i="77"/>
  <c r="N207" i="77"/>
  <c r="L208" i="77"/>
  <c r="M208" i="77"/>
  <c r="N208" i="77"/>
  <c r="L209" i="77"/>
  <c r="M209" i="77"/>
  <c r="N209" i="77"/>
  <c r="L210" i="77"/>
  <c r="M210" i="77"/>
  <c r="N210" i="77"/>
  <c r="L211" i="77"/>
  <c r="M211" i="77"/>
  <c r="N211" i="77"/>
  <c r="L212" i="77"/>
  <c r="M212" i="77"/>
  <c r="N212" i="77"/>
  <c r="L213" i="77"/>
  <c r="M213" i="77"/>
  <c r="N213" i="77"/>
  <c r="L214" i="77"/>
  <c r="M214" i="77"/>
  <c r="N214" i="77"/>
  <c r="L215" i="77"/>
  <c r="M215" i="77"/>
  <c r="N215" i="77"/>
  <c r="L216" i="77"/>
  <c r="M216" i="77"/>
  <c r="N216" i="77"/>
  <c r="L217" i="77"/>
  <c r="M217" i="77"/>
  <c r="N217" i="77"/>
  <c r="L218" i="77"/>
  <c r="M218" i="77"/>
  <c r="N218" i="77"/>
  <c r="L219" i="77"/>
  <c r="M219" i="77"/>
  <c r="N219" i="77"/>
  <c r="L220" i="77"/>
  <c r="M220" i="77"/>
  <c r="N220" i="77"/>
  <c r="L221" i="77"/>
  <c r="M221" i="77"/>
  <c r="N221" i="77"/>
  <c r="L222" i="77"/>
  <c r="M222" i="77"/>
  <c r="N222" i="77"/>
  <c r="L223" i="77"/>
  <c r="M223" i="77"/>
  <c r="N223" i="77"/>
  <c r="L224" i="77"/>
  <c r="M224" i="77"/>
  <c r="N224" i="77"/>
  <c r="L225" i="77"/>
  <c r="M225" i="77"/>
  <c r="N225" i="77"/>
  <c r="L226" i="77"/>
  <c r="M226" i="77"/>
  <c r="N226" i="77"/>
  <c r="L227" i="77"/>
  <c r="M227" i="77"/>
  <c r="N227" i="77"/>
  <c r="L228" i="77"/>
  <c r="M228" i="77"/>
  <c r="N228" i="77"/>
  <c r="L229" i="77"/>
  <c r="M229" i="77"/>
  <c r="N229" i="77"/>
  <c r="L230" i="77"/>
  <c r="M230" i="77"/>
  <c r="N230" i="77"/>
  <c r="L231" i="77"/>
  <c r="M231" i="77"/>
  <c r="N231" i="77"/>
  <c r="L232" i="77"/>
  <c r="M232" i="77"/>
  <c r="N232" i="77"/>
  <c r="L233" i="77"/>
  <c r="M233" i="77"/>
  <c r="N233" i="77"/>
  <c r="L234" i="77"/>
  <c r="M234" i="77"/>
  <c r="N234" i="77"/>
  <c r="L235" i="77"/>
  <c r="M235" i="77"/>
  <c r="N235" i="77"/>
  <c r="L236" i="77"/>
  <c r="M236" i="77"/>
  <c r="N236" i="77"/>
  <c r="L237" i="77"/>
  <c r="M237" i="77"/>
  <c r="N237" i="77"/>
  <c r="L238" i="77"/>
  <c r="M238" i="77"/>
  <c r="N238" i="77"/>
  <c r="L239" i="77"/>
  <c r="M239" i="77"/>
  <c r="N239" i="77"/>
  <c r="L240" i="77"/>
  <c r="M240" i="77"/>
  <c r="N240" i="77"/>
  <c r="L241" i="77"/>
  <c r="M241" i="77"/>
  <c r="N241" i="77"/>
  <c r="L242" i="77"/>
  <c r="M242" i="77"/>
  <c r="N242" i="77"/>
  <c r="L243" i="77"/>
  <c r="M243" i="77"/>
  <c r="N243" i="77"/>
  <c r="L244" i="77"/>
  <c r="M244" i="77"/>
  <c r="N244" i="77"/>
  <c r="L245" i="77"/>
  <c r="M245" i="77"/>
  <c r="N245" i="77"/>
  <c r="L246" i="77"/>
  <c r="M246" i="77"/>
  <c r="N246" i="77"/>
  <c r="L247" i="77"/>
  <c r="M247" i="77"/>
  <c r="N247" i="77"/>
  <c r="L248" i="77"/>
  <c r="M248" i="77"/>
  <c r="N248" i="77"/>
  <c r="L249" i="77"/>
  <c r="M249" i="77"/>
  <c r="N249" i="77"/>
  <c r="L250" i="77"/>
  <c r="M250" i="77"/>
  <c r="N250" i="77"/>
  <c r="L251" i="77"/>
  <c r="M251" i="77"/>
  <c r="N251" i="77"/>
  <c r="L252" i="77"/>
  <c r="M252" i="77"/>
  <c r="N252" i="77"/>
  <c r="L253" i="77"/>
  <c r="M253" i="77"/>
  <c r="N253" i="77"/>
  <c r="L254" i="77"/>
  <c r="M254" i="77"/>
  <c r="N254" i="77"/>
  <c r="L255" i="77"/>
  <c r="M255" i="77"/>
  <c r="N255" i="77"/>
  <c r="L256" i="77"/>
  <c r="M256" i="77"/>
  <c r="N256" i="77"/>
  <c r="L257" i="77"/>
  <c r="M257" i="77"/>
  <c r="N257" i="77"/>
  <c r="L258" i="77"/>
  <c r="M258" i="77"/>
  <c r="N258" i="77"/>
  <c r="L259" i="77"/>
  <c r="M259" i="77"/>
  <c r="N259" i="77"/>
  <c r="L260" i="77"/>
  <c r="M260" i="77"/>
  <c r="N260" i="77"/>
  <c r="L261" i="77"/>
  <c r="M261" i="77"/>
  <c r="N261" i="77"/>
  <c r="L262" i="77"/>
  <c r="M262" i="77"/>
  <c r="N262" i="77"/>
  <c r="L263" i="77"/>
  <c r="M263" i="77"/>
  <c r="N263" i="77"/>
  <c r="L264" i="77"/>
  <c r="M264" i="77"/>
  <c r="N264" i="77"/>
  <c r="L265" i="77"/>
  <c r="M265" i="77"/>
  <c r="N265" i="77"/>
  <c r="L266" i="77"/>
  <c r="M266" i="77"/>
  <c r="N266" i="77"/>
  <c r="L267" i="77"/>
  <c r="M267" i="77"/>
  <c r="N267" i="77"/>
  <c r="L268" i="77"/>
  <c r="M268" i="77"/>
  <c r="N268" i="77"/>
  <c r="L269" i="77"/>
  <c r="M269" i="77"/>
  <c r="N269" i="77"/>
  <c r="L270" i="77"/>
  <c r="M270" i="77"/>
  <c r="N270" i="77"/>
  <c r="L271" i="77"/>
  <c r="M271" i="77"/>
  <c r="N271" i="77"/>
  <c r="L272" i="77"/>
  <c r="M272" i="77"/>
  <c r="N272" i="77"/>
  <c r="L273" i="77"/>
  <c r="M273" i="77"/>
  <c r="N273" i="77"/>
  <c r="L274" i="77"/>
  <c r="M274" i="77"/>
  <c r="N274" i="77"/>
  <c r="L275" i="77"/>
  <c r="M275" i="77"/>
  <c r="N275" i="77"/>
  <c r="L276" i="77"/>
  <c r="M276" i="77"/>
  <c r="N276" i="77"/>
  <c r="L277" i="77"/>
  <c r="M277" i="77"/>
  <c r="N277" i="77"/>
  <c r="L278" i="77"/>
  <c r="M278" i="77"/>
  <c r="N278" i="77"/>
  <c r="L279" i="77"/>
  <c r="M279" i="77"/>
  <c r="N279" i="77"/>
  <c r="L280" i="77"/>
  <c r="M280" i="77"/>
  <c r="N280" i="77"/>
  <c r="L281" i="77"/>
  <c r="M281" i="77"/>
  <c r="N281" i="77"/>
  <c r="L282" i="77"/>
  <c r="M282" i="77"/>
  <c r="N282" i="77"/>
  <c r="L283" i="77"/>
  <c r="M283" i="77"/>
  <c r="N283" i="77"/>
  <c r="L284" i="77"/>
  <c r="M284" i="77"/>
  <c r="N284" i="77"/>
  <c r="L285" i="77"/>
  <c r="M285" i="77"/>
  <c r="N285" i="77"/>
  <c r="L286" i="77"/>
  <c r="M286" i="77"/>
  <c r="N286" i="77"/>
  <c r="L287" i="77"/>
  <c r="M287" i="77"/>
  <c r="N287" i="77"/>
  <c r="L288" i="77"/>
  <c r="M288" i="77"/>
  <c r="N288" i="77"/>
  <c r="L289" i="77"/>
  <c r="M289" i="77"/>
  <c r="N289" i="77"/>
  <c r="L290" i="77"/>
  <c r="M290" i="77"/>
  <c r="N290" i="77"/>
  <c r="L291" i="77"/>
  <c r="M291" i="77"/>
  <c r="N291" i="77"/>
  <c r="L292" i="77"/>
  <c r="M292" i="77"/>
  <c r="N292" i="77"/>
  <c r="L293" i="77"/>
  <c r="M293" i="77"/>
  <c r="N293" i="77"/>
  <c r="L294" i="77"/>
  <c r="M294" i="77"/>
  <c r="N294" i="77"/>
  <c r="L295" i="77"/>
  <c r="M295" i="77"/>
  <c r="N295" i="77"/>
  <c r="L296" i="77"/>
  <c r="M296" i="77"/>
  <c r="N296" i="77"/>
  <c r="L297" i="77"/>
  <c r="M297" i="77"/>
  <c r="N297" i="77"/>
  <c r="L298" i="77"/>
  <c r="M298" i="77"/>
  <c r="N298" i="77"/>
  <c r="L299" i="77"/>
  <c r="M299" i="77"/>
  <c r="N299" i="77"/>
  <c r="L300" i="77"/>
  <c r="M300" i="77"/>
  <c r="N300" i="77"/>
  <c r="L301" i="77"/>
  <c r="M301" i="77"/>
  <c r="N301" i="77"/>
  <c r="L302" i="77"/>
  <c r="M302" i="77"/>
  <c r="N302" i="77"/>
  <c r="L303" i="77"/>
  <c r="M303" i="77"/>
  <c r="N303" i="77"/>
  <c r="L304" i="77"/>
  <c r="M304" i="77"/>
  <c r="N304" i="77"/>
  <c r="L305" i="77"/>
  <c r="M305" i="77"/>
  <c r="N305" i="77"/>
  <c r="L306" i="77"/>
  <c r="M306" i="77"/>
  <c r="N306" i="77"/>
  <c r="L307" i="77"/>
  <c r="M307" i="77"/>
  <c r="N307" i="77"/>
  <c r="L308" i="77"/>
  <c r="M308" i="77"/>
  <c r="N308" i="77"/>
  <c r="L309" i="77"/>
  <c r="M309" i="77"/>
  <c r="N309" i="77"/>
  <c r="L310" i="77"/>
  <c r="M310" i="77"/>
  <c r="N310" i="77"/>
  <c r="L311" i="77"/>
  <c r="M311" i="77"/>
  <c r="N311" i="77"/>
  <c r="L312" i="77"/>
  <c r="M312" i="77"/>
  <c r="N312" i="77"/>
  <c r="L313" i="77"/>
  <c r="M313" i="77"/>
  <c r="N313" i="77"/>
  <c r="L314" i="77"/>
  <c r="M314" i="77"/>
  <c r="N314" i="77"/>
  <c r="L315" i="77"/>
  <c r="M315" i="77"/>
  <c r="N315" i="77"/>
  <c r="L316" i="77"/>
  <c r="M316" i="77"/>
  <c r="N316" i="77"/>
  <c r="L317" i="77"/>
  <c r="M317" i="77"/>
  <c r="N317" i="77"/>
  <c r="L318" i="77"/>
  <c r="M318" i="77"/>
  <c r="N318" i="77"/>
  <c r="L319" i="77"/>
  <c r="M319" i="77"/>
  <c r="N319" i="77"/>
  <c r="L320" i="77"/>
  <c r="M320" i="77"/>
  <c r="N320" i="77"/>
  <c r="L321" i="77"/>
  <c r="M321" i="77"/>
  <c r="N321" i="77"/>
  <c r="L322" i="77"/>
  <c r="M322" i="77"/>
  <c r="N322" i="77"/>
  <c r="L323" i="77"/>
  <c r="M323" i="77"/>
  <c r="N323" i="77"/>
  <c r="L324" i="77"/>
  <c r="M324" i="77"/>
  <c r="N324" i="77"/>
  <c r="L325" i="77"/>
  <c r="M325" i="77"/>
  <c r="N325" i="77"/>
  <c r="L326" i="77"/>
  <c r="M326" i="77"/>
  <c r="N326" i="77"/>
  <c r="L327" i="77"/>
  <c r="M327" i="77"/>
  <c r="N327" i="77"/>
  <c r="L328" i="77"/>
  <c r="M328" i="77"/>
  <c r="N328" i="77"/>
  <c r="L329" i="77"/>
  <c r="M329" i="77"/>
  <c r="N329" i="77"/>
  <c r="L330" i="77"/>
  <c r="M330" i="77"/>
  <c r="N330" i="77"/>
  <c r="L331" i="77"/>
  <c r="M331" i="77"/>
  <c r="N331" i="77"/>
  <c r="L332" i="77"/>
  <c r="M332" i="77"/>
  <c r="N332" i="77"/>
  <c r="L333" i="77"/>
  <c r="M333" i="77"/>
  <c r="N333" i="77"/>
  <c r="L334" i="77"/>
  <c r="M334" i="77"/>
  <c r="N334" i="77"/>
  <c r="L335" i="77"/>
  <c r="M335" i="77"/>
  <c r="N335" i="77"/>
  <c r="L336" i="77"/>
  <c r="M336" i="77"/>
  <c r="N336" i="77"/>
  <c r="L337" i="77"/>
  <c r="M337" i="77"/>
  <c r="N337" i="77"/>
  <c r="L338" i="77"/>
  <c r="M338" i="77"/>
  <c r="N338" i="77"/>
  <c r="L339" i="77"/>
  <c r="M339" i="77"/>
  <c r="N339" i="77"/>
  <c r="L340" i="77"/>
  <c r="M340" i="77"/>
  <c r="N340" i="77"/>
  <c r="L341" i="77"/>
  <c r="M341" i="77"/>
  <c r="N341" i="77"/>
  <c r="L342" i="77"/>
  <c r="M342" i="77"/>
  <c r="N342" i="77"/>
  <c r="L343" i="77"/>
  <c r="M343" i="77"/>
  <c r="N343" i="77"/>
  <c r="L344" i="77"/>
  <c r="M344" i="77"/>
  <c r="N344" i="77"/>
  <c r="L345" i="77"/>
  <c r="M345" i="77"/>
  <c r="N345" i="77"/>
  <c r="L346" i="77"/>
  <c r="M346" i="77"/>
  <c r="N346" i="77"/>
  <c r="L347" i="77"/>
  <c r="M347" i="77"/>
  <c r="N347" i="77"/>
  <c r="L348" i="77"/>
  <c r="M348" i="77"/>
  <c r="N348" i="77"/>
  <c r="L349" i="77"/>
  <c r="M349" i="77"/>
  <c r="N349" i="77"/>
  <c r="L350" i="77"/>
  <c r="M350" i="77"/>
  <c r="N350" i="77"/>
  <c r="L351" i="77"/>
  <c r="M351" i="77"/>
  <c r="N351" i="77"/>
  <c r="L352" i="77"/>
  <c r="M352" i="77"/>
  <c r="N352" i="77"/>
  <c r="L353" i="77"/>
  <c r="M353" i="77"/>
  <c r="N353" i="77"/>
  <c r="L354" i="77"/>
  <c r="M354" i="77"/>
  <c r="N354" i="77"/>
  <c r="L355" i="77"/>
  <c r="M355" i="77"/>
  <c r="N355" i="77"/>
  <c r="L356" i="77"/>
  <c r="M356" i="77"/>
  <c r="N356" i="77"/>
  <c r="L357" i="77"/>
  <c r="M357" i="77"/>
  <c r="N357" i="77"/>
  <c r="L358" i="77"/>
  <c r="M358" i="77"/>
  <c r="N358" i="77"/>
  <c r="L359" i="77"/>
  <c r="M359" i="77"/>
  <c r="N359" i="77"/>
  <c r="L360" i="77"/>
  <c r="M360" i="77"/>
  <c r="N360" i="77"/>
  <c r="L361" i="77"/>
  <c r="M361" i="77"/>
  <c r="N361" i="77"/>
  <c r="L362" i="77"/>
  <c r="M362" i="77"/>
  <c r="N362" i="77"/>
  <c r="L363" i="77"/>
  <c r="M363" i="77"/>
  <c r="N363" i="77"/>
  <c r="L364" i="77"/>
  <c r="M364" i="77"/>
  <c r="N364" i="77"/>
  <c r="L365" i="77"/>
  <c r="M365" i="77"/>
  <c r="N365" i="77"/>
  <c r="L366" i="77"/>
  <c r="M366" i="77"/>
  <c r="N366" i="77"/>
  <c r="L367" i="77"/>
  <c r="M367" i="77"/>
  <c r="N367" i="77"/>
  <c r="L368" i="77"/>
  <c r="M368" i="77"/>
  <c r="N368" i="77"/>
  <c r="L369" i="77"/>
  <c r="M369" i="77"/>
  <c r="N369" i="77"/>
  <c r="L370" i="77"/>
  <c r="M370" i="77"/>
  <c r="N370" i="77"/>
  <c r="L371" i="77"/>
  <c r="M371" i="77"/>
  <c r="N371" i="77"/>
  <c r="L372" i="77"/>
  <c r="M372" i="77"/>
  <c r="N372" i="77"/>
  <c r="L373" i="77"/>
  <c r="M373" i="77"/>
  <c r="N373" i="77"/>
  <c r="L374" i="77"/>
  <c r="M374" i="77"/>
  <c r="N374" i="77"/>
  <c r="L375" i="77"/>
  <c r="M375" i="77"/>
  <c r="N375" i="77"/>
  <c r="L376" i="77"/>
  <c r="M376" i="77"/>
  <c r="N376" i="77"/>
  <c r="L377" i="77"/>
  <c r="M377" i="77"/>
  <c r="N377" i="77"/>
  <c r="L378" i="77"/>
  <c r="M378" i="77"/>
  <c r="N378" i="77"/>
  <c r="L379" i="77"/>
  <c r="M379" i="77"/>
  <c r="N379" i="77"/>
  <c r="L380" i="77"/>
  <c r="M380" i="77"/>
  <c r="N380" i="77"/>
  <c r="L381" i="77"/>
  <c r="M381" i="77"/>
  <c r="N381" i="77"/>
  <c r="L382" i="77"/>
  <c r="M382" i="77"/>
  <c r="N382" i="77"/>
  <c r="L383" i="77"/>
  <c r="M383" i="77"/>
  <c r="N383" i="77"/>
  <c r="L384" i="77"/>
  <c r="M384" i="77"/>
  <c r="N384" i="77"/>
  <c r="L385" i="77"/>
  <c r="M385" i="77"/>
  <c r="N385" i="77"/>
  <c r="L386" i="77"/>
  <c r="M386" i="77"/>
  <c r="N386" i="77"/>
  <c r="L387" i="77"/>
  <c r="M387" i="77"/>
  <c r="N387" i="77"/>
  <c r="L388" i="77"/>
  <c r="M388" i="77"/>
  <c r="N388" i="77"/>
  <c r="L389" i="77"/>
  <c r="M389" i="77"/>
  <c r="N389" i="77"/>
  <c r="L390" i="77"/>
  <c r="M390" i="77"/>
  <c r="N390" i="77"/>
  <c r="L391" i="77"/>
  <c r="M391" i="77"/>
  <c r="N391" i="77"/>
  <c r="L392" i="77"/>
  <c r="M392" i="77"/>
  <c r="N392" i="77"/>
  <c r="L393" i="77"/>
  <c r="M393" i="77"/>
  <c r="N393" i="77"/>
  <c r="L394" i="77"/>
  <c r="M394" i="77"/>
  <c r="N394" i="77"/>
  <c r="L395" i="77"/>
  <c r="M395" i="77"/>
  <c r="N395" i="77"/>
  <c r="L396" i="77"/>
  <c r="M396" i="77"/>
  <c r="N396" i="77"/>
  <c r="L397" i="77"/>
  <c r="M397" i="77"/>
  <c r="N397" i="77"/>
  <c r="L398" i="77"/>
  <c r="M398" i="77"/>
  <c r="N398" i="77"/>
  <c r="L399" i="77"/>
  <c r="M399" i="77"/>
  <c r="N399" i="77"/>
  <c r="L400" i="77"/>
  <c r="M400" i="77"/>
  <c r="N400" i="77"/>
  <c r="L401" i="77"/>
  <c r="M401" i="77"/>
  <c r="N401" i="77"/>
  <c r="L402" i="77"/>
  <c r="M402" i="77"/>
  <c r="N402" i="77"/>
  <c r="L403" i="77"/>
  <c r="M403" i="77"/>
  <c r="N403" i="77"/>
  <c r="L404" i="77"/>
  <c r="M404" i="77"/>
  <c r="N404" i="77"/>
  <c r="L405" i="77"/>
  <c r="M405" i="77"/>
  <c r="N405" i="77"/>
  <c r="L406" i="77"/>
  <c r="M406" i="77"/>
  <c r="N406" i="77"/>
  <c r="L407" i="77"/>
  <c r="M407" i="77"/>
  <c r="N407" i="77"/>
  <c r="L408" i="77"/>
  <c r="M408" i="77"/>
  <c r="N408" i="77"/>
  <c r="L409" i="77"/>
  <c r="M409" i="77"/>
  <c r="N409" i="77"/>
  <c r="L410" i="77"/>
  <c r="M410" i="77"/>
  <c r="N410" i="77"/>
  <c r="L411" i="77"/>
  <c r="M411" i="77"/>
  <c r="N411" i="77"/>
  <c r="L412" i="77"/>
  <c r="M412" i="77"/>
  <c r="N412" i="77"/>
  <c r="L413" i="77"/>
  <c r="M413" i="77"/>
  <c r="N413" i="77"/>
  <c r="L414" i="77"/>
  <c r="M414" i="77"/>
  <c r="N414" i="77"/>
  <c r="L415" i="77"/>
  <c r="M415" i="77"/>
  <c r="N415" i="77"/>
  <c r="L416" i="77"/>
  <c r="M416" i="77"/>
  <c r="N416" i="77"/>
  <c r="L417" i="77"/>
  <c r="M417" i="77"/>
  <c r="N417" i="77"/>
  <c r="L418" i="77"/>
  <c r="M418" i="77"/>
  <c r="N418" i="77"/>
  <c r="L419" i="77"/>
  <c r="M419" i="77"/>
  <c r="N419" i="77"/>
  <c r="L420" i="77"/>
  <c r="M420" i="77"/>
  <c r="N420" i="77"/>
  <c r="L421" i="77"/>
  <c r="M421" i="77"/>
  <c r="N421" i="77"/>
  <c r="L422" i="77"/>
  <c r="M422" i="77"/>
  <c r="N422" i="77"/>
  <c r="L423" i="77"/>
  <c r="M423" i="77"/>
  <c r="N423" i="77"/>
  <c r="L424" i="77"/>
  <c r="M424" i="77"/>
  <c r="N424" i="77"/>
  <c r="L425" i="77"/>
  <c r="M425" i="77"/>
  <c r="N425" i="77"/>
  <c r="L426" i="77"/>
  <c r="M426" i="77"/>
  <c r="N426" i="77"/>
  <c r="L427" i="77"/>
  <c r="M427" i="77"/>
  <c r="N427" i="77"/>
  <c r="L428" i="77"/>
  <c r="M428" i="77"/>
  <c r="N428" i="77"/>
  <c r="L429" i="77"/>
  <c r="M429" i="77"/>
  <c r="N429" i="77"/>
  <c r="L430" i="77"/>
  <c r="M430" i="77"/>
  <c r="N430" i="77"/>
  <c r="L431" i="77"/>
  <c r="M431" i="77"/>
  <c r="N431" i="77"/>
  <c r="L432" i="77"/>
  <c r="M432" i="77"/>
  <c r="N432" i="77"/>
  <c r="L433" i="77"/>
  <c r="M433" i="77"/>
  <c r="N433" i="77"/>
  <c r="L434" i="77"/>
  <c r="M434" i="77"/>
  <c r="N434" i="77"/>
  <c r="L435" i="77"/>
  <c r="M435" i="77"/>
  <c r="N435" i="77"/>
  <c r="L436" i="77"/>
  <c r="M436" i="77"/>
  <c r="N436" i="77"/>
  <c r="L437" i="77"/>
  <c r="M437" i="77"/>
  <c r="N437" i="77"/>
  <c r="L438" i="77"/>
  <c r="M438" i="77"/>
  <c r="N438" i="77"/>
  <c r="L439" i="77"/>
  <c r="M439" i="77"/>
  <c r="N439" i="77"/>
  <c r="L440" i="77"/>
  <c r="M440" i="77"/>
  <c r="N440" i="77"/>
  <c r="L441" i="77"/>
  <c r="M441" i="77"/>
  <c r="N441" i="77"/>
  <c r="L442" i="77"/>
  <c r="M442" i="77"/>
  <c r="N442" i="77"/>
  <c r="L443" i="77"/>
  <c r="M443" i="77"/>
  <c r="N443" i="77"/>
  <c r="L444" i="77"/>
  <c r="M444" i="77"/>
  <c r="N444" i="77"/>
  <c r="L445" i="77"/>
  <c r="M445" i="77"/>
  <c r="N445" i="77"/>
  <c r="L446" i="77"/>
  <c r="M446" i="77"/>
  <c r="N446" i="77"/>
  <c r="L447" i="77"/>
  <c r="M447" i="77"/>
  <c r="N447" i="77"/>
  <c r="L448" i="77"/>
  <c r="M448" i="77"/>
  <c r="N448" i="77"/>
  <c r="L449" i="77"/>
  <c r="M449" i="77"/>
  <c r="N449" i="77"/>
  <c r="L450" i="77"/>
  <c r="M450" i="77"/>
  <c r="N450" i="77"/>
  <c r="L451" i="77"/>
  <c r="M451" i="77"/>
  <c r="N451" i="77"/>
  <c r="L452" i="77"/>
  <c r="M452" i="77"/>
  <c r="N452" i="77"/>
  <c r="L453" i="77"/>
  <c r="M453" i="77"/>
  <c r="N453" i="77"/>
  <c r="L454" i="77"/>
  <c r="M454" i="77"/>
  <c r="N454" i="77"/>
  <c r="L455" i="77"/>
  <c r="M455" i="77"/>
  <c r="N455" i="77"/>
  <c r="L456" i="77"/>
  <c r="M456" i="77"/>
  <c r="N456" i="77"/>
  <c r="L457" i="77"/>
  <c r="M457" i="77"/>
  <c r="N457" i="77"/>
  <c r="L458" i="77"/>
  <c r="M458" i="77"/>
  <c r="N458" i="77"/>
  <c r="L459" i="77"/>
  <c r="M459" i="77"/>
  <c r="N459" i="77"/>
  <c r="L460" i="77"/>
  <c r="M460" i="77"/>
  <c r="N460" i="77"/>
  <c r="L461" i="77"/>
  <c r="M461" i="77"/>
  <c r="N461" i="77"/>
  <c r="L462" i="77"/>
  <c r="M462" i="77"/>
  <c r="N462" i="77"/>
  <c r="L463" i="77"/>
  <c r="M463" i="77"/>
  <c r="N463" i="77"/>
  <c r="L464" i="77"/>
  <c r="M464" i="77"/>
  <c r="N464" i="77"/>
  <c r="L465" i="77"/>
  <c r="M465" i="77"/>
  <c r="N465" i="77"/>
  <c r="L466" i="77"/>
  <c r="M466" i="77"/>
  <c r="N466" i="77"/>
  <c r="L467" i="77"/>
  <c r="M467" i="77"/>
  <c r="N467" i="77"/>
  <c r="L468" i="77"/>
  <c r="M468" i="77"/>
  <c r="N468" i="77"/>
  <c r="L469" i="77"/>
  <c r="M469" i="77"/>
  <c r="N469" i="77"/>
  <c r="L470" i="77"/>
  <c r="M470" i="77"/>
  <c r="N470" i="77"/>
  <c r="L471" i="77"/>
  <c r="M471" i="77"/>
  <c r="N471" i="77"/>
  <c r="L472" i="77"/>
  <c r="M472" i="77"/>
  <c r="N472" i="77"/>
  <c r="L473" i="77"/>
  <c r="M473" i="77"/>
  <c r="N473" i="77"/>
  <c r="L474" i="77"/>
  <c r="M474" i="77"/>
  <c r="N474" i="77"/>
  <c r="L475" i="77"/>
  <c r="M475" i="77"/>
  <c r="N475" i="77"/>
  <c r="L476" i="77"/>
  <c r="M476" i="77"/>
  <c r="N476" i="77"/>
  <c r="L477" i="77"/>
  <c r="M477" i="77"/>
  <c r="N477" i="77"/>
  <c r="L478" i="77"/>
  <c r="M478" i="77"/>
  <c r="N478" i="77"/>
  <c r="L479" i="77"/>
  <c r="M479" i="77"/>
  <c r="N479" i="77"/>
  <c r="L480" i="77"/>
  <c r="M480" i="77"/>
  <c r="N480" i="77"/>
  <c r="L481" i="77"/>
  <c r="M481" i="77"/>
  <c r="N481" i="77"/>
  <c r="L482" i="77"/>
  <c r="M482" i="77"/>
  <c r="N482" i="77"/>
  <c r="L483" i="77"/>
  <c r="M483" i="77"/>
  <c r="N483" i="77"/>
  <c r="L484" i="77"/>
  <c r="M484" i="77"/>
  <c r="N484" i="77"/>
  <c r="L485" i="77"/>
  <c r="M485" i="77"/>
  <c r="N485" i="77"/>
  <c r="L486" i="77"/>
  <c r="M486" i="77"/>
  <c r="N486" i="77"/>
  <c r="L487" i="77"/>
  <c r="M487" i="77"/>
  <c r="N487" i="77"/>
  <c r="L488" i="77"/>
  <c r="M488" i="77"/>
  <c r="N488" i="77"/>
  <c r="L489" i="77"/>
  <c r="M489" i="77"/>
  <c r="N489" i="77"/>
  <c r="L490" i="77"/>
  <c r="M490" i="77"/>
  <c r="N490" i="77"/>
  <c r="L491" i="77"/>
  <c r="M491" i="77"/>
  <c r="N491" i="77"/>
  <c r="L492" i="77"/>
  <c r="M492" i="77"/>
  <c r="N492" i="77"/>
  <c r="L493" i="77"/>
  <c r="M493" i="77"/>
  <c r="N493" i="77"/>
  <c r="L494" i="77"/>
  <c r="M494" i="77"/>
  <c r="N494" i="77"/>
  <c r="L495" i="77"/>
  <c r="M495" i="77"/>
  <c r="N495" i="77"/>
  <c r="L496" i="77"/>
  <c r="M496" i="77"/>
  <c r="N496" i="77"/>
  <c r="L497" i="77"/>
  <c r="M497" i="77"/>
  <c r="N497" i="77"/>
  <c r="L498" i="77"/>
  <c r="M498" i="77"/>
  <c r="N498" i="77"/>
  <c r="L499" i="77"/>
  <c r="M499" i="77"/>
  <c r="N499" i="77"/>
  <c r="L500" i="77"/>
  <c r="M500" i="77"/>
  <c r="N500" i="77"/>
  <c r="L501" i="77"/>
  <c r="M501" i="77"/>
  <c r="N501" i="77"/>
  <c r="L502" i="77"/>
  <c r="M502" i="77"/>
  <c r="N502" i="77"/>
  <c r="L503" i="77"/>
  <c r="M503" i="77"/>
  <c r="N503" i="77"/>
  <c r="L504" i="77"/>
  <c r="M504" i="77"/>
  <c r="N504" i="77"/>
  <c r="L505" i="77"/>
  <c r="M505" i="77"/>
  <c r="N505" i="77"/>
  <c r="L506" i="77"/>
  <c r="M506" i="77"/>
  <c r="N506" i="77"/>
  <c r="L507" i="77"/>
  <c r="M507" i="77"/>
  <c r="N507" i="77"/>
  <c r="L508" i="77"/>
  <c r="M508" i="77"/>
  <c r="N508" i="77"/>
  <c r="L509" i="77"/>
  <c r="M509" i="77"/>
  <c r="N509" i="77"/>
  <c r="L510" i="77"/>
  <c r="M510" i="77"/>
  <c r="N510" i="77"/>
  <c r="L511" i="77"/>
  <c r="M511" i="77"/>
  <c r="N511" i="77"/>
  <c r="L512" i="77"/>
  <c r="M512" i="77"/>
  <c r="N512" i="77"/>
  <c r="L513" i="77"/>
  <c r="M513" i="77"/>
  <c r="N513" i="77"/>
  <c r="L514" i="77"/>
  <c r="M514" i="77"/>
  <c r="N514" i="77"/>
  <c r="L515" i="77"/>
  <c r="M515" i="77"/>
  <c r="N515" i="77"/>
  <c r="L516" i="77"/>
  <c r="M516" i="77"/>
  <c r="N516" i="77"/>
  <c r="L517" i="77"/>
  <c r="M517" i="77"/>
  <c r="N517" i="77"/>
  <c r="L518" i="77"/>
  <c r="M518" i="77"/>
  <c r="N518" i="77"/>
  <c r="L519" i="77"/>
  <c r="M519" i="77"/>
  <c r="N519" i="77"/>
  <c r="L520" i="77"/>
  <c r="M520" i="77"/>
  <c r="N520" i="77"/>
  <c r="L521" i="77"/>
  <c r="M521" i="77"/>
  <c r="N521" i="77"/>
  <c r="L522" i="77"/>
  <c r="M522" i="77"/>
  <c r="N522" i="77"/>
  <c r="L523" i="77"/>
  <c r="M523" i="77"/>
  <c r="N523" i="77"/>
  <c r="L524" i="77"/>
  <c r="M524" i="77"/>
  <c r="N524" i="77"/>
  <c r="L525" i="77"/>
  <c r="M525" i="77"/>
  <c r="N525" i="77"/>
  <c r="L526" i="77"/>
  <c r="M526" i="77"/>
  <c r="N526" i="77"/>
  <c r="L527" i="77"/>
  <c r="M527" i="77"/>
  <c r="N527" i="77"/>
  <c r="L528" i="77"/>
  <c r="M528" i="77"/>
  <c r="N528" i="77"/>
  <c r="L529" i="77"/>
  <c r="M529" i="77"/>
  <c r="N529" i="77"/>
  <c r="L530" i="77"/>
  <c r="M530" i="77"/>
  <c r="N530" i="77"/>
  <c r="L531" i="77"/>
  <c r="M531" i="77"/>
  <c r="N531" i="77"/>
  <c r="L532" i="77"/>
  <c r="M532" i="77"/>
  <c r="N532" i="77"/>
  <c r="L533" i="77"/>
  <c r="M533" i="77"/>
  <c r="N533" i="77"/>
  <c r="L534" i="77"/>
  <c r="M534" i="77"/>
  <c r="N534" i="77"/>
  <c r="L535" i="77"/>
  <c r="M535" i="77"/>
  <c r="N535" i="77"/>
  <c r="L536" i="77"/>
  <c r="M536" i="77"/>
  <c r="N536" i="77"/>
  <c r="L537" i="77"/>
  <c r="M537" i="77"/>
  <c r="N537" i="77"/>
  <c r="L538" i="77"/>
  <c r="M538" i="77"/>
  <c r="N538" i="77"/>
  <c r="L539" i="77"/>
  <c r="M539" i="77"/>
  <c r="N539" i="77"/>
  <c r="L540" i="77"/>
  <c r="M540" i="77"/>
  <c r="N540" i="77"/>
  <c r="L541" i="77"/>
  <c r="M541" i="77"/>
  <c r="N541" i="77"/>
  <c r="L542" i="77"/>
  <c r="M542" i="77"/>
  <c r="N542" i="77"/>
  <c r="L543" i="77"/>
  <c r="M543" i="77"/>
  <c r="N543" i="77"/>
  <c r="L544" i="77"/>
  <c r="M544" i="77"/>
  <c r="N544" i="77"/>
  <c r="L545" i="77"/>
  <c r="M545" i="77"/>
  <c r="N545" i="77"/>
  <c r="L546" i="77"/>
  <c r="M546" i="77"/>
  <c r="N546" i="77"/>
  <c r="L547" i="77"/>
  <c r="M547" i="77"/>
  <c r="N547" i="77"/>
  <c r="L548" i="77"/>
  <c r="M548" i="77"/>
  <c r="N548" i="77"/>
  <c r="L549" i="77"/>
  <c r="M549" i="77"/>
  <c r="N549" i="77"/>
  <c r="L550" i="77"/>
  <c r="M550" i="77"/>
  <c r="N550" i="77"/>
  <c r="L551" i="77"/>
  <c r="M551" i="77"/>
  <c r="N551" i="77"/>
  <c r="L552" i="77"/>
  <c r="M552" i="77"/>
  <c r="N552" i="77"/>
  <c r="L553" i="77"/>
  <c r="M553" i="77"/>
  <c r="N553" i="77"/>
  <c r="L554" i="77"/>
  <c r="M554" i="77"/>
  <c r="N554" i="77"/>
  <c r="L555" i="77"/>
  <c r="M555" i="77"/>
  <c r="N555" i="77"/>
  <c r="L556" i="77"/>
  <c r="M556" i="77"/>
  <c r="N556" i="77"/>
  <c r="L557" i="77"/>
  <c r="M557" i="77"/>
  <c r="N557" i="77"/>
  <c r="L558" i="77"/>
  <c r="M558" i="77"/>
  <c r="N558" i="77"/>
  <c r="L559" i="77"/>
  <c r="M559" i="77"/>
  <c r="N559" i="77"/>
  <c r="L560" i="77"/>
  <c r="M560" i="77"/>
  <c r="N560" i="77"/>
  <c r="L561" i="77"/>
  <c r="M561" i="77"/>
  <c r="N561" i="77"/>
  <c r="L562" i="77"/>
  <c r="M562" i="77"/>
  <c r="N562" i="77"/>
  <c r="L563" i="77"/>
  <c r="M563" i="77"/>
  <c r="N563" i="77"/>
  <c r="L564" i="77"/>
  <c r="M564" i="77"/>
  <c r="N564" i="77"/>
  <c r="L565" i="77"/>
  <c r="M565" i="77"/>
  <c r="N565" i="77"/>
  <c r="L566" i="77"/>
  <c r="M566" i="77"/>
  <c r="N566" i="77"/>
  <c r="L567" i="77"/>
  <c r="M567" i="77"/>
  <c r="N567" i="77"/>
  <c r="L568" i="77"/>
  <c r="M568" i="77"/>
  <c r="N568" i="77"/>
  <c r="L569" i="77"/>
  <c r="M569" i="77"/>
  <c r="N569" i="77"/>
  <c r="L570" i="77"/>
  <c r="M570" i="77"/>
  <c r="N570" i="77"/>
  <c r="L571" i="77"/>
  <c r="M571" i="77"/>
  <c r="N571" i="77"/>
  <c r="L572" i="77"/>
  <c r="M572" i="77"/>
  <c r="N572" i="77"/>
  <c r="L573" i="77"/>
  <c r="M573" i="77"/>
  <c r="N573" i="77"/>
  <c r="L574" i="77"/>
  <c r="M574" i="77"/>
  <c r="N574" i="77"/>
  <c r="L575" i="77"/>
  <c r="M575" i="77"/>
  <c r="N575" i="77"/>
  <c r="L576" i="77"/>
  <c r="M576" i="77"/>
  <c r="N576" i="77"/>
  <c r="L577" i="77"/>
  <c r="M577" i="77"/>
  <c r="N577" i="77"/>
  <c r="L578" i="77"/>
  <c r="M578" i="77"/>
  <c r="N578" i="77"/>
  <c r="L579" i="77"/>
  <c r="M579" i="77"/>
  <c r="N579" i="77"/>
  <c r="L580" i="77"/>
  <c r="M580" i="77"/>
  <c r="N580" i="77"/>
  <c r="L581" i="77"/>
  <c r="M581" i="77"/>
  <c r="N581" i="77"/>
  <c r="L582" i="77"/>
  <c r="M582" i="77"/>
  <c r="N582" i="77"/>
  <c r="L583" i="77"/>
  <c r="M583" i="77"/>
  <c r="N583" i="77"/>
  <c r="L584" i="77"/>
  <c r="M584" i="77"/>
  <c r="N584" i="77"/>
  <c r="L585" i="77"/>
  <c r="M585" i="77"/>
  <c r="N585" i="77"/>
  <c r="L586" i="77"/>
  <c r="M586" i="77"/>
  <c r="N586" i="77"/>
  <c r="L587" i="77"/>
  <c r="M587" i="77"/>
  <c r="N587" i="77"/>
  <c r="L588" i="77"/>
  <c r="M588" i="77"/>
  <c r="N588" i="77"/>
  <c r="L589" i="77"/>
  <c r="M589" i="77"/>
  <c r="N589" i="77"/>
  <c r="L590" i="77"/>
  <c r="M590" i="77"/>
  <c r="N590" i="77"/>
  <c r="L591" i="77"/>
  <c r="M591" i="77"/>
  <c r="N591" i="77"/>
  <c r="L592" i="77"/>
  <c r="M592" i="77"/>
  <c r="N592" i="77"/>
  <c r="L593" i="77"/>
  <c r="M593" i="77"/>
  <c r="N593" i="77"/>
  <c r="L594" i="77"/>
  <c r="M594" i="77"/>
  <c r="N594" i="77"/>
  <c r="L595" i="77"/>
  <c r="M595" i="77"/>
  <c r="N595" i="77"/>
  <c r="L596" i="77"/>
  <c r="M596" i="77"/>
  <c r="N596" i="77"/>
  <c r="L597" i="77"/>
  <c r="M597" i="77"/>
  <c r="N597" i="77"/>
  <c r="L598" i="77"/>
  <c r="M598" i="77"/>
  <c r="N598" i="77"/>
  <c r="L599" i="77"/>
  <c r="M599" i="77"/>
  <c r="N599" i="77"/>
  <c r="L600" i="77"/>
  <c r="M600" i="77"/>
  <c r="N600" i="77"/>
  <c r="L601" i="77"/>
  <c r="M601" i="77"/>
  <c r="N601" i="77"/>
  <c r="L602" i="77"/>
  <c r="M602" i="77"/>
  <c r="N602" i="77"/>
  <c r="L603" i="77"/>
  <c r="M603" i="77"/>
  <c r="N603" i="77"/>
  <c r="L604" i="77"/>
  <c r="M604" i="77"/>
  <c r="N604" i="77"/>
  <c r="L605" i="77"/>
  <c r="M605" i="77"/>
  <c r="N605" i="77"/>
  <c r="L606" i="77"/>
  <c r="M606" i="77"/>
  <c r="N606" i="77"/>
  <c r="L607" i="77"/>
  <c r="M607" i="77"/>
  <c r="N607" i="77"/>
  <c r="L608" i="77"/>
  <c r="M608" i="77"/>
  <c r="N608" i="77"/>
  <c r="L609" i="77"/>
  <c r="M609" i="77"/>
  <c r="N609" i="77"/>
  <c r="L610" i="77"/>
  <c r="M610" i="77"/>
  <c r="N610" i="77"/>
  <c r="L611" i="77"/>
  <c r="M611" i="77"/>
  <c r="N611" i="77"/>
  <c r="L612" i="77"/>
  <c r="M612" i="77"/>
  <c r="N612" i="77"/>
  <c r="L613" i="77"/>
  <c r="M613" i="77"/>
  <c r="N613" i="77"/>
  <c r="L614" i="77"/>
  <c r="M614" i="77"/>
  <c r="N614" i="77"/>
  <c r="L615" i="77"/>
  <c r="M615" i="77"/>
  <c r="N615" i="77"/>
  <c r="L616" i="77"/>
  <c r="M616" i="77"/>
  <c r="N616" i="77"/>
  <c r="L617" i="77"/>
  <c r="M617" i="77"/>
  <c r="N617" i="77"/>
  <c r="L618" i="77"/>
  <c r="M618" i="77"/>
  <c r="N618" i="77"/>
  <c r="L619" i="77"/>
  <c r="M619" i="77"/>
  <c r="N619" i="77"/>
  <c r="L620" i="77"/>
  <c r="M620" i="77"/>
  <c r="N620" i="77"/>
  <c r="L621" i="77"/>
  <c r="M621" i="77"/>
  <c r="N621" i="77"/>
  <c r="L622" i="77"/>
  <c r="M622" i="77"/>
  <c r="N622" i="77"/>
  <c r="L623" i="77"/>
  <c r="M623" i="77"/>
  <c r="N623" i="77"/>
  <c r="L624" i="77"/>
  <c r="M624" i="77"/>
  <c r="N624" i="77"/>
  <c r="L625" i="77"/>
  <c r="M625" i="77"/>
  <c r="N625" i="77"/>
  <c r="L626" i="77"/>
  <c r="M626" i="77"/>
  <c r="N626" i="77"/>
  <c r="L627" i="77"/>
  <c r="M627" i="77"/>
  <c r="N627" i="77"/>
  <c r="L628" i="77"/>
  <c r="M628" i="77"/>
  <c r="N628" i="77"/>
  <c r="L629" i="77"/>
  <c r="M629" i="77"/>
  <c r="N629" i="77"/>
  <c r="L630" i="77"/>
  <c r="M630" i="77"/>
  <c r="N630" i="77"/>
  <c r="L631" i="77"/>
  <c r="M631" i="77"/>
  <c r="N631" i="77"/>
  <c r="L632" i="77"/>
  <c r="M632" i="77"/>
  <c r="N632" i="77"/>
  <c r="L633" i="77"/>
  <c r="M633" i="77"/>
  <c r="N633" i="77"/>
  <c r="L634" i="77"/>
  <c r="M634" i="77"/>
  <c r="N634" i="77"/>
  <c r="L635" i="77"/>
  <c r="M635" i="77"/>
  <c r="N635" i="77"/>
  <c r="L636" i="77"/>
  <c r="M636" i="77"/>
  <c r="N636" i="77"/>
  <c r="L637" i="77"/>
  <c r="M637" i="77"/>
  <c r="N637" i="77"/>
  <c r="L638" i="77"/>
  <c r="M638" i="77"/>
  <c r="N638" i="77"/>
  <c r="L639" i="77"/>
  <c r="M639" i="77"/>
  <c r="N639" i="77"/>
  <c r="L640" i="77"/>
  <c r="M640" i="77"/>
  <c r="N640" i="77"/>
  <c r="L641" i="77"/>
  <c r="M641" i="77"/>
  <c r="N641" i="77"/>
  <c r="L642" i="77"/>
  <c r="M642" i="77"/>
  <c r="N642" i="77"/>
  <c r="L643" i="77"/>
  <c r="M643" i="77"/>
  <c r="N643" i="77"/>
  <c r="L644" i="77"/>
  <c r="M644" i="77"/>
  <c r="N644" i="77"/>
  <c r="L645" i="77"/>
  <c r="M645" i="77"/>
  <c r="N645" i="77"/>
  <c r="L646" i="77"/>
  <c r="M646" i="77"/>
  <c r="N646" i="77"/>
  <c r="L647" i="77"/>
  <c r="M647" i="77"/>
  <c r="N647" i="77"/>
  <c r="L648" i="77"/>
  <c r="M648" i="77"/>
  <c r="N648" i="77"/>
  <c r="L649" i="77"/>
  <c r="M649" i="77"/>
  <c r="N649" i="77"/>
  <c r="L650" i="77"/>
  <c r="M650" i="77"/>
  <c r="N650" i="77"/>
  <c r="L651" i="77"/>
  <c r="M651" i="77"/>
  <c r="N651" i="77"/>
  <c r="L652" i="77"/>
  <c r="M652" i="77"/>
  <c r="N652" i="77"/>
  <c r="L653" i="77"/>
  <c r="M653" i="77"/>
  <c r="N653" i="77"/>
  <c r="L654" i="77"/>
  <c r="M654" i="77"/>
  <c r="N654" i="77"/>
  <c r="L655" i="77"/>
  <c r="M655" i="77"/>
  <c r="N655" i="77"/>
  <c r="L656" i="77"/>
  <c r="M656" i="77"/>
  <c r="N656" i="77"/>
  <c r="L657" i="77"/>
  <c r="M657" i="77"/>
  <c r="N657" i="77"/>
  <c r="L658" i="77"/>
  <c r="M658" i="77"/>
  <c r="N658" i="77"/>
  <c r="L659" i="77"/>
  <c r="M659" i="77"/>
  <c r="N659" i="77"/>
  <c r="L660" i="77"/>
  <c r="M660" i="77"/>
  <c r="N660" i="77"/>
  <c r="L661" i="77"/>
  <c r="M661" i="77"/>
  <c r="N661" i="77"/>
  <c r="L662" i="77"/>
  <c r="M662" i="77"/>
  <c r="N662" i="77"/>
  <c r="L663" i="77"/>
  <c r="M663" i="77"/>
  <c r="N663" i="77"/>
  <c r="L664" i="77"/>
  <c r="M664" i="77"/>
  <c r="N664" i="77"/>
  <c r="L665" i="77"/>
  <c r="M665" i="77"/>
  <c r="N665" i="77"/>
  <c r="L666" i="77"/>
  <c r="M666" i="77"/>
  <c r="N666" i="77"/>
  <c r="L667" i="77"/>
  <c r="M667" i="77"/>
  <c r="N667" i="77"/>
  <c r="L668" i="77"/>
  <c r="M668" i="77"/>
  <c r="N668" i="77"/>
  <c r="L669" i="77"/>
  <c r="M669" i="77"/>
  <c r="N669" i="77"/>
  <c r="L670" i="77"/>
  <c r="M670" i="77"/>
  <c r="N670" i="77"/>
  <c r="L671" i="77"/>
  <c r="M671" i="77"/>
  <c r="N671" i="77"/>
  <c r="L672" i="77"/>
  <c r="M672" i="77"/>
  <c r="N672" i="77"/>
  <c r="L673" i="77"/>
  <c r="M673" i="77"/>
  <c r="N673" i="77"/>
  <c r="L674" i="77"/>
  <c r="M674" i="77"/>
  <c r="N674" i="77"/>
  <c r="L675" i="77"/>
  <c r="M675" i="77"/>
  <c r="N675" i="77"/>
  <c r="L676" i="77"/>
  <c r="M676" i="77"/>
  <c r="N676" i="77"/>
  <c r="L677" i="77"/>
  <c r="M677" i="77"/>
  <c r="N677" i="77"/>
  <c r="L678" i="77"/>
  <c r="M678" i="77"/>
  <c r="N678" i="77"/>
  <c r="L679" i="77"/>
  <c r="M679" i="77"/>
  <c r="N679" i="77"/>
  <c r="L680" i="77"/>
  <c r="M680" i="77"/>
  <c r="N680" i="77"/>
  <c r="L681" i="77"/>
  <c r="M681" i="77"/>
  <c r="N681" i="77"/>
  <c r="L682" i="77"/>
  <c r="M682" i="77"/>
  <c r="N682" i="77"/>
  <c r="L683" i="77"/>
  <c r="M683" i="77"/>
  <c r="N683" i="77"/>
  <c r="L684" i="77"/>
  <c r="M684" i="77"/>
  <c r="N684" i="77"/>
  <c r="L685" i="77"/>
  <c r="M685" i="77"/>
  <c r="N685" i="77"/>
  <c r="L686" i="77"/>
  <c r="M686" i="77"/>
  <c r="N686" i="77"/>
  <c r="L687" i="77"/>
  <c r="M687" i="77"/>
  <c r="N687" i="77"/>
  <c r="L688" i="77"/>
  <c r="M688" i="77"/>
  <c r="N688" i="77"/>
  <c r="L689" i="77"/>
  <c r="M689" i="77"/>
  <c r="N689" i="77"/>
  <c r="L690" i="77"/>
  <c r="M690" i="77"/>
  <c r="N690" i="77"/>
  <c r="L691" i="77"/>
  <c r="M691" i="77"/>
  <c r="N691" i="77"/>
  <c r="L692" i="77"/>
  <c r="M692" i="77"/>
  <c r="N692" i="77"/>
  <c r="L693" i="77"/>
  <c r="M693" i="77"/>
  <c r="N693" i="77"/>
  <c r="L694" i="77"/>
  <c r="M694" i="77"/>
  <c r="N694" i="77"/>
  <c r="L695" i="77"/>
  <c r="M695" i="77"/>
  <c r="N695" i="77"/>
  <c r="L696" i="77"/>
  <c r="M696" i="77"/>
  <c r="N696" i="77"/>
  <c r="L697" i="77"/>
  <c r="M697" i="77"/>
  <c r="N697" i="77"/>
  <c r="L698" i="77"/>
  <c r="M698" i="77"/>
  <c r="N698" i="77"/>
  <c r="L699" i="77"/>
  <c r="M699" i="77"/>
  <c r="N699" i="77"/>
  <c r="L700" i="77"/>
  <c r="M700" i="77"/>
  <c r="N700" i="77"/>
  <c r="L701" i="77"/>
  <c r="M701" i="77"/>
  <c r="N701" i="77"/>
  <c r="L702" i="77"/>
  <c r="M702" i="77"/>
  <c r="N702" i="77"/>
  <c r="L703" i="77"/>
  <c r="M703" i="77"/>
  <c r="N703" i="77"/>
  <c r="L704" i="77"/>
  <c r="M704" i="77"/>
  <c r="N704" i="77"/>
  <c r="L705" i="77"/>
  <c r="M705" i="77"/>
  <c r="N705" i="77"/>
  <c r="L706" i="77"/>
  <c r="M706" i="77"/>
  <c r="N706" i="77"/>
  <c r="L707" i="77"/>
  <c r="M707" i="77"/>
  <c r="N707" i="77"/>
  <c r="L708" i="77"/>
  <c r="M708" i="77"/>
  <c r="N708" i="77"/>
  <c r="L709" i="77"/>
  <c r="M709" i="77"/>
  <c r="N709" i="77"/>
  <c r="L710" i="77"/>
  <c r="M710" i="77"/>
  <c r="N710" i="77"/>
  <c r="L711" i="77"/>
  <c r="M711" i="77"/>
  <c r="N711" i="77"/>
  <c r="L712" i="77"/>
  <c r="M712" i="77"/>
  <c r="N712" i="77"/>
  <c r="L713" i="77"/>
  <c r="M713" i="77"/>
  <c r="N713" i="77"/>
  <c r="L714" i="77"/>
  <c r="M714" i="77"/>
  <c r="N714" i="77"/>
  <c r="L715" i="77"/>
  <c r="M715" i="77"/>
  <c r="N715" i="77"/>
  <c r="L716" i="77"/>
  <c r="M716" i="77"/>
  <c r="N716" i="77"/>
  <c r="L717" i="77"/>
  <c r="M717" i="77"/>
  <c r="N717" i="77"/>
  <c r="L718" i="77"/>
  <c r="M718" i="77"/>
  <c r="N718" i="77"/>
  <c r="L719" i="77"/>
  <c r="M719" i="77"/>
  <c r="N719" i="77"/>
  <c r="L720" i="77"/>
  <c r="M720" i="77"/>
  <c r="N720" i="77"/>
  <c r="L721" i="77"/>
  <c r="M721" i="77"/>
  <c r="N721" i="77"/>
  <c r="L722" i="77"/>
  <c r="M722" i="77"/>
  <c r="N722" i="77"/>
  <c r="L723" i="77"/>
  <c r="M723" i="77"/>
  <c r="N723" i="77"/>
  <c r="L724" i="77"/>
  <c r="M724" i="77"/>
  <c r="N724" i="77"/>
  <c r="L725" i="77"/>
  <c r="M725" i="77"/>
  <c r="N725" i="77"/>
  <c r="L726" i="77"/>
  <c r="M726" i="77"/>
  <c r="N726" i="77"/>
  <c r="L727" i="77"/>
  <c r="M727" i="77"/>
  <c r="N727" i="77"/>
  <c r="L728" i="77"/>
  <c r="M728" i="77"/>
  <c r="N728" i="77"/>
  <c r="L729" i="77"/>
  <c r="M729" i="77"/>
  <c r="N729" i="77"/>
  <c r="L730" i="77"/>
  <c r="M730" i="77"/>
  <c r="N730" i="77"/>
  <c r="L731" i="77"/>
  <c r="M731" i="77"/>
  <c r="N731" i="77"/>
  <c r="L732" i="77"/>
  <c r="M732" i="77"/>
  <c r="N732" i="77"/>
  <c r="L733" i="77"/>
  <c r="M733" i="77"/>
  <c r="N733" i="77"/>
  <c r="L734" i="77"/>
  <c r="M734" i="77"/>
  <c r="N734" i="77"/>
  <c r="L735" i="77"/>
  <c r="M735" i="77"/>
  <c r="N735" i="77"/>
  <c r="L736" i="77"/>
  <c r="M736" i="77"/>
  <c r="N736" i="77"/>
  <c r="L737" i="77"/>
  <c r="M737" i="77"/>
  <c r="N737" i="77"/>
  <c r="L738" i="77"/>
  <c r="M738" i="77"/>
  <c r="N738" i="77"/>
  <c r="L739" i="77"/>
  <c r="M739" i="77"/>
  <c r="N739" i="77"/>
  <c r="L740" i="77"/>
  <c r="M740" i="77"/>
  <c r="N740" i="77"/>
  <c r="L741" i="77"/>
  <c r="M741" i="77"/>
  <c r="N741" i="77"/>
  <c r="L742" i="77"/>
  <c r="M742" i="77"/>
  <c r="N742" i="77"/>
  <c r="L743" i="77"/>
  <c r="M743" i="77"/>
  <c r="N743" i="77"/>
  <c r="L744" i="77"/>
  <c r="M744" i="77"/>
  <c r="N744" i="77"/>
  <c r="L745" i="77"/>
  <c r="M745" i="77"/>
  <c r="N745" i="77"/>
  <c r="L746" i="77"/>
  <c r="M746" i="77"/>
  <c r="N746" i="77"/>
  <c r="L747" i="77"/>
  <c r="M747" i="77"/>
  <c r="N747" i="77"/>
  <c r="L748" i="77"/>
  <c r="M748" i="77"/>
  <c r="N748" i="77"/>
  <c r="L749" i="77"/>
  <c r="M749" i="77"/>
  <c r="N749" i="77"/>
  <c r="L750" i="77"/>
  <c r="M750" i="77"/>
  <c r="N750" i="77"/>
  <c r="L751" i="77"/>
  <c r="M751" i="77"/>
  <c r="N751" i="77"/>
  <c r="L752" i="77"/>
  <c r="M752" i="77"/>
  <c r="N752" i="77"/>
  <c r="L753" i="77"/>
  <c r="M753" i="77"/>
  <c r="N753" i="77"/>
  <c r="L754" i="77"/>
  <c r="M754" i="77"/>
  <c r="N754" i="77"/>
  <c r="L755" i="77"/>
  <c r="M755" i="77"/>
  <c r="N755" i="77"/>
  <c r="L756" i="77"/>
  <c r="M756" i="77"/>
  <c r="N756" i="77"/>
  <c r="L757" i="77"/>
  <c r="M757" i="77"/>
  <c r="N757" i="77"/>
  <c r="L758" i="77"/>
  <c r="M758" i="77"/>
  <c r="N758" i="77"/>
  <c r="L759" i="77"/>
  <c r="M759" i="77"/>
  <c r="N759" i="77"/>
  <c r="L760" i="77"/>
  <c r="M760" i="77"/>
  <c r="N760" i="77"/>
  <c r="L761" i="77"/>
  <c r="M761" i="77"/>
  <c r="N761" i="77"/>
  <c r="L762" i="77"/>
  <c r="M762" i="77"/>
  <c r="N762" i="77"/>
  <c r="L763" i="77"/>
  <c r="M763" i="77"/>
  <c r="N763" i="77"/>
  <c r="L764" i="77"/>
  <c r="M764" i="77"/>
  <c r="N764" i="77"/>
  <c r="L765" i="77"/>
  <c r="M765" i="77"/>
  <c r="N765" i="77"/>
  <c r="L766" i="77"/>
  <c r="M766" i="77"/>
  <c r="N766" i="77"/>
  <c r="L767" i="77"/>
  <c r="M767" i="77"/>
  <c r="N767" i="77"/>
  <c r="L768" i="77"/>
  <c r="M768" i="77"/>
  <c r="N768" i="77"/>
  <c r="L769" i="77"/>
  <c r="M769" i="77"/>
  <c r="N769" i="77"/>
  <c r="L770" i="77"/>
  <c r="M770" i="77"/>
  <c r="N770" i="77"/>
  <c r="L771" i="77"/>
  <c r="M771" i="77"/>
  <c r="N771" i="77"/>
  <c r="L772" i="77"/>
  <c r="M772" i="77"/>
  <c r="N772" i="77"/>
  <c r="L773" i="77"/>
  <c r="M773" i="77"/>
  <c r="N773" i="77"/>
  <c r="L774" i="77"/>
  <c r="M774" i="77"/>
  <c r="N774" i="77"/>
  <c r="L775" i="77"/>
  <c r="M775" i="77"/>
  <c r="N775" i="77"/>
  <c r="L776" i="77"/>
  <c r="M776" i="77"/>
  <c r="N776" i="77"/>
  <c r="L777" i="77"/>
  <c r="M777" i="77"/>
  <c r="N777" i="77"/>
  <c r="L778" i="77"/>
  <c r="M778" i="77"/>
  <c r="N778" i="77"/>
  <c r="L779" i="77"/>
  <c r="M779" i="77"/>
  <c r="N779" i="77"/>
  <c r="L780" i="77"/>
  <c r="M780" i="77"/>
  <c r="N780" i="77"/>
  <c r="L781" i="77"/>
  <c r="M781" i="77"/>
  <c r="N781" i="77"/>
  <c r="L782" i="77"/>
  <c r="M782" i="77"/>
  <c r="N782" i="77"/>
  <c r="L783" i="77"/>
  <c r="M783" i="77"/>
  <c r="N783" i="77"/>
  <c r="L784" i="77"/>
  <c r="M784" i="77"/>
  <c r="N784" i="77"/>
  <c r="L785" i="77"/>
  <c r="M785" i="77"/>
  <c r="N785" i="77"/>
  <c r="L786" i="77"/>
  <c r="M786" i="77"/>
  <c r="N786" i="77"/>
  <c r="L787" i="77"/>
  <c r="M787" i="77"/>
  <c r="N787" i="77"/>
  <c r="L788" i="77"/>
  <c r="M788" i="77"/>
  <c r="N788" i="77"/>
  <c r="L789" i="77"/>
  <c r="M789" i="77"/>
  <c r="N789" i="77"/>
  <c r="L790" i="77"/>
  <c r="M790" i="77"/>
  <c r="N790" i="77"/>
  <c r="L791" i="77"/>
  <c r="M791" i="77"/>
  <c r="N791" i="77"/>
  <c r="L792" i="77"/>
  <c r="M792" i="77"/>
  <c r="N792" i="77"/>
  <c r="L793" i="77"/>
  <c r="M793" i="77"/>
  <c r="N793" i="77"/>
  <c r="L794" i="77"/>
  <c r="M794" i="77"/>
  <c r="N794" i="77"/>
  <c r="L795" i="77"/>
  <c r="M795" i="77"/>
  <c r="N795" i="77"/>
  <c r="L796" i="77"/>
  <c r="M796" i="77"/>
  <c r="N796" i="77"/>
  <c r="L797" i="77"/>
  <c r="M797" i="77"/>
  <c r="N797" i="77"/>
  <c r="L798" i="77"/>
  <c r="M798" i="77"/>
  <c r="N798" i="77"/>
  <c r="L799" i="77"/>
  <c r="M799" i="77"/>
  <c r="N799" i="77"/>
  <c r="L800" i="77"/>
  <c r="M800" i="77"/>
  <c r="N800" i="77"/>
  <c r="L801" i="77"/>
  <c r="M801" i="77"/>
  <c r="N801" i="77"/>
  <c r="L802" i="77"/>
  <c r="M802" i="77"/>
  <c r="N802" i="77"/>
  <c r="L803" i="77"/>
  <c r="M803" i="77"/>
  <c r="N803" i="77"/>
  <c r="L804" i="77"/>
  <c r="M804" i="77"/>
  <c r="N804" i="77"/>
  <c r="L805" i="77"/>
  <c r="M805" i="77"/>
  <c r="N805" i="77"/>
  <c r="L806" i="77"/>
  <c r="M806" i="77"/>
  <c r="N806" i="77"/>
  <c r="L807" i="77"/>
  <c r="M807" i="77"/>
  <c r="N807" i="77"/>
  <c r="L808" i="77"/>
  <c r="M808" i="77"/>
  <c r="N808" i="77"/>
  <c r="L809" i="77"/>
  <c r="M809" i="77"/>
  <c r="N809" i="77"/>
  <c r="L810" i="77"/>
  <c r="M810" i="77"/>
  <c r="N810" i="77"/>
  <c r="L811" i="77"/>
  <c r="M811" i="77"/>
  <c r="N811" i="77"/>
  <c r="L812" i="77"/>
  <c r="M812" i="77"/>
  <c r="N812" i="77"/>
  <c r="L813" i="77"/>
  <c r="M813" i="77"/>
  <c r="N813" i="77"/>
  <c r="L814" i="77"/>
  <c r="M814" i="77"/>
  <c r="N814" i="77"/>
  <c r="L815" i="77"/>
  <c r="M815" i="77"/>
  <c r="N815" i="77"/>
  <c r="L816" i="77"/>
  <c r="M816" i="77"/>
  <c r="N816" i="77"/>
  <c r="L817" i="77"/>
  <c r="M817" i="77"/>
  <c r="N817" i="77"/>
  <c r="L818" i="77"/>
  <c r="M818" i="77"/>
  <c r="N818" i="77"/>
  <c r="L819" i="77"/>
  <c r="M819" i="77"/>
  <c r="N819" i="77"/>
  <c r="L820" i="77"/>
  <c r="M820" i="77"/>
  <c r="N820" i="77"/>
  <c r="L821" i="77"/>
  <c r="M821" i="77"/>
  <c r="N821" i="77"/>
  <c r="L822" i="77"/>
  <c r="M822" i="77"/>
  <c r="N822" i="77"/>
  <c r="L823" i="77"/>
  <c r="M823" i="77"/>
  <c r="N823" i="77"/>
  <c r="L824" i="77"/>
  <c r="M824" i="77"/>
  <c r="N824" i="77"/>
  <c r="L825" i="77"/>
  <c r="M825" i="77"/>
  <c r="N825" i="77"/>
  <c r="L826" i="77"/>
  <c r="M826" i="77"/>
  <c r="N826" i="77"/>
  <c r="L827" i="77"/>
  <c r="M827" i="77"/>
  <c r="N827" i="77"/>
  <c r="L828" i="77"/>
  <c r="M828" i="77"/>
  <c r="N828" i="77"/>
  <c r="L829" i="77"/>
  <c r="M829" i="77"/>
  <c r="N829" i="77"/>
  <c r="L830" i="77"/>
  <c r="M830" i="77"/>
  <c r="N830" i="77"/>
  <c r="L831" i="77"/>
  <c r="M831" i="77"/>
  <c r="N831" i="77"/>
  <c r="L832" i="77"/>
  <c r="M832" i="77"/>
  <c r="N832" i="77"/>
  <c r="L833" i="77"/>
  <c r="M833" i="77"/>
  <c r="N833" i="77"/>
  <c r="L834" i="77"/>
  <c r="M834" i="77"/>
  <c r="N834" i="77"/>
  <c r="L835" i="77"/>
  <c r="M835" i="77"/>
  <c r="N835" i="77"/>
  <c r="L836" i="77"/>
  <c r="M836" i="77"/>
  <c r="N836" i="77"/>
  <c r="L837" i="77"/>
  <c r="M837" i="77"/>
  <c r="N837" i="77"/>
  <c r="L838" i="77"/>
  <c r="M838" i="77"/>
  <c r="N838" i="77"/>
  <c r="L839" i="77"/>
  <c r="M839" i="77"/>
  <c r="N839" i="77"/>
  <c r="L840" i="77"/>
  <c r="M840" i="77"/>
  <c r="N840" i="77"/>
  <c r="L841" i="77"/>
  <c r="M841" i="77"/>
  <c r="N841" i="77"/>
  <c r="L842" i="77"/>
  <c r="M842" i="77"/>
  <c r="N842" i="77"/>
  <c r="L843" i="77"/>
  <c r="M843" i="77"/>
  <c r="N843" i="77"/>
  <c r="L844" i="77"/>
  <c r="M844" i="77"/>
  <c r="N844" i="77"/>
  <c r="L845" i="77"/>
  <c r="M845" i="77"/>
  <c r="N845" i="77"/>
  <c r="L846" i="77"/>
  <c r="M846" i="77"/>
  <c r="N846" i="77"/>
  <c r="L847" i="77"/>
  <c r="M847" i="77"/>
  <c r="N847" i="77"/>
  <c r="L848" i="77"/>
  <c r="M848" i="77"/>
  <c r="N848" i="77"/>
  <c r="L849" i="77"/>
  <c r="M849" i="77"/>
  <c r="N849" i="77"/>
  <c r="L850" i="77"/>
  <c r="M850" i="77"/>
  <c r="N850" i="77"/>
  <c r="L851" i="77"/>
  <c r="M851" i="77"/>
  <c r="N851" i="77"/>
  <c r="L852" i="77"/>
  <c r="M852" i="77"/>
  <c r="N852" i="77"/>
  <c r="L853" i="77"/>
  <c r="M853" i="77"/>
  <c r="N853" i="77"/>
  <c r="L854" i="77"/>
  <c r="M854" i="77"/>
  <c r="N854" i="77"/>
  <c r="L855" i="77"/>
  <c r="M855" i="77"/>
  <c r="N855" i="77"/>
  <c r="L856" i="77"/>
  <c r="M856" i="77"/>
  <c r="N856" i="77"/>
  <c r="L857" i="77"/>
  <c r="M857" i="77"/>
  <c r="N857" i="77"/>
  <c r="L858" i="77"/>
  <c r="M858" i="77"/>
  <c r="N858" i="77"/>
  <c r="L859" i="77"/>
  <c r="M859" i="77"/>
  <c r="N859" i="77"/>
  <c r="L860" i="77"/>
  <c r="M860" i="77"/>
  <c r="N860" i="77"/>
  <c r="L861" i="77"/>
  <c r="M861" i="77"/>
  <c r="N861" i="77"/>
  <c r="L862" i="77"/>
  <c r="M862" i="77"/>
  <c r="N862" i="77"/>
  <c r="L863" i="77"/>
  <c r="M863" i="77"/>
  <c r="N863" i="77"/>
  <c r="L864" i="77"/>
  <c r="M864" i="77"/>
  <c r="N864" i="77"/>
  <c r="L865" i="77"/>
  <c r="M865" i="77"/>
  <c r="N865" i="77"/>
  <c r="L866" i="77"/>
  <c r="M866" i="77"/>
  <c r="N866" i="77"/>
  <c r="L867" i="77"/>
  <c r="M867" i="77"/>
  <c r="N867" i="77"/>
  <c r="L868" i="77"/>
  <c r="M868" i="77"/>
  <c r="N868" i="77"/>
  <c r="L869" i="77"/>
  <c r="M869" i="77"/>
  <c r="N869" i="77"/>
  <c r="L870" i="77"/>
  <c r="M870" i="77"/>
  <c r="N870" i="77"/>
  <c r="L871" i="77"/>
  <c r="M871" i="77"/>
  <c r="N871" i="77"/>
  <c r="L872" i="77"/>
  <c r="M872" i="77"/>
  <c r="N872" i="77"/>
  <c r="L873" i="77"/>
  <c r="M873" i="77"/>
  <c r="N873" i="77"/>
  <c r="L874" i="77"/>
  <c r="M874" i="77"/>
  <c r="N874" i="77"/>
  <c r="L875" i="77"/>
  <c r="M875" i="77"/>
  <c r="N875" i="77"/>
  <c r="L876" i="77"/>
  <c r="M876" i="77"/>
  <c r="N876" i="77"/>
  <c r="L877" i="77"/>
  <c r="M877" i="77"/>
  <c r="N877" i="77"/>
  <c r="L878" i="77"/>
  <c r="M878" i="77"/>
  <c r="N878" i="77"/>
  <c r="L879" i="77"/>
  <c r="M879" i="77"/>
  <c r="N879" i="77"/>
  <c r="L880" i="77"/>
  <c r="M880" i="77"/>
  <c r="N880" i="77"/>
  <c r="L881" i="77"/>
  <c r="M881" i="77"/>
  <c r="N881" i="77"/>
  <c r="L882" i="77"/>
  <c r="M882" i="77"/>
  <c r="N882" i="77"/>
  <c r="L883" i="77"/>
  <c r="M883" i="77"/>
  <c r="N883" i="77"/>
  <c r="L884" i="77"/>
  <c r="M884" i="77"/>
  <c r="N884" i="77"/>
  <c r="L885" i="77"/>
  <c r="M885" i="77"/>
  <c r="N885" i="77"/>
  <c r="L886" i="77"/>
  <c r="M886" i="77"/>
  <c r="N886" i="77"/>
  <c r="L887" i="77"/>
  <c r="M887" i="77"/>
  <c r="N887" i="77"/>
  <c r="L888" i="77"/>
  <c r="M888" i="77"/>
  <c r="N888" i="77"/>
  <c r="L889" i="77"/>
  <c r="M889" i="77"/>
  <c r="N889" i="77"/>
  <c r="L890" i="77"/>
  <c r="M890" i="77"/>
  <c r="N890" i="77"/>
  <c r="L891" i="77"/>
  <c r="M891" i="77"/>
  <c r="N891" i="77"/>
  <c r="L892" i="77"/>
  <c r="M892" i="77"/>
  <c r="N892" i="77"/>
  <c r="L893" i="77"/>
  <c r="M893" i="77"/>
  <c r="N893" i="77"/>
  <c r="L894" i="77"/>
  <c r="M894" i="77"/>
  <c r="N894" i="77"/>
  <c r="L895" i="77"/>
  <c r="M895" i="77"/>
  <c r="N895" i="77"/>
  <c r="L896" i="77"/>
  <c r="M896" i="77"/>
  <c r="N896" i="77"/>
  <c r="L897" i="77"/>
  <c r="M897" i="77"/>
  <c r="N897" i="77"/>
  <c r="L898" i="77"/>
  <c r="M898" i="77"/>
  <c r="N898" i="77"/>
  <c r="L899" i="77"/>
  <c r="M899" i="77"/>
  <c r="N899" i="77"/>
  <c r="L900" i="77"/>
  <c r="M900" i="77"/>
  <c r="N900" i="77"/>
  <c r="L901" i="77"/>
  <c r="M901" i="77"/>
  <c r="N901" i="77"/>
  <c r="L902" i="77"/>
  <c r="M902" i="77"/>
  <c r="N902" i="77"/>
  <c r="L903" i="77"/>
  <c r="M903" i="77"/>
  <c r="N903" i="77"/>
  <c r="L904" i="77"/>
  <c r="M904" i="77"/>
  <c r="N904" i="77"/>
  <c r="L905" i="77"/>
  <c r="M905" i="77"/>
  <c r="N905" i="77"/>
  <c r="L906" i="77"/>
  <c r="M906" i="77"/>
  <c r="N906" i="77"/>
  <c r="L907" i="77"/>
  <c r="M907" i="77"/>
  <c r="N907" i="77"/>
  <c r="L908" i="77"/>
  <c r="M908" i="77"/>
  <c r="N908" i="77"/>
  <c r="L909" i="77"/>
  <c r="M909" i="77"/>
  <c r="N909" i="77"/>
  <c r="L910" i="77"/>
  <c r="M910" i="77"/>
  <c r="N910" i="77"/>
  <c r="L911" i="77"/>
  <c r="M911" i="77"/>
  <c r="N911" i="77"/>
  <c r="L912" i="77"/>
  <c r="M912" i="77"/>
  <c r="N912" i="77"/>
  <c r="L913" i="77"/>
  <c r="M913" i="77"/>
  <c r="N913" i="77"/>
  <c r="L914" i="77"/>
  <c r="M914" i="77"/>
  <c r="N914" i="77"/>
  <c r="L915" i="77"/>
  <c r="M915" i="77"/>
  <c r="N915" i="77"/>
  <c r="L916" i="77"/>
  <c r="M916" i="77"/>
  <c r="N916" i="77"/>
  <c r="L917" i="77"/>
  <c r="M917" i="77"/>
  <c r="N917" i="77"/>
  <c r="L918" i="77"/>
  <c r="M918" i="77"/>
  <c r="N918" i="77"/>
  <c r="L919" i="77"/>
  <c r="M919" i="77"/>
  <c r="N919" i="77"/>
  <c r="L920" i="77"/>
  <c r="M920" i="77"/>
  <c r="N920" i="77"/>
  <c r="L921" i="77"/>
  <c r="M921" i="77"/>
  <c r="N921" i="77"/>
  <c r="L922" i="77"/>
  <c r="M922" i="77"/>
  <c r="N922" i="77"/>
  <c r="L923" i="77"/>
  <c r="M923" i="77"/>
  <c r="N923" i="77"/>
  <c r="L924" i="77"/>
  <c r="M924" i="77"/>
  <c r="N924" i="77"/>
  <c r="L925" i="77"/>
  <c r="M925" i="77"/>
  <c r="N925" i="77"/>
  <c r="L926" i="77"/>
  <c r="M926" i="77"/>
  <c r="N926" i="77"/>
  <c r="L927" i="77"/>
  <c r="M927" i="77"/>
  <c r="N927" i="77"/>
  <c r="L928" i="77"/>
  <c r="M928" i="77"/>
  <c r="N928" i="77"/>
  <c r="L929" i="77"/>
  <c r="M929" i="77"/>
  <c r="N929" i="77"/>
  <c r="L930" i="77"/>
  <c r="M930" i="77"/>
  <c r="N930" i="77"/>
  <c r="L931" i="77"/>
  <c r="M931" i="77"/>
  <c r="N931" i="77"/>
  <c r="L932" i="77"/>
  <c r="M932" i="77"/>
  <c r="N932" i="77"/>
  <c r="L933" i="77"/>
  <c r="M933" i="77"/>
  <c r="N933" i="77"/>
  <c r="L934" i="77"/>
  <c r="M934" i="77"/>
  <c r="N934" i="77"/>
  <c r="L935" i="77"/>
  <c r="M935" i="77"/>
  <c r="N935" i="77"/>
  <c r="L936" i="77"/>
  <c r="M936" i="77"/>
  <c r="N936" i="77"/>
  <c r="L937" i="77"/>
  <c r="M937" i="77"/>
  <c r="N937" i="77"/>
  <c r="L938" i="77"/>
  <c r="M938" i="77"/>
  <c r="N938" i="77"/>
  <c r="L939" i="77"/>
  <c r="M939" i="77"/>
  <c r="N939" i="77"/>
  <c r="L940" i="77"/>
  <c r="M940" i="77"/>
  <c r="N940" i="77"/>
  <c r="L941" i="77"/>
  <c r="M941" i="77"/>
  <c r="N941" i="77"/>
  <c r="L942" i="77"/>
  <c r="M942" i="77"/>
  <c r="N942" i="77"/>
  <c r="L943" i="77"/>
  <c r="M943" i="77"/>
  <c r="N943" i="77"/>
  <c r="L944" i="77"/>
  <c r="M944" i="77"/>
  <c r="N944" i="77"/>
  <c r="L945" i="77"/>
  <c r="M945" i="77"/>
  <c r="N945" i="77"/>
  <c r="L946" i="77"/>
  <c r="M946" i="77"/>
  <c r="N946" i="77"/>
  <c r="L947" i="77"/>
  <c r="M947" i="77"/>
  <c r="N947" i="77"/>
  <c r="L948" i="77"/>
  <c r="M948" i="77"/>
  <c r="N948" i="77"/>
  <c r="L949" i="77"/>
  <c r="M949" i="77"/>
  <c r="N949" i="77"/>
  <c r="L950" i="77"/>
  <c r="M950" i="77"/>
  <c r="N950" i="77"/>
  <c r="L951" i="77"/>
  <c r="M951" i="77"/>
  <c r="N951" i="77"/>
  <c r="L952" i="77"/>
  <c r="M952" i="77"/>
  <c r="N952" i="77"/>
  <c r="L953" i="77"/>
  <c r="M953" i="77"/>
  <c r="N953" i="77"/>
  <c r="L954" i="77"/>
  <c r="M954" i="77"/>
  <c r="N954" i="77"/>
  <c r="L955" i="77"/>
  <c r="M955" i="77"/>
  <c r="N955" i="77"/>
  <c r="L956" i="77"/>
  <c r="M956" i="77"/>
  <c r="N956" i="77"/>
  <c r="L957" i="77"/>
  <c r="M957" i="77"/>
  <c r="N957" i="77"/>
  <c r="L958" i="77"/>
  <c r="M958" i="77"/>
  <c r="N958" i="77"/>
  <c r="L959" i="77"/>
  <c r="M959" i="77"/>
  <c r="N959" i="77"/>
  <c r="L960" i="77"/>
  <c r="M960" i="77"/>
  <c r="N960" i="77"/>
  <c r="L961" i="77"/>
  <c r="M961" i="77"/>
  <c r="N961" i="77"/>
  <c r="L962" i="77"/>
  <c r="M962" i="77"/>
  <c r="N962" i="77"/>
  <c r="L963" i="77"/>
  <c r="M963" i="77"/>
  <c r="N963" i="77"/>
  <c r="L964" i="77"/>
  <c r="M964" i="77"/>
  <c r="N964" i="77"/>
  <c r="L965" i="77"/>
  <c r="M965" i="77"/>
  <c r="N965" i="77"/>
  <c r="L966" i="77"/>
  <c r="M966" i="77"/>
  <c r="N966" i="77"/>
  <c r="L967" i="77"/>
  <c r="M967" i="77"/>
  <c r="N967" i="77"/>
  <c r="L968" i="77"/>
  <c r="M968" i="77"/>
  <c r="N968" i="77"/>
  <c r="L969" i="77"/>
  <c r="M969" i="77"/>
  <c r="N969" i="77"/>
  <c r="L970" i="77"/>
  <c r="M970" i="77"/>
  <c r="N970" i="77"/>
  <c r="L971" i="77"/>
  <c r="M971" i="77"/>
  <c r="N971" i="77"/>
  <c r="L972" i="77"/>
  <c r="M972" i="77"/>
  <c r="N972" i="77"/>
  <c r="L973" i="77"/>
  <c r="M973" i="77"/>
  <c r="N973" i="77"/>
  <c r="L974" i="77"/>
  <c r="M974" i="77"/>
  <c r="N974" i="77"/>
  <c r="L975" i="77"/>
  <c r="M975" i="77"/>
  <c r="N975" i="77"/>
  <c r="L976" i="77"/>
  <c r="M976" i="77"/>
  <c r="N976" i="77"/>
  <c r="L977" i="77"/>
  <c r="M977" i="77"/>
  <c r="N977" i="77"/>
  <c r="L978" i="77"/>
  <c r="M978" i="77"/>
  <c r="N978" i="77"/>
  <c r="L979" i="77"/>
  <c r="M979" i="77"/>
  <c r="N979" i="77"/>
  <c r="L980" i="77"/>
  <c r="M980" i="77"/>
  <c r="N980" i="77"/>
  <c r="L981" i="77"/>
  <c r="M981" i="77"/>
  <c r="N981" i="77"/>
  <c r="L982" i="77"/>
  <c r="M982" i="77"/>
  <c r="N982" i="77"/>
  <c r="L983" i="77"/>
  <c r="M983" i="77"/>
  <c r="N983" i="77"/>
  <c r="L984" i="77"/>
  <c r="M984" i="77"/>
  <c r="N984" i="77"/>
  <c r="L985" i="77"/>
  <c r="M985" i="77"/>
  <c r="N985" i="77"/>
  <c r="L986" i="77"/>
  <c r="M986" i="77"/>
  <c r="N986" i="77"/>
  <c r="L987" i="77"/>
  <c r="M987" i="77"/>
  <c r="N987" i="77"/>
  <c r="L988" i="77"/>
  <c r="M988" i="77"/>
  <c r="N988" i="77"/>
  <c r="L989" i="77"/>
  <c r="M989" i="77"/>
  <c r="N989" i="77"/>
  <c r="L990" i="77"/>
  <c r="M990" i="77"/>
  <c r="N990" i="77"/>
  <c r="L991" i="77"/>
  <c r="M991" i="77"/>
  <c r="N991" i="77"/>
  <c r="L992" i="77"/>
  <c r="M992" i="77"/>
  <c r="N992" i="77"/>
  <c r="L993" i="77"/>
  <c r="M993" i="77"/>
  <c r="N993" i="77"/>
  <c r="L994" i="77"/>
  <c r="M994" i="77"/>
  <c r="N994" i="77"/>
  <c r="L995" i="77"/>
  <c r="M995" i="77"/>
  <c r="N995" i="77"/>
  <c r="L996" i="77"/>
  <c r="M996" i="77"/>
  <c r="N996" i="77"/>
  <c r="L997" i="77"/>
  <c r="M997" i="77"/>
  <c r="N997" i="77"/>
  <c r="L998" i="77"/>
  <c r="M998" i="77"/>
  <c r="N998" i="77"/>
  <c r="L999" i="77"/>
  <c r="M999" i="77"/>
  <c r="N999" i="77"/>
  <c r="L1000" i="77"/>
  <c r="M1000" i="77"/>
  <c r="N1000" i="77"/>
  <c r="L1001" i="77"/>
  <c r="M1001" i="77"/>
  <c r="N1001" i="77"/>
  <c r="L1002" i="77"/>
  <c r="M1002" i="77"/>
  <c r="N1002" i="77"/>
  <c r="L1003" i="77"/>
  <c r="M1003" i="77"/>
  <c r="N1003" i="77"/>
  <c r="L1004" i="77"/>
  <c r="M1004" i="77"/>
  <c r="N1004" i="77"/>
  <c r="L1005" i="77"/>
  <c r="M1005" i="77"/>
  <c r="N1005" i="77"/>
  <c r="L1006" i="77"/>
  <c r="M1006" i="77"/>
  <c r="N1006" i="77"/>
  <c r="L1007" i="77"/>
  <c r="M1007" i="77"/>
  <c r="N1007" i="77"/>
  <c r="L1008" i="77"/>
  <c r="M1008" i="77"/>
  <c r="N1008" i="77"/>
  <c r="L1009" i="77"/>
  <c r="M1009" i="77"/>
  <c r="N1009" i="77"/>
  <c r="L1010" i="77"/>
  <c r="M1010" i="77"/>
  <c r="N1010" i="77"/>
  <c r="B13" i="77"/>
  <c r="B14" i="77"/>
  <c r="B15" i="77"/>
  <c r="B16" i="77"/>
  <c r="B17" i="77"/>
  <c r="B18" i="77"/>
  <c r="B19" i="77"/>
  <c r="B20" i="77"/>
  <c r="B21" i="77"/>
  <c r="B22" i="77"/>
  <c r="B23" i="77"/>
  <c r="B24" i="77"/>
  <c r="B25" i="77"/>
  <c r="B26" i="77"/>
  <c r="B27" i="77"/>
  <c r="B28" i="77"/>
  <c r="B29" i="77"/>
  <c r="B30" i="77"/>
  <c r="B31" i="77"/>
  <c r="B32" i="77"/>
  <c r="B33" i="77"/>
  <c r="B34" i="77"/>
  <c r="B35" i="77"/>
  <c r="B36" i="77"/>
  <c r="B37" i="77"/>
  <c r="B38" i="77"/>
  <c r="B39" i="77"/>
  <c r="B40" i="77"/>
  <c r="B41" i="77"/>
  <c r="B42" i="77"/>
  <c r="B43" i="77"/>
  <c r="B44" i="77"/>
  <c r="B45" i="77"/>
  <c r="B46" i="77"/>
  <c r="B47" i="77"/>
  <c r="B48" i="77"/>
  <c r="B49" i="77"/>
  <c r="B50" i="77"/>
  <c r="B51" i="77"/>
  <c r="B52" i="77"/>
  <c r="B53" i="77"/>
  <c r="B54" i="77"/>
  <c r="B55" i="77"/>
  <c r="B56" i="77"/>
  <c r="B57" i="77"/>
  <c r="B58" i="77"/>
  <c r="B59" i="77"/>
  <c r="B60" i="77"/>
  <c r="B61" i="77"/>
  <c r="B62" i="77"/>
  <c r="B63" i="77"/>
  <c r="B64" i="77"/>
  <c r="B65" i="77"/>
  <c r="B66" i="77"/>
  <c r="B67" i="77"/>
  <c r="B68" i="77"/>
  <c r="B69" i="77"/>
  <c r="B70" i="77"/>
  <c r="B71" i="77"/>
  <c r="B72" i="77"/>
  <c r="B73" i="77"/>
  <c r="B74" i="77"/>
  <c r="B75" i="77"/>
  <c r="B76" i="77"/>
  <c r="B77" i="77"/>
  <c r="B78" i="77"/>
  <c r="B79" i="77"/>
  <c r="B80" i="77"/>
  <c r="B81" i="77"/>
  <c r="B82" i="77"/>
  <c r="B83" i="77"/>
  <c r="B84" i="77"/>
  <c r="B85" i="77"/>
  <c r="B86" i="77"/>
  <c r="B87" i="77"/>
  <c r="B88" i="77"/>
  <c r="B89" i="77"/>
  <c r="B90" i="77"/>
  <c r="B91" i="77"/>
  <c r="B92" i="77"/>
  <c r="B93" i="77"/>
  <c r="B94" i="77"/>
  <c r="B95" i="77"/>
  <c r="B96" i="77"/>
  <c r="B97" i="77"/>
  <c r="B98" i="77"/>
  <c r="B99" i="77"/>
  <c r="B100" i="77"/>
  <c r="B101" i="77"/>
  <c r="B102" i="77"/>
  <c r="B103" i="77"/>
  <c r="B104" i="77"/>
  <c r="B105" i="77"/>
  <c r="B106" i="77"/>
  <c r="B107" i="77"/>
  <c r="B108" i="77"/>
  <c r="B109" i="77"/>
  <c r="B110" i="77"/>
  <c r="B111" i="77"/>
  <c r="B112" i="77"/>
  <c r="B113" i="77"/>
  <c r="B114" i="77"/>
  <c r="B115" i="77"/>
  <c r="B116" i="77"/>
  <c r="B117" i="77"/>
  <c r="B118" i="77"/>
  <c r="B119" i="77"/>
  <c r="B120" i="77"/>
  <c r="B121" i="77"/>
  <c r="B122" i="77"/>
  <c r="B123" i="77"/>
  <c r="B124" i="77"/>
  <c r="B125" i="77"/>
  <c r="B126" i="77"/>
  <c r="B127" i="77"/>
  <c r="B128" i="77"/>
  <c r="B129" i="77"/>
  <c r="B130" i="77"/>
  <c r="B131" i="77"/>
  <c r="B132" i="77"/>
  <c r="B133" i="77"/>
  <c r="B134" i="77"/>
  <c r="B135" i="77"/>
  <c r="B136" i="77"/>
  <c r="B137" i="77"/>
  <c r="B138" i="77"/>
  <c r="B139" i="77"/>
  <c r="B140" i="77"/>
  <c r="B141" i="77"/>
  <c r="B142" i="77"/>
  <c r="B143" i="77"/>
  <c r="B144" i="77"/>
  <c r="B145" i="77"/>
  <c r="B146" i="77"/>
  <c r="B147" i="77"/>
  <c r="B148" i="77"/>
  <c r="B149" i="77"/>
  <c r="B150" i="77"/>
  <c r="B151" i="77"/>
  <c r="B152" i="77"/>
  <c r="B153" i="77"/>
  <c r="B154" i="77"/>
  <c r="B155" i="77"/>
  <c r="B156" i="77"/>
  <c r="B157" i="77"/>
  <c r="B158" i="77"/>
  <c r="B159" i="77"/>
  <c r="B160" i="77"/>
  <c r="B161" i="77"/>
  <c r="B162" i="77"/>
  <c r="B163" i="77"/>
  <c r="B164" i="77"/>
  <c r="B165" i="77"/>
  <c r="B166" i="77"/>
  <c r="B167" i="77"/>
  <c r="B168" i="77"/>
  <c r="B169" i="77"/>
  <c r="B170" i="77"/>
  <c r="B171" i="77"/>
  <c r="B172" i="77"/>
  <c r="B173" i="77"/>
  <c r="B174" i="77"/>
  <c r="B175" i="77"/>
  <c r="B176" i="77"/>
  <c r="B177" i="77"/>
  <c r="B178" i="77"/>
  <c r="B179" i="77"/>
  <c r="B180" i="77"/>
  <c r="B181" i="77"/>
  <c r="B182" i="77"/>
  <c r="B183" i="77"/>
  <c r="B184" i="77"/>
  <c r="B185" i="77"/>
  <c r="B186" i="77"/>
  <c r="B187" i="77"/>
  <c r="B188" i="77"/>
  <c r="B189" i="77"/>
  <c r="B190" i="77"/>
  <c r="B191" i="77"/>
  <c r="B192" i="77"/>
  <c r="B193" i="77"/>
  <c r="B194" i="77"/>
  <c r="B195" i="77"/>
  <c r="B196" i="77"/>
  <c r="B197" i="77"/>
  <c r="B198" i="77"/>
  <c r="B199" i="77"/>
  <c r="B200" i="77"/>
  <c r="B201" i="77"/>
  <c r="B202" i="77"/>
  <c r="B203" i="77"/>
  <c r="B204" i="77"/>
  <c r="B205" i="77"/>
  <c r="B206" i="77"/>
  <c r="B207" i="77"/>
  <c r="B208" i="77"/>
  <c r="B209" i="77"/>
  <c r="B210" i="77"/>
  <c r="B211" i="77"/>
  <c r="B212" i="77"/>
  <c r="B213" i="77"/>
  <c r="B214" i="77"/>
  <c r="B215" i="77"/>
  <c r="B216" i="77"/>
  <c r="B217" i="77"/>
  <c r="B218" i="77"/>
  <c r="B219" i="77"/>
  <c r="B220" i="77"/>
  <c r="B221" i="77"/>
  <c r="B222" i="77"/>
  <c r="B223" i="77"/>
  <c r="B224" i="77"/>
  <c r="B225" i="77"/>
  <c r="B226" i="77"/>
  <c r="B227" i="77"/>
  <c r="B228" i="77"/>
  <c r="B229" i="77"/>
  <c r="B230" i="77"/>
  <c r="B231" i="77"/>
  <c r="B232" i="77"/>
  <c r="B233" i="77"/>
  <c r="B234" i="77"/>
  <c r="B235" i="77"/>
  <c r="B236" i="77"/>
  <c r="B237" i="77"/>
  <c r="B238" i="77"/>
  <c r="B239" i="77"/>
  <c r="B240" i="77"/>
  <c r="B241" i="77"/>
  <c r="B242" i="77"/>
  <c r="B243" i="77"/>
  <c r="B244" i="77"/>
  <c r="B245" i="77"/>
  <c r="B246" i="77"/>
  <c r="B247" i="77"/>
  <c r="B248" i="77"/>
  <c r="B249" i="77"/>
  <c r="B250" i="77"/>
  <c r="B251" i="77"/>
  <c r="B252" i="77"/>
  <c r="B253" i="77"/>
  <c r="B254" i="77"/>
  <c r="B255" i="77"/>
  <c r="B256" i="77"/>
  <c r="B257" i="77"/>
  <c r="B258" i="77"/>
  <c r="B259" i="77"/>
  <c r="B260" i="77"/>
  <c r="B261" i="77"/>
  <c r="B262" i="77"/>
  <c r="B263" i="77"/>
  <c r="B264" i="77"/>
  <c r="B265" i="77"/>
  <c r="B266" i="77"/>
  <c r="B267" i="77"/>
  <c r="B268" i="77"/>
  <c r="B269" i="77"/>
  <c r="B270" i="77"/>
  <c r="B271" i="77"/>
  <c r="B272" i="77"/>
  <c r="B273" i="77"/>
  <c r="B274" i="77"/>
  <c r="B275" i="77"/>
  <c r="B276" i="77"/>
  <c r="B277" i="77"/>
  <c r="B278" i="77"/>
  <c r="B279" i="77"/>
  <c r="B280" i="77"/>
  <c r="B281" i="77"/>
  <c r="B282" i="77"/>
  <c r="B283" i="77"/>
  <c r="B284" i="77"/>
  <c r="B285" i="77"/>
  <c r="B286" i="77"/>
  <c r="B287" i="77"/>
  <c r="B288" i="77"/>
  <c r="B289" i="77"/>
  <c r="B290" i="77"/>
  <c r="B291" i="77"/>
  <c r="B292" i="77"/>
  <c r="B293" i="77"/>
  <c r="B294" i="77"/>
  <c r="B295" i="77"/>
  <c r="B296" i="77"/>
  <c r="B297" i="77"/>
  <c r="B298" i="77"/>
  <c r="B299" i="77"/>
  <c r="B300" i="77"/>
  <c r="B301" i="77"/>
  <c r="B302" i="77"/>
  <c r="B303" i="77"/>
  <c r="B304" i="77"/>
  <c r="B305" i="77"/>
  <c r="B306" i="77"/>
  <c r="B307" i="77"/>
  <c r="B308" i="77"/>
  <c r="B309" i="77"/>
  <c r="B310" i="77"/>
  <c r="B311" i="77"/>
  <c r="B312" i="77"/>
  <c r="B313" i="77"/>
  <c r="B314" i="77"/>
  <c r="B315" i="77"/>
  <c r="B316" i="77"/>
  <c r="B317" i="77"/>
  <c r="B318" i="77"/>
  <c r="B319" i="77"/>
  <c r="B320" i="77"/>
  <c r="B321" i="77"/>
  <c r="B322" i="77"/>
  <c r="B323" i="77"/>
  <c r="B324" i="77"/>
  <c r="B325" i="77"/>
  <c r="B326" i="77"/>
  <c r="B327" i="77"/>
  <c r="B328" i="77"/>
  <c r="B329" i="77"/>
  <c r="B330" i="77"/>
  <c r="B331" i="77"/>
  <c r="B332" i="77"/>
  <c r="B333" i="77"/>
  <c r="B334" i="77"/>
  <c r="B335" i="77"/>
  <c r="B336" i="77"/>
  <c r="B337" i="77"/>
  <c r="B338" i="77"/>
  <c r="B339" i="77"/>
  <c r="B340" i="77"/>
  <c r="B341" i="77"/>
  <c r="B342" i="77"/>
  <c r="B343" i="77"/>
  <c r="B344" i="77"/>
  <c r="B345" i="77"/>
  <c r="B346" i="77"/>
  <c r="B347" i="77"/>
  <c r="B348" i="77"/>
  <c r="B349" i="77"/>
  <c r="B350" i="77"/>
  <c r="B351" i="77"/>
  <c r="B352" i="77"/>
  <c r="B353" i="77"/>
  <c r="B354" i="77"/>
  <c r="B355" i="77"/>
  <c r="B356" i="77"/>
  <c r="B357" i="77"/>
  <c r="B358" i="77"/>
  <c r="B359" i="77"/>
  <c r="B360" i="77"/>
  <c r="B361" i="77"/>
  <c r="B362" i="77"/>
  <c r="B363" i="77"/>
  <c r="B364" i="77"/>
  <c r="B365" i="77"/>
  <c r="B366" i="77"/>
  <c r="B367" i="77"/>
  <c r="B368" i="77"/>
  <c r="B369" i="77"/>
  <c r="B370" i="77"/>
  <c r="B371" i="77"/>
  <c r="B372" i="77"/>
  <c r="B373" i="77"/>
  <c r="B374" i="77"/>
  <c r="B375" i="77"/>
  <c r="B376" i="77"/>
  <c r="B377" i="77"/>
  <c r="B378" i="77"/>
  <c r="B379" i="77"/>
  <c r="B380" i="77"/>
  <c r="B381" i="77"/>
  <c r="B382" i="77"/>
  <c r="B383" i="77"/>
  <c r="B384" i="77"/>
  <c r="B385" i="77"/>
  <c r="B386" i="77"/>
  <c r="B387" i="77"/>
  <c r="B388" i="77"/>
  <c r="B389" i="77"/>
  <c r="B390" i="77"/>
  <c r="B391" i="77"/>
  <c r="B392" i="77"/>
  <c r="B393" i="77"/>
  <c r="B394" i="77"/>
  <c r="B395" i="77"/>
  <c r="B396" i="77"/>
  <c r="B397" i="77"/>
  <c r="B398" i="77"/>
  <c r="B399" i="77"/>
  <c r="B400" i="77"/>
  <c r="B401" i="77"/>
  <c r="B402" i="77"/>
  <c r="B403" i="77"/>
  <c r="B404" i="77"/>
  <c r="B405" i="77"/>
  <c r="B406" i="77"/>
  <c r="B407" i="77"/>
  <c r="B408" i="77"/>
  <c r="B409" i="77"/>
  <c r="B410" i="77"/>
  <c r="B411" i="77"/>
  <c r="B412" i="77"/>
  <c r="B413" i="77"/>
  <c r="B414" i="77"/>
  <c r="B415" i="77"/>
  <c r="B416" i="77"/>
  <c r="B417" i="77"/>
  <c r="B418" i="77"/>
  <c r="B419" i="77"/>
  <c r="B420" i="77"/>
  <c r="B421" i="77"/>
  <c r="B422" i="77"/>
  <c r="B423" i="77"/>
  <c r="B424" i="77"/>
  <c r="B425" i="77"/>
  <c r="B426" i="77"/>
  <c r="B427" i="77"/>
  <c r="B428" i="77"/>
  <c r="B429" i="77"/>
  <c r="B430" i="77"/>
  <c r="B431" i="77"/>
  <c r="B432" i="77"/>
  <c r="B433" i="77"/>
  <c r="B434" i="77"/>
  <c r="B435" i="77"/>
  <c r="B436" i="77"/>
  <c r="B437" i="77"/>
  <c r="B438" i="77"/>
  <c r="B439" i="77"/>
  <c r="B440" i="77"/>
  <c r="B441" i="77"/>
  <c r="B442" i="77"/>
  <c r="B443" i="77"/>
  <c r="B444" i="77"/>
  <c r="B445" i="77"/>
  <c r="B446" i="77"/>
  <c r="B447" i="77"/>
  <c r="B448" i="77"/>
  <c r="B449" i="77"/>
  <c r="B450" i="77"/>
  <c r="B451" i="77"/>
  <c r="B452" i="77"/>
  <c r="B453" i="77"/>
  <c r="B454" i="77"/>
  <c r="B455" i="77"/>
  <c r="B456" i="77"/>
  <c r="B457" i="77"/>
  <c r="B458" i="77"/>
  <c r="B459" i="77"/>
  <c r="B460" i="77"/>
  <c r="B461" i="77"/>
  <c r="B462" i="77"/>
  <c r="B463" i="77"/>
  <c r="B464" i="77"/>
  <c r="B465" i="77"/>
  <c r="B466" i="77"/>
  <c r="B467" i="77"/>
  <c r="B468" i="77"/>
  <c r="B469" i="77"/>
  <c r="B470" i="77"/>
  <c r="B471" i="77"/>
  <c r="B472" i="77"/>
  <c r="B473" i="77"/>
  <c r="B474" i="77"/>
  <c r="B475" i="77"/>
  <c r="B476" i="77"/>
  <c r="B477" i="77"/>
  <c r="B478" i="77"/>
  <c r="B479" i="77"/>
  <c r="B480" i="77"/>
  <c r="B481" i="77"/>
  <c r="B482" i="77"/>
  <c r="B483" i="77"/>
  <c r="B484" i="77"/>
  <c r="B485" i="77"/>
  <c r="B486" i="77"/>
  <c r="B487" i="77"/>
  <c r="B488" i="77"/>
  <c r="B489" i="77"/>
  <c r="B490" i="77"/>
  <c r="B491" i="77"/>
  <c r="B492" i="77"/>
  <c r="B493" i="77"/>
  <c r="B494" i="77"/>
  <c r="B495" i="77"/>
  <c r="B496" i="77"/>
  <c r="B497" i="77"/>
  <c r="B498" i="77"/>
  <c r="B499" i="77"/>
  <c r="B500" i="77"/>
  <c r="B501" i="77"/>
  <c r="B502" i="77"/>
  <c r="B503" i="77"/>
  <c r="B504" i="77"/>
  <c r="B505" i="77"/>
  <c r="B506" i="77"/>
  <c r="B507" i="77"/>
  <c r="B508" i="77"/>
  <c r="B509" i="77"/>
  <c r="B510" i="77"/>
  <c r="B511" i="77"/>
  <c r="B512" i="77"/>
  <c r="B513" i="77"/>
  <c r="B514" i="77"/>
  <c r="B515" i="77"/>
  <c r="B516" i="77"/>
  <c r="B517" i="77"/>
  <c r="B518" i="77"/>
  <c r="B519" i="77"/>
  <c r="B520" i="77"/>
  <c r="B521" i="77"/>
  <c r="B522" i="77"/>
  <c r="B523" i="77"/>
  <c r="B524" i="77"/>
  <c r="B525" i="77"/>
  <c r="B526" i="77"/>
  <c r="B527" i="77"/>
  <c r="B528" i="77"/>
  <c r="B529" i="77"/>
  <c r="B530" i="77"/>
  <c r="B531" i="77"/>
  <c r="B532" i="77"/>
  <c r="B533" i="77"/>
  <c r="B534" i="77"/>
  <c r="B535" i="77"/>
  <c r="B536" i="77"/>
  <c r="B537" i="77"/>
  <c r="B538" i="77"/>
  <c r="B539" i="77"/>
  <c r="B540" i="77"/>
  <c r="B541" i="77"/>
  <c r="B542" i="77"/>
  <c r="B543" i="77"/>
  <c r="B544" i="77"/>
  <c r="B545" i="77"/>
  <c r="B546" i="77"/>
  <c r="B547" i="77"/>
  <c r="B548" i="77"/>
  <c r="B549" i="77"/>
  <c r="B550" i="77"/>
  <c r="B551" i="77"/>
  <c r="B552" i="77"/>
  <c r="B553" i="77"/>
  <c r="B554" i="77"/>
  <c r="B555" i="77"/>
  <c r="B556" i="77"/>
  <c r="B557" i="77"/>
  <c r="B558" i="77"/>
  <c r="B559" i="77"/>
  <c r="B560" i="77"/>
  <c r="B561" i="77"/>
  <c r="B562" i="77"/>
  <c r="B563" i="77"/>
  <c r="B564" i="77"/>
  <c r="B565" i="77"/>
  <c r="B566" i="77"/>
  <c r="B567" i="77"/>
  <c r="B568" i="77"/>
  <c r="B569" i="77"/>
  <c r="B570" i="77"/>
  <c r="B571" i="77"/>
  <c r="B572" i="77"/>
  <c r="B573" i="77"/>
  <c r="B574" i="77"/>
  <c r="B575" i="77"/>
  <c r="B576" i="77"/>
  <c r="B577" i="77"/>
  <c r="B578" i="77"/>
  <c r="B579" i="77"/>
  <c r="B580" i="77"/>
  <c r="B581" i="77"/>
  <c r="B582" i="77"/>
  <c r="B583" i="77"/>
  <c r="B584" i="77"/>
  <c r="B585" i="77"/>
  <c r="B586" i="77"/>
  <c r="B587" i="77"/>
  <c r="B588" i="77"/>
  <c r="B589" i="77"/>
  <c r="B590" i="77"/>
  <c r="B591" i="77"/>
  <c r="B592" i="77"/>
  <c r="B593" i="77"/>
  <c r="B594" i="77"/>
  <c r="B595" i="77"/>
  <c r="B596" i="77"/>
  <c r="B597" i="77"/>
  <c r="B598" i="77"/>
  <c r="B599" i="77"/>
  <c r="B600" i="77"/>
  <c r="B601" i="77"/>
  <c r="B602" i="77"/>
  <c r="B603" i="77"/>
  <c r="B604" i="77"/>
  <c r="B605" i="77"/>
  <c r="B606" i="77"/>
  <c r="B607" i="77"/>
  <c r="B608" i="77"/>
  <c r="B609" i="77"/>
  <c r="B610" i="77"/>
  <c r="B611" i="77"/>
  <c r="B612" i="77"/>
  <c r="B613" i="77"/>
  <c r="B614" i="77"/>
  <c r="B615" i="77"/>
  <c r="B616" i="77"/>
  <c r="B617" i="77"/>
  <c r="B618" i="77"/>
  <c r="B619" i="77"/>
  <c r="B620" i="77"/>
  <c r="B621" i="77"/>
  <c r="B622" i="77"/>
  <c r="B623" i="77"/>
  <c r="B624" i="77"/>
  <c r="B625" i="77"/>
  <c r="B626" i="77"/>
  <c r="B627" i="77"/>
  <c r="B628" i="77"/>
  <c r="B629" i="77"/>
  <c r="B630" i="77"/>
  <c r="B631" i="77"/>
  <c r="B632" i="77"/>
  <c r="B633" i="77"/>
  <c r="B634" i="77"/>
  <c r="B635" i="77"/>
  <c r="B636" i="77"/>
  <c r="B637" i="77"/>
  <c r="B638" i="77"/>
  <c r="B639" i="77"/>
  <c r="B640" i="77"/>
  <c r="B641" i="77"/>
  <c r="B642" i="77"/>
  <c r="B643" i="77"/>
  <c r="B644" i="77"/>
  <c r="B645" i="77"/>
  <c r="B646" i="77"/>
  <c r="B647" i="77"/>
  <c r="B648" i="77"/>
  <c r="B649" i="77"/>
  <c r="B650" i="77"/>
  <c r="B651" i="77"/>
  <c r="B652" i="77"/>
  <c r="B653" i="77"/>
  <c r="B654" i="77"/>
  <c r="B655" i="77"/>
  <c r="B656" i="77"/>
  <c r="B657" i="77"/>
  <c r="B658" i="77"/>
  <c r="B659" i="77"/>
  <c r="B660" i="77"/>
  <c r="B661" i="77"/>
  <c r="B662" i="77"/>
  <c r="B663" i="77"/>
  <c r="B664" i="77"/>
  <c r="B665" i="77"/>
  <c r="B666" i="77"/>
  <c r="B667" i="77"/>
  <c r="B668" i="77"/>
  <c r="B669" i="77"/>
  <c r="B670" i="77"/>
  <c r="B671" i="77"/>
  <c r="B672" i="77"/>
  <c r="B673" i="77"/>
  <c r="B674" i="77"/>
  <c r="B675" i="77"/>
  <c r="B676" i="77"/>
  <c r="B677" i="77"/>
  <c r="B678" i="77"/>
  <c r="B679" i="77"/>
  <c r="B680" i="77"/>
  <c r="B681" i="77"/>
  <c r="B682" i="77"/>
  <c r="B683" i="77"/>
  <c r="B684" i="77"/>
  <c r="B685" i="77"/>
  <c r="B686" i="77"/>
  <c r="B687" i="77"/>
  <c r="B688" i="77"/>
  <c r="B689" i="77"/>
  <c r="B690" i="77"/>
  <c r="B691" i="77"/>
  <c r="B692" i="77"/>
  <c r="B693" i="77"/>
  <c r="B694" i="77"/>
  <c r="B695" i="77"/>
  <c r="B696" i="77"/>
  <c r="B697" i="77"/>
  <c r="B698" i="77"/>
  <c r="B699" i="77"/>
  <c r="B700" i="77"/>
  <c r="B701" i="77"/>
  <c r="B702" i="77"/>
  <c r="B703" i="77"/>
  <c r="B704" i="77"/>
  <c r="B705" i="77"/>
  <c r="B706" i="77"/>
  <c r="B707" i="77"/>
  <c r="B708" i="77"/>
  <c r="B709" i="77"/>
  <c r="B710" i="77"/>
  <c r="B711" i="77"/>
  <c r="B712" i="77"/>
  <c r="B713" i="77"/>
  <c r="B714" i="77"/>
  <c r="B715" i="77"/>
  <c r="B716" i="77"/>
  <c r="B717" i="77"/>
  <c r="B718" i="77"/>
  <c r="B719" i="77"/>
  <c r="B720" i="77"/>
  <c r="B721" i="77"/>
  <c r="B722" i="77"/>
  <c r="B723" i="77"/>
  <c r="B724" i="77"/>
  <c r="B725" i="77"/>
  <c r="B726" i="77"/>
  <c r="B727" i="77"/>
  <c r="B728" i="77"/>
  <c r="B729" i="77"/>
  <c r="B730" i="77"/>
  <c r="B731" i="77"/>
  <c r="B732" i="77"/>
  <c r="B733" i="77"/>
  <c r="B734" i="77"/>
  <c r="B735" i="77"/>
  <c r="B736" i="77"/>
  <c r="B737" i="77"/>
  <c r="B738" i="77"/>
  <c r="B739" i="77"/>
  <c r="B740" i="77"/>
  <c r="B741" i="77"/>
  <c r="B742" i="77"/>
  <c r="B743" i="77"/>
  <c r="B744" i="77"/>
  <c r="B745" i="77"/>
  <c r="B746" i="77"/>
  <c r="B747" i="77"/>
  <c r="B748" i="77"/>
  <c r="B749" i="77"/>
  <c r="B750" i="77"/>
  <c r="B751" i="77"/>
  <c r="B752" i="77"/>
  <c r="B753" i="77"/>
  <c r="B754" i="77"/>
  <c r="B755" i="77"/>
  <c r="B756" i="77"/>
  <c r="B757" i="77"/>
  <c r="B758" i="77"/>
  <c r="B759" i="77"/>
  <c r="B760" i="77"/>
  <c r="B761" i="77"/>
  <c r="B762" i="77"/>
  <c r="B763" i="77"/>
  <c r="B764" i="77"/>
  <c r="B765" i="77"/>
  <c r="B766" i="77"/>
  <c r="B767" i="77"/>
  <c r="B768" i="77"/>
  <c r="B769" i="77"/>
  <c r="B770" i="77"/>
  <c r="B771" i="77"/>
  <c r="B772" i="77"/>
  <c r="B773" i="77"/>
  <c r="B774" i="77"/>
  <c r="B775" i="77"/>
  <c r="B776" i="77"/>
  <c r="B777" i="77"/>
  <c r="B778" i="77"/>
  <c r="B779" i="77"/>
  <c r="B780" i="77"/>
  <c r="B781" i="77"/>
  <c r="B782" i="77"/>
  <c r="B783" i="77"/>
  <c r="B784" i="77"/>
  <c r="B785" i="77"/>
  <c r="B786" i="77"/>
  <c r="B787" i="77"/>
  <c r="B788" i="77"/>
  <c r="B789" i="77"/>
  <c r="B790" i="77"/>
  <c r="B791" i="77"/>
  <c r="B792" i="77"/>
  <c r="B793" i="77"/>
  <c r="B794" i="77"/>
  <c r="B795" i="77"/>
  <c r="B796" i="77"/>
  <c r="B797" i="77"/>
  <c r="B798" i="77"/>
  <c r="B799" i="77"/>
  <c r="B800" i="77"/>
  <c r="B801" i="77"/>
  <c r="B802" i="77"/>
  <c r="B803" i="77"/>
  <c r="B804" i="77"/>
  <c r="B805" i="77"/>
  <c r="B806" i="77"/>
  <c r="B807" i="77"/>
  <c r="B808" i="77"/>
  <c r="B809" i="77"/>
  <c r="B810" i="77"/>
  <c r="B811" i="77"/>
  <c r="B812" i="77"/>
  <c r="B813" i="77"/>
  <c r="B814" i="77"/>
  <c r="B815" i="77"/>
  <c r="B816" i="77"/>
  <c r="B817" i="77"/>
  <c r="B818" i="77"/>
  <c r="B819" i="77"/>
  <c r="B820" i="77"/>
  <c r="B821" i="77"/>
  <c r="B822" i="77"/>
  <c r="B823" i="77"/>
  <c r="B824" i="77"/>
  <c r="B825" i="77"/>
  <c r="B826" i="77"/>
  <c r="B827" i="77"/>
  <c r="B828" i="77"/>
  <c r="B829" i="77"/>
  <c r="B830" i="77"/>
  <c r="B831" i="77"/>
  <c r="B832" i="77"/>
  <c r="B833" i="77"/>
  <c r="B834" i="77"/>
  <c r="B835" i="77"/>
  <c r="B836" i="77"/>
  <c r="B837" i="77"/>
  <c r="B838" i="77"/>
  <c r="B839" i="77"/>
  <c r="B840" i="77"/>
  <c r="B841" i="77"/>
  <c r="B842" i="77"/>
  <c r="B843" i="77"/>
  <c r="B844" i="77"/>
  <c r="B845" i="77"/>
  <c r="B846" i="77"/>
  <c r="B847" i="77"/>
  <c r="B848" i="77"/>
  <c r="B849" i="77"/>
  <c r="B850" i="77"/>
  <c r="B851" i="77"/>
  <c r="B852" i="77"/>
  <c r="B853" i="77"/>
  <c r="B854" i="77"/>
  <c r="B855" i="77"/>
  <c r="B856" i="77"/>
  <c r="B857" i="77"/>
  <c r="B858" i="77"/>
  <c r="B859" i="77"/>
  <c r="B860" i="77"/>
  <c r="B861" i="77"/>
  <c r="B862" i="77"/>
  <c r="B863" i="77"/>
  <c r="B864" i="77"/>
  <c r="B865" i="77"/>
  <c r="B866" i="77"/>
  <c r="B867" i="77"/>
  <c r="B868" i="77"/>
  <c r="B869" i="77"/>
  <c r="B870" i="77"/>
  <c r="B871" i="77"/>
  <c r="B872" i="77"/>
  <c r="B873" i="77"/>
  <c r="B874" i="77"/>
  <c r="B875" i="77"/>
  <c r="B876" i="77"/>
  <c r="B877" i="77"/>
  <c r="B878" i="77"/>
  <c r="B879" i="77"/>
  <c r="B880" i="77"/>
  <c r="B881" i="77"/>
  <c r="B882" i="77"/>
  <c r="B883" i="77"/>
  <c r="B884" i="77"/>
  <c r="B885" i="77"/>
  <c r="B886" i="77"/>
  <c r="B887" i="77"/>
  <c r="B888" i="77"/>
  <c r="B889" i="77"/>
  <c r="B890" i="77"/>
  <c r="B891" i="77"/>
  <c r="B892" i="77"/>
  <c r="B893" i="77"/>
  <c r="B894" i="77"/>
  <c r="B895" i="77"/>
  <c r="B896" i="77"/>
  <c r="B897" i="77"/>
  <c r="B898" i="77"/>
  <c r="B899" i="77"/>
  <c r="B900" i="77"/>
  <c r="B901" i="77"/>
  <c r="B902" i="77"/>
  <c r="B903" i="77"/>
  <c r="B904" i="77"/>
  <c r="B905" i="77"/>
  <c r="B906" i="77"/>
  <c r="B907" i="77"/>
  <c r="B908" i="77"/>
  <c r="B909" i="77"/>
  <c r="B910" i="77"/>
  <c r="B911" i="77"/>
  <c r="B912" i="77"/>
  <c r="B913" i="77"/>
  <c r="B914" i="77"/>
  <c r="B915" i="77"/>
  <c r="B916" i="77"/>
  <c r="B917" i="77"/>
  <c r="B918" i="77"/>
  <c r="B919" i="77"/>
  <c r="B920" i="77"/>
  <c r="B921" i="77"/>
  <c r="B922" i="77"/>
  <c r="B923" i="77"/>
  <c r="B924" i="77"/>
  <c r="B925" i="77"/>
  <c r="B926" i="77"/>
  <c r="B927" i="77"/>
  <c r="B928" i="77"/>
  <c r="B929" i="77"/>
  <c r="B930" i="77"/>
  <c r="B931" i="77"/>
  <c r="B932" i="77"/>
  <c r="B933" i="77"/>
  <c r="B934" i="77"/>
  <c r="B935" i="77"/>
  <c r="B936" i="77"/>
  <c r="B937" i="77"/>
  <c r="B938" i="77"/>
  <c r="B939" i="77"/>
  <c r="B940" i="77"/>
  <c r="B941" i="77"/>
  <c r="B942" i="77"/>
  <c r="B943" i="77"/>
  <c r="B944" i="77"/>
  <c r="B945" i="77"/>
  <c r="B946" i="77"/>
  <c r="B947" i="77"/>
  <c r="B948" i="77"/>
  <c r="B949" i="77"/>
  <c r="B950" i="77"/>
  <c r="B951" i="77"/>
  <c r="B952" i="77"/>
  <c r="B953" i="77"/>
  <c r="B954" i="77"/>
  <c r="B955" i="77"/>
  <c r="B956" i="77"/>
  <c r="B957" i="77"/>
  <c r="B958" i="77"/>
  <c r="B959" i="77"/>
  <c r="B960" i="77"/>
  <c r="B961" i="77"/>
  <c r="B962" i="77"/>
  <c r="B963" i="77"/>
  <c r="B964" i="77"/>
  <c r="B965" i="77"/>
  <c r="B966" i="77"/>
  <c r="B967" i="77"/>
  <c r="B968" i="77"/>
  <c r="B969" i="77"/>
  <c r="B970" i="77"/>
  <c r="B971" i="77"/>
  <c r="B972" i="77"/>
  <c r="B973" i="77"/>
  <c r="B974" i="77"/>
  <c r="B975" i="77"/>
  <c r="B976" i="77"/>
  <c r="B977" i="77"/>
  <c r="B978" i="77"/>
  <c r="B979" i="77"/>
  <c r="B980" i="77"/>
  <c r="B981" i="77"/>
  <c r="B982" i="77"/>
  <c r="B983" i="77"/>
  <c r="B984" i="77"/>
  <c r="B985" i="77"/>
  <c r="B986" i="77"/>
  <c r="B987" i="77"/>
  <c r="B988" i="77"/>
  <c r="B989" i="77"/>
  <c r="B990" i="77"/>
  <c r="B991" i="77"/>
  <c r="B992" i="77"/>
  <c r="B993" i="77"/>
  <c r="B994" i="77"/>
  <c r="B995" i="77"/>
  <c r="B996" i="77"/>
  <c r="B997" i="77"/>
  <c r="B998" i="77"/>
  <c r="B999" i="77"/>
  <c r="B1000" i="77"/>
  <c r="B1001" i="77"/>
  <c r="B1002" i="77"/>
  <c r="B1003" i="77"/>
  <c r="B1004" i="77"/>
  <c r="B1005" i="77"/>
  <c r="B1006" i="77"/>
  <c r="B1007" i="77"/>
  <c r="B1008" i="77"/>
  <c r="B1009" i="77"/>
  <c r="B1010" i="77"/>
  <c r="A1010" i="77"/>
  <c r="AE1009" i="77"/>
  <c r="AE1008" i="77"/>
  <c r="AE1007" i="77"/>
  <c r="AE1006" i="77"/>
  <c r="AE1005" i="77"/>
  <c r="AE1004" i="77"/>
  <c r="AE1003" i="77"/>
  <c r="AE1002" i="77"/>
  <c r="AE1001" i="77"/>
  <c r="AE1000" i="77"/>
  <c r="AE999" i="77"/>
  <c r="AE998" i="77"/>
  <c r="AE997" i="77"/>
  <c r="AE996" i="77"/>
  <c r="AE995" i="77"/>
  <c r="AE994" i="77"/>
  <c r="AE993" i="77"/>
  <c r="AE992" i="77"/>
  <c r="AE991" i="77"/>
  <c r="AE990" i="77"/>
  <c r="AE989" i="77"/>
  <c r="AE988" i="77"/>
  <c r="AE987" i="77"/>
  <c r="AE986" i="77"/>
  <c r="AE985" i="77"/>
  <c r="AE984" i="77"/>
  <c r="AE983" i="77"/>
  <c r="AE982" i="77"/>
  <c r="AE981" i="77"/>
  <c r="AE980" i="77"/>
  <c r="AE979" i="77"/>
  <c r="AE978" i="77"/>
  <c r="AE977" i="77"/>
  <c r="AE976" i="77"/>
  <c r="AE975" i="77"/>
  <c r="AE974" i="77"/>
  <c r="AG974" i="77"/>
  <c r="AE973" i="77"/>
  <c r="T973" i="77"/>
  <c r="AG973" i="77" s="1"/>
  <c r="AE972" i="77"/>
  <c r="AG972" i="77"/>
  <c r="AE971" i="77"/>
  <c r="T971" i="77"/>
  <c r="AG971" i="77" s="1"/>
  <c r="AE970" i="77"/>
  <c r="AG970" i="77"/>
  <c r="AE969" i="77"/>
  <c r="T969" i="77"/>
  <c r="AG969" i="77" s="1"/>
  <c r="AE968" i="77"/>
  <c r="AG968" i="77"/>
  <c r="AE967" i="77"/>
  <c r="T967" i="77"/>
  <c r="AG967" i="77" s="1"/>
  <c r="AE966" i="77"/>
  <c r="AG966" i="77"/>
  <c r="AE965" i="77"/>
  <c r="T965" i="77"/>
  <c r="AG965" i="77" s="1"/>
  <c r="AE964" i="77"/>
  <c r="AG964" i="77"/>
  <c r="AE963" i="77"/>
  <c r="T963" i="77"/>
  <c r="AG963" i="77" s="1"/>
  <c r="AE962" i="77"/>
  <c r="AG962" i="77"/>
  <c r="AE961" i="77"/>
  <c r="T961" i="77"/>
  <c r="AG961" i="77" s="1"/>
  <c r="AE960" i="77"/>
  <c r="AG960" i="77"/>
  <c r="AE959" i="77"/>
  <c r="T959" i="77"/>
  <c r="AG959" i="77" s="1"/>
  <c r="AE958" i="77"/>
  <c r="AG958" i="77"/>
  <c r="AE957" i="77"/>
  <c r="T957" i="77"/>
  <c r="AG957" i="77" s="1"/>
  <c r="AE956" i="77"/>
  <c r="AG956" i="77"/>
  <c r="AE955" i="77"/>
  <c r="T955" i="77"/>
  <c r="AG955" i="77" s="1"/>
  <c r="AE954" i="77"/>
  <c r="AG954" i="77"/>
  <c r="AE953" i="77"/>
  <c r="T953" i="77"/>
  <c r="AG953" i="77" s="1"/>
  <c r="AE952" i="77"/>
  <c r="AG952" i="77"/>
  <c r="AE951" i="77"/>
  <c r="T951" i="77"/>
  <c r="AG951" i="77" s="1"/>
  <c r="AE950" i="77"/>
  <c r="AG950" i="77"/>
  <c r="AE949" i="77"/>
  <c r="T949" i="77"/>
  <c r="AG949" i="77" s="1"/>
  <c r="AE948" i="77"/>
  <c r="AG948" i="77"/>
  <c r="AE947" i="77"/>
  <c r="T947" i="77"/>
  <c r="AG947" i="77" s="1"/>
  <c r="AE946" i="77"/>
  <c r="AG946" i="77"/>
  <c r="AE945" i="77"/>
  <c r="T945" i="77"/>
  <c r="AG945" i="77" s="1"/>
  <c r="AE944" i="77"/>
  <c r="AG944" i="77"/>
  <c r="AE943" i="77"/>
  <c r="T943" i="77"/>
  <c r="AG943" i="77" s="1"/>
  <c r="AE942" i="77"/>
  <c r="AG942" i="77"/>
  <c r="AE941" i="77"/>
  <c r="T941" i="77"/>
  <c r="AG941" i="77" s="1"/>
  <c r="AE940" i="77"/>
  <c r="AG940" i="77"/>
  <c r="AE939" i="77"/>
  <c r="T939" i="77"/>
  <c r="AG939" i="77" s="1"/>
  <c r="AE938" i="77"/>
  <c r="AG938" i="77"/>
  <c r="AE937" i="77"/>
  <c r="T937" i="77"/>
  <c r="AG937" i="77" s="1"/>
  <c r="AE936" i="77"/>
  <c r="AG936" i="77"/>
  <c r="AE935" i="77"/>
  <c r="T935" i="77"/>
  <c r="AG935" i="77" s="1"/>
  <c r="AE934" i="77"/>
  <c r="AG934" i="77"/>
  <c r="AE933" i="77"/>
  <c r="T933" i="77"/>
  <c r="AG933" i="77" s="1"/>
  <c r="AE932" i="77"/>
  <c r="AG932" i="77"/>
  <c r="AE931" i="77"/>
  <c r="T931" i="77"/>
  <c r="AG931" i="77" s="1"/>
  <c r="AE930" i="77"/>
  <c r="AG930" i="77"/>
  <c r="AE929" i="77"/>
  <c r="T929" i="77"/>
  <c r="AG929" i="77" s="1"/>
  <c r="AE928" i="77"/>
  <c r="AG928" i="77"/>
  <c r="AE927" i="77"/>
  <c r="T927" i="77"/>
  <c r="AG927" i="77" s="1"/>
  <c r="AE926" i="77"/>
  <c r="AG926" i="77"/>
  <c r="AE925" i="77"/>
  <c r="T925" i="77"/>
  <c r="AG925" i="77" s="1"/>
  <c r="AE924" i="77"/>
  <c r="T924" i="77"/>
  <c r="AG924" i="77"/>
  <c r="AE923" i="77"/>
  <c r="T923" i="77"/>
  <c r="AG923" i="77" s="1"/>
  <c r="AE922" i="77"/>
  <c r="T922" i="77"/>
  <c r="AG922" i="77"/>
  <c r="AE921" i="77"/>
  <c r="T921" i="77"/>
  <c r="AG921" i="77" s="1"/>
  <c r="AE920" i="77"/>
  <c r="T920" i="77"/>
  <c r="AG920" i="77"/>
  <c r="AE919" i="77"/>
  <c r="T919" i="77"/>
  <c r="AG919" i="77" s="1"/>
  <c r="AE918" i="77"/>
  <c r="T918" i="77"/>
  <c r="AG918" i="77"/>
  <c r="AE917" i="77"/>
  <c r="T917" i="77"/>
  <c r="AG917" i="77" s="1"/>
  <c r="AE916" i="77"/>
  <c r="T916" i="77"/>
  <c r="AG916" i="77"/>
  <c r="AE915" i="77"/>
  <c r="T915" i="77"/>
  <c r="AG915" i="77" s="1"/>
  <c r="AE914" i="77"/>
  <c r="T914" i="77"/>
  <c r="AG914" i="77"/>
  <c r="AE913" i="77"/>
  <c r="T913" i="77"/>
  <c r="AG913" i="77" s="1"/>
  <c r="AE912" i="77"/>
  <c r="T912" i="77"/>
  <c r="AG912" i="77"/>
  <c r="AE911" i="77"/>
  <c r="T911" i="77"/>
  <c r="AG911" i="77" s="1"/>
  <c r="AE910" i="77"/>
  <c r="T910" i="77"/>
  <c r="AG910" i="77"/>
  <c r="AE909" i="77"/>
  <c r="T909" i="77"/>
  <c r="AG909" i="77" s="1"/>
  <c r="AE908" i="77"/>
  <c r="T908" i="77"/>
  <c r="AG908" i="77"/>
  <c r="AE907" i="77"/>
  <c r="T907" i="77"/>
  <c r="AG907" i="77" s="1"/>
  <c r="AE906" i="77"/>
  <c r="T906" i="77"/>
  <c r="AG906" i="77"/>
  <c r="AE905" i="77"/>
  <c r="T905" i="77"/>
  <c r="AG905" i="77" s="1"/>
  <c r="AE904" i="77"/>
  <c r="T904" i="77"/>
  <c r="AG904" i="77"/>
  <c r="AE903" i="77"/>
  <c r="T903" i="77"/>
  <c r="AG903" i="77" s="1"/>
  <c r="AE902" i="77"/>
  <c r="T902" i="77"/>
  <c r="AG902" i="77"/>
  <c r="AE901" i="77"/>
  <c r="T901" i="77"/>
  <c r="AG901" i="77" s="1"/>
  <c r="AE900" i="77"/>
  <c r="T900" i="77"/>
  <c r="AG900" i="77"/>
  <c r="AE899" i="77"/>
  <c r="T899" i="77"/>
  <c r="AG899" i="77" s="1"/>
  <c r="AE898" i="77"/>
  <c r="T898" i="77"/>
  <c r="AG898" i="77"/>
  <c r="AE897" i="77"/>
  <c r="T897" i="77"/>
  <c r="AG897" i="77" s="1"/>
  <c r="AE896" i="77"/>
  <c r="T896" i="77"/>
  <c r="AG896" i="77"/>
  <c r="AE895" i="77"/>
  <c r="T895" i="77"/>
  <c r="AG895" i="77" s="1"/>
  <c r="AE894" i="77"/>
  <c r="T894" i="77"/>
  <c r="AG894" i="77"/>
  <c r="AE893" i="77"/>
  <c r="T893" i="77"/>
  <c r="AG893" i="77" s="1"/>
  <c r="AE892" i="77"/>
  <c r="T892" i="77"/>
  <c r="AG892" i="77"/>
  <c r="AE891" i="77"/>
  <c r="T891" i="77"/>
  <c r="AG891" i="77" s="1"/>
  <c r="AE890" i="77"/>
  <c r="T890" i="77"/>
  <c r="AG890" i="77"/>
  <c r="AE889" i="77"/>
  <c r="T889" i="77"/>
  <c r="AG889" i="77" s="1"/>
  <c r="AE888" i="77"/>
  <c r="T888" i="77"/>
  <c r="AG888" i="77"/>
  <c r="AE887" i="77"/>
  <c r="T887" i="77"/>
  <c r="AG887" i="77" s="1"/>
  <c r="AE886" i="77"/>
  <c r="T886" i="77"/>
  <c r="AG886" i="77"/>
  <c r="AE885" i="77"/>
  <c r="T885" i="77"/>
  <c r="AG885" i="77" s="1"/>
  <c r="AE884" i="77"/>
  <c r="T884" i="77"/>
  <c r="AG884" i="77"/>
  <c r="AE883" i="77"/>
  <c r="T883" i="77"/>
  <c r="AG883" i="77" s="1"/>
  <c r="AE882" i="77"/>
  <c r="T882" i="77"/>
  <c r="AG882" i="77"/>
  <c r="AE881" i="77"/>
  <c r="T881" i="77"/>
  <c r="AG881" i="77" s="1"/>
  <c r="AE880" i="77"/>
  <c r="T880" i="77"/>
  <c r="AG880" i="77"/>
  <c r="AE879" i="77"/>
  <c r="T879" i="77"/>
  <c r="AG879" i="77" s="1"/>
  <c r="AE878" i="77"/>
  <c r="T878" i="77"/>
  <c r="AG878" i="77"/>
  <c r="AE877" i="77"/>
  <c r="T877" i="77"/>
  <c r="AG877" i="77" s="1"/>
  <c r="AE876" i="77"/>
  <c r="T876" i="77"/>
  <c r="AG876" i="77"/>
  <c r="AE875" i="77"/>
  <c r="T875" i="77"/>
  <c r="AG875" i="77" s="1"/>
  <c r="AE874" i="77"/>
  <c r="T874" i="77"/>
  <c r="AG874" i="77"/>
  <c r="AE873" i="77"/>
  <c r="T873" i="77"/>
  <c r="AG873" i="77" s="1"/>
  <c r="AE872" i="77"/>
  <c r="T872" i="77"/>
  <c r="AG872" i="77"/>
  <c r="AE871" i="77"/>
  <c r="T871" i="77"/>
  <c r="AG871" i="77" s="1"/>
  <c r="AE870" i="77"/>
  <c r="T870" i="77"/>
  <c r="AG870" i="77"/>
  <c r="AE869" i="77"/>
  <c r="T869" i="77"/>
  <c r="AG869" i="77" s="1"/>
  <c r="AE868" i="77"/>
  <c r="T868" i="77"/>
  <c r="AG868" i="77"/>
  <c r="AE867" i="77"/>
  <c r="T867" i="77"/>
  <c r="AG867" i="77" s="1"/>
  <c r="AE866" i="77"/>
  <c r="T866" i="77"/>
  <c r="AG866" i="77"/>
  <c r="AE865" i="77"/>
  <c r="T865" i="77"/>
  <c r="AG865" i="77" s="1"/>
  <c r="AE864" i="77"/>
  <c r="T864" i="77"/>
  <c r="AG864" i="77"/>
  <c r="AE863" i="77"/>
  <c r="T863" i="77"/>
  <c r="AG863" i="77" s="1"/>
  <c r="AE862" i="77"/>
  <c r="T862" i="77"/>
  <c r="AG862" i="77"/>
  <c r="AE861" i="77"/>
  <c r="T861" i="77"/>
  <c r="AG861" i="77" s="1"/>
  <c r="AE860" i="77"/>
  <c r="T860" i="77"/>
  <c r="AG860" i="77"/>
  <c r="AE859" i="77"/>
  <c r="T859" i="77"/>
  <c r="AG859" i="77" s="1"/>
  <c r="AE858" i="77"/>
  <c r="T858" i="77"/>
  <c r="AG858" i="77"/>
  <c r="AE857" i="77"/>
  <c r="T857" i="77"/>
  <c r="AG857" i="77" s="1"/>
  <c r="AE856" i="77"/>
  <c r="T856" i="77"/>
  <c r="AG856" i="77"/>
  <c r="AE855" i="77"/>
  <c r="T855" i="77"/>
  <c r="AG855" i="77" s="1"/>
  <c r="AE854" i="77"/>
  <c r="T854" i="77"/>
  <c r="AG854" i="77"/>
  <c r="AE853" i="77"/>
  <c r="T853" i="77"/>
  <c r="AG853" i="77" s="1"/>
  <c r="AE852" i="77"/>
  <c r="T852" i="77"/>
  <c r="AG852" i="77"/>
  <c r="AE851" i="77"/>
  <c r="T851" i="77"/>
  <c r="AG851" i="77" s="1"/>
  <c r="AE850" i="77"/>
  <c r="T850" i="77"/>
  <c r="AG850" i="77"/>
  <c r="AE849" i="77"/>
  <c r="T849" i="77"/>
  <c r="AG849" i="77" s="1"/>
  <c r="AE848" i="77"/>
  <c r="T848" i="77"/>
  <c r="AG848" i="77"/>
  <c r="AE847" i="77"/>
  <c r="T847" i="77"/>
  <c r="AG847" i="77" s="1"/>
  <c r="AE846" i="77"/>
  <c r="T846" i="77"/>
  <c r="AG846" i="77"/>
  <c r="AE845" i="77"/>
  <c r="T845" i="77"/>
  <c r="AG845" i="77" s="1"/>
  <c r="AE844" i="77"/>
  <c r="T844" i="77"/>
  <c r="AG844" i="77"/>
  <c r="AE843" i="77"/>
  <c r="T843" i="77"/>
  <c r="AG843" i="77" s="1"/>
  <c r="AE842" i="77"/>
  <c r="T842" i="77"/>
  <c r="AG842" i="77"/>
  <c r="AE841" i="77"/>
  <c r="T841" i="77"/>
  <c r="AG841" i="77" s="1"/>
  <c r="AE840" i="77"/>
  <c r="T840" i="77"/>
  <c r="AG840" i="77"/>
  <c r="AE839" i="77"/>
  <c r="T839" i="77"/>
  <c r="AG839" i="77" s="1"/>
  <c r="AE838" i="77"/>
  <c r="T838" i="77"/>
  <c r="AG838" i="77"/>
  <c r="AE837" i="77"/>
  <c r="T837" i="77"/>
  <c r="AG837" i="77" s="1"/>
  <c r="AE836" i="77"/>
  <c r="T836" i="77"/>
  <c r="AG836" i="77"/>
  <c r="AE835" i="77"/>
  <c r="T835" i="77"/>
  <c r="AG835" i="77" s="1"/>
  <c r="AE834" i="77"/>
  <c r="T834" i="77"/>
  <c r="AG834" i="77"/>
  <c r="AE833" i="77"/>
  <c r="T833" i="77"/>
  <c r="AG833" i="77" s="1"/>
  <c r="AE832" i="77"/>
  <c r="T832" i="77"/>
  <c r="AG832" i="77"/>
  <c r="AE831" i="77"/>
  <c r="T831" i="77"/>
  <c r="AG831" i="77" s="1"/>
  <c r="AE830" i="77"/>
  <c r="T830" i="77"/>
  <c r="AG830" i="77"/>
  <c r="AE829" i="77"/>
  <c r="T829" i="77"/>
  <c r="AG829" i="77" s="1"/>
  <c r="AE828" i="77"/>
  <c r="T828" i="77"/>
  <c r="AG828" i="77"/>
  <c r="AE827" i="77"/>
  <c r="T827" i="77"/>
  <c r="AG827" i="77" s="1"/>
  <c r="AE826" i="77"/>
  <c r="T826" i="77"/>
  <c r="AG826" i="77"/>
  <c r="AE825" i="77"/>
  <c r="T825" i="77"/>
  <c r="AG825" i="77" s="1"/>
  <c r="AE824" i="77"/>
  <c r="T824" i="77"/>
  <c r="AG824" i="77"/>
  <c r="AE823" i="77"/>
  <c r="T823" i="77"/>
  <c r="AG823" i="77" s="1"/>
  <c r="AE822" i="77"/>
  <c r="T822" i="77"/>
  <c r="AG822" i="77"/>
  <c r="AE821" i="77"/>
  <c r="T821" i="77"/>
  <c r="AG821" i="77" s="1"/>
  <c r="AE820" i="77"/>
  <c r="T820" i="77"/>
  <c r="AG820" i="77"/>
  <c r="AE819" i="77"/>
  <c r="T819" i="77"/>
  <c r="AG819" i="77" s="1"/>
  <c r="AE818" i="77"/>
  <c r="T818" i="77"/>
  <c r="AG818" i="77"/>
  <c r="AE817" i="77"/>
  <c r="T817" i="77"/>
  <c r="AG817" i="77" s="1"/>
  <c r="AE816" i="77"/>
  <c r="T816" i="77"/>
  <c r="AG816" i="77"/>
  <c r="AE815" i="77"/>
  <c r="T815" i="77"/>
  <c r="AG815" i="77" s="1"/>
  <c r="AE814" i="77"/>
  <c r="T814" i="77"/>
  <c r="AG814" i="77"/>
  <c r="AE813" i="77"/>
  <c r="T813" i="77"/>
  <c r="AG813" i="77" s="1"/>
  <c r="AE812" i="77"/>
  <c r="T812" i="77"/>
  <c r="AG812" i="77"/>
  <c r="AE811" i="77"/>
  <c r="T811" i="77"/>
  <c r="AG811" i="77" s="1"/>
  <c r="AE810" i="77"/>
  <c r="T810" i="77"/>
  <c r="AG810" i="77"/>
  <c r="AE809" i="77"/>
  <c r="T809" i="77"/>
  <c r="AG809" i="77" s="1"/>
  <c r="AE808" i="77"/>
  <c r="T808" i="77"/>
  <c r="AG808" i="77"/>
  <c r="AE807" i="77"/>
  <c r="T807" i="77"/>
  <c r="AG807" i="77" s="1"/>
  <c r="AE806" i="77"/>
  <c r="T806" i="77"/>
  <c r="AG806" i="77"/>
  <c r="AE805" i="77"/>
  <c r="T805" i="77"/>
  <c r="AG805" i="77" s="1"/>
  <c r="AE804" i="77"/>
  <c r="T804" i="77"/>
  <c r="AG804" i="77"/>
  <c r="AE803" i="77"/>
  <c r="T803" i="77"/>
  <c r="AG803" i="77" s="1"/>
  <c r="AE802" i="77"/>
  <c r="T802" i="77"/>
  <c r="AG802" i="77"/>
  <c r="AE801" i="77"/>
  <c r="T801" i="77"/>
  <c r="AG801" i="77" s="1"/>
  <c r="AE800" i="77"/>
  <c r="T800" i="77"/>
  <c r="AG800" i="77"/>
  <c r="AE799" i="77"/>
  <c r="T799" i="77"/>
  <c r="AG799" i="77" s="1"/>
  <c r="AE798" i="77"/>
  <c r="T798" i="77"/>
  <c r="AG798" i="77"/>
  <c r="AE797" i="77"/>
  <c r="T797" i="77"/>
  <c r="AG797" i="77" s="1"/>
  <c r="AE796" i="77"/>
  <c r="T796" i="77"/>
  <c r="AG796" i="77"/>
  <c r="AE795" i="77"/>
  <c r="T795" i="77"/>
  <c r="AG795" i="77" s="1"/>
  <c r="AE794" i="77"/>
  <c r="T794" i="77"/>
  <c r="AG794" i="77"/>
  <c r="AE793" i="77"/>
  <c r="T793" i="77"/>
  <c r="AG793" i="77" s="1"/>
  <c r="AE792" i="77"/>
  <c r="T792" i="77"/>
  <c r="AG792" i="77"/>
  <c r="AE791" i="77"/>
  <c r="T791" i="77"/>
  <c r="AG791" i="77" s="1"/>
  <c r="AE790" i="77"/>
  <c r="T790" i="77"/>
  <c r="AG790" i="77"/>
  <c r="AE789" i="77"/>
  <c r="T789" i="77"/>
  <c r="AG789" i="77" s="1"/>
  <c r="AE788" i="77"/>
  <c r="T788" i="77"/>
  <c r="AG788" i="77"/>
  <c r="AE787" i="77"/>
  <c r="T787" i="77"/>
  <c r="AG787" i="77" s="1"/>
  <c r="AE786" i="77"/>
  <c r="T786" i="77"/>
  <c r="AG786" i="77"/>
  <c r="AE785" i="77"/>
  <c r="T785" i="77"/>
  <c r="AG785" i="77" s="1"/>
  <c r="AE784" i="77"/>
  <c r="T784" i="77"/>
  <c r="AG784" i="77"/>
  <c r="AE783" i="77"/>
  <c r="T783" i="77"/>
  <c r="AG783" i="77" s="1"/>
  <c r="AE782" i="77"/>
  <c r="T782" i="77"/>
  <c r="AG782" i="77"/>
  <c r="AE781" i="77"/>
  <c r="T781" i="77"/>
  <c r="AG781" i="77" s="1"/>
  <c r="AE780" i="77"/>
  <c r="T780" i="77"/>
  <c r="AG780" i="77"/>
  <c r="AE779" i="77"/>
  <c r="T779" i="77"/>
  <c r="AG779" i="77" s="1"/>
  <c r="AE778" i="77"/>
  <c r="T778" i="77"/>
  <c r="AG778" i="77"/>
  <c r="AE777" i="77"/>
  <c r="T777" i="77"/>
  <c r="AG777" i="77" s="1"/>
  <c r="AE776" i="77"/>
  <c r="T776" i="77"/>
  <c r="AG776" i="77"/>
  <c r="AE775" i="77"/>
  <c r="T775" i="77"/>
  <c r="AG775" i="77" s="1"/>
  <c r="AE774" i="77"/>
  <c r="T774" i="77"/>
  <c r="AG774" i="77"/>
  <c r="AE773" i="77"/>
  <c r="T773" i="77"/>
  <c r="AG773" i="77" s="1"/>
  <c r="AE772" i="77"/>
  <c r="T772" i="77"/>
  <c r="AG772" i="77"/>
  <c r="AE771" i="77"/>
  <c r="T771" i="77"/>
  <c r="AG771" i="77" s="1"/>
  <c r="AE770" i="77"/>
  <c r="T770" i="77"/>
  <c r="AG770" i="77"/>
  <c r="AE769" i="77"/>
  <c r="T769" i="77"/>
  <c r="AG769" i="77" s="1"/>
  <c r="AE768" i="77"/>
  <c r="T768" i="77"/>
  <c r="AG768" i="77"/>
  <c r="AE767" i="77"/>
  <c r="T767" i="77"/>
  <c r="AG767" i="77" s="1"/>
  <c r="AE766" i="77"/>
  <c r="T766" i="77"/>
  <c r="AG766" i="77"/>
  <c r="AE765" i="77"/>
  <c r="T765" i="77"/>
  <c r="AG765" i="77" s="1"/>
  <c r="AE764" i="77"/>
  <c r="T764" i="77"/>
  <c r="AG764" i="77"/>
  <c r="AE763" i="77"/>
  <c r="T763" i="77"/>
  <c r="AG763" i="77" s="1"/>
  <c r="AE762" i="77"/>
  <c r="T762" i="77"/>
  <c r="AG762" i="77"/>
  <c r="AE761" i="77"/>
  <c r="T761" i="77"/>
  <c r="AG761" i="77" s="1"/>
  <c r="AE760" i="77"/>
  <c r="T760" i="77"/>
  <c r="AG760" i="77"/>
  <c r="AE759" i="77"/>
  <c r="T759" i="77"/>
  <c r="AG759" i="77" s="1"/>
  <c r="AE758" i="77"/>
  <c r="T758" i="77"/>
  <c r="AG758" i="77"/>
  <c r="AE757" i="77"/>
  <c r="T757" i="77"/>
  <c r="AG757" i="77" s="1"/>
  <c r="AE756" i="77"/>
  <c r="T756" i="77"/>
  <c r="AG756" i="77"/>
  <c r="AE755" i="77"/>
  <c r="T755" i="77"/>
  <c r="AG755" i="77" s="1"/>
  <c r="AE754" i="77"/>
  <c r="T754" i="77"/>
  <c r="AG754" i="77" s="1"/>
  <c r="AE753" i="77"/>
  <c r="T753" i="77"/>
  <c r="AG753" i="77"/>
  <c r="AE752" i="77"/>
  <c r="T752" i="77"/>
  <c r="AG752" i="77" s="1"/>
  <c r="AE751" i="77"/>
  <c r="T751" i="77"/>
  <c r="AG751" i="77"/>
  <c r="AE750" i="77"/>
  <c r="T750" i="77"/>
  <c r="AG750" i="77" s="1"/>
  <c r="AE749" i="77"/>
  <c r="T749" i="77"/>
  <c r="AG749" i="77"/>
  <c r="AE748" i="77"/>
  <c r="T748" i="77"/>
  <c r="AG748" i="77" s="1"/>
  <c r="AE747" i="77"/>
  <c r="T747" i="77"/>
  <c r="AG747" i="77"/>
  <c r="AE746" i="77"/>
  <c r="T746" i="77"/>
  <c r="AG746" i="77" s="1"/>
  <c r="AE745" i="77"/>
  <c r="T745" i="77"/>
  <c r="AG745" i="77"/>
  <c r="AE744" i="77"/>
  <c r="T744" i="77"/>
  <c r="AG744" i="77" s="1"/>
  <c r="AE743" i="77"/>
  <c r="T743" i="77"/>
  <c r="AG743" i="77"/>
  <c r="AE742" i="77"/>
  <c r="T742" i="77"/>
  <c r="AG742" i="77" s="1"/>
  <c r="AE741" i="77"/>
  <c r="T741" i="77"/>
  <c r="AG741" i="77"/>
  <c r="AE740" i="77"/>
  <c r="T740" i="77"/>
  <c r="AG740" i="77" s="1"/>
  <c r="AE739" i="77"/>
  <c r="T739" i="77"/>
  <c r="AG739" i="77"/>
  <c r="AE738" i="77"/>
  <c r="T738" i="77"/>
  <c r="AG738" i="77" s="1"/>
  <c r="AE737" i="77"/>
  <c r="T737" i="77"/>
  <c r="AG737" i="77"/>
  <c r="AE736" i="77"/>
  <c r="T736" i="77"/>
  <c r="AG736" i="77" s="1"/>
  <c r="AE735" i="77"/>
  <c r="T735" i="77"/>
  <c r="AG735" i="77"/>
  <c r="AE734" i="77"/>
  <c r="T734" i="77"/>
  <c r="AG734" i="77" s="1"/>
  <c r="AE733" i="77"/>
  <c r="T733" i="77"/>
  <c r="AG733" i="77"/>
  <c r="AE732" i="77"/>
  <c r="T732" i="77"/>
  <c r="AG732" i="77" s="1"/>
  <c r="AE731" i="77"/>
  <c r="T731" i="77"/>
  <c r="AG731" i="77"/>
  <c r="AE730" i="77"/>
  <c r="T730" i="77"/>
  <c r="AG730" i="77" s="1"/>
  <c r="AE729" i="77"/>
  <c r="T729" i="77"/>
  <c r="AG729" i="77"/>
  <c r="AE728" i="77"/>
  <c r="T728" i="77"/>
  <c r="AG728" i="77" s="1"/>
  <c r="AE727" i="77"/>
  <c r="T727" i="77"/>
  <c r="AG727" i="77"/>
  <c r="AE726" i="77"/>
  <c r="T726" i="77"/>
  <c r="AG726" i="77" s="1"/>
  <c r="AE725" i="77"/>
  <c r="T725" i="77"/>
  <c r="AG725" i="77"/>
  <c r="AE724" i="77"/>
  <c r="T724" i="77"/>
  <c r="AG724" i="77" s="1"/>
  <c r="AE723" i="77"/>
  <c r="T723" i="77"/>
  <c r="AG723" i="77"/>
  <c r="AE722" i="77"/>
  <c r="T722" i="77"/>
  <c r="AG722" i="77" s="1"/>
  <c r="AE721" i="77"/>
  <c r="T721" i="77"/>
  <c r="AG721" i="77"/>
  <c r="AE720" i="77"/>
  <c r="T720" i="77"/>
  <c r="AG720" i="77" s="1"/>
  <c r="AE719" i="77"/>
  <c r="T719" i="77"/>
  <c r="AG719" i="77"/>
  <c r="AE718" i="77"/>
  <c r="T718" i="77"/>
  <c r="AG718" i="77" s="1"/>
  <c r="AE717" i="77"/>
  <c r="T717" i="77"/>
  <c r="AG717" i="77"/>
  <c r="AE716" i="77"/>
  <c r="T716" i="77"/>
  <c r="AG716" i="77" s="1"/>
  <c r="AE715" i="77"/>
  <c r="T715" i="77"/>
  <c r="AG715" i="77"/>
  <c r="AE714" i="77"/>
  <c r="T714" i="77"/>
  <c r="AG714" i="77" s="1"/>
  <c r="AE713" i="77"/>
  <c r="T713" i="77"/>
  <c r="AG713" i="77"/>
  <c r="AE712" i="77"/>
  <c r="T712" i="77"/>
  <c r="AG712" i="77" s="1"/>
  <c r="AE711" i="77"/>
  <c r="T711" i="77"/>
  <c r="AG711" i="77"/>
  <c r="AE710" i="77"/>
  <c r="T710" i="77"/>
  <c r="AG710" i="77" s="1"/>
  <c r="AE709" i="77"/>
  <c r="T709" i="77"/>
  <c r="AG709" i="77"/>
  <c r="AE708" i="77"/>
  <c r="T708" i="77"/>
  <c r="AG708" i="77" s="1"/>
  <c r="AE707" i="77"/>
  <c r="T707" i="77"/>
  <c r="AG707" i="77"/>
  <c r="AE706" i="77"/>
  <c r="T706" i="77"/>
  <c r="AG706" i="77" s="1"/>
  <c r="AE705" i="77"/>
  <c r="T705" i="77"/>
  <c r="AG705" i="77"/>
  <c r="AE704" i="77"/>
  <c r="T704" i="77"/>
  <c r="AG704" i="77" s="1"/>
  <c r="AE703" i="77"/>
  <c r="T703" i="77"/>
  <c r="AG703" i="77"/>
  <c r="AE702" i="77"/>
  <c r="T702" i="77"/>
  <c r="AG702" i="77" s="1"/>
  <c r="AE701" i="77"/>
  <c r="T701" i="77"/>
  <c r="AG701" i="77"/>
  <c r="AE700" i="77"/>
  <c r="T700" i="77"/>
  <c r="AG700" i="77" s="1"/>
  <c r="AE699" i="77"/>
  <c r="T699" i="77"/>
  <c r="AG699" i="77"/>
  <c r="AE698" i="77"/>
  <c r="T698" i="77"/>
  <c r="AG698" i="77" s="1"/>
  <c r="AE697" i="77"/>
  <c r="T697" i="77"/>
  <c r="AG697" i="77"/>
  <c r="AE696" i="77"/>
  <c r="T696" i="77"/>
  <c r="AG696" i="77" s="1"/>
  <c r="AE695" i="77"/>
  <c r="T695" i="77"/>
  <c r="AG695" i="77"/>
  <c r="AE694" i="77"/>
  <c r="T694" i="77"/>
  <c r="AG694" i="77" s="1"/>
  <c r="AE693" i="77"/>
  <c r="T693" i="77"/>
  <c r="AG693" i="77"/>
  <c r="AE692" i="77"/>
  <c r="T692" i="77"/>
  <c r="AG692" i="77" s="1"/>
  <c r="AE691" i="77"/>
  <c r="T691" i="77"/>
  <c r="AG691" i="77"/>
  <c r="AE690" i="77"/>
  <c r="T690" i="77"/>
  <c r="AG690" i="77" s="1"/>
  <c r="AE689" i="77"/>
  <c r="T689" i="77"/>
  <c r="AE688" i="77"/>
  <c r="T688" i="77"/>
  <c r="AG688" i="77" s="1"/>
  <c r="AE687" i="77"/>
  <c r="T687" i="77"/>
  <c r="AE686" i="77"/>
  <c r="AG686" i="77"/>
  <c r="T686" i="77"/>
  <c r="AE685" i="77"/>
  <c r="T685" i="77"/>
  <c r="AE684" i="77"/>
  <c r="T684" i="77"/>
  <c r="AG684" i="77" s="1"/>
  <c r="AE683" i="77"/>
  <c r="T683" i="77"/>
  <c r="AE682" i="77"/>
  <c r="AG682" i="77"/>
  <c r="T682" i="77"/>
  <c r="AE681" i="77"/>
  <c r="T681" i="77"/>
  <c r="AE680" i="77"/>
  <c r="T680" i="77"/>
  <c r="AG680" i="77" s="1"/>
  <c r="AE679" i="77"/>
  <c r="T679" i="77"/>
  <c r="AE678" i="77"/>
  <c r="AG678" i="77"/>
  <c r="T678" i="77"/>
  <c r="AE677" i="77"/>
  <c r="T677" i="77"/>
  <c r="AE676" i="77"/>
  <c r="T676" i="77"/>
  <c r="AG676" i="77" s="1"/>
  <c r="AE675" i="77"/>
  <c r="T675" i="77"/>
  <c r="AE674" i="77"/>
  <c r="AG674" i="77"/>
  <c r="T674" i="77"/>
  <c r="AE673" i="77"/>
  <c r="T673" i="77"/>
  <c r="AE672" i="77"/>
  <c r="T672" i="77"/>
  <c r="AG672" i="77" s="1"/>
  <c r="AE671" i="77"/>
  <c r="T671" i="77"/>
  <c r="AE670" i="77"/>
  <c r="AG670" i="77"/>
  <c r="T670" i="77"/>
  <c r="AE669" i="77"/>
  <c r="T669" i="77"/>
  <c r="AE668" i="77"/>
  <c r="T668" i="77"/>
  <c r="AG668" i="77" s="1"/>
  <c r="AE667" i="77"/>
  <c r="T667" i="77"/>
  <c r="AE666" i="77"/>
  <c r="AG666" i="77"/>
  <c r="T666" i="77"/>
  <c r="AE665" i="77"/>
  <c r="T665" i="77"/>
  <c r="AE664" i="77"/>
  <c r="T664" i="77"/>
  <c r="AG664" i="77" s="1"/>
  <c r="AE663" i="77"/>
  <c r="T663" i="77"/>
  <c r="AE662" i="77"/>
  <c r="AG662" i="77"/>
  <c r="T662" i="77"/>
  <c r="AE661" i="77"/>
  <c r="T661" i="77"/>
  <c r="AE660" i="77"/>
  <c r="T660" i="77"/>
  <c r="AG660" i="77" s="1"/>
  <c r="AE659" i="77"/>
  <c r="T659" i="77"/>
  <c r="AE658" i="77"/>
  <c r="AG658" i="77"/>
  <c r="T658" i="77"/>
  <c r="AE657" i="77"/>
  <c r="T657" i="77"/>
  <c r="AE656" i="77"/>
  <c r="T656" i="77"/>
  <c r="AG656" i="77" s="1"/>
  <c r="AE655" i="77"/>
  <c r="T655" i="77"/>
  <c r="AE654" i="77"/>
  <c r="AG654" i="77"/>
  <c r="T654" i="77"/>
  <c r="AE653" i="77"/>
  <c r="T653" i="77"/>
  <c r="AE652" i="77"/>
  <c r="T652" i="77"/>
  <c r="AG652" i="77" s="1"/>
  <c r="AE651" i="77"/>
  <c r="T651" i="77"/>
  <c r="AE650" i="77"/>
  <c r="AG650" i="77"/>
  <c r="T650" i="77"/>
  <c r="AE649" i="77"/>
  <c r="T649" i="77"/>
  <c r="AE648" i="77"/>
  <c r="T648" i="77"/>
  <c r="AG648" i="77" s="1"/>
  <c r="AE647" i="77"/>
  <c r="T647" i="77"/>
  <c r="AE646" i="77"/>
  <c r="AG646" i="77"/>
  <c r="T646" i="77"/>
  <c r="AE645" i="77"/>
  <c r="T645" i="77"/>
  <c r="AE644" i="77"/>
  <c r="T644" i="77"/>
  <c r="AG644" i="77" s="1"/>
  <c r="AE643" i="77"/>
  <c r="T643" i="77"/>
  <c r="AE642" i="77"/>
  <c r="AG642" i="77"/>
  <c r="T642" i="77"/>
  <c r="AE641" i="77"/>
  <c r="T641" i="77"/>
  <c r="AE640" i="77"/>
  <c r="T640" i="77"/>
  <c r="AG640" i="77" s="1"/>
  <c r="AE639" i="77"/>
  <c r="T639" i="77"/>
  <c r="AE638" i="77"/>
  <c r="AG638" i="77"/>
  <c r="T638" i="77"/>
  <c r="AE637" i="77"/>
  <c r="T637" i="77"/>
  <c r="AE636" i="77"/>
  <c r="T636" i="77"/>
  <c r="AG636" i="77" s="1"/>
  <c r="AE635" i="77"/>
  <c r="T635" i="77"/>
  <c r="AE634" i="77"/>
  <c r="AG634" i="77"/>
  <c r="T634" i="77"/>
  <c r="AE633" i="77"/>
  <c r="T633" i="77"/>
  <c r="AE632" i="77"/>
  <c r="T632" i="77"/>
  <c r="AG632" i="77" s="1"/>
  <c r="AE631" i="77"/>
  <c r="T631" i="77"/>
  <c r="AE630" i="77"/>
  <c r="AG630" i="77"/>
  <c r="T630" i="77"/>
  <c r="AE629" i="77"/>
  <c r="T629" i="77"/>
  <c r="AE628" i="77"/>
  <c r="T628" i="77"/>
  <c r="AG628" i="77" s="1"/>
  <c r="AE627" i="77"/>
  <c r="T627" i="77"/>
  <c r="AE626" i="77"/>
  <c r="AG626" i="77"/>
  <c r="T626" i="77"/>
  <c r="AE625" i="77"/>
  <c r="T625" i="77"/>
  <c r="AE624" i="77"/>
  <c r="T624" i="77"/>
  <c r="AG624" i="77" s="1"/>
  <c r="AE623" i="77"/>
  <c r="T623" i="77"/>
  <c r="AE622" i="77"/>
  <c r="AG622" i="77"/>
  <c r="T622" i="77"/>
  <c r="AE621" i="77"/>
  <c r="T621" i="77"/>
  <c r="AE620" i="77"/>
  <c r="T620" i="77"/>
  <c r="AG620" i="77" s="1"/>
  <c r="AE619" i="77"/>
  <c r="T619" i="77"/>
  <c r="AE618" i="77"/>
  <c r="AG618" i="77"/>
  <c r="T618" i="77"/>
  <c r="AE617" i="77"/>
  <c r="T617" i="77"/>
  <c r="AE616" i="77"/>
  <c r="T616" i="77"/>
  <c r="AG616" i="77" s="1"/>
  <c r="AE615" i="77"/>
  <c r="T615" i="77"/>
  <c r="AE614" i="77"/>
  <c r="AG614" i="77"/>
  <c r="T614" i="77"/>
  <c r="AE613" i="77"/>
  <c r="T613" i="77"/>
  <c r="AE612" i="77"/>
  <c r="T612" i="77"/>
  <c r="AG612" i="77" s="1"/>
  <c r="AE611" i="77"/>
  <c r="T611" i="77"/>
  <c r="AE610" i="77"/>
  <c r="AG610" i="77"/>
  <c r="T610" i="77"/>
  <c r="AE609" i="77"/>
  <c r="T609" i="77"/>
  <c r="AE608" i="77"/>
  <c r="T608" i="77"/>
  <c r="AG608" i="77" s="1"/>
  <c r="AE607" i="77"/>
  <c r="T607" i="77"/>
  <c r="AE606" i="77"/>
  <c r="AG606" i="77"/>
  <c r="T606" i="77"/>
  <c r="AE605" i="77"/>
  <c r="T605" i="77"/>
  <c r="AE604" i="77"/>
  <c r="T604" i="77"/>
  <c r="AG604" i="77" s="1"/>
  <c r="AE603" i="77"/>
  <c r="T603" i="77"/>
  <c r="AE602" i="77"/>
  <c r="AG602" i="77"/>
  <c r="T602" i="77"/>
  <c r="AE601" i="77"/>
  <c r="T601" i="77"/>
  <c r="AE600" i="77"/>
  <c r="T600" i="77"/>
  <c r="AG600" i="77" s="1"/>
  <c r="AE599" i="77"/>
  <c r="T599" i="77"/>
  <c r="AE598" i="77"/>
  <c r="AG598" i="77"/>
  <c r="T598" i="77"/>
  <c r="AE597" i="77"/>
  <c r="T597" i="77"/>
  <c r="AE596" i="77"/>
  <c r="T596" i="77"/>
  <c r="AG596" i="77" s="1"/>
  <c r="AE595" i="77"/>
  <c r="T595" i="77"/>
  <c r="AE594" i="77"/>
  <c r="AG594" i="77"/>
  <c r="T594" i="77"/>
  <c r="AE593" i="77"/>
  <c r="T593" i="77"/>
  <c r="AE592" i="77"/>
  <c r="T592" i="77"/>
  <c r="AG592" i="77" s="1"/>
  <c r="AE591" i="77"/>
  <c r="T591" i="77"/>
  <c r="AE590" i="77"/>
  <c r="AG590" i="77"/>
  <c r="T590" i="77"/>
  <c r="AE589" i="77"/>
  <c r="T589" i="77"/>
  <c r="AE588" i="77"/>
  <c r="T588" i="77"/>
  <c r="AG588" i="77" s="1"/>
  <c r="AE587" i="77"/>
  <c r="T587" i="77"/>
  <c r="AE586" i="77"/>
  <c r="AG586" i="77"/>
  <c r="T586" i="77"/>
  <c r="AE585" i="77"/>
  <c r="T585" i="77"/>
  <c r="AE584" i="77"/>
  <c r="T584" i="77"/>
  <c r="AE583" i="77"/>
  <c r="T583" i="77"/>
  <c r="AE582" i="77"/>
  <c r="T582" i="77"/>
  <c r="AE581" i="77"/>
  <c r="T581" i="77"/>
  <c r="AE580" i="77"/>
  <c r="T580" i="77"/>
  <c r="AE579" i="77"/>
  <c r="T579" i="77"/>
  <c r="AE578" i="77"/>
  <c r="T578" i="77"/>
  <c r="AE577" i="77"/>
  <c r="T577" i="77"/>
  <c r="AE576" i="77"/>
  <c r="T576" i="77"/>
  <c r="AE575" i="77"/>
  <c r="T575" i="77"/>
  <c r="AE574" i="77"/>
  <c r="T574" i="77"/>
  <c r="AE573" i="77"/>
  <c r="T573" i="77"/>
  <c r="AE572" i="77"/>
  <c r="T572" i="77"/>
  <c r="AE571" i="77"/>
  <c r="T571" i="77"/>
  <c r="AE570" i="77"/>
  <c r="T570" i="77"/>
  <c r="AE569" i="77"/>
  <c r="T569" i="77"/>
  <c r="AE568" i="77"/>
  <c r="T568" i="77"/>
  <c r="AE567" i="77"/>
  <c r="T567" i="77"/>
  <c r="AE566" i="77"/>
  <c r="T566" i="77"/>
  <c r="AE565" i="77"/>
  <c r="T565" i="77"/>
  <c r="AE564" i="77"/>
  <c r="T564" i="77"/>
  <c r="AE563" i="77"/>
  <c r="T563" i="77"/>
  <c r="AE562" i="77"/>
  <c r="T562" i="77"/>
  <c r="AE561" i="77"/>
  <c r="T561" i="77"/>
  <c r="AE560" i="77"/>
  <c r="T560" i="77"/>
  <c r="AE559" i="77"/>
  <c r="T559" i="77"/>
  <c r="AE558" i="77"/>
  <c r="T558" i="77"/>
  <c r="AE557" i="77"/>
  <c r="T557" i="77"/>
  <c r="AE556" i="77"/>
  <c r="T556" i="77"/>
  <c r="AE555" i="77"/>
  <c r="T555" i="77"/>
  <c r="AE554" i="77"/>
  <c r="T554" i="77"/>
  <c r="AE553" i="77"/>
  <c r="T553" i="77"/>
  <c r="AE552" i="77"/>
  <c r="T552" i="77"/>
  <c r="AE551" i="77"/>
  <c r="T551" i="77"/>
  <c r="AE550" i="77"/>
  <c r="T550" i="77"/>
  <c r="AE549" i="77"/>
  <c r="T549" i="77"/>
  <c r="AE548" i="77"/>
  <c r="T548" i="77"/>
  <c r="AE547" i="77"/>
  <c r="T547" i="77"/>
  <c r="AE546" i="77"/>
  <c r="T546" i="77"/>
  <c r="AE545" i="77"/>
  <c r="T545" i="77"/>
  <c r="AE544" i="77"/>
  <c r="T544" i="77"/>
  <c r="AE543" i="77"/>
  <c r="T543" i="77"/>
  <c r="AG543" i="77"/>
  <c r="AE542" i="77"/>
  <c r="T542" i="77"/>
  <c r="AG542" i="77" s="1"/>
  <c r="AE541" i="77"/>
  <c r="T541" i="77"/>
  <c r="AG541" i="77"/>
  <c r="AE540" i="77"/>
  <c r="T540" i="77"/>
  <c r="AG540" i="77" s="1"/>
  <c r="AE539" i="77"/>
  <c r="T539" i="77"/>
  <c r="AG539" i="77"/>
  <c r="AE538" i="77"/>
  <c r="T538" i="77"/>
  <c r="AG538" i="77" s="1"/>
  <c r="AE537" i="77"/>
  <c r="T537" i="77"/>
  <c r="AG537" i="77"/>
  <c r="AE536" i="77"/>
  <c r="T536" i="77"/>
  <c r="AG536" i="77" s="1"/>
  <c r="AE535" i="77"/>
  <c r="T535" i="77"/>
  <c r="AG535" i="77"/>
  <c r="AE534" i="77"/>
  <c r="T534" i="77"/>
  <c r="AG534" i="77" s="1"/>
  <c r="AE533" i="77"/>
  <c r="T533" i="77"/>
  <c r="AG533" i="77"/>
  <c r="AE532" i="77"/>
  <c r="T532" i="77"/>
  <c r="AG532" i="77" s="1"/>
  <c r="AE531" i="77"/>
  <c r="T531" i="77"/>
  <c r="AG531" i="77"/>
  <c r="AE530" i="77"/>
  <c r="T530" i="77"/>
  <c r="AG530" i="77" s="1"/>
  <c r="AE529" i="77"/>
  <c r="T529" i="77"/>
  <c r="AG529" i="77"/>
  <c r="AE528" i="77"/>
  <c r="T528" i="77"/>
  <c r="AG528" i="77" s="1"/>
  <c r="AE527" i="77"/>
  <c r="T527" i="77"/>
  <c r="AG527" i="77"/>
  <c r="AE526" i="77"/>
  <c r="T526" i="77"/>
  <c r="AG526" i="77" s="1"/>
  <c r="AE525" i="77"/>
  <c r="T525" i="77"/>
  <c r="AG525" i="77"/>
  <c r="AE524" i="77"/>
  <c r="T524" i="77"/>
  <c r="AG524" i="77" s="1"/>
  <c r="AE523" i="77"/>
  <c r="T523" i="77"/>
  <c r="AG523" i="77"/>
  <c r="AE522" i="77"/>
  <c r="T522" i="77"/>
  <c r="AG522" i="77" s="1"/>
  <c r="AE521" i="77"/>
  <c r="T521" i="77"/>
  <c r="AG521" i="77"/>
  <c r="AE520" i="77"/>
  <c r="T520" i="77"/>
  <c r="AG520" i="77" s="1"/>
  <c r="AE519" i="77"/>
  <c r="T519" i="77"/>
  <c r="AG519" i="77"/>
  <c r="AE518" i="77"/>
  <c r="T518" i="77"/>
  <c r="AG518" i="77" s="1"/>
  <c r="AE517" i="77"/>
  <c r="T517" i="77"/>
  <c r="AG517" i="77"/>
  <c r="AE516" i="77"/>
  <c r="T516" i="77"/>
  <c r="AG516" i="77" s="1"/>
  <c r="AE515" i="77"/>
  <c r="T515" i="77"/>
  <c r="AG515" i="77"/>
  <c r="AE514" i="77"/>
  <c r="T514" i="77"/>
  <c r="AG514" i="77" s="1"/>
  <c r="AE513" i="77"/>
  <c r="T513" i="77"/>
  <c r="AG513" i="77"/>
  <c r="AE512" i="77"/>
  <c r="T512" i="77"/>
  <c r="AG512" i="77" s="1"/>
  <c r="AE511" i="77"/>
  <c r="T511" i="77"/>
  <c r="AG511" i="77"/>
  <c r="AE510" i="77"/>
  <c r="T510" i="77"/>
  <c r="AG510" i="77" s="1"/>
  <c r="AE509" i="77"/>
  <c r="T509" i="77"/>
  <c r="AG509" i="77"/>
  <c r="AE508" i="77"/>
  <c r="T508" i="77"/>
  <c r="AG508" i="77" s="1"/>
  <c r="AE507" i="77"/>
  <c r="T507" i="77"/>
  <c r="AG507" i="77"/>
  <c r="AE506" i="77"/>
  <c r="T506" i="77"/>
  <c r="AG506" i="77" s="1"/>
  <c r="AE505" i="77"/>
  <c r="T505" i="77"/>
  <c r="AG505" i="77"/>
  <c r="AE504" i="77"/>
  <c r="T504" i="77"/>
  <c r="AG504" i="77" s="1"/>
  <c r="AE503" i="77"/>
  <c r="T503" i="77"/>
  <c r="AG503" i="77"/>
  <c r="AE502" i="77"/>
  <c r="T502" i="77"/>
  <c r="AG502" i="77" s="1"/>
  <c r="AE501" i="77"/>
  <c r="T501" i="77"/>
  <c r="AG501" i="77"/>
  <c r="AE500" i="77"/>
  <c r="T500" i="77"/>
  <c r="AG500" i="77" s="1"/>
  <c r="AE499" i="77"/>
  <c r="T499" i="77"/>
  <c r="AG499" i="77"/>
  <c r="AE498" i="77"/>
  <c r="T498" i="77"/>
  <c r="AG498" i="77" s="1"/>
  <c r="AE497" i="77"/>
  <c r="T497" i="77"/>
  <c r="AG497" i="77"/>
  <c r="AE496" i="77"/>
  <c r="T496" i="77"/>
  <c r="AG496" i="77" s="1"/>
  <c r="AE495" i="77"/>
  <c r="T495" i="77"/>
  <c r="AG495" i="77"/>
  <c r="AE494" i="77"/>
  <c r="T494" i="77"/>
  <c r="AG494" i="77" s="1"/>
  <c r="AE493" i="77"/>
  <c r="T493" i="77"/>
  <c r="AG493" i="77"/>
  <c r="AE492" i="77"/>
  <c r="T492" i="77"/>
  <c r="AG492" i="77" s="1"/>
  <c r="AE491" i="77"/>
  <c r="T491" i="77"/>
  <c r="AG491" i="77"/>
  <c r="AE490" i="77"/>
  <c r="T490" i="77"/>
  <c r="AG490" i="77" s="1"/>
  <c r="AE489" i="77"/>
  <c r="T489" i="77"/>
  <c r="AG489" i="77"/>
  <c r="AE488" i="77"/>
  <c r="T488" i="77"/>
  <c r="AG488" i="77" s="1"/>
  <c r="AE487" i="77"/>
  <c r="T487" i="77"/>
  <c r="AG487" i="77"/>
  <c r="AE486" i="77"/>
  <c r="T486" i="77"/>
  <c r="AG486" i="77" s="1"/>
  <c r="AE485" i="77"/>
  <c r="T485" i="77"/>
  <c r="AG485" i="77"/>
  <c r="AE484" i="77"/>
  <c r="T484" i="77"/>
  <c r="AG484" i="77" s="1"/>
  <c r="AE483" i="77"/>
  <c r="T483" i="77"/>
  <c r="AG483" i="77"/>
  <c r="AE482" i="77"/>
  <c r="T482" i="77"/>
  <c r="AG482" i="77" s="1"/>
  <c r="AE481" i="77"/>
  <c r="T481" i="77"/>
  <c r="AG481" i="77"/>
  <c r="AE480" i="77"/>
  <c r="T480" i="77"/>
  <c r="AG480" i="77" s="1"/>
  <c r="AE479" i="77"/>
  <c r="T479" i="77"/>
  <c r="AG479" i="77"/>
  <c r="AE478" i="77"/>
  <c r="T478" i="77"/>
  <c r="AG478" i="77" s="1"/>
  <c r="AE477" i="77"/>
  <c r="T477" i="77"/>
  <c r="AG477" i="77"/>
  <c r="AE476" i="77"/>
  <c r="T476" i="77"/>
  <c r="AG476" i="77" s="1"/>
  <c r="AE475" i="77"/>
  <c r="T475" i="77"/>
  <c r="AG475" i="77"/>
  <c r="AE474" i="77"/>
  <c r="T474" i="77"/>
  <c r="AG474" i="77" s="1"/>
  <c r="AE473" i="77"/>
  <c r="T473" i="77"/>
  <c r="AG473" i="77"/>
  <c r="AE472" i="77"/>
  <c r="T472" i="77"/>
  <c r="AG472" i="77" s="1"/>
  <c r="AE471" i="77"/>
  <c r="T471" i="77"/>
  <c r="AG471" i="77"/>
  <c r="AE470" i="77"/>
  <c r="T470" i="77"/>
  <c r="AG470" i="77" s="1"/>
  <c r="AE469" i="77"/>
  <c r="T469" i="77"/>
  <c r="AG469" i="77"/>
  <c r="AE468" i="77"/>
  <c r="T468" i="77"/>
  <c r="AG468" i="77" s="1"/>
  <c r="AE467" i="77"/>
  <c r="T467" i="77"/>
  <c r="AG467" i="77"/>
  <c r="AE466" i="77"/>
  <c r="T466" i="77"/>
  <c r="AG466" i="77" s="1"/>
  <c r="AE465" i="77"/>
  <c r="T465" i="77"/>
  <c r="AG465" i="77"/>
  <c r="AE464" i="77"/>
  <c r="T464" i="77"/>
  <c r="AG464" i="77" s="1"/>
  <c r="AE463" i="77"/>
  <c r="T463" i="77"/>
  <c r="AG463" i="77"/>
  <c r="AE462" i="77"/>
  <c r="T462" i="77"/>
  <c r="AG462" i="77" s="1"/>
  <c r="AE461" i="77"/>
  <c r="T461" i="77"/>
  <c r="AG461" i="77"/>
  <c r="AE460" i="77"/>
  <c r="T460" i="77"/>
  <c r="AG460" i="77" s="1"/>
  <c r="AE459" i="77"/>
  <c r="T459" i="77"/>
  <c r="AG459" i="77"/>
  <c r="AE458" i="77"/>
  <c r="T458" i="77"/>
  <c r="AG458" i="77" s="1"/>
  <c r="AE457" i="77"/>
  <c r="T457" i="77"/>
  <c r="AG457" i="77"/>
  <c r="AE456" i="77"/>
  <c r="T456" i="77"/>
  <c r="AG456" i="77" s="1"/>
  <c r="AE455" i="77"/>
  <c r="T455" i="77"/>
  <c r="AG455" i="77"/>
  <c r="AE454" i="77"/>
  <c r="T454" i="77"/>
  <c r="AG454" i="77" s="1"/>
  <c r="AE453" i="77"/>
  <c r="T453" i="77"/>
  <c r="AG453" i="77"/>
  <c r="AE452" i="77"/>
  <c r="T452" i="77"/>
  <c r="AG452" i="77" s="1"/>
  <c r="AE451" i="77"/>
  <c r="T451" i="77"/>
  <c r="AG451" i="77"/>
  <c r="AE450" i="77"/>
  <c r="T450" i="77"/>
  <c r="AG450" i="77" s="1"/>
  <c r="AE449" i="77"/>
  <c r="T449" i="77"/>
  <c r="AG449" i="77"/>
  <c r="AE448" i="77"/>
  <c r="T448" i="77"/>
  <c r="AG448" i="77" s="1"/>
  <c r="AE447" i="77"/>
  <c r="T447" i="77"/>
  <c r="AG447" i="77"/>
  <c r="AE446" i="77"/>
  <c r="T446" i="77"/>
  <c r="AG446" i="77" s="1"/>
  <c r="AE445" i="77"/>
  <c r="T445" i="77"/>
  <c r="AG445" i="77"/>
  <c r="AE444" i="77"/>
  <c r="T444" i="77"/>
  <c r="AG444" i="77" s="1"/>
  <c r="AE443" i="77"/>
  <c r="T443" i="77"/>
  <c r="AG443" i="77"/>
  <c r="AE442" i="77"/>
  <c r="T442" i="77"/>
  <c r="AG442" i="77" s="1"/>
  <c r="AE441" i="77"/>
  <c r="T441" i="77"/>
  <c r="AG441" i="77"/>
  <c r="AE440" i="77"/>
  <c r="T440" i="77"/>
  <c r="AG440" i="77" s="1"/>
  <c r="AE439" i="77"/>
  <c r="T439" i="77"/>
  <c r="AG439" i="77"/>
  <c r="AE438" i="77"/>
  <c r="T438" i="77"/>
  <c r="AG438" i="77" s="1"/>
  <c r="AE437" i="77"/>
  <c r="T437" i="77"/>
  <c r="AG437" i="77"/>
  <c r="AE436" i="77"/>
  <c r="T436" i="77"/>
  <c r="AE435" i="77"/>
  <c r="T435" i="77"/>
  <c r="AG435" i="77" s="1"/>
  <c r="AE434" i="77"/>
  <c r="T434" i="77"/>
  <c r="AG434" i="77"/>
  <c r="AE433" i="77"/>
  <c r="T433" i="77"/>
  <c r="AG433" i="77" s="1"/>
  <c r="AE432" i="77"/>
  <c r="T432" i="77"/>
  <c r="AG432" i="77"/>
  <c r="AE431" i="77"/>
  <c r="T431" i="77"/>
  <c r="AG431" i="77" s="1"/>
  <c r="AE430" i="77"/>
  <c r="T430" i="77"/>
  <c r="AG430" i="77"/>
  <c r="AE429" i="77"/>
  <c r="T429" i="77"/>
  <c r="AG429" i="77" s="1"/>
  <c r="AE428" i="77"/>
  <c r="T428" i="77"/>
  <c r="AG428" i="77"/>
  <c r="AE427" i="77"/>
  <c r="T427" i="77"/>
  <c r="AG427" i="77" s="1"/>
  <c r="AE426" i="77"/>
  <c r="T426" i="77"/>
  <c r="AG426" i="77"/>
  <c r="AE425" i="77"/>
  <c r="T425" i="77"/>
  <c r="AG425" i="77" s="1"/>
  <c r="AE424" i="77"/>
  <c r="T424" i="77"/>
  <c r="AG424" i="77"/>
  <c r="AE423" i="77"/>
  <c r="T423" i="77"/>
  <c r="AG423" i="77" s="1"/>
  <c r="AE422" i="77"/>
  <c r="T422" i="77"/>
  <c r="AG422" i="77"/>
  <c r="AE421" i="77"/>
  <c r="T421" i="77"/>
  <c r="AG421" i="77" s="1"/>
  <c r="AE420" i="77"/>
  <c r="T420" i="77"/>
  <c r="AG420" i="77"/>
  <c r="AE419" i="77"/>
  <c r="T419" i="77"/>
  <c r="AG419" i="77" s="1"/>
  <c r="AE418" i="77"/>
  <c r="T418" i="77"/>
  <c r="AG418" i="77"/>
  <c r="AE417" i="77"/>
  <c r="T417" i="77"/>
  <c r="AG417" i="77" s="1"/>
  <c r="AE416" i="77"/>
  <c r="T416" i="77"/>
  <c r="AG416" i="77"/>
  <c r="AE415" i="77"/>
  <c r="T415" i="77"/>
  <c r="AG415" i="77" s="1"/>
  <c r="AE414" i="77"/>
  <c r="T414" i="77"/>
  <c r="AG414" i="77"/>
  <c r="AE413" i="77"/>
  <c r="T413" i="77"/>
  <c r="AG413" i="77" s="1"/>
  <c r="AE412" i="77"/>
  <c r="T412" i="77"/>
  <c r="AG412" i="77"/>
  <c r="AE411" i="77"/>
  <c r="T411" i="77"/>
  <c r="AG411" i="77" s="1"/>
  <c r="AE410" i="77"/>
  <c r="T410" i="77"/>
  <c r="AG410" i="77"/>
  <c r="AE409" i="77"/>
  <c r="T409" i="77"/>
  <c r="AG409" i="77" s="1"/>
  <c r="AE408" i="77"/>
  <c r="T408" i="77"/>
  <c r="AG408" i="77"/>
  <c r="AE407" i="77"/>
  <c r="T407" i="77"/>
  <c r="AG407" i="77" s="1"/>
  <c r="AE406" i="77"/>
  <c r="T406" i="77"/>
  <c r="AG406" i="77"/>
  <c r="AE405" i="77"/>
  <c r="T405" i="77"/>
  <c r="AG405" i="77" s="1"/>
  <c r="AE404" i="77"/>
  <c r="T404" i="77"/>
  <c r="AG404" i="77"/>
  <c r="AE403" i="77"/>
  <c r="T403" i="77"/>
  <c r="AG403" i="77" s="1"/>
  <c r="AE402" i="77"/>
  <c r="T402" i="77"/>
  <c r="AE401" i="77"/>
  <c r="T401" i="77"/>
  <c r="AG401" i="77"/>
  <c r="AE400" i="77"/>
  <c r="T400" i="77"/>
  <c r="AG400" i="77" s="1"/>
  <c r="AE399" i="77"/>
  <c r="T399" i="77"/>
  <c r="AG399" i="77"/>
  <c r="AE398" i="77"/>
  <c r="T398" i="77"/>
  <c r="AG398" i="77" s="1"/>
  <c r="AE397" i="77"/>
  <c r="T397" i="77"/>
  <c r="AG397" i="77"/>
  <c r="AE396" i="77"/>
  <c r="T396" i="77"/>
  <c r="AG396" i="77" s="1"/>
  <c r="AE395" i="77"/>
  <c r="T395" i="77"/>
  <c r="AG395" i="77"/>
  <c r="AE394" i="77"/>
  <c r="T394" i="77"/>
  <c r="AE393" i="77"/>
  <c r="T393" i="77"/>
  <c r="AE392" i="77"/>
  <c r="T392" i="77"/>
  <c r="AE391" i="77"/>
  <c r="T391" i="77"/>
  <c r="AE390" i="77"/>
  <c r="T390" i="77"/>
  <c r="AE389" i="77"/>
  <c r="T389" i="77"/>
  <c r="AE388" i="77"/>
  <c r="T388" i="77"/>
  <c r="AE387" i="77"/>
  <c r="T387" i="77"/>
  <c r="AE386" i="77"/>
  <c r="T386" i="77"/>
  <c r="AE385" i="77"/>
  <c r="T385" i="77"/>
  <c r="AE384" i="77"/>
  <c r="T384" i="77"/>
  <c r="AE383" i="77"/>
  <c r="T383" i="77"/>
  <c r="AE382" i="77"/>
  <c r="T382" i="77"/>
  <c r="AE381" i="77"/>
  <c r="T381" i="77"/>
  <c r="AE380" i="77"/>
  <c r="T380" i="77"/>
  <c r="AE379" i="77"/>
  <c r="T379" i="77"/>
  <c r="AE378" i="77"/>
  <c r="T378" i="77"/>
  <c r="AE377" i="77"/>
  <c r="T377" i="77"/>
  <c r="AE376" i="77"/>
  <c r="T376" i="77"/>
  <c r="AE375" i="77"/>
  <c r="T375" i="77"/>
  <c r="AE374" i="77"/>
  <c r="T374" i="77"/>
  <c r="AE373" i="77"/>
  <c r="T373" i="77"/>
  <c r="AE372" i="77"/>
  <c r="T372" i="77"/>
  <c r="AE371" i="77"/>
  <c r="T371" i="77"/>
  <c r="AE370" i="77"/>
  <c r="T370" i="77"/>
  <c r="AE369" i="77"/>
  <c r="T369" i="77"/>
  <c r="AE368" i="77"/>
  <c r="T368" i="77"/>
  <c r="AE367" i="77"/>
  <c r="T367" i="77"/>
  <c r="AE366" i="77"/>
  <c r="T366" i="77"/>
  <c r="AE365" i="77"/>
  <c r="T365" i="77"/>
  <c r="AE364" i="77"/>
  <c r="T364" i="77"/>
  <c r="AE363" i="77"/>
  <c r="T363" i="77"/>
  <c r="AE362" i="77"/>
  <c r="T362" i="77"/>
  <c r="AE361" i="77"/>
  <c r="T361" i="77"/>
  <c r="AE360" i="77"/>
  <c r="T360" i="77"/>
  <c r="AE359" i="77"/>
  <c r="T359" i="77"/>
  <c r="AE358" i="77"/>
  <c r="T358" i="77"/>
  <c r="AE357" i="77"/>
  <c r="T357" i="77"/>
  <c r="AE356" i="77"/>
  <c r="T356" i="77"/>
  <c r="AE355" i="77"/>
  <c r="T355" i="77"/>
  <c r="AE354" i="77"/>
  <c r="T354" i="77"/>
  <c r="AE353" i="77"/>
  <c r="T353" i="77"/>
  <c r="AE352" i="77"/>
  <c r="T352" i="77"/>
  <c r="AE351" i="77"/>
  <c r="T351" i="77"/>
  <c r="AE350" i="77"/>
  <c r="T350" i="77"/>
  <c r="AE349" i="77"/>
  <c r="T349" i="77"/>
  <c r="AE348" i="77"/>
  <c r="T348" i="77"/>
  <c r="AE347" i="77"/>
  <c r="T347" i="77"/>
  <c r="AE346" i="77"/>
  <c r="T346" i="77"/>
  <c r="AE345" i="77"/>
  <c r="T345" i="77"/>
  <c r="AE344" i="77"/>
  <c r="T344" i="77"/>
  <c r="AE343" i="77"/>
  <c r="T343" i="77"/>
  <c r="AE342" i="77"/>
  <c r="T342" i="77"/>
  <c r="AE341" i="77"/>
  <c r="T341" i="77"/>
  <c r="AE340" i="77"/>
  <c r="T340" i="77"/>
  <c r="AE339" i="77"/>
  <c r="T339" i="77"/>
  <c r="AE338" i="77"/>
  <c r="T338" i="77"/>
  <c r="AE337" i="77"/>
  <c r="T337" i="77"/>
  <c r="AE336" i="77"/>
  <c r="T336" i="77"/>
  <c r="AE335" i="77"/>
  <c r="T335" i="77"/>
  <c r="AE334" i="77"/>
  <c r="T334" i="77"/>
  <c r="AE333" i="77"/>
  <c r="T333" i="77"/>
  <c r="AE332" i="77"/>
  <c r="T332" i="77"/>
  <c r="AE331" i="77"/>
  <c r="T331" i="77"/>
  <c r="AE330" i="77"/>
  <c r="T330" i="77"/>
  <c r="AE329" i="77"/>
  <c r="T329" i="77"/>
  <c r="AE328" i="77"/>
  <c r="T328" i="77"/>
  <c r="AE327" i="77"/>
  <c r="T327" i="77"/>
  <c r="AE326" i="77"/>
  <c r="T326" i="77"/>
  <c r="AE325" i="77"/>
  <c r="T325" i="77"/>
  <c r="AE324" i="77"/>
  <c r="T324" i="77"/>
  <c r="AE323" i="77"/>
  <c r="T323" i="77"/>
  <c r="AE322" i="77"/>
  <c r="T322" i="77"/>
  <c r="AE321" i="77"/>
  <c r="T321" i="77"/>
  <c r="AE320" i="77"/>
  <c r="T320" i="77"/>
  <c r="AE319" i="77"/>
  <c r="T319" i="77"/>
  <c r="AE318" i="77"/>
  <c r="T318" i="77"/>
  <c r="AE317" i="77"/>
  <c r="T317" i="77"/>
  <c r="AE316" i="77"/>
  <c r="T316" i="77"/>
  <c r="AE315" i="77"/>
  <c r="T315" i="77"/>
  <c r="AE314" i="77"/>
  <c r="T314" i="77"/>
  <c r="AE313" i="77"/>
  <c r="T313" i="77"/>
  <c r="AE312" i="77"/>
  <c r="T312" i="77"/>
  <c r="AE311" i="77"/>
  <c r="T311" i="77"/>
  <c r="AE310" i="77"/>
  <c r="T310" i="77"/>
  <c r="AE309" i="77"/>
  <c r="T309" i="77"/>
  <c r="AE308" i="77"/>
  <c r="T308" i="77"/>
  <c r="AE307" i="77"/>
  <c r="T307" i="77"/>
  <c r="AE306" i="77"/>
  <c r="T306" i="77"/>
  <c r="AE305" i="77"/>
  <c r="T305" i="77"/>
  <c r="AE304" i="77"/>
  <c r="T304" i="77"/>
  <c r="AE303" i="77"/>
  <c r="T303" i="77"/>
  <c r="AE302" i="77"/>
  <c r="T302" i="77"/>
  <c r="AE301" i="77"/>
  <c r="T301" i="77"/>
  <c r="AE300" i="77"/>
  <c r="T300" i="77"/>
  <c r="AE299" i="77"/>
  <c r="T299" i="77"/>
  <c r="AE298" i="77"/>
  <c r="T298" i="77"/>
  <c r="AE297" i="77"/>
  <c r="T297" i="77"/>
  <c r="AE296" i="77"/>
  <c r="T296" i="77"/>
  <c r="AE295" i="77"/>
  <c r="T295" i="77"/>
  <c r="AE294" i="77"/>
  <c r="T294" i="77"/>
  <c r="AE293" i="77"/>
  <c r="T293" i="77"/>
  <c r="AE292" i="77"/>
  <c r="T292" i="77"/>
  <c r="AE291" i="77"/>
  <c r="T291" i="77"/>
  <c r="AE290" i="77"/>
  <c r="T290" i="77"/>
  <c r="AE289" i="77"/>
  <c r="T289" i="77"/>
  <c r="AE288" i="77"/>
  <c r="T288" i="77"/>
  <c r="AE287" i="77"/>
  <c r="T287" i="77"/>
  <c r="AE286" i="77"/>
  <c r="T286" i="77"/>
  <c r="AE285" i="77"/>
  <c r="T285" i="77"/>
  <c r="AE284" i="77"/>
  <c r="T284" i="77"/>
  <c r="AE283" i="77"/>
  <c r="T283" i="77"/>
  <c r="AE282" i="77"/>
  <c r="T282" i="77"/>
  <c r="AE281" i="77"/>
  <c r="T281" i="77"/>
  <c r="AE280" i="77"/>
  <c r="T280" i="77"/>
  <c r="AE279" i="77"/>
  <c r="T279" i="77"/>
  <c r="AE278" i="77"/>
  <c r="T278" i="77"/>
  <c r="AE277" i="77"/>
  <c r="T277" i="77"/>
  <c r="AE276" i="77"/>
  <c r="T276" i="77"/>
  <c r="AE275" i="77"/>
  <c r="T275" i="77"/>
  <c r="AE274" i="77"/>
  <c r="T274" i="77"/>
  <c r="AE273" i="77"/>
  <c r="T273" i="77"/>
  <c r="AE272" i="77"/>
  <c r="T272" i="77"/>
  <c r="AE271" i="77"/>
  <c r="T271" i="77"/>
  <c r="AE270" i="77"/>
  <c r="T270" i="77"/>
  <c r="AE269" i="77"/>
  <c r="T269" i="77"/>
  <c r="AE268" i="77"/>
  <c r="T268" i="77"/>
  <c r="AE267" i="77"/>
  <c r="T267" i="77"/>
  <c r="AE266" i="77"/>
  <c r="T266" i="77"/>
  <c r="AE265" i="77"/>
  <c r="T265" i="77"/>
  <c r="AE264" i="77"/>
  <c r="T264" i="77"/>
  <c r="AE263" i="77"/>
  <c r="T263" i="77"/>
  <c r="AE262" i="77"/>
  <c r="T262" i="77"/>
  <c r="AE261" i="77"/>
  <c r="T261" i="77"/>
  <c r="AE260" i="77"/>
  <c r="T260" i="77"/>
  <c r="AE259" i="77"/>
  <c r="T259" i="77"/>
  <c r="AE258" i="77"/>
  <c r="T258" i="77"/>
  <c r="AE257" i="77"/>
  <c r="T257" i="77"/>
  <c r="AE256" i="77"/>
  <c r="T256" i="77"/>
  <c r="AE255" i="77"/>
  <c r="T255" i="77"/>
  <c r="AE254" i="77"/>
  <c r="T254" i="77"/>
  <c r="AE253" i="77"/>
  <c r="T253" i="77"/>
  <c r="AE252" i="77"/>
  <c r="T252" i="77"/>
  <c r="AE251" i="77"/>
  <c r="T251" i="77"/>
  <c r="AE250" i="77"/>
  <c r="T250" i="77"/>
  <c r="AE249" i="77"/>
  <c r="T249" i="77"/>
  <c r="AE248" i="77"/>
  <c r="T248" i="77"/>
  <c r="AE247" i="77"/>
  <c r="T247" i="77"/>
  <c r="AE246" i="77"/>
  <c r="T246" i="77"/>
  <c r="AE245" i="77"/>
  <c r="T245" i="77"/>
  <c r="AE244" i="77"/>
  <c r="T244" i="77"/>
  <c r="AE243" i="77"/>
  <c r="T243" i="77"/>
  <c r="AE242" i="77"/>
  <c r="T242" i="77"/>
  <c r="AE241" i="77"/>
  <c r="T241" i="77"/>
  <c r="AE240" i="77"/>
  <c r="T240" i="77"/>
  <c r="AE239" i="77"/>
  <c r="T239" i="77"/>
  <c r="AE238" i="77"/>
  <c r="T238" i="77"/>
  <c r="AE237" i="77"/>
  <c r="T237" i="77"/>
  <c r="AE236" i="77"/>
  <c r="T236" i="77"/>
  <c r="AE235" i="77"/>
  <c r="T235" i="77"/>
  <c r="AE234" i="77"/>
  <c r="T234" i="77"/>
  <c r="AE233" i="77"/>
  <c r="T233" i="77"/>
  <c r="AE232" i="77"/>
  <c r="T232" i="77"/>
  <c r="AE231" i="77"/>
  <c r="T231" i="77"/>
  <c r="AE230" i="77"/>
  <c r="T230" i="77"/>
  <c r="AE229" i="77"/>
  <c r="T229" i="77"/>
  <c r="AE228" i="77"/>
  <c r="T228" i="77"/>
  <c r="AE227" i="77"/>
  <c r="T227" i="77"/>
  <c r="AE226" i="77"/>
  <c r="T226" i="77"/>
  <c r="AE225" i="77"/>
  <c r="T225" i="77"/>
  <c r="AE224" i="77"/>
  <c r="T224" i="77"/>
  <c r="AE223" i="77"/>
  <c r="T223" i="77"/>
  <c r="AE222" i="77"/>
  <c r="T222" i="77"/>
  <c r="AE221" i="77"/>
  <c r="T221" i="77"/>
  <c r="AE220" i="77"/>
  <c r="T220" i="77"/>
  <c r="AE219" i="77"/>
  <c r="T219" i="77"/>
  <c r="AE218" i="77"/>
  <c r="T218" i="77"/>
  <c r="AE217" i="77"/>
  <c r="T217" i="77"/>
  <c r="AE216" i="77"/>
  <c r="T216" i="77"/>
  <c r="AE215" i="77"/>
  <c r="T215" i="77"/>
  <c r="AE214" i="77"/>
  <c r="T214" i="77"/>
  <c r="AE213" i="77"/>
  <c r="T213" i="77"/>
  <c r="AE212" i="77"/>
  <c r="T212" i="77"/>
  <c r="AE211" i="77"/>
  <c r="T211" i="77"/>
  <c r="AE210" i="77"/>
  <c r="T210" i="77"/>
  <c r="AE209" i="77"/>
  <c r="T209" i="77"/>
  <c r="AE208" i="77"/>
  <c r="T208" i="77"/>
  <c r="AE207" i="77"/>
  <c r="T207" i="77"/>
  <c r="AE206" i="77"/>
  <c r="T206" i="77"/>
  <c r="AE205" i="77"/>
  <c r="T205" i="77"/>
  <c r="AE204" i="77"/>
  <c r="T204" i="77"/>
  <c r="AE203" i="77"/>
  <c r="T203" i="77"/>
  <c r="AE202" i="77"/>
  <c r="T202" i="77"/>
  <c r="AE201" i="77"/>
  <c r="T201" i="77"/>
  <c r="AE200" i="77"/>
  <c r="T200" i="77"/>
  <c r="AE199" i="77"/>
  <c r="T199" i="77"/>
  <c r="AE198" i="77"/>
  <c r="T198" i="77"/>
  <c r="AE197" i="77"/>
  <c r="T197" i="77"/>
  <c r="AE196" i="77"/>
  <c r="T196" i="77"/>
  <c r="AE195" i="77"/>
  <c r="T195" i="77"/>
  <c r="AE194" i="77"/>
  <c r="T194" i="77"/>
  <c r="AE193" i="77"/>
  <c r="T193" i="77"/>
  <c r="AE192" i="77"/>
  <c r="T192" i="77"/>
  <c r="AE191" i="77"/>
  <c r="T191" i="77"/>
  <c r="AE190" i="77"/>
  <c r="T190" i="77"/>
  <c r="AE189" i="77"/>
  <c r="T189" i="77"/>
  <c r="AE188" i="77"/>
  <c r="T188" i="77"/>
  <c r="AE187" i="77"/>
  <c r="T187" i="77"/>
  <c r="AE186" i="77"/>
  <c r="T186" i="77"/>
  <c r="AE185" i="77"/>
  <c r="T185" i="77"/>
  <c r="AE184" i="77"/>
  <c r="T184" i="77"/>
  <c r="AE183" i="77"/>
  <c r="T183" i="77"/>
  <c r="AE182" i="77"/>
  <c r="T182" i="77"/>
  <c r="AE181" i="77"/>
  <c r="T181" i="77"/>
  <c r="AE180" i="77"/>
  <c r="T180" i="77"/>
  <c r="AE179" i="77"/>
  <c r="T179" i="77"/>
  <c r="AE178" i="77"/>
  <c r="T178" i="77"/>
  <c r="AE177" i="77"/>
  <c r="T177" i="77"/>
  <c r="AE176" i="77"/>
  <c r="T176" i="77"/>
  <c r="AE175" i="77"/>
  <c r="T175" i="77"/>
  <c r="AE174" i="77"/>
  <c r="T174" i="77"/>
  <c r="AE173" i="77"/>
  <c r="T173" i="77"/>
  <c r="AE172" i="77"/>
  <c r="T172" i="77"/>
  <c r="AE171" i="77"/>
  <c r="T171" i="77"/>
  <c r="AE170" i="77"/>
  <c r="T170" i="77"/>
  <c r="AE169" i="77"/>
  <c r="T169" i="77"/>
  <c r="AE168" i="77"/>
  <c r="T168" i="77"/>
  <c r="AE167" i="77"/>
  <c r="T167" i="77"/>
  <c r="AE166" i="77"/>
  <c r="T166" i="77"/>
  <c r="AE165" i="77"/>
  <c r="T165" i="77"/>
  <c r="AE164" i="77"/>
  <c r="T164" i="77"/>
  <c r="AE163" i="77"/>
  <c r="T163" i="77"/>
  <c r="AE162" i="77"/>
  <c r="T162" i="77"/>
  <c r="AE161" i="77"/>
  <c r="T161" i="77"/>
  <c r="AE160" i="77"/>
  <c r="T160" i="77"/>
  <c r="AE159" i="77"/>
  <c r="T159" i="77"/>
  <c r="AE158" i="77"/>
  <c r="T158" i="77"/>
  <c r="AE157" i="77"/>
  <c r="T157" i="77"/>
  <c r="AE156" i="77"/>
  <c r="T156" i="77"/>
  <c r="AE155" i="77"/>
  <c r="T155" i="77"/>
  <c r="AE154" i="77"/>
  <c r="T154" i="77"/>
  <c r="AE153" i="77"/>
  <c r="T153" i="77"/>
  <c r="AE152" i="77"/>
  <c r="T152" i="77"/>
  <c r="AE151" i="77"/>
  <c r="T151" i="77"/>
  <c r="AE150" i="77"/>
  <c r="T150" i="77"/>
  <c r="AE149" i="77"/>
  <c r="T149" i="77"/>
  <c r="AE148" i="77"/>
  <c r="T148" i="77"/>
  <c r="AE147" i="77"/>
  <c r="T147" i="77"/>
  <c r="AE146" i="77"/>
  <c r="T146" i="77"/>
  <c r="AE145" i="77"/>
  <c r="T145" i="77"/>
  <c r="AE144" i="77"/>
  <c r="T144" i="77"/>
  <c r="AE143" i="77"/>
  <c r="T143" i="77"/>
  <c r="AE142" i="77"/>
  <c r="T142" i="77"/>
  <c r="AE141" i="77"/>
  <c r="T141" i="77"/>
  <c r="AE140" i="77"/>
  <c r="T140" i="77"/>
  <c r="AE139" i="77"/>
  <c r="T139" i="77"/>
  <c r="AE138" i="77"/>
  <c r="T138" i="77"/>
  <c r="AE137" i="77"/>
  <c r="T137" i="77"/>
  <c r="AE136" i="77"/>
  <c r="T136" i="77"/>
  <c r="AE135" i="77"/>
  <c r="T135" i="77"/>
  <c r="AE134" i="77"/>
  <c r="T134" i="77"/>
  <c r="AE133" i="77"/>
  <c r="T133" i="77"/>
  <c r="AE132" i="77"/>
  <c r="T132" i="77"/>
  <c r="AE131" i="77"/>
  <c r="T131" i="77"/>
  <c r="AE130" i="77"/>
  <c r="T130" i="77"/>
  <c r="AE129" i="77"/>
  <c r="T129" i="77"/>
  <c r="AE128" i="77"/>
  <c r="T128" i="77"/>
  <c r="AE127" i="77"/>
  <c r="T127" i="77"/>
  <c r="AE126" i="77"/>
  <c r="T126" i="77"/>
  <c r="AE125" i="77"/>
  <c r="T125" i="77"/>
  <c r="AE124" i="77"/>
  <c r="T124" i="77"/>
  <c r="AE123" i="77"/>
  <c r="T123" i="77"/>
  <c r="AE122" i="77"/>
  <c r="T122" i="77"/>
  <c r="AE121" i="77"/>
  <c r="T121" i="77"/>
  <c r="AE120" i="77"/>
  <c r="T120" i="77"/>
  <c r="AE119" i="77"/>
  <c r="T119" i="77"/>
  <c r="AE118" i="77"/>
  <c r="T118" i="77"/>
  <c r="AE117" i="77"/>
  <c r="T117" i="77"/>
  <c r="AE116" i="77"/>
  <c r="T116" i="77"/>
  <c r="AE115" i="77"/>
  <c r="T115" i="77"/>
  <c r="AE114" i="77"/>
  <c r="T114" i="77"/>
  <c r="AE113" i="77"/>
  <c r="T113" i="77"/>
  <c r="AE112" i="77"/>
  <c r="T112" i="77"/>
  <c r="AE111" i="77"/>
  <c r="T111" i="77"/>
  <c r="AE110" i="77"/>
  <c r="T110" i="77"/>
  <c r="AE109" i="77"/>
  <c r="T109" i="77"/>
  <c r="U16" i="72"/>
  <c r="U17" i="72"/>
  <c r="U18" i="72"/>
  <c r="U19" i="72"/>
  <c r="U20" i="72"/>
  <c r="U21" i="72"/>
  <c r="U22" i="72"/>
  <c r="U23" i="72"/>
  <c r="U24" i="72"/>
  <c r="U25" i="72"/>
  <c r="U26" i="72"/>
  <c r="U27" i="72"/>
  <c r="U28" i="72"/>
  <c r="U29" i="72"/>
  <c r="U30" i="72"/>
  <c r="U31" i="72"/>
  <c r="U32" i="72"/>
  <c r="U33" i="72"/>
  <c r="U34" i="72"/>
  <c r="U35" i="72"/>
  <c r="U36" i="72"/>
  <c r="U37" i="72"/>
  <c r="U38" i="72"/>
  <c r="U39" i="72"/>
  <c r="U40" i="72"/>
  <c r="U41" i="72"/>
  <c r="U42" i="72"/>
  <c r="U43" i="72"/>
  <c r="U44" i="72"/>
  <c r="U45" i="72"/>
  <c r="U46" i="72"/>
  <c r="U47" i="72"/>
  <c r="U48" i="72"/>
  <c r="U49" i="72"/>
  <c r="U50" i="72"/>
  <c r="U51" i="72"/>
  <c r="U52" i="72"/>
  <c r="U53" i="72"/>
  <c r="U54" i="72"/>
  <c r="U55" i="72"/>
  <c r="U56" i="72"/>
  <c r="U57" i="72"/>
  <c r="U58" i="72"/>
  <c r="U59" i="72"/>
  <c r="U60" i="72"/>
  <c r="U61" i="72"/>
  <c r="U62" i="72"/>
  <c r="U63" i="72"/>
  <c r="U64" i="72"/>
  <c r="U65" i="72"/>
  <c r="U66" i="72"/>
  <c r="U67" i="72"/>
  <c r="U68" i="72"/>
  <c r="U69" i="72"/>
  <c r="U70" i="72"/>
  <c r="U71" i="72"/>
  <c r="U72" i="72"/>
  <c r="U73" i="72"/>
  <c r="U74" i="72"/>
  <c r="U75" i="72"/>
  <c r="U76" i="72"/>
  <c r="U77" i="72"/>
  <c r="U78" i="72"/>
  <c r="U79" i="72"/>
  <c r="U80" i="72"/>
  <c r="U81" i="72"/>
  <c r="U82" i="72"/>
  <c r="U83" i="72"/>
  <c r="U84" i="72"/>
  <c r="U85" i="72"/>
  <c r="U86" i="72"/>
  <c r="U87" i="72"/>
  <c r="U88" i="72"/>
  <c r="U89" i="72"/>
  <c r="U90" i="72"/>
  <c r="U91" i="72"/>
  <c r="U92" i="72"/>
  <c r="U93" i="72"/>
  <c r="U94" i="72"/>
  <c r="U95" i="72"/>
  <c r="U96" i="72"/>
  <c r="U97" i="72"/>
  <c r="U98" i="72"/>
  <c r="U99" i="72"/>
  <c r="U100" i="72"/>
  <c r="U101" i="72"/>
  <c r="U102" i="72"/>
  <c r="U103" i="72"/>
  <c r="U104" i="72"/>
  <c r="U105" i="72"/>
  <c r="U106" i="72"/>
  <c r="U107" i="72"/>
  <c r="U108" i="72"/>
  <c r="U109" i="72"/>
  <c r="U110" i="72"/>
  <c r="U111" i="72"/>
  <c r="U112" i="72"/>
  <c r="U113" i="72"/>
  <c r="U114" i="72"/>
  <c r="U115" i="72"/>
  <c r="U116" i="72"/>
  <c r="U117" i="72"/>
  <c r="U118" i="72"/>
  <c r="U119" i="72"/>
  <c r="U120" i="72"/>
  <c r="U121" i="72"/>
  <c r="U122" i="72"/>
  <c r="U123" i="72"/>
  <c r="U124" i="72"/>
  <c r="U125" i="72"/>
  <c r="U126" i="72"/>
  <c r="U127" i="72"/>
  <c r="U128" i="72"/>
  <c r="U129" i="72"/>
  <c r="U130" i="72"/>
  <c r="U131" i="72"/>
  <c r="U132" i="72"/>
  <c r="U133" i="72"/>
  <c r="U134" i="72"/>
  <c r="U135" i="72"/>
  <c r="U136" i="72"/>
  <c r="U137" i="72"/>
  <c r="U138" i="72"/>
  <c r="U139" i="72"/>
  <c r="U140" i="72"/>
  <c r="U141" i="72"/>
  <c r="U142" i="72"/>
  <c r="U143" i="72"/>
  <c r="U144" i="72"/>
  <c r="U145" i="72"/>
  <c r="U146" i="72"/>
  <c r="U147" i="72"/>
  <c r="U148" i="72"/>
  <c r="U149" i="72"/>
  <c r="U150" i="72"/>
  <c r="U151" i="72"/>
  <c r="U152" i="72"/>
  <c r="U153" i="72"/>
  <c r="U154" i="72"/>
  <c r="U155" i="72"/>
  <c r="U156" i="72"/>
  <c r="U157" i="72"/>
  <c r="U158" i="72"/>
  <c r="U159" i="72"/>
  <c r="U160" i="72"/>
  <c r="U161" i="72"/>
  <c r="U162" i="72"/>
  <c r="U163" i="72"/>
  <c r="U164" i="72"/>
  <c r="U165" i="72"/>
  <c r="U166" i="72"/>
  <c r="U167" i="72"/>
  <c r="U168" i="72"/>
  <c r="U169" i="72"/>
  <c r="U170" i="72"/>
  <c r="U171" i="72"/>
  <c r="U172" i="72"/>
  <c r="U173" i="72"/>
  <c r="U174" i="72"/>
  <c r="U175" i="72"/>
  <c r="U176" i="72"/>
  <c r="U177" i="72"/>
  <c r="U178" i="72"/>
  <c r="U179" i="72"/>
  <c r="U180" i="72"/>
  <c r="U181" i="72"/>
  <c r="U182" i="72"/>
  <c r="U183" i="72"/>
  <c r="U184" i="72"/>
  <c r="U185" i="72"/>
  <c r="U186" i="72"/>
  <c r="U187" i="72"/>
  <c r="U188" i="72"/>
  <c r="U189" i="72"/>
  <c r="U190" i="72"/>
  <c r="U191" i="72"/>
  <c r="U192" i="72"/>
  <c r="U193" i="72"/>
  <c r="U194" i="72"/>
  <c r="U195" i="72"/>
  <c r="U196" i="72"/>
  <c r="U197" i="72"/>
  <c r="U198" i="72"/>
  <c r="U199" i="72"/>
  <c r="U200" i="72"/>
  <c r="U201" i="72"/>
  <c r="U202" i="72"/>
  <c r="U203" i="72"/>
  <c r="U204" i="72"/>
  <c r="U205" i="72"/>
  <c r="U206" i="72"/>
  <c r="U207" i="72"/>
  <c r="U208" i="72"/>
  <c r="U209" i="72"/>
  <c r="U210" i="72"/>
  <c r="U211" i="72"/>
  <c r="U212" i="72"/>
  <c r="U213" i="72"/>
  <c r="U214" i="72"/>
  <c r="U215" i="72"/>
  <c r="U216" i="72"/>
  <c r="U217" i="72"/>
  <c r="U218" i="72"/>
  <c r="U219" i="72"/>
  <c r="U220" i="72"/>
  <c r="U221" i="72"/>
  <c r="U222" i="72"/>
  <c r="U223" i="72"/>
  <c r="U224" i="72"/>
  <c r="U225" i="72"/>
  <c r="U226" i="72"/>
  <c r="U227" i="72"/>
  <c r="U228" i="72"/>
  <c r="U229" i="72"/>
  <c r="U230" i="72"/>
  <c r="U231" i="72"/>
  <c r="U232" i="72"/>
  <c r="U233" i="72"/>
  <c r="U234" i="72"/>
  <c r="U235" i="72"/>
  <c r="U236" i="72"/>
  <c r="U237" i="72"/>
  <c r="U238" i="72"/>
  <c r="U239" i="72"/>
  <c r="U240" i="72"/>
  <c r="U241" i="72"/>
  <c r="U242" i="72"/>
  <c r="U243" i="72"/>
  <c r="U244" i="72"/>
  <c r="U245" i="72"/>
  <c r="U246" i="72"/>
  <c r="U247" i="72"/>
  <c r="U248" i="72"/>
  <c r="U249" i="72"/>
  <c r="U250" i="72"/>
  <c r="U251" i="72"/>
  <c r="U252" i="72"/>
  <c r="U253" i="72"/>
  <c r="U254" i="72"/>
  <c r="U255" i="72"/>
  <c r="U256" i="72"/>
  <c r="U257" i="72"/>
  <c r="U258" i="72"/>
  <c r="U259" i="72"/>
  <c r="U260" i="72"/>
  <c r="U261" i="72"/>
  <c r="U262" i="72"/>
  <c r="U263" i="72"/>
  <c r="U264" i="72"/>
  <c r="U265" i="72"/>
  <c r="U266" i="72"/>
  <c r="U267" i="72"/>
  <c r="U268" i="72"/>
  <c r="U269" i="72"/>
  <c r="U270" i="72"/>
  <c r="U271" i="72"/>
  <c r="U272" i="72"/>
  <c r="U273" i="72"/>
  <c r="U274" i="72"/>
  <c r="U275" i="72"/>
  <c r="U276" i="72"/>
  <c r="U277" i="72"/>
  <c r="U278" i="72"/>
  <c r="U279" i="72"/>
  <c r="U280" i="72"/>
  <c r="U281" i="72"/>
  <c r="U282" i="72"/>
  <c r="U283" i="72"/>
  <c r="U284" i="72"/>
  <c r="U285" i="72"/>
  <c r="U286" i="72"/>
  <c r="U287" i="72"/>
  <c r="U288" i="72"/>
  <c r="U289" i="72"/>
  <c r="U290" i="72"/>
  <c r="U291" i="72"/>
  <c r="U292" i="72"/>
  <c r="U293" i="72"/>
  <c r="U294" i="72"/>
  <c r="U295" i="72"/>
  <c r="U296" i="72"/>
  <c r="U297" i="72"/>
  <c r="U298" i="72"/>
  <c r="U299" i="72"/>
  <c r="U300" i="72"/>
  <c r="U301" i="72"/>
  <c r="U302" i="72"/>
  <c r="U303" i="72"/>
  <c r="U304" i="72"/>
  <c r="U305" i="72"/>
  <c r="U306" i="72"/>
  <c r="U307" i="72"/>
  <c r="U308" i="72"/>
  <c r="U309" i="72"/>
  <c r="U310" i="72"/>
  <c r="U311" i="72"/>
  <c r="U312" i="72"/>
  <c r="U313" i="72"/>
  <c r="U314" i="72"/>
  <c r="U315" i="72"/>
  <c r="U316" i="72"/>
  <c r="U317" i="72"/>
  <c r="U318" i="72"/>
  <c r="U319" i="72"/>
  <c r="U320" i="72"/>
  <c r="U321" i="72"/>
  <c r="U322" i="72"/>
  <c r="U323" i="72"/>
  <c r="U324" i="72"/>
  <c r="U325" i="72"/>
  <c r="U326" i="72"/>
  <c r="U327" i="72"/>
  <c r="U328" i="72"/>
  <c r="U329" i="72"/>
  <c r="U330" i="72"/>
  <c r="U331" i="72"/>
  <c r="U332" i="72"/>
  <c r="U333" i="72"/>
  <c r="U334" i="72"/>
  <c r="U335" i="72"/>
  <c r="U336" i="72"/>
  <c r="U337" i="72"/>
  <c r="U338" i="72"/>
  <c r="U339" i="72"/>
  <c r="U340" i="72"/>
  <c r="U341" i="72"/>
  <c r="U342" i="72"/>
  <c r="U343" i="72"/>
  <c r="U344" i="72"/>
  <c r="U345" i="72"/>
  <c r="U346" i="72"/>
  <c r="U347" i="72"/>
  <c r="U348" i="72"/>
  <c r="U349" i="72"/>
  <c r="U350" i="72"/>
  <c r="U351" i="72"/>
  <c r="U352" i="72"/>
  <c r="U353" i="72"/>
  <c r="U354" i="72"/>
  <c r="U355" i="72"/>
  <c r="U356" i="72"/>
  <c r="U357" i="72"/>
  <c r="U358" i="72"/>
  <c r="U359" i="72"/>
  <c r="U360" i="72"/>
  <c r="U361" i="72"/>
  <c r="U362" i="72"/>
  <c r="U363" i="72"/>
  <c r="U364" i="72"/>
  <c r="U365" i="72"/>
  <c r="U366" i="72"/>
  <c r="U367" i="72"/>
  <c r="U368" i="72"/>
  <c r="U369" i="72"/>
  <c r="U370" i="72"/>
  <c r="U371" i="72"/>
  <c r="U372" i="72"/>
  <c r="U373" i="72"/>
  <c r="U374" i="72"/>
  <c r="U375" i="72"/>
  <c r="U376" i="72"/>
  <c r="U377" i="72"/>
  <c r="U378" i="72"/>
  <c r="U379" i="72"/>
  <c r="U380" i="72"/>
  <c r="U381" i="72"/>
  <c r="U382" i="72"/>
  <c r="U383" i="72"/>
  <c r="U384" i="72"/>
  <c r="U385" i="72"/>
  <c r="U386" i="72"/>
  <c r="U387" i="72"/>
  <c r="U388" i="72"/>
  <c r="U389" i="72"/>
  <c r="U390" i="72"/>
  <c r="U391" i="72"/>
  <c r="U392" i="72"/>
  <c r="U393" i="72"/>
  <c r="U394" i="72"/>
  <c r="U395" i="72"/>
  <c r="U396" i="72"/>
  <c r="U397" i="72"/>
  <c r="U398" i="72"/>
  <c r="U399" i="72"/>
  <c r="U400" i="72"/>
  <c r="U401" i="72"/>
  <c r="U402" i="72"/>
  <c r="U403" i="72"/>
  <c r="U404" i="72"/>
  <c r="U405" i="72"/>
  <c r="U406" i="72"/>
  <c r="U407" i="72"/>
  <c r="U408" i="72"/>
  <c r="U409" i="72"/>
  <c r="U410" i="72"/>
  <c r="U411" i="72"/>
  <c r="U412" i="72"/>
  <c r="U413" i="72"/>
  <c r="U414" i="72"/>
  <c r="U415" i="72"/>
  <c r="U416" i="72"/>
  <c r="U417" i="72"/>
  <c r="U418" i="72"/>
  <c r="U419" i="72"/>
  <c r="U420" i="72"/>
  <c r="U421" i="72"/>
  <c r="U422" i="72"/>
  <c r="U423" i="72"/>
  <c r="U424" i="72"/>
  <c r="U425" i="72"/>
  <c r="U426" i="72"/>
  <c r="U427" i="72"/>
  <c r="U428" i="72"/>
  <c r="U429" i="72"/>
  <c r="U430" i="72"/>
  <c r="U431" i="72"/>
  <c r="U432" i="72"/>
  <c r="U433" i="72"/>
  <c r="U434" i="72"/>
  <c r="U435" i="72"/>
  <c r="U436" i="72"/>
  <c r="U437" i="72"/>
  <c r="U438" i="72"/>
  <c r="U439" i="72"/>
  <c r="U440" i="72"/>
  <c r="U441" i="72"/>
  <c r="U442" i="72"/>
  <c r="U443" i="72"/>
  <c r="U444" i="72"/>
  <c r="U445" i="72"/>
  <c r="U446" i="72"/>
  <c r="U447" i="72"/>
  <c r="U448" i="72"/>
  <c r="U449" i="72"/>
  <c r="U450" i="72"/>
  <c r="U451" i="72"/>
  <c r="U452" i="72"/>
  <c r="U453" i="72"/>
  <c r="U454" i="72"/>
  <c r="U455" i="72"/>
  <c r="U456" i="72"/>
  <c r="U457" i="72"/>
  <c r="U458" i="72"/>
  <c r="U459" i="72"/>
  <c r="U460" i="72"/>
  <c r="U461" i="72"/>
  <c r="U462" i="72"/>
  <c r="U463" i="72"/>
  <c r="U464" i="72"/>
  <c r="U465" i="72"/>
  <c r="U466" i="72"/>
  <c r="U467" i="72"/>
  <c r="U468" i="72"/>
  <c r="U469" i="72"/>
  <c r="U470" i="72"/>
  <c r="U471" i="72"/>
  <c r="U472" i="72"/>
  <c r="U473" i="72"/>
  <c r="U474" i="72"/>
  <c r="U475" i="72"/>
  <c r="U476" i="72"/>
  <c r="U477" i="72"/>
  <c r="U478" i="72"/>
  <c r="U479" i="72"/>
  <c r="U480" i="72"/>
  <c r="U481" i="72"/>
  <c r="U482" i="72"/>
  <c r="U483" i="72"/>
  <c r="U484" i="72"/>
  <c r="U485" i="72"/>
  <c r="U486" i="72"/>
  <c r="U487" i="72"/>
  <c r="U488" i="72"/>
  <c r="U489" i="72"/>
  <c r="U490" i="72"/>
  <c r="U491" i="72"/>
  <c r="U492" i="72"/>
  <c r="U493" i="72"/>
  <c r="U494" i="72"/>
  <c r="U495" i="72"/>
  <c r="U496" i="72"/>
  <c r="U497" i="72"/>
  <c r="U498" i="72"/>
  <c r="U499" i="72"/>
  <c r="U500" i="72"/>
  <c r="U501" i="72"/>
  <c r="U502" i="72"/>
  <c r="U503" i="72"/>
  <c r="U504" i="72"/>
  <c r="U505" i="72"/>
  <c r="U506" i="72"/>
  <c r="U507" i="72"/>
  <c r="U508" i="72"/>
  <c r="U509" i="72"/>
  <c r="U510" i="72"/>
  <c r="U511" i="72"/>
  <c r="U512" i="72"/>
  <c r="U513" i="72"/>
  <c r="U514" i="72"/>
  <c r="U515" i="72"/>
  <c r="U516" i="72"/>
  <c r="U517" i="72"/>
  <c r="U518" i="72"/>
  <c r="U519" i="72"/>
  <c r="U520" i="72"/>
  <c r="U521" i="72"/>
  <c r="U522" i="72"/>
  <c r="U523" i="72"/>
  <c r="U524" i="72"/>
  <c r="U525" i="72"/>
  <c r="U526" i="72"/>
  <c r="U527" i="72"/>
  <c r="U528" i="72"/>
  <c r="U529" i="72"/>
  <c r="U530" i="72"/>
  <c r="U531" i="72"/>
  <c r="U532" i="72"/>
  <c r="U533" i="72"/>
  <c r="U534" i="72"/>
  <c r="U535" i="72"/>
  <c r="U536" i="72"/>
  <c r="U537" i="72"/>
  <c r="U538" i="72"/>
  <c r="U539" i="72"/>
  <c r="U540" i="72"/>
  <c r="U541" i="72"/>
  <c r="U542" i="72"/>
  <c r="U543" i="72"/>
  <c r="U544" i="72"/>
  <c r="U545" i="72"/>
  <c r="U546" i="72"/>
  <c r="U547" i="72"/>
  <c r="U548" i="72"/>
  <c r="U549" i="72"/>
  <c r="U550" i="72"/>
  <c r="U551" i="72"/>
  <c r="U552" i="72"/>
  <c r="U553" i="72"/>
  <c r="U554" i="72"/>
  <c r="U555" i="72"/>
  <c r="U556" i="72"/>
  <c r="U557" i="72"/>
  <c r="U558" i="72"/>
  <c r="U559" i="72"/>
  <c r="U560" i="72"/>
  <c r="U561" i="72"/>
  <c r="U562" i="72"/>
  <c r="U563" i="72"/>
  <c r="U564" i="72"/>
  <c r="U565" i="72"/>
  <c r="U566" i="72"/>
  <c r="U567" i="72"/>
  <c r="U568" i="72"/>
  <c r="U569" i="72"/>
  <c r="U570" i="72"/>
  <c r="U571" i="72"/>
  <c r="U572" i="72"/>
  <c r="U573" i="72"/>
  <c r="U574" i="72"/>
  <c r="U575" i="72"/>
  <c r="U576" i="72"/>
  <c r="U577" i="72"/>
  <c r="U578" i="72"/>
  <c r="U579" i="72"/>
  <c r="U580" i="72"/>
  <c r="U581" i="72"/>
  <c r="U582" i="72"/>
  <c r="U583" i="72"/>
  <c r="U584" i="72"/>
  <c r="U585" i="72"/>
  <c r="U586" i="72"/>
  <c r="U587" i="72"/>
  <c r="U588" i="72"/>
  <c r="U589" i="72"/>
  <c r="U590" i="72"/>
  <c r="U591" i="72"/>
  <c r="U592" i="72"/>
  <c r="U593" i="72"/>
  <c r="U594" i="72"/>
  <c r="U595" i="72"/>
  <c r="U596" i="72"/>
  <c r="U597" i="72"/>
  <c r="U598" i="72"/>
  <c r="U599" i="72"/>
  <c r="U600" i="72"/>
  <c r="U601" i="72"/>
  <c r="U602" i="72"/>
  <c r="U603" i="72"/>
  <c r="U604" i="72"/>
  <c r="U605" i="72"/>
  <c r="U606" i="72"/>
  <c r="U607" i="72"/>
  <c r="U608" i="72"/>
  <c r="U609" i="72"/>
  <c r="U610" i="72"/>
  <c r="U611" i="72"/>
  <c r="AI611" i="72" s="1"/>
  <c r="U612" i="72"/>
  <c r="U613" i="72"/>
  <c r="U614" i="72"/>
  <c r="U615" i="72"/>
  <c r="U616" i="72"/>
  <c r="U617" i="72"/>
  <c r="U618" i="72"/>
  <c r="U619" i="72"/>
  <c r="U620" i="72"/>
  <c r="U621" i="72"/>
  <c r="U622" i="72"/>
  <c r="U623" i="72"/>
  <c r="U624" i="72"/>
  <c r="U625" i="72"/>
  <c r="U626" i="72"/>
  <c r="U627" i="72"/>
  <c r="U628" i="72"/>
  <c r="U629" i="72"/>
  <c r="U630" i="72"/>
  <c r="U631" i="72"/>
  <c r="U632" i="72"/>
  <c r="U633" i="72"/>
  <c r="U634" i="72"/>
  <c r="U635" i="72"/>
  <c r="U636" i="72"/>
  <c r="U637" i="72"/>
  <c r="U638" i="72"/>
  <c r="U639" i="72"/>
  <c r="U640" i="72"/>
  <c r="U641" i="72"/>
  <c r="U642" i="72"/>
  <c r="U643" i="72"/>
  <c r="U644" i="72"/>
  <c r="U645" i="72"/>
  <c r="U646" i="72"/>
  <c r="U647" i="72"/>
  <c r="U648" i="72"/>
  <c r="U649" i="72"/>
  <c r="U650" i="72"/>
  <c r="U651" i="72"/>
  <c r="U652" i="72"/>
  <c r="U653" i="72"/>
  <c r="U654" i="72"/>
  <c r="U655" i="72"/>
  <c r="U656" i="72"/>
  <c r="U657" i="72"/>
  <c r="U658" i="72"/>
  <c r="U659" i="72"/>
  <c r="U660" i="72"/>
  <c r="U661" i="72"/>
  <c r="U662" i="72"/>
  <c r="U663" i="72"/>
  <c r="U664" i="72"/>
  <c r="U665" i="72"/>
  <c r="U666" i="72"/>
  <c r="U667" i="72"/>
  <c r="U668" i="72"/>
  <c r="U669" i="72"/>
  <c r="U670" i="72"/>
  <c r="U671" i="72"/>
  <c r="U672" i="72"/>
  <c r="U673" i="72"/>
  <c r="U674" i="72"/>
  <c r="U675" i="72"/>
  <c r="U676" i="72"/>
  <c r="U677" i="72"/>
  <c r="U678" i="72"/>
  <c r="U679" i="72"/>
  <c r="U680" i="72"/>
  <c r="U681" i="72"/>
  <c r="U682" i="72"/>
  <c r="U683" i="72"/>
  <c r="U684" i="72"/>
  <c r="U685" i="72"/>
  <c r="U686" i="72"/>
  <c r="U687" i="72"/>
  <c r="U688" i="72"/>
  <c r="U689" i="72"/>
  <c r="U690" i="72"/>
  <c r="U691" i="72"/>
  <c r="U692" i="72"/>
  <c r="U693" i="72"/>
  <c r="U694" i="72"/>
  <c r="U695" i="72"/>
  <c r="U696" i="72"/>
  <c r="U697" i="72"/>
  <c r="U698" i="72"/>
  <c r="U699" i="72"/>
  <c r="U700" i="72"/>
  <c r="U701" i="72"/>
  <c r="U702" i="72"/>
  <c r="U703" i="72"/>
  <c r="AI703" i="72" s="1"/>
  <c r="U704" i="72"/>
  <c r="U705" i="72"/>
  <c r="U706" i="72"/>
  <c r="U707" i="72"/>
  <c r="AI707" i="72" s="1"/>
  <c r="U708" i="72"/>
  <c r="U709" i="72"/>
  <c r="U710" i="72"/>
  <c r="U711" i="72"/>
  <c r="AI711" i="72" s="1"/>
  <c r="U712" i="72"/>
  <c r="U713" i="72"/>
  <c r="U714" i="72"/>
  <c r="U715" i="72"/>
  <c r="U716" i="72"/>
  <c r="U717" i="72"/>
  <c r="U718" i="72"/>
  <c r="U719" i="72"/>
  <c r="U720" i="72"/>
  <c r="U721" i="72"/>
  <c r="U722" i="72"/>
  <c r="U723" i="72"/>
  <c r="U724" i="72"/>
  <c r="U725" i="72"/>
  <c r="U726" i="72"/>
  <c r="U727" i="72"/>
  <c r="U728" i="72"/>
  <c r="U729" i="72"/>
  <c r="U730" i="72"/>
  <c r="U731" i="72"/>
  <c r="U732" i="72"/>
  <c r="U733" i="72"/>
  <c r="U734" i="72"/>
  <c r="U735" i="72"/>
  <c r="U736" i="72"/>
  <c r="U737" i="72"/>
  <c r="U738" i="72"/>
  <c r="U739" i="72"/>
  <c r="U740" i="72"/>
  <c r="U741" i="72"/>
  <c r="U742" i="72"/>
  <c r="U743" i="72"/>
  <c r="U744" i="72"/>
  <c r="U745" i="72"/>
  <c r="U746" i="72"/>
  <c r="U747" i="72"/>
  <c r="U748" i="72"/>
  <c r="U749" i="72"/>
  <c r="AI749" i="72" s="1"/>
  <c r="U750" i="72"/>
  <c r="U751" i="72"/>
  <c r="U752" i="72"/>
  <c r="U753" i="72"/>
  <c r="U754" i="72"/>
  <c r="U755" i="72"/>
  <c r="U756" i="72"/>
  <c r="U757" i="72"/>
  <c r="U758" i="72"/>
  <c r="U759" i="72"/>
  <c r="U760" i="72"/>
  <c r="U761" i="72"/>
  <c r="U762" i="72"/>
  <c r="U763" i="72"/>
  <c r="U764" i="72"/>
  <c r="U765" i="72"/>
  <c r="U766" i="72"/>
  <c r="U767" i="72"/>
  <c r="U768" i="72"/>
  <c r="U769" i="72"/>
  <c r="U770" i="72"/>
  <c r="U771" i="72"/>
  <c r="U772" i="72"/>
  <c r="U773" i="72"/>
  <c r="U774" i="72"/>
  <c r="U775" i="72"/>
  <c r="U776" i="72"/>
  <c r="U777" i="72"/>
  <c r="U778" i="72"/>
  <c r="U779" i="72"/>
  <c r="U780" i="72"/>
  <c r="U781" i="72"/>
  <c r="U782" i="72"/>
  <c r="U783" i="72"/>
  <c r="U784" i="72"/>
  <c r="U785" i="72"/>
  <c r="U786" i="72"/>
  <c r="U787" i="72"/>
  <c r="U788" i="72"/>
  <c r="U789" i="72"/>
  <c r="U790" i="72"/>
  <c r="U791" i="72"/>
  <c r="U792" i="72"/>
  <c r="U793" i="72"/>
  <c r="U794" i="72"/>
  <c r="U795" i="72"/>
  <c r="U796" i="72"/>
  <c r="U797" i="72"/>
  <c r="U798" i="72"/>
  <c r="U799" i="72"/>
  <c r="U800" i="72"/>
  <c r="U801" i="72"/>
  <c r="U802" i="72"/>
  <c r="U803" i="72"/>
  <c r="U804" i="72"/>
  <c r="U805" i="72"/>
  <c r="U806" i="72"/>
  <c r="U807" i="72"/>
  <c r="U808" i="72"/>
  <c r="U809" i="72"/>
  <c r="U810" i="72"/>
  <c r="U811" i="72"/>
  <c r="U812" i="72"/>
  <c r="U813" i="72"/>
  <c r="U814" i="72"/>
  <c r="U815" i="72"/>
  <c r="U816" i="72"/>
  <c r="U817" i="72"/>
  <c r="U818" i="72"/>
  <c r="U819" i="72"/>
  <c r="U820" i="72"/>
  <c r="U821" i="72"/>
  <c r="U822" i="72"/>
  <c r="U823" i="72"/>
  <c r="U824" i="72"/>
  <c r="U825" i="72"/>
  <c r="U826" i="72"/>
  <c r="U827" i="72"/>
  <c r="U828" i="72"/>
  <c r="U829" i="72"/>
  <c r="U830" i="72"/>
  <c r="U831" i="72"/>
  <c r="U832" i="72"/>
  <c r="U833" i="72"/>
  <c r="U834" i="72"/>
  <c r="U835" i="72"/>
  <c r="U836" i="72"/>
  <c r="U837" i="72"/>
  <c r="U838" i="72"/>
  <c r="U839" i="72"/>
  <c r="U840" i="72"/>
  <c r="U841" i="72"/>
  <c r="U842" i="72"/>
  <c r="U843" i="72"/>
  <c r="U844" i="72"/>
  <c r="U845" i="72"/>
  <c r="U846" i="72"/>
  <c r="U847" i="72"/>
  <c r="U848" i="72"/>
  <c r="U849" i="72"/>
  <c r="U850" i="72"/>
  <c r="U851" i="72"/>
  <c r="U852" i="72"/>
  <c r="U853" i="72"/>
  <c r="U854" i="72"/>
  <c r="U855" i="72"/>
  <c r="U856" i="72"/>
  <c r="U857" i="72"/>
  <c r="U858" i="72"/>
  <c r="U859" i="72"/>
  <c r="U860" i="72"/>
  <c r="U861" i="72"/>
  <c r="U862" i="72"/>
  <c r="U863" i="72"/>
  <c r="U864" i="72"/>
  <c r="U865" i="72"/>
  <c r="U866" i="72"/>
  <c r="U867" i="72"/>
  <c r="U868" i="72"/>
  <c r="U869" i="72"/>
  <c r="U870" i="72"/>
  <c r="U871" i="72"/>
  <c r="U872" i="72"/>
  <c r="U873" i="72"/>
  <c r="U874" i="72"/>
  <c r="U875" i="72"/>
  <c r="U876" i="72"/>
  <c r="U877" i="72"/>
  <c r="U878" i="72"/>
  <c r="U879" i="72"/>
  <c r="U880" i="72"/>
  <c r="U881" i="72"/>
  <c r="U882" i="72"/>
  <c r="U883" i="72"/>
  <c r="U884" i="72"/>
  <c r="U885" i="72"/>
  <c r="U886" i="72"/>
  <c r="U887" i="72"/>
  <c r="U888" i="72"/>
  <c r="U889" i="72"/>
  <c r="U890" i="72"/>
  <c r="U891" i="72"/>
  <c r="U892" i="72"/>
  <c r="U893" i="72"/>
  <c r="U894" i="72"/>
  <c r="U895" i="72"/>
  <c r="U896" i="72"/>
  <c r="U897" i="72"/>
  <c r="U898" i="72"/>
  <c r="U899" i="72"/>
  <c r="U900" i="72"/>
  <c r="U901" i="72"/>
  <c r="AI901" i="72" s="1"/>
  <c r="U902" i="72"/>
  <c r="U903" i="72"/>
  <c r="U904" i="72"/>
  <c r="U905" i="72"/>
  <c r="AI905" i="72" s="1"/>
  <c r="U906" i="72"/>
  <c r="U907" i="72"/>
  <c r="U908" i="72"/>
  <c r="U909" i="72"/>
  <c r="U910" i="72"/>
  <c r="U911" i="72"/>
  <c r="U912" i="72"/>
  <c r="U913" i="72"/>
  <c r="U914" i="72"/>
  <c r="U915" i="72"/>
  <c r="U916" i="72"/>
  <c r="U917" i="72"/>
  <c r="U918" i="72"/>
  <c r="U919" i="72"/>
  <c r="U920" i="72"/>
  <c r="U921" i="72"/>
  <c r="U922" i="72"/>
  <c r="U923" i="72"/>
  <c r="U924" i="72"/>
  <c r="U925" i="72"/>
  <c r="U926" i="72"/>
  <c r="U927" i="72"/>
  <c r="U928" i="72"/>
  <c r="U929" i="72"/>
  <c r="U930" i="72"/>
  <c r="U931" i="72"/>
  <c r="U932" i="72"/>
  <c r="U933" i="72"/>
  <c r="U934" i="72"/>
  <c r="U935" i="72"/>
  <c r="U936" i="72"/>
  <c r="U937" i="72"/>
  <c r="U938" i="72"/>
  <c r="U939" i="72"/>
  <c r="U940" i="72"/>
  <c r="U941" i="72"/>
  <c r="U942" i="72"/>
  <c r="U943" i="72"/>
  <c r="U944" i="72"/>
  <c r="U945" i="72"/>
  <c r="U946" i="72"/>
  <c r="U947" i="72"/>
  <c r="U948" i="72"/>
  <c r="U949" i="72"/>
  <c r="U950" i="72"/>
  <c r="U951" i="72"/>
  <c r="U952" i="72"/>
  <c r="U953" i="72"/>
  <c r="U954" i="72"/>
  <c r="U955" i="72"/>
  <c r="AI955" i="72" s="1"/>
  <c r="U956" i="72"/>
  <c r="U957" i="72"/>
  <c r="U958" i="72"/>
  <c r="U959" i="72"/>
  <c r="U960" i="72"/>
  <c r="U961" i="72"/>
  <c r="U962" i="72"/>
  <c r="U963" i="72"/>
  <c r="U964" i="72"/>
  <c r="U965" i="72"/>
  <c r="U966" i="72"/>
  <c r="U967" i="72"/>
  <c r="U968" i="72"/>
  <c r="U969" i="72"/>
  <c r="U970" i="72"/>
  <c r="U971" i="72"/>
  <c r="U972" i="72"/>
  <c r="U973" i="72"/>
  <c r="U974" i="72"/>
  <c r="U975" i="72"/>
  <c r="U976" i="72"/>
  <c r="U977" i="72"/>
  <c r="U978" i="72"/>
  <c r="U979" i="72"/>
  <c r="U980" i="72"/>
  <c r="U981" i="72"/>
  <c r="U982" i="72"/>
  <c r="U983" i="72"/>
  <c r="U984" i="72"/>
  <c r="U985" i="72"/>
  <c r="U986" i="72"/>
  <c r="U987" i="72"/>
  <c r="U988" i="72"/>
  <c r="U989" i="72"/>
  <c r="U990" i="72"/>
  <c r="U991" i="72"/>
  <c r="U992" i="72"/>
  <c r="U993" i="72"/>
  <c r="U994" i="72"/>
  <c r="U995" i="72"/>
  <c r="U996" i="72"/>
  <c r="U997" i="72"/>
  <c r="U998" i="72"/>
  <c r="U999" i="72"/>
  <c r="U1000" i="72"/>
  <c r="U1001" i="72"/>
  <c r="U1002" i="72"/>
  <c r="U1003" i="72"/>
  <c r="U1004" i="72"/>
  <c r="U1005" i="72"/>
  <c r="U1006" i="72"/>
  <c r="U1007" i="72"/>
  <c r="U1008" i="72"/>
  <c r="U1009" i="72"/>
  <c r="U1010" i="72"/>
  <c r="Q16" i="72"/>
  <c r="R16" i="72"/>
  <c r="Q17" i="72"/>
  <c r="R17" i="72"/>
  <c r="Q18" i="72"/>
  <c r="R18" i="72"/>
  <c r="Q19" i="72"/>
  <c r="R19" i="72"/>
  <c r="Q20" i="72"/>
  <c r="R20" i="72"/>
  <c r="Q21" i="72"/>
  <c r="R21" i="72"/>
  <c r="Q22" i="72"/>
  <c r="R22" i="72"/>
  <c r="Q23" i="72"/>
  <c r="R23" i="72"/>
  <c r="Q24" i="72"/>
  <c r="R24" i="72"/>
  <c r="Q25" i="72"/>
  <c r="R25" i="72"/>
  <c r="Q26" i="72"/>
  <c r="R26" i="72"/>
  <c r="Q27" i="72"/>
  <c r="R27" i="72"/>
  <c r="Q28" i="72"/>
  <c r="R28" i="72"/>
  <c r="Q29" i="72"/>
  <c r="R29" i="72"/>
  <c r="Q30" i="72"/>
  <c r="R30" i="72"/>
  <c r="Q31" i="72"/>
  <c r="R31" i="72"/>
  <c r="Q32" i="72"/>
  <c r="R32" i="72"/>
  <c r="Q33" i="72"/>
  <c r="R33" i="72"/>
  <c r="Q34" i="72"/>
  <c r="R34" i="72"/>
  <c r="Q35" i="72"/>
  <c r="R35" i="72"/>
  <c r="Q36" i="72"/>
  <c r="R36" i="72"/>
  <c r="Q37" i="72"/>
  <c r="R37" i="72"/>
  <c r="Q38" i="72"/>
  <c r="R38" i="72"/>
  <c r="Q39" i="72"/>
  <c r="R39" i="72"/>
  <c r="Q40" i="72"/>
  <c r="R40" i="72"/>
  <c r="Q41" i="72"/>
  <c r="R41" i="72"/>
  <c r="Q42" i="72"/>
  <c r="R42" i="72"/>
  <c r="Q43" i="72"/>
  <c r="R43" i="72"/>
  <c r="Q44" i="72"/>
  <c r="R44" i="72"/>
  <c r="Q45" i="72"/>
  <c r="R45" i="72"/>
  <c r="Q46" i="72"/>
  <c r="R46" i="72"/>
  <c r="Q47" i="72"/>
  <c r="R47" i="72"/>
  <c r="Q48" i="72"/>
  <c r="R48" i="72"/>
  <c r="Q49" i="72"/>
  <c r="R49" i="72"/>
  <c r="Q50" i="72"/>
  <c r="R50" i="72"/>
  <c r="Q51" i="72"/>
  <c r="R51" i="72"/>
  <c r="Q52" i="72"/>
  <c r="R52" i="72"/>
  <c r="Q53" i="72"/>
  <c r="R53" i="72"/>
  <c r="Q54" i="72"/>
  <c r="R54" i="72"/>
  <c r="Q55" i="72"/>
  <c r="R55" i="72"/>
  <c r="Q56" i="72"/>
  <c r="R56" i="72"/>
  <c r="Q57" i="72"/>
  <c r="R57" i="72"/>
  <c r="Q58" i="72"/>
  <c r="R58" i="72"/>
  <c r="Q59" i="72"/>
  <c r="R59" i="72"/>
  <c r="Q60" i="72"/>
  <c r="R60" i="72"/>
  <c r="Q61" i="72"/>
  <c r="R61" i="72"/>
  <c r="Q62" i="72"/>
  <c r="R62" i="72"/>
  <c r="Q63" i="72"/>
  <c r="R63" i="72"/>
  <c r="Q64" i="72"/>
  <c r="R64" i="72"/>
  <c r="Q65" i="72"/>
  <c r="R65" i="72"/>
  <c r="Q66" i="72"/>
  <c r="R66" i="72"/>
  <c r="Q67" i="72"/>
  <c r="R67" i="72"/>
  <c r="Q68" i="72"/>
  <c r="R68" i="72"/>
  <c r="Q69" i="72"/>
  <c r="R69" i="72"/>
  <c r="Q70" i="72"/>
  <c r="R70" i="72"/>
  <c r="Q71" i="72"/>
  <c r="R71" i="72"/>
  <c r="Q72" i="72"/>
  <c r="R72" i="72"/>
  <c r="Q73" i="72"/>
  <c r="R73" i="72"/>
  <c r="Q74" i="72"/>
  <c r="R74" i="72"/>
  <c r="Q75" i="72"/>
  <c r="R75" i="72"/>
  <c r="Q76" i="72"/>
  <c r="R76" i="72"/>
  <c r="Q77" i="72"/>
  <c r="R77" i="72"/>
  <c r="Q78" i="72"/>
  <c r="R78" i="72"/>
  <c r="Q79" i="72"/>
  <c r="R79" i="72"/>
  <c r="Q80" i="72"/>
  <c r="R80" i="72"/>
  <c r="Q81" i="72"/>
  <c r="R81" i="72"/>
  <c r="Q82" i="72"/>
  <c r="R82" i="72"/>
  <c r="Q83" i="72"/>
  <c r="R83" i="72"/>
  <c r="Q84" i="72"/>
  <c r="R84" i="72"/>
  <c r="Q85" i="72"/>
  <c r="R85" i="72"/>
  <c r="Q86" i="72"/>
  <c r="R86" i="72"/>
  <c r="Q87" i="72"/>
  <c r="R87" i="72"/>
  <c r="Q88" i="72"/>
  <c r="R88" i="72"/>
  <c r="Q89" i="72"/>
  <c r="R89" i="72"/>
  <c r="Q90" i="72"/>
  <c r="R90" i="72"/>
  <c r="Q91" i="72"/>
  <c r="R91" i="72"/>
  <c r="Q92" i="72"/>
  <c r="R92" i="72"/>
  <c r="Q93" i="72"/>
  <c r="R93" i="72"/>
  <c r="Q94" i="72"/>
  <c r="R94" i="72"/>
  <c r="Q95" i="72"/>
  <c r="R95" i="72"/>
  <c r="Q96" i="72"/>
  <c r="R96" i="72"/>
  <c r="Q97" i="72"/>
  <c r="R97" i="72"/>
  <c r="Q98" i="72"/>
  <c r="R98" i="72"/>
  <c r="Q99" i="72"/>
  <c r="R99" i="72"/>
  <c r="Q100" i="72"/>
  <c r="R100" i="72"/>
  <c r="Q101" i="72"/>
  <c r="R101" i="72"/>
  <c r="Q102" i="72"/>
  <c r="R102" i="72"/>
  <c r="Q103" i="72"/>
  <c r="R103" i="72"/>
  <c r="Q104" i="72"/>
  <c r="R104" i="72"/>
  <c r="Q105" i="72"/>
  <c r="R105" i="72"/>
  <c r="Q106" i="72"/>
  <c r="R106" i="72"/>
  <c r="Q107" i="72"/>
  <c r="R107" i="72"/>
  <c r="Q108" i="72"/>
  <c r="R108" i="72"/>
  <c r="Q109" i="72"/>
  <c r="R109" i="72"/>
  <c r="Q110" i="72"/>
  <c r="R110" i="72"/>
  <c r="Q111" i="72"/>
  <c r="R111" i="72"/>
  <c r="Q112" i="72"/>
  <c r="R112" i="72"/>
  <c r="Q113" i="72"/>
  <c r="R113" i="72"/>
  <c r="Q114" i="72"/>
  <c r="R114" i="72"/>
  <c r="Q115" i="72"/>
  <c r="R115" i="72"/>
  <c r="Q116" i="72"/>
  <c r="R116" i="72"/>
  <c r="Q117" i="72"/>
  <c r="R117" i="72"/>
  <c r="Q118" i="72"/>
  <c r="R118" i="72"/>
  <c r="Q119" i="72"/>
  <c r="R119" i="72"/>
  <c r="Q120" i="72"/>
  <c r="R120" i="72"/>
  <c r="Q121" i="72"/>
  <c r="R121" i="72"/>
  <c r="Q122" i="72"/>
  <c r="R122" i="72"/>
  <c r="Q123" i="72"/>
  <c r="R123" i="72"/>
  <c r="Q124" i="72"/>
  <c r="R124" i="72"/>
  <c r="Q125" i="72"/>
  <c r="R125" i="72"/>
  <c r="Q126" i="72"/>
  <c r="R126" i="72"/>
  <c r="Q127" i="72"/>
  <c r="R127" i="72"/>
  <c r="Q128" i="72"/>
  <c r="R128" i="72"/>
  <c r="Q129" i="72"/>
  <c r="R129" i="72"/>
  <c r="Q130" i="72"/>
  <c r="R130" i="72"/>
  <c r="Q131" i="72"/>
  <c r="R131" i="72"/>
  <c r="Q132" i="72"/>
  <c r="R132" i="72"/>
  <c r="Q133" i="72"/>
  <c r="R133" i="72"/>
  <c r="Q134" i="72"/>
  <c r="R134" i="72"/>
  <c r="Q135" i="72"/>
  <c r="R135" i="72"/>
  <c r="Q136" i="72"/>
  <c r="R136" i="72"/>
  <c r="Q137" i="72"/>
  <c r="R137" i="72"/>
  <c r="Q138" i="72"/>
  <c r="R138" i="72"/>
  <c r="Q139" i="72"/>
  <c r="R139" i="72"/>
  <c r="Q140" i="72"/>
  <c r="R140" i="72"/>
  <c r="Q141" i="72"/>
  <c r="R141" i="72"/>
  <c r="Q142" i="72"/>
  <c r="R142" i="72"/>
  <c r="Q143" i="72"/>
  <c r="R143" i="72"/>
  <c r="Q144" i="72"/>
  <c r="R144" i="72"/>
  <c r="Q145" i="72"/>
  <c r="R145" i="72"/>
  <c r="Q146" i="72"/>
  <c r="R146" i="72"/>
  <c r="Q147" i="72"/>
  <c r="R147" i="72"/>
  <c r="Q148" i="72"/>
  <c r="R148" i="72"/>
  <c r="Q149" i="72"/>
  <c r="R149" i="72"/>
  <c r="Q150" i="72"/>
  <c r="R150" i="72"/>
  <c r="Q151" i="72"/>
  <c r="R151" i="72"/>
  <c r="Q152" i="72"/>
  <c r="R152" i="72"/>
  <c r="Q153" i="72"/>
  <c r="R153" i="72"/>
  <c r="Q154" i="72"/>
  <c r="R154" i="72"/>
  <c r="Q155" i="72"/>
  <c r="R155" i="72"/>
  <c r="Q156" i="72"/>
  <c r="R156" i="72"/>
  <c r="Q157" i="72"/>
  <c r="R157" i="72"/>
  <c r="Q158" i="72"/>
  <c r="R158" i="72"/>
  <c r="Q159" i="72"/>
  <c r="R159" i="72"/>
  <c r="Q160" i="72"/>
  <c r="R160" i="72"/>
  <c r="Q161" i="72"/>
  <c r="R161" i="72"/>
  <c r="Q162" i="72"/>
  <c r="R162" i="72"/>
  <c r="Q163" i="72"/>
  <c r="R163" i="72"/>
  <c r="Q164" i="72"/>
  <c r="R164" i="72"/>
  <c r="Q165" i="72"/>
  <c r="R165" i="72"/>
  <c r="Q166" i="72"/>
  <c r="R166" i="72"/>
  <c r="Q167" i="72"/>
  <c r="R167" i="72"/>
  <c r="Q168" i="72"/>
  <c r="R168" i="72"/>
  <c r="Q169" i="72"/>
  <c r="R169" i="72"/>
  <c r="Q170" i="72"/>
  <c r="R170" i="72"/>
  <c r="Q171" i="72"/>
  <c r="R171" i="72"/>
  <c r="Q172" i="72"/>
  <c r="R172" i="72"/>
  <c r="Q173" i="72"/>
  <c r="R173" i="72"/>
  <c r="Q174" i="72"/>
  <c r="R174" i="72"/>
  <c r="Q175" i="72"/>
  <c r="R175" i="72"/>
  <c r="Q176" i="72"/>
  <c r="R176" i="72"/>
  <c r="Q177" i="72"/>
  <c r="R177" i="72"/>
  <c r="Q178" i="72"/>
  <c r="R178" i="72"/>
  <c r="Q179" i="72"/>
  <c r="R179" i="72"/>
  <c r="Q180" i="72"/>
  <c r="R180" i="72"/>
  <c r="Q181" i="72"/>
  <c r="R181" i="72"/>
  <c r="Q182" i="72"/>
  <c r="R182" i="72"/>
  <c r="Q183" i="72"/>
  <c r="R183" i="72"/>
  <c r="Q184" i="72"/>
  <c r="R184" i="72"/>
  <c r="Q185" i="72"/>
  <c r="R185" i="72"/>
  <c r="Q186" i="72"/>
  <c r="R186" i="72"/>
  <c r="Q187" i="72"/>
  <c r="R187" i="72"/>
  <c r="Q188" i="72"/>
  <c r="R188" i="72"/>
  <c r="Q189" i="72"/>
  <c r="R189" i="72"/>
  <c r="Q190" i="72"/>
  <c r="R190" i="72"/>
  <c r="Q191" i="72"/>
  <c r="R191" i="72"/>
  <c r="Q192" i="72"/>
  <c r="R192" i="72"/>
  <c r="Q193" i="72"/>
  <c r="R193" i="72"/>
  <c r="Q194" i="72"/>
  <c r="R194" i="72"/>
  <c r="Q195" i="72"/>
  <c r="R195" i="72"/>
  <c r="Q196" i="72"/>
  <c r="R196" i="72"/>
  <c r="Q197" i="72"/>
  <c r="R197" i="72"/>
  <c r="Q198" i="72"/>
  <c r="R198" i="72"/>
  <c r="Q199" i="72"/>
  <c r="R199" i="72"/>
  <c r="Q200" i="72"/>
  <c r="R200" i="72"/>
  <c r="Q201" i="72"/>
  <c r="R201" i="72"/>
  <c r="Q202" i="72"/>
  <c r="R202" i="72"/>
  <c r="Q203" i="72"/>
  <c r="R203" i="72"/>
  <c r="Q204" i="72"/>
  <c r="R204" i="72"/>
  <c r="Q205" i="72"/>
  <c r="R205" i="72"/>
  <c r="Q206" i="72"/>
  <c r="R206" i="72"/>
  <c r="Q207" i="72"/>
  <c r="R207" i="72"/>
  <c r="Q208" i="72"/>
  <c r="R208" i="72"/>
  <c r="Q209" i="72"/>
  <c r="R209" i="72"/>
  <c r="Q210" i="72"/>
  <c r="R210" i="72"/>
  <c r="Q211" i="72"/>
  <c r="R211" i="72"/>
  <c r="Q212" i="72"/>
  <c r="R212" i="72"/>
  <c r="Q213" i="72"/>
  <c r="R213" i="72"/>
  <c r="Q214" i="72"/>
  <c r="R214" i="72"/>
  <c r="Q215" i="72"/>
  <c r="R215" i="72"/>
  <c r="Q216" i="72"/>
  <c r="R216" i="72"/>
  <c r="Q217" i="72"/>
  <c r="R217" i="72"/>
  <c r="Q218" i="72"/>
  <c r="R218" i="72"/>
  <c r="Q219" i="72"/>
  <c r="R219" i="72"/>
  <c r="Q220" i="72"/>
  <c r="R220" i="72"/>
  <c r="Q221" i="72"/>
  <c r="R221" i="72"/>
  <c r="Q222" i="72"/>
  <c r="R222" i="72"/>
  <c r="Q223" i="72"/>
  <c r="R223" i="72"/>
  <c r="Q224" i="72"/>
  <c r="R224" i="72"/>
  <c r="Q225" i="72"/>
  <c r="R225" i="72"/>
  <c r="Q226" i="72"/>
  <c r="R226" i="72"/>
  <c r="Q227" i="72"/>
  <c r="R227" i="72"/>
  <c r="Q228" i="72"/>
  <c r="R228" i="72"/>
  <c r="Q229" i="72"/>
  <c r="R229" i="72"/>
  <c r="Q230" i="72"/>
  <c r="R230" i="72"/>
  <c r="Q231" i="72"/>
  <c r="R231" i="72"/>
  <c r="Q232" i="72"/>
  <c r="R232" i="72"/>
  <c r="Q233" i="72"/>
  <c r="R233" i="72"/>
  <c r="Q234" i="72"/>
  <c r="R234" i="72"/>
  <c r="Q235" i="72"/>
  <c r="R235" i="72"/>
  <c r="Q236" i="72"/>
  <c r="R236" i="72"/>
  <c r="Q237" i="72"/>
  <c r="R237" i="72"/>
  <c r="Q238" i="72"/>
  <c r="R238" i="72"/>
  <c r="Q239" i="72"/>
  <c r="R239" i="72"/>
  <c r="Q240" i="72"/>
  <c r="R240" i="72"/>
  <c r="Q241" i="72"/>
  <c r="R241" i="72"/>
  <c r="Q242" i="72"/>
  <c r="R242" i="72"/>
  <c r="Q243" i="72"/>
  <c r="R243" i="72"/>
  <c r="Q244" i="72"/>
  <c r="R244" i="72"/>
  <c r="Q245" i="72"/>
  <c r="R245" i="72"/>
  <c r="Q246" i="72"/>
  <c r="R246" i="72"/>
  <c r="Q247" i="72"/>
  <c r="R247" i="72"/>
  <c r="Q248" i="72"/>
  <c r="R248" i="72"/>
  <c r="Q249" i="72"/>
  <c r="R249" i="72"/>
  <c r="Q250" i="72"/>
  <c r="R250" i="72"/>
  <c r="Q251" i="72"/>
  <c r="R251" i="72"/>
  <c r="Q252" i="72"/>
  <c r="R252" i="72"/>
  <c r="Q253" i="72"/>
  <c r="R253" i="72"/>
  <c r="Q254" i="72"/>
  <c r="R254" i="72"/>
  <c r="Q255" i="72"/>
  <c r="R255" i="72"/>
  <c r="Q256" i="72"/>
  <c r="R256" i="72"/>
  <c r="Q257" i="72"/>
  <c r="R257" i="72"/>
  <c r="Q258" i="72"/>
  <c r="R258" i="72"/>
  <c r="Q259" i="72"/>
  <c r="R259" i="72"/>
  <c r="Q260" i="72"/>
  <c r="R260" i="72"/>
  <c r="Q261" i="72"/>
  <c r="R261" i="72"/>
  <c r="Q262" i="72"/>
  <c r="R262" i="72"/>
  <c r="Q263" i="72"/>
  <c r="R263" i="72"/>
  <c r="Q264" i="72"/>
  <c r="R264" i="72"/>
  <c r="Q265" i="72"/>
  <c r="R265" i="72"/>
  <c r="Q266" i="72"/>
  <c r="R266" i="72"/>
  <c r="Q267" i="72"/>
  <c r="R267" i="72"/>
  <c r="Q268" i="72"/>
  <c r="R268" i="72"/>
  <c r="Q269" i="72"/>
  <c r="R269" i="72"/>
  <c r="Q270" i="72"/>
  <c r="R270" i="72"/>
  <c r="Q271" i="72"/>
  <c r="R271" i="72"/>
  <c r="Q272" i="72"/>
  <c r="R272" i="72"/>
  <c r="Q273" i="72"/>
  <c r="R273" i="72"/>
  <c r="Q274" i="72"/>
  <c r="R274" i="72"/>
  <c r="Q275" i="72"/>
  <c r="R275" i="72"/>
  <c r="Q276" i="72"/>
  <c r="R276" i="72"/>
  <c r="Q277" i="72"/>
  <c r="R277" i="72"/>
  <c r="Q278" i="72"/>
  <c r="R278" i="72"/>
  <c r="Q279" i="72"/>
  <c r="R279" i="72"/>
  <c r="Q280" i="72"/>
  <c r="R280" i="72"/>
  <c r="Q281" i="72"/>
  <c r="R281" i="72"/>
  <c r="Q282" i="72"/>
  <c r="R282" i="72"/>
  <c r="Q283" i="72"/>
  <c r="R283" i="72"/>
  <c r="Q284" i="72"/>
  <c r="R284" i="72"/>
  <c r="Q285" i="72"/>
  <c r="R285" i="72"/>
  <c r="Q286" i="72"/>
  <c r="R286" i="72"/>
  <c r="Q287" i="72"/>
  <c r="R287" i="72"/>
  <c r="Q288" i="72"/>
  <c r="R288" i="72"/>
  <c r="Q289" i="72"/>
  <c r="R289" i="72"/>
  <c r="Q290" i="72"/>
  <c r="R290" i="72"/>
  <c r="Q291" i="72"/>
  <c r="R291" i="72"/>
  <c r="Q292" i="72"/>
  <c r="R292" i="72"/>
  <c r="Q293" i="72"/>
  <c r="R293" i="72"/>
  <c r="Q294" i="72"/>
  <c r="R294" i="72"/>
  <c r="Q295" i="72"/>
  <c r="R295" i="72"/>
  <c r="Q296" i="72"/>
  <c r="R296" i="72"/>
  <c r="Q297" i="72"/>
  <c r="R297" i="72"/>
  <c r="Q298" i="72"/>
  <c r="R298" i="72"/>
  <c r="Q299" i="72"/>
  <c r="R299" i="72"/>
  <c r="Q300" i="72"/>
  <c r="R300" i="72"/>
  <c r="Q301" i="72"/>
  <c r="R301" i="72"/>
  <c r="Q302" i="72"/>
  <c r="R302" i="72"/>
  <c r="Q303" i="72"/>
  <c r="R303" i="72"/>
  <c r="Q304" i="72"/>
  <c r="R304" i="72"/>
  <c r="Q305" i="72"/>
  <c r="R305" i="72"/>
  <c r="Q306" i="72"/>
  <c r="R306" i="72"/>
  <c r="Q307" i="72"/>
  <c r="R307" i="72"/>
  <c r="Q308" i="72"/>
  <c r="R308" i="72"/>
  <c r="Q309" i="72"/>
  <c r="R309" i="72"/>
  <c r="Q310" i="72"/>
  <c r="R310" i="72"/>
  <c r="Q311" i="72"/>
  <c r="R311" i="72"/>
  <c r="Q312" i="72"/>
  <c r="R312" i="72"/>
  <c r="Q313" i="72"/>
  <c r="R313" i="72"/>
  <c r="Q314" i="72"/>
  <c r="R314" i="72"/>
  <c r="Q315" i="72"/>
  <c r="R315" i="72"/>
  <c r="Q316" i="72"/>
  <c r="R316" i="72"/>
  <c r="Q317" i="72"/>
  <c r="R317" i="72"/>
  <c r="Q318" i="72"/>
  <c r="R318" i="72"/>
  <c r="Q319" i="72"/>
  <c r="R319" i="72"/>
  <c r="Q320" i="72"/>
  <c r="R320" i="72"/>
  <c r="Q321" i="72"/>
  <c r="R321" i="72"/>
  <c r="Q322" i="72"/>
  <c r="R322" i="72"/>
  <c r="Q323" i="72"/>
  <c r="R323" i="72"/>
  <c r="Q324" i="72"/>
  <c r="R324" i="72"/>
  <c r="Q325" i="72"/>
  <c r="R325" i="72"/>
  <c r="Q326" i="72"/>
  <c r="R326" i="72"/>
  <c r="Q327" i="72"/>
  <c r="R327" i="72"/>
  <c r="Q328" i="72"/>
  <c r="R328" i="72"/>
  <c r="Q329" i="72"/>
  <c r="R329" i="72"/>
  <c r="Q330" i="72"/>
  <c r="R330" i="72"/>
  <c r="Q331" i="72"/>
  <c r="R331" i="72"/>
  <c r="Q332" i="72"/>
  <c r="R332" i="72"/>
  <c r="Q333" i="72"/>
  <c r="R333" i="72"/>
  <c r="Q334" i="72"/>
  <c r="R334" i="72"/>
  <c r="Q335" i="72"/>
  <c r="R335" i="72"/>
  <c r="Q336" i="72"/>
  <c r="R336" i="72"/>
  <c r="Q337" i="72"/>
  <c r="R337" i="72"/>
  <c r="Q338" i="72"/>
  <c r="R338" i="72"/>
  <c r="Q339" i="72"/>
  <c r="R339" i="72"/>
  <c r="Q340" i="72"/>
  <c r="R340" i="72"/>
  <c r="Q341" i="72"/>
  <c r="R341" i="72"/>
  <c r="Q342" i="72"/>
  <c r="R342" i="72"/>
  <c r="Q343" i="72"/>
  <c r="R343" i="72"/>
  <c r="Q344" i="72"/>
  <c r="R344" i="72"/>
  <c r="Q345" i="72"/>
  <c r="R345" i="72"/>
  <c r="Q346" i="72"/>
  <c r="R346" i="72"/>
  <c r="Q347" i="72"/>
  <c r="R347" i="72"/>
  <c r="Q348" i="72"/>
  <c r="R348" i="72"/>
  <c r="Q349" i="72"/>
  <c r="R349" i="72"/>
  <c r="Q350" i="72"/>
  <c r="R350" i="72"/>
  <c r="Q351" i="72"/>
  <c r="R351" i="72"/>
  <c r="Q352" i="72"/>
  <c r="R352" i="72"/>
  <c r="Q353" i="72"/>
  <c r="R353" i="72"/>
  <c r="Q354" i="72"/>
  <c r="R354" i="72"/>
  <c r="Q355" i="72"/>
  <c r="R355" i="72"/>
  <c r="Q356" i="72"/>
  <c r="R356" i="72"/>
  <c r="Q357" i="72"/>
  <c r="R357" i="72"/>
  <c r="Q358" i="72"/>
  <c r="R358" i="72"/>
  <c r="Q359" i="72"/>
  <c r="R359" i="72"/>
  <c r="Q360" i="72"/>
  <c r="R360" i="72"/>
  <c r="Q361" i="72"/>
  <c r="R361" i="72"/>
  <c r="Q362" i="72"/>
  <c r="R362" i="72"/>
  <c r="Q363" i="72"/>
  <c r="R363" i="72"/>
  <c r="Q364" i="72"/>
  <c r="R364" i="72"/>
  <c r="Q365" i="72"/>
  <c r="R365" i="72"/>
  <c r="Q366" i="72"/>
  <c r="R366" i="72"/>
  <c r="Q367" i="72"/>
  <c r="R367" i="72"/>
  <c r="Q368" i="72"/>
  <c r="R368" i="72"/>
  <c r="Q369" i="72"/>
  <c r="R369" i="72"/>
  <c r="Q370" i="72"/>
  <c r="R370" i="72"/>
  <c r="Q371" i="72"/>
  <c r="R371" i="72"/>
  <c r="Q372" i="72"/>
  <c r="R372" i="72"/>
  <c r="Q373" i="72"/>
  <c r="R373" i="72"/>
  <c r="Q374" i="72"/>
  <c r="R374" i="72"/>
  <c r="Q375" i="72"/>
  <c r="R375" i="72"/>
  <c r="Q376" i="72"/>
  <c r="R376" i="72"/>
  <c r="Q377" i="72"/>
  <c r="R377" i="72"/>
  <c r="Q378" i="72"/>
  <c r="R378" i="72"/>
  <c r="Q379" i="72"/>
  <c r="R379" i="72"/>
  <c r="Q380" i="72"/>
  <c r="R380" i="72"/>
  <c r="Q381" i="72"/>
  <c r="R381" i="72"/>
  <c r="Q382" i="72"/>
  <c r="R382" i="72"/>
  <c r="Q383" i="72"/>
  <c r="R383" i="72"/>
  <c r="Q384" i="72"/>
  <c r="R384" i="72"/>
  <c r="Q385" i="72"/>
  <c r="R385" i="72"/>
  <c r="Q386" i="72"/>
  <c r="R386" i="72"/>
  <c r="Q387" i="72"/>
  <c r="R387" i="72"/>
  <c r="Q388" i="72"/>
  <c r="R388" i="72"/>
  <c r="Q389" i="72"/>
  <c r="R389" i="72"/>
  <c r="Q390" i="72"/>
  <c r="R390" i="72"/>
  <c r="Q391" i="72"/>
  <c r="R391" i="72"/>
  <c r="Q392" i="72"/>
  <c r="R392" i="72"/>
  <c r="Q393" i="72"/>
  <c r="R393" i="72"/>
  <c r="Q394" i="72"/>
  <c r="R394" i="72"/>
  <c r="Q395" i="72"/>
  <c r="R395" i="72"/>
  <c r="Q396" i="72"/>
  <c r="R396" i="72"/>
  <c r="Q397" i="72"/>
  <c r="R397" i="72"/>
  <c r="Q398" i="72"/>
  <c r="R398" i="72"/>
  <c r="Q399" i="72"/>
  <c r="R399" i="72"/>
  <c r="Q400" i="72"/>
  <c r="R400" i="72"/>
  <c r="Q401" i="72"/>
  <c r="R401" i="72"/>
  <c r="Q402" i="72"/>
  <c r="R402" i="72"/>
  <c r="Q403" i="72"/>
  <c r="R403" i="72"/>
  <c r="Q404" i="72"/>
  <c r="R404" i="72"/>
  <c r="Q405" i="72"/>
  <c r="R405" i="72"/>
  <c r="Q406" i="72"/>
  <c r="R406" i="72"/>
  <c r="Q407" i="72"/>
  <c r="R407" i="72"/>
  <c r="Q408" i="72"/>
  <c r="R408" i="72"/>
  <c r="Q409" i="72"/>
  <c r="R409" i="72"/>
  <c r="Q410" i="72"/>
  <c r="R410" i="72"/>
  <c r="Q411" i="72"/>
  <c r="R411" i="72"/>
  <c r="Q412" i="72"/>
  <c r="R412" i="72"/>
  <c r="Q413" i="72"/>
  <c r="R413" i="72"/>
  <c r="Q414" i="72"/>
  <c r="R414" i="72"/>
  <c r="Q415" i="72"/>
  <c r="R415" i="72"/>
  <c r="Q416" i="72"/>
  <c r="R416" i="72"/>
  <c r="Q417" i="72"/>
  <c r="R417" i="72"/>
  <c r="Q418" i="72"/>
  <c r="R418" i="72"/>
  <c r="Q419" i="72"/>
  <c r="R419" i="72"/>
  <c r="Q420" i="72"/>
  <c r="R420" i="72"/>
  <c r="Q421" i="72"/>
  <c r="R421" i="72"/>
  <c r="Q422" i="72"/>
  <c r="R422" i="72"/>
  <c r="Q423" i="72"/>
  <c r="R423" i="72"/>
  <c r="Q424" i="72"/>
  <c r="R424" i="72"/>
  <c r="Q425" i="72"/>
  <c r="R425" i="72"/>
  <c r="Q426" i="72"/>
  <c r="R426" i="72"/>
  <c r="Q427" i="72"/>
  <c r="R427" i="72"/>
  <c r="Q428" i="72"/>
  <c r="R428" i="72"/>
  <c r="Q429" i="72"/>
  <c r="R429" i="72"/>
  <c r="Q430" i="72"/>
  <c r="R430" i="72"/>
  <c r="Q431" i="72"/>
  <c r="R431" i="72"/>
  <c r="Q432" i="72"/>
  <c r="R432" i="72"/>
  <c r="Q433" i="72"/>
  <c r="R433" i="72"/>
  <c r="Q434" i="72"/>
  <c r="R434" i="72"/>
  <c r="Q435" i="72"/>
  <c r="R435" i="72"/>
  <c r="Q436" i="72"/>
  <c r="R436" i="72"/>
  <c r="Q437" i="72"/>
  <c r="R437" i="72"/>
  <c r="Q438" i="72"/>
  <c r="R438" i="72"/>
  <c r="Q439" i="72"/>
  <c r="R439" i="72"/>
  <c r="Q440" i="72"/>
  <c r="R440" i="72"/>
  <c r="Q441" i="72"/>
  <c r="R441" i="72"/>
  <c r="Q442" i="72"/>
  <c r="R442" i="72"/>
  <c r="Q443" i="72"/>
  <c r="R443" i="72"/>
  <c r="Q444" i="72"/>
  <c r="R444" i="72"/>
  <c r="Q445" i="72"/>
  <c r="R445" i="72"/>
  <c r="Q446" i="72"/>
  <c r="R446" i="72"/>
  <c r="Q447" i="72"/>
  <c r="R447" i="72"/>
  <c r="Q448" i="72"/>
  <c r="R448" i="72"/>
  <c r="Q449" i="72"/>
  <c r="R449" i="72"/>
  <c r="Q450" i="72"/>
  <c r="R450" i="72"/>
  <c r="Q451" i="72"/>
  <c r="R451" i="72"/>
  <c r="Q452" i="72"/>
  <c r="R452" i="72"/>
  <c r="Q453" i="72"/>
  <c r="R453" i="72"/>
  <c r="Q454" i="72"/>
  <c r="R454" i="72"/>
  <c r="Q455" i="72"/>
  <c r="R455" i="72"/>
  <c r="Q456" i="72"/>
  <c r="R456" i="72"/>
  <c r="Q457" i="72"/>
  <c r="R457" i="72"/>
  <c r="Q458" i="72"/>
  <c r="R458" i="72"/>
  <c r="Q459" i="72"/>
  <c r="R459" i="72"/>
  <c r="Q460" i="72"/>
  <c r="R460" i="72"/>
  <c r="Q461" i="72"/>
  <c r="R461" i="72"/>
  <c r="Q462" i="72"/>
  <c r="R462" i="72"/>
  <c r="Q463" i="72"/>
  <c r="R463" i="72"/>
  <c r="Q464" i="72"/>
  <c r="R464" i="72"/>
  <c r="Q465" i="72"/>
  <c r="R465" i="72"/>
  <c r="Q466" i="72"/>
  <c r="R466" i="72"/>
  <c r="Q467" i="72"/>
  <c r="R467" i="72"/>
  <c r="Q468" i="72"/>
  <c r="R468" i="72"/>
  <c r="Q469" i="72"/>
  <c r="R469" i="72"/>
  <c r="Q470" i="72"/>
  <c r="R470" i="72"/>
  <c r="Q471" i="72"/>
  <c r="R471" i="72"/>
  <c r="Q472" i="72"/>
  <c r="R472" i="72"/>
  <c r="Q473" i="72"/>
  <c r="R473" i="72"/>
  <c r="Q474" i="72"/>
  <c r="R474" i="72"/>
  <c r="Q475" i="72"/>
  <c r="R475" i="72"/>
  <c r="Q476" i="72"/>
  <c r="R476" i="72"/>
  <c r="Q477" i="72"/>
  <c r="R477" i="72"/>
  <c r="Q478" i="72"/>
  <c r="R478" i="72"/>
  <c r="Q479" i="72"/>
  <c r="R479" i="72"/>
  <c r="Q480" i="72"/>
  <c r="R480" i="72"/>
  <c r="Q481" i="72"/>
  <c r="R481" i="72"/>
  <c r="Q482" i="72"/>
  <c r="R482" i="72"/>
  <c r="Q483" i="72"/>
  <c r="R483" i="72"/>
  <c r="Q484" i="72"/>
  <c r="R484" i="72"/>
  <c r="Q485" i="72"/>
  <c r="R485" i="72"/>
  <c r="Q486" i="72"/>
  <c r="R486" i="72"/>
  <c r="Q487" i="72"/>
  <c r="R487" i="72"/>
  <c r="Q488" i="72"/>
  <c r="R488" i="72"/>
  <c r="Q489" i="72"/>
  <c r="R489" i="72"/>
  <c r="Q490" i="72"/>
  <c r="R490" i="72"/>
  <c r="Q491" i="72"/>
  <c r="R491" i="72"/>
  <c r="Q492" i="72"/>
  <c r="R492" i="72"/>
  <c r="Q493" i="72"/>
  <c r="R493" i="72"/>
  <c r="Q494" i="72"/>
  <c r="R494" i="72"/>
  <c r="Q495" i="72"/>
  <c r="R495" i="72"/>
  <c r="Q496" i="72"/>
  <c r="R496" i="72"/>
  <c r="Q497" i="72"/>
  <c r="R497" i="72"/>
  <c r="Q498" i="72"/>
  <c r="R498" i="72"/>
  <c r="Q499" i="72"/>
  <c r="R499" i="72"/>
  <c r="Q500" i="72"/>
  <c r="R500" i="72"/>
  <c r="Q501" i="72"/>
  <c r="R501" i="72"/>
  <c r="Q502" i="72"/>
  <c r="R502" i="72"/>
  <c r="Q503" i="72"/>
  <c r="R503" i="72"/>
  <c r="Q504" i="72"/>
  <c r="R504" i="72"/>
  <c r="Q505" i="72"/>
  <c r="R505" i="72"/>
  <c r="Q506" i="72"/>
  <c r="R506" i="72"/>
  <c r="Q507" i="72"/>
  <c r="R507" i="72"/>
  <c r="Q508" i="72"/>
  <c r="R508" i="72"/>
  <c r="Q509" i="72"/>
  <c r="R509" i="72"/>
  <c r="Q510" i="72"/>
  <c r="R510" i="72"/>
  <c r="Q511" i="72"/>
  <c r="R511" i="72"/>
  <c r="Q512" i="72"/>
  <c r="R512" i="72"/>
  <c r="Q513" i="72"/>
  <c r="R513" i="72"/>
  <c r="Q514" i="72"/>
  <c r="R514" i="72"/>
  <c r="Q515" i="72"/>
  <c r="R515" i="72"/>
  <c r="Q516" i="72"/>
  <c r="R516" i="72"/>
  <c r="Q517" i="72"/>
  <c r="R517" i="72"/>
  <c r="Q518" i="72"/>
  <c r="R518" i="72"/>
  <c r="Q519" i="72"/>
  <c r="R519" i="72"/>
  <c r="Q520" i="72"/>
  <c r="R520" i="72"/>
  <c r="Q521" i="72"/>
  <c r="R521" i="72"/>
  <c r="Q522" i="72"/>
  <c r="R522" i="72"/>
  <c r="Q523" i="72"/>
  <c r="R523" i="72"/>
  <c r="Q524" i="72"/>
  <c r="R524" i="72"/>
  <c r="Q525" i="72"/>
  <c r="R525" i="72"/>
  <c r="Q526" i="72"/>
  <c r="R526" i="72"/>
  <c r="Q527" i="72"/>
  <c r="R527" i="72"/>
  <c r="Q528" i="72"/>
  <c r="R528" i="72"/>
  <c r="Q529" i="72"/>
  <c r="R529" i="72"/>
  <c r="Q530" i="72"/>
  <c r="R530" i="72"/>
  <c r="Q531" i="72"/>
  <c r="R531" i="72"/>
  <c r="Q532" i="72"/>
  <c r="R532" i="72"/>
  <c r="Q533" i="72"/>
  <c r="R533" i="72"/>
  <c r="Q534" i="72"/>
  <c r="R534" i="72"/>
  <c r="Q535" i="72"/>
  <c r="R535" i="72"/>
  <c r="Q536" i="72"/>
  <c r="R536" i="72"/>
  <c r="Q537" i="72"/>
  <c r="R537" i="72"/>
  <c r="Q538" i="72"/>
  <c r="R538" i="72"/>
  <c r="Q539" i="72"/>
  <c r="R539" i="72"/>
  <c r="Q540" i="72"/>
  <c r="R540" i="72"/>
  <c r="Q541" i="72"/>
  <c r="R541" i="72"/>
  <c r="Q542" i="72"/>
  <c r="R542" i="72"/>
  <c r="Q543" i="72"/>
  <c r="R543" i="72"/>
  <c r="Q544" i="72"/>
  <c r="R544" i="72"/>
  <c r="Q545" i="72"/>
  <c r="R545" i="72"/>
  <c r="Q546" i="72"/>
  <c r="R546" i="72"/>
  <c r="Q547" i="72"/>
  <c r="R547" i="72"/>
  <c r="Q548" i="72"/>
  <c r="R548" i="72"/>
  <c r="Q549" i="72"/>
  <c r="R549" i="72"/>
  <c r="Q550" i="72"/>
  <c r="R550" i="72"/>
  <c r="Q551" i="72"/>
  <c r="R551" i="72"/>
  <c r="Q552" i="72"/>
  <c r="R552" i="72"/>
  <c r="Q553" i="72"/>
  <c r="R553" i="72"/>
  <c r="Q554" i="72"/>
  <c r="R554" i="72"/>
  <c r="Q555" i="72"/>
  <c r="R555" i="72"/>
  <c r="Q556" i="72"/>
  <c r="R556" i="72"/>
  <c r="Q557" i="72"/>
  <c r="R557" i="72"/>
  <c r="Q558" i="72"/>
  <c r="R558" i="72"/>
  <c r="Q559" i="72"/>
  <c r="R559" i="72"/>
  <c r="Q560" i="72"/>
  <c r="R560" i="72"/>
  <c r="Q561" i="72"/>
  <c r="R561" i="72"/>
  <c r="Q562" i="72"/>
  <c r="R562" i="72"/>
  <c r="Q563" i="72"/>
  <c r="R563" i="72"/>
  <c r="Q564" i="72"/>
  <c r="R564" i="72"/>
  <c r="Q565" i="72"/>
  <c r="R565" i="72"/>
  <c r="Q566" i="72"/>
  <c r="R566" i="72"/>
  <c r="Q567" i="72"/>
  <c r="R567" i="72"/>
  <c r="Q568" i="72"/>
  <c r="R568" i="72"/>
  <c r="Q569" i="72"/>
  <c r="R569" i="72"/>
  <c r="Q570" i="72"/>
  <c r="R570" i="72"/>
  <c r="Q571" i="72"/>
  <c r="R571" i="72"/>
  <c r="Q572" i="72"/>
  <c r="R572" i="72"/>
  <c r="Q573" i="72"/>
  <c r="R573" i="72"/>
  <c r="Q574" i="72"/>
  <c r="R574" i="72"/>
  <c r="Q575" i="72"/>
  <c r="R575" i="72"/>
  <c r="Q576" i="72"/>
  <c r="R576" i="72"/>
  <c r="Q577" i="72"/>
  <c r="R577" i="72"/>
  <c r="Q578" i="72"/>
  <c r="R578" i="72"/>
  <c r="Q579" i="72"/>
  <c r="R579" i="72"/>
  <c r="Q580" i="72"/>
  <c r="R580" i="72"/>
  <c r="Q581" i="72"/>
  <c r="R581" i="72"/>
  <c r="Q582" i="72"/>
  <c r="R582" i="72"/>
  <c r="Q583" i="72"/>
  <c r="R583" i="72"/>
  <c r="Q584" i="72"/>
  <c r="R584" i="72"/>
  <c r="Q585" i="72"/>
  <c r="R585" i="72"/>
  <c r="Q586" i="72"/>
  <c r="R586" i="72"/>
  <c r="Q587" i="72"/>
  <c r="R587" i="72"/>
  <c r="Q588" i="72"/>
  <c r="R588" i="72"/>
  <c r="Q589" i="72"/>
  <c r="R589" i="72"/>
  <c r="Q590" i="72"/>
  <c r="R590" i="72"/>
  <c r="Q591" i="72"/>
  <c r="R591" i="72"/>
  <c r="Q592" i="72"/>
  <c r="R592" i="72"/>
  <c r="Q593" i="72"/>
  <c r="R593" i="72"/>
  <c r="Q594" i="72"/>
  <c r="R594" i="72"/>
  <c r="Q595" i="72"/>
  <c r="R595" i="72"/>
  <c r="Q596" i="72"/>
  <c r="R596" i="72"/>
  <c r="Q597" i="72"/>
  <c r="R597" i="72"/>
  <c r="Q598" i="72"/>
  <c r="R598" i="72"/>
  <c r="Q599" i="72"/>
  <c r="R599" i="72"/>
  <c r="Q600" i="72"/>
  <c r="R600" i="72"/>
  <c r="Q601" i="72"/>
  <c r="R601" i="72"/>
  <c r="Q602" i="72"/>
  <c r="R602" i="72"/>
  <c r="Q603" i="72"/>
  <c r="R603" i="72"/>
  <c r="Q604" i="72"/>
  <c r="R604" i="72"/>
  <c r="Q605" i="72"/>
  <c r="R605" i="72"/>
  <c r="Q606" i="72"/>
  <c r="R606" i="72"/>
  <c r="Q607" i="72"/>
  <c r="R607" i="72"/>
  <c r="Q608" i="72"/>
  <c r="R608" i="72"/>
  <c r="Q609" i="72"/>
  <c r="R609" i="72"/>
  <c r="Q610" i="72"/>
  <c r="R610" i="72"/>
  <c r="Q611" i="72"/>
  <c r="R611" i="72"/>
  <c r="Q612" i="72"/>
  <c r="R612" i="72"/>
  <c r="AI612" i="72" s="1"/>
  <c r="Q613" i="72"/>
  <c r="R613" i="72"/>
  <c r="Q614" i="72"/>
  <c r="R614" i="72"/>
  <c r="Q615" i="72"/>
  <c r="R615" i="72"/>
  <c r="Q616" i="72"/>
  <c r="R616" i="72"/>
  <c r="Q617" i="72"/>
  <c r="R617" i="72"/>
  <c r="Q618" i="72"/>
  <c r="R618" i="72"/>
  <c r="Q619" i="72"/>
  <c r="R619" i="72"/>
  <c r="Q620" i="72"/>
  <c r="R620" i="72"/>
  <c r="Q621" i="72"/>
  <c r="R621" i="72"/>
  <c r="Q622" i="72"/>
  <c r="R622" i="72"/>
  <c r="Q623" i="72"/>
  <c r="R623" i="72"/>
  <c r="Q624" i="72"/>
  <c r="R624" i="72"/>
  <c r="Q625" i="72"/>
  <c r="R625" i="72"/>
  <c r="Q626" i="72"/>
  <c r="R626" i="72"/>
  <c r="Q627" i="72"/>
  <c r="R627" i="72"/>
  <c r="Q628" i="72"/>
  <c r="R628" i="72"/>
  <c r="Q629" i="72"/>
  <c r="R629" i="72"/>
  <c r="Q630" i="72"/>
  <c r="R630" i="72"/>
  <c r="Q631" i="72"/>
  <c r="R631" i="72"/>
  <c r="Q632" i="72"/>
  <c r="R632" i="72"/>
  <c r="Q633" i="72"/>
  <c r="R633" i="72"/>
  <c r="Q634" i="72"/>
  <c r="R634" i="72"/>
  <c r="Q635" i="72"/>
  <c r="R635" i="72"/>
  <c r="Q636" i="72"/>
  <c r="R636" i="72"/>
  <c r="Q637" i="72"/>
  <c r="R637" i="72"/>
  <c r="Q638" i="72"/>
  <c r="R638" i="72"/>
  <c r="Q639" i="72"/>
  <c r="R639" i="72"/>
  <c r="Q640" i="72"/>
  <c r="R640" i="72"/>
  <c r="Q641" i="72"/>
  <c r="R641" i="72"/>
  <c r="Q642" i="72"/>
  <c r="R642" i="72"/>
  <c r="Q643" i="72"/>
  <c r="R643" i="72"/>
  <c r="Q644" i="72"/>
  <c r="R644" i="72"/>
  <c r="Q645" i="72"/>
  <c r="R645" i="72"/>
  <c r="Q646" i="72"/>
  <c r="R646" i="72"/>
  <c r="Q647" i="72"/>
  <c r="R647" i="72"/>
  <c r="Q648" i="72"/>
  <c r="R648" i="72"/>
  <c r="Q649" i="72"/>
  <c r="R649" i="72"/>
  <c r="Q650" i="72"/>
  <c r="R650" i="72"/>
  <c r="Q651" i="72"/>
  <c r="R651" i="72"/>
  <c r="Q652" i="72"/>
  <c r="R652" i="72"/>
  <c r="Q653" i="72"/>
  <c r="R653" i="72"/>
  <c r="Q654" i="72"/>
  <c r="R654" i="72"/>
  <c r="Q655" i="72"/>
  <c r="R655" i="72"/>
  <c r="Q656" i="72"/>
  <c r="R656" i="72"/>
  <c r="Q657" i="72"/>
  <c r="R657" i="72"/>
  <c r="Q658" i="72"/>
  <c r="R658" i="72"/>
  <c r="Q659" i="72"/>
  <c r="R659" i="72"/>
  <c r="Q660" i="72"/>
  <c r="R660" i="72"/>
  <c r="Q661" i="72"/>
  <c r="R661" i="72"/>
  <c r="Q662" i="72"/>
  <c r="R662" i="72"/>
  <c r="Q663" i="72"/>
  <c r="R663" i="72"/>
  <c r="Q664" i="72"/>
  <c r="R664" i="72"/>
  <c r="Q665" i="72"/>
  <c r="R665" i="72"/>
  <c r="Q666" i="72"/>
  <c r="R666" i="72"/>
  <c r="Q667" i="72"/>
  <c r="R667" i="72"/>
  <c r="Q668" i="72"/>
  <c r="R668" i="72"/>
  <c r="Q669" i="72"/>
  <c r="R669" i="72"/>
  <c r="Q670" i="72"/>
  <c r="R670" i="72"/>
  <c r="Q671" i="72"/>
  <c r="R671" i="72"/>
  <c r="Q672" i="72"/>
  <c r="R672" i="72"/>
  <c r="Q673" i="72"/>
  <c r="R673" i="72"/>
  <c r="Q674" i="72"/>
  <c r="R674" i="72"/>
  <c r="Q675" i="72"/>
  <c r="R675" i="72"/>
  <c r="Q676" i="72"/>
  <c r="R676" i="72"/>
  <c r="Q677" i="72"/>
  <c r="R677" i="72"/>
  <c r="Q678" i="72"/>
  <c r="R678" i="72"/>
  <c r="Q679" i="72"/>
  <c r="R679" i="72"/>
  <c r="Q680" i="72"/>
  <c r="R680" i="72"/>
  <c r="Q681" i="72"/>
  <c r="R681" i="72"/>
  <c r="Q682" i="72"/>
  <c r="R682" i="72"/>
  <c r="Q683" i="72"/>
  <c r="R683" i="72"/>
  <c r="Q684" i="72"/>
  <c r="R684" i="72"/>
  <c r="Q685" i="72"/>
  <c r="R685" i="72"/>
  <c r="Q686" i="72"/>
  <c r="R686" i="72"/>
  <c r="Q687" i="72"/>
  <c r="R687" i="72"/>
  <c r="Q688" i="72"/>
  <c r="R688" i="72"/>
  <c r="Q689" i="72"/>
  <c r="R689" i="72"/>
  <c r="Q690" i="72"/>
  <c r="R690" i="72"/>
  <c r="Q691" i="72"/>
  <c r="R691" i="72"/>
  <c r="Q692" i="72"/>
  <c r="R692" i="72"/>
  <c r="Q693" i="72"/>
  <c r="R693" i="72"/>
  <c r="Q694" i="72"/>
  <c r="R694" i="72"/>
  <c r="Q695" i="72"/>
  <c r="R695" i="72"/>
  <c r="Q696" i="72"/>
  <c r="R696" i="72"/>
  <c r="Q697" i="72"/>
  <c r="R697" i="72"/>
  <c r="Q698" i="72"/>
  <c r="R698" i="72"/>
  <c r="Q699" i="72"/>
  <c r="R699" i="72"/>
  <c r="Q700" i="72"/>
  <c r="R700" i="72"/>
  <c r="Q701" i="72"/>
  <c r="R701" i="72"/>
  <c r="Q702" i="72"/>
  <c r="R702" i="72"/>
  <c r="AI702" i="72" s="1"/>
  <c r="Q703" i="72"/>
  <c r="R703" i="72"/>
  <c r="Q704" i="72"/>
  <c r="R704" i="72"/>
  <c r="AI704" i="72" s="1"/>
  <c r="Q705" i="72"/>
  <c r="R705" i="72"/>
  <c r="Q706" i="72"/>
  <c r="R706" i="72"/>
  <c r="AI706" i="72" s="1"/>
  <c r="Q707" i="72"/>
  <c r="R707" i="72"/>
  <c r="Q708" i="72"/>
  <c r="R708" i="72"/>
  <c r="AI708" i="72" s="1"/>
  <c r="Q709" i="72"/>
  <c r="R709" i="72"/>
  <c r="Q710" i="72"/>
  <c r="R710" i="72"/>
  <c r="AI710" i="72" s="1"/>
  <c r="Q711" i="72"/>
  <c r="R711" i="72"/>
  <c r="Q712" i="72"/>
  <c r="R712" i="72"/>
  <c r="AI712" i="72" s="1"/>
  <c r="Q713" i="72"/>
  <c r="R713" i="72"/>
  <c r="Q714" i="72"/>
  <c r="R714" i="72"/>
  <c r="Q715" i="72"/>
  <c r="R715" i="72"/>
  <c r="Q716" i="72"/>
  <c r="R716" i="72"/>
  <c r="Q717" i="72"/>
  <c r="R717" i="72"/>
  <c r="Q718" i="72"/>
  <c r="R718" i="72"/>
  <c r="Q719" i="72"/>
  <c r="R719" i="72"/>
  <c r="Q720" i="72"/>
  <c r="R720" i="72"/>
  <c r="Q721" i="72"/>
  <c r="R721" i="72"/>
  <c r="Q722" i="72"/>
  <c r="R722" i="72"/>
  <c r="Q723" i="72"/>
  <c r="R723" i="72"/>
  <c r="Q724" i="72"/>
  <c r="R724" i="72"/>
  <c r="Q725" i="72"/>
  <c r="R725" i="72"/>
  <c r="Q726" i="72"/>
  <c r="R726" i="72"/>
  <c r="Q727" i="72"/>
  <c r="R727" i="72"/>
  <c r="Q728" i="72"/>
  <c r="R728" i="72"/>
  <c r="Q729" i="72"/>
  <c r="R729" i="72"/>
  <c r="Q730" i="72"/>
  <c r="R730" i="72"/>
  <c r="Q731" i="72"/>
  <c r="R731" i="72"/>
  <c r="Q732" i="72"/>
  <c r="R732" i="72"/>
  <c r="Q733" i="72"/>
  <c r="R733" i="72"/>
  <c r="Q734" i="72"/>
  <c r="R734" i="72"/>
  <c r="Q735" i="72"/>
  <c r="R735" i="72"/>
  <c r="Q736" i="72"/>
  <c r="R736" i="72"/>
  <c r="Q737" i="72"/>
  <c r="R737" i="72"/>
  <c r="Q738" i="72"/>
  <c r="R738" i="72"/>
  <c r="Q739" i="72"/>
  <c r="R739" i="72"/>
  <c r="Q740" i="72"/>
  <c r="R740" i="72"/>
  <c r="Q741" i="72"/>
  <c r="R741" i="72"/>
  <c r="Q742" i="72"/>
  <c r="R742" i="72"/>
  <c r="Q743" i="72"/>
  <c r="R743" i="72"/>
  <c r="Q744" i="72"/>
  <c r="R744" i="72"/>
  <c r="Q745" i="72"/>
  <c r="R745" i="72"/>
  <c r="Q746" i="72"/>
  <c r="R746" i="72"/>
  <c r="Q747" i="72"/>
  <c r="R747" i="72"/>
  <c r="Q748" i="72"/>
  <c r="R748" i="72"/>
  <c r="AI748" i="72" s="1"/>
  <c r="Q749" i="72"/>
  <c r="R749" i="72"/>
  <c r="Q750" i="72"/>
  <c r="R750" i="72"/>
  <c r="Q751" i="72"/>
  <c r="R751" i="72"/>
  <c r="Q752" i="72"/>
  <c r="R752" i="72"/>
  <c r="Q753" i="72"/>
  <c r="R753" i="72"/>
  <c r="Q754" i="72"/>
  <c r="R754" i="72"/>
  <c r="Q755" i="72"/>
  <c r="R755" i="72"/>
  <c r="Q756" i="72"/>
  <c r="R756" i="72"/>
  <c r="Q757" i="72"/>
  <c r="R757" i="72"/>
  <c r="Q758" i="72"/>
  <c r="R758" i="72"/>
  <c r="Q759" i="72"/>
  <c r="R759" i="72"/>
  <c r="Q760" i="72"/>
  <c r="R760" i="72"/>
  <c r="Q761" i="72"/>
  <c r="R761" i="72"/>
  <c r="Q762" i="72"/>
  <c r="R762" i="72"/>
  <c r="Q763" i="72"/>
  <c r="R763" i="72"/>
  <c r="Q764" i="72"/>
  <c r="R764" i="72"/>
  <c r="Q765" i="72"/>
  <c r="R765" i="72"/>
  <c r="Q766" i="72"/>
  <c r="R766" i="72"/>
  <c r="Q767" i="72"/>
  <c r="R767" i="72"/>
  <c r="Q768" i="72"/>
  <c r="R768" i="72"/>
  <c r="Q769" i="72"/>
  <c r="R769" i="72"/>
  <c r="Q770" i="72"/>
  <c r="R770" i="72"/>
  <c r="Q771" i="72"/>
  <c r="R771" i="72"/>
  <c r="Q772" i="72"/>
  <c r="R772" i="72"/>
  <c r="Q773" i="72"/>
  <c r="R773" i="72"/>
  <c r="Q774" i="72"/>
  <c r="R774" i="72"/>
  <c r="Q775" i="72"/>
  <c r="R775" i="72"/>
  <c r="Q776" i="72"/>
  <c r="R776" i="72"/>
  <c r="Q777" i="72"/>
  <c r="R777" i="72"/>
  <c r="Q778" i="72"/>
  <c r="R778" i="72"/>
  <c r="Q779" i="72"/>
  <c r="R779" i="72"/>
  <c r="Q780" i="72"/>
  <c r="R780" i="72"/>
  <c r="Q781" i="72"/>
  <c r="R781" i="72"/>
  <c r="Q782" i="72"/>
  <c r="R782" i="72"/>
  <c r="Q783" i="72"/>
  <c r="R783" i="72"/>
  <c r="Q784" i="72"/>
  <c r="R784" i="72"/>
  <c r="Q785" i="72"/>
  <c r="R785" i="72"/>
  <c r="Q786" i="72"/>
  <c r="R786" i="72"/>
  <c r="Q787" i="72"/>
  <c r="R787" i="72"/>
  <c r="Q788" i="72"/>
  <c r="R788" i="72"/>
  <c r="Q789" i="72"/>
  <c r="R789" i="72"/>
  <c r="Q790" i="72"/>
  <c r="R790" i="72"/>
  <c r="Q791" i="72"/>
  <c r="R791" i="72"/>
  <c r="Q792" i="72"/>
  <c r="R792" i="72"/>
  <c r="Q793" i="72"/>
  <c r="R793" i="72"/>
  <c r="Q794" i="72"/>
  <c r="R794" i="72"/>
  <c r="Q795" i="72"/>
  <c r="R795" i="72"/>
  <c r="Q796" i="72"/>
  <c r="R796" i="72"/>
  <c r="Q797" i="72"/>
  <c r="R797" i="72"/>
  <c r="Q798" i="72"/>
  <c r="R798" i="72"/>
  <c r="Q799" i="72"/>
  <c r="R799" i="72"/>
  <c r="Q800" i="72"/>
  <c r="R800" i="72"/>
  <c r="Q801" i="72"/>
  <c r="R801" i="72"/>
  <c r="Q802" i="72"/>
  <c r="R802" i="72"/>
  <c r="Q803" i="72"/>
  <c r="R803" i="72"/>
  <c r="Q804" i="72"/>
  <c r="R804" i="72"/>
  <c r="Q805" i="72"/>
  <c r="R805" i="72"/>
  <c r="Q806" i="72"/>
  <c r="R806" i="72"/>
  <c r="Q807" i="72"/>
  <c r="R807" i="72"/>
  <c r="Q808" i="72"/>
  <c r="R808" i="72"/>
  <c r="Q809" i="72"/>
  <c r="R809" i="72"/>
  <c r="Q810" i="72"/>
  <c r="R810" i="72"/>
  <c r="Q811" i="72"/>
  <c r="R811" i="72"/>
  <c r="Q812" i="72"/>
  <c r="R812" i="72"/>
  <c r="Q813" i="72"/>
  <c r="R813" i="72"/>
  <c r="Q814" i="72"/>
  <c r="R814" i="72"/>
  <c r="Q815" i="72"/>
  <c r="R815" i="72"/>
  <c r="Q816" i="72"/>
  <c r="R816" i="72"/>
  <c r="Q817" i="72"/>
  <c r="R817" i="72"/>
  <c r="Q818" i="72"/>
  <c r="R818" i="72"/>
  <c r="Q819" i="72"/>
  <c r="R819" i="72"/>
  <c r="Q820" i="72"/>
  <c r="R820" i="72"/>
  <c r="Q821" i="72"/>
  <c r="R821" i="72"/>
  <c r="Q822" i="72"/>
  <c r="R822" i="72"/>
  <c r="Q823" i="72"/>
  <c r="R823" i="72"/>
  <c r="Q824" i="72"/>
  <c r="R824" i="72"/>
  <c r="Q825" i="72"/>
  <c r="R825" i="72"/>
  <c r="Q826" i="72"/>
  <c r="R826" i="72"/>
  <c r="Q827" i="72"/>
  <c r="R827" i="72"/>
  <c r="Q828" i="72"/>
  <c r="R828" i="72"/>
  <c r="Q829" i="72"/>
  <c r="R829" i="72"/>
  <c r="Q830" i="72"/>
  <c r="R830" i="72"/>
  <c r="Q831" i="72"/>
  <c r="R831" i="72"/>
  <c r="Q832" i="72"/>
  <c r="R832" i="72"/>
  <c r="Q833" i="72"/>
  <c r="R833" i="72"/>
  <c r="Q834" i="72"/>
  <c r="R834" i="72"/>
  <c r="Q835" i="72"/>
  <c r="R835" i="72"/>
  <c r="Q836" i="72"/>
  <c r="R836" i="72"/>
  <c r="Q837" i="72"/>
  <c r="R837" i="72"/>
  <c r="Q838" i="72"/>
  <c r="R838" i="72"/>
  <c r="Q839" i="72"/>
  <c r="R839" i="72"/>
  <c r="Q840" i="72"/>
  <c r="R840" i="72"/>
  <c r="Q841" i="72"/>
  <c r="R841" i="72"/>
  <c r="Q842" i="72"/>
  <c r="R842" i="72"/>
  <c r="Q843" i="72"/>
  <c r="R843" i="72"/>
  <c r="Q844" i="72"/>
  <c r="R844" i="72"/>
  <c r="Q845" i="72"/>
  <c r="R845" i="72"/>
  <c r="Q846" i="72"/>
  <c r="R846" i="72"/>
  <c r="Q847" i="72"/>
  <c r="R847" i="72"/>
  <c r="Q848" i="72"/>
  <c r="R848" i="72"/>
  <c r="Q849" i="72"/>
  <c r="R849" i="72"/>
  <c r="Q850" i="72"/>
  <c r="R850" i="72"/>
  <c r="Q851" i="72"/>
  <c r="R851" i="72"/>
  <c r="Q852" i="72"/>
  <c r="R852" i="72"/>
  <c r="Q853" i="72"/>
  <c r="R853" i="72"/>
  <c r="Q854" i="72"/>
  <c r="R854" i="72"/>
  <c r="Q855" i="72"/>
  <c r="R855" i="72"/>
  <c r="Q856" i="72"/>
  <c r="R856" i="72"/>
  <c r="Q857" i="72"/>
  <c r="R857" i="72"/>
  <c r="Q858" i="72"/>
  <c r="R858" i="72"/>
  <c r="Q859" i="72"/>
  <c r="R859" i="72"/>
  <c r="Q860" i="72"/>
  <c r="R860" i="72"/>
  <c r="Q861" i="72"/>
  <c r="R861" i="72"/>
  <c r="Q862" i="72"/>
  <c r="R862" i="72"/>
  <c r="Q863" i="72"/>
  <c r="R863" i="72"/>
  <c r="Q864" i="72"/>
  <c r="R864" i="72"/>
  <c r="Q865" i="72"/>
  <c r="R865" i="72"/>
  <c r="Q866" i="72"/>
  <c r="R866" i="72"/>
  <c r="Q867" i="72"/>
  <c r="R867" i="72"/>
  <c r="Q868" i="72"/>
  <c r="R868" i="72"/>
  <c r="Q869" i="72"/>
  <c r="R869" i="72"/>
  <c r="Q870" i="72"/>
  <c r="R870" i="72"/>
  <c r="Q871" i="72"/>
  <c r="R871" i="72"/>
  <c r="Q872" i="72"/>
  <c r="R872" i="72"/>
  <c r="Q873" i="72"/>
  <c r="R873" i="72"/>
  <c r="Q874" i="72"/>
  <c r="R874" i="72"/>
  <c r="Q875" i="72"/>
  <c r="R875" i="72"/>
  <c r="Q876" i="72"/>
  <c r="R876" i="72"/>
  <c r="Q877" i="72"/>
  <c r="R877" i="72"/>
  <c r="Q878" i="72"/>
  <c r="R878" i="72"/>
  <c r="Q879" i="72"/>
  <c r="R879" i="72"/>
  <c r="Q880" i="72"/>
  <c r="R880" i="72"/>
  <c r="Q881" i="72"/>
  <c r="R881" i="72"/>
  <c r="Q882" i="72"/>
  <c r="R882" i="72"/>
  <c r="Q883" i="72"/>
  <c r="R883" i="72"/>
  <c r="Q884" i="72"/>
  <c r="R884" i="72"/>
  <c r="Q885" i="72"/>
  <c r="R885" i="72"/>
  <c r="Q886" i="72"/>
  <c r="R886" i="72"/>
  <c r="Q887" i="72"/>
  <c r="R887" i="72"/>
  <c r="Q888" i="72"/>
  <c r="R888" i="72"/>
  <c r="Q889" i="72"/>
  <c r="R889" i="72"/>
  <c r="Q890" i="72"/>
  <c r="R890" i="72"/>
  <c r="Q891" i="72"/>
  <c r="R891" i="72"/>
  <c r="Q892" i="72"/>
  <c r="R892" i="72"/>
  <c r="Q893" i="72"/>
  <c r="R893" i="72"/>
  <c r="Q894" i="72"/>
  <c r="R894" i="72"/>
  <c r="Q895" i="72"/>
  <c r="R895" i="72"/>
  <c r="Q896" i="72"/>
  <c r="R896" i="72"/>
  <c r="Q897" i="72"/>
  <c r="R897" i="72"/>
  <c r="Q898" i="72"/>
  <c r="R898" i="72"/>
  <c r="Q899" i="72"/>
  <c r="R899" i="72"/>
  <c r="Q900" i="72"/>
  <c r="R900" i="72"/>
  <c r="AI900" i="72" s="1"/>
  <c r="Q901" i="72"/>
  <c r="R901" i="72"/>
  <c r="Q902" i="72"/>
  <c r="R902" i="72"/>
  <c r="AI902" i="72" s="1"/>
  <c r="Q903" i="72"/>
  <c r="R903" i="72"/>
  <c r="Q904" i="72"/>
  <c r="R904" i="72"/>
  <c r="AI904" i="72" s="1"/>
  <c r="Q905" i="72"/>
  <c r="R905" i="72"/>
  <c r="Q906" i="72"/>
  <c r="R906" i="72"/>
  <c r="AI906" i="72" s="1"/>
  <c r="Q907" i="72"/>
  <c r="R907" i="72"/>
  <c r="Q908" i="72"/>
  <c r="R908" i="72"/>
  <c r="Q909" i="72"/>
  <c r="R909" i="72"/>
  <c r="Q910" i="72"/>
  <c r="R910" i="72"/>
  <c r="Q911" i="72"/>
  <c r="R911" i="72"/>
  <c r="Q912" i="72"/>
  <c r="R912" i="72"/>
  <c r="Q913" i="72"/>
  <c r="R913" i="72"/>
  <c r="Q914" i="72"/>
  <c r="R914" i="72"/>
  <c r="Q915" i="72"/>
  <c r="R915" i="72"/>
  <c r="Q916" i="72"/>
  <c r="R916" i="72"/>
  <c r="Q917" i="72"/>
  <c r="R917" i="72"/>
  <c r="Q918" i="72"/>
  <c r="R918" i="72"/>
  <c r="Q919" i="72"/>
  <c r="R919" i="72"/>
  <c r="Q920" i="72"/>
  <c r="R920" i="72"/>
  <c r="Q921" i="72"/>
  <c r="R921" i="72"/>
  <c r="Q922" i="72"/>
  <c r="R922" i="72"/>
  <c r="Q923" i="72"/>
  <c r="R923" i="72"/>
  <c r="Q924" i="72"/>
  <c r="R924" i="72"/>
  <c r="AI924" i="72" s="1"/>
  <c r="Q925" i="72"/>
  <c r="R925" i="72"/>
  <c r="Q926" i="72"/>
  <c r="R926" i="72"/>
  <c r="Q927" i="72"/>
  <c r="R927" i="72"/>
  <c r="Q928" i="72"/>
  <c r="R928" i="72"/>
  <c r="Q929" i="72"/>
  <c r="R929" i="72"/>
  <c r="Q930" i="72"/>
  <c r="R930" i="72"/>
  <c r="Q931" i="72"/>
  <c r="R931" i="72"/>
  <c r="Q932" i="72"/>
  <c r="R932" i="72"/>
  <c r="Q933" i="72"/>
  <c r="R933" i="72"/>
  <c r="Q934" i="72"/>
  <c r="R934" i="72"/>
  <c r="Q935" i="72"/>
  <c r="R935" i="72"/>
  <c r="Q936" i="72"/>
  <c r="R936" i="72"/>
  <c r="Q937" i="72"/>
  <c r="R937" i="72"/>
  <c r="Q938" i="72"/>
  <c r="R938" i="72"/>
  <c r="Q939" i="72"/>
  <c r="R939" i="72"/>
  <c r="Q940" i="72"/>
  <c r="R940" i="72"/>
  <c r="Q941" i="72"/>
  <c r="R941" i="72"/>
  <c r="Q942" i="72"/>
  <c r="R942" i="72"/>
  <c r="Q943" i="72"/>
  <c r="R943" i="72"/>
  <c r="Q944" i="72"/>
  <c r="R944" i="72"/>
  <c r="Q945" i="72"/>
  <c r="R945" i="72"/>
  <c r="Q946" i="72"/>
  <c r="R946" i="72"/>
  <c r="Q947" i="72"/>
  <c r="R947" i="72"/>
  <c r="Q948" i="72"/>
  <c r="R948" i="72"/>
  <c r="Q949" i="72"/>
  <c r="R949" i="72"/>
  <c r="Q950" i="72"/>
  <c r="R950" i="72"/>
  <c r="Q951" i="72"/>
  <c r="R951" i="72"/>
  <c r="Q952" i="72"/>
  <c r="R952" i="72"/>
  <c r="Q953" i="72"/>
  <c r="R953" i="72"/>
  <c r="Q954" i="72"/>
  <c r="R954" i="72"/>
  <c r="Q955" i="72"/>
  <c r="R955" i="72"/>
  <c r="Q956" i="72"/>
  <c r="R956" i="72"/>
  <c r="AI956" i="72" s="1"/>
  <c r="Q957" i="72"/>
  <c r="R957" i="72"/>
  <c r="Q958" i="72"/>
  <c r="R958" i="72"/>
  <c r="Q959" i="72"/>
  <c r="R959" i="72"/>
  <c r="Q960" i="72"/>
  <c r="R960" i="72"/>
  <c r="Q961" i="72"/>
  <c r="R961" i="72"/>
  <c r="Q962" i="72"/>
  <c r="R962" i="72"/>
  <c r="Q963" i="72"/>
  <c r="R963" i="72"/>
  <c r="Q964" i="72"/>
  <c r="R964" i="72"/>
  <c r="Q965" i="72"/>
  <c r="R965" i="72"/>
  <c r="Q966" i="72"/>
  <c r="R966" i="72"/>
  <c r="Q967" i="72"/>
  <c r="R967" i="72"/>
  <c r="Q968" i="72"/>
  <c r="R968" i="72"/>
  <c r="Q969" i="72"/>
  <c r="R969" i="72"/>
  <c r="Q970" i="72"/>
  <c r="R970" i="72"/>
  <c r="Q971" i="72"/>
  <c r="R971" i="72"/>
  <c r="Q972" i="72"/>
  <c r="R972" i="72"/>
  <c r="Q973" i="72"/>
  <c r="R973" i="72"/>
  <c r="Q974" i="72"/>
  <c r="R974" i="72"/>
  <c r="Q975" i="72"/>
  <c r="R975" i="72"/>
  <c r="Q976" i="72"/>
  <c r="R976" i="72"/>
  <c r="Q977" i="72"/>
  <c r="R977" i="72"/>
  <c r="Q978" i="72"/>
  <c r="R978" i="72"/>
  <c r="Q979" i="72"/>
  <c r="R979" i="72"/>
  <c r="Q980" i="72"/>
  <c r="R980" i="72"/>
  <c r="Q981" i="72"/>
  <c r="R981" i="72"/>
  <c r="Q982" i="72"/>
  <c r="R982" i="72"/>
  <c r="Q983" i="72"/>
  <c r="R983" i="72"/>
  <c r="Q984" i="72"/>
  <c r="R984" i="72"/>
  <c r="Q985" i="72"/>
  <c r="R985" i="72"/>
  <c r="Q986" i="72"/>
  <c r="R986" i="72"/>
  <c r="Q987" i="72"/>
  <c r="R987" i="72"/>
  <c r="Q988" i="72"/>
  <c r="R988" i="72"/>
  <c r="Q989" i="72"/>
  <c r="R989" i="72"/>
  <c r="Q990" i="72"/>
  <c r="R990" i="72"/>
  <c r="Q991" i="72"/>
  <c r="R991" i="72"/>
  <c r="Q992" i="72"/>
  <c r="R992" i="72"/>
  <c r="Q993" i="72"/>
  <c r="R993" i="72"/>
  <c r="Q994" i="72"/>
  <c r="R994" i="72"/>
  <c r="Q995" i="72"/>
  <c r="R995" i="72"/>
  <c r="Q996" i="72"/>
  <c r="R996" i="72"/>
  <c r="Q997" i="72"/>
  <c r="R997" i="72"/>
  <c r="Q998" i="72"/>
  <c r="R998" i="72"/>
  <c r="Q999" i="72"/>
  <c r="R999" i="72"/>
  <c r="Q1000" i="72"/>
  <c r="R1000" i="72"/>
  <c r="Q1001" i="72"/>
  <c r="R1001" i="72"/>
  <c r="Q1002" i="72"/>
  <c r="R1002" i="72"/>
  <c r="Q1003" i="72"/>
  <c r="R1003" i="72"/>
  <c r="Q1004" i="72"/>
  <c r="R1004" i="72"/>
  <c r="Q1005" i="72"/>
  <c r="R1005" i="72"/>
  <c r="Q1006" i="72"/>
  <c r="R1006" i="72"/>
  <c r="Q1007" i="72"/>
  <c r="R1007" i="72"/>
  <c r="Q1008" i="72"/>
  <c r="R1008" i="72"/>
  <c r="Q1009" i="72"/>
  <c r="R1009" i="72"/>
  <c r="Q1010" i="72"/>
  <c r="R1010" i="72"/>
  <c r="O16" i="72"/>
  <c r="P16" i="72"/>
  <c r="O17" i="72"/>
  <c r="P17" i="72"/>
  <c r="O18" i="72"/>
  <c r="P18" i="72"/>
  <c r="O19" i="72"/>
  <c r="P19" i="72"/>
  <c r="O20" i="72"/>
  <c r="P20" i="72"/>
  <c r="O21" i="72"/>
  <c r="P21" i="72"/>
  <c r="O22" i="72"/>
  <c r="P22" i="72"/>
  <c r="O23" i="72"/>
  <c r="P23" i="72"/>
  <c r="O24" i="72"/>
  <c r="P24" i="72"/>
  <c r="O25" i="72"/>
  <c r="P25" i="72"/>
  <c r="O26" i="72"/>
  <c r="P26" i="72"/>
  <c r="O27" i="72"/>
  <c r="P27" i="72"/>
  <c r="O28" i="72"/>
  <c r="P28" i="72"/>
  <c r="O29" i="72"/>
  <c r="P29" i="72"/>
  <c r="O30" i="72"/>
  <c r="P30" i="72"/>
  <c r="O31" i="72"/>
  <c r="P31" i="72"/>
  <c r="O32" i="72"/>
  <c r="P32" i="72"/>
  <c r="O33" i="72"/>
  <c r="P33" i="72"/>
  <c r="O34" i="72"/>
  <c r="P34" i="72"/>
  <c r="O35" i="72"/>
  <c r="P35" i="72"/>
  <c r="O36" i="72"/>
  <c r="P36" i="72"/>
  <c r="O37" i="72"/>
  <c r="P37" i="72"/>
  <c r="O38" i="72"/>
  <c r="P38" i="72"/>
  <c r="O39" i="72"/>
  <c r="P39" i="72"/>
  <c r="O40" i="72"/>
  <c r="P40" i="72"/>
  <c r="O41" i="72"/>
  <c r="P41" i="72"/>
  <c r="O42" i="72"/>
  <c r="P42" i="72"/>
  <c r="O43" i="72"/>
  <c r="P43" i="72"/>
  <c r="O44" i="72"/>
  <c r="P44" i="72"/>
  <c r="O45" i="72"/>
  <c r="P45" i="72"/>
  <c r="O46" i="72"/>
  <c r="P46" i="72"/>
  <c r="O47" i="72"/>
  <c r="P47" i="72"/>
  <c r="O48" i="72"/>
  <c r="P48" i="72"/>
  <c r="O49" i="72"/>
  <c r="P49" i="72"/>
  <c r="O50" i="72"/>
  <c r="P50" i="72"/>
  <c r="O51" i="72"/>
  <c r="P51" i="72"/>
  <c r="O52" i="72"/>
  <c r="P52" i="72"/>
  <c r="O53" i="72"/>
  <c r="P53" i="72"/>
  <c r="O54" i="72"/>
  <c r="P54" i="72"/>
  <c r="O55" i="72"/>
  <c r="P55" i="72"/>
  <c r="O56" i="72"/>
  <c r="P56" i="72"/>
  <c r="O57" i="72"/>
  <c r="P57" i="72"/>
  <c r="O58" i="72"/>
  <c r="P58" i="72"/>
  <c r="O59" i="72"/>
  <c r="P59" i="72"/>
  <c r="O60" i="72"/>
  <c r="P60" i="72"/>
  <c r="O61" i="72"/>
  <c r="P61" i="72"/>
  <c r="O62" i="72"/>
  <c r="P62" i="72"/>
  <c r="O63" i="72"/>
  <c r="P63" i="72"/>
  <c r="O64" i="72"/>
  <c r="P64" i="72"/>
  <c r="O65" i="72"/>
  <c r="P65" i="72"/>
  <c r="O66" i="72"/>
  <c r="P66" i="72"/>
  <c r="O67" i="72"/>
  <c r="P67" i="72"/>
  <c r="O68" i="72"/>
  <c r="P68" i="72"/>
  <c r="O69" i="72"/>
  <c r="P69" i="72"/>
  <c r="O70" i="72"/>
  <c r="P70" i="72"/>
  <c r="O71" i="72"/>
  <c r="P71" i="72"/>
  <c r="O72" i="72"/>
  <c r="P72" i="72"/>
  <c r="O73" i="72"/>
  <c r="P73" i="72"/>
  <c r="O74" i="72"/>
  <c r="P74" i="72"/>
  <c r="O75" i="72"/>
  <c r="P75" i="72"/>
  <c r="O76" i="72"/>
  <c r="P76" i="72"/>
  <c r="O77" i="72"/>
  <c r="P77" i="72"/>
  <c r="O78" i="72"/>
  <c r="P78" i="72"/>
  <c r="O79" i="72"/>
  <c r="P79" i="72"/>
  <c r="O80" i="72"/>
  <c r="P80" i="72"/>
  <c r="O81" i="72"/>
  <c r="P81" i="72"/>
  <c r="O82" i="72"/>
  <c r="P82" i="72"/>
  <c r="O83" i="72"/>
  <c r="P83" i="72"/>
  <c r="O84" i="72"/>
  <c r="P84" i="72"/>
  <c r="O85" i="72"/>
  <c r="P85" i="72"/>
  <c r="O86" i="72"/>
  <c r="P86" i="72"/>
  <c r="O87" i="72"/>
  <c r="P87" i="72"/>
  <c r="O88" i="72"/>
  <c r="P88" i="72"/>
  <c r="O89" i="72"/>
  <c r="P89" i="72"/>
  <c r="O90" i="72"/>
  <c r="P90" i="72"/>
  <c r="O91" i="72"/>
  <c r="P91" i="72"/>
  <c r="O92" i="72"/>
  <c r="P92" i="72"/>
  <c r="O93" i="72"/>
  <c r="P93" i="72"/>
  <c r="O94" i="72"/>
  <c r="P94" i="72"/>
  <c r="O95" i="72"/>
  <c r="P95" i="72"/>
  <c r="O96" i="72"/>
  <c r="P96" i="72"/>
  <c r="O97" i="72"/>
  <c r="P97" i="72"/>
  <c r="O98" i="72"/>
  <c r="P98" i="72"/>
  <c r="O99" i="72"/>
  <c r="P99" i="72"/>
  <c r="O100" i="72"/>
  <c r="P100" i="72"/>
  <c r="O101" i="72"/>
  <c r="P101" i="72"/>
  <c r="O102" i="72"/>
  <c r="P102" i="72"/>
  <c r="O103" i="72"/>
  <c r="P103" i="72"/>
  <c r="O104" i="72"/>
  <c r="P104" i="72"/>
  <c r="O105" i="72"/>
  <c r="P105" i="72"/>
  <c r="O106" i="72"/>
  <c r="P106" i="72"/>
  <c r="O107" i="72"/>
  <c r="P107" i="72"/>
  <c r="O108" i="72"/>
  <c r="P108" i="72"/>
  <c r="O109" i="72"/>
  <c r="P109" i="72"/>
  <c r="O110" i="72"/>
  <c r="P110" i="72"/>
  <c r="O111" i="72"/>
  <c r="P111" i="72"/>
  <c r="O112" i="72"/>
  <c r="P112" i="72"/>
  <c r="O113" i="72"/>
  <c r="P113" i="72"/>
  <c r="O114" i="72"/>
  <c r="P114" i="72"/>
  <c r="O115" i="72"/>
  <c r="P115" i="72"/>
  <c r="O116" i="72"/>
  <c r="P116" i="72"/>
  <c r="O117" i="72"/>
  <c r="P117" i="72"/>
  <c r="O118" i="72"/>
  <c r="P118" i="72"/>
  <c r="O119" i="72"/>
  <c r="P119" i="72"/>
  <c r="O120" i="72"/>
  <c r="P120" i="72"/>
  <c r="O121" i="72"/>
  <c r="P121" i="72"/>
  <c r="O122" i="72"/>
  <c r="P122" i="72"/>
  <c r="O123" i="72"/>
  <c r="P123" i="72"/>
  <c r="O124" i="72"/>
  <c r="P124" i="72"/>
  <c r="O125" i="72"/>
  <c r="P125" i="72"/>
  <c r="O126" i="72"/>
  <c r="P126" i="72"/>
  <c r="O127" i="72"/>
  <c r="P127" i="72"/>
  <c r="O128" i="72"/>
  <c r="P128" i="72"/>
  <c r="O129" i="72"/>
  <c r="P129" i="72"/>
  <c r="O130" i="72"/>
  <c r="P130" i="72"/>
  <c r="O131" i="72"/>
  <c r="P131" i="72"/>
  <c r="O132" i="72"/>
  <c r="P132" i="72"/>
  <c r="O133" i="72"/>
  <c r="P133" i="72"/>
  <c r="O134" i="72"/>
  <c r="P134" i="72"/>
  <c r="O135" i="72"/>
  <c r="P135" i="72"/>
  <c r="O136" i="72"/>
  <c r="P136" i="72"/>
  <c r="O137" i="72"/>
  <c r="P137" i="72"/>
  <c r="O138" i="72"/>
  <c r="P138" i="72"/>
  <c r="O139" i="72"/>
  <c r="P139" i="72"/>
  <c r="O140" i="72"/>
  <c r="P140" i="72"/>
  <c r="O141" i="72"/>
  <c r="P141" i="72"/>
  <c r="O142" i="72"/>
  <c r="P142" i="72"/>
  <c r="O143" i="72"/>
  <c r="P143" i="72"/>
  <c r="O144" i="72"/>
  <c r="P144" i="72"/>
  <c r="O145" i="72"/>
  <c r="P145" i="72"/>
  <c r="O146" i="72"/>
  <c r="P146" i="72"/>
  <c r="O147" i="72"/>
  <c r="P147" i="72"/>
  <c r="O148" i="72"/>
  <c r="P148" i="72"/>
  <c r="O149" i="72"/>
  <c r="P149" i="72"/>
  <c r="O150" i="72"/>
  <c r="P150" i="72"/>
  <c r="O151" i="72"/>
  <c r="P151" i="72"/>
  <c r="O152" i="72"/>
  <c r="P152" i="72"/>
  <c r="O153" i="72"/>
  <c r="P153" i="72"/>
  <c r="O154" i="72"/>
  <c r="P154" i="72"/>
  <c r="O155" i="72"/>
  <c r="P155" i="72"/>
  <c r="O156" i="72"/>
  <c r="P156" i="72"/>
  <c r="O157" i="72"/>
  <c r="P157" i="72"/>
  <c r="O158" i="72"/>
  <c r="P158" i="72"/>
  <c r="O159" i="72"/>
  <c r="P159" i="72"/>
  <c r="O160" i="72"/>
  <c r="P160" i="72"/>
  <c r="O161" i="72"/>
  <c r="P161" i="72"/>
  <c r="O162" i="72"/>
  <c r="P162" i="72"/>
  <c r="O163" i="72"/>
  <c r="P163" i="72"/>
  <c r="O164" i="72"/>
  <c r="P164" i="72"/>
  <c r="O165" i="72"/>
  <c r="P165" i="72"/>
  <c r="O166" i="72"/>
  <c r="P166" i="72"/>
  <c r="O167" i="72"/>
  <c r="P167" i="72"/>
  <c r="O168" i="72"/>
  <c r="P168" i="72"/>
  <c r="O169" i="72"/>
  <c r="P169" i="72"/>
  <c r="O170" i="72"/>
  <c r="P170" i="72"/>
  <c r="O171" i="72"/>
  <c r="P171" i="72"/>
  <c r="O172" i="72"/>
  <c r="P172" i="72"/>
  <c r="O173" i="72"/>
  <c r="P173" i="72"/>
  <c r="O174" i="72"/>
  <c r="P174" i="72"/>
  <c r="O175" i="72"/>
  <c r="P175" i="72"/>
  <c r="O176" i="72"/>
  <c r="P176" i="72"/>
  <c r="O177" i="72"/>
  <c r="P177" i="72"/>
  <c r="O178" i="72"/>
  <c r="P178" i="72"/>
  <c r="O179" i="72"/>
  <c r="P179" i="72"/>
  <c r="O180" i="72"/>
  <c r="P180" i="72"/>
  <c r="O181" i="72"/>
  <c r="P181" i="72"/>
  <c r="O182" i="72"/>
  <c r="P182" i="72"/>
  <c r="O183" i="72"/>
  <c r="P183" i="72"/>
  <c r="O184" i="72"/>
  <c r="P184" i="72"/>
  <c r="O185" i="72"/>
  <c r="P185" i="72"/>
  <c r="O186" i="72"/>
  <c r="P186" i="72"/>
  <c r="O187" i="72"/>
  <c r="P187" i="72"/>
  <c r="O188" i="72"/>
  <c r="P188" i="72"/>
  <c r="O189" i="72"/>
  <c r="P189" i="72"/>
  <c r="O190" i="72"/>
  <c r="P190" i="72"/>
  <c r="O191" i="72"/>
  <c r="P191" i="72"/>
  <c r="O192" i="72"/>
  <c r="P192" i="72"/>
  <c r="O193" i="72"/>
  <c r="P193" i="72"/>
  <c r="O194" i="72"/>
  <c r="P194" i="72"/>
  <c r="O195" i="72"/>
  <c r="P195" i="72"/>
  <c r="O196" i="72"/>
  <c r="P196" i="72"/>
  <c r="O197" i="72"/>
  <c r="P197" i="72"/>
  <c r="O198" i="72"/>
  <c r="P198" i="72"/>
  <c r="O199" i="72"/>
  <c r="P199" i="72"/>
  <c r="O200" i="72"/>
  <c r="P200" i="72"/>
  <c r="O201" i="72"/>
  <c r="P201" i="72"/>
  <c r="O202" i="72"/>
  <c r="P202" i="72"/>
  <c r="O203" i="72"/>
  <c r="P203" i="72"/>
  <c r="O204" i="72"/>
  <c r="P204" i="72"/>
  <c r="O205" i="72"/>
  <c r="P205" i="72"/>
  <c r="O206" i="72"/>
  <c r="P206" i="72"/>
  <c r="O207" i="72"/>
  <c r="P207" i="72"/>
  <c r="O208" i="72"/>
  <c r="P208" i="72"/>
  <c r="O209" i="72"/>
  <c r="P209" i="72"/>
  <c r="O210" i="72"/>
  <c r="P210" i="72"/>
  <c r="O211" i="72"/>
  <c r="P211" i="72"/>
  <c r="O212" i="72"/>
  <c r="P212" i="72"/>
  <c r="O213" i="72"/>
  <c r="P213" i="72"/>
  <c r="O214" i="72"/>
  <c r="P214" i="72"/>
  <c r="O215" i="72"/>
  <c r="P215" i="72"/>
  <c r="O216" i="72"/>
  <c r="P216" i="72"/>
  <c r="O217" i="72"/>
  <c r="P217" i="72"/>
  <c r="O218" i="72"/>
  <c r="P218" i="72"/>
  <c r="O219" i="72"/>
  <c r="P219" i="72"/>
  <c r="O220" i="72"/>
  <c r="P220" i="72"/>
  <c r="O221" i="72"/>
  <c r="P221" i="72"/>
  <c r="O222" i="72"/>
  <c r="P222" i="72"/>
  <c r="O223" i="72"/>
  <c r="P223" i="72"/>
  <c r="O224" i="72"/>
  <c r="P224" i="72"/>
  <c r="O225" i="72"/>
  <c r="P225" i="72"/>
  <c r="O226" i="72"/>
  <c r="P226" i="72"/>
  <c r="O227" i="72"/>
  <c r="P227" i="72"/>
  <c r="O228" i="72"/>
  <c r="P228" i="72"/>
  <c r="O229" i="72"/>
  <c r="P229" i="72"/>
  <c r="O230" i="72"/>
  <c r="P230" i="72"/>
  <c r="O231" i="72"/>
  <c r="P231" i="72"/>
  <c r="O232" i="72"/>
  <c r="P232" i="72"/>
  <c r="O233" i="72"/>
  <c r="P233" i="72"/>
  <c r="O234" i="72"/>
  <c r="P234" i="72"/>
  <c r="O235" i="72"/>
  <c r="P235" i="72"/>
  <c r="O236" i="72"/>
  <c r="P236" i="72"/>
  <c r="O237" i="72"/>
  <c r="P237" i="72"/>
  <c r="O238" i="72"/>
  <c r="P238" i="72"/>
  <c r="O239" i="72"/>
  <c r="P239" i="72"/>
  <c r="O240" i="72"/>
  <c r="P240" i="72"/>
  <c r="O241" i="72"/>
  <c r="P241" i="72"/>
  <c r="O242" i="72"/>
  <c r="P242" i="72"/>
  <c r="O243" i="72"/>
  <c r="P243" i="72"/>
  <c r="O244" i="72"/>
  <c r="P244" i="72"/>
  <c r="O245" i="72"/>
  <c r="P245" i="72"/>
  <c r="O246" i="72"/>
  <c r="P246" i="72"/>
  <c r="O247" i="72"/>
  <c r="P247" i="72"/>
  <c r="O248" i="72"/>
  <c r="P248" i="72"/>
  <c r="O249" i="72"/>
  <c r="P249" i="72"/>
  <c r="O250" i="72"/>
  <c r="P250" i="72"/>
  <c r="O251" i="72"/>
  <c r="P251" i="72"/>
  <c r="O252" i="72"/>
  <c r="P252" i="72"/>
  <c r="O253" i="72"/>
  <c r="P253" i="72"/>
  <c r="O254" i="72"/>
  <c r="P254" i="72"/>
  <c r="O255" i="72"/>
  <c r="P255" i="72"/>
  <c r="O256" i="72"/>
  <c r="P256" i="72"/>
  <c r="O257" i="72"/>
  <c r="P257" i="72"/>
  <c r="O258" i="72"/>
  <c r="P258" i="72"/>
  <c r="O259" i="72"/>
  <c r="P259" i="72"/>
  <c r="O260" i="72"/>
  <c r="P260" i="72"/>
  <c r="O261" i="72"/>
  <c r="P261" i="72"/>
  <c r="O262" i="72"/>
  <c r="P262" i="72"/>
  <c r="O263" i="72"/>
  <c r="P263" i="72"/>
  <c r="O264" i="72"/>
  <c r="P264" i="72"/>
  <c r="O265" i="72"/>
  <c r="P265" i="72"/>
  <c r="O266" i="72"/>
  <c r="P266" i="72"/>
  <c r="O267" i="72"/>
  <c r="P267" i="72"/>
  <c r="O268" i="72"/>
  <c r="P268" i="72"/>
  <c r="O269" i="72"/>
  <c r="P269" i="72"/>
  <c r="O270" i="72"/>
  <c r="P270" i="72"/>
  <c r="O271" i="72"/>
  <c r="P271" i="72"/>
  <c r="O272" i="72"/>
  <c r="P272" i="72"/>
  <c r="O273" i="72"/>
  <c r="P273" i="72"/>
  <c r="O274" i="72"/>
  <c r="P274" i="72"/>
  <c r="O275" i="72"/>
  <c r="P275" i="72"/>
  <c r="O276" i="72"/>
  <c r="P276" i="72"/>
  <c r="O277" i="72"/>
  <c r="P277" i="72"/>
  <c r="O278" i="72"/>
  <c r="P278" i="72"/>
  <c r="O279" i="72"/>
  <c r="P279" i="72"/>
  <c r="O280" i="72"/>
  <c r="P280" i="72"/>
  <c r="O281" i="72"/>
  <c r="P281" i="72"/>
  <c r="O282" i="72"/>
  <c r="P282" i="72"/>
  <c r="O283" i="72"/>
  <c r="P283" i="72"/>
  <c r="O284" i="72"/>
  <c r="P284" i="72"/>
  <c r="O285" i="72"/>
  <c r="P285" i="72"/>
  <c r="O286" i="72"/>
  <c r="P286" i="72"/>
  <c r="O287" i="72"/>
  <c r="P287" i="72"/>
  <c r="O288" i="72"/>
  <c r="P288" i="72"/>
  <c r="O289" i="72"/>
  <c r="P289" i="72"/>
  <c r="O290" i="72"/>
  <c r="P290" i="72"/>
  <c r="O291" i="72"/>
  <c r="P291" i="72"/>
  <c r="O292" i="72"/>
  <c r="P292" i="72"/>
  <c r="O293" i="72"/>
  <c r="P293" i="72"/>
  <c r="O294" i="72"/>
  <c r="P294" i="72"/>
  <c r="O295" i="72"/>
  <c r="P295" i="72"/>
  <c r="O296" i="72"/>
  <c r="P296" i="72"/>
  <c r="O297" i="72"/>
  <c r="P297" i="72"/>
  <c r="O298" i="72"/>
  <c r="P298" i="72"/>
  <c r="O299" i="72"/>
  <c r="P299" i="72"/>
  <c r="O300" i="72"/>
  <c r="P300" i="72"/>
  <c r="O301" i="72"/>
  <c r="P301" i="72"/>
  <c r="O302" i="72"/>
  <c r="P302" i="72"/>
  <c r="O303" i="72"/>
  <c r="P303" i="72"/>
  <c r="O304" i="72"/>
  <c r="P304" i="72"/>
  <c r="O305" i="72"/>
  <c r="P305" i="72"/>
  <c r="O306" i="72"/>
  <c r="P306" i="72"/>
  <c r="O307" i="72"/>
  <c r="P307" i="72"/>
  <c r="O308" i="72"/>
  <c r="P308" i="72"/>
  <c r="O309" i="72"/>
  <c r="P309" i="72"/>
  <c r="O310" i="72"/>
  <c r="P310" i="72"/>
  <c r="O311" i="72"/>
  <c r="P311" i="72"/>
  <c r="O312" i="72"/>
  <c r="P312" i="72"/>
  <c r="O313" i="72"/>
  <c r="P313" i="72"/>
  <c r="O314" i="72"/>
  <c r="P314" i="72"/>
  <c r="O315" i="72"/>
  <c r="P315" i="72"/>
  <c r="O316" i="72"/>
  <c r="P316" i="72"/>
  <c r="O317" i="72"/>
  <c r="P317" i="72"/>
  <c r="O318" i="72"/>
  <c r="P318" i="72"/>
  <c r="O319" i="72"/>
  <c r="P319" i="72"/>
  <c r="O320" i="72"/>
  <c r="P320" i="72"/>
  <c r="O321" i="72"/>
  <c r="P321" i="72"/>
  <c r="O322" i="72"/>
  <c r="P322" i="72"/>
  <c r="O323" i="72"/>
  <c r="P323" i="72"/>
  <c r="O324" i="72"/>
  <c r="P324" i="72"/>
  <c r="O325" i="72"/>
  <c r="P325" i="72"/>
  <c r="O326" i="72"/>
  <c r="P326" i="72"/>
  <c r="O327" i="72"/>
  <c r="P327" i="72"/>
  <c r="O328" i="72"/>
  <c r="P328" i="72"/>
  <c r="O329" i="72"/>
  <c r="P329" i="72"/>
  <c r="O330" i="72"/>
  <c r="P330" i="72"/>
  <c r="O331" i="72"/>
  <c r="P331" i="72"/>
  <c r="O332" i="72"/>
  <c r="P332" i="72"/>
  <c r="O333" i="72"/>
  <c r="P333" i="72"/>
  <c r="O334" i="72"/>
  <c r="P334" i="72"/>
  <c r="O335" i="72"/>
  <c r="P335" i="72"/>
  <c r="O336" i="72"/>
  <c r="P336" i="72"/>
  <c r="O337" i="72"/>
  <c r="P337" i="72"/>
  <c r="O338" i="72"/>
  <c r="P338" i="72"/>
  <c r="O339" i="72"/>
  <c r="P339" i="72"/>
  <c r="O340" i="72"/>
  <c r="P340" i="72"/>
  <c r="O341" i="72"/>
  <c r="P341" i="72"/>
  <c r="O342" i="72"/>
  <c r="P342" i="72"/>
  <c r="O343" i="72"/>
  <c r="P343" i="72"/>
  <c r="O344" i="72"/>
  <c r="P344" i="72"/>
  <c r="O345" i="72"/>
  <c r="P345" i="72"/>
  <c r="O346" i="72"/>
  <c r="P346" i="72"/>
  <c r="O347" i="72"/>
  <c r="P347" i="72"/>
  <c r="O348" i="72"/>
  <c r="P348" i="72"/>
  <c r="O349" i="72"/>
  <c r="P349" i="72"/>
  <c r="O350" i="72"/>
  <c r="P350" i="72"/>
  <c r="O351" i="72"/>
  <c r="P351" i="72"/>
  <c r="O352" i="72"/>
  <c r="P352" i="72"/>
  <c r="O353" i="72"/>
  <c r="P353" i="72"/>
  <c r="O354" i="72"/>
  <c r="P354" i="72"/>
  <c r="O355" i="72"/>
  <c r="P355" i="72"/>
  <c r="O356" i="72"/>
  <c r="P356" i="72"/>
  <c r="O357" i="72"/>
  <c r="P357" i="72"/>
  <c r="O358" i="72"/>
  <c r="P358" i="72"/>
  <c r="O359" i="72"/>
  <c r="P359" i="72"/>
  <c r="O360" i="72"/>
  <c r="P360" i="72"/>
  <c r="O361" i="72"/>
  <c r="P361" i="72"/>
  <c r="O362" i="72"/>
  <c r="P362" i="72"/>
  <c r="O363" i="72"/>
  <c r="P363" i="72"/>
  <c r="O364" i="72"/>
  <c r="P364" i="72"/>
  <c r="O365" i="72"/>
  <c r="P365" i="72"/>
  <c r="O366" i="72"/>
  <c r="P366" i="72"/>
  <c r="O367" i="72"/>
  <c r="P367" i="72"/>
  <c r="O368" i="72"/>
  <c r="P368" i="72"/>
  <c r="O369" i="72"/>
  <c r="P369" i="72"/>
  <c r="O370" i="72"/>
  <c r="P370" i="72"/>
  <c r="O371" i="72"/>
  <c r="P371" i="72"/>
  <c r="O372" i="72"/>
  <c r="P372" i="72"/>
  <c r="O373" i="72"/>
  <c r="P373" i="72"/>
  <c r="O374" i="72"/>
  <c r="P374" i="72"/>
  <c r="O375" i="72"/>
  <c r="P375" i="72"/>
  <c r="O376" i="72"/>
  <c r="P376" i="72"/>
  <c r="O377" i="72"/>
  <c r="P377" i="72"/>
  <c r="O378" i="72"/>
  <c r="P378" i="72"/>
  <c r="O379" i="72"/>
  <c r="P379" i="72"/>
  <c r="O380" i="72"/>
  <c r="P380" i="72"/>
  <c r="O381" i="72"/>
  <c r="P381" i="72"/>
  <c r="O382" i="72"/>
  <c r="P382" i="72"/>
  <c r="O383" i="72"/>
  <c r="P383" i="72"/>
  <c r="O384" i="72"/>
  <c r="P384" i="72"/>
  <c r="O385" i="72"/>
  <c r="P385" i="72"/>
  <c r="O386" i="72"/>
  <c r="P386" i="72"/>
  <c r="O387" i="72"/>
  <c r="P387" i="72"/>
  <c r="O388" i="72"/>
  <c r="P388" i="72"/>
  <c r="O389" i="72"/>
  <c r="P389" i="72"/>
  <c r="O390" i="72"/>
  <c r="P390" i="72"/>
  <c r="O391" i="72"/>
  <c r="P391" i="72"/>
  <c r="O392" i="72"/>
  <c r="P392" i="72"/>
  <c r="O393" i="72"/>
  <c r="P393" i="72"/>
  <c r="O394" i="72"/>
  <c r="P394" i="72"/>
  <c r="O395" i="72"/>
  <c r="P395" i="72"/>
  <c r="O396" i="72"/>
  <c r="P396" i="72"/>
  <c r="O397" i="72"/>
  <c r="P397" i="72"/>
  <c r="O398" i="72"/>
  <c r="P398" i="72"/>
  <c r="O399" i="72"/>
  <c r="P399" i="72"/>
  <c r="O400" i="72"/>
  <c r="P400" i="72"/>
  <c r="O401" i="72"/>
  <c r="P401" i="72"/>
  <c r="O402" i="72"/>
  <c r="P402" i="72"/>
  <c r="O403" i="72"/>
  <c r="P403" i="72"/>
  <c r="O404" i="72"/>
  <c r="P404" i="72"/>
  <c r="O405" i="72"/>
  <c r="P405" i="72"/>
  <c r="O406" i="72"/>
  <c r="P406" i="72"/>
  <c r="O407" i="72"/>
  <c r="P407" i="72"/>
  <c r="O408" i="72"/>
  <c r="P408" i="72"/>
  <c r="O409" i="72"/>
  <c r="P409" i="72"/>
  <c r="O410" i="72"/>
  <c r="P410" i="72"/>
  <c r="O411" i="72"/>
  <c r="P411" i="72"/>
  <c r="O412" i="72"/>
  <c r="P412" i="72"/>
  <c r="O413" i="72"/>
  <c r="P413" i="72"/>
  <c r="O414" i="72"/>
  <c r="P414" i="72"/>
  <c r="O415" i="72"/>
  <c r="P415" i="72"/>
  <c r="O416" i="72"/>
  <c r="P416" i="72"/>
  <c r="O417" i="72"/>
  <c r="P417" i="72"/>
  <c r="O418" i="72"/>
  <c r="P418" i="72"/>
  <c r="O419" i="72"/>
  <c r="P419" i="72"/>
  <c r="O420" i="72"/>
  <c r="P420" i="72"/>
  <c r="O421" i="72"/>
  <c r="P421" i="72"/>
  <c r="O422" i="72"/>
  <c r="P422" i="72"/>
  <c r="O423" i="72"/>
  <c r="P423" i="72"/>
  <c r="O424" i="72"/>
  <c r="P424" i="72"/>
  <c r="O425" i="72"/>
  <c r="P425" i="72"/>
  <c r="O426" i="72"/>
  <c r="P426" i="72"/>
  <c r="O427" i="72"/>
  <c r="P427" i="72"/>
  <c r="O428" i="72"/>
  <c r="P428" i="72"/>
  <c r="O429" i="72"/>
  <c r="P429" i="72"/>
  <c r="O430" i="72"/>
  <c r="P430" i="72"/>
  <c r="O431" i="72"/>
  <c r="P431" i="72"/>
  <c r="O432" i="72"/>
  <c r="P432" i="72"/>
  <c r="O433" i="72"/>
  <c r="P433" i="72"/>
  <c r="O434" i="72"/>
  <c r="P434" i="72"/>
  <c r="O435" i="72"/>
  <c r="P435" i="72"/>
  <c r="O436" i="72"/>
  <c r="P436" i="72"/>
  <c r="O437" i="72"/>
  <c r="P437" i="72"/>
  <c r="O438" i="72"/>
  <c r="P438" i="72"/>
  <c r="O439" i="72"/>
  <c r="P439" i="72"/>
  <c r="O440" i="72"/>
  <c r="P440" i="72"/>
  <c r="O441" i="72"/>
  <c r="P441" i="72"/>
  <c r="O442" i="72"/>
  <c r="P442" i="72"/>
  <c r="O443" i="72"/>
  <c r="P443" i="72"/>
  <c r="O444" i="72"/>
  <c r="P444" i="72"/>
  <c r="O445" i="72"/>
  <c r="P445" i="72"/>
  <c r="O446" i="72"/>
  <c r="P446" i="72"/>
  <c r="O447" i="72"/>
  <c r="P447" i="72"/>
  <c r="O448" i="72"/>
  <c r="P448" i="72"/>
  <c r="O449" i="72"/>
  <c r="P449" i="72"/>
  <c r="O450" i="72"/>
  <c r="P450" i="72"/>
  <c r="O451" i="72"/>
  <c r="P451" i="72"/>
  <c r="O452" i="72"/>
  <c r="P452" i="72"/>
  <c r="O453" i="72"/>
  <c r="P453" i="72"/>
  <c r="O454" i="72"/>
  <c r="P454" i="72"/>
  <c r="O455" i="72"/>
  <c r="P455" i="72"/>
  <c r="O456" i="72"/>
  <c r="P456" i="72"/>
  <c r="O457" i="72"/>
  <c r="P457" i="72"/>
  <c r="O458" i="72"/>
  <c r="P458" i="72"/>
  <c r="O459" i="72"/>
  <c r="P459" i="72"/>
  <c r="O460" i="72"/>
  <c r="P460" i="72"/>
  <c r="O461" i="72"/>
  <c r="P461" i="72"/>
  <c r="O462" i="72"/>
  <c r="P462" i="72"/>
  <c r="O463" i="72"/>
  <c r="P463" i="72"/>
  <c r="O464" i="72"/>
  <c r="P464" i="72"/>
  <c r="O465" i="72"/>
  <c r="P465" i="72"/>
  <c r="O466" i="72"/>
  <c r="P466" i="72"/>
  <c r="O467" i="72"/>
  <c r="P467" i="72"/>
  <c r="O468" i="72"/>
  <c r="P468" i="72"/>
  <c r="O469" i="72"/>
  <c r="P469" i="72"/>
  <c r="O470" i="72"/>
  <c r="P470" i="72"/>
  <c r="O471" i="72"/>
  <c r="P471" i="72"/>
  <c r="O472" i="72"/>
  <c r="P472" i="72"/>
  <c r="O473" i="72"/>
  <c r="P473" i="72"/>
  <c r="O474" i="72"/>
  <c r="P474" i="72"/>
  <c r="O475" i="72"/>
  <c r="P475" i="72"/>
  <c r="O476" i="72"/>
  <c r="P476" i="72"/>
  <c r="O477" i="72"/>
  <c r="P477" i="72"/>
  <c r="O478" i="72"/>
  <c r="P478" i="72"/>
  <c r="O479" i="72"/>
  <c r="P479" i="72"/>
  <c r="O480" i="72"/>
  <c r="P480" i="72"/>
  <c r="O481" i="72"/>
  <c r="P481" i="72"/>
  <c r="O482" i="72"/>
  <c r="P482" i="72"/>
  <c r="O483" i="72"/>
  <c r="P483" i="72"/>
  <c r="O484" i="72"/>
  <c r="P484" i="72"/>
  <c r="O485" i="72"/>
  <c r="P485" i="72"/>
  <c r="O486" i="72"/>
  <c r="P486" i="72"/>
  <c r="O487" i="72"/>
  <c r="P487" i="72"/>
  <c r="O488" i="72"/>
  <c r="P488" i="72"/>
  <c r="O489" i="72"/>
  <c r="P489" i="72"/>
  <c r="O490" i="72"/>
  <c r="P490" i="72"/>
  <c r="O491" i="72"/>
  <c r="P491" i="72"/>
  <c r="O492" i="72"/>
  <c r="P492" i="72"/>
  <c r="O493" i="72"/>
  <c r="P493" i="72"/>
  <c r="O494" i="72"/>
  <c r="P494" i="72"/>
  <c r="O495" i="72"/>
  <c r="P495" i="72"/>
  <c r="O496" i="72"/>
  <c r="P496" i="72"/>
  <c r="O497" i="72"/>
  <c r="P497" i="72"/>
  <c r="O498" i="72"/>
  <c r="P498" i="72"/>
  <c r="O499" i="72"/>
  <c r="P499" i="72"/>
  <c r="O500" i="72"/>
  <c r="P500" i="72"/>
  <c r="O501" i="72"/>
  <c r="P501" i="72"/>
  <c r="O502" i="72"/>
  <c r="P502" i="72"/>
  <c r="O503" i="72"/>
  <c r="P503" i="72"/>
  <c r="O504" i="72"/>
  <c r="P504" i="72"/>
  <c r="O505" i="72"/>
  <c r="P505" i="72"/>
  <c r="O506" i="72"/>
  <c r="P506" i="72"/>
  <c r="O507" i="72"/>
  <c r="P507" i="72"/>
  <c r="O508" i="72"/>
  <c r="P508" i="72"/>
  <c r="O509" i="72"/>
  <c r="P509" i="72"/>
  <c r="O510" i="72"/>
  <c r="P510" i="72"/>
  <c r="O511" i="72"/>
  <c r="P511" i="72"/>
  <c r="O512" i="72"/>
  <c r="P512" i="72"/>
  <c r="O513" i="72"/>
  <c r="P513" i="72"/>
  <c r="O514" i="72"/>
  <c r="P514" i="72"/>
  <c r="O515" i="72"/>
  <c r="P515" i="72"/>
  <c r="O516" i="72"/>
  <c r="P516" i="72"/>
  <c r="O517" i="72"/>
  <c r="P517" i="72"/>
  <c r="O518" i="72"/>
  <c r="P518" i="72"/>
  <c r="O519" i="72"/>
  <c r="P519" i="72"/>
  <c r="O520" i="72"/>
  <c r="P520" i="72"/>
  <c r="O521" i="72"/>
  <c r="P521" i="72"/>
  <c r="O522" i="72"/>
  <c r="P522" i="72"/>
  <c r="O523" i="72"/>
  <c r="P523" i="72"/>
  <c r="O524" i="72"/>
  <c r="P524" i="72"/>
  <c r="O525" i="72"/>
  <c r="P525" i="72"/>
  <c r="O526" i="72"/>
  <c r="P526" i="72"/>
  <c r="O527" i="72"/>
  <c r="P527" i="72"/>
  <c r="O528" i="72"/>
  <c r="P528" i="72"/>
  <c r="O529" i="72"/>
  <c r="P529" i="72"/>
  <c r="O530" i="72"/>
  <c r="P530" i="72"/>
  <c r="O531" i="72"/>
  <c r="P531" i="72"/>
  <c r="O532" i="72"/>
  <c r="P532" i="72"/>
  <c r="O533" i="72"/>
  <c r="P533" i="72"/>
  <c r="O534" i="72"/>
  <c r="P534" i="72"/>
  <c r="O535" i="72"/>
  <c r="P535" i="72"/>
  <c r="O536" i="72"/>
  <c r="P536" i="72"/>
  <c r="O537" i="72"/>
  <c r="P537" i="72"/>
  <c r="O538" i="72"/>
  <c r="P538" i="72"/>
  <c r="O539" i="72"/>
  <c r="P539" i="72"/>
  <c r="O540" i="72"/>
  <c r="P540" i="72"/>
  <c r="O541" i="72"/>
  <c r="P541" i="72"/>
  <c r="O542" i="72"/>
  <c r="P542" i="72"/>
  <c r="O543" i="72"/>
  <c r="P543" i="72"/>
  <c r="O544" i="72"/>
  <c r="P544" i="72"/>
  <c r="O545" i="72"/>
  <c r="P545" i="72"/>
  <c r="O546" i="72"/>
  <c r="P546" i="72"/>
  <c r="O547" i="72"/>
  <c r="P547" i="72"/>
  <c r="O548" i="72"/>
  <c r="P548" i="72"/>
  <c r="O549" i="72"/>
  <c r="P549" i="72"/>
  <c r="O550" i="72"/>
  <c r="P550" i="72"/>
  <c r="O551" i="72"/>
  <c r="P551" i="72"/>
  <c r="O552" i="72"/>
  <c r="P552" i="72"/>
  <c r="O553" i="72"/>
  <c r="P553" i="72"/>
  <c r="O554" i="72"/>
  <c r="P554" i="72"/>
  <c r="O555" i="72"/>
  <c r="P555" i="72"/>
  <c r="O556" i="72"/>
  <c r="P556" i="72"/>
  <c r="O557" i="72"/>
  <c r="P557" i="72"/>
  <c r="O558" i="72"/>
  <c r="P558" i="72"/>
  <c r="O559" i="72"/>
  <c r="P559" i="72"/>
  <c r="O560" i="72"/>
  <c r="P560" i="72"/>
  <c r="O561" i="72"/>
  <c r="P561" i="72"/>
  <c r="O562" i="72"/>
  <c r="P562" i="72"/>
  <c r="O563" i="72"/>
  <c r="P563" i="72"/>
  <c r="O564" i="72"/>
  <c r="P564" i="72"/>
  <c r="O565" i="72"/>
  <c r="P565" i="72"/>
  <c r="O566" i="72"/>
  <c r="P566" i="72"/>
  <c r="O567" i="72"/>
  <c r="P567" i="72"/>
  <c r="O568" i="72"/>
  <c r="P568" i="72"/>
  <c r="O569" i="72"/>
  <c r="P569" i="72"/>
  <c r="O570" i="72"/>
  <c r="P570" i="72"/>
  <c r="O571" i="72"/>
  <c r="P571" i="72"/>
  <c r="O572" i="72"/>
  <c r="P572" i="72"/>
  <c r="O573" i="72"/>
  <c r="P573" i="72"/>
  <c r="O574" i="72"/>
  <c r="P574" i="72"/>
  <c r="O575" i="72"/>
  <c r="P575" i="72"/>
  <c r="O576" i="72"/>
  <c r="P576" i="72"/>
  <c r="O577" i="72"/>
  <c r="P577" i="72"/>
  <c r="O578" i="72"/>
  <c r="P578" i="72"/>
  <c r="O579" i="72"/>
  <c r="P579" i="72"/>
  <c r="O580" i="72"/>
  <c r="P580" i="72"/>
  <c r="O581" i="72"/>
  <c r="P581" i="72"/>
  <c r="O582" i="72"/>
  <c r="P582" i="72"/>
  <c r="O583" i="72"/>
  <c r="P583" i="72"/>
  <c r="O584" i="72"/>
  <c r="P584" i="72"/>
  <c r="O585" i="72"/>
  <c r="P585" i="72"/>
  <c r="O586" i="72"/>
  <c r="P586" i="72"/>
  <c r="O587" i="72"/>
  <c r="P587" i="72"/>
  <c r="O588" i="72"/>
  <c r="P588" i="72"/>
  <c r="O589" i="72"/>
  <c r="P589" i="72"/>
  <c r="O590" i="72"/>
  <c r="P590" i="72"/>
  <c r="O591" i="72"/>
  <c r="P591" i="72"/>
  <c r="O592" i="72"/>
  <c r="P592" i="72"/>
  <c r="O593" i="72"/>
  <c r="P593" i="72"/>
  <c r="O594" i="72"/>
  <c r="P594" i="72"/>
  <c r="O595" i="72"/>
  <c r="P595" i="72"/>
  <c r="O596" i="72"/>
  <c r="P596" i="72"/>
  <c r="O597" i="72"/>
  <c r="P597" i="72"/>
  <c r="O598" i="72"/>
  <c r="P598" i="72"/>
  <c r="O599" i="72"/>
  <c r="P599" i="72"/>
  <c r="O600" i="72"/>
  <c r="P600" i="72"/>
  <c r="O601" i="72"/>
  <c r="P601" i="72"/>
  <c r="O602" i="72"/>
  <c r="P602" i="72"/>
  <c r="O603" i="72"/>
  <c r="P603" i="72"/>
  <c r="O604" i="72"/>
  <c r="P604" i="72"/>
  <c r="O605" i="72"/>
  <c r="P605" i="72"/>
  <c r="O606" i="72"/>
  <c r="P606" i="72"/>
  <c r="O607" i="72"/>
  <c r="P607" i="72"/>
  <c r="O608" i="72"/>
  <c r="P608" i="72"/>
  <c r="O609" i="72"/>
  <c r="P609" i="72"/>
  <c r="O610" i="72"/>
  <c r="P610" i="72"/>
  <c r="O611" i="72"/>
  <c r="P611" i="72"/>
  <c r="O612" i="72"/>
  <c r="P612" i="72"/>
  <c r="O613" i="72"/>
  <c r="P613" i="72"/>
  <c r="O614" i="72"/>
  <c r="P614" i="72"/>
  <c r="O615" i="72"/>
  <c r="P615" i="72"/>
  <c r="O616" i="72"/>
  <c r="P616" i="72"/>
  <c r="O617" i="72"/>
  <c r="P617" i="72"/>
  <c r="O618" i="72"/>
  <c r="P618" i="72"/>
  <c r="O619" i="72"/>
  <c r="P619" i="72"/>
  <c r="O620" i="72"/>
  <c r="P620" i="72"/>
  <c r="O621" i="72"/>
  <c r="P621" i="72"/>
  <c r="O622" i="72"/>
  <c r="P622" i="72"/>
  <c r="O623" i="72"/>
  <c r="P623" i="72"/>
  <c r="O624" i="72"/>
  <c r="P624" i="72"/>
  <c r="O625" i="72"/>
  <c r="P625" i="72"/>
  <c r="O626" i="72"/>
  <c r="P626" i="72"/>
  <c r="O627" i="72"/>
  <c r="P627" i="72"/>
  <c r="O628" i="72"/>
  <c r="P628" i="72"/>
  <c r="O629" i="72"/>
  <c r="P629" i="72"/>
  <c r="O630" i="72"/>
  <c r="P630" i="72"/>
  <c r="O631" i="72"/>
  <c r="P631" i="72"/>
  <c r="O632" i="72"/>
  <c r="P632" i="72"/>
  <c r="O633" i="72"/>
  <c r="P633" i="72"/>
  <c r="O634" i="72"/>
  <c r="P634" i="72"/>
  <c r="O635" i="72"/>
  <c r="P635" i="72"/>
  <c r="O636" i="72"/>
  <c r="P636" i="72"/>
  <c r="O637" i="72"/>
  <c r="P637" i="72"/>
  <c r="O638" i="72"/>
  <c r="P638" i="72"/>
  <c r="O639" i="72"/>
  <c r="P639" i="72"/>
  <c r="O640" i="72"/>
  <c r="P640" i="72"/>
  <c r="O641" i="72"/>
  <c r="P641" i="72"/>
  <c r="O642" i="72"/>
  <c r="P642" i="72"/>
  <c r="O643" i="72"/>
  <c r="P643" i="72"/>
  <c r="O644" i="72"/>
  <c r="P644" i="72"/>
  <c r="O645" i="72"/>
  <c r="P645" i="72"/>
  <c r="O646" i="72"/>
  <c r="P646" i="72"/>
  <c r="O647" i="72"/>
  <c r="P647" i="72"/>
  <c r="O648" i="72"/>
  <c r="P648" i="72"/>
  <c r="O649" i="72"/>
  <c r="P649" i="72"/>
  <c r="O650" i="72"/>
  <c r="P650" i="72"/>
  <c r="O651" i="72"/>
  <c r="P651" i="72"/>
  <c r="O652" i="72"/>
  <c r="P652" i="72"/>
  <c r="O653" i="72"/>
  <c r="P653" i="72"/>
  <c r="O654" i="72"/>
  <c r="P654" i="72"/>
  <c r="O655" i="72"/>
  <c r="P655" i="72"/>
  <c r="O656" i="72"/>
  <c r="P656" i="72"/>
  <c r="O657" i="72"/>
  <c r="P657" i="72"/>
  <c r="O658" i="72"/>
  <c r="P658" i="72"/>
  <c r="O659" i="72"/>
  <c r="P659" i="72"/>
  <c r="O660" i="72"/>
  <c r="P660" i="72"/>
  <c r="O661" i="72"/>
  <c r="P661" i="72"/>
  <c r="O662" i="72"/>
  <c r="P662" i="72"/>
  <c r="O663" i="72"/>
  <c r="P663" i="72"/>
  <c r="O664" i="72"/>
  <c r="P664" i="72"/>
  <c r="O665" i="72"/>
  <c r="P665" i="72"/>
  <c r="O666" i="72"/>
  <c r="P666" i="72"/>
  <c r="O667" i="72"/>
  <c r="P667" i="72"/>
  <c r="O668" i="72"/>
  <c r="P668" i="72"/>
  <c r="O669" i="72"/>
  <c r="P669" i="72"/>
  <c r="O670" i="72"/>
  <c r="P670" i="72"/>
  <c r="O671" i="72"/>
  <c r="P671" i="72"/>
  <c r="O672" i="72"/>
  <c r="P672" i="72"/>
  <c r="O673" i="72"/>
  <c r="P673" i="72"/>
  <c r="O674" i="72"/>
  <c r="P674" i="72"/>
  <c r="O675" i="72"/>
  <c r="P675" i="72"/>
  <c r="O676" i="72"/>
  <c r="P676" i="72"/>
  <c r="O677" i="72"/>
  <c r="P677" i="72"/>
  <c r="O678" i="72"/>
  <c r="P678" i="72"/>
  <c r="O679" i="72"/>
  <c r="P679" i="72"/>
  <c r="O680" i="72"/>
  <c r="P680" i="72"/>
  <c r="O681" i="72"/>
  <c r="P681" i="72"/>
  <c r="O682" i="72"/>
  <c r="P682" i="72"/>
  <c r="O683" i="72"/>
  <c r="P683" i="72"/>
  <c r="O684" i="72"/>
  <c r="P684" i="72"/>
  <c r="O685" i="72"/>
  <c r="P685" i="72"/>
  <c r="O686" i="72"/>
  <c r="P686" i="72"/>
  <c r="O687" i="72"/>
  <c r="P687" i="72"/>
  <c r="O688" i="72"/>
  <c r="P688" i="72"/>
  <c r="O689" i="72"/>
  <c r="P689" i="72"/>
  <c r="O690" i="72"/>
  <c r="P690" i="72"/>
  <c r="O691" i="72"/>
  <c r="P691" i="72"/>
  <c r="O692" i="72"/>
  <c r="P692" i="72"/>
  <c r="O693" i="72"/>
  <c r="P693" i="72"/>
  <c r="O694" i="72"/>
  <c r="P694" i="72"/>
  <c r="O695" i="72"/>
  <c r="P695" i="72"/>
  <c r="O696" i="72"/>
  <c r="P696" i="72"/>
  <c r="O697" i="72"/>
  <c r="P697" i="72"/>
  <c r="O698" i="72"/>
  <c r="P698" i="72"/>
  <c r="O699" i="72"/>
  <c r="P699" i="72"/>
  <c r="O700" i="72"/>
  <c r="P700" i="72"/>
  <c r="O701" i="72"/>
  <c r="P701" i="72"/>
  <c r="O702" i="72"/>
  <c r="P702" i="72"/>
  <c r="O703" i="72"/>
  <c r="P703" i="72"/>
  <c r="O704" i="72"/>
  <c r="P704" i="72"/>
  <c r="O705" i="72"/>
  <c r="P705" i="72"/>
  <c r="O706" i="72"/>
  <c r="P706" i="72"/>
  <c r="O707" i="72"/>
  <c r="P707" i="72"/>
  <c r="O708" i="72"/>
  <c r="P708" i="72"/>
  <c r="O709" i="72"/>
  <c r="P709" i="72"/>
  <c r="O710" i="72"/>
  <c r="P710" i="72"/>
  <c r="O711" i="72"/>
  <c r="P711" i="72"/>
  <c r="O712" i="72"/>
  <c r="P712" i="72"/>
  <c r="O713" i="72"/>
  <c r="P713" i="72"/>
  <c r="O714" i="72"/>
  <c r="P714" i="72"/>
  <c r="O715" i="72"/>
  <c r="P715" i="72"/>
  <c r="O716" i="72"/>
  <c r="P716" i="72"/>
  <c r="O717" i="72"/>
  <c r="P717" i="72"/>
  <c r="O718" i="72"/>
  <c r="P718" i="72"/>
  <c r="O719" i="72"/>
  <c r="P719" i="72"/>
  <c r="O720" i="72"/>
  <c r="P720" i="72"/>
  <c r="O721" i="72"/>
  <c r="P721" i="72"/>
  <c r="O722" i="72"/>
  <c r="P722" i="72"/>
  <c r="O723" i="72"/>
  <c r="P723" i="72"/>
  <c r="O724" i="72"/>
  <c r="P724" i="72"/>
  <c r="O725" i="72"/>
  <c r="P725" i="72"/>
  <c r="O726" i="72"/>
  <c r="P726" i="72"/>
  <c r="O727" i="72"/>
  <c r="P727" i="72"/>
  <c r="O728" i="72"/>
  <c r="P728" i="72"/>
  <c r="O729" i="72"/>
  <c r="P729" i="72"/>
  <c r="O730" i="72"/>
  <c r="P730" i="72"/>
  <c r="O731" i="72"/>
  <c r="P731" i="72"/>
  <c r="O732" i="72"/>
  <c r="P732" i="72"/>
  <c r="O733" i="72"/>
  <c r="P733" i="72"/>
  <c r="O734" i="72"/>
  <c r="P734" i="72"/>
  <c r="O735" i="72"/>
  <c r="P735" i="72"/>
  <c r="O736" i="72"/>
  <c r="P736" i="72"/>
  <c r="O737" i="72"/>
  <c r="P737" i="72"/>
  <c r="O738" i="72"/>
  <c r="P738" i="72"/>
  <c r="O739" i="72"/>
  <c r="P739" i="72"/>
  <c r="O740" i="72"/>
  <c r="P740" i="72"/>
  <c r="O741" i="72"/>
  <c r="P741" i="72"/>
  <c r="O742" i="72"/>
  <c r="P742" i="72"/>
  <c r="O743" i="72"/>
  <c r="P743" i="72"/>
  <c r="O744" i="72"/>
  <c r="P744" i="72"/>
  <c r="O745" i="72"/>
  <c r="P745" i="72"/>
  <c r="O746" i="72"/>
  <c r="P746" i="72"/>
  <c r="O747" i="72"/>
  <c r="P747" i="72"/>
  <c r="O748" i="72"/>
  <c r="P748" i="72"/>
  <c r="O749" i="72"/>
  <c r="P749" i="72"/>
  <c r="O750" i="72"/>
  <c r="P750" i="72"/>
  <c r="O751" i="72"/>
  <c r="P751" i="72"/>
  <c r="O752" i="72"/>
  <c r="P752" i="72"/>
  <c r="O753" i="72"/>
  <c r="P753" i="72"/>
  <c r="O754" i="72"/>
  <c r="P754" i="72"/>
  <c r="O755" i="72"/>
  <c r="P755" i="72"/>
  <c r="O756" i="72"/>
  <c r="P756" i="72"/>
  <c r="O757" i="72"/>
  <c r="P757" i="72"/>
  <c r="O758" i="72"/>
  <c r="P758" i="72"/>
  <c r="O759" i="72"/>
  <c r="P759" i="72"/>
  <c r="O760" i="72"/>
  <c r="P760" i="72"/>
  <c r="O761" i="72"/>
  <c r="P761" i="72"/>
  <c r="O762" i="72"/>
  <c r="P762" i="72"/>
  <c r="O763" i="72"/>
  <c r="P763" i="72"/>
  <c r="O764" i="72"/>
  <c r="P764" i="72"/>
  <c r="O765" i="72"/>
  <c r="P765" i="72"/>
  <c r="O766" i="72"/>
  <c r="P766" i="72"/>
  <c r="O767" i="72"/>
  <c r="P767" i="72"/>
  <c r="O768" i="72"/>
  <c r="P768" i="72"/>
  <c r="O769" i="72"/>
  <c r="P769" i="72"/>
  <c r="O770" i="72"/>
  <c r="P770" i="72"/>
  <c r="O771" i="72"/>
  <c r="P771" i="72"/>
  <c r="O772" i="72"/>
  <c r="P772" i="72"/>
  <c r="O773" i="72"/>
  <c r="P773" i="72"/>
  <c r="O774" i="72"/>
  <c r="P774" i="72"/>
  <c r="O775" i="72"/>
  <c r="P775" i="72"/>
  <c r="O776" i="72"/>
  <c r="P776" i="72"/>
  <c r="O777" i="72"/>
  <c r="P777" i="72"/>
  <c r="O778" i="72"/>
  <c r="P778" i="72"/>
  <c r="O779" i="72"/>
  <c r="P779" i="72"/>
  <c r="O780" i="72"/>
  <c r="P780" i="72"/>
  <c r="O781" i="72"/>
  <c r="P781" i="72"/>
  <c r="O782" i="72"/>
  <c r="P782" i="72"/>
  <c r="O783" i="72"/>
  <c r="P783" i="72"/>
  <c r="O784" i="72"/>
  <c r="P784" i="72"/>
  <c r="O785" i="72"/>
  <c r="P785" i="72"/>
  <c r="O786" i="72"/>
  <c r="P786" i="72"/>
  <c r="O787" i="72"/>
  <c r="P787" i="72"/>
  <c r="O788" i="72"/>
  <c r="P788" i="72"/>
  <c r="O789" i="72"/>
  <c r="P789" i="72"/>
  <c r="O790" i="72"/>
  <c r="P790" i="72"/>
  <c r="O791" i="72"/>
  <c r="P791" i="72"/>
  <c r="O792" i="72"/>
  <c r="P792" i="72"/>
  <c r="O793" i="72"/>
  <c r="P793" i="72"/>
  <c r="O794" i="72"/>
  <c r="P794" i="72"/>
  <c r="O795" i="72"/>
  <c r="P795" i="72"/>
  <c r="O796" i="72"/>
  <c r="P796" i="72"/>
  <c r="O797" i="72"/>
  <c r="P797" i="72"/>
  <c r="O798" i="72"/>
  <c r="P798" i="72"/>
  <c r="O799" i="72"/>
  <c r="P799" i="72"/>
  <c r="O800" i="72"/>
  <c r="P800" i="72"/>
  <c r="O801" i="72"/>
  <c r="P801" i="72"/>
  <c r="O802" i="72"/>
  <c r="P802" i="72"/>
  <c r="O803" i="72"/>
  <c r="P803" i="72"/>
  <c r="O804" i="72"/>
  <c r="P804" i="72"/>
  <c r="O805" i="72"/>
  <c r="P805" i="72"/>
  <c r="O806" i="72"/>
  <c r="P806" i="72"/>
  <c r="O807" i="72"/>
  <c r="P807" i="72"/>
  <c r="O808" i="72"/>
  <c r="P808" i="72"/>
  <c r="O809" i="72"/>
  <c r="P809" i="72"/>
  <c r="O810" i="72"/>
  <c r="P810" i="72"/>
  <c r="O811" i="72"/>
  <c r="P811" i="72"/>
  <c r="O812" i="72"/>
  <c r="P812" i="72"/>
  <c r="O813" i="72"/>
  <c r="P813" i="72"/>
  <c r="O814" i="72"/>
  <c r="P814" i="72"/>
  <c r="O815" i="72"/>
  <c r="P815" i="72"/>
  <c r="O816" i="72"/>
  <c r="P816" i="72"/>
  <c r="O817" i="72"/>
  <c r="P817" i="72"/>
  <c r="O818" i="72"/>
  <c r="P818" i="72"/>
  <c r="O819" i="72"/>
  <c r="P819" i="72"/>
  <c r="O820" i="72"/>
  <c r="P820" i="72"/>
  <c r="O821" i="72"/>
  <c r="P821" i="72"/>
  <c r="O822" i="72"/>
  <c r="P822" i="72"/>
  <c r="O823" i="72"/>
  <c r="P823" i="72"/>
  <c r="O824" i="72"/>
  <c r="P824" i="72"/>
  <c r="O825" i="72"/>
  <c r="P825" i="72"/>
  <c r="O826" i="72"/>
  <c r="P826" i="72"/>
  <c r="O827" i="72"/>
  <c r="P827" i="72"/>
  <c r="O828" i="72"/>
  <c r="P828" i="72"/>
  <c r="O829" i="72"/>
  <c r="P829" i="72"/>
  <c r="O830" i="72"/>
  <c r="P830" i="72"/>
  <c r="O831" i="72"/>
  <c r="P831" i="72"/>
  <c r="O832" i="72"/>
  <c r="P832" i="72"/>
  <c r="O833" i="72"/>
  <c r="P833" i="72"/>
  <c r="O834" i="72"/>
  <c r="P834" i="72"/>
  <c r="O835" i="72"/>
  <c r="P835" i="72"/>
  <c r="O836" i="72"/>
  <c r="P836" i="72"/>
  <c r="O837" i="72"/>
  <c r="P837" i="72"/>
  <c r="O838" i="72"/>
  <c r="P838" i="72"/>
  <c r="O839" i="72"/>
  <c r="P839" i="72"/>
  <c r="O840" i="72"/>
  <c r="P840" i="72"/>
  <c r="O841" i="72"/>
  <c r="P841" i="72"/>
  <c r="O842" i="72"/>
  <c r="P842" i="72"/>
  <c r="O843" i="72"/>
  <c r="P843" i="72"/>
  <c r="O844" i="72"/>
  <c r="P844" i="72"/>
  <c r="O845" i="72"/>
  <c r="P845" i="72"/>
  <c r="O846" i="72"/>
  <c r="P846" i="72"/>
  <c r="O847" i="72"/>
  <c r="P847" i="72"/>
  <c r="O848" i="72"/>
  <c r="P848" i="72"/>
  <c r="O849" i="72"/>
  <c r="P849" i="72"/>
  <c r="O850" i="72"/>
  <c r="P850" i="72"/>
  <c r="O851" i="72"/>
  <c r="P851" i="72"/>
  <c r="O852" i="72"/>
  <c r="P852" i="72"/>
  <c r="O853" i="72"/>
  <c r="P853" i="72"/>
  <c r="O854" i="72"/>
  <c r="P854" i="72"/>
  <c r="O855" i="72"/>
  <c r="P855" i="72"/>
  <c r="O856" i="72"/>
  <c r="P856" i="72"/>
  <c r="O857" i="72"/>
  <c r="P857" i="72"/>
  <c r="O858" i="72"/>
  <c r="P858" i="72"/>
  <c r="O859" i="72"/>
  <c r="P859" i="72"/>
  <c r="O860" i="72"/>
  <c r="P860" i="72"/>
  <c r="O861" i="72"/>
  <c r="P861" i="72"/>
  <c r="O862" i="72"/>
  <c r="P862" i="72"/>
  <c r="O863" i="72"/>
  <c r="P863" i="72"/>
  <c r="O864" i="72"/>
  <c r="P864" i="72"/>
  <c r="O865" i="72"/>
  <c r="P865" i="72"/>
  <c r="O866" i="72"/>
  <c r="P866" i="72"/>
  <c r="O867" i="72"/>
  <c r="P867" i="72"/>
  <c r="O868" i="72"/>
  <c r="P868" i="72"/>
  <c r="O869" i="72"/>
  <c r="P869" i="72"/>
  <c r="O870" i="72"/>
  <c r="P870" i="72"/>
  <c r="O871" i="72"/>
  <c r="P871" i="72"/>
  <c r="O872" i="72"/>
  <c r="P872" i="72"/>
  <c r="O873" i="72"/>
  <c r="P873" i="72"/>
  <c r="O874" i="72"/>
  <c r="P874" i="72"/>
  <c r="O875" i="72"/>
  <c r="P875" i="72"/>
  <c r="O876" i="72"/>
  <c r="P876" i="72"/>
  <c r="O877" i="72"/>
  <c r="P877" i="72"/>
  <c r="O878" i="72"/>
  <c r="P878" i="72"/>
  <c r="O879" i="72"/>
  <c r="P879" i="72"/>
  <c r="O880" i="72"/>
  <c r="P880" i="72"/>
  <c r="O881" i="72"/>
  <c r="P881" i="72"/>
  <c r="O882" i="72"/>
  <c r="P882" i="72"/>
  <c r="O883" i="72"/>
  <c r="P883" i="72"/>
  <c r="O884" i="72"/>
  <c r="P884" i="72"/>
  <c r="O885" i="72"/>
  <c r="P885" i="72"/>
  <c r="O886" i="72"/>
  <c r="P886" i="72"/>
  <c r="O887" i="72"/>
  <c r="P887" i="72"/>
  <c r="O888" i="72"/>
  <c r="P888" i="72"/>
  <c r="O889" i="72"/>
  <c r="P889" i="72"/>
  <c r="O890" i="72"/>
  <c r="P890" i="72"/>
  <c r="O891" i="72"/>
  <c r="P891" i="72"/>
  <c r="O892" i="72"/>
  <c r="P892" i="72"/>
  <c r="O893" i="72"/>
  <c r="P893" i="72"/>
  <c r="O894" i="72"/>
  <c r="P894" i="72"/>
  <c r="O895" i="72"/>
  <c r="P895" i="72"/>
  <c r="O896" i="72"/>
  <c r="P896" i="72"/>
  <c r="O897" i="72"/>
  <c r="P897" i="72"/>
  <c r="O898" i="72"/>
  <c r="P898" i="72"/>
  <c r="O899" i="72"/>
  <c r="P899" i="72"/>
  <c r="O900" i="72"/>
  <c r="P900" i="72"/>
  <c r="O901" i="72"/>
  <c r="P901" i="72"/>
  <c r="O902" i="72"/>
  <c r="P902" i="72"/>
  <c r="O903" i="72"/>
  <c r="P903" i="72"/>
  <c r="O904" i="72"/>
  <c r="P904" i="72"/>
  <c r="O905" i="72"/>
  <c r="P905" i="72"/>
  <c r="O906" i="72"/>
  <c r="P906" i="72"/>
  <c r="O907" i="72"/>
  <c r="P907" i="72"/>
  <c r="O908" i="72"/>
  <c r="P908" i="72"/>
  <c r="O909" i="72"/>
  <c r="P909" i="72"/>
  <c r="O910" i="72"/>
  <c r="P910" i="72"/>
  <c r="O911" i="72"/>
  <c r="P911" i="72"/>
  <c r="O912" i="72"/>
  <c r="P912" i="72"/>
  <c r="O913" i="72"/>
  <c r="P913" i="72"/>
  <c r="O914" i="72"/>
  <c r="P914" i="72"/>
  <c r="O915" i="72"/>
  <c r="P915" i="72"/>
  <c r="O916" i="72"/>
  <c r="P916" i="72"/>
  <c r="O917" i="72"/>
  <c r="P917" i="72"/>
  <c r="O918" i="72"/>
  <c r="P918" i="72"/>
  <c r="O919" i="72"/>
  <c r="P919" i="72"/>
  <c r="O920" i="72"/>
  <c r="P920" i="72"/>
  <c r="O921" i="72"/>
  <c r="P921" i="72"/>
  <c r="O922" i="72"/>
  <c r="P922" i="72"/>
  <c r="O923" i="72"/>
  <c r="P923" i="72"/>
  <c r="O924" i="72"/>
  <c r="P924" i="72"/>
  <c r="O925" i="72"/>
  <c r="P925" i="72"/>
  <c r="O926" i="72"/>
  <c r="P926" i="72"/>
  <c r="O927" i="72"/>
  <c r="P927" i="72"/>
  <c r="O928" i="72"/>
  <c r="P928" i="72"/>
  <c r="O929" i="72"/>
  <c r="P929" i="72"/>
  <c r="O930" i="72"/>
  <c r="P930" i="72"/>
  <c r="O931" i="72"/>
  <c r="P931" i="72"/>
  <c r="O932" i="72"/>
  <c r="P932" i="72"/>
  <c r="O933" i="72"/>
  <c r="P933" i="72"/>
  <c r="O934" i="72"/>
  <c r="P934" i="72"/>
  <c r="O935" i="72"/>
  <c r="P935" i="72"/>
  <c r="O936" i="72"/>
  <c r="P936" i="72"/>
  <c r="O937" i="72"/>
  <c r="P937" i="72"/>
  <c r="O938" i="72"/>
  <c r="P938" i="72"/>
  <c r="O939" i="72"/>
  <c r="P939" i="72"/>
  <c r="O940" i="72"/>
  <c r="P940" i="72"/>
  <c r="O941" i="72"/>
  <c r="P941" i="72"/>
  <c r="O942" i="72"/>
  <c r="P942" i="72"/>
  <c r="O943" i="72"/>
  <c r="P943" i="72"/>
  <c r="O944" i="72"/>
  <c r="P944" i="72"/>
  <c r="O945" i="72"/>
  <c r="P945" i="72"/>
  <c r="O946" i="72"/>
  <c r="P946" i="72"/>
  <c r="O947" i="72"/>
  <c r="P947" i="72"/>
  <c r="O948" i="72"/>
  <c r="P948" i="72"/>
  <c r="O949" i="72"/>
  <c r="P949" i="72"/>
  <c r="O950" i="72"/>
  <c r="P950" i="72"/>
  <c r="O951" i="72"/>
  <c r="P951" i="72"/>
  <c r="O952" i="72"/>
  <c r="P952" i="72"/>
  <c r="O953" i="72"/>
  <c r="P953" i="72"/>
  <c r="O954" i="72"/>
  <c r="P954" i="72"/>
  <c r="O955" i="72"/>
  <c r="P955" i="72"/>
  <c r="O956" i="72"/>
  <c r="P956" i="72"/>
  <c r="O957" i="72"/>
  <c r="P957" i="72"/>
  <c r="O958" i="72"/>
  <c r="P958" i="72"/>
  <c r="O959" i="72"/>
  <c r="P959" i="72"/>
  <c r="O960" i="72"/>
  <c r="P960" i="72"/>
  <c r="O961" i="72"/>
  <c r="P961" i="72"/>
  <c r="O962" i="72"/>
  <c r="P962" i="72"/>
  <c r="O963" i="72"/>
  <c r="P963" i="72"/>
  <c r="O964" i="72"/>
  <c r="P964" i="72"/>
  <c r="O965" i="72"/>
  <c r="P965" i="72"/>
  <c r="O966" i="72"/>
  <c r="P966" i="72"/>
  <c r="O967" i="72"/>
  <c r="P967" i="72"/>
  <c r="O968" i="72"/>
  <c r="P968" i="72"/>
  <c r="O969" i="72"/>
  <c r="P969" i="72"/>
  <c r="O970" i="72"/>
  <c r="P970" i="72"/>
  <c r="O971" i="72"/>
  <c r="P971" i="72"/>
  <c r="O972" i="72"/>
  <c r="P972" i="72"/>
  <c r="O973" i="72"/>
  <c r="P973" i="72"/>
  <c r="O974" i="72"/>
  <c r="P974" i="72"/>
  <c r="O975" i="72"/>
  <c r="P975" i="72"/>
  <c r="O976" i="72"/>
  <c r="P976" i="72"/>
  <c r="O977" i="72"/>
  <c r="P977" i="72"/>
  <c r="O978" i="72"/>
  <c r="P978" i="72"/>
  <c r="O979" i="72"/>
  <c r="P979" i="72"/>
  <c r="O980" i="72"/>
  <c r="P980" i="72"/>
  <c r="O981" i="72"/>
  <c r="P981" i="72"/>
  <c r="O982" i="72"/>
  <c r="P982" i="72"/>
  <c r="O983" i="72"/>
  <c r="P983" i="72"/>
  <c r="O984" i="72"/>
  <c r="P984" i="72"/>
  <c r="O985" i="72"/>
  <c r="P985" i="72"/>
  <c r="O986" i="72"/>
  <c r="P986" i="72"/>
  <c r="O987" i="72"/>
  <c r="P987" i="72"/>
  <c r="O988" i="72"/>
  <c r="P988" i="72"/>
  <c r="O989" i="72"/>
  <c r="P989" i="72"/>
  <c r="O990" i="72"/>
  <c r="P990" i="72"/>
  <c r="O991" i="72"/>
  <c r="P991" i="72"/>
  <c r="O992" i="72"/>
  <c r="P992" i="72"/>
  <c r="O993" i="72"/>
  <c r="P993" i="72"/>
  <c r="O994" i="72"/>
  <c r="P994" i="72"/>
  <c r="O995" i="72"/>
  <c r="P995" i="72"/>
  <c r="O996" i="72"/>
  <c r="P996" i="72"/>
  <c r="O997" i="72"/>
  <c r="P997" i="72"/>
  <c r="O998" i="72"/>
  <c r="P998" i="72"/>
  <c r="O999" i="72"/>
  <c r="P999" i="72"/>
  <c r="O1000" i="72"/>
  <c r="P1000" i="72"/>
  <c r="O1001" i="72"/>
  <c r="P1001" i="72"/>
  <c r="O1002" i="72"/>
  <c r="P1002" i="72"/>
  <c r="O1003" i="72"/>
  <c r="P1003" i="72"/>
  <c r="O1004" i="72"/>
  <c r="P1004" i="72"/>
  <c r="O1005" i="72"/>
  <c r="P1005" i="72"/>
  <c r="O1006" i="72"/>
  <c r="P1006" i="72"/>
  <c r="O1007" i="72"/>
  <c r="P1007" i="72"/>
  <c r="O1008" i="72"/>
  <c r="P1008" i="72"/>
  <c r="O1009" i="72"/>
  <c r="P1009" i="72"/>
  <c r="O1010" i="72"/>
  <c r="P1010" i="72"/>
  <c r="L15" i="72"/>
  <c r="M15" i="72"/>
  <c r="N15" i="72"/>
  <c r="L16" i="72"/>
  <c r="M16" i="72"/>
  <c r="N16" i="72"/>
  <c r="L17" i="72"/>
  <c r="M17" i="72"/>
  <c r="N17" i="72"/>
  <c r="L18" i="72"/>
  <c r="M18" i="72"/>
  <c r="N18" i="72"/>
  <c r="L19" i="72"/>
  <c r="M19" i="72"/>
  <c r="N19" i="72"/>
  <c r="L20" i="72"/>
  <c r="M20" i="72"/>
  <c r="N20" i="72"/>
  <c r="L21" i="72"/>
  <c r="M21" i="72"/>
  <c r="N21" i="72"/>
  <c r="L22" i="72"/>
  <c r="M22" i="72"/>
  <c r="N22" i="72"/>
  <c r="L23" i="72"/>
  <c r="M23" i="72"/>
  <c r="N23" i="72"/>
  <c r="L24" i="72"/>
  <c r="M24" i="72"/>
  <c r="N24" i="72"/>
  <c r="L25" i="72"/>
  <c r="M25" i="72"/>
  <c r="N25" i="72"/>
  <c r="L26" i="72"/>
  <c r="M26" i="72"/>
  <c r="N26" i="72"/>
  <c r="L27" i="72"/>
  <c r="M27" i="72"/>
  <c r="N27" i="72"/>
  <c r="L28" i="72"/>
  <c r="M28" i="72"/>
  <c r="N28" i="72"/>
  <c r="L29" i="72"/>
  <c r="M29" i="72"/>
  <c r="N29" i="72"/>
  <c r="L30" i="72"/>
  <c r="M30" i="72"/>
  <c r="N30" i="72"/>
  <c r="L31" i="72"/>
  <c r="M31" i="72"/>
  <c r="N31" i="72"/>
  <c r="L32" i="72"/>
  <c r="M32" i="72"/>
  <c r="N32" i="72"/>
  <c r="L33" i="72"/>
  <c r="M33" i="72"/>
  <c r="N33" i="72"/>
  <c r="L34" i="72"/>
  <c r="M34" i="72"/>
  <c r="N34" i="72"/>
  <c r="L35" i="72"/>
  <c r="M35" i="72"/>
  <c r="N35" i="72"/>
  <c r="L36" i="72"/>
  <c r="M36" i="72"/>
  <c r="N36" i="72"/>
  <c r="L37" i="72"/>
  <c r="M37" i="72"/>
  <c r="N37" i="72"/>
  <c r="L38" i="72"/>
  <c r="M38" i="72"/>
  <c r="N38" i="72"/>
  <c r="L39" i="72"/>
  <c r="M39" i="72"/>
  <c r="N39" i="72"/>
  <c r="L40" i="72"/>
  <c r="M40" i="72"/>
  <c r="N40" i="72"/>
  <c r="L41" i="72"/>
  <c r="M41" i="72"/>
  <c r="N41" i="72"/>
  <c r="L42" i="72"/>
  <c r="M42" i="72"/>
  <c r="N42" i="72"/>
  <c r="L43" i="72"/>
  <c r="M43" i="72"/>
  <c r="N43" i="72"/>
  <c r="L44" i="72"/>
  <c r="M44" i="72"/>
  <c r="N44" i="72"/>
  <c r="L45" i="72"/>
  <c r="M45" i="72"/>
  <c r="N45" i="72"/>
  <c r="L46" i="72"/>
  <c r="M46" i="72"/>
  <c r="N46" i="72"/>
  <c r="L47" i="72"/>
  <c r="M47" i="72"/>
  <c r="N47" i="72"/>
  <c r="L48" i="72"/>
  <c r="M48" i="72"/>
  <c r="N48" i="72"/>
  <c r="L49" i="72"/>
  <c r="M49" i="72"/>
  <c r="N49" i="72"/>
  <c r="L50" i="72"/>
  <c r="M50" i="72"/>
  <c r="N50" i="72"/>
  <c r="L51" i="72"/>
  <c r="M51" i="72"/>
  <c r="N51" i="72"/>
  <c r="L52" i="72"/>
  <c r="M52" i="72"/>
  <c r="N52" i="72"/>
  <c r="L53" i="72"/>
  <c r="M53" i="72"/>
  <c r="N53" i="72"/>
  <c r="L54" i="72"/>
  <c r="M54" i="72"/>
  <c r="N54" i="72"/>
  <c r="L55" i="72"/>
  <c r="M55" i="72"/>
  <c r="N55" i="72"/>
  <c r="L56" i="72"/>
  <c r="M56" i="72"/>
  <c r="N56" i="72"/>
  <c r="L57" i="72"/>
  <c r="M57" i="72"/>
  <c r="N57" i="72"/>
  <c r="L58" i="72"/>
  <c r="M58" i="72"/>
  <c r="N58" i="72"/>
  <c r="L59" i="72"/>
  <c r="M59" i="72"/>
  <c r="N59" i="72"/>
  <c r="L60" i="72"/>
  <c r="M60" i="72"/>
  <c r="N60" i="72"/>
  <c r="L61" i="72"/>
  <c r="M61" i="72"/>
  <c r="N61" i="72"/>
  <c r="L62" i="72"/>
  <c r="M62" i="72"/>
  <c r="N62" i="72"/>
  <c r="L63" i="72"/>
  <c r="M63" i="72"/>
  <c r="N63" i="72"/>
  <c r="L64" i="72"/>
  <c r="M64" i="72"/>
  <c r="N64" i="72"/>
  <c r="L65" i="72"/>
  <c r="M65" i="72"/>
  <c r="N65" i="72"/>
  <c r="L66" i="72"/>
  <c r="M66" i="72"/>
  <c r="N66" i="72"/>
  <c r="L67" i="72"/>
  <c r="M67" i="72"/>
  <c r="N67" i="72"/>
  <c r="L68" i="72"/>
  <c r="M68" i="72"/>
  <c r="N68" i="72"/>
  <c r="L69" i="72"/>
  <c r="M69" i="72"/>
  <c r="N69" i="72"/>
  <c r="L70" i="72"/>
  <c r="M70" i="72"/>
  <c r="N70" i="72"/>
  <c r="L71" i="72"/>
  <c r="M71" i="72"/>
  <c r="N71" i="72"/>
  <c r="L72" i="72"/>
  <c r="M72" i="72"/>
  <c r="N72" i="72"/>
  <c r="L73" i="72"/>
  <c r="M73" i="72"/>
  <c r="N73" i="72"/>
  <c r="L74" i="72"/>
  <c r="M74" i="72"/>
  <c r="N74" i="72"/>
  <c r="L75" i="72"/>
  <c r="M75" i="72"/>
  <c r="N75" i="72"/>
  <c r="L76" i="72"/>
  <c r="M76" i="72"/>
  <c r="N76" i="72"/>
  <c r="L77" i="72"/>
  <c r="M77" i="72"/>
  <c r="N77" i="72"/>
  <c r="L78" i="72"/>
  <c r="M78" i="72"/>
  <c r="N78" i="72"/>
  <c r="L79" i="72"/>
  <c r="M79" i="72"/>
  <c r="N79" i="72"/>
  <c r="L80" i="72"/>
  <c r="M80" i="72"/>
  <c r="N80" i="72"/>
  <c r="L81" i="72"/>
  <c r="M81" i="72"/>
  <c r="N81" i="72"/>
  <c r="L82" i="72"/>
  <c r="M82" i="72"/>
  <c r="N82" i="72"/>
  <c r="L83" i="72"/>
  <c r="M83" i="72"/>
  <c r="N83" i="72"/>
  <c r="L84" i="72"/>
  <c r="M84" i="72"/>
  <c r="N84" i="72"/>
  <c r="L85" i="72"/>
  <c r="M85" i="72"/>
  <c r="N85" i="72"/>
  <c r="L86" i="72"/>
  <c r="M86" i="72"/>
  <c r="N86" i="72"/>
  <c r="L87" i="72"/>
  <c r="M87" i="72"/>
  <c r="N87" i="72"/>
  <c r="L88" i="72"/>
  <c r="M88" i="72"/>
  <c r="N88" i="72"/>
  <c r="L89" i="72"/>
  <c r="M89" i="72"/>
  <c r="N89" i="72"/>
  <c r="L90" i="72"/>
  <c r="M90" i="72"/>
  <c r="N90" i="72"/>
  <c r="L91" i="72"/>
  <c r="M91" i="72"/>
  <c r="N91" i="72"/>
  <c r="L92" i="72"/>
  <c r="M92" i="72"/>
  <c r="N92" i="72"/>
  <c r="L93" i="72"/>
  <c r="M93" i="72"/>
  <c r="N93" i="72"/>
  <c r="L94" i="72"/>
  <c r="M94" i="72"/>
  <c r="N94" i="72"/>
  <c r="L95" i="72"/>
  <c r="M95" i="72"/>
  <c r="N95" i="72"/>
  <c r="L96" i="72"/>
  <c r="M96" i="72"/>
  <c r="N96" i="72"/>
  <c r="L97" i="72"/>
  <c r="M97" i="72"/>
  <c r="N97" i="72"/>
  <c r="L98" i="72"/>
  <c r="M98" i="72"/>
  <c r="N98" i="72"/>
  <c r="L99" i="72"/>
  <c r="M99" i="72"/>
  <c r="N99" i="72"/>
  <c r="L100" i="72"/>
  <c r="M100" i="72"/>
  <c r="N100" i="72"/>
  <c r="L101" i="72"/>
  <c r="M101" i="72"/>
  <c r="N101" i="72"/>
  <c r="L102" i="72"/>
  <c r="M102" i="72"/>
  <c r="N102" i="72"/>
  <c r="L103" i="72"/>
  <c r="M103" i="72"/>
  <c r="N103" i="72"/>
  <c r="L104" i="72"/>
  <c r="M104" i="72"/>
  <c r="N104" i="72"/>
  <c r="L105" i="72"/>
  <c r="M105" i="72"/>
  <c r="N105" i="72"/>
  <c r="L106" i="72"/>
  <c r="M106" i="72"/>
  <c r="N106" i="72"/>
  <c r="L107" i="72"/>
  <c r="M107" i="72"/>
  <c r="N107" i="72"/>
  <c r="L108" i="72"/>
  <c r="M108" i="72"/>
  <c r="N108" i="72"/>
  <c r="L109" i="72"/>
  <c r="M109" i="72"/>
  <c r="N109" i="72"/>
  <c r="L110" i="72"/>
  <c r="M110" i="72"/>
  <c r="N110" i="72"/>
  <c r="L111" i="72"/>
  <c r="M111" i="72"/>
  <c r="N111" i="72"/>
  <c r="L112" i="72"/>
  <c r="M112" i="72"/>
  <c r="N112" i="72"/>
  <c r="L113" i="72"/>
  <c r="M113" i="72"/>
  <c r="N113" i="72"/>
  <c r="L114" i="72"/>
  <c r="M114" i="72"/>
  <c r="N114" i="72"/>
  <c r="L115" i="72"/>
  <c r="M115" i="72"/>
  <c r="N115" i="72"/>
  <c r="L116" i="72"/>
  <c r="M116" i="72"/>
  <c r="N116" i="72"/>
  <c r="L117" i="72"/>
  <c r="M117" i="72"/>
  <c r="N117" i="72"/>
  <c r="L118" i="72"/>
  <c r="M118" i="72"/>
  <c r="N118" i="72"/>
  <c r="L119" i="72"/>
  <c r="M119" i="72"/>
  <c r="N119" i="72"/>
  <c r="L120" i="72"/>
  <c r="M120" i="72"/>
  <c r="N120" i="72"/>
  <c r="L121" i="72"/>
  <c r="M121" i="72"/>
  <c r="N121" i="72"/>
  <c r="L122" i="72"/>
  <c r="M122" i="72"/>
  <c r="N122" i="72"/>
  <c r="L123" i="72"/>
  <c r="M123" i="72"/>
  <c r="N123" i="72"/>
  <c r="L124" i="72"/>
  <c r="M124" i="72"/>
  <c r="N124" i="72"/>
  <c r="L125" i="72"/>
  <c r="M125" i="72"/>
  <c r="N125" i="72"/>
  <c r="L126" i="72"/>
  <c r="M126" i="72"/>
  <c r="N126" i="72"/>
  <c r="L127" i="72"/>
  <c r="M127" i="72"/>
  <c r="N127" i="72"/>
  <c r="L128" i="72"/>
  <c r="M128" i="72"/>
  <c r="N128" i="72"/>
  <c r="L129" i="72"/>
  <c r="M129" i="72"/>
  <c r="N129" i="72"/>
  <c r="L130" i="72"/>
  <c r="M130" i="72"/>
  <c r="N130" i="72"/>
  <c r="L131" i="72"/>
  <c r="M131" i="72"/>
  <c r="N131" i="72"/>
  <c r="L132" i="72"/>
  <c r="M132" i="72"/>
  <c r="N132" i="72"/>
  <c r="L133" i="72"/>
  <c r="M133" i="72"/>
  <c r="N133" i="72"/>
  <c r="L134" i="72"/>
  <c r="M134" i="72"/>
  <c r="N134" i="72"/>
  <c r="L135" i="72"/>
  <c r="M135" i="72"/>
  <c r="N135" i="72"/>
  <c r="L136" i="72"/>
  <c r="M136" i="72"/>
  <c r="N136" i="72"/>
  <c r="L137" i="72"/>
  <c r="M137" i="72"/>
  <c r="N137" i="72"/>
  <c r="L138" i="72"/>
  <c r="M138" i="72"/>
  <c r="N138" i="72"/>
  <c r="L139" i="72"/>
  <c r="M139" i="72"/>
  <c r="N139" i="72"/>
  <c r="L140" i="72"/>
  <c r="M140" i="72"/>
  <c r="N140" i="72"/>
  <c r="L141" i="72"/>
  <c r="M141" i="72"/>
  <c r="N141" i="72"/>
  <c r="L142" i="72"/>
  <c r="M142" i="72"/>
  <c r="N142" i="72"/>
  <c r="L143" i="72"/>
  <c r="M143" i="72"/>
  <c r="N143" i="72"/>
  <c r="L144" i="72"/>
  <c r="M144" i="72"/>
  <c r="N144" i="72"/>
  <c r="L145" i="72"/>
  <c r="M145" i="72"/>
  <c r="N145" i="72"/>
  <c r="L146" i="72"/>
  <c r="M146" i="72"/>
  <c r="N146" i="72"/>
  <c r="L147" i="72"/>
  <c r="M147" i="72"/>
  <c r="N147" i="72"/>
  <c r="L148" i="72"/>
  <c r="M148" i="72"/>
  <c r="N148" i="72"/>
  <c r="L149" i="72"/>
  <c r="M149" i="72"/>
  <c r="N149" i="72"/>
  <c r="L150" i="72"/>
  <c r="M150" i="72"/>
  <c r="N150" i="72"/>
  <c r="L151" i="72"/>
  <c r="M151" i="72"/>
  <c r="N151" i="72"/>
  <c r="L152" i="72"/>
  <c r="M152" i="72"/>
  <c r="N152" i="72"/>
  <c r="L153" i="72"/>
  <c r="M153" i="72"/>
  <c r="N153" i="72"/>
  <c r="L154" i="72"/>
  <c r="M154" i="72"/>
  <c r="N154" i="72"/>
  <c r="L155" i="72"/>
  <c r="M155" i="72"/>
  <c r="N155" i="72"/>
  <c r="L156" i="72"/>
  <c r="M156" i="72"/>
  <c r="N156" i="72"/>
  <c r="L157" i="72"/>
  <c r="M157" i="72"/>
  <c r="N157" i="72"/>
  <c r="L158" i="72"/>
  <c r="M158" i="72"/>
  <c r="N158" i="72"/>
  <c r="L159" i="72"/>
  <c r="M159" i="72"/>
  <c r="N159" i="72"/>
  <c r="L160" i="72"/>
  <c r="M160" i="72"/>
  <c r="N160" i="72"/>
  <c r="L161" i="72"/>
  <c r="M161" i="72"/>
  <c r="N161" i="72"/>
  <c r="L162" i="72"/>
  <c r="M162" i="72"/>
  <c r="N162" i="72"/>
  <c r="L163" i="72"/>
  <c r="M163" i="72"/>
  <c r="N163" i="72"/>
  <c r="L164" i="72"/>
  <c r="M164" i="72"/>
  <c r="N164" i="72"/>
  <c r="L165" i="72"/>
  <c r="M165" i="72"/>
  <c r="N165" i="72"/>
  <c r="L166" i="72"/>
  <c r="M166" i="72"/>
  <c r="N166" i="72"/>
  <c r="L167" i="72"/>
  <c r="M167" i="72"/>
  <c r="N167" i="72"/>
  <c r="L168" i="72"/>
  <c r="M168" i="72"/>
  <c r="N168" i="72"/>
  <c r="L169" i="72"/>
  <c r="M169" i="72"/>
  <c r="N169" i="72"/>
  <c r="L170" i="72"/>
  <c r="M170" i="72"/>
  <c r="N170" i="72"/>
  <c r="L171" i="72"/>
  <c r="M171" i="72"/>
  <c r="N171" i="72"/>
  <c r="L172" i="72"/>
  <c r="M172" i="72"/>
  <c r="N172" i="72"/>
  <c r="L173" i="72"/>
  <c r="M173" i="72"/>
  <c r="N173" i="72"/>
  <c r="L174" i="72"/>
  <c r="M174" i="72"/>
  <c r="N174" i="72"/>
  <c r="L175" i="72"/>
  <c r="M175" i="72"/>
  <c r="N175" i="72"/>
  <c r="L176" i="72"/>
  <c r="M176" i="72"/>
  <c r="N176" i="72"/>
  <c r="L177" i="72"/>
  <c r="M177" i="72"/>
  <c r="N177" i="72"/>
  <c r="L178" i="72"/>
  <c r="M178" i="72"/>
  <c r="N178" i="72"/>
  <c r="L179" i="72"/>
  <c r="M179" i="72"/>
  <c r="N179" i="72"/>
  <c r="L180" i="72"/>
  <c r="M180" i="72"/>
  <c r="N180" i="72"/>
  <c r="L181" i="72"/>
  <c r="M181" i="72"/>
  <c r="N181" i="72"/>
  <c r="L182" i="72"/>
  <c r="M182" i="72"/>
  <c r="N182" i="72"/>
  <c r="L183" i="72"/>
  <c r="M183" i="72"/>
  <c r="N183" i="72"/>
  <c r="L184" i="72"/>
  <c r="M184" i="72"/>
  <c r="N184" i="72"/>
  <c r="L185" i="72"/>
  <c r="M185" i="72"/>
  <c r="N185" i="72"/>
  <c r="L186" i="72"/>
  <c r="M186" i="72"/>
  <c r="N186" i="72"/>
  <c r="L187" i="72"/>
  <c r="M187" i="72"/>
  <c r="N187" i="72"/>
  <c r="L188" i="72"/>
  <c r="M188" i="72"/>
  <c r="N188" i="72"/>
  <c r="L189" i="72"/>
  <c r="M189" i="72"/>
  <c r="N189" i="72"/>
  <c r="L190" i="72"/>
  <c r="M190" i="72"/>
  <c r="N190" i="72"/>
  <c r="L191" i="72"/>
  <c r="M191" i="72"/>
  <c r="N191" i="72"/>
  <c r="L192" i="72"/>
  <c r="M192" i="72"/>
  <c r="N192" i="72"/>
  <c r="L193" i="72"/>
  <c r="M193" i="72"/>
  <c r="N193" i="72"/>
  <c r="L194" i="72"/>
  <c r="M194" i="72"/>
  <c r="N194" i="72"/>
  <c r="L195" i="72"/>
  <c r="M195" i="72"/>
  <c r="N195" i="72"/>
  <c r="L196" i="72"/>
  <c r="M196" i="72"/>
  <c r="N196" i="72"/>
  <c r="L197" i="72"/>
  <c r="M197" i="72"/>
  <c r="N197" i="72"/>
  <c r="L198" i="72"/>
  <c r="M198" i="72"/>
  <c r="N198" i="72"/>
  <c r="L199" i="72"/>
  <c r="M199" i="72"/>
  <c r="N199" i="72"/>
  <c r="L200" i="72"/>
  <c r="M200" i="72"/>
  <c r="N200" i="72"/>
  <c r="L201" i="72"/>
  <c r="M201" i="72"/>
  <c r="N201" i="72"/>
  <c r="L202" i="72"/>
  <c r="M202" i="72"/>
  <c r="N202" i="72"/>
  <c r="L203" i="72"/>
  <c r="M203" i="72"/>
  <c r="N203" i="72"/>
  <c r="L204" i="72"/>
  <c r="M204" i="72"/>
  <c r="N204" i="72"/>
  <c r="L205" i="72"/>
  <c r="M205" i="72"/>
  <c r="N205" i="72"/>
  <c r="L206" i="72"/>
  <c r="M206" i="72"/>
  <c r="N206" i="72"/>
  <c r="L207" i="72"/>
  <c r="M207" i="72"/>
  <c r="N207" i="72"/>
  <c r="L208" i="72"/>
  <c r="M208" i="72"/>
  <c r="N208" i="72"/>
  <c r="L209" i="72"/>
  <c r="M209" i="72"/>
  <c r="N209" i="72"/>
  <c r="L210" i="72"/>
  <c r="M210" i="72"/>
  <c r="N210" i="72"/>
  <c r="L211" i="72"/>
  <c r="M211" i="72"/>
  <c r="N211" i="72"/>
  <c r="L212" i="72"/>
  <c r="M212" i="72"/>
  <c r="N212" i="72"/>
  <c r="L213" i="72"/>
  <c r="M213" i="72"/>
  <c r="N213" i="72"/>
  <c r="L214" i="72"/>
  <c r="M214" i="72"/>
  <c r="N214" i="72"/>
  <c r="L215" i="72"/>
  <c r="M215" i="72"/>
  <c r="N215" i="72"/>
  <c r="L216" i="72"/>
  <c r="M216" i="72"/>
  <c r="N216" i="72"/>
  <c r="L217" i="72"/>
  <c r="M217" i="72"/>
  <c r="N217" i="72"/>
  <c r="L218" i="72"/>
  <c r="M218" i="72"/>
  <c r="N218" i="72"/>
  <c r="L219" i="72"/>
  <c r="M219" i="72"/>
  <c r="N219" i="72"/>
  <c r="L220" i="72"/>
  <c r="M220" i="72"/>
  <c r="N220" i="72"/>
  <c r="L221" i="72"/>
  <c r="M221" i="72"/>
  <c r="N221" i="72"/>
  <c r="L222" i="72"/>
  <c r="M222" i="72"/>
  <c r="N222" i="72"/>
  <c r="L223" i="72"/>
  <c r="M223" i="72"/>
  <c r="N223" i="72"/>
  <c r="L224" i="72"/>
  <c r="M224" i="72"/>
  <c r="N224" i="72"/>
  <c r="L225" i="72"/>
  <c r="M225" i="72"/>
  <c r="N225" i="72"/>
  <c r="L226" i="72"/>
  <c r="M226" i="72"/>
  <c r="N226" i="72"/>
  <c r="L227" i="72"/>
  <c r="M227" i="72"/>
  <c r="N227" i="72"/>
  <c r="L228" i="72"/>
  <c r="M228" i="72"/>
  <c r="N228" i="72"/>
  <c r="L229" i="72"/>
  <c r="M229" i="72"/>
  <c r="N229" i="72"/>
  <c r="L230" i="72"/>
  <c r="M230" i="72"/>
  <c r="N230" i="72"/>
  <c r="L231" i="72"/>
  <c r="M231" i="72"/>
  <c r="N231" i="72"/>
  <c r="L232" i="72"/>
  <c r="M232" i="72"/>
  <c r="N232" i="72"/>
  <c r="L233" i="72"/>
  <c r="M233" i="72"/>
  <c r="N233" i="72"/>
  <c r="L234" i="72"/>
  <c r="M234" i="72"/>
  <c r="N234" i="72"/>
  <c r="L235" i="72"/>
  <c r="M235" i="72"/>
  <c r="N235" i="72"/>
  <c r="L236" i="72"/>
  <c r="M236" i="72"/>
  <c r="N236" i="72"/>
  <c r="L237" i="72"/>
  <c r="M237" i="72"/>
  <c r="N237" i="72"/>
  <c r="L238" i="72"/>
  <c r="M238" i="72"/>
  <c r="N238" i="72"/>
  <c r="L239" i="72"/>
  <c r="M239" i="72"/>
  <c r="N239" i="72"/>
  <c r="L240" i="72"/>
  <c r="M240" i="72"/>
  <c r="N240" i="72"/>
  <c r="L241" i="72"/>
  <c r="M241" i="72"/>
  <c r="N241" i="72"/>
  <c r="L242" i="72"/>
  <c r="M242" i="72"/>
  <c r="N242" i="72"/>
  <c r="L243" i="72"/>
  <c r="M243" i="72"/>
  <c r="N243" i="72"/>
  <c r="L244" i="72"/>
  <c r="M244" i="72"/>
  <c r="N244" i="72"/>
  <c r="L245" i="72"/>
  <c r="M245" i="72"/>
  <c r="N245" i="72"/>
  <c r="L246" i="72"/>
  <c r="M246" i="72"/>
  <c r="N246" i="72"/>
  <c r="L247" i="72"/>
  <c r="M247" i="72"/>
  <c r="N247" i="72"/>
  <c r="L248" i="72"/>
  <c r="M248" i="72"/>
  <c r="N248" i="72"/>
  <c r="L249" i="72"/>
  <c r="M249" i="72"/>
  <c r="N249" i="72"/>
  <c r="L250" i="72"/>
  <c r="M250" i="72"/>
  <c r="N250" i="72"/>
  <c r="L251" i="72"/>
  <c r="M251" i="72"/>
  <c r="N251" i="72"/>
  <c r="L252" i="72"/>
  <c r="M252" i="72"/>
  <c r="N252" i="72"/>
  <c r="L253" i="72"/>
  <c r="M253" i="72"/>
  <c r="N253" i="72"/>
  <c r="L254" i="72"/>
  <c r="M254" i="72"/>
  <c r="N254" i="72"/>
  <c r="L255" i="72"/>
  <c r="M255" i="72"/>
  <c r="N255" i="72"/>
  <c r="L256" i="72"/>
  <c r="M256" i="72"/>
  <c r="N256" i="72"/>
  <c r="L257" i="72"/>
  <c r="M257" i="72"/>
  <c r="N257" i="72"/>
  <c r="L258" i="72"/>
  <c r="M258" i="72"/>
  <c r="N258" i="72"/>
  <c r="L259" i="72"/>
  <c r="M259" i="72"/>
  <c r="N259" i="72"/>
  <c r="L260" i="72"/>
  <c r="M260" i="72"/>
  <c r="N260" i="72"/>
  <c r="L261" i="72"/>
  <c r="M261" i="72"/>
  <c r="N261" i="72"/>
  <c r="L262" i="72"/>
  <c r="M262" i="72"/>
  <c r="N262" i="72"/>
  <c r="L263" i="72"/>
  <c r="M263" i="72"/>
  <c r="N263" i="72"/>
  <c r="L264" i="72"/>
  <c r="M264" i="72"/>
  <c r="N264" i="72"/>
  <c r="L265" i="72"/>
  <c r="M265" i="72"/>
  <c r="N265" i="72"/>
  <c r="L266" i="72"/>
  <c r="M266" i="72"/>
  <c r="N266" i="72"/>
  <c r="L267" i="72"/>
  <c r="M267" i="72"/>
  <c r="N267" i="72"/>
  <c r="L268" i="72"/>
  <c r="M268" i="72"/>
  <c r="N268" i="72"/>
  <c r="L269" i="72"/>
  <c r="M269" i="72"/>
  <c r="N269" i="72"/>
  <c r="L270" i="72"/>
  <c r="M270" i="72"/>
  <c r="N270" i="72"/>
  <c r="L271" i="72"/>
  <c r="M271" i="72"/>
  <c r="N271" i="72"/>
  <c r="L272" i="72"/>
  <c r="M272" i="72"/>
  <c r="N272" i="72"/>
  <c r="L273" i="72"/>
  <c r="M273" i="72"/>
  <c r="N273" i="72"/>
  <c r="L274" i="72"/>
  <c r="M274" i="72"/>
  <c r="N274" i="72"/>
  <c r="L275" i="72"/>
  <c r="M275" i="72"/>
  <c r="N275" i="72"/>
  <c r="L276" i="72"/>
  <c r="M276" i="72"/>
  <c r="N276" i="72"/>
  <c r="L277" i="72"/>
  <c r="M277" i="72"/>
  <c r="N277" i="72"/>
  <c r="L278" i="72"/>
  <c r="M278" i="72"/>
  <c r="N278" i="72"/>
  <c r="L279" i="72"/>
  <c r="M279" i="72"/>
  <c r="N279" i="72"/>
  <c r="L280" i="72"/>
  <c r="M280" i="72"/>
  <c r="N280" i="72"/>
  <c r="L281" i="72"/>
  <c r="M281" i="72"/>
  <c r="N281" i="72"/>
  <c r="L282" i="72"/>
  <c r="M282" i="72"/>
  <c r="N282" i="72"/>
  <c r="L283" i="72"/>
  <c r="M283" i="72"/>
  <c r="N283" i="72"/>
  <c r="L284" i="72"/>
  <c r="M284" i="72"/>
  <c r="N284" i="72"/>
  <c r="L285" i="72"/>
  <c r="M285" i="72"/>
  <c r="N285" i="72"/>
  <c r="L286" i="72"/>
  <c r="M286" i="72"/>
  <c r="N286" i="72"/>
  <c r="L287" i="72"/>
  <c r="M287" i="72"/>
  <c r="N287" i="72"/>
  <c r="L288" i="72"/>
  <c r="M288" i="72"/>
  <c r="N288" i="72"/>
  <c r="L289" i="72"/>
  <c r="M289" i="72"/>
  <c r="N289" i="72"/>
  <c r="L290" i="72"/>
  <c r="M290" i="72"/>
  <c r="N290" i="72"/>
  <c r="L291" i="72"/>
  <c r="M291" i="72"/>
  <c r="N291" i="72"/>
  <c r="L292" i="72"/>
  <c r="M292" i="72"/>
  <c r="N292" i="72"/>
  <c r="L293" i="72"/>
  <c r="M293" i="72"/>
  <c r="N293" i="72"/>
  <c r="L294" i="72"/>
  <c r="M294" i="72"/>
  <c r="N294" i="72"/>
  <c r="L295" i="72"/>
  <c r="M295" i="72"/>
  <c r="N295" i="72"/>
  <c r="L296" i="72"/>
  <c r="M296" i="72"/>
  <c r="N296" i="72"/>
  <c r="L297" i="72"/>
  <c r="M297" i="72"/>
  <c r="N297" i="72"/>
  <c r="L298" i="72"/>
  <c r="M298" i="72"/>
  <c r="N298" i="72"/>
  <c r="L299" i="72"/>
  <c r="M299" i="72"/>
  <c r="N299" i="72"/>
  <c r="L300" i="72"/>
  <c r="M300" i="72"/>
  <c r="N300" i="72"/>
  <c r="L301" i="72"/>
  <c r="M301" i="72"/>
  <c r="N301" i="72"/>
  <c r="L302" i="72"/>
  <c r="M302" i="72"/>
  <c r="N302" i="72"/>
  <c r="L303" i="72"/>
  <c r="M303" i="72"/>
  <c r="N303" i="72"/>
  <c r="L304" i="72"/>
  <c r="M304" i="72"/>
  <c r="N304" i="72"/>
  <c r="L305" i="72"/>
  <c r="M305" i="72"/>
  <c r="N305" i="72"/>
  <c r="L306" i="72"/>
  <c r="M306" i="72"/>
  <c r="N306" i="72"/>
  <c r="L307" i="72"/>
  <c r="M307" i="72"/>
  <c r="N307" i="72"/>
  <c r="L308" i="72"/>
  <c r="M308" i="72"/>
  <c r="N308" i="72"/>
  <c r="L309" i="72"/>
  <c r="M309" i="72"/>
  <c r="N309" i="72"/>
  <c r="L310" i="72"/>
  <c r="M310" i="72"/>
  <c r="N310" i="72"/>
  <c r="L311" i="72"/>
  <c r="M311" i="72"/>
  <c r="N311" i="72"/>
  <c r="L312" i="72"/>
  <c r="M312" i="72"/>
  <c r="N312" i="72"/>
  <c r="L313" i="72"/>
  <c r="M313" i="72"/>
  <c r="N313" i="72"/>
  <c r="L314" i="72"/>
  <c r="M314" i="72"/>
  <c r="N314" i="72"/>
  <c r="L315" i="72"/>
  <c r="M315" i="72"/>
  <c r="N315" i="72"/>
  <c r="L316" i="72"/>
  <c r="M316" i="72"/>
  <c r="N316" i="72"/>
  <c r="L317" i="72"/>
  <c r="M317" i="72"/>
  <c r="N317" i="72"/>
  <c r="L318" i="72"/>
  <c r="M318" i="72"/>
  <c r="N318" i="72"/>
  <c r="L319" i="72"/>
  <c r="M319" i="72"/>
  <c r="N319" i="72"/>
  <c r="L320" i="72"/>
  <c r="M320" i="72"/>
  <c r="N320" i="72"/>
  <c r="L321" i="72"/>
  <c r="M321" i="72"/>
  <c r="N321" i="72"/>
  <c r="L322" i="72"/>
  <c r="M322" i="72"/>
  <c r="N322" i="72"/>
  <c r="L323" i="72"/>
  <c r="M323" i="72"/>
  <c r="N323" i="72"/>
  <c r="L324" i="72"/>
  <c r="M324" i="72"/>
  <c r="N324" i="72"/>
  <c r="L325" i="72"/>
  <c r="M325" i="72"/>
  <c r="N325" i="72"/>
  <c r="L326" i="72"/>
  <c r="M326" i="72"/>
  <c r="N326" i="72"/>
  <c r="L327" i="72"/>
  <c r="M327" i="72"/>
  <c r="N327" i="72"/>
  <c r="L328" i="72"/>
  <c r="M328" i="72"/>
  <c r="N328" i="72"/>
  <c r="L329" i="72"/>
  <c r="M329" i="72"/>
  <c r="N329" i="72"/>
  <c r="L330" i="72"/>
  <c r="M330" i="72"/>
  <c r="N330" i="72"/>
  <c r="L331" i="72"/>
  <c r="M331" i="72"/>
  <c r="N331" i="72"/>
  <c r="L332" i="72"/>
  <c r="M332" i="72"/>
  <c r="N332" i="72"/>
  <c r="L333" i="72"/>
  <c r="M333" i="72"/>
  <c r="N333" i="72"/>
  <c r="L334" i="72"/>
  <c r="M334" i="72"/>
  <c r="N334" i="72"/>
  <c r="L335" i="72"/>
  <c r="M335" i="72"/>
  <c r="N335" i="72"/>
  <c r="L336" i="72"/>
  <c r="M336" i="72"/>
  <c r="N336" i="72"/>
  <c r="L337" i="72"/>
  <c r="M337" i="72"/>
  <c r="N337" i="72"/>
  <c r="L338" i="72"/>
  <c r="M338" i="72"/>
  <c r="N338" i="72"/>
  <c r="L339" i="72"/>
  <c r="M339" i="72"/>
  <c r="N339" i="72"/>
  <c r="L340" i="72"/>
  <c r="M340" i="72"/>
  <c r="N340" i="72"/>
  <c r="L341" i="72"/>
  <c r="M341" i="72"/>
  <c r="N341" i="72"/>
  <c r="L342" i="72"/>
  <c r="M342" i="72"/>
  <c r="N342" i="72"/>
  <c r="L343" i="72"/>
  <c r="M343" i="72"/>
  <c r="N343" i="72"/>
  <c r="L344" i="72"/>
  <c r="M344" i="72"/>
  <c r="N344" i="72"/>
  <c r="L345" i="72"/>
  <c r="M345" i="72"/>
  <c r="N345" i="72"/>
  <c r="L346" i="72"/>
  <c r="M346" i="72"/>
  <c r="N346" i="72"/>
  <c r="L347" i="72"/>
  <c r="M347" i="72"/>
  <c r="N347" i="72"/>
  <c r="L348" i="72"/>
  <c r="M348" i="72"/>
  <c r="N348" i="72"/>
  <c r="L349" i="72"/>
  <c r="M349" i="72"/>
  <c r="N349" i="72"/>
  <c r="L350" i="72"/>
  <c r="M350" i="72"/>
  <c r="N350" i="72"/>
  <c r="L351" i="72"/>
  <c r="M351" i="72"/>
  <c r="N351" i="72"/>
  <c r="L352" i="72"/>
  <c r="M352" i="72"/>
  <c r="N352" i="72"/>
  <c r="L353" i="72"/>
  <c r="M353" i="72"/>
  <c r="N353" i="72"/>
  <c r="L354" i="72"/>
  <c r="M354" i="72"/>
  <c r="N354" i="72"/>
  <c r="L355" i="72"/>
  <c r="M355" i="72"/>
  <c r="N355" i="72"/>
  <c r="L356" i="72"/>
  <c r="M356" i="72"/>
  <c r="N356" i="72"/>
  <c r="L357" i="72"/>
  <c r="M357" i="72"/>
  <c r="N357" i="72"/>
  <c r="L358" i="72"/>
  <c r="M358" i="72"/>
  <c r="N358" i="72"/>
  <c r="L359" i="72"/>
  <c r="M359" i="72"/>
  <c r="N359" i="72"/>
  <c r="L360" i="72"/>
  <c r="M360" i="72"/>
  <c r="N360" i="72"/>
  <c r="L361" i="72"/>
  <c r="M361" i="72"/>
  <c r="N361" i="72"/>
  <c r="L362" i="72"/>
  <c r="M362" i="72"/>
  <c r="N362" i="72"/>
  <c r="L363" i="72"/>
  <c r="M363" i="72"/>
  <c r="N363" i="72"/>
  <c r="L364" i="72"/>
  <c r="M364" i="72"/>
  <c r="N364" i="72"/>
  <c r="L365" i="72"/>
  <c r="M365" i="72"/>
  <c r="N365" i="72"/>
  <c r="L366" i="72"/>
  <c r="M366" i="72"/>
  <c r="N366" i="72"/>
  <c r="L367" i="72"/>
  <c r="M367" i="72"/>
  <c r="N367" i="72"/>
  <c r="L368" i="72"/>
  <c r="M368" i="72"/>
  <c r="N368" i="72"/>
  <c r="L369" i="72"/>
  <c r="M369" i="72"/>
  <c r="N369" i="72"/>
  <c r="L370" i="72"/>
  <c r="M370" i="72"/>
  <c r="N370" i="72"/>
  <c r="L371" i="72"/>
  <c r="M371" i="72"/>
  <c r="N371" i="72"/>
  <c r="L372" i="72"/>
  <c r="M372" i="72"/>
  <c r="N372" i="72"/>
  <c r="L373" i="72"/>
  <c r="M373" i="72"/>
  <c r="N373" i="72"/>
  <c r="L374" i="72"/>
  <c r="M374" i="72"/>
  <c r="N374" i="72"/>
  <c r="L375" i="72"/>
  <c r="M375" i="72"/>
  <c r="N375" i="72"/>
  <c r="L376" i="72"/>
  <c r="M376" i="72"/>
  <c r="N376" i="72"/>
  <c r="L377" i="72"/>
  <c r="M377" i="72"/>
  <c r="N377" i="72"/>
  <c r="L378" i="72"/>
  <c r="M378" i="72"/>
  <c r="N378" i="72"/>
  <c r="L379" i="72"/>
  <c r="M379" i="72"/>
  <c r="N379" i="72"/>
  <c r="L380" i="72"/>
  <c r="M380" i="72"/>
  <c r="N380" i="72"/>
  <c r="L381" i="72"/>
  <c r="M381" i="72"/>
  <c r="N381" i="72"/>
  <c r="L382" i="72"/>
  <c r="M382" i="72"/>
  <c r="N382" i="72"/>
  <c r="L383" i="72"/>
  <c r="M383" i="72"/>
  <c r="N383" i="72"/>
  <c r="L384" i="72"/>
  <c r="M384" i="72"/>
  <c r="N384" i="72"/>
  <c r="L385" i="72"/>
  <c r="M385" i="72"/>
  <c r="N385" i="72"/>
  <c r="L386" i="72"/>
  <c r="M386" i="72"/>
  <c r="N386" i="72"/>
  <c r="L387" i="72"/>
  <c r="M387" i="72"/>
  <c r="N387" i="72"/>
  <c r="L388" i="72"/>
  <c r="M388" i="72"/>
  <c r="N388" i="72"/>
  <c r="L389" i="72"/>
  <c r="M389" i="72"/>
  <c r="N389" i="72"/>
  <c r="L390" i="72"/>
  <c r="M390" i="72"/>
  <c r="N390" i="72"/>
  <c r="L391" i="72"/>
  <c r="M391" i="72"/>
  <c r="N391" i="72"/>
  <c r="L392" i="72"/>
  <c r="M392" i="72"/>
  <c r="N392" i="72"/>
  <c r="L393" i="72"/>
  <c r="M393" i="72"/>
  <c r="N393" i="72"/>
  <c r="L394" i="72"/>
  <c r="M394" i="72"/>
  <c r="N394" i="72"/>
  <c r="L395" i="72"/>
  <c r="M395" i="72"/>
  <c r="N395" i="72"/>
  <c r="L396" i="72"/>
  <c r="M396" i="72"/>
  <c r="N396" i="72"/>
  <c r="L397" i="72"/>
  <c r="M397" i="72"/>
  <c r="N397" i="72"/>
  <c r="L398" i="72"/>
  <c r="M398" i="72"/>
  <c r="N398" i="72"/>
  <c r="L399" i="72"/>
  <c r="M399" i="72"/>
  <c r="N399" i="72"/>
  <c r="L400" i="72"/>
  <c r="M400" i="72"/>
  <c r="N400" i="72"/>
  <c r="L401" i="72"/>
  <c r="M401" i="72"/>
  <c r="N401" i="72"/>
  <c r="L402" i="72"/>
  <c r="M402" i="72"/>
  <c r="N402" i="72"/>
  <c r="L403" i="72"/>
  <c r="M403" i="72"/>
  <c r="N403" i="72"/>
  <c r="L404" i="72"/>
  <c r="M404" i="72"/>
  <c r="N404" i="72"/>
  <c r="L405" i="72"/>
  <c r="M405" i="72"/>
  <c r="N405" i="72"/>
  <c r="L406" i="72"/>
  <c r="M406" i="72"/>
  <c r="N406" i="72"/>
  <c r="L407" i="72"/>
  <c r="M407" i="72"/>
  <c r="N407" i="72"/>
  <c r="L408" i="72"/>
  <c r="M408" i="72"/>
  <c r="N408" i="72"/>
  <c r="L409" i="72"/>
  <c r="M409" i="72"/>
  <c r="N409" i="72"/>
  <c r="L410" i="72"/>
  <c r="M410" i="72"/>
  <c r="N410" i="72"/>
  <c r="L411" i="72"/>
  <c r="M411" i="72"/>
  <c r="N411" i="72"/>
  <c r="L412" i="72"/>
  <c r="M412" i="72"/>
  <c r="N412" i="72"/>
  <c r="L413" i="72"/>
  <c r="M413" i="72"/>
  <c r="N413" i="72"/>
  <c r="L414" i="72"/>
  <c r="M414" i="72"/>
  <c r="N414" i="72"/>
  <c r="L415" i="72"/>
  <c r="M415" i="72"/>
  <c r="N415" i="72"/>
  <c r="L416" i="72"/>
  <c r="M416" i="72"/>
  <c r="N416" i="72"/>
  <c r="L417" i="72"/>
  <c r="M417" i="72"/>
  <c r="N417" i="72"/>
  <c r="L418" i="72"/>
  <c r="M418" i="72"/>
  <c r="N418" i="72"/>
  <c r="L419" i="72"/>
  <c r="M419" i="72"/>
  <c r="N419" i="72"/>
  <c r="L420" i="72"/>
  <c r="M420" i="72"/>
  <c r="N420" i="72"/>
  <c r="L421" i="72"/>
  <c r="M421" i="72"/>
  <c r="N421" i="72"/>
  <c r="L422" i="72"/>
  <c r="M422" i="72"/>
  <c r="N422" i="72"/>
  <c r="L423" i="72"/>
  <c r="M423" i="72"/>
  <c r="N423" i="72"/>
  <c r="L424" i="72"/>
  <c r="M424" i="72"/>
  <c r="N424" i="72"/>
  <c r="L425" i="72"/>
  <c r="M425" i="72"/>
  <c r="N425" i="72"/>
  <c r="L426" i="72"/>
  <c r="M426" i="72"/>
  <c r="N426" i="72"/>
  <c r="L427" i="72"/>
  <c r="M427" i="72"/>
  <c r="N427" i="72"/>
  <c r="L428" i="72"/>
  <c r="M428" i="72"/>
  <c r="N428" i="72"/>
  <c r="L429" i="72"/>
  <c r="M429" i="72"/>
  <c r="N429" i="72"/>
  <c r="L430" i="72"/>
  <c r="M430" i="72"/>
  <c r="N430" i="72"/>
  <c r="L431" i="72"/>
  <c r="M431" i="72"/>
  <c r="N431" i="72"/>
  <c r="L432" i="72"/>
  <c r="M432" i="72"/>
  <c r="N432" i="72"/>
  <c r="L433" i="72"/>
  <c r="M433" i="72"/>
  <c r="N433" i="72"/>
  <c r="L434" i="72"/>
  <c r="M434" i="72"/>
  <c r="N434" i="72"/>
  <c r="L435" i="72"/>
  <c r="M435" i="72"/>
  <c r="N435" i="72"/>
  <c r="L436" i="72"/>
  <c r="M436" i="72"/>
  <c r="N436" i="72"/>
  <c r="L437" i="72"/>
  <c r="M437" i="72"/>
  <c r="N437" i="72"/>
  <c r="L438" i="72"/>
  <c r="M438" i="72"/>
  <c r="N438" i="72"/>
  <c r="L439" i="72"/>
  <c r="M439" i="72"/>
  <c r="N439" i="72"/>
  <c r="L440" i="72"/>
  <c r="M440" i="72"/>
  <c r="N440" i="72"/>
  <c r="L441" i="72"/>
  <c r="M441" i="72"/>
  <c r="N441" i="72"/>
  <c r="L442" i="72"/>
  <c r="M442" i="72"/>
  <c r="N442" i="72"/>
  <c r="L443" i="72"/>
  <c r="M443" i="72"/>
  <c r="N443" i="72"/>
  <c r="L444" i="72"/>
  <c r="M444" i="72"/>
  <c r="N444" i="72"/>
  <c r="L445" i="72"/>
  <c r="M445" i="72"/>
  <c r="N445" i="72"/>
  <c r="L446" i="72"/>
  <c r="M446" i="72"/>
  <c r="N446" i="72"/>
  <c r="L447" i="72"/>
  <c r="M447" i="72"/>
  <c r="N447" i="72"/>
  <c r="L448" i="72"/>
  <c r="M448" i="72"/>
  <c r="N448" i="72"/>
  <c r="L449" i="72"/>
  <c r="M449" i="72"/>
  <c r="N449" i="72"/>
  <c r="L450" i="72"/>
  <c r="M450" i="72"/>
  <c r="N450" i="72"/>
  <c r="L451" i="72"/>
  <c r="M451" i="72"/>
  <c r="N451" i="72"/>
  <c r="L452" i="72"/>
  <c r="M452" i="72"/>
  <c r="N452" i="72"/>
  <c r="L453" i="72"/>
  <c r="M453" i="72"/>
  <c r="N453" i="72"/>
  <c r="L454" i="72"/>
  <c r="M454" i="72"/>
  <c r="N454" i="72"/>
  <c r="L455" i="72"/>
  <c r="M455" i="72"/>
  <c r="N455" i="72"/>
  <c r="L456" i="72"/>
  <c r="M456" i="72"/>
  <c r="N456" i="72"/>
  <c r="L457" i="72"/>
  <c r="M457" i="72"/>
  <c r="N457" i="72"/>
  <c r="L458" i="72"/>
  <c r="M458" i="72"/>
  <c r="N458" i="72"/>
  <c r="L459" i="72"/>
  <c r="M459" i="72"/>
  <c r="N459" i="72"/>
  <c r="L460" i="72"/>
  <c r="M460" i="72"/>
  <c r="N460" i="72"/>
  <c r="L461" i="72"/>
  <c r="M461" i="72"/>
  <c r="N461" i="72"/>
  <c r="L462" i="72"/>
  <c r="M462" i="72"/>
  <c r="N462" i="72"/>
  <c r="L463" i="72"/>
  <c r="M463" i="72"/>
  <c r="N463" i="72"/>
  <c r="L464" i="72"/>
  <c r="M464" i="72"/>
  <c r="N464" i="72"/>
  <c r="L465" i="72"/>
  <c r="M465" i="72"/>
  <c r="N465" i="72"/>
  <c r="L466" i="72"/>
  <c r="M466" i="72"/>
  <c r="N466" i="72"/>
  <c r="L467" i="72"/>
  <c r="M467" i="72"/>
  <c r="N467" i="72"/>
  <c r="L468" i="72"/>
  <c r="M468" i="72"/>
  <c r="N468" i="72"/>
  <c r="L469" i="72"/>
  <c r="M469" i="72"/>
  <c r="N469" i="72"/>
  <c r="L470" i="72"/>
  <c r="M470" i="72"/>
  <c r="N470" i="72"/>
  <c r="L471" i="72"/>
  <c r="M471" i="72"/>
  <c r="N471" i="72"/>
  <c r="L472" i="72"/>
  <c r="M472" i="72"/>
  <c r="N472" i="72"/>
  <c r="L473" i="72"/>
  <c r="M473" i="72"/>
  <c r="N473" i="72"/>
  <c r="L474" i="72"/>
  <c r="M474" i="72"/>
  <c r="N474" i="72"/>
  <c r="L475" i="72"/>
  <c r="M475" i="72"/>
  <c r="N475" i="72"/>
  <c r="L476" i="72"/>
  <c r="M476" i="72"/>
  <c r="N476" i="72"/>
  <c r="L477" i="72"/>
  <c r="M477" i="72"/>
  <c r="N477" i="72"/>
  <c r="L478" i="72"/>
  <c r="M478" i="72"/>
  <c r="N478" i="72"/>
  <c r="L479" i="72"/>
  <c r="M479" i="72"/>
  <c r="N479" i="72"/>
  <c r="L480" i="72"/>
  <c r="M480" i="72"/>
  <c r="N480" i="72"/>
  <c r="L481" i="72"/>
  <c r="M481" i="72"/>
  <c r="N481" i="72"/>
  <c r="L482" i="72"/>
  <c r="M482" i="72"/>
  <c r="N482" i="72"/>
  <c r="L483" i="72"/>
  <c r="M483" i="72"/>
  <c r="N483" i="72"/>
  <c r="L484" i="72"/>
  <c r="M484" i="72"/>
  <c r="N484" i="72"/>
  <c r="L485" i="72"/>
  <c r="M485" i="72"/>
  <c r="N485" i="72"/>
  <c r="L486" i="72"/>
  <c r="M486" i="72"/>
  <c r="N486" i="72"/>
  <c r="L487" i="72"/>
  <c r="M487" i="72"/>
  <c r="N487" i="72"/>
  <c r="L488" i="72"/>
  <c r="M488" i="72"/>
  <c r="N488" i="72"/>
  <c r="L489" i="72"/>
  <c r="M489" i="72"/>
  <c r="N489" i="72"/>
  <c r="L490" i="72"/>
  <c r="M490" i="72"/>
  <c r="N490" i="72"/>
  <c r="L491" i="72"/>
  <c r="M491" i="72"/>
  <c r="N491" i="72"/>
  <c r="L492" i="72"/>
  <c r="M492" i="72"/>
  <c r="N492" i="72"/>
  <c r="L493" i="72"/>
  <c r="M493" i="72"/>
  <c r="N493" i="72"/>
  <c r="L494" i="72"/>
  <c r="M494" i="72"/>
  <c r="N494" i="72"/>
  <c r="L495" i="72"/>
  <c r="M495" i="72"/>
  <c r="N495" i="72"/>
  <c r="L496" i="72"/>
  <c r="M496" i="72"/>
  <c r="N496" i="72"/>
  <c r="L497" i="72"/>
  <c r="M497" i="72"/>
  <c r="N497" i="72"/>
  <c r="L498" i="72"/>
  <c r="M498" i="72"/>
  <c r="N498" i="72"/>
  <c r="L499" i="72"/>
  <c r="M499" i="72"/>
  <c r="N499" i="72"/>
  <c r="L500" i="72"/>
  <c r="M500" i="72"/>
  <c r="N500" i="72"/>
  <c r="L501" i="72"/>
  <c r="M501" i="72"/>
  <c r="N501" i="72"/>
  <c r="L502" i="72"/>
  <c r="M502" i="72"/>
  <c r="N502" i="72"/>
  <c r="L503" i="72"/>
  <c r="M503" i="72"/>
  <c r="N503" i="72"/>
  <c r="L504" i="72"/>
  <c r="M504" i="72"/>
  <c r="N504" i="72"/>
  <c r="L505" i="72"/>
  <c r="M505" i="72"/>
  <c r="N505" i="72"/>
  <c r="L506" i="72"/>
  <c r="M506" i="72"/>
  <c r="N506" i="72"/>
  <c r="L507" i="72"/>
  <c r="M507" i="72"/>
  <c r="N507" i="72"/>
  <c r="L508" i="72"/>
  <c r="M508" i="72"/>
  <c r="N508" i="72"/>
  <c r="L509" i="72"/>
  <c r="M509" i="72"/>
  <c r="N509" i="72"/>
  <c r="L510" i="72"/>
  <c r="M510" i="72"/>
  <c r="N510" i="72"/>
  <c r="L511" i="72"/>
  <c r="M511" i="72"/>
  <c r="N511" i="72"/>
  <c r="L512" i="72"/>
  <c r="M512" i="72"/>
  <c r="N512" i="72"/>
  <c r="L513" i="72"/>
  <c r="M513" i="72"/>
  <c r="N513" i="72"/>
  <c r="L514" i="72"/>
  <c r="M514" i="72"/>
  <c r="N514" i="72"/>
  <c r="L515" i="72"/>
  <c r="M515" i="72"/>
  <c r="N515" i="72"/>
  <c r="L516" i="72"/>
  <c r="M516" i="72"/>
  <c r="N516" i="72"/>
  <c r="L517" i="72"/>
  <c r="M517" i="72"/>
  <c r="N517" i="72"/>
  <c r="L518" i="72"/>
  <c r="M518" i="72"/>
  <c r="N518" i="72"/>
  <c r="L519" i="72"/>
  <c r="M519" i="72"/>
  <c r="N519" i="72"/>
  <c r="L520" i="72"/>
  <c r="M520" i="72"/>
  <c r="N520" i="72"/>
  <c r="L521" i="72"/>
  <c r="M521" i="72"/>
  <c r="N521" i="72"/>
  <c r="L522" i="72"/>
  <c r="M522" i="72"/>
  <c r="N522" i="72"/>
  <c r="L523" i="72"/>
  <c r="M523" i="72"/>
  <c r="N523" i="72"/>
  <c r="L524" i="72"/>
  <c r="M524" i="72"/>
  <c r="N524" i="72"/>
  <c r="L525" i="72"/>
  <c r="M525" i="72"/>
  <c r="N525" i="72"/>
  <c r="L526" i="72"/>
  <c r="M526" i="72"/>
  <c r="N526" i="72"/>
  <c r="L527" i="72"/>
  <c r="M527" i="72"/>
  <c r="N527" i="72"/>
  <c r="L528" i="72"/>
  <c r="M528" i="72"/>
  <c r="N528" i="72"/>
  <c r="L529" i="72"/>
  <c r="M529" i="72"/>
  <c r="N529" i="72"/>
  <c r="L530" i="72"/>
  <c r="M530" i="72"/>
  <c r="N530" i="72"/>
  <c r="L531" i="72"/>
  <c r="M531" i="72"/>
  <c r="N531" i="72"/>
  <c r="L532" i="72"/>
  <c r="M532" i="72"/>
  <c r="N532" i="72"/>
  <c r="L533" i="72"/>
  <c r="M533" i="72"/>
  <c r="N533" i="72"/>
  <c r="L534" i="72"/>
  <c r="M534" i="72"/>
  <c r="N534" i="72"/>
  <c r="L535" i="72"/>
  <c r="M535" i="72"/>
  <c r="N535" i="72"/>
  <c r="L536" i="72"/>
  <c r="M536" i="72"/>
  <c r="N536" i="72"/>
  <c r="L537" i="72"/>
  <c r="M537" i="72"/>
  <c r="N537" i="72"/>
  <c r="L538" i="72"/>
  <c r="M538" i="72"/>
  <c r="N538" i="72"/>
  <c r="L539" i="72"/>
  <c r="M539" i="72"/>
  <c r="N539" i="72"/>
  <c r="L540" i="72"/>
  <c r="M540" i="72"/>
  <c r="N540" i="72"/>
  <c r="L541" i="72"/>
  <c r="M541" i="72"/>
  <c r="N541" i="72"/>
  <c r="L542" i="72"/>
  <c r="M542" i="72"/>
  <c r="N542" i="72"/>
  <c r="L543" i="72"/>
  <c r="M543" i="72"/>
  <c r="N543" i="72"/>
  <c r="L544" i="72"/>
  <c r="M544" i="72"/>
  <c r="N544" i="72"/>
  <c r="L545" i="72"/>
  <c r="M545" i="72"/>
  <c r="N545" i="72"/>
  <c r="L546" i="72"/>
  <c r="M546" i="72"/>
  <c r="N546" i="72"/>
  <c r="L547" i="72"/>
  <c r="M547" i="72"/>
  <c r="N547" i="72"/>
  <c r="L548" i="72"/>
  <c r="M548" i="72"/>
  <c r="N548" i="72"/>
  <c r="L549" i="72"/>
  <c r="M549" i="72"/>
  <c r="N549" i="72"/>
  <c r="L550" i="72"/>
  <c r="M550" i="72"/>
  <c r="N550" i="72"/>
  <c r="L551" i="72"/>
  <c r="M551" i="72"/>
  <c r="N551" i="72"/>
  <c r="L552" i="72"/>
  <c r="M552" i="72"/>
  <c r="N552" i="72"/>
  <c r="L553" i="72"/>
  <c r="M553" i="72"/>
  <c r="N553" i="72"/>
  <c r="L554" i="72"/>
  <c r="M554" i="72"/>
  <c r="N554" i="72"/>
  <c r="L555" i="72"/>
  <c r="M555" i="72"/>
  <c r="N555" i="72"/>
  <c r="L556" i="72"/>
  <c r="M556" i="72"/>
  <c r="N556" i="72"/>
  <c r="L557" i="72"/>
  <c r="M557" i="72"/>
  <c r="N557" i="72"/>
  <c r="L558" i="72"/>
  <c r="M558" i="72"/>
  <c r="N558" i="72"/>
  <c r="L559" i="72"/>
  <c r="M559" i="72"/>
  <c r="N559" i="72"/>
  <c r="L560" i="72"/>
  <c r="M560" i="72"/>
  <c r="N560" i="72"/>
  <c r="L561" i="72"/>
  <c r="M561" i="72"/>
  <c r="N561" i="72"/>
  <c r="L562" i="72"/>
  <c r="M562" i="72"/>
  <c r="N562" i="72"/>
  <c r="L563" i="72"/>
  <c r="M563" i="72"/>
  <c r="N563" i="72"/>
  <c r="L564" i="72"/>
  <c r="M564" i="72"/>
  <c r="N564" i="72"/>
  <c r="L565" i="72"/>
  <c r="M565" i="72"/>
  <c r="N565" i="72"/>
  <c r="L566" i="72"/>
  <c r="M566" i="72"/>
  <c r="N566" i="72"/>
  <c r="L567" i="72"/>
  <c r="M567" i="72"/>
  <c r="N567" i="72"/>
  <c r="L568" i="72"/>
  <c r="M568" i="72"/>
  <c r="N568" i="72"/>
  <c r="L569" i="72"/>
  <c r="M569" i="72"/>
  <c r="N569" i="72"/>
  <c r="L570" i="72"/>
  <c r="M570" i="72"/>
  <c r="N570" i="72"/>
  <c r="L571" i="72"/>
  <c r="M571" i="72"/>
  <c r="N571" i="72"/>
  <c r="L572" i="72"/>
  <c r="M572" i="72"/>
  <c r="N572" i="72"/>
  <c r="L573" i="72"/>
  <c r="M573" i="72"/>
  <c r="N573" i="72"/>
  <c r="L574" i="72"/>
  <c r="M574" i="72"/>
  <c r="N574" i="72"/>
  <c r="L575" i="72"/>
  <c r="M575" i="72"/>
  <c r="N575" i="72"/>
  <c r="L576" i="72"/>
  <c r="M576" i="72"/>
  <c r="N576" i="72"/>
  <c r="L577" i="72"/>
  <c r="M577" i="72"/>
  <c r="N577" i="72"/>
  <c r="L578" i="72"/>
  <c r="M578" i="72"/>
  <c r="N578" i="72"/>
  <c r="L579" i="72"/>
  <c r="M579" i="72"/>
  <c r="N579" i="72"/>
  <c r="L580" i="72"/>
  <c r="M580" i="72"/>
  <c r="N580" i="72"/>
  <c r="L581" i="72"/>
  <c r="M581" i="72"/>
  <c r="N581" i="72"/>
  <c r="L582" i="72"/>
  <c r="M582" i="72"/>
  <c r="N582" i="72"/>
  <c r="L583" i="72"/>
  <c r="M583" i="72"/>
  <c r="N583" i="72"/>
  <c r="L584" i="72"/>
  <c r="M584" i="72"/>
  <c r="N584" i="72"/>
  <c r="L585" i="72"/>
  <c r="M585" i="72"/>
  <c r="N585" i="72"/>
  <c r="L586" i="72"/>
  <c r="M586" i="72"/>
  <c r="N586" i="72"/>
  <c r="L587" i="72"/>
  <c r="M587" i="72"/>
  <c r="N587" i="72"/>
  <c r="L588" i="72"/>
  <c r="M588" i="72"/>
  <c r="N588" i="72"/>
  <c r="L589" i="72"/>
  <c r="M589" i="72"/>
  <c r="N589" i="72"/>
  <c r="L590" i="72"/>
  <c r="M590" i="72"/>
  <c r="N590" i="72"/>
  <c r="L591" i="72"/>
  <c r="M591" i="72"/>
  <c r="N591" i="72"/>
  <c r="L592" i="72"/>
  <c r="M592" i="72"/>
  <c r="N592" i="72"/>
  <c r="L593" i="72"/>
  <c r="M593" i="72"/>
  <c r="N593" i="72"/>
  <c r="L594" i="72"/>
  <c r="M594" i="72"/>
  <c r="N594" i="72"/>
  <c r="L595" i="72"/>
  <c r="M595" i="72"/>
  <c r="N595" i="72"/>
  <c r="L596" i="72"/>
  <c r="M596" i="72"/>
  <c r="N596" i="72"/>
  <c r="L597" i="72"/>
  <c r="M597" i="72"/>
  <c r="N597" i="72"/>
  <c r="L598" i="72"/>
  <c r="M598" i="72"/>
  <c r="N598" i="72"/>
  <c r="L599" i="72"/>
  <c r="M599" i="72"/>
  <c r="N599" i="72"/>
  <c r="L600" i="72"/>
  <c r="M600" i="72"/>
  <c r="N600" i="72"/>
  <c r="L601" i="72"/>
  <c r="M601" i="72"/>
  <c r="N601" i="72"/>
  <c r="L602" i="72"/>
  <c r="M602" i="72"/>
  <c r="N602" i="72"/>
  <c r="L603" i="72"/>
  <c r="M603" i="72"/>
  <c r="N603" i="72"/>
  <c r="L604" i="72"/>
  <c r="M604" i="72"/>
  <c r="N604" i="72"/>
  <c r="L605" i="72"/>
  <c r="M605" i="72"/>
  <c r="N605" i="72"/>
  <c r="L606" i="72"/>
  <c r="M606" i="72"/>
  <c r="N606" i="72"/>
  <c r="L607" i="72"/>
  <c r="M607" i="72"/>
  <c r="N607" i="72"/>
  <c r="L608" i="72"/>
  <c r="M608" i="72"/>
  <c r="N608" i="72"/>
  <c r="L609" i="72"/>
  <c r="M609" i="72"/>
  <c r="N609" i="72"/>
  <c r="L610" i="72"/>
  <c r="M610" i="72"/>
  <c r="N610" i="72"/>
  <c r="L611" i="72"/>
  <c r="M611" i="72"/>
  <c r="N611" i="72"/>
  <c r="L612" i="72"/>
  <c r="M612" i="72"/>
  <c r="N612" i="72"/>
  <c r="L613" i="72"/>
  <c r="M613" i="72"/>
  <c r="N613" i="72"/>
  <c r="L614" i="72"/>
  <c r="M614" i="72"/>
  <c r="N614" i="72"/>
  <c r="L615" i="72"/>
  <c r="M615" i="72"/>
  <c r="N615" i="72"/>
  <c r="L616" i="72"/>
  <c r="M616" i="72"/>
  <c r="N616" i="72"/>
  <c r="L617" i="72"/>
  <c r="M617" i="72"/>
  <c r="N617" i="72"/>
  <c r="L618" i="72"/>
  <c r="M618" i="72"/>
  <c r="N618" i="72"/>
  <c r="L619" i="72"/>
  <c r="M619" i="72"/>
  <c r="N619" i="72"/>
  <c r="L620" i="72"/>
  <c r="M620" i="72"/>
  <c r="N620" i="72"/>
  <c r="L621" i="72"/>
  <c r="M621" i="72"/>
  <c r="N621" i="72"/>
  <c r="L622" i="72"/>
  <c r="M622" i="72"/>
  <c r="N622" i="72"/>
  <c r="L623" i="72"/>
  <c r="M623" i="72"/>
  <c r="N623" i="72"/>
  <c r="L624" i="72"/>
  <c r="M624" i="72"/>
  <c r="N624" i="72"/>
  <c r="L625" i="72"/>
  <c r="M625" i="72"/>
  <c r="N625" i="72"/>
  <c r="L626" i="72"/>
  <c r="M626" i="72"/>
  <c r="N626" i="72"/>
  <c r="L627" i="72"/>
  <c r="M627" i="72"/>
  <c r="N627" i="72"/>
  <c r="L628" i="72"/>
  <c r="M628" i="72"/>
  <c r="N628" i="72"/>
  <c r="L629" i="72"/>
  <c r="M629" i="72"/>
  <c r="N629" i="72"/>
  <c r="L630" i="72"/>
  <c r="M630" i="72"/>
  <c r="N630" i="72"/>
  <c r="L631" i="72"/>
  <c r="M631" i="72"/>
  <c r="N631" i="72"/>
  <c r="L632" i="72"/>
  <c r="M632" i="72"/>
  <c r="N632" i="72"/>
  <c r="L633" i="72"/>
  <c r="M633" i="72"/>
  <c r="N633" i="72"/>
  <c r="L634" i="72"/>
  <c r="M634" i="72"/>
  <c r="N634" i="72"/>
  <c r="L635" i="72"/>
  <c r="M635" i="72"/>
  <c r="N635" i="72"/>
  <c r="L636" i="72"/>
  <c r="M636" i="72"/>
  <c r="N636" i="72"/>
  <c r="L637" i="72"/>
  <c r="M637" i="72"/>
  <c r="N637" i="72"/>
  <c r="L638" i="72"/>
  <c r="M638" i="72"/>
  <c r="N638" i="72"/>
  <c r="L639" i="72"/>
  <c r="M639" i="72"/>
  <c r="N639" i="72"/>
  <c r="L640" i="72"/>
  <c r="M640" i="72"/>
  <c r="N640" i="72"/>
  <c r="L641" i="72"/>
  <c r="M641" i="72"/>
  <c r="N641" i="72"/>
  <c r="L642" i="72"/>
  <c r="M642" i="72"/>
  <c r="N642" i="72"/>
  <c r="L643" i="72"/>
  <c r="M643" i="72"/>
  <c r="N643" i="72"/>
  <c r="L644" i="72"/>
  <c r="M644" i="72"/>
  <c r="N644" i="72"/>
  <c r="L645" i="72"/>
  <c r="M645" i="72"/>
  <c r="N645" i="72"/>
  <c r="L646" i="72"/>
  <c r="M646" i="72"/>
  <c r="N646" i="72"/>
  <c r="L647" i="72"/>
  <c r="M647" i="72"/>
  <c r="N647" i="72"/>
  <c r="L648" i="72"/>
  <c r="M648" i="72"/>
  <c r="N648" i="72"/>
  <c r="L649" i="72"/>
  <c r="M649" i="72"/>
  <c r="N649" i="72"/>
  <c r="L650" i="72"/>
  <c r="M650" i="72"/>
  <c r="N650" i="72"/>
  <c r="L651" i="72"/>
  <c r="M651" i="72"/>
  <c r="N651" i="72"/>
  <c r="L652" i="72"/>
  <c r="M652" i="72"/>
  <c r="N652" i="72"/>
  <c r="L653" i="72"/>
  <c r="M653" i="72"/>
  <c r="N653" i="72"/>
  <c r="L654" i="72"/>
  <c r="M654" i="72"/>
  <c r="N654" i="72"/>
  <c r="L655" i="72"/>
  <c r="M655" i="72"/>
  <c r="N655" i="72"/>
  <c r="L656" i="72"/>
  <c r="M656" i="72"/>
  <c r="N656" i="72"/>
  <c r="L657" i="72"/>
  <c r="M657" i="72"/>
  <c r="N657" i="72"/>
  <c r="L658" i="72"/>
  <c r="M658" i="72"/>
  <c r="N658" i="72"/>
  <c r="L659" i="72"/>
  <c r="M659" i="72"/>
  <c r="N659" i="72"/>
  <c r="L660" i="72"/>
  <c r="M660" i="72"/>
  <c r="N660" i="72"/>
  <c r="L661" i="72"/>
  <c r="M661" i="72"/>
  <c r="N661" i="72"/>
  <c r="L662" i="72"/>
  <c r="M662" i="72"/>
  <c r="N662" i="72"/>
  <c r="L663" i="72"/>
  <c r="M663" i="72"/>
  <c r="N663" i="72"/>
  <c r="L664" i="72"/>
  <c r="M664" i="72"/>
  <c r="N664" i="72"/>
  <c r="L665" i="72"/>
  <c r="M665" i="72"/>
  <c r="N665" i="72"/>
  <c r="L666" i="72"/>
  <c r="M666" i="72"/>
  <c r="N666" i="72"/>
  <c r="L667" i="72"/>
  <c r="M667" i="72"/>
  <c r="N667" i="72"/>
  <c r="L668" i="72"/>
  <c r="M668" i="72"/>
  <c r="N668" i="72"/>
  <c r="L669" i="72"/>
  <c r="M669" i="72"/>
  <c r="N669" i="72"/>
  <c r="L670" i="72"/>
  <c r="M670" i="72"/>
  <c r="N670" i="72"/>
  <c r="L671" i="72"/>
  <c r="M671" i="72"/>
  <c r="N671" i="72"/>
  <c r="L672" i="72"/>
  <c r="M672" i="72"/>
  <c r="N672" i="72"/>
  <c r="L673" i="72"/>
  <c r="M673" i="72"/>
  <c r="N673" i="72"/>
  <c r="L674" i="72"/>
  <c r="M674" i="72"/>
  <c r="N674" i="72"/>
  <c r="L675" i="72"/>
  <c r="M675" i="72"/>
  <c r="N675" i="72"/>
  <c r="L676" i="72"/>
  <c r="M676" i="72"/>
  <c r="N676" i="72"/>
  <c r="L677" i="72"/>
  <c r="M677" i="72"/>
  <c r="N677" i="72"/>
  <c r="L678" i="72"/>
  <c r="M678" i="72"/>
  <c r="N678" i="72"/>
  <c r="L679" i="72"/>
  <c r="M679" i="72"/>
  <c r="N679" i="72"/>
  <c r="L680" i="72"/>
  <c r="M680" i="72"/>
  <c r="N680" i="72"/>
  <c r="L681" i="72"/>
  <c r="M681" i="72"/>
  <c r="N681" i="72"/>
  <c r="L682" i="72"/>
  <c r="M682" i="72"/>
  <c r="N682" i="72"/>
  <c r="L683" i="72"/>
  <c r="M683" i="72"/>
  <c r="N683" i="72"/>
  <c r="L684" i="72"/>
  <c r="M684" i="72"/>
  <c r="N684" i="72"/>
  <c r="L685" i="72"/>
  <c r="M685" i="72"/>
  <c r="N685" i="72"/>
  <c r="L686" i="72"/>
  <c r="M686" i="72"/>
  <c r="N686" i="72"/>
  <c r="L687" i="72"/>
  <c r="M687" i="72"/>
  <c r="N687" i="72"/>
  <c r="L688" i="72"/>
  <c r="M688" i="72"/>
  <c r="N688" i="72"/>
  <c r="L689" i="72"/>
  <c r="M689" i="72"/>
  <c r="N689" i="72"/>
  <c r="L690" i="72"/>
  <c r="M690" i="72"/>
  <c r="N690" i="72"/>
  <c r="L691" i="72"/>
  <c r="M691" i="72"/>
  <c r="N691" i="72"/>
  <c r="L692" i="72"/>
  <c r="M692" i="72"/>
  <c r="N692" i="72"/>
  <c r="L693" i="72"/>
  <c r="M693" i="72"/>
  <c r="N693" i="72"/>
  <c r="L694" i="72"/>
  <c r="M694" i="72"/>
  <c r="N694" i="72"/>
  <c r="L695" i="72"/>
  <c r="M695" i="72"/>
  <c r="N695" i="72"/>
  <c r="L696" i="72"/>
  <c r="M696" i="72"/>
  <c r="N696" i="72"/>
  <c r="L697" i="72"/>
  <c r="M697" i="72"/>
  <c r="N697" i="72"/>
  <c r="L698" i="72"/>
  <c r="M698" i="72"/>
  <c r="N698" i="72"/>
  <c r="L699" i="72"/>
  <c r="M699" i="72"/>
  <c r="N699" i="72"/>
  <c r="L700" i="72"/>
  <c r="M700" i="72"/>
  <c r="N700" i="72"/>
  <c r="L701" i="72"/>
  <c r="M701" i="72"/>
  <c r="N701" i="72"/>
  <c r="L702" i="72"/>
  <c r="M702" i="72"/>
  <c r="N702" i="72"/>
  <c r="L703" i="72"/>
  <c r="M703" i="72"/>
  <c r="N703" i="72"/>
  <c r="L704" i="72"/>
  <c r="M704" i="72"/>
  <c r="N704" i="72"/>
  <c r="L705" i="72"/>
  <c r="M705" i="72"/>
  <c r="N705" i="72"/>
  <c r="L706" i="72"/>
  <c r="M706" i="72"/>
  <c r="N706" i="72"/>
  <c r="L707" i="72"/>
  <c r="M707" i="72"/>
  <c r="N707" i="72"/>
  <c r="L708" i="72"/>
  <c r="M708" i="72"/>
  <c r="N708" i="72"/>
  <c r="L709" i="72"/>
  <c r="M709" i="72"/>
  <c r="N709" i="72"/>
  <c r="L710" i="72"/>
  <c r="M710" i="72"/>
  <c r="N710" i="72"/>
  <c r="L711" i="72"/>
  <c r="M711" i="72"/>
  <c r="N711" i="72"/>
  <c r="L712" i="72"/>
  <c r="M712" i="72"/>
  <c r="N712" i="72"/>
  <c r="L713" i="72"/>
  <c r="M713" i="72"/>
  <c r="N713" i="72"/>
  <c r="L714" i="72"/>
  <c r="M714" i="72"/>
  <c r="N714" i="72"/>
  <c r="L715" i="72"/>
  <c r="M715" i="72"/>
  <c r="N715" i="72"/>
  <c r="L716" i="72"/>
  <c r="M716" i="72"/>
  <c r="N716" i="72"/>
  <c r="L717" i="72"/>
  <c r="M717" i="72"/>
  <c r="N717" i="72"/>
  <c r="L718" i="72"/>
  <c r="M718" i="72"/>
  <c r="N718" i="72"/>
  <c r="L719" i="72"/>
  <c r="M719" i="72"/>
  <c r="N719" i="72"/>
  <c r="L720" i="72"/>
  <c r="M720" i="72"/>
  <c r="N720" i="72"/>
  <c r="L721" i="72"/>
  <c r="M721" i="72"/>
  <c r="N721" i="72"/>
  <c r="L722" i="72"/>
  <c r="M722" i="72"/>
  <c r="N722" i="72"/>
  <c r="L723" i="72"/>
  <c r="M723" i="72"/>
  <c r="N723" i="72"/>
  <c r="L724" i="72"/>
  <c r="M724" i="72"/>
  <c r="N724" i="72"/>
  <c r="L725" i="72"/>
  <c r="M725" i="72"/>
  <c r="N725" i="72"/>
  <c r="L726" i="72"/>
  <c r="M726" i="72"/>
  <c r="N726" i="72"/>
  <c r="L727" i="72"/>
  <c r="M727" i="72"/>
  <c r="N727" i="72"/>
  <c r="L728" i="72"/>
  <c r="M728" i="72"/>
  <c r="N728" i="72"/>
  <c r="L729" i="72"/>
  <c r="M729" i="72"/>
  <c r="N729" i="72"/>
  <c r="L730" i="72"/>
  <c r="M730" i="72"/>
  <c r="N730" i="72"/>
  <c r="L731" i="72"/>
  <c r="M731" i="72"/>
  <c r="N731" i="72"/>
  <c r="L732" i="72"/>
  <c r="M732" i="72"/>
  <c r="N732" i="72"/>
  <c r="L733" i="72"/>
  <c r="M733" i="72"/>
  <c r="N733" i="72"/>
  <c r="L734" i="72"/>
  <c r="M734" i="72"/>
  <c r="N734" i="72"/>
  <c r="L735" i="72"/>
  <c r="M735" i="72"/>
  <c r="N735" i="72"/>
  <c r="L736" i="72"/>
  <c r="M736" i="72"/>
  <c r="N736" i="72"/>
  <c r="L737" i="72"/>
  <c r="M737" i="72"/>
  <c r="N737" i="72"/>
  <c r="L738" i="72"/>
  <c r="M738" i="72"/>
  <c r="N738" i="72"/>
  <c r="L739" i="72"/>
  <c r="M739" i="72"/>
  <c r="N739" i="72"/>
  <c r="L740" i="72"/>
  <c r="M740" i="72"/>
  <c r="N740" i="72"/>
  <c r="L741" i="72"/>
  <c r="M741" i="72"/>
  <c r="N741" i="72"/>
  <c r="L742" i="72"/>
  <c r="M742" i="72"/>
  <c r="N742" i="72"/>
  <c r="L743" i="72"/>
  <c r="M743" i="72"/>
  <c r="N743" i="72"/>
  <c r="L744" i="72"/>
  <c r="M744" i="72"/>
  <c r="N744" i="72"/>
  <c r="L745" i="72"/>
  <c r="M745" i="72"/>
  <c r="N745" i="72"/>
  <c r="L746" i="72"/>
  <c r="M746" i="72"/>
  <c r="N746" i="72"/>
  <c r="L747" i="72"/>
  <c r="M747" i="72"/>
  <c r="N747" i="72"/>
  <c r="L748" i="72"/>
  <c r="M748" i="72"/>
  <c r="N748" i="72"/>
  <c r="L749" i="72"/>
  <c r="M749" i="72"/>
  <c r="N749" i="72"/>
  <c r="L750" i="72"/>
  <c r="M750" i="72"/>
  <c r="N750" i="72"/>
  <c r="L751" i="72"/>
  <c r="M751" i="72"/>
  <c r="N751" i="72"/>
  <c r="L752" i="72"/>
  <c r="M752" i="72"/>
  <c r="N752" i="72"/>
  <c r="L753" i="72"/>
  <c r="M753" i="72"/>
  <c r="N753" i="72"/>
  <c r="L754" i="72"/>
  <c r="M754" i="72"/>
  <c r="N754" i="72"/>
  <c r="L755" i="72"/>
  <c r="M755" i="72"/>
  <c r="N755" i="72"/>
  <c r="L756" i="72"/>
  <c r="M756" i="72"/>
  <c r="N756" i="72"/>
  <c r="L757" i="72"/>
  <c r="M757" i="72"/>
  <c r="N757" i="72"/>
  <c r="L758" i="72"/>
  <c r="M758" i="72"/>
  <c r="N758" i="72"/>
  <c r="L759" i="72"/>
  <c r="M759" i="72"/>
  <c r="N759" i="72"/>
  <c r="L760" i="72"/>
  <c r="M760" i="72"/>
  <c r="N760" i="72"/>
  <c r="L761" i="72"/>
  <c r="M761" i="72"/>
  <c r="N761" i="72"/>
  <c r="L762" i="72"/>
  <c r="M762" i="72"/>
  <c r="N762" i="72"/>
  <c r="L763" i="72"/>
  <c r="M763" i="72"/>
  <c r="N763" i="72"/>
  <c r="L764" i="72"/>
  <c r="M764" i="72"/>
  <c r="N764" i="72"/>
  <c r="L765" i="72"/>
  <c r="M765" i="72"/>
  <c r="N765" i="72"/>
  <c r="L766" i="72"/>
  <c r="M766" i="72"/>
  <c r="N766" i="72"/>
  <c r="L767" i="72"/>
  <c r="M767" i="72"/>
  <c r="N767" i="72"/>
  <c r="L768" i="72"/>
  <c r="M768" i="72"/>
  <c r="N768" i="72"/>
  <c r="L769" i="72"/>
  <c r="M769" i="72"/>
  <c r="N769" i="72"/>
  <c r="L770" i="72"/>
  <c r="M770" i="72"/>
  <c r="N770" i="72"/>
  <c r="L771" i="72"/>
  <c r="M771" i="72"/>
  <c r="N771" i="72"/>
  <c r="L772" i="72"/>
  <c r="M772" i="72"/>
  <c r="N772" i="72"/>
  <c r="L773" i="72"/>
  <c r="M773" i="72"/>
  <c r="N773" i="72"/>
  <c r="L774" i="72"/>
  <c r="M774" i="72"/>
  <c r="N774" i="72"/>
  <c r="L775" i="72"/>
  <c r="M775" i="72"/>
  <c r="N775" i="72"/>
  <c r="L776" i="72"/>
  <c r="M776" i="72"/>
  <c r="N776" i="72"/>
  <c r="L777" i="72"/>
  <c r="M777" i="72"/>
  <c r="N777" i="72"/>
  <c r="L778" i="72"/>
  <c r="M778" i="72"/>
  <c r="N778" i="72"/>
  <c r="L779" i="72"/>
  <c r="M779" i="72"/>
  <c r="N779" i="72"/>
  <c r="L780" i="72"/>
  <c r="M780" i="72"/>
  <c r="N780" i="72"/>
  <c r="L781" i="72"/>
  <c r="M781" i="72"/>
  <c r="N781" i="72"/>
  <c r="L782" i="72"/>
  <c r="M782" i="72"/>
  <c r="N782" i="72"/>
  <c r="L783" i="72"/>
  <c r="M783" i="72"/>
  <c r="N783" i="72"/>
  <c r="L784" i="72"/>
  <c r="M784" i="72"/>
  <c r="N784" i="72"/>
  <c r="L785" i="72"/>
  <c r="M785" i="72"/>
  <c r="N785" i="72"/>
  <c r="L786" i="72"/>
  <c r="M786" i="72"/>
  <c r="N786" i="72"/>
  <c r="L787" i="72"/>
  <c r="M787" i="72"/>
  <c r="N787" i="72"/>
  <c r="L788" i="72"/>
  <c r="M788" i="72"/>
  <c r="N788" i="72"/>
  <c r="L789" i="72"/>
  <c r="M789" i="72"/>
  <c r="N789" i="72"/>
  <c r="L790" i="72"/>
  <c r="M790" i="72"/>
  <c r="N790" i="72"/>
  <c r="L791" i="72"/>
  <c r="M791" i="72"/>
  <c r="N791" i="72"/>
  <c r="L792" i="72"/>
  <c r="M792" i="72"/>
  <c r="N792" i="72"/>
  <c r="L793" i="72"/>
  <c r="M793" i="72"/>
  <c r="N793" i="72"/>
  <c r="L794" i="72"/>
  <c r="M794" i="72"/>
  <c r="N794" i="72"/>
  <c r="L795" i="72"/>
  <c r="M795" i="72"/>
  <c r="N795" i="72"/>
  <c r="L796" i="72"/>
  <c r="M796" i="72"/>
  <c r="N796" i="72"/>
  <c r="L797" i="72"/>
  <c r="M797" i="72"/>
  <c r="N797" i="72"/>
  <c r="L798" i="72"/>
  <c r="M798" i="72"/>
  <c r="N798" i="72"/>
  <c r="L799" i="72"/>
  <c r="M799" i="72"/>
  <c r="N799" i="72"/>
  <c r="L800" i="72"/>
  <c r="M800" i="72"/>
  <c r="N800" i="72"/>
  <c r="L801" i="72"/>
  <c r="M801" i="72"/>
  <c r="N801" i="72"/>
  <c r="L802" i="72"/>
  <c r="M802" i="72"/>
  <c r="N802" i="72"/>
  <c r="L803" i="72"/>
  <c r="M803" i="72"/>
  <c r="N803" i="72"/>
  <c r="L804" i="72"/>
  <c r="M804" i="72"/>
  <c r="N804" i="72"/>
  <c r="L805" i="72"/>
  <c r="M805" i="72"/>
  <c r="N805" i="72"/>
  <c r="L806" i="72"/>
  <c r="M806" i="72"/>
  <c r="N806" i="72"/>
  <c r="L807" i="72"/>
  <c r="M807" i="72"/>
  <c r="N807" i="72"/>
  <c r="L808" i="72"/>
  <c r="M808" i="72"/>
  <c r="N808" i="72"/>
  <c r="L809" i="72"/>
  <c r="M809" i="72"/>
  <c r="N809" i="72"/>
  <c r="L810" i="72"/>
  <c r="M810" i="72"/>
  <c r="N810" i="72"/>
  <c r="L811" i="72"/>
  <c r="M811" i="72"/>
  <c r="N811" i="72"/>
  <c r="L812" i="72"/>
  <c r="M812" i="72"/>
  <c r="N812" i="72"/>
  <c r="L813" i="72"/>
  <c r="M813" i="72"/>
  <c r="N813" i="72"/>
  <c r="L814" i="72"/>
  <c r="M814" i="72"/>
  <c r="N814" i="72"/>
  <c r="L815" i="72"/>
  <c r="M815" i="72"/>
  <c r="N815" i="72"/>
  <c r="L816" i="72"/>
  <c r="M816" i="72"/>
  <c r="N816" i="72"/>
  <c r="L817" i="72"/>
  <c r="M817" i="72"/>
  <c r="N817" i="72"/>
  <c r="L818" i="72"/>
  <c r="M818" i="72"/>
  <c r="N818" i="72"/>
  <c r="L819" i="72"/>
  <c r="M819" i="72"/>
  <c r="N819" i="72"/>
  <c r="L820" i="72"/>
  <c r="M820" i="72"/>
  <c r="N820" i="72"/>
  <c r="L821" i="72"/>
  <c r="M821" i="72"/>
  <c r="N821" i="72"/>
  <c r="L822" i="72"/>
  <c r="M822" i="72"/>
  <c r="N822" i="72"/>
  <c r="L823" i="72"/>
  <c r="M823" i="72"/>
  <c r="N823" i="72"/>
  <c r="L824" i="72"/>
  <c r="M824" i="72"/>
  <c r="N824" i="72"/>
  <c r="L825" i="72"/>
  <c r="M825" i="72"/>
  <c r="N825" i="72"/>
  <c r="L826" i="72"/>
  <c r="M826" i="72"/>
  <c r="N826" i="72"/>
  <c r="L827" i="72"/>
  <c r="M827" i="72"/>
  <c r="N827" i="72"/>
  <c r="L828" i="72"/>
  <c r="M828" i="72"/>
  <c r="N828" i="72"/>
  <c r="L829" i="72"/>
  <c r="M829" i="72"/>
  <c r="N829" i="72"/>
  <c r="L830" i="72"/>
  <c r="M830" i="72"/>
  <c r="N830" i="72"/>
  <c r="L831" i="72"/>
  <c r="M831" i="72"/>
  <c r="N831" i="72"/>
  <c r="L832" i="72"/>
  <c r="M832" i="72"/>
  <c r="N832" i="72"/>
  <c r="L833" i="72"/>
  <c r="M833" i="72"/>
  <c r="N833" i="72"/>
  <c r="L834" i="72"/>
  <c r="M834" i="72"/>
  <c r="N834" i="72"/>
  <c r="L835" i="72"/>
  <c r="M835" i="72"/>
  <c r="N835" i="72"/>
  <c r="L836" i="72"/>
  <c r="M836" i="72"/>
  <c r="N836" i="72"/>
  <c r="L837" i="72"/>
  <c r="M837" i="72"/>
  <c r="N837" i="72"/>
  <c r="L838" i="72"/>
  <c r="M838" i="72"/>
  <c r="N838" i="72"/>
  <c r="L839" i="72"/>
  <c r="M839" i="72"/>
  <c r="N839" i="72"/>
  <c r="L840" i="72"/>
  <c r="M840" i="72"/>
  <c r="N840" i="72"/>
  <c r="L841" i="72"/>
  <c r="M841" i="72"/>
  <c r="N841" i="72"/>
  <c r="L842" i="72"/>
  <c r="M842" i="72"/>
  <c r="N842" i="72"/>
  <c r="L843" i="72"/>
  <c r="M843" i="72"/>
  <c r="N843" i="72"/>
  <c r="L844" i="72"/>
  <c r="M844" i="72"/>
  <c r="N844" i="72"/>
  <c r="L845" i="72"/>
  <c r="M845" i="72"/>
  <c r="N845" i="72"/>
  <c r="L846" i="72"/>
  <c r="M846" i="72"/>
  <c r="N846" i="72"/>
  <c r="L847" i="72"/>
  <c r="M847" i="72"/>
  <c r="N847" i="72"/>
  <c r="L848" i="72"/>
  <c r="M848" i="72"/>
  <c r="N848" i="72"/>
  <c r="L849" i="72"/>
  <c r="M849" i="72"/>
  <c r="N849" i="72"/>
  <c r="L850" i="72"/>
  <c r="M850" i="72"/>
  <c r="N850" i="72"/>
  <c r="L851" i="72"/>
  <c r="M851" i="72"/>
  <c r="N851" i="72"/>
  <c r="L852" i="72"/>
  <c r="M852" i="72"/>
  <c r="N852" i="72"/>
  <c r="L853" i="72"/>
  <c r="M853" i="72"/>
  <c r="N853" i="72"/>
  <c r="L854" i="72"/>
  <c r="M854" i="72"/>
  <c r="N854" i="72"/>
  <c r="L855" i="72"/>
  <c r="M855" i="72"/>
  <c r="N855" i="72"/>
  <c r="L856" i="72"/>
  <c r="M856" i="72"/>
  <c r="N856" i="72"/>
  <c r="L857" i="72"/>
  <c r="M857" i="72"/>
  <c r="N857" i="72"/>
  <c r="L858" i="72"/>
  <c r="M858" i="72"/>
  <c r="N858" i="72"/>
  <c r="L859" i="72"/>
  <c r="M859" i="72"/>
  <c r="N859" i="72"/>
  <c r="L860" i="72"/>
  <c r="M860" i="72"/>
  <c r="N860" i="72"/>
  <c r="L861" i="72"/>
  <c r="M861" i="72"/>
  <c r="N861" i="72"/>
  <c r="L862" i="72"/>
  <c r="M862" i="72"/>
  <c r="N862" i="72"/>
  <c r="L863" i="72"/>
  <c r="M863" i="72"/>
  <c r="N863" i="72"/>
  <c r="L864" i="72"/>
  <c r="M864" i="72"/>
  <c r="N864" i="72"/>
  <c r="L865" i="72"/>
  <c r="M865" i="72"/>
  <c r="N865" i="72"/>
  <c r="L866" i="72"/>
  <c r="M866" i="72"/>
  <c r="N866" i="72"/>
  <c r="L867" i="72"/>
  <c r="M867" i="72"/>
  <c r="N867" i="72"/>
  <c r="L868" i="72"/>
  <c r="M868" i="72"/>
  <c r="N868" i="72"/>
  <c r="L869" i="72"/>
  <c r="M869" i="72"/>
  <c r="N869" i="72"/>
  <c r="L870" i="72"/>
  <c r="M870" i="72"/>
  <c r="N870" i="72"/>
  <c r="L871" i="72"/>
  <c r="M871" i="72"/>
  <c r="N871" i="72"/>
  <c r="L872" i="72"/>
  <c r="M872" i="72"/>
  <c r="N872" i="72"/>
  <c r="L873" i="72"/>
  <c r="M873" i="72"/>
  <c r="N873" i="72"/>
  <c r="L874" i="72"/>
  <c r="M874" i="72"/>
  <c r="N874" i="72"/>
  <c r="L875" i="72"/>
  <c r="M875" i="72"/>
  <c r="N875" i="72"/>
  <c r="L876" i="72"/>
  <c r="M876" i="72"/>
  <c r="N876" i="72"/>
  <c r="L877" i="72"/>
  <c r="M877" i="72"/>
  <c r="N877" i="72"/>
  <c r="L878" i="72"/>
  <c r="M878" i="72"/>
  <c r="N878" i="72"/>
  <c r="L879" i="72"/>
  <c r="M879" i="72"/>
  <c r="N879" i="72"/>
  <c r="L880" i="72"/>
  <c r="M880" i="72"/>
  <c r="N880" i="72"/>
  <c r="L881" i="72"/>
  <c r="M881" i="72"/>
  <c r="N881" i="72"/>
  <c r="L882" i="72"/>
  <c r="M882" i="72"/>
  <c r="N882" i="72"/>
  <c r="L883" i="72"/>
  <c r="M883" i="72"/>
  <c r="N883" i="72"/>
  <c r="L884" i="72"/>
  <c r="M884" i="72"/>
  <c r="N884" i="72"/>
  <c r="L885" i="72"/>
  <c r="M885" i="72"/>
  <c r="N885" i="72"/>
  <c r="L886" i="72"/>
  <c r="M886" i="72"/>
  <c r="N886" i="72"/>
  <c r="L887" i="72"/>
  <c r="M887" i="72"/>
  <c r="N887" i="72"/>
  <c r="L888" i="72"/>
  <c r="M888" i="72"/>
  <c r="N888" i="72"/>
  <c r="L889" i="72"/>
  <c r="M889" i="72"/>
  <c r="N889" i="72"/>
  <c r="L890" i="72"/>
  <c r="M890" i="72"/>
  <c r="N890" i="72"/>
  <c r="L891" i="72"/>
  <c r="M891" i="72"/>
  <c r="N891" i="72"/>
  <c r="L892" i="72"/>
  <c r="M892" i="72"/>
  <c r="N892" i="72"/>
  <c r="L893" i="72"/>
  <c r="M893" i="72"/>
  <c r="N893" i="72"/>
  <c r="L894" i="72"/>
  <c r="M894" i="72"/>
  <c r="N894" i="72"/>
  <c r="L895" i="72"/>
  <c r="M895" i="72"/>
  <c r="N895" i="72"/>
  <c r="L896" i="72"/>
  <c r="M896" i="72"/>
  <c r="N896" i="72"/>
  <c r="L897" i="72"/>
  <c r="M897" i="72"/>
  <c r="N897" i="72"/>
  <c r="L898" i="72"/>
  <c r="M898" i="72"/>
  <c r="N898" i="72"/>
  <c r="L899" i="72"/>
  <c r="M899" i="72"/>
  <c r="N899" i="72"/>
  <c r="L900" i="72"/>
  <c r="M900" i="72"/>
  <c r="N900" i="72"/>
  <c r="L901" i="72"/>
  <c r="M901" i="72"/>
  <c r="N901" i="72"/>
  <c r="L902" i="72"/>
  <c r="M902" i="72"/>
  <c r="N902" i="72"/>
  <c r="L903" i="72"/>
  <c r="M903" i="72"/>
  <c r="N903" i="72"/>
  <c r="L904" i="72"/>
  <c r="M904" i="72"/>
  <c r="N904" i="72"/>
  <c r="L905" i="72"/>
  <c r="M905" i="72"/>
  <c r="N905" i="72"/>
  <c r="L906" i="72"/>
  <c r="M906" i="72"/>
  <c r="N906" i="72"/>
  <c r="L907" i="72"/>
  <c r="M907" i="72"/>
  <c r="N907" i="72"/>
  <c r="L908" i="72"/>
  <c r="M908" i="72"/>
  <c r="N908" i="72"/>
  <c r="L909" i="72"/>
  <c r="M909" i="72"/>
  <c r="N909" i="72"/>
  <c r="L910" i="72"/>
  <c r="M910" i="72"/>
  <c r="N910" i="72"/>
  <c r="L911" i="72"/>
  <c r="M911" i="72"/>
  <c r="N911" i="72"/>
  <c r="L912" i="72"/>
  <c r="M912" i="72"/>
  <c r="N912" i="72"/>
  <c r="L913" i="72"/>
  <c r="M913" i="72"/>
  <c r="N913" i="72"/>
  <c r="L914" i="72"/>
  <c r="M914" i="72"/>
  <c r="N914" i="72"/>
  <c r="L915" i="72"/>
  <c r="M915" i="72"/>
  <c r="N915" i="72"/>
  <c r="L916" i="72"/>
  <c r="M916" i="72"/>
  <c r="N916" i="72"/>
  <c r="L917" i="72"/>
  <c r="M917" i="72"/>
  <c r="N917" i="72"/>
  <c r="L918" i="72"/>
  <c r="M918" i="72"/>
  <c r="N918" i="72"/>
  <c r="L919" i="72"/>
  <c r="M919" i="72"/>
  <c r="N919" i="72"/>
  <c r="L920" i="72"/>
  <c r="M920" i="72"/>
  <c r="N920" i="72"/>
  <c r="L921" i="72"/>
  <c r="M921" i="72"/>
  <c r="N921" i="72"/>
  <c r="L922" i="72"/>
  <c r="M922" i="72"/>
  <c r="N922" i="72"/>
  <c r="L923" i="72"/>
  <c r="M923" i="72"/>
  <c r="N923" i="72"/>
  <c r="L924" i="72"/>
  <c r="M924" i="72"/>
  <c r="N924" i="72"/>
  <c r="L925" i="72"/>
  <c r="M925" i="72"/>
  <c r="N925" i="72"/>
  <c r="L926" i="72"/>
  <c r="M926" i="72"/>
  <c r="N926" i="72"/>
  <c r="L927" i="72"/>
  <c r="M927" i="72"/>
  <c r="N927" i="72"/>
  <c r="L928" i="72"/>
  <c r="M928" i="72"/>
  <c r="N928" i="72"/>
  <c r="L929" i="72"/>
  <c r="M929" i="72"/>
  <c r="N929" i="72"/>
  <c r="L930" i="72"/>
  <c r="M930" i="72"/>
  <c r="N930" i="72"/>
  <c r="L931" i="72"/>
  <c r="M931" i="72"/>
  <c r="N931" i="72"/>
  <c r="L932" i="72"/>
  <c r="M932" i="72"/>
  <c r="N932" i="72"/>
  <c r="L933" i="72"/>
  <c r="M933" i="72"/>
  <c r="N933" i="72"/>
  <c r="L934" i="72"/>
  <c r="M934" i="72"/>
  <c r="N934" i="72"/>
  <c r="L935" i="72"/>
  <c r="M935" i="72"/>
  <c r="N935" i="72"/>
  <c r="L936" i="72"/>
  <c r="M936" i="72"/>
  <c r="N936" i="72"/>
  <c r="L937" i="72"/>
  <c r="M937" i="72"/>
  <c r="N937" i="72"/>
  <c r="L938" i="72"/>
  <c r="M938" i="72"/>
  <c r="N938" i="72"/>
  <c r="L939" i="72"/>
  <c r="M939" i="72"/>
  <c r="N939" i="72"/>
  <c r="L940" i="72"/>
  <c r="M940" i="72"/>
  <c r="N940" i="72"/>
  <c r="L941" i="72"/>
  <c r="M941" i="72"/>
  <c r="N941" i="72"/>
  <c r="L942" i="72"/>
  <c r="M942" i="72"/>
  <c r="N942" i="72"/>
  <c r="L943" i="72"/>
  <c r="M943" i="72"/>
  <c r="N943" i="72"/>
  <c r="L944" i="72"/>
  <c r="M944" i="72"/>
  <c r="N944" i="72"/>
  <c r="L945" i="72"/>
  <c r="M945" i="72"/>
  <c r="N945" i="72"/>
  <c r="L946" i="72"/>
  <c r="M946" i="72"/>
  <c r="N946" i="72"/>
  <c r="L947" i="72"/>
  <c r="M947" i="72"/>
  <c r="N947" i="72"/>
  <c r="L948" i="72"/>
  <c r="M948" i="72"/>
  <c r="N948" i="72"/>
  <c r="L949" i="72"/>
  <c r="M949" i="72"/>
  <c r="N949" i="72"/>
  <c r="L950" i="72"/>
  <c r="M950" i="72"/>
  <c r="N950" i="72"/>
  <c r="L951" i="72"/>
  <c r="M951" i="72"/>
  <c r="N951" i="72"/>
  <c r="L952" i="72"/>
  <c r="M952" i="72"/>
  <c r="N952" i="72"/>
  <c r="L953" i="72"/>
  <c r="M953" i="72"/>
  <c r="N953" i="72"/>
  <c r="L954" i="72"/>
  <c r="M954" i="72"/>
  <c r="N954" i="72"/>
  <c r="L955" i="72"/>
  <c r="M955" i="72"/>
  <c r="N955" i="72"/>
  <c r="L956" i="72"/>
  <c r="M956" i="72"/>
  <c r="N956" i="72"/>
  <c r="L957" i="72"/>
  <c r="M957" i="72"/>
  <c r="N957" i="72"/>
  <c r="L958" i="72"/>
  <c r="M958" i="72"/>
  <c r="N958" i="72"/>
  <c r="L959" i="72"/>
  <c r="M959" i="72"/>
  <c r="N959" i="72"/>
  <c r="L960" i="72"/>
  <c r="M960" i="72"/>
  <c r="N960" i="72"/>
  <c r="L961" i="72"/>
  <c r="M961" i="72"/>
  <c r="N961" i="72"/>
  <c r="L962" i="72"/>
  <c r="M962" i="72"/>
  <c r="N962" i="72"/>
  <c r="L963" i="72"/>
  <c r="M963" i="72"/>
  <c r="N963" i="72"/>
  <c r="L964" i="72"/>
  <c r="M964" i="72"/>
  <c r="N964" i="72"/>
  <c r="L965" i="72"/>
  <c r="M965" i="72"/>
  <c r="N965" i="72"/>
  <c r="L966" i="72"/>
  <c r="M966" i="72"/>
  <c r="N966" i="72"/>
  <c r="L967" i="72"/>
  <c r="M967" i="72"/>
  <c r="N967" i="72"/>
  <c r="L968" i="72"/>
  <c r="M968" i="72"/>
  <c r="N968" i="72"/>
  <c r="L969" i="72"/>
  <c r="M969" i="72"/>
  <c r="N969" i="72"/>
  <c r="L970" i="72"/>
  <c r="M970" i="72"/>
  <c r="N970" i="72"/>
  <c r="L971" i="72"/>
  <c r="M971" i="72"/>
  <c r="N971" i="72"/>
  <c r="L972" i="72"/>
  <c r="M972" i="72"/>
  <c r="N972" i="72"/>
  <c r="L973" i="72"/>
  <c r="M973" i="72"/>
  <c r="N973" i="72"/>
  <c r="L974" i="72"/>
  <c r="M974" i="72"/>
  <c r="N974" i="72"/>
  <c r="L975" i="72"/>
  <c r="M975" i="72"/>
  <c r="N975" i="72"/>
  <c r="L976" i="72"/>
  <c r="M976" i="72"/>
  <c r="N976" i="72"/>
  <c r="L977" i="72"/>
  <c r="M977" i="72"/>
  <c r="N977" i="72"/>
  <c r="L978" i="72"/>
  <c r="M978" i="72"/>
  <c r="N978" i="72"/>
  <c r="L979" i="72"/>
  <c r="M979" i="72"/>
  <c r="N979" i="72"/>
  <c r="L980" i="72"/>
  <c r="M980" i="72"/>
  <c r="N980" i="72"/>
  <c r="L981" i="72"/>
  <c r="M981" i="72"/>
  <c r="N981" i="72"/>
  <c r="L982" i="72"/>
  <c r="M982" i="72"/>
  <c r="N982" i="72"/>
  <c r="L983" i="72"/>
  <c r="M983" i="72"/>
  <c r="N983" i="72"/>
  <c r="L984" i="72"/>
  <c r="M984" i="72"/>
  <c r="N984" i="72"/>
  <c r="L985" i="72"/>
  <c r="M985" i="72"/>
  <c r="N985" i="72"/>
  <c r="L986" i="72"/>
  <c r="M986" i="72"/>
  <c r="N986" i="72"/>
  <c r="L987" i="72"/>
  <c r="M987" i="72"/>
  <c r="N987" i="72"/>
  <c r="L988" i="72"/>
  <c r="M988" i="72"/>
  <c r="N988" i="72"/>
  <c r="L989" i="72"/>
  <c r="M989" i="72"/>
  <c r="N989" i="72"/>
  <c r="L990" i="72"/>
  <c r="M990" i="72"/>
  <c r="N990" i="72"/>
  <c r="L991" i="72"/>
  <c r="M991" i="72"/>
  <c r="N991" i="72"/>
  <c r="L992" i="72"/>
  <c r="M992" i="72"/>
  <c r="N992" i="72"/>
  <c r="L993" i="72"/>
  <c r="M993" i="72"/>
  <c r="N993" i="72"/>
  <c r="L994" i="72"/>
  <c r="M994" i="72"/>
  <c r="N994" i="72"/>
  <c r="L995" i="72"/>
  <c r="M995" i="72"/>
  <c r="N995" i="72"/>
  <c r="L996" i="72"/>
  <c r="M996" i="72"/>
  <c r="N996" i="72"/>
  <c r="L997" i="72"/>
  <c r="M997" i="72"/>
  <c r="N997" i="72"/>
  <c r="L998" i="72"/>
  <c r="M998" i="72"/>
  <c r="N998" i="72"/>
  <c r="L999" i="72"/>
  <c r="M999" i="72"/>
  <c r="N999" i="72"/>
  <c r="L1000" i="72"/>
  <c r="M1000" i="72"/>
  <c r="N1000" i="72"/>
  <c r="L1001" i="72"/>
  <c r="M1001" i="72"/>
  <c r="N1001" i="72"/>
  <c r="L1002" i="72"/>
  <c r="M1002" i="72"/>
  <c r="N1002" i="72"/>
  <c r="L1003" i="72"/>
  <c r="M1003" i="72"/>
  <c r="N1003" i="72"/>
  <c r="L1004" i="72"/>
  <c r="M1004" i="72"/>
  <c r="N1004" i="72"/>
  <c r="L1005" i="72"/>
  <c r="M1005" i="72"/>
  <c r="N1005" i="72"/>
  <c r="L1006" i="72"/>
  <c r="M1006" i="72"/>
  <c r="N1006" i="72"/>
  <c r="L1007" i="72"/>
  <c r="M1007" i="72"/>
  <c r="N1007" i="72"/>
  <c r="L1008" i="72"/>
  <c r="M1008" i="72"/>
  <c r="N1008" i="72"/>
  <c r="L1009" i="72"/>
  <c r="M1009" i="72"/>
  <c r="N1009" i="72"/>
  <c r="L1010" i="72"/>
  <c r="M1010" i="72"/>
  <c r="N1010" i="72"/>
  <c r="B13" i="72"/>
  <c r="B14" i="72"/>
  <c r="B15" i="72"/>
  <c r="B16" i="72"/>
  <c r="B17" i="72"/>
  <c r="B18" i="72"/>
  <c r="B19" i="72"/>
  <c r="B20" i="72"/>
  <c r="B21" i="72"/>
  <c r="B22" i="72"/>
  <c r="B23" i="72"/>
  <c r="B24" i="72"/>
  <c r="B25" i="72"/>
  <c r="B26" i="72"/>
  <c r="B27" i="72"/>
  <c r="B28" i="72"/>
  <c r="B29" i="72"/>
  <c r="B30" i="72"/>
  <c r="B31" i="72"/>
  <c r="B32" i="72"/>
  <c r="B33" i="72"/>
  <c r="B34" i="72"/>
  <c r="B35" i="72"/>
  <c r="B36" i="72"/>
  <c r="B37" i="72"/>
  <c r="B38" i="72"/>
  <c r="B39" i="72"/>
  <c r="B40" i="72"/>
  <c r="B41" i="72"/>
  <c r="B42" i="72"/>
  <c r="B43" i="72"/>
  <c r="B44" i="72"/>
  <c r="B45" i="72"/>
  <c r="B46" i="72"/>
  <c r="B47" i="72"/>
  <c r="B48" i="72"/>
  <c r="B49" i="72"/>
  <c r="B50" i="72"/>
  <c r="B51" i="72"/>
  <c r="B52" i="72"/>
  <c r="B53" i="72"/>
  <c r="B54" i="72"/>
  <c r="B55" i="72"/>
  <c r="B56" i="72"/>
  <c r="B57" i="72"/>
  <c r="B58" i="72"/>
  <c r="B59" i="72"/>
  <c r="B60" i="72"/>
  <c r="B61" i="72"/>
  <c r="B62" i="72"/>
  <c r="B63" i="72"/>
  <c r="B64" i="72"/>
  <c r="B65" i="72"/>
  <c r="B66" i="72"/>
  <c r="B67" i="72"/>
  <c r="B68" i="72"/>
  <c r="B69" i="72"/>
  <c r="B70" i="72"/>
  <c r="B71" i="72"/>
  <c r="B72" i="72"/>
  <c r="B73" i="72"/>
  <c r="B74" i="72"/>
  <c r="B75" i="72"/>
  <c r="B76" i="72"/>
  <c r="B77" i="72"/>
  <c r="B78" i="72"/>
  <c r="B79" i="72"/>
  <c r="B80" i="72"/>
  <c r="B81" i="72"/>
  <c r="B82" i="72"/>
  <c r="B83" i="72"/>
  <c r="B84" i="72"/>
  <c r="B85" i="72"/>
  <c r="B86" i="72"/>
  <c r="B87" i="72"/>
  <c r="B88" i="72"/>
  <c r="B89" i="72"/>
  <c r="B90" i="72"/>
  <c r="B91" i="72"/>
  <c r="B92" i="72"/>
  <c r="B93" i="72"/>
  <c r="B94" i="72"/>
  <c r="B95" i="72"/>
  <c r="B96" i="72"/>
  <c r="B97" i="72"/>
  <c r="B98" i="72"/>
  <c r="B99" i="72"/>
  <c r="B100" i="72"/>
  <c r="B101" i="72"/>
  <c r="B102" i="72"/>
  <c r="B103" i="72"/>
  <c r="B104" i="72"/>
  <c r="B105" i="72"/>
  <c r="B106" i="72"/>
  <c r="B107" i="72"/>
  <c r="B108" i="72"/>
  <c r="B109" i="72"/>
  <c r="B110" i="72"/>
  <c r="B111" i="72"/>
  <c r="B112" i="72"/>
  <c r="B113" i="72"/>
  <c r="B114" i="72"/>
  <c r="B115" i="72"/>
  <c r="B116" i="72"/>
  <c r="B117" i="72"/>
  <c r="B118" i="72"/>
  <c r="B119" i="72"/>
  <c r="B120" i="72"/>
  <c r="B121" i="72"/>
  <c r="B122" i="72"/>
  <c r="B123" i="72"/>
  <c r="B124" i="72"/>
  <c r="B125" i="72"/>
  <c r="B126" i="72"/>
  <c r="B127" i="72"/>
  <c r="B128" i="72"/>
  <c r="B129" i="72"/>
  <c r="B130" i="72"/>
  <c r="B131" i="72"/>
  <c r="B132" i="72"/>
  <c r="B133" i="72"/>
  <c r="B134" i="72"/>
  <c r="B135" i="72"/>
  <c r="B136" i="72"/>
  <c r="B137" i="72"/>
  <c r="B138" i="72"/>
  <c r="B139" i="72"/>
  <c r="B140" i="72"/>
  <c r="B141" i="72"/>
  <c r="B142" i="72"/>
  <c r="B143" i="72"/>
  <c r="B144" i="72"/>
  <c r="B145" i="72"/>
  <c r="B146" i="72"/>
  <c r="B147" i="72"/>
  <c r="B148" i="72"/>
  <c r="B149" i="72"/>
  <c r="B150" i="72"/>
  <c r="B151" i="72"/>
  <c r="B152" i="72"/>
  <c r="B153" i="72"/>
  <c r="B154" i="72"/>
  <c r="B155" i="72"/>
  <c r="B156" i="72"/>
  <c r="B157" i="72"/>
  <c r="B158" i="72"/>
  <c r="B159" i="72"/>
  <c r="B160" i="72"/>
  <c r="B161" i="72"/>
  <c r="B162" i="72"/>
  <c r="B163" i="72"/>
  <c r="B164" i="72"/>
  <c r="B165" i="72"/>
  <c r="B166" i="72"/>
  <c r="B167" i="72"/>
  <c r="B168" i="72"/>
  <c r="B169" i="72"/>
  <c r="B170" i="72"/>
  <c r="B171" i="72"/>
  <c r="B172" i="72"/>
  <c r="B173" i="72"/>
  <c r="B174" i="72"/>
  <c r="B175" i="72"/>
  <c r="B176" i="72"/>
  <c r="B177" i="72"/>
  <c r="B178" i="72"/>
  <c r="B179" i="72"/>
  <c r="B180" i="72"/>
  <c r="B181" i="72"/>
  <c r="B182" i="72"/>
  <c r="B183" i="72"/>
  <c r="B184" i="72"/>
  <c r="B185" i="72"/>
  <c r="B186" i="72"/>
  <c r="B187" i="72"/>
  <c r="B188" i="72"/>
  <c r="B189" i="72"/>
  <c r="B190" i="72"/>
  <c r="B191" i="72"/>
  <c r="B192" i="72"/>
  <c r="B193" i="72"/>
  <c r="B194" i="72"/>
  <c r="B195" i="72"/>
  <c r="B196" i="72"/>
  <c r="B197" i="72"/>
  <c r="B198" i="72"/>
  <c r="B199" i="72"/>
  <c r="B200" i="72"/>
  <c r="B201" i="72"/>
  <c r="B202" i="72"/>
  <c r="B203" i="72"/>
  <c r="B204" i="72"/>
  <c r="B205" i="72"/>
  <c r="B206" i="72"/>
  <c r="B207" i="72"/>
  <c r="B208" i="72"/>
  <c r="B209" i="72"/>
  <c r="B210" i="72"/>
  <c r="B211" i="72"/>
  <c r="B212" i="72"/>
  <c r="B213" i="72"/>
  <c r="B214" i="72"/>
  <c r="B215" i="72"/>
  <c r="B216" i="72"/>
  <c r="B217" i="72"/>
  <c r="B218" i="72"/>
  <c r="B219" i="72"/>
  <c r="B220" i="72"/>
  <c r="B221" i="72"/>
  <c r="B222" i="72"/>
  <c r="B223" i="72"/>
  <c r="B224" i="72"/>
  <c r="B225" i="72"/>
  <c r="B226" i="72"/>
  <c r="B227" i="72"/>
  <c r="B228" i="72"/>
  <c r="B229" i="72"/>
  <c r="B230" i="72"/>
  <c r="B231" i="72"/>
  <c r="B232" i="72"/>
  <c r="B233" i="72"/>
  <c r="B234" i="72"/>
  <c r="B235" i="72"/>
  <c r="B236" i="72"/>
  <c r="B237" i="72"/>
  <c r="B238" i="72"/>
  <c r="B239" i="72"/>
  <c r="B240" i="72"/>
  <c r="B241" i="72"/>
  <c r="B242" i="72"/>
  <c r="B243" i="72"/>
  <c r="B244" i="72"/>
  <c r="B245" i="72"/>
  <c r="B246" i="72"/>
  <c r="B247" i="72"/>
  <c r="B248" i="72"/>
  <c r="B249" i="72"/>
  <c r="B250" i="72"/>
  <c r="B251" i="72"/>
  <c r="B252" i="72"/>
  <c r="B253" i="72"/>
  <c r="B254" i="72"/>
  <c r="B255" i="72"/>
  <c r="B256" i="72"/>
  <c r="B257" i="72"/>
  <c r="B258" i="72"/>
  <c r="B259" i="72"/>
  <c r="B260" i="72"/>
  <c r="B261" i="72"/>
  <c r="B262" i="72"/>
  <c r="B263" i="72"/>
  <c r="B264" i="72"/>
  <c r="B265" i="72"/>
  <c r="B266" i="72"/>
  <c r="B267" i="72"/>
  <c r="B268" i="72"/>
  <c r="B269" i="72"/>
  <c r="B270" i="72"/>
  <c r="B271" i="72"/>
  <c r="B272" i="72"/>
  <c r="B273" i="72"/>
  <c r="B274" i="72"/>
  <c r="B275" i="72"/>
  <c r="B276" i="72"/>
  <c r="B277" i="72"/>
  <c r="B278" i="72"/>
  <c r="B279" i="72"/>
  <c r="B280" i="72"/>
  <c r="B281" i="72"/>
  <c r="B282" i="72"/>
  <c r="B283" i="72"/>
  <c r="B284" i="72"/>
  <c r="B285" i="72"/>
  <c r="B286" i="72"/>
  <c r="B287" i="72"/>
  <c r="B288" i="72"/>
  <c r="B289" i="72"/>
  <c r="B290" i="72"/>
  <c r="B291" i="72"/>
  <c r="B292" i="72"/>
  <c r="B293" i="72"/>
  <c r="B294" i="72"/>
  <c r="B295" i="72"/>
  <c r="B296" i="72"/>
  <c r="B297" i="72"/>
  <c r="B298" i="72"/>
  <c r="B299" i="72"/>
  <c r="B300" i="72"/>
  <c r="B301" i="72"/>
  <c r="B302" i="72"/>
  <c r="B303" i="72"/>
  <c r="B304" i="72"/>
  <c r="B305" i="72"/>
  <c r="B306" i="72"/>
  <c r="B307" i="72"/>
  <c r="B308" i="72"/>
  <c r="B309" i="72"/>
  <c r="B310" i="72"/>
  <c r="B311" i="72"/>
  <c r="B312" i="72"/>
  <c r="B313" i="72"/>
  <c r="B314" i="72"/>
  <c r="B315" i="72"/>
  <c r="B316" i="72"/>
  <c r="B317" i="72"/>
  <c r="B318" i="72"/>
  <c r="B319" i="72"/>
  <c r="B320" i="72"/>
  <c r="B321" i="72"/>
  <c r="B322" i="72"/>
  <c r="B323" i="72"/>
  <c r="B324" i="72"/>
  <c r="B325" i="72"/>
  <c r="B326" i="72"/>
  <c r="B327" i="72"/>
  <c r="B328" i="72"/>
  <c r="B329" i="72"/>
  <c r="B330" i="72"/>
  <c r="B331" i="72"/>
  <c r="B332" i="72"/>
  <c r="B333" i="72"/>
  <c r="B334" i="72"/>
  <c r="B335" i="72"/>
  <c r="B336" i="72"/>
  <c r="B337" i="72"/>
  <c r="B338" i="72"/>
  <c r="B339" i="72"/>
  <c r="B340" i="72"/>
  <c r="B341" i="72"/>
  <c r="B342" i="72"/>
  <c r="B343" i="72"/>
  <c r="B344" i="72"/>
  <c r="B345" i="72"/>
  <c r="B346" i="72"/>
  <c r="B347" i="72"/>
  <c r="B348" i="72"/>
  <c r="B349" i="72"/>
  <c r="B350" i="72"/>
  <c r="B351" i="72"/>
  <c r="B352" i="72"/>
  <c r="B353" i="72"/>
  <c r="B354" i="72"/>
  <c r="B355" i="72"/>
  <c r="B356" i="72"/>
  <c r="B357" i="72"/>
  <c r="B358" i="72"/>
  <c r="B359" i="72"/>
  <c r="B360" i="72"/>
  <c r="B361" i="72"/>
  <c r="B362" i="72"/>
  <c r="B363" i="72"/>
  <c r="B364" i="72"/>
  <c r="B365" i="72"/>
  <c r="B366" i="72"/>
  <c r="B367" i="72"/>
  <c r="B368" i="72"/>
  <c r="B369" i="72"/>
  <c r="B370" i="72"/>
  <c r="B371" i="72"/>
  <c r="B372" i="72"/>
  <c r="B373" i="72"/>
  <c r="B374" i="72"/>
  <c r="B375" i="72"/>
  <c r="B376" i="72"/>
  <c r="B377" i="72"/>
  <c r="B378" i="72"/>
  <c r="B379" i="72"/>
  <c r="B380" i="72"/>
  <c r="B381" i="72"/>
  <c r="B382" i="72"/>
  <c r="B383" i="72"/>
  <c r="B384" i="72"/>
  <c r="B385" i="72"/>
  <c r="B386" i="72"/>
  <c r="B387" i="72"/>
  <c r="B388" i="72"/>
  <c r="B389" i="72"/>
  <c r="B390" i="72"/>
  <c r="B391" i="72"/>
  <c r="B392" i="72"/>
  <c r="B393" i="72"/>
  <c r="B394" i="72"/>
  <c r="B395" i="72"/>
  <c r="B396" i="72"/>
  <c r="B397" i="72"/>
  <c r="B398" i="72"/>
  <c r="B399" i="72"/>
  <c r="B400" i="72"/>
  <c r="B401" i="72"/>
  <c r="B402" i="72"/>
  <c r="B403" i="72"/>
  <c r="B404" i="72"/>
  <c r="B405" i="72"/>
  <c r="B406" i="72"/>
  <c r="B407" i="72"/>
  <c r="B408" i="72"/>
  <c r="B409" i="72"/>
  <c r="B410" i="72"/>
  <c r="B411" i="72"/>
  <c r="B412" i="72"/>
  <c r="B413" i="72"/>
  <c r="B414" i="72"/>
  <c r="B415" i="72"/>
  <c r="B416" i="72"/>
  <c r="B417" i="72"/>
  <c r="B418" i="72"/>
  <c r="B419" i="72"/>
  <c r="B420" i="72"/>
  <c r="B421" i="72"/>
  <c r="B422" i="72"/>
  <c r="B423" i="72"/>
  <c r="B424" i="72"/>
  <c r="B425" i="72"/>
  <c r="B426" i="72"/>
  <c r="B427" i="72"/>
  <c r="B428" i="72"/>
  <c r="B429" i="72"/>
  <c r="B430" i="72"/>
  <c r="B431" i="72"/>
  <c r="B432" i="72"/>
  <c r="B433" i="72"/>
  <c r="B434" i="72"/>
  <c r="B435" i="72"/>
  <c r="B436" i="72"/>
  <c r="B437" i="72"/>
  <c r="B438" i="72"/>
  <c r="B439" i="72"/>
  <c r="B440" i="72"/>
  <c r="B441" i="72"/>
  <c r="B442" i="72"/>
  <c r="B443" i="72"/>
  <c r="B444" i="72"/>
  <c r="B445" i="72"/>
  <c r="B446" i="72"/>
  <c r="B447" i="72"/>
  <c r="B448" i="72"/>
  <c r="B449" i="72"/>
  <c r="B450" i="72"/>
  <c r="B451" i="72"/>
  <c r="B452" i="72"/>
  <c r="B453" i="72"/>
  <c r="B454" i="72"/>
  <c r="B455" i="72"/>
  <c r="B456" i="72"/>
  <c r="B457" i="72"/>
  <c r="B458" i="72"/>
  <c r="B459" i="72"/>
  <c r="B460" i="72"/>
  <c r="B461" i="72"/>
  <c r="B462" i="72"/>
  <c r="B463" i="72"/>
  <c r="B464" i="72"/>
  <c r="B465" i="72"/>
  <c r="B466" i="72"/>
  <c r="B467" i="72"/>
  <c r="B468" i="72"/>
  <c r="B469" i="72"/>
  <c r="B470" i="72"/>
  <c r="B471" i="72"/>
  <c r="B472" i="72"/>
  <c r="B473" i="72"/>
  <c r="B474" i="72"/>
  <c r="B475" i="72"/>
  <c r="B476" i="72"/>
  <c r="B477" i="72"/>
  <c r="B478" i="72"/>
  <c r="B479" i="72"/>
  <c r="B480" i="72"/>
  <c r="B481" i="72"/>
  <c r="B482" i="72"/>
  <c r="B483" i="72"/>
  <c r="B484" i="72"/>
  <c r="B485" i="72"/>
  <c r="B486" i="72"/>
  <c r="B487" i="72"/>
  <c r="B488" i="72"/>
  <c r="B489" i="72"/>
  <c r="B490" i="72"/>
  <c r="B491" i="72"/>
  <c r="B492" i="72"/>
  <c r="B493" i="72"/>
  <c r="B494" i="72"/>
  <c r="B495" i="72"/>
  <c r="B496" i="72"/>
  <c r="B497" i="72"/>
  <c r="B498" i="72"/>
  <c r="B499" i="72"/>
  <c r="B500" i="72"/>
  <c r="B501" i="72"/>
  <c r="B502" i="72"/>
  <c r="B503" i="72"/>
  <c r="B504" i="72"/>
  <c r="B505" i="72"/>
  <c r="B506" i="72"/>
  <c r="B507" i="72"/>
  <c r="B508" i="72"/>
  <c r="B509" i="72"/>
  <c r="B510" i="72"/>
  <c r="B511" i="72"/>
  <c r="B512" i="72"/>
  <c r="B513" i="72"/>
  <c r="B514" i="72"/>
  <c r="B515" i="72"/>
  <c r="B516" i="72"/>
  <c r="B517" i="72"/>
  <c r="B518" i="72"/>
  <c r="B519" i="72"/>
  <c r="B520" i="72"/>
  <c r="B521" i="72"/>
  <c r="B522" i="72"/>
  <c r="B523" i="72"/>
  <c r="B524" i="72"/>
  <c r="B525" i="72"/>
  <c r="B526" i="72"/>
  <c r="B527" i="72"/>
  <c r="B528" i="72"/>
  <c r="B529" i="72"/>
  <c r="B530" i="72"/>
  <c r="B531" i="72"/>
  <c r="B532" i="72"/>
  <c r="B533" i="72"/>
  <c r="B534" i="72"/>
  <c r="B535" i="72"/>
  <c r="B536" i="72"/>
  <c r="B537" i="72"/>
  <c r="B538" i="72"/>
  <c r="B539" i="72"/>
  <c r="B540" i="72"/>
  <c r="B541" i="72"/>
  <c r="B542" i="72"/>
  <c r="B543" i="72"/>
  <c r="B544" i="72"/>
  <c r="B545" i="72"/>
  <c r="B546" i="72"/>
  <c r="B547" i="72"/>
  <c r="B548" i="72"/>
  <c r="B549" i="72"/>
  <c r="B550" i="72"/>
  <c r="B551" i="72"/>
  <c r="B552" i="72"/>
  <c r="B553" i="72"/>
  <c r="B554" i="72"/>
  <c r="B555" i="72"/>
  <c r="B556" i="72"/>
  <c r="B557" i="72"/>
  <c r="B558" i="72"/>
  <c r="B559" i="72"/>
  <c r="B560" i="72"/>
  <c r="B561" i="72"/>
  <c r="B562" i="72"/>
  <c r="B563" i="72"/>
  <c r="B564" i="72"/>
  <c r="B565" i="72"/>
  <c r="B566" i="72"/>
  <c r="B567" i="72"/>
  <c r="B568" i="72"/>
  <c r="B569" i="72"/>
  <c r="B570" i="72"/>
  <c r="B571" i="72"/>
  <c r="B572" i="72"/>
  <c r="B573" i="72"/>
  <c r="B574" i="72"/>
  <c r="B575" i="72"/>
  <c r="B576" i="72"/>
  <c r="B577" i="72"/>
  <c r="B578" i="72"/>
  <c r="B579" i="72"/>
  <c r="B580" i="72"/>
  <c r="B581" i="72"/>
  <c r="B582" i="72"/>
  <c r="B583" i="72"/>
  <c r="B584" i="72"/>
  <c r="B585" i="72"/>
  <c r="B586" i="72"/>
  <c r="B587" i="72"/>
  <c r="B588" i="72"/>
  <c r="B589" i="72"/>
  <c r="B590" i="72"/>
  <c r="B591" i="72"/>
  <c r="B592" i="72"/>
  <c r="B593" i="72"/>
  <c r="B594" i="72"/>
  <c r="B595" i="72"/>
  <c r="B596" i="72"/>
  <c r="B597" i="72"/>
  <c r="B598" i="72"/>
  <c r="B599" i="72"/>
  <c r="B600" i="72"/>
  <c r="B601" i="72"/>
  <c r="B602" i="72"/>
  <c r="B603" i="72"/>
  <c r="B604" i="72"/>
  <c r="B605" i="72"/>
  <c r="B606" i="72"/>
  <c r="B607" i="72"/>
  <c r="B608" i="72"/>
  <c r="B609" i="72"/>
  <c r="B610" i="72"/>
  <c r="B611" i="72"/>
  <c r="B612" i="72"/>
  <c r="B613" i="72"/>
  <c r="B614" i="72"/>
  <c r="B615" i="72"/>
  <c r="B616" i="72"/>
  <c r="B617" i="72"/>
  <c r="B618" i="72"/>
  <c r="B619" i="72"/>
  <c r="B620" i="72"/>
  <c r="B621" i="72"/>
  <c r="B622" i="72"/>
  <c r="B623" i="72"/>
  <c r="B624" i="72"/>
  <c r="B625" i="72"/>
  <c r="B626" i="72"/>
  <c r="B627" i="72"/>
  <c r="B628" i="72"/>
  <c r="B629" i="72"/>
  <c r="B630" i="72"/>
  <c r="B631" i="72"/>
  <c r="B632" i="72"/>
  <c r="B633" i="72"/>
  <c r="B634" i="72"/>
  <c r="B635" i="72"/>
  <c r="B636" i="72"/>
  <c r="B637" i="72"/>
  <c r="B638" i="72"/>
  <c r="B639" i="72"/>
  <c r="B640" i="72"/>
  <c r="B641" i="72"/>
  <c r="B642" i="72"/>
  <c r="B643" i="72"/>
  <c r="B644" i="72"/>
  <c r="B645" i="72"/>
  <c r="B646" i="72"/>
  <c r="B647" i="72"/>
  <c r="B648" i="72"/>
  <c r="B649" i="72"/>
  <c r="B650" i="72"/>
  <c r="B651" i="72"/>
  <c r="B652" i="72"/>
  <c r="B653" i="72"/>
  <c r="B654" i="72"/>
  <c r="B655" i="72"/>
  <c r="B656" i="72"/>
  <c r="B657" i="72"/>
  <c r="B658" i="72"/>
  <c r="B659" i="72"/>
  <c r="B660" i="72"/>
  <c r="B661" i="72"/>
  <c r="B662" i="72"/>
  <c r="B663" i="72"/>
  <c r="B664" i="72"/>
  <c r="B665" i="72"/>
  <c r="B666" i="72"/>
  <c r="B667" i="72"/>
  <c r="B668" i="72"/>
  <c r="B669" i="72"/>
  <c r="B670" i="72"/>
  <c r="B671" i="72"/>
  <c r="B672" i="72"/>
  <c r="B673" i="72"/>
  <c r="B674" i="72"/>
  <c r="B675" i="72"/>
  <c r="B676" i="72"/>
  <c r="B677" i="72"/>
  <c r="B678" i="72"/>
  <c r="B679" i="72"/>
  <c r="B680" i="72"/>
  <c r="B681" i="72"/>
  <c r="B682" i="72"/>
  <c r="B683" i="72"/>
  <c r="B684" i="72"/>
  <c r="B685" i="72"/>
  <c r="B686" i="72"/>
  <c r="B687" i="72"/>
  <c r="B688" i="72"/>
  <c r="B689" i="72"/>
  <c r="B690" i="72"/>
  <c r="B691" i="72"/>
  <c r="B692" i="72"/>
  <c r="B693" i="72"/>
  <c r="B694" i="72"/>
  <c r="B695" i="72"/>
  <c r="B696" i="72"/>
  <c r="B697" i="72"/>
  <c r="B698" i="72"/>
  <c r="B699" i="72"/>
  <c r="B700" i="72"/>
  <c r="B701" i="72"/>
  <c r="B702" i="72"/>
  <c r="B703" i="72"/>
  <c r="B704" i="72"/>
  <c r="B705" i="72"/>
  <c r="B706" i="72"/>
  <c r="B707" i="72"/>
  <c r="B708" i="72"/>
  <c r="B709" i="72"/>
  <c r="B710" i="72"/>
  <c r="B711" i="72"/>
  <c r="B712" i="72"/>
  <c r="B713" i="72"/>
  <c r="B714" i="72"/>
  <c r="B715" i="72"/>
  <c r="B716" i="72"/>
  <c r="B717" i="72"/>
  <c r="B718" i="72"/>
  <c r="B719" i="72"/>
  <c r="B720" i="72"/>
  <c r="B721" i="72"/>
  <c r="B722" i="72"/>
  <c r="B723" i="72"/>
  <c r="B724" i="72"/>
  <c r="B725" i="72"/>
  <c r="B726" i="72"/>
  <c r="B727" i="72"/>
  <c r="B728" i="72"/>
  <c r="B729" i="72"/>
  <c r="B730" i="72"/>
  <c r="B731" i="72"/>
  <c r="B732" i="72"/>
  <c r="B733" i="72"/>
  <c r="B734" i="72"/>
  <c r="B735" i="72"/>
  <c r="B736" i="72"/>
  <c r="B737" i="72"/>
  <c r="B738" i="72"/>
  <c r="B739" i="72"/>
  <c r="B740" i="72"/>
  <c r="B741" i="72"/>
  <c r="B742" i="72"/>
  <c r="B743" i="72"/>
  <c r="B744" i="72"/>
  <c r="B745" i="72"/>
  <c r="B746" i="72"/>
  <c r="B747" i="72"/>
  <c r="B748" i="72"/>
  <c r="B749" i="72"/>
  <c r="B750" i="72"/>
  <c r="B751" i="72"/>
  <c r="B752" i="72"/>
  <c r="B753" i="72"/>
  <c r="B754" i="72"/>
  <c r="B755" i="72"/>
  <c r="B756" i="72"/>
  <c r="B757" i="72"/>
  <c r="B758" i="72"/>
  <c r="B759" i="72"/>
  <c r="B760" i="72"/>
  <c r="B761" i="72"/>
  <c r="B762" i="72"/>
  <c r="B763" i="72"/>
  <c r="B764" i="72"/>
  <c r="B765" i="72"/>
  <c r="B766" i="72"/>
  <c r="B767" i="72"/>
  <c r="B768" i="72"/>
  <c r="B769" i="72"/>
  <c r="B770" i="72"/>
  <c r="B771" i="72"/>
  <c r="B772" i="72"/>
  <c r="B773" i="72"/>
  <c r="B774" i="72"/>
  <c r="B775" i="72"/>
  <c r="B776" i="72"/>
  <c r="B777" i="72"/>
  <c r="B778" i="72"/>
  <c r="B779" i="72"/>
  <c r="B780" i="72"/>
  <c r="B781" i="72"/>
  <c r="B782" i="72"/>
  <c r="B783" i="72"/>
  <c r="B784" i="72"/>
  <c r="B785" i="72"/>
  <c r="B786" i="72"/>
  <c r="B787" i="72"/>
  <c r="B788" i="72"/>
  <c r="B789" i="72"/>
  <c r="B790" i="72"/>
  <c r="B791" i="72"/>
  <c r="B792" i="72"/>
  <c r="B793" i="72"/>
  <c r="B794" i="72"/>
  <c r="B795" i="72"/>
  <c r="B796" i="72"/>
  <c r="B797" i="72"/>
  <c r="B798" i="72"/>
  <c r="B799" i="72"/>
  <c r="B800" i="72"/>
  <c r="B801" i="72"/>
  <c r="B802" i="72"/>
  <c r="B803" i="72"/>
  <c r="B804" i="72"/>
  <c r="B805" i="72"/>
  <c r="B806" i="72"/>
  <c r="B807" i="72"/>
  <c r="B808" i="72"/>
  <c r="B809" i="72"/>
  <c r="B810" i="72"/>
  <c r="B811" i="72"/>
  <c r="B812" i="72"/>
  <c r="B813" i="72"/>
  <c r="B814" i="72"/>
  <c r="B815" i="72"/>
  <c r="B816" i="72"/>
  <c r="B817" i="72"/>
  <c r="B818" i="72"/>
  <c r="B819" i="72"/>
  <c r="B820" i="72"/>
  <c r="B821" i="72"/>
  <c r="B822" i="72"/>
  <c r="B823" i="72"/>
  <c r="B824" i="72"/>
  <c r="B825" i="72"/>
  <c r="B826" i="72"/>
  <c r="B827" i="72"/>
  <c r="B828" i="72"/>
  <c r="B829" i="72"/>
  <c r="B830" i="72"/>
  <c r="B831" i="72"/>
  <c r="B832" i="72"/>
  <c r="B833" i="72"/>
  <c r="B834" i="72"/>
  <c r="B835" i="72"/>
  <c r="B836" i="72"/>
  <c r="B837" i="72"/>
  <c r="B838" i="72"/>
  <c r="B839" i="72"/>
  <c r="B840" i="72"/>
  <c r="B841" i="72"/>
  <c r="B842" i="72"/>
  <c r="B843" i="72"/>
  <c r="B844" i="72"/>
  <c r="B845" i="72"/>
  <c r="B846" i="72"/>
  <c r="B847" i="72"/>
  <c r="B848" i="72"/>
  <c r="B849" i="72"/>
  <c r="B850" i="72"/>
  <c r="B851" i="72"/>
  <c r="B852" i="72"/>
  <c r="B853" i="72"/>
  <c r="B854" i="72"/>
  <c r="B855" i="72"/>
  <c r="B856" i="72"/>
  <c r="B857" i="72"/>
  <c r="B858" i="72"/>
  <c r="B859" i="72"/>
  <c r="B860" i="72"/>
  <c r="B861" i="72"/>
  <c r="B862" i="72"/>
  <c r="B863" i="72"/>
  <c r="B864" i="72"/>
  <c r="B865" i="72"/>
  <c r="B866" i="72"/>
  <c r="B867" i="72"/>
  <c r="B868" i="72"/>
  <c r="B869" i="72"/>
  <c r="B870" i="72"/>
  <c r="B871" i="72"/>
  <c r="B872" i="72"/>
  <c r="B873" i="72"/>
  <c r="B874" i="72"/>
  <c r="B875" i="72"/>
  <c r="B876" i="72"/>
  <c r="B877" i="72"/>
  <c r="B878" i="72"/>
  <c r="B879" i="72"/>
  <c r="B880" i="72"/>
  <c r="B881" i="72"/>
  <c r="B882" i="72"/>
  <c r="B883" i="72"/>
  <c r="B884" i="72"/>
  <c r="B885" i="72"/>
  <c r="B886" i="72"/>
  <c r="B887" i="72"/>
  <c r="B888" i="72"/>
  <c r="B889" i="72"/>
  <c r="B890" i="72"/>
  <c r="B891" i="72"/>
  <c r="B892" i="72"/>
  <c r="B893" i="72"/>
  <c r="B894" i="72"/>
  <c r="B895" i="72"/>
  <c r="B896" i="72"/>
  <c r="B897" i="72"/>
  <c r="B898" i="72"/>
  <c r="B899" i="72"/>
  <c r="B900" i="72"/>
  <c r="B901" i="72"/>
  <c r="B902" i="72"/>
  <c r="B903" i="72"/>
  <c r="B904" i="72"/>
  <c r="B905" i="72"/>
  <c r="B906" i="72"/>
  <c r="B907" i="72"/>
  <c r="B908" i="72"/>
  <c r="B909" i="72"/>
  <c r="B910" i="72"/>
  <c r="B911" i="72"/>
  <c r="B912" i="72"/>
  <c r="B913" i="72"/>
  <c r="B914" i="72"/>
  <c r="B915" i="72"/>
  <c r="B916" i="72"/>
  <c r="B917" i="72"/>
  <c r="B918" i="72"/>
  <c r="B919" i="72"/>
  <c r="B920" i="72"/>
  <c r="B921" i="72"/>
  <c r="B922" i="72"/>
  <c r="B923" i="72"/>
  <c r="B924" i="72"/>
  <c r="B925" i="72"/>
  <c r="B926" i="72"/>
  <c r="B927" i="72"/>
  <c r="B928" i="72"/>
  <c r="B929" i="72"/>
  <c r="B930" i="72"/>
  <c r="B931" i="72"/>
  <c r="B932" i="72"/>
  <c r="B933" i="72"/>
  <c r="B934" i="72"/>
  <c r="B935" i="72"/>
  <c r="B936" i="72"/>
  <c r="B937" i="72"/>
  <c r="B938" i="72"/>
  <c r="B939" i="72"/>
  <c r="B940" i="72"/>
  <c r="B941" i="72"/>
  <c r="B942" i="72"/>
  <c r="B943" i="72"/>
  <c r="B944" i="72"/>
  <c r="B945" i="72"/>
  <c r="B946" i="72"/>
  <c r="B947" i="72"/>
  <c r="B948" i="72"/>
  <c r="B949" i="72"/>
  <c r="B950" i="72"/>
  <c r="B951" i="72"/>
  <c r="B952" i="72"/>
  <c r="B953" i="72"/>
  <c r="B954" i="72"/>
  <c r="B955" i="72"/>
  <c r="B956" i="72"/>
  <c r="B957" i="72"/>
  <c r="B958" i="72"/>
  <c r="B959" i="72"/>
  <c r="B960" i="72"/>
  <c r="B961" i="72"/>
  <c r="B962" i="72"/>
  <c r="B963" i="72"/>
  <c r="B964" i="72"/>
  <c r="B965" i="72"/>
  <c r="B966" i="72"/>
  <c r="B967" i="72"/>
  <c r="B968" i="72"/>
  <c r="B969" i="72"/>
  <c r="B970" i="72"/>
  <c r="B971" i="72"/>
  <c r="B972" i="72"/>
  <c r="B973" i="72"/>
  <c r="B974" i="72"/>
  <c r="B975" i="72"/>
  <c r="B976" i="72"/>
  <c r="B977" i="72"/>
  <c r="B978" i="72"/>
  <c r="B979" i="72"/>
  <c r="B980" i="72"/>
  <c r="B981" i="72"/>
  <c r="B982" i="72"/>
  <c r="B983" i="72"/>
  <c r="B984" i="72"/>
  <c r="B985" i="72"/>
  <c r="B986" i="72"/>
  <c r="B987" i="72"/>
  <c r="B988" i="72"/>
  <c r="B989" i="72"/>
  <c r="B990" i="72"/>
  <c r="B991" i="72"/>
  <c r="B992" i="72"/>
  <c r="B993" i="72"/>
  <c r="B994" i="72"/>
  <c r="B995" i="72"/>
  <c r="B996" i="72"/>
  <c r="B997" i="72"/>
  <c r="B998" i="72"/>
  <c r="B999" i="72"/>
  <c r="B1000" i="72"/>
  <c r="B1001" i="72"/>
  <c r="B1002" i="72"/>
  <c r="B1003" i="72"/>
  <c r="B1004" i="72"/>
  <c r="B1005" i="72"/>
  <c r="B1006" i="72"/>
  <c r="B1007" i="72"/>
  <c r="B1008" i="72"/>
  <c r="B1009" i="72"/>
  <c r="B1010" i="72"/>
  <c r="A15" i="72"/>
  <c r="A16" i="72"/>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A86" i="72" s="1"/>
  <c r="A87" i="72" s="1"/>
  <c r="A88" i="72" s="1"/>
  <c r="A89" i="72" s="1"/>
  <c r="A90" i="72" s="1"/>
  <c r="A91" i="72" s="1"/>
  <c r="A92" i="72" s="1"/>
  <c r="A93" i="72" s="1"/>
  <c r="A94" i="72" s="1"/>
  <c r="A95" i="72" s="1"/>
  <c r="A96" i="72" s="1"/>
  <c r="A97" i="72" s="1"/>
  <c r="A98" i="72" s="1"/>
  <c r="A99" i="72" s="1"/>
  <c r="A100" i="72" s="1"/>
  <c r="A101" i="72" s="1"/>
  <c r="A102" i="72" s="1"/>
  <c r="A103" i="72" s="1"/>
  <c r="A104" i="72" s="1"/>
  <c r="A105" i="72" s="1"/>
  <c r="A106" i="72" s="1"/>
  <c r="A107" i="72" s="1"/>
  <c r="A108" i="72" s="1"/>
  <c r="A109" i="72" s="1"/>
  <c r="A110" i="72" s="1"/>
  <c r="A111" i="72" s="1"/>
  <c r="A112" i="72" s="1"/>
  <c r="A113" i="72" s="1"/>
  <c r="A114" i="72" s="1"/>
  <c r="A115" i="72" s="1"/>
  <c r="A116" i="72" s="1"/>
  <c r="A117" i="72" s="1"/>
  <c r="A118" i="72" s="1"/>
  <c r="A119" i="72" s="1"/>
  <c r="A120" i="72" s="1"/>
  <c r="A121" i="72" s="1"/>
  <c r="A122" i="72" s="1"/>
  <c r="A123" i="72" s="1"/>
  <c r="A124" i="72" s="1"/>
  <c r="A125" i="72" s="1"/>
  <c r="A126" i="72" s="1"/>
  <c r="A127" i="72" s="1"/>
  <c r="A128" i="72" s="1"/>
  <c r="A129" i="72" s="1"/>
  <c r="A130" i="72" s="1"/>
  <c r="A131" i="72" s="1"/>
  <c r="A132" i="72" s="1"/>
  <c r="A133" i="72" s="1"/>
  <c r="A134" i="72" s="1"/>
  <c r="A135" i="72" s="1"/>
  <c r="A136" i="72" s="1"/>
  <c r="A137" i="72" s="1"/>
  <c r="A138" i="72" s="1"/>
  <c r="A139" i="72" s="1"/>
  <c r="A140" i="72" s="1"/>
  <c r="A141" i="72" s="1"/>
  <c r="A142" i="72" s="1"/>
  <c r="A143" i="72" s="1"/>
  <c r="A144" i="72" s="1"/>
  <c r="A145" i="72" s="1"/>
  <c r="A146" i="72" s="1"/>
  <c r="A147" i="72" s="1"/>
  <c r="A148" i="72" s="1"/>
  <c r="A149" i="72" s="1"/>
  <c r="A150" i="72" s="1"/>
  <c r="A151" i="72" s="1"/>
  <c r="A152" i="72" s="1"/>
  <c r="A153" i="72" s="1"/>
  <c r="A154" i="72" s="1"/>
  <c r="A155" i="72" s="1"/>
  <c r="A156" i="72" s="1"/>
  <c r="A157" i="72" s="1"/>
  <c r="A158" i="72" s="1"/>
  <c r="A159" i="72" s="1"/>
  <c r="A160" i="72" s="1"/>
  <c r="A161" i="72" s="1"/>
  <c r="A162" i="72" s="1"/>
  <c r="A163" i="72" s="1"/>
  <c r="A164" i="72" s="1"/>
  <c r="A165" i="72" s="1"/>
  <c r="A166" i="72" s="1"/>
  <c r="A167" i="72" s="1"/>
  <c r="A168" i="72" s="1"/>
  <c r="A169" i="72" s="1"/>
  <c r="A170" i="72" s="1"/>
  <c r="A171" i="72" s="1"/>
  <c r="A172" i="72" s="1"/>
  <c r="A173" i="72" s="1"/>
  <c r="A174" i="72" s="1"/>
  <c r="A175" i="72" s="1"/>
  <c r="A176" i="72" s="1"/>
  <c r="A177" i="72" s="1"/>
  <c r="A178" i="72" s="1"/>
  <c r="A179" i="72" s="1"/>
  <c r="A180" i="72" s="1"/>
  <c r="A181" i="72" s="1"/>
  <c r="A182" i="72" s="1"/>
  <c r="A183" i="72" s="1"/>
  <c r="A184" i="72" s="1"/>
  <c r="A185" i="72" s="1"/>
  <c r="A186" i="72" s="1"/>
  <c r="A187" i="72" s="1"/>
  <c r="A188" i="72" s="1"/>
  <c r="A189" i="72" s="1"/>
  <c r="A190" i="72" s="1"/>
  <c r="A191" i="72" s="1"/>
  <c r="A192" i="72" s="1"/>
  <c r="A193" i="72" s="1"/>
  <c r="A194" i="72" s="1"/>
  <c r="A195" i="72" s="1"/>
  <c r="A196" i="72" s="1"/>
  <c r="A197" i="72" s="1"/>
  <c r="A198" i="72" s="1"/>
  <c r="A199" i="72" s="1"/>
  <c r="A200" i="72" s="1"/>
  <c r="A201" i="72" s="1"/>
  <c r="A202" i="72" s="1"/>
  <c r="A203" i="72" s="1"/>
  <c r="A204" i="72" s="1"/>
  <c r="A205" i="72" s="1"/>
  <c r="A206" i="72" s="1"/>
  <c r="A207" i="72" s="1"/>
  <c r="A208" i="72" s="1"/>
  <c r="A209" i="72" s="1"/>
  <c r="A210" i="72" s="1"/>
  <c r="A211" i="72" s="1"/>
  <c r="A212" i="72" s="1"/>
  <c r="A213" i="72" s="1"/>
  <c r="A214" i="72" s="1"/>
  <c r="A215" i="72" s="1"/>
  <c r="A216" i="72" s="1"/>
  <c r="A217" i="72" s="1"/>
  <c r="A218" i="72" s="1"/>
  <c r="A219" i="72" s="1"/>
  <c r="A220" i="72" s="1"/>
  <c r="A221" i="72" s="1"/>
  <c r="A222" i="72" s="1"/>
  <c r="A223" i="72" s="1"/>
  <c r="A224" i="72" s="1"/>
  <c r="A225" i="72" s="1"/>
  <c r="A226" i="72" s="1"/>
  <c r="A227" i="72" s="1"/>
  <c r="A228" i="72" s="1"/>
  <c r="A229" i="72" s="1"/>
  <c r="A230" i="72" s="1"/>
  <c r="A231" i="72" s="1"/>
  <c r="A232" i="72" s="1"/>
  <c r="A233" i="72" s="1"/>
  <c r="A234" i="72" s="1"/>
  <c r="A235" i="72" s="1"/>
  <c r="A236" i="72" s="1"/>
  <c r="A237" i="72" s="1"/>
  <c r="A238" i="72" s="1"/>
  <c r="A239" i="72" s="1"/>
  <c r="A240" i="72" s="1"/>
  <c r="A241" i="72" s="1"/>
  <c r="A242" i="72" s="1"/>
  <c r="A243" i="72" s="1"/>
  <c r="A244" i="72" s="1"/>
  <c r="A245" i="72" s="1"/>
  <c r="A246" i="72" s="1"/>
  <c r="A247" i="72" s="1"/>
  <c r="A248" i="72" s="1"/>
  <c r="A249" i="72" s="1"/>
  <c r="A250" i="72" s="1"/>
  <c r="A251" i="72" s="1"/>
  <c r="A252" i="72" s="1"/>
  <c r="A253" i="72" s="1"/>
  <c r="A254" i="72" s="1"/>
  <c r="A255" i="72" s="1"/>
  <c r="A256" i="72" s="1"/>
  <c r="A257" i="72" s="1"/>
  <c r="A258" i="72" s="1"/>
  <c r="A259" i="72" s="1"/>
  <c r="A260" i="72" s="1"/>
  <c r="A261" i="72" s="1"/>
  <c r="A262" i="72" s="1"/>
  <c r="A263" i="72" s="1"/>
  <c r="A264" i="72" s="1"/>
  <c r="A265" i="72" s="1"/>
  <c r="A266" i="72" s="1"/>
  <c r="A267" i="72" s="1"/>
  <c r="A268" i="72" s="1"/>
  <c r="A269" i="72" s="1"/>
  <c r="A270" i="72" s="1"/>
  <c r="A271" i="72" s="1"/>
  <c r="A272" i="72" s="1"/>
  <c r="A273" i="72" s="1"/>
  <c r="A274" i="72" s="1"/>
  <c r="A275" i="72" s="1"/>
  <c r="A276" i="72" s="1"/>
  <c r="A277" i="72" s="1"/>
  <c r="A278" i="72" s="1"/>
  <c r="A279" i="72" s="1"/>
  <c r="A280" i="72" s="1"/>
  <c r="A281" i="72" s="1"/>
  <c r="A282" i="72" s="1"/>
  <c r="A283" i="72" s="1"/>
  <c r="A284" i="72" s="1"/>
  <c r="A285" i="72" s="1"/>
  <c r="A286" i="72" s="1"/>
  <c r="A287" i="72" s="1"/>
  <c r="A288" i="72" s="1"/>
  <c r="A289" i="72" s="1"/>
  <c r="A290" i="72" s="1"/>
  <c r="A291" i="72" s="1"/>
  <c r="A292" i="72" s="1"/>
  <c r="A293" i="72" s="1"/>
  <c r="A294" i="72" s="1"/>
  <c r="A295" i="72" s="1"/>
  <c r="A296" i="72" s="1"/>
  <c r="A297" i="72" s="1"/>
  <c r="A298" i="72" s="1"/>
  <c r="A299" i="72" s="1"/>
  <c r="A300" i="72" s="1"/>
  <c r="A301" i="72" s="1"/>
  <c r="A302" i="72" s="1"/>
  <c r="A303" i="72" s="1"/>
  <c r="A304" i="72" s="1"/>
  <c r="A305" i="72" s="1"/>
  <c r="A306" i="72" s="1"/>
  <c r="A307" i="72" s="1"/>
  <c r="A308" i="72" s="1"/>
  <c r="A309" i="72" s="1"/>
  <c r="A310" i="72" s="1"/>
  <c r="A311" i="72" s="1"/>
  <c r="A312" i="72" s="1"/>
  <c r="A313" i="72" s="1"/>
  <c r="A314" i="72" s="1"/>
  <c r="A315" i="72" s="1"/>
  <c r="A316" i="72" s="1"/>
  <c r="A317" i="72" s="1"/>
  <c r="A318" i="72" s="1"/>
  <c r="A319" i="72" s="1"/>
  <c r="A320" i="72" s="1"/>
  <c r="A321" i="72" s="1"/>
  <c r="A322" i="72" s="1"/>
  <c r="A323" i="72" s="1"/>
  <c r="A324" i="72" s="1"/>
  <c r="A325" i="72" s="1"/>
  <c r="A326" i="72" s="1"/>
  <c r="A327" i="72" s="1"/>
  <c r="A328" i="72" s="1"/>
  <c r="A329" i="72" s="1"/>
  <c r="A330" i="72" s="1"/>
  <c r="A331" i="72" s="1"/>
  <c r="A332" i="72" s="1"/>
  <c r="A333" i="72" s="1"/>
  <c r="A334" i="72" s="1"/>
  <c r="A335" i="72" s="1"/>
  <c r="A336" i="72" s="1"/>
  <c r="A337" i="72" s="1"/>
  <c r="A338" i="72" s="1"/>
  <c r="A339" i="72" s="1"/>
  <c r="A340" i="72" s="1"/>
  <c r="A341" i="72" s="1"/>
  <c r="A342" i="72" s="1"/>
  <c r="A343" i="72" s="1"/>
  <c r="A344" i="72" s="1"/>
  <c r="A345" i="72" s="1"/>
  <c r="A346" i="72" s="1"/>
  <c r="A347" i="72" s="1"/>
  <c r="A348" i="72" s="1"/>
  <c r="A349" i="72" s="1"/>
  <c r="A350" i="72" s="1"/>
  <c r="A351" i="72" s="1"/>
  <c r="A352" i="72" s="1"/>
  <c r="A353" i="72" s="1"/>
  <c r="A354" i="72" s="1"/>
  <c r="A355" i="72" s="1"/>
  <c r="A356" i="72" s="1"/>
  <c r="A357" i="72" s="1"/>
  <c r="A358" i="72" s="1"/>
  <c r="A359" i="72" s="1"/>
  <c r="A360" i="72" s="1"/>
  <c r="A361" i="72" s="1"/>
  <c r="A362" i="72" s="1"/>
  <c r="A363" i="72" s="1"/>
  <c r="A364" i="72" s="1"/>
  <c r="A365" i="72" s="1"/>
  <c r="A366" i="72" s="1"/>
  <c r="A367" i="72" s="1"/>
  <c r="A368" i="72" s="1"/>
  <c r="A369" i="72" s="1"/>
  <c r="A370" i="72" s="1"/>
  <c r="A371" i="72" s="1"/>
  <c r="A372" i="72" s="1"/>
  <c r="A373" i="72" s="1"/>
  <c r="A374" i="72" s="1"/>
  <c r="A375" i="72" s="1"/>
  <c r="A376" i="72" s="1"/>
  <c r="A377" i="72" s="1"/>
  <c r="A378" i="72" s="1"/>
  <c r="A379" i="72" s="1"/>
  <c r="A380" i="72" s="1"/>
  <c r="A381" i="72" s="1"/>
  <c r="A382" i="72" s="1"/>
  <c r="A383" i="72" s="1"/>
  <c r="A384" i="72" s="1"/>
  <c r="A385" i="72" s="1"/>
  <c r="A386" i="72" s="1"/>
  <c r="A387" i="72" s="1"/>
  <c r="A388" i="72" s="1"/>
  <c r="A389" i="72" s="1"/>
  <c r="A390" i="72" s="1"/>
  <c r="A391" i="72" s="1"/>
  <c r="A392" i="72" s="1"/>
  <c r="A393" i="72" s="1"/>
  <c r="A394" i="72" s="1"/>
  <c r="A395" i="72" s="1"/>
  <c r="A396" i="72" s="1"/>
  <c r="A397" i="72" s="1"/>
  <c r="A398" i="72" s="1"/>
  <c r="A399" i="72" s="1"/>
  <c r="A400" i="72" s="1"/>
  <c r="A401" i="72" s="1"/>
  <c r="A402" i="72" s="1"/>
  <c r="A403" i="72" s="1"/>
  <c r="A404" i="72" s="1"/>
  <c r="A405" i="72" s="1"/>
  <c r="A406" i="72" s="1"/>
  <c r="A407" i="72" s="1"/>
  <c r="A408" i="72" s="1"/>
  <c r="A409" i="72" s="1"/>
  <c r="A410" i="72" s="1"/>
  <c r="A411" i="72" s="1"/>
  <c r="A412" i="72" s="1"/>
  <c r="A413" i="72" s="1"/>
  <c r="A414" i="72" s="1"/>
  <c r="A415" i="72" s="1"/>
  <c r="A416" i="72" s="1"/>
  <c r="A417" i="72" s="1"/>
  <c r="A418" i="72" s="1"/>
  <c r="A419" i="72" s="1"/>
  <c r="A420" i="72" s="1"/>
  <c r="A421" i="72" s="1"/>
  <c r="A422" i="72" s="1"/>
  <c r="A423" i="72" s="1"/>
  <c r="A424" i="72" s="1"/>
  <c r="A425" i="72" s="1"/>
  <c r="A426" i="72" s="1"/>
  <c r="A427" i="72" s="1"/>
  <c r="A428" i="72" s="1"/>
  <c r="A429" i="72" s="1"/>
  <c r="A430" i="72" s="1"/>
  <c r="A431" i="72" s="1"/>
  <c r="A432" i="72" s="1"/>
  <c r="A433" i="72" s="1"/>
  <c r="A434" i="72" s="1"/>
  <c r="A435" i="72" s="1"/>
  <c r="A436" i="72" s="1"/>
  <c r="A437" i="72" s="1"/>
  <c r="A438" i="72" s="1"/>
  <c r="A439" i="72" s="1"/>
  <c r="A440" i="72" s="1"/>
  <c r="A441" i="72" s="1"/>
  <c r="A442" i="72" s="1"/>
  <c r="A443" i="72" s="1"/>
  <c r="A444" i="72" s="1"/>
  <c r="A445" i="72" s="1"/>
  <c r="A446" i="72" s="1"/>
  <c r="A447" i="72" s="1"/>
  <c r="A448" i="72" s="1"/>
  <c r="A449" i="72" s="1"/>
  <c r="A450" i="72" s="1"/>
  <c r="A451" i="72" s="1"/>
  <c r="A452" i="72" s="1"/>
  <c r="A453" i="72" s="1"/>
  <c r="A454" i="72" s="1"/>
  <c r="A455" i="72" s="1"/>
  <c r="A456" i="72" s="1"/>
  <c r="A457" i="72" s="1"/>
  <c r="A458" i="72" s="1"/>
  <c r="A459" i="72" s="1"/>
  <c r="A460" i="72" s="1"/>
  <c r="A461" i="72" s="1"/>
  <c r="A462" i="72" s="1"/>
  <c r="A463" i="72" s="1"/>
  <c r="A464" i="72" s="1"/>
  <c r="A465" i="72" s="1"/>
  <c r="A466" i="72" s="1"/>
  <c r="A467" i="72" s="1"/>
  <c r="A468" i="72" s="1"/>
  <c r="A469" i="72" s="1"/>
  <c r="A470" i="72" s="1"/>
  <c r="A471" i="72" s="1"/>
  <c r="A472" i="72" s="1"/>
  <c r="A473" i="72" s="1"/>
  <c r="A474" i="72" s="1"/>
  <c r="A475" i="72" s="1"/>
  <c r="A476" i="72" s="1"/>
  <c r="A477" i="72" s="1"/>
  <c r="A478" i="72" s="1"/>
  <c r="A479" i="72" s="1"/>
  <c r="A480" i="72" s="1"/>
  <c r="A481" i="72" s="1"/>
  <c r="A482" i="72" s="1"/>
  <c r="A483" i="72" s="1"/>
  <c r="A484" i="72" s="1"/>
  <c r="A485" i="72" s="1"/>
  <c r="A486" i="72" s="1"/>
  <c r="A487" i="72" s="1"/>
  <c r="A488" i="72" s="1"/>
  <c r="A489" i="72" s="1"/>
  <c r="A490" i="72" s="1"/>
  <c r="A491" i="72" s="1"/>
  <c r="A492" i="72" s="1"/>
  <c r="A493" i="72" s="1"/>
  <c r="A494" i="72" s="1"/>
  <c r="A495" i="72" s="1"/>
  <c r="A496" i="72" s="1"/>
  <c r="A497" i="72" s="1"/>
  <c r="A498" i="72" s="1"/>
  <c r="A499" i="72" s="1"/>
  <c r="A500" i="72" s="1"/>
  <c r="A501" i="72" s="1"/>
  <c r="A502" i="72" s="1"/>
  <c r="A503" i="72" s="1"/>
  <c r="A504" i="72" s="1"/>
  <c r="A505" i="72" s="1"/>
  <c r="A506" i="72" s="1"/>
  <c r="A507" i="72" s="1"/>
  <c r="A508" i="72" s="1"/>
  <c r="A509" i="72" s="1"/>
  <c r="A510" i="72" s="1"/>
  <c r="A511" i="72" s="1"/>
  <c r="A512" i="72" s="1"/>
  <c r="A513" i="72" s="1"/>
  <c r="A514" i="72" s="1"/>
  <c r="A515" i="72" s="1"/>
  <c r="A516" i="72" s="1"/>
  <c r="A517" i="72" s="1"/>
  <c r="A518" i="72" s="1"/>
  <c r="A519" i="72" s="1"/>
  <c r="A520" i="72" s="1"/>
  <c r="A521" i="72" s="1"/>
  <c r="A522" i="72" s="1"/>
  <c r="A523" i="72" s="1"/>
  <c r="A524" i="72" s="1"/>
  <c r="A525" i="72" s="1"/>
  <c r="A526" i="72" s="1"/>
  <c r="A527" i="72" s="1"/>
  <c r="A528" i="72" s="1"/>
  <c r="A529" i="72" s="1"/>
  <c r="A530" i="72" s="1"/>
  <c r="A531" i="72" s="1"/>
  <c r="A532" i="72" s="1"/>
  <c r="A533" i="72" s="1"/>
  <c r="A534" i="72" s="1"/>
  <c r="A535" i="72" s="1"/>
  <c r="A536" i="72" s="1"/>
  <c r="A537" i="72" s="1"/>
  <c r="A538" i="72" s="1"/>
  <c r="A539" i="72" s="1"/>
  <c r="A540" i="72" s="1"/>
  <c r="A541" i="72" s="1"/>
  <c r="A542" i="72" s="1"/>
  <c r="A543" i="72" s="1"/>
  <c r="A544" i="72" s="1"/>
  <c r="A545" i="72" s="1"/>
  <c r="A546" i="72" s="1"/>
  <c r="A547" i="72" s="1"/>
  <c r="A548" i="72" s="1"/>
  <c r="A549" i="72" s="1"/>
  <c r="A550" i="72" s="1"/>
  <c r="A551" i="72" s="1"/>
  <c r="A552" i="72" s="1"/>
  <c r="A553" i="72" s="1"/>
  <c r="A554" i="72" s="1"/>
  <c r="A555" i="72" s="1"/>
  <c r="A556" i="72" s="1"/>
  <c r="A557" i="72" s="1"/>
  <c r="A558" i="72" s="1"/>
  <c r="A559" i="72" s="1"/>
  <c r="A560" i="72" s="1"/>
  <c r="A561" i="72" s="1"/>
  <c r="A562" i="72" s="1"/>
  <c r="A563" i="72" s="1"/>
  <c r="A564" i="72" s="1"/>
  <c r="A565" i="72" s="1"/>
  <c r="A566" i="72" s="1"/>
  <c r="A567" i="72" s="1"/>
  <c r="A568" i="72" s="1"/>
  <c r="A569" i="72" s="1"/>
  <c r="A570" i="72" s="1"/>
  <c r="A571" i="72" s="1"/>
  <c r="A572" i="72" s="1"/>
  <c r="A573" i="72" s="1"/>
  <c r="A574" i="72" s="1"/>
  <c r="A575" i="72" s="1"/>
  <c r="A576" i="72" s="1"/>
  <c r="A577" i="72" s="1"/>
  <c r="A578" i="72" s="1"/>
  <c r="A579" i="72" s="1"/>
  <c r="A580" i="72" s="1"/>
  <c r="A581" i="72" s="1"/>
  <c r="A582" i="72" s="1"/>
  <c r="A583" i="72" s="1"/>
  <c r="A584" i="72" s="1"/>
  <c r="A585" i="72" s="1"/>
  <c r="A586" i="72" s="1"/>
  <c r="A587" i="72" s="1"/>
  <c r="A588" i="72" s="1"/>
  <c r="A589" i="72" s="1"/>
  <c r="A590" i="72" s="1"/>
  <c r="A591" i="72" s="1"/>
  <c r="A592" i="72" s="1"/>
  <c r="A593" i="72" s="1"/>
  <c r="A594" i="72" s="1"/>
  <c r="A595" i="72" s="1"/>
  <c r="A596" i="72" s="1"/>
  <c r="A597" i="72" s="1"/>
  <c r="A598" i="72" s="1"/>
  <c r="A599" i="72" s="1"/>
  <c r="A600" i="72" s="1"/>
  <c r="A601" i="72" s="1"/>
  <c r="A602" i="72" s="1"/>
  <c r="A603" i="72" s="1"/>
  <c r="A604" i="72" s="1"/>
  <c r="A605" i="72" s="1"/>
  <c r="A606" i="72" s="1"/>
  <c r="A607" i="72" s="1"/>
  <c r="A608" i="72" s="1"/>
  <c r="A609" i="72" s="1"/>
  <c r="A610" i="72" s="1"/>
  <c r="A611" i="72" s="1"/>
  <c r="A612" i="72" s="1"/>
  <c r="A613" i="72" s="1"/>
  <c r="A614" i="72" s="1"/>
  <c r="A615" i="72" s="1"/>
  <c r="A616" i="72" s="1"/>
  <c r="A617" i="72" s="1"/>
  <c r="A618" i="72" s="1"/>
  <c r="A619" i="72" s="1"/>
  <c r="A620" i="72" s="1"/>
  <c r="A621" i="72" s="1"/>
  <c r="A622" i="72" s="1"/>
  <c r="A623" i="72" s="1"/>
  <c r="A624" i="72" s="1"/>
  <c r="A625" i="72" s="1"/>
  <c r="A626" i="72" s="1"/>
  <c r="A627" i="72" s="1"/>
  <c r="A628" i="72" s="1"/>
  <c r="A629" i="72" s="1"/>
  <c r="A630" i="72" s="1"/>
  <c r="A631" i="72" s="1"/>
  <c r="A632" i="72" s="1"/>
  <c r="A633" i="72" s="1"/>
  <c r="A634" i="72" s="1"/>
  <c r="A635" i="72" s="1"/>
  <c r="A636" i="72" s="1"/>
  <c r="A637" i="72" s="1"/>
  <c r="A638" i="72" s="1"/>
  <c r="A639" i="72" s="1"/>
  <c r="A640" i="72" s="1"/>
  <c r="A641" i="72" s="1"/>
  <c r="A642" i="72" s="1"/>
  <c r="A643" i="72" s="1"/>
  <c r="A644" i="72" s="1"/>
  <c r="A645" i="72" s="1"/>
  <c r="A646" i="72" s="1"/>
  <c r="A647" i="72" s="1"/>
  <c r="A648" i="72" s="1"/>
  <c r="A649" i="72" s="1"/>
  <c r="A650" i="72" s="1"/>
  <c r="A651" i="72" s="1"/>
  <c r="A652" i="72" s="1"/>
  <c r="A653" i="72" s="1"/>
  <c r="A654" i="72" s="1"/>
  <c r="A655" i="72" s="1"/>
  <c r="A656" i="72" s="1"/>
  <c r="A657" i="72" s="1"/>
  <c r="A658" i="72" s="1"/>
  <c r="A659" i="72" s="1"/>
  <c r="A660" i="72" s="1"/>
  <c r="A661" i="72" s="1"/>
  <c r="A662" i="72" s="1"/>
  <c r="A663" i="72" s="1"/>
  <c r="A664" i="72" s="1"/>
  <c r="A665" i="72" s="1"/>
  <c r="A666" i="72" s="1"/>
  <c r="A667" i="72" s="1"/>
  <c r="A668" i="72" s="1"/>
  <c r="A669" i="72" s="1"/>
  <c r="A670" i="72" s="1"/>
  <c r="A671" i="72" s="1"/>
  <c r="A672" i="72" s="1"/>
  <c r="A673" i="72" s="1"/>
  <c r="A674" i="72" s="1"/>
  <c r="A675" i="72" s="1"/>
  <c r="A676" i="72" s="1"/>
  <c r="A677" i="72" s="1"/>
  <c r="A678" i="72" s="1"/>
  <c r="A679" i="72" s="1"/>
  <c r="A680" i="72" s="1"/>
  <c r="A681" i="72" s="1"/>
  <c r="A682" i="72" s="1"/>
  <c r="A683" i="72" s="1"/>
  <c r="A684" i="72" s="1"/>
  <c r="A685" i="72" s="1"/>
  <c r="A686" i="72" s="1"/>
  <c r="A687" i="72" s="1"/>
  <c r="A688" i="72" s="1"/>
  <c r="A689" i="72" s="1"/>
  <c r="A690" i="72" s="1"/>
  <c r="A691" i="72" s="1"/>
  <c r="A692" i="72" s="1"/>
  <c r="A693" i="72" s="1"/>
  <c r="A694" i="72" s="1"/>
  <c r="A695" i="72" s="1"/>
  <c r="A696" i="72" s="1"/>
  <c r="A697" i="72" s="1"/>
  <c r="A698" i="72" s="1"/>
  <c r="A699" i="72" s="1"/>
  <c r="A700" i="72" s="1"/>
  <c r="A701" i="72" s="1"/>
  <c r="A702" i="72" s="1"/>
  <c r="A703" i="72" s="1"/>
  <c r="A704" i="72" s="1"/>
  <c r="A705" i="72" s="1"/>
  <c r="A706" i="72" s="1"/>
  <c r="A707" i="72" s="1"/>
  <c r="A708" i="72" s="1"/>
  <c r="A709" i="72" s="1"/>
  <c r="A710" i="72" s="1"/>
  <c r="A711" i="72" s="1"/>
  <c r="A712" i="72" s="1"/>
  <c r="A713" i="72" s="1"/>
  <c r="A714" i="72" s="1"/>
  <c r="A715" i="72" s="1"/>
  <c r="A716" i="72" s="1"/>
  <c r="A717" i="72" s="1"/>
  <c r="A718" i="72" s="1"/>
  <c r="A719" i="72" s="1"/>
  <c r="A720" i="72" s="1"/>
  <c r="A721" i="72" s="1"/>
  <c r="A722" i="72" s="1"/>
  <c r="A723" i="72" s="1"/>
  <c r="A724" i="72" s="1"/>
  <c r="A725" i="72" s="1"/>
  <c r="A726" i="72" s="1"/>
  <c r="A727" i="72" s="1"/>
  <c r="A728" i="72" s="1"/>
  <c r="A729" i="72" s="1"/>
  <c r="A730" i="72" s="1"/>
  <c r="A731" i="72" s="1"/>
  <c r="A732" i="72" s="1"/>
  <c r="A733" i="72" s="1"/>
  <c r="A734" i="72" s="1"/>
  <c r="A735" i="72" s="1"/>
  <c r="A736" i="72" s="1"/>
  <c r="A737" i="72" s="1"/>
  <c r="A738" i="72" s="1"/>
  <c r="A739" i="72" s="1"/>
  <c r="A740" i="72" s="1"/>
  <c r="A741" i="72" s="1"/>
  <c r="A742" i="72" s="1"/>
  <c r="A743" i="72" s="1"/>
  <c r="A744" i="72" s="1"/>
  <c r="A745" i="72" s="1"/>
  <c r="A746" i="72" s="1"/>
  <c r="A747" i="72" s="1"/>
  <c r="A748" i="72" s="1"/>
  <c r="A749" i="72" s="1"/>
  <c r="A750" i="72" s="1"/>
  <c r="A751" i="72" s="1"/>
  <c r="A752" i="72" s="1"/>
  <c r="A753" i="72" s="1"/>
  <c r="A754" i="72" s="1"/>
  <c r="A755" i="72" s="1"/>
  <c r="A756" i="72" s="1"/>
  <c r="A757" i="72" s="1"/>
  <c r="A758" i="72" s="1"/>
  <c r="A759" i="72" s="1"/>
  <c r="A760" i="72" s="1"/>
  <c r="A761" i="72" s="1"/>
  <c r="A762" i="72" s="1"/>
  <c r="A763" i="72" s="1"/>
  <c r="A764" i="72" s="1"/>
  <c r="A765" i="72" s="1"/>
  <c r="A766" i="72" s="1"/>
  <c r="A767" i="72" s="1"/>
  <c r="A768" i="72" s="1"/>
  <c r="A769" i="72" s="1"/>
  <c r="A770" i="72" s="1"/>
  <c r="A771" i="72" s="1"/>
  <c r="A772" i="72" s="1"/>
  <c r="A773" i="72" s="1"/>
  <c r="A774" i="72" s="1"/>
  <c r="A775" i="72" s="1"/>
  <c r="A776" i="72" s="1"/>
  <c r="A777" i="72" s="1"/>
  <c r="A778" i="72" s="1"/>
  <c r="A779" i="72" s="1"/>
  <c r="A780" i="72" s="1"/>
  <c r="A781" i="72" s="1"/>
  <c r="A782" i="72" s="1"/>
  <c r="A783" i="72" s="1"/>
  <c r="A784" i="72" s="1"/>
  <c r="A785" i="72" s="1"/>
  <c r="A786" i="72" s="1"/>
  <c r="A787" i="72" s="1"/>
  <c r="A788" i="72" s="1"/>
  <c r="A789" i="72" s="1"/>
  <c r="A790" i="72" s="1"/>
  <c r="A791" i="72" s="1"/>
  <c r="A792" i="72" s="1"/>
  <c r="A793" i="72" s="1"/>
  <c r="A794" i="72" s="1"/>
  <c r="A795" i="72" s="1"/>
  <c r="A796" i="72" s="1"/>
  <c r="A797" i="72" s="1"/>
  <c r="A798" i="72" s="1"/>
  <c r="A799" i="72" s="1"/>
  <c r="A800" i="72" s="1"/>
  <c r="A801" i="72" s="1"/>
  <c r="A802" i="72" s="1"/>
  <c r="A803" i="72" s="1"/>
  <c r="A804" i="72" s="1"/>
  <c r="A805" i="72" s="1"/>
  <c r="A806" i="72" s="1"/>
  <c r="A807" i="72" s="1"/>
  <c r="A808" i="72" s="1"/>
  <c r="A809" i="72" s="1"/>
  <c r="A810" i="72" s="1"/>
  <c r="A811" i="72" s="1"/>
  <c r="A812" i="72" s="1"/>
  <c r="A813" i="72" s="1"/>
  <c r="A814" i="72" s="1"/>
  <c r="A815" i="72" s="1"/>
  <c r="A816" i="72" s="1"/>
  <c r="A817" i="72" s="1"/>
  <c r="A818" i="72" s="1"/>
  <c r="A819" i="72" s="1"/>
  <c r="A820" i="72" s="1"/>
  <c r="A821" i="72" s="1"/>
  <c r="A822" i="72" s="1"/>
  <c r="A823" i="72" s="1"/>
  <c r="A824" i="72" s="1"/>
  <c r="A825" i="72" s="1"/>
  <c r="A826" i="72" s="1"/>
  <c r="A827" i="72" s="1"/>
  <c r="A828" i="72" s="1"/>
  <c r="A829" i="72" s="1"/>
  <c r="A830" i="72" s="1"/>
  <c r="A831" i="72" s="1"/>
  <c r="A832" i="72" s="1"/>
  <c r="A833" i="72" s="1"/>
  <c r="A834" i="72" s="1"/>
  <c r="A835" i="72" s="1"/>
  <c r="A836" i="72" s="1"/>
  <c r="A837" i="72" s="1"/>
  <c r="A838" i="72" s="1"/>
  <c r="A839" i="72" s="1"/>
  <c r="A840" i="72" s="1"/>
  <c r="A841" i="72" s="1"/>
  <c r="A842" i="72" s="1"/>
  <c r="A843" i="72" s="1"/>
  <c r="A844" i="72" s="1"/>
  <c r="A845" i="72" s="1"/>
  <c r="A846" i="72" s="1"/>
  <c r="A847" i="72" s="1"/>
  <c r="A848" i="72" s="1"/>
  <c r="A849" i="72" s="1"/>
  <c r="A850" i="72" s="1"/>
  <c r="A851" i="72" s="1"/>
  <c r="A852" i="72" s="1"/>
  <c r="A853" i="72" s="1"/>
  <c r="A854" i="72" s="1"/>
  <c r="A855" i="72" s="1"/>
  <c r="A856" i="72" s="1"/>
  <c r="A857" i="72" s="1"/>
  <c r="A858" i="72" s="1"/>
  <c r="A859" i="72" s="1"/>
  <c r="A860" i="72" s="1"/>
  <c r="A861" i="72" s="1"/>
  <c r="A862" i="72" s="1"/>
  <c r="A863" i="72" s="1"/>
  <c r="A864" i="72" s="1"/>
  <c r="A865" i="72" s="1"/>
  <c r="A866" i="72" s="1"/>
  <c r="A867" i="72" s="1"/>
  <c r="A868" i="72" s="1"/>
  <c r="A869" i="72" s="1"/>
  <c r="A870" i="72" s="1"/>
  <c r="A871" i="72" s="1"/>
  <c r="A872" i="72" s="1"/>
  <c r="A873" i="72" s="1"/>
  <c r="A874" i="72" s="1"/>
  <c r="A875" i="72" s="1"/>
  <c r="A876" i="72" s="1"/>
  <c r="A877" i="72" s="1"/>
  <c r="A878" i="72" s="1"/>
  <c r="A879" i="72" s="1"/>
  <c r="A880" i="72" s="1"/>
  <c r="A881" i="72" s="1"/>
  <c r="A882" i="72" s="1"/>
  <c r="A883" i="72" s="1"/>
  <c r="A884" i="72" s="1"/>
  <c r="A885" i="72" s="1"/>
  <c r="A886" i="72" s="1"/>
  <c r="A887" i="72" s="1"/>
  <c r="A888" i="72" s="1"/>
  <c r="A889" i="72" s="1"/>
  <c r="A890" i="72" s="1"/>
  <c r="A891" i="72" s="1"/>
  <c r="A892" i="72" s="1"/>
  <c r="A893" i="72" s="1"/>
  <c r="A894" i="72" s="1"/>
  <c r="A895" i="72" s="1"/>
  <c r="A896" i="72" s="1"/>
  <c r="A897" i="72" s="1"/>
  <c r="A898" i="72" s="1"/>
  <c r="A899" i="72" s="1"/>
  <c r="A900" i="72" s="1"/>
  <c r="A901" i="72" s="1"/>
  <c r="A902" i="72" s="1"/>
  <c r="A903" i="72" s="1"/>
  <c r="A904" i="72" s="1"/>
  <c r="A905" i="72" s="1"/>
  <c r="A906" i="72" s="1"/>
  <c r="A907" i="72" s="1"/>
  <c r="A908" i="72" s="1"/>
  <c r="A909" i="72" s="1"/>
  <c r="A910" i="72" s="1"/>
  <c r="A911" i="72" s="1"/>
  <c r="A912" i="72" s="1"/>
  <c r="A913" i="72" s="1"/>
  <c r="A914" i="72" s="1"/>
  <c r="A915" i="72" s="1"/>
  <c r="A916" i="72" s="1"/>
  <c r="A917" i="72" s="1"/>
  <c r="A918" i="72" s="1"/>
  <c r="A919" i="72" s="1"/>
  <c r="A920" i="72" s="1"/>
  <c r="A921" i="72" s="1"/>
  <c r="A922" i="72" s="1"/>
  <c r="A923" i="72" s="1"/>
  <c r="A924" i="72" s="1"/>
  <c r="A925" i="72" s="1"/>
  <c r="A926" i="72" s="1"/>
  <c r="A927" i="72" s="1"/>
  <c r="A928" i="72" s="1"/>
  <c r="A929" i="72" s="1"/>
  <c r="A930" i="72" s="1"/>
  <c r="A931" i="72" s="1"/>
  <c r="A932" i="72" s="1"/>
  <c r="A933" i="72" s="1"/>
  <c r="A934" i="72" s="1"/>
  <c r="A935" i="72" s="1"/>
  <c r="A936" i="72" s="1"/>
  <c r="A937" i="72" s="1"/>
  <c r="A938" i="72" s="1"/>
  <c r="A939" i="72" s="1"/>
  <c r="A940" i="72" s="1"/>
  <c r="A941" i="72" s="1"/>
  <c r="A942" i="72" s="1"/>
  <c r="A943" i="72" s="1"/>
  <c r="A944" i="72" s="1"/>
  <c r="A945" i="72" s="1"/>
  <c r="A946" i="72" s="1"/>
  <c r="A947" i="72" s="1"/>
  <c r="A948" i="72" s="1"/>
  <c r="A949" i="72" s="1"/>
  <c r="A950" i="72" s="1"/>
  <c r="A951" i="72" s="1"/>
  <c r="A952" i="72" s="1"/>
  <c r="A953" i="72" s="1"/>
  <c r="A954" i="72" s="1"/>
  <c r="A955" i="72" s="1"/>
  <c r="A956" i="72" s="1"/>
  <c r="A957" i="72" s="1"/>
  <c r="A958" i="72" s="1"/>
  <c r="A959" i="72" s="1"/>
  <c r="A960" i="72" s="1"/>
  <c r="A961" i="72" s="1"/>
  <c r="A962" i="72" s="1"/>
  <c r="A963" i="72" s="1"/>
  <c r="A964" i="72" s="1"/>
  <c r="A965" i="72" s="1"/>
  <c r="A966" i="72" s="1"/>
  <c r="A967" i="72" s="1"/>
  <c r="A968" i="72" s="1"/>
  <c r="A969" i="72" s="1"/>
  <c r="A970" i="72" s="1"/>
  <c r="A971" i="72" s="1"/>
  <c r="A972" i="72" s="1"/>
  <c r="A973" i="72" s="1"/>
  <c r="A974" i="72" s="1"/>
  <c r="A975" i="72" s="1"/>
  <c r="A976" i="72" s="1"/>
  <c r="A977" i="72" s="1"/>
  <c r="A978" i="72" s="1"/>
  <c r="A979" i="72" s="1"/>
  <c r="A980" i="72" s="1"/>
  <c r="A981" i="72" s="1"/>
  <c r="A982" i="72" s="1"/>
  <c r="A983" i="72" s="1"/>
  <c r="A984" i="72" s="1"/>
  <c r="A985" i="72" s="1"/>
  <c r="A986" i="72" s="1"/>
  <c r="A987" i="72" s="1"/>
  <c r="A988" i="72" s="1"/>
  <c r="A989" i="72" s="1"/>
  <c r="A990" i="72" s="1"/>
  <c r="A991" i="72" s="1"/>
  <c r="A992" i="72" s="1"/>
  <c r="A993" i="72" s="1"/>
  <c r="A994" i="72" s="1"/>
  <c r="A995" i="72" s="1"/>
  <c r="A996" i="72" s="1"/>
  <c r="A997" i="72" s="1"/>
  <c r="A998" i="72" s="1"/>
  <c r="A999" i="72" s="1"/>
  <c r="A1000" i="72" s="1"/>
  <c r="A1001" i="72" s="1"/>
  <c r="A1002" i="72" s="1"/>
  <c r="A1003" i="72" s="1"/>
  <c r="A1004" i="72" s="1"/>
  <c r="A1005" i="72" s="1"/>
  <c r="A1006" i="72" s="1"/>
  <c r="A1007" i="72" s="1"/>
  <c r="A1008" i="72" s="1"/>
  <c r="A1009" i="72" s="1"/>
  <c r="A1010" i="72" s="1"/>
  <c r="AL1009" i="72"/>
  <c r="AK1009" i="72"/>
  <c r="AG1009" i="72"/>
  <c r="AL1008" i="72"/>
  <c r="AK1008" i="72"/>
  <c r="AG1008" i="72"/>
  <c r="AL1007" i="72"/>
  <c r="AK1007" i="72"/>
  <c r="AG1007" i="72"/>
  <c r="AL1006" i="72"/>
  <c r="AK1006" i="72"/>
  <c r="AG1006" i="72"/>
  <c r="AL1005" i="72"/>
  <c r="AK1005" i="72"/>
  <c r="AG1005" i="72"/>
  <c r="AL1004" i="72"/>
  <c r="AK1004" i="72"/>
  <c r="AG1004" i="72"/>
  <c r="AL1003" i="72"/>
  <c r="AK1003" i="72"/>
  <c r="AG1003" i="72"/>
  <c r="AL1002" i="72"/>
  <c r="AK1002" i="72"/>
  <c r="AG1002" i="72"/>
  <c r="AL1001" i="72"/>
  <c r="AK1001" i="72"/>
  <c r="AG1001" i="72"/>
  <c r="AL1000" i="72"/>
  <c r="AK1000" i="72"/>
  <c r="AG1000" i="72"/>
  <c r="AL999" i="72"/>
  <c r="AK999" i="72"/>
  <c r="AG999" i="72"/>
  <c r="AL998" i="72"/>
  <c r="AK998" i="72"/>
  <c r="AG998" i="72"/>
  <c r="AL997" i="72"/>
  <c r="AK997" i="72"/>
  <c r="AG997" i="72"/>
  <c r="AL996" i="72"/>
  <c r="AK996" i="72"/>
  <c r="AG996" i="72"/>
  <c r="AL995" i="72"/>
  <c r="AK995" i="72"/>
  <c r="AG995" i="72"/>
  <c r="AL994" i="72"/>
  <c r="AK994" i="72"/>
  <c r="AG994" i="72"/>
  <c r="AL993" i="72"/>
  <c r="AK993" i="72"/>
  <c r="AG993" i="72"/>
  <c r="AL992" i="72"/>
  <c r="AK992" i="72"/>
  <c r="AG992" i="72"/>
  <c r="AL991" i="72"/>
  <c r="AK991" i="72"/>
  <c r="AG991" i="72"/>
  <c r="AL990" i="72"/>
  <c r="AK990" i="72"/>
  <c r="AG990" i="72"/>
  <c r="AL989" i="72"/>
  <c r="AK989" i="72"/>
  <c r="AG989" i="72"/>
  <c r="AL988" i="72"/>
  <c r="AK988" i="72"/>
  <c r="AG988" i="72"/>
  <c r="AL987" i="72"/>
  <c r="AK987" i="72"/>
  <c r="AG987" i="72"/>
  <c r="AL986" i="72"/>
  <c r="AK986" i="72"/>
  <c r="AG986" i="72"/>
  <c r="AL985" i="72"/>
  <c r="AK985" i="72"/>
  <c r="AG985" i="72"/>
  <c r="AL984" i="72"/>
  <c r="AK984" i="72"/>
  <c r="AG984" i="72"/>
  <c r="AL983" i="72"/>
  <c r="AK983" i="72"/>
  <c r="AG983" i="72"/>
  <c r="AL982" i="72"/>
  <c r="AK982" i="72"/>
  <c r="AG982" i="72"/>
  <c r="AL981" i="72"/>
  <c r="AK981" i="72"/>
  <c r="AG981" i="72"/>
  <c r="AL980" i="72"/>
  <c r="AK980" i="72"/>
  <c r="AG980" i="72"/>
  <c r="AL979" i="72"/>
  <c r="AK979" i="72"/>
  <c r="AG979" i="72"/>
  <c r="AL978" i="72"/>
  <c r="AK978" i="72"/>
  <c r="AG978" i="72"/>
  <c r="AL977" i="72"/>
  <c r="AK977" i="72"/>
  <c r="AG977" i="72"/>
  <c r="AL976" i="72"/>
  <c r="AK976" i="72"/>
  <c r="AG976" i="72"/>
  <c r="AL975" i="72"/>
  <c r="AK975" i="72"/>
  <c r="AG975" i="72"/>
  <c r="AL974" i="72"/>
  <c r="AK974" i="72"/>
  <c r="AG974" i="72"/>
  <c r="AL973" i="72"/>
  <c r="AK973" i="72"/>
  <c r="AG973" i="72"/>
  <c r="AL972" i="72"/>
  <c r="AK972" i="72"/>
  <c r="AG972" i="72"/>
  <c r="AL971" i="72"/>
  <c r="AK971" i="72"/>
  <c r="AG971" i="72"/>
  <c r="AL970" i="72"/>
  <c r="AK970" i="72"/>
  <c r="AG970" i="72"/>
  <c r="AL969" i="72"/>
  <c r="AK969" i="72"/>
  <c r="AG969" i="72"/>
  <c r="AL968" i="72"/>
  <c r="AK968" i="72"/>
  <c r="AG968" i="72"/>
  <c r="AL967" i="72"/>
  <c r="AK967" i="72"/>
  <c r="AG967" i="72"/>
  <c r="AL966" i="72"/>
  <c r="AK966" i="72"/>
  <c r="AG966" i="72"/>
  <c r="AL965" i="72"/>
  <c r="AK965" i="72"/>
  <c r="AG965" i="72"/>
  <c r="AL964" i="72"/>
  <c r="AK964" i="72"/>
  <c r="AG964" i="72"/>
  <c r="AL963" i="72"/>
  <c r="AK963" i="72"/>
  <c r="AG963" i="72"/>
  <c r="AL962" i="72"/>
  <c r="AK962" i="72"/>
  <c r="AG962" i="72"/>
  <c r="AL961" i="72"/>
  <c r="AK961" i="72"/>
  <c r="AG961" i="72"/>
  <c r="AL960" i="72"/>
  <c r="AK960" i="72"/>
  <c r="AG960" i="72"/>
  <c r="AL959" i="72"/>
  <c r="AK959" i="72"/>
  <c r="AG959" i="72"/>
  <c r="AL958" i="72"/>
  <c r="AK958" i="72"/>
  <c r="AG958" i="72"/>
  <c r="AL957" i="72"/>
  <c r="AK957" i="72"/>
  <c r="AG957" i="72"/>
  <c r="AL956" i="72"/>
  <c r="AK956" i="72"/>
  <c r="AG956" i="72"/>
  <c r="AL955" i="72"/>
  <c r="AK955" i="72"/>
  <c r="AG955" i="72"/>
  <c r="AL954" i="72"/>
  <c r="AK954" i="72"/>
  <c r="AG954" i="72"/>
  <c r="AL953" i="72"/>
  <c r="AK953" i="72"/>
  <c r="AG953" i="72"/>
  <c r="AL952" i="72"/>
  <c r="AK952" i="72"/>
  <c r="AG952" i="72"/>
  <c r="AL951" i="72"/>
  <c r="AK951" i="72"/>
  <c r="AG951" i="72"/>
  <c r="AL950" i="72"/>
  <c r="AK950" i="72"/>
  <c r="AG950" i="72"/>
  <c r="AL949" i="72"/>
  <c r="AK949" i="72"/>
  <c r="AG949" i="72"/>
  <c r="AL948" i="72"/>
  <c r="AK948" i="72"/>
  <c r="AG948" i="72"/>
  <c r="AL947" i="72"/>
  <c r="AK947" i="72"/>
  <c r="AG947" i="72"/>
  <c r="AL946" i="72"/>
  <c r="AK946" i="72"/>
  <c r="AG946" i="72"/>
  <c r="AL945" i="72"/>
  <c r="AK945" i="72"/>
  <c r="AG945" i="72"/>
  <c r="AL944" i="72"/>
  <c r="AK944" i="72"/>
  <c r="AG944" i="72"/>
  <c r="AL943" i="72"/>
  <c r="AK943" i="72"/>
  <c r="AG943" i="72"/>
  <c r="AL942" i="72"/>
  <c r="AK942" i="72"/>
  <c r="AG942" i="72"/>
  <c r="AL941" i="72"/>
  <c r="AK941" i="72"/>
  <c r="AG941" i="72"/>
  <c r="AL940" i="72"/>
  <c r="AK940" i="72"/>
  <c r="AG940" i="72"/>
  <c r="AL939" i="72"/>
  <c r="AK939" i="72"/>
  <c r="AG939" i="72"/>
  <c r="AL938" i="72"/>
  <c r="AK938" i="72"/>
  <c r="AG938" i="72"/>
  <c r="AL937" i="72"/>
  <c r="AK937" i="72"/>
  <c r="AG937" i="72"/>
  <c r="AL936" i="72"/>
  <c r="AK936" i="72"/>
  <c r="AG936" i="72"/>
  <c r="AL935" i="72"/>
  <c r="AK935" i="72"/>
  <c r="AG935" i="72"/>
  <c r="AL934" i="72"/>
  <c r="AK934" i="72"/>
  <c r="AG934" i="72"/>
  <c r="AL933" i="72"/>
  <c r="AK933" i="72"/>
  <c r="AG933" i="72"/>
  <c r="AL932" i="72"/>
  <c r="AK932" i="72"/>
  <c r="AG932" i="72"/>
  <c r="AL931" i="72"/>
  <c r="AK931" i="72"/>
  <c r="AG931" i="72"/>
  <c r="AL930" i="72"/>
  <c r="AK930" i="72"/>
  <c r="AG930" i="72"/>
  <c r="AL929" i="72"/>
  <c r="AK929" i="72"/>
  <c r="AG929" i="72"/>
  <c r="AL928" i="72"/>
  <c r="AK928" i="72"/>
  <c r="AG928" i="72"/>
  <c r="AL927" i="72"/>
  <c r="AK927" i="72"/>
  <c r="AG927" i="72"/>
  <c r="AL926" i="72"/>
  <c r="AK926" i="72"/>
  <c r="AG926" i="72"/>
  <c r="AL925" i="72"/>
  <c r="AK925" i="72"/>
  <c r="AG925" i="72"/>
  <c r="AL924" i="72"/>
  <c r="AK924" i="72"/>
  <c r="AG924" i="72"/>
  <c r="AL923" i="72"/>
  <c r="AK923" i="72"/>
  <c r="AG923" i="72"/>
  <c r="AI923" i="72"/>
  <c r="AL922" i="72"/>
  <c r="AK922" i="72"/>
  <c r="AG922" i="72"/>
  <c r="AL921" i="72"/>
  <c r="AK921" i="72"/>
  <c r="AG921" i="72"/>
  <c r="AL920" i="72"/>
  <c r="AK920" i="72"/>
  <c r="AG920" i="72"/>
  <c r="AL919" i="72"/>
  <c r="AK919" i="72"/>
  <c r="AG919" i="72"/>
  <c r="AL918" i="72"/>
  <c r="AK918" i="72"/>
  <c r="AG918" i="72"/>
  <c r="AL917" i="72"/>
  <c r="AK917" i="72"/>
  <c r="AG917" i="72"/>
  <c r="AL916" i="72"/>
  <c r="AK916" i="72"/>
  <c r="AG916" i="72"/>
  <c r="AL915" i="72"/>
  <c r="AK915" i="72"/>
  <c r="AG915" i="72"/>
  <c r="AL914" i="72"/>
  <c r="AK914" i="72"/>
  <c r="AG914" i="72"/>
  <c r="AL913" i="72"/>
  <c r="AK913" i="72"/>
  <c r="AG913" i="72"/>
  <c r="AL912" i="72"/>
  <c r="AK912" i="72"/>
  <c r="AG912" i="72"/>
  <c r="AL911" i="72"/>
  <c r="AK911" i="72"/>
  <c r="AG911" i="72"/>
  <c r="AL910" i="72"/>
  <c r="AK910" i="72"/>
  <c r="AG910" i="72"/>
  <c r="AL909" i="72"/>
  <c r="AK909" i="72"/>
  <c r="AG909" i="72"/>
  <c r="AL908" i="72"/>
  <c r="AK908" i="72"/>
  <c r="AG908" i="72"/>
  <c r="AL907" i="72"/>
  <c r="AK907" i="72"/>
  <c r="AG907" i="72"/>
  <c r="AL906" i="72"/>
  <c r="AK906" i="72"/>
  <c r="AG906" i="72"/>
  <c r="AL905" i="72"/>
  <c r="AK905" i="72"/>
  <c r="AG905" i="72"/>
  <c r="AL904" i="72"/>
  <c r="AK904" i="72"/>
  <c r="AG904" i="72"/>
  <c r="AL903" i="72"/>
  <c r="AK903" i="72"/>
  <c r="AG903" i="72"/>
  <c r="AI903" i="72"/>
  <c r="AL902" i="72"/>
  <c r="AK902" i="72"/>
  <c r="AG902" i="72"/>
  <c r="AL901" i="72"/>
  <c r="AK901" i="72"/>
  <c r="AG901" i="72"/>
  <c r="AL900" i="72"/>
  <c r="AK900" i="72"/>
  <c r="AG900" i="72"/>
  <c r="AL899" i="72"/>
  <c r="AK899" i="72"/>
  <c r="AG899" i="72"/>
  <c r="AL898" i="72"/>
  <c r="AK898" i="72"/>
  <c r="AG898" i="72"/>
  <c r="AL897" i="72"/>
  <c r="AK897" i="72"/>
  <c r="AG897" i="72"/>
  <c r="AL896" i="72"/>
  <c r="AK896" i="72"/>
  <c r="AG896" i="72"/>
  <c r="AL895" i="72"/>
  <c r="AK895" i="72"/>
  <c r="AG895" i="72"/>
  <c r="AL894" i="72"/>
  <c r="AK894" i="72"/>
  <c r="AG894" i="72"/>
  <c r="AL893" i="72"/>
  <c r="AK893" i="72"/>
  <c r="AG893" i="72"/>
  <c r="AL892" i="72"/>
  <c r="AK892" i="72"/>
  <c r="AG892" i="72"/>
  <c r="AL891" i="72"/>
  <c r="AK891" i="72"/>
  <c r="AG891" i="72"/>
  <c r="AL890" i="72"/>
  <c r="AK890" i="72"/>
  <c r="AG890" i="72"/>
  <c r="AL889" i="72"/>
  <c r="AK889" i="72"/>
  <c r="AG889" i="72"/>
  <c r="AL888" i="72"/>
  <c r="AK888" i="72"/>
  <c r="AG888" i="72"/>
  <c r="AL887" i="72"/>
  <c r="AK887" i="72"/>
  <c r="AG887" i="72"/>
  <c r="AL886" i="72"/>
  <c r="AK886" i="72"/>
  <c r="AG886" i="72"/>
  <c r="AL885" i="72"/>
  <c r="AK885" i="72"/>
  <c r="AG885" i="72"/>
  <c r="AL884" i="72"/>
  <c r="AK884" i="72"/>
  <c r="AG884" i="72"/>
  <c r="AL883" i="72"/>
  <c r="AK883" i="72"/>
  <c r="AG883" i="72"/>
  <c r="AL882" i="72"/>
  <c r="AK882" i="72"/>
  <c r="AG882" i="72"/>
  <c r="AL881" i="72"/>
  <c r="AK881" i="72"/>
  <c r="AG881" i="72"/>
  <c r="AL880" i="72"/>
  <c r="AK880" i="72"/>
  <c r="AG880" i="72"/>
  <c r="AL879" i="72"/>
  <c r="AK879" i="72"/>
  <c r="AG879" i="72"/>
  <c r="AL878" i="72"/>
  <c r="AK878" i="72"/>
  <c r="AG878" i="72"/>
  <c r="AL877" i="72"/>
  <c r="AK877" i="72"/>
  <c r="AG877" i="72"/>
  <c r="AL876" i="72"/>
  <c r="AK876" i="72"/>
  <c r="AG876" i="72"/>
  <c r="AL875" i="72"/>
  <c r="AK875" i="72"/>
  <c r="AG875" i="72"/>
  <c r="AL874" i="72"/>
  <c r="AK874" i="72"/>
  <c r="AG874" i="72"/>
  <c r="AL873" i="72"/>
  <c r="AK873" i="72"/>
  <c r="AG873" i="72"/>
  <c r="AL872" i="72"/>
  <c r="AK872" i="72"/>
  <c r="AG872" i="72"/>
  <c r="AL871" i="72"/>
  <c r="AK871" i="72"/>
  <c r="AG871" i="72"/>
  <c r="AL870" i="72"/>
  <c r="AK870" i="72"/>
  <c r="AG870" i="72"/>
  <c r="AL869" i="72"/>
  <c r="AK869" i="72"/>
  <c r="AG869" i="72"/>
  <c r="AL868" i="72"/>
  <c r="AK868" i="72"/>
  <c r="AG868" i="72"/>
  <c r="AL867" i="72"/>
  <c r="AK867" i="72"/>
  <c r="AG867" i="72"/>
  <c r="AL866" i="72"/>
  <c r="AK866" i="72"/>
  <c r="AG866" i="72"/>
  <c r="AL865" i="72"/>
  <c r="AK865" i="72"/>
  <c r="AG865" i="72"/>
  <c r="AL864" i="72"/>
  <c r="AK864" i="72"/>
  <c r="AG864" i="72"/>
  <c r="AL863" i="72"/>
  <c r="AK863" i="72"/>
  <c r="AG863" i="72"/>
  <c r="AL862" i="72"/>
  <c r="AK862" i="72"/>
  <c r="AG862" i="72"/>
  <c r="AL861" i="72"/>
  <c r="AK861" i="72"/>
  <c r="AG861" i="72"/>
  <c r="AL860" i="72"/>
  <c r="AK860" i="72"/>
  <c r="AG860" i="72"/>
  <c r="AL859" i="72"/>
  <c r="AK859" i="72"/>
  <c r="AG859" i="72"/>
  <c r="AL858" i="72"/>
  <c r="AK858" i="72"/>
  <c r="AG858" i="72"/>
  <c r="AL857" i="72"/>
  <c r="AK857" i="72"/>
  <c r="AG857" i="72"/>
  <c r="AL856" i="72"/>
  <c r="AK856" i="72"/>
  <c r="AG856" i="72"/>
  <c r="AL855" i="72"/>
  <c r="AK855" i="72"/>
  <c r="AG855" i="72"/>
  <c r="AL854" i="72"/>
  <c r="AK854" i="72"/>
  <c r="AG854" i="72"/>
  <c r="AL853" i="72"/>
  <c r="AK853" i="72"/>
  <c r="AG853" i="72"/>
  <c r="AL852" i="72"/>
  <c r="AK852" i="72"/>
  <c r="AG852" i="72"/>
  <c r="AL851" i="72"/>
  <c r="AK851" i="72"/>
  <c r="AG851" i="72"/>
  <c r="AL850" i="72"/>
  <c r="AK850" i="72"/>
  <c r="AG850" i="72"/>
  <c r="AL849" i="72"/>
  <c r="AK849" i="72"/>
  <c r="AG849" i="72"/>
  <c r="AL848" i="72"/>
  <c r="AK848" i="72"/>
  <c r="AG848" i="72"/>
  <c r="AL847" i="72"/>
  <c r="AK847" i="72"/>
  <c r="AG847" i="72"/>
  <c r="AL846" i="72"/>
  <c r="AK846" i="72"/>
  <c r="AG846" i="72"/>
  <c r="AL845" i="72"/>
  <c r="AK845" i="72"/>
  <c r="AG845" i="72"/>
  <c r="AL844" i="72"/>
  <c r="AK844" i="72"/>
  <c r="AG844" i="72"/>
  <c r="AL843" i="72"/>
  <c r="AK843" i="72"/>
  <c r="AG843" i="72"/>
  <c r="AL842" i="72"/>
  <c r="AK842" i="72"/>
  <c r="AG842" i="72"/>
  <c r="AL841" i="72"/>
  <c r="AK841" i="72"/>
  <c r="AG841" i="72"/>
  <c r="AL840" i="72"/>
  <c r="AK840" i="72"/>
  <c r="AG840" i="72"/>
  <c r="AL839" i="72"/>
  <c r="AK839" i="72"/>
  <c r="AG839" i="72"/>
  <c r="AL838" i="72"/>
  <c r="AK838" i="72"/>
  <c r="AG838" i="72"/>
  <c r="AL837" i="72"/>
  <c r="AK837" i="72"/>
  <c r="AG837" i="72"/>
  <c r="AL836" i="72"/>
  <c r="AK836" i="72"/>
  <c r="AG836" i="72"/>
  <c r="AL835" i="72"/>
  <c r="AK835" i="72"/>
  <c r="AG835" i="72"/>
  <c r="AL834" i="72"/>
  <c r="AK834" i="72"/>
  <c r="AG834" i="72"/>
  <c r="AL833" i="72"/>
  <c r="AK833" i="72"/>
  <c r="AG833" i="72"/>
  <c r="AL832" i="72"/>
  <c r="AK832" i="72"/>
  <c r="AG832" i="72"/>
  <c r="AL831" i="72"/>
  <c r="AK831" i="72"/>
  <c r="AG831" i="72"/>
  <c r="AL830" i="72"/>
  <c r="AK830" i="72"/>
  <c r="AG830" i="72"/>
  <c r="AL829" i="72"/>
  <c r="AK829" i="72"/>
  <c r="AG829" i="72"/>
  <c r="AL828" i="72"/>
  <c r="AK828" i="72"/>
  <c r="AG828" i="72"/>
  <c r="AL827" i="72"/>
  <c r="AK827" i="72"/>
  <c r="AG827" i="72"/>
  <c r="AL826" i="72"/>
  <c r="AK826" i="72"/>
  <c r="AG826" i="72"/>
  <c r="AL825" i="72"/>
  <c r="AK825" i="72"/>
  <c r="AG825" i="72"/>
  <c r="AL824" i="72"/>
  <c r="AK824" i="72"/>
  <c r="AG824" i="72"/>
  <c r="AL823" i="72"/>
  <c r="AK823" i="72"/>
  <c r="AG823" i="72"/>
  <c r="AL822" i="72"/>
  <c r="AK822" i="72"/>
  <c r="AG822" i="72"/>
  <c r="AL821" i="72"/>
  <c r="AK821" i="72"/>
  <c r="AG821" i="72"/>
  <c r="AL820" i="72"/>
  <c r="AK820" i="72"/>
  <c r="AG820" i="72"/>
  <c r="AL819" i="72"/>
  <c r="AK819" i="72"/>
  <c r="AG819" i="72"/>
  <c r="AL818" i="72"/>
  <c r="AK818" i="72"/>
  <c r="AG818" i="72"/>
  <c r="AL817" i="72"/>
  <c r="AK817" i="72"/>
  <c r="AG817" i="72"/>
  <c r="AL816" i="72"/>
  <c r="AK816" i="72"/>
  <c r="AG816" i="72"/>
  <c r="AL815" i="72"/>
  <c r="AK815" i="72"/>
  <c r="AG815" i="72"/>
  <c r="AL814" i="72"/>
  <c r="AK814" i="72"/>
  <c r="AG814" i="72"/>
  <c r="AL813" i="72"/>
  <c r="AK813" i="72"/>
  <c r="AG813" i="72"/>
  <c r="AL812" i="72"/>
  <c r="AK812" i="72"/>
  <c r="AG812" i="72"/>
  <c r="AL811" i="72"/>
  <c r="AK811" i="72"/>
  <c r="AG811" i="72"/>
  <c r="AL810" i="72"/>
  <c r="AK810" i="72"/>
  <c r="AG810" i="72"/>
  <c r="AL809" i="72"/>
  <c r="AK809" i="72"/>
  <c r="AG809" i="72"/>
  <c r="AL808" i="72"/>
  <c r="AK808" i="72"/>
  <c r="AG808" i="72"/>
  <c r="AL807" i="72"/>
  <c r="AK807" i="72"/>
  <c r="AG807" i="72"/>
  <c r="AL806" i="72"/>
  <c r="AK806" i="72"/>
  <c r="AG806" i="72"/>
  <c r="AL805" i="72"/>
  <c r="AK805" i="72"/>
  <c r="AG805" i="72"/>
  <c r="AL804" i="72"/>
  <c r="AK804" i="72"/>
  <c r="AG804" i="72"/>
  <c r="AL803" i="72"/>
  <c r="AK803" i="72"/>
  <c r="AG803" i="72"/>
  <c r="AL802" i="72"/>
  <c r="AK802" i="72"/>
  <c r="AG802" i="72"/>
  <c r="AL801" i="72"/>
  <c r="AK801" i="72"/>
  <c r="AG801" i="72"/>
  <c r="AL800" i="72"/>
  <c r="AK800" i="72"/>
  <c r="AG800" i="72"/>
  <c r="AL799" i="72"/>
  <c r="AK799" i="72"/>
  <c r="AG799" i="72"/>
  <c r="AL798" i="72"/>
  <c r="AK798" i="72"/>
  <c r="AG798" i="72"/>
  <c r="AL797" i="72"/>
  <c r="AK797" i="72"/>
  <c r="AG797" i="72"/>
  <c r="AL796" i="72"/>
  <c r="AK796" i="72"/>
  <c r="AG796" i="72"/>
  <c r="AL795" i="72"/>
  <c r="AK795" i="72"/>
  <c r="AG795" i="72"/>
  <c r="AL794" i="72"/>
  <c r="AK794" i="72"/>
  <c r="AG794" i="72"/>
  <c r="AL793" i="72"/>
  <c r="AK793" i="72"/>
  <c r="AG793" i="72"/>
  <c r="AL792" i="72"/>
  <c r="AK792" i="72"/>
  <c r="AG792" i="72"/>
  <c r="AL791" i="72"/>
  <c r="AK791" i="72"/>
  <c r="AG791" i="72"/>
  <c r="AL790" i="72"/>
  <c r="AK790" i="72"/>
  <c r="AG790" i="72"/>
  <c r="AL789" i="72"/>
  <c r="AK789" i="72"/>
  <c r="AG789" i="72"/>
  <c r="AL788" i="72"/>
  <c r="AK788" i="72"/>
  <c r="AG788" i="72"/>
  <c r="AL787" i="72"/>
  <c r="AK787" i="72"/>
  <c r="AG787" i="72"/>
  <c r="AL786" i="72"/>
  <c r="AK786" i="72"/>
  <c r="AG786" i="72"/>
  <c r="AL785" i="72"/>
  <c r="AK785" i="72"/>
  <c r="AG785" i="72"/>
  <c r="AL784" i="72"/>
  <c r="AK784" i="72"/>
  <c r="AG784" i="72"/>
  <c r="AL783" i="72"/>
  <c r="AK783" i="72"/>
  <c r="AG783" i="72"/>
  <c r="AL782" i="72"/>
  <c r="AK782" i="72"/>
  <c r="AG782" i="72"/>
  <c r="AL781" i="72"/>
  <c r="AK781" i="72"/>
  <c r="AG781" i="72"/>
  <c r="AL780" i="72"/>
  <c r="AK780" i="72"/>
  <c r="AG780" i="72"/>
  <c r="AL779" i="72"/>
  <c r="AK779" i="72"/>
  <c r="AG779" i="72"/>
  <c r="AL778" i="72"/>
  <c r="AK778" i="72"/>
  <c r="AG778" i="72"/>
  <c r="AL777" i="72"/>
  <c r="AK777" i="72"/>
  <c r="AG777" i="72"/>
  <c r="AL776" i="72"/>
  <c r="AK776" i="72"/>
  <c r="AG776" i="72"/>
  <c r="AL775" i="72"/>
  <c r="AK775" i="72"/>
  <c r="AG775" i="72"/>
  <c r="AL774" i="72"/>
  <c r="AK774" i="72"/>
  <c r="AG774" i="72"/>
  <c r="AL773" i="72"/>
  <c r="AK773" i="72"/>
  <c r="AG773" i="72"/>
  <c r="AL772" i="72"/>
  <c r="AK772" i="72"/>
  <c r="AG772" i="72"/>
  <c r="AL771" i="72"/>
  <c r="AK771" i="72"/>
  <c r="AG771" i="72"/>
  <c r="AL770" i="72"/>
  <c r="AK770" i="72"/>
  <c r="AG770" i="72"/>
  <c r="AL769" i="72"/>
  <c r="AK769" i="72"/>
  <c r="AG769" i="72"/>
  <c r="AL768" i="72"/>
  <c r="AK768" i="72"/>
  <c r="AG768" i="72"/>
  <c r="AL767" i="72"/>
  <c r="AK767" i="72"/>
  <c r="AG767" i="72"/>
  <c r="AL766" i="72"/>
  <c r="AK766" i="72"/>
  <c r="AG766" i="72"/>
  <c r="AL765" i="72"/>
  <c r="AK765" i="72"/>
  <c r="AG765" i="72"/>
  <c r="AL764" i="72"/>
  <c r="AK764" i="72"/>
  <c r="AG764" i="72"/>
  <c r="AL763" i="72"/>
  <c r="AK763" i="72"/>
  <c r="AG763" i="72"/>
  <c r="AL762" i="72"/>
  <c r="AK762" i="72"/>
  <c r="AG762" i="72"/>
  <c r="AL761" i="72"/>
  <c r="AK761" i="72"/>
  <c r="AG761" i="72"/>
  <c r="AL760" i="72"/>
  <c r="AK760" i="72"/>
  <c r="AG760" i="72"/>
  <c r="AL759" i="72"/>
  <c r="AK759" i="72"/>
  <c r="AG759" i="72"/>
  <c r="AL758" i="72"/>
  <c r="AK758" i="72"/>
  <c r="AG758" i="72"/>
  <c r="AL757" i="72"/>
  <c r="AK757" i="72"/>
  <c r="AG757" i="72"/>
  <c r="AL756" i="72"/>
  <c r="AK756" i="72"/>
  <c r="AG756" i="72"/>
  <c r="AL755" i="72"/>
  <c r="AK755" i="72"/>
  <c r="AG755" i="72"/>
  <c r="AL754" i="72"/>
  <c r="AK754" i="72"/>
  <c r="AG754" i="72"/>
  <c r="AI754" i="72"/>
  <c r="AL753" i="72"/>
  <c r="AK753" i="72"/>
  <c r="AG753" i="72"/>
  <c r="AL752" i="72"/>
  <c r="AK752" i="72"/>
  <c r="AG752" i="72"/>
  <c r="AL751" i="72"/>
  <c r="AK751" i="72"/>
  <c r="AG751" i="72"/>
  <c r="AL750" i="72"/>
  <c r="AK750" i="72"/>
  <c r="AG750" i="72"/>
  <c r="AL749" i="72"/>
  <c r="AK749" i="72"/>
  <c r="AG749" i="72"/>
  <c r="AL748" i="72"/>
  <c r="AK748" i="72"/>
  <c r="AG748" i="72"/>
  <c r="AL747" i="72"/>
  <c r="AK747" i="72"/>
  <c r="AG747" i="72"/>
  <c r="AL746" i="72"/>
  <c r="AK746" i="72"/>
  <c r="AG746" i="72"/>
  <c r="AL745" i="72"/>
  <c r="AK745" i="72"/>
  <c r="AG745" i="72"/>
  <c r="AL744" i="72"/>
  <c r="AK744" i="72"/>
  <c r="AG744" i="72"/>
  <c r="AL743" i="72"/>
  <c r="AK743" i="72"/>
  <c r="AG743" i="72"/>
  <c r="AL742" i="72"/>
  <c r="AK742" i="72"/>
  <c r="AG742" i="72"/>
  <c r="AL741" i="72"/>
  <c r="AK741" i="72"/>
  <c r="AG741" i="72"/>
  <c r="AL740" i="72"/>
  <c r="AK740" i="72"/>
  <c r="AG740" i="72"/>
  <c r="AL739" i="72"/>
  <c r="AK739" i="72"/>
  <c r="AG739" i="72"/>
  <c r="AL738" i="72"/>
  <c r="AK738" i="72"/>
  <c r="AG738" i="72"/>
  <c r="AL737" i="72"/>
  <c r="AK737" i="72"/>
  <c r="AG737" i="72"/>
  <c r="AL736" i="72"/>
  <c r="AK736" i="72"/>
  <c r="AG736" i="72"/>
  <c r="AI736" i="72"/>
  <c r="AL735" i="72"/>
  <c r="AK735" i="72"/>
  <c r="AG735" i="72"/>
  <c r="AL734" i="72"/>
  <c r="AK734" i="72"/>
  <c r="AG734" i="72"/>
  <c r="AL733" i="72"/>
  <c r="AK733" i="72"/>
  <c r="AG733" i="72"/>
  <c r="AL732" i="72"/>
  <c r="AK732" i="72"/>
  <c r="AG732" i="72"/>
  <c r="AI732" i="72"/>
  <c r="AL731" i="72"/>
  <c r="AK731" i="72"/>
  <c r="AG731" i="72"/>
  <c r="AL730" i="72"/>
  <c r="AK730" i="72"/>
  <c r="AG730" i="72"/>
  <c r="AL729" i="72"/>
  <c r="AK729" i="72"/>
  <c r="AG729" i="72"/>
  <c r="AL728" i="72"/>
  <c r="AK728" i="72"/>
  <c r="AG728" i="72"/>
  <c r="AL727" i="72"/>
  <c r="AK727" i="72"/>
  <c r="AG727" i="72"/>
  <c r="AL726" i="72"/>
  <c r="AK726" i="72"/>
  <c r="AG726" i="72"/>
  <c r="AL725" i="72"/>
  <c r="AK725" i="72"/>
  <c r="AG725" i="72"/>
  <c r="AL724" i="72"/>
  <c r="AK724" i="72"/>
  <c r="AG724" i="72"/>
  <c r="AL723" i="72"/>
  <c r="AK723" i="72"/>
  <c r="AG723" i="72"/>
  <c r="AL722" i="72"/>
  <c r="AK722" i="72"/>
  <c r="AG722" i="72"/>
  <c r="AL721" i="72"/>
  <c r="AK721" i="72"/>
  <c r="AG721" i="72"/>
  <c r="AL720" i="72"/>
  <c r="AK720" i="72"/>
  <c r="AG720" i="72"/>
  <c r="AL719" i="72"/>
  <c r="AK719" i="72"/>
  <c r="AG719" i="72"/>
  <c r="AL718" i="72"/>
  <c r="AK718" i="72"/>
  <c r="AG718" i="72"/>
  <c r="AL717" i="72"/>
  <c r="AK717" i="72"/>
  <c r="AG717" i="72"/>
  <c r="AL716" i="72"/>
  <c r="AK716" i="72"/>
  <c r="AG716" i="72"/>
  <c r="AL715" i="72"/>
  <c r="AK715" i="72"/>
  <c r="AG715" i="72"/>
  <c r="AL714" i="72"/>
  <c r="AK714" i="72"/>
  <c r="AG714" i="72"/>
  <c r="AL713" i="72"/>
  <c r="AK713" i="72"/>
  <c r="AG713" i="72"/>
  <c r="AI713" i="72"/>
  <c r="AL712" i="72"/>
  <c r="AK712" i="72"/>
  <c r="AG712" i="72"/>
  <c r="AL711" i="72"/>
  <c r="AK711" i="72"/>
  <c r="AG711" i="72"/>
  <c r="AL710" i="72"/>
  <c r="AK710" i="72"/>
  <c r="AG710" i="72"/>
  <c r="AL709" i="72"/>
  <c r="AK709" i="72"/>
  <c r="AG709" i="72"/>
  <c r="AI709" i="72"/>
  <c r="AL708" i="72"/>
  <c r="AK708" i="72"/>
  <c r="AG708" i="72"/>
  <c r="AL707" i="72"/>
  <c r="AK707" i="72"/>
  <c r="AG707" i="72"/>
  <c r="AL706" i="72"/>
  <c r="AK706" i="72"/>
  <c r="AG706" i="72"/>
  <c r="AL705" i="72"/>
  <c r="AK705" i="72"/>
  <c r="AG705" i="72"/>
  <c r="AI705" i="72"/>
  <c r="AL704" i="72"/>
  <c r="AK704" i="72"/>
  <c r="AG704" i="72"/>
  <c r="AL703" i="72"/>
  <c r="AK703" i="72"/>
  <c r="AG703" i="72"/>
  <c r="AL702" i="72"/>
  <c r="AK702" i="72"/>
  <c r="AG702" i="72"/>
  <c r="AL701" i="72"/>
  <c r="AK701" i="72"/>
  <c r="AG701" i="72"/>
  <c r="AI701" i="72"/>
  <c r="AL700" i="72"/>
  <c r="AK700" i="72"/>
  <c r="AG700" i="72"/>
  <c r="AL699" i="72"/>
  <c r="AK699" i="72"/>
  <c r="AG699" i="72"/>
  <c r="AL698" i="72"/>
  <c r="AK698" i="72"/>
  <c r="AG698" i="72"/>
  <c r="AL697" i="72"/>
  <c r="AK697" i="72"/>
  <c r="AG697" i="72"/>
  <c r="AL696" i="72"/>
  <c r="AK696" i="72"/>
  <c r="AG696" i="72"/>
  <c r="AL695" i="72"/>
  <c r="AK695" i="72"/>
  <c r="AG695" i="72"/>
  <c r="AL694" i="72"/>
  <c r="AK694" i="72"/>
  <c r="AG694" i="72"/>
  <c r="AL693" i="72"/>
  <c r="AK693" i="72"/>
  <c r="AG693" i="72"/>
  <c r="AL692" i="72"/>
  <c r="AK692" i="72"/>
  <c r="AG692" i="72"/>
  <c r="AL691" i="72"/>
  <c r="AK691" i="72"/>
  <c r="AG691" i="72"/>
  <c r="AL690" i="72"/>
  <c r="AK690" i="72"/>
  <c r="AG690" i="72"/>
  <c r="AL689" i="72"/>
  <c r="AK689" i="72"/>
  <c r="AG689" i="72"/>
  <c r="AL688" i="72"/>
  <c r="AK688" i="72"/>
  <c r="AG688" i="72"/>
  <c r="AI688" i="72"/>
  <c r="AL687" i="72"/>
  <c r="AK687" i="72"/>
  <c r="AG687" i="72"/>
  <c r="AL686" i="72"/>
  <c r="AK686" i="72"/>
  <c r="AG686" i="72"/>
  <c r="AI686" i="72"/>
  <c r="AL685" i="72"/>
  <c r="AK685" i="72"/>
  <c r="AG685" i="72"/>
  <c r="AL684" i="72"/>
  <c r="AK684" i="72"/>
  <c r="AG684" i="72"/>
  <c r="AI684" i="72"/>
  <c r="AL683" i="72"/>
  <c r="AK683" i="72"/>
  <c r="AG683" i="72"/>
  <c r="AL682" i="72"/>
  <c r="AK682" i="72"/>
  <c r="AG682" i="72"/>
  <c r="AI682" i="72"/>
  <c r="AL681" i="72"/>
  <c r="AK681" i="72"/>
  <c r="AG681" i="72"/>
  <c r="AL680" i="72"/>
  <c r="AK680" i="72"/>
  <c r="AG680" i="72"/>
  <c r="AI680" i="72"/>
  <c r="AL679" i="72"/>
  <c r="AK679" i="72"/>
  <c r="AG679" i="72"/>
  <c r="AL678" i="72"/>
  <c r="AK678" i="72"/>
  <c r="AG678" i="72"/>
  <c r="AI678" i="72"/>
  <c r="AL677" i="72"/>
  <c r="AK677" i="72"/>
  <c r="AG677" i="72"/>
  <c r="AL676" i="72"/>
  <c r="AK676" i="72"/>
  <c r="AG676" i="72"/>
  <c r="AI676" i="72"/>
  <c r="AL675" i="72"/>
  <c r="AK675" i="72"/>
  <c r="AG675" i="72"/>
  <c r="AL674" i="72"/>
  <c r="AK674" i="72"/>
  <c r="AG674" i="72"/>
  <c r="AI674" i="72"/>
  <c r="AL673" i="72"/>
  <c r="AK673" i="72"/>
  <c r="AG673" i="72"/>
  <c r="AL672" i="72"/>
  <c r="AK672" i="72"/>
  <c r="AG672" i="72"/>
  <c r="AI672" i="72"/>
  <c r="AL671" i="72"/>
  <c r="AK671" i="72"/>
  <c r="AG671" i="72"/>
  <c r="AL670" i="72"/>
  <c r="AK670" i="72"/>
  <c r="AG670" i="72"/>
  <c r="AI670" i="72"/>
  <c r="AL669" i="72"/>
  <c r="AK669" i="72"/>
  <c r="AG669" i="72"/>
  <c r="AL668" i="72"/>
  <c r="AK668" i="72"/>
  <c r="AG668" i="72"/>
  <c r="AL667" i="72"/>
  <c r="AK667" i="72"/>
  <c r="AG667" i="72"/>
  <c r="AL666" i="72"/>
  <c r="AK666" i="72"/>
  <c r="AG666" i="72"/>
  <c r="AL665" i="72"/>
  <c r="AK665" i="72"/>
  <c r="AG665" i="72"/>
  <c r="AL664" i="72"/>
  <c r="AK664" i="72"/>
  <c r="AG664" i="72"/>
  <c r="AL663" i="72"/>
  <c r="AK663" i="72"/>
  <c r="AG663" i="72"/>
  <c r="AL662" i="72"/>
  <c r="AK662" i="72"/>
  <c r="AG662" i="72"/>
  <c r="AL661" i="72"/>
  <c r="AK661" i="72"/>
  <c r="AG661" i="72"/>
  <c r="AL660" i="72"/>
  <c r="AK660" i="72"/>
  <c r="AG660" i="72"/>
  <c r="AL659" i="72"/>
  <c r="AK659" i="72"/>
  <c r="AG659" i="72"/>
  <c r="AL658" i="72"/>
  <c r="AK658" i="72"/>
  <c r="AG658" i="72"/>
  <c r="AL657" i="72"/>
  <c r="AK657" i="72"/>
  <c r="AG657" i="72"/>
  <c r="AL656" i="72"/>
  <c r="AK656" i="72"/>
  <c r="AG656" i="72"/>
  <c r="AL655" i="72"/>
  <c r="AK655" i="72"/>
  <c r="AG655" i="72"/>
  <c r="AL654" i="72"/>
  <c r="AK654" i="72"/>
  <c r="AG654" i="72"/>
  <c r="AL653" i="72"/>
  <c r="AK653" i="72"/>
  <c r="AG653" i="72"/>
  <c r="AL652" i="72"/>
  <c r="AK652" i="72"/>
  <c r="AG652" i="72"/>
  <c r="AL651" i="72"/>
  <c r="AK651" i="72"/>
  <c r="AG651" i="72"/>
  <c r="AL650" i="72"/>
  <c r="AK650" i="72"/>
  <c r="AG650" i="72"/>
  <c r="AL649" i="72"/>
  <c r="AK649" i="72"/>
  <c r="AG649" i="72"/>
  <c r="AL648" i="72"/>
  <c r="AK648" i="72"/>
  <c r="AG648" i="72"/>
  <c r="AI648" i="72"/>
  <c r="AL647" i="72"/>
  <c r="AK647" i="72"/>
  <c r="AG647" i="72"/>
  <c r="AL646" i="72"/>
  <c r="AK646" i="72"/>
  <c r="AG646" i="72"/>
  <c r="AL645" i="72"/>
  <c r="AK645" i="72"/>
  <c r="AG645" i="72"/>
  <c r="AL644" i="72"/>
  <c r="AK644" i="72"/>
  <c r="AG644" i="72"/>
  <c r="AL643" i="72"/>
  <c r="AK643" i="72"/>
  <c r="AG643" i="72"/>
  <c r="AL642" i="72"/>
  <c r="AK642" i="72"/>
  <c r="AG642" i="72"/>
  <c r="AL641" i="72"/>
  <c r="AK641" i="72"/>
  <c r="AG641" i="72"/>
  <c r="AL640" i="72"/>
  <c r="AK640" i="72"/>
  <c r="AG640" i="72"/>
  <c r="AL639" i="72"/>
  <c r="AK639" i="72"/>
  <c r="AG639" i="72"/>
  <c r="AL638" i="72"/>
  <c r="AK638" i="72"/>
  <c r="AG638" i="72"/>
  <c r="AL637" i="72"/>
  <c r="AK637" i="72"/>
  <c r="AG637" i="72"/>
  <c r="AL636" i="72"/>
  <c r="AK636" i="72"/>
  <c r="AG636" i="72"/>
  <c r="AI636" i="72"/>
  <c r="AL635" i="72"/>
  <c r="AK635" i="72"/>
  <c r="AG635" i="72"/>
  <c r="AL634" i="72"/>
  <c r="AK634" i="72"/>
  <c r="AG634" i="72"/>
  <c r="AI634" i="72"/>
  <c r="AL633" i="72"/>
  <c r="AK633" i="72"/>
  <c r="AG633" i="72"/>
  <c r="AL632" i="72"/>
  <c r="AK632" i="72"/>
  <c r="AG632" i="72"/>
  <c r="AL631" i="72"/>
  <c r="AK631" i="72"/>
  <c r="AG631" i="72"/>
  <c r="AL630" i="72"/>
  <c r="AK630" i="72"/>
  <c r="AG630" i="72"/>
  <c r="AL629" i="72"/>
  <c r="AK629" i="72"/>
  <c r="AG629" i="72"/>
  <c r="AL628" i="72"/>
  <c r="AK628" i="72"/>
  <c r="AG628" i="72"/>
  <c r="AL627" i="72"/>
  <c r="AK627" i="72"/>
  <c r="AG627" i="72"/>
  <c r="AL626" i="72"/>
  <c r="AK626" i="72"/>
  <c r="AG626" i="72"/>
  <c r="AL625" i="72"/>
  <c r="AK625" i="72"/>
  <c r="AG625" i="72"/>
  <c r="AI625" i="72"/>
  <c r="AL624" i="72"/>
  <c r="AK624" i="72"/>
  <c r="AG624" i="72"/>
  <c r="AL623" i="72"/>
  <c r="AK623" i="72"/>
  <c r="AG623" i="72"/>
  <c r="AL622" i="72"/>
  <c r="AK622" i="72"/>
  <c r="AG622" i="72"/>
  <c r="AL621" i="72"/>
  <c r="AK621" i="72"/>
  <c r="AG621" i="72"/>
  <c r="AL620" i="72"/>
  <c r="AK620" i="72"/>
  <c r="AG620" i="72"/>
  <c r="AL619" i="72"/>
  <c r="AK619" i="72"/>
  <c r="AG619" i="72"/>
  <c r="AL618" i="72"/>
  <c r="AK618" i="72"/>
  <c r="AG618" i="72"/>
  <c r="AL617" i="72"/>
  <c r="AK617" i="72"/>
  <c r="AG617" i="72"/>
  <c r="AL616" i="72"/>
  <c r="AK616" i="72"/>
  <c r="AG616" i="72"/>
  <c r="AL615" i="72"/>
  <c r="AK615" i="72"/>
  <c r="AG615" i="72"/>
  <c r="AL614" i="72"/>
  <c r="AK614" i="72"/>
  <c r="AG614" i="72"/>
  <c r="AL613" i="72"/>
  <c r="AK613" i="72"/>
  <c r="AG613" i="72"/>
  <c r="AL612" i="72"/>
  <c r="AK612" i="72"/>
  <c r="AG612" i="72"/>
  <c r="AL611" i="72"/>
  <c r="AK611" i="72"/>
  <c r="AG611" i="72"/>
  <c r="AL610" i="72"/>
  <c r="AK610" i="72"/>
  <c r="AG610" i="72"/>
  <c r="AL609" i="72"/>
  <c r="AK609" i="72"/>
  <c r="AG609" i="72"/>
  <c r="AL608" i="72"/>
  <c r="AK608" i="72"/>
  <c r="AG608" i="72"/>
  <c r="AL607" i="72"/>
  <c r="AK607" i="72"/>
  <c r="AG607" i="72"/>
  <c r="AL606" i="72"/>
  <c r="AK606" i="72"/>
  <c r="AG606" i="72"/>
  <c r="AL605" i="72"/>
  <c r="AK605" i="72"/>
  <c r="AG605" i="72"/>
  <c r="AL604" i="72"/>
  <c r="AK604" i="72"/>
  <c r="AG604" i="72"/>
  <c r="AL603" i="72"/>
  <c r="AK603" i="72"/>
  <c r="AG603" i="72"/>
  <c r="AL602" i="72"/>
  <c r="AK602" i="72"/>
  <c r="AG602" i="72"/>
  <c r="AL601" i="72"/>
  <c r="AK601" i="72"/>
  <c r="AG601" i="72"/>
  <c r="AL600" i="72"/>
  <c r="AK600" i="72"/>
  <c r="AG600" i="72"/>
  <c r="AL599" i="72"/>
  <c r="AK599" i="72"/>
  <c r="AG599" i="72"/>
  <c r="AL598" i="72"/>
  <c r="AK598" i="72"/>
  <c r="AG598" i="72"/>
  <c r="AL597" i="72"/>
  <c r="AK597" i="72"/>
  <c r="AG597" i="72"/>
  <c r="AL596" i="72"/>
  <c r="AK596" i="72"/>
  <c r="AG596" i="72"/>
  <c r="AL595" i="72"/>
  <c r="AK595" i="72"/>
  <c r="AG595" i="72"/>
  <c r="AL594" i="72"/>
  <c r="AK594" i="72"/>
  <c r="AG594" i="72"/>
  <c r="AL593" i="72"/>
  <c r="AK593" i="72"/>
  <c r="AG593" i="72"/>
  <c r="AL592" i="72"/>
  <c r="AK592" i="72"/>
  <c r="AG592" i="72"/>
  <c r="AL591" i="72"/>
  <c r="AK591" i="72"/>
  <c r="AG591" i="72"/>
  <c r="AI591" i="72"/>
  <c r="AL590" i="72"/>
  <c r="AK590" i="72"/>
  <c r="AG590" i="72"/>
  <c r="AL589" i="72"/>
  <c r="AK589" i="72"/>
  <c r="AG589" i="72"/>
  <c r="AL588" i="72"/>
  <c r="AK588" i="72"/>
  <c r="AG588" i="72"/>
  <c r="AL587" i="72"/>
  <c r="AK587" i="72"/>
  <c r="AG587" i="72"/>
  <c r="AL586" i="72"/>
  <c r="AK586" i="72"/>
  <c r="AG586" i="72"/>
  <c r="AL585" i="72"/>
  <c r="AK585" i="72"/>
  <c r="AG585" i="72"/>
  <c r="AL584" i="72"/>
  <c r="AK584" i="72"/>
  <c r="AG584" i="72"/>
  <c r="AL583" i="72"/>
  <c r="AK583" i="72"/>
  <c r="AG583" i="72"/>
  <c r="AL582" i="72"/>
  <c r="AK582" i="72"/>
  <c r="AG582" i="72"/>
  <c r="AL581" i="72"/>
  <c r="AK581" i="72"/>
  <c r="AG581" i="72"/>
  <c r="AL580" i="72"/>
  <c r="AK580" i="72"/>
  <c r="AG580" i="72"/>
  <c r="AL579" i="72"/>
  <c r="AK579" i="72"/>
  <c r="AG579" i="72"/>
  <c r="AL578" i="72"/>
  <c r="AK578" i="72"/>
  <c r="AG578" i="72"/>
  <c r="AL577" i="72"/>
  <c r="AK577" i="72"/>
  <c r="AG577" i="72"/>
  <c r="AL576" i="72"/>
  <c r="AK576" i="72"/>
  <c r="AG576" i="72"/>
  <c r="AL575" i="72"/>
  <c r="AK575" i="72"/>
  <c r="AG575" i="72"/>
  <c r="AL574" i="72"/>
  <c r="AK574" i="72"/>
  <c r="AG574" i="72"/>
  <c r="AL573" i="72"/>
  <c r="AK573" i="72"/>
  <c r="AG573" i="72"/>
  <c r="AL572" i="72"/>
  <c r="AK572" i="72"/>
  <c r="AG572" i="72"/>
  <c r="AL571" i="72"/>
  <c r="AK571" i="72"/>
  <c r="AG571" i="72"/>
  <c r="AL570" i="72"/>
  <c r="AK570" i="72"/>
  <c r="AG570" i="72"/>
  <c r="AL569" i="72"/>
  <c r="AK569" i="72"/>
  <c r="AG569" i="72"/>
  <c r="AL568" i="72"/>
  <c r="AK568" i="72"/>
  <c r="AG568" i="72"/>
  <c r="AL567" i="72"/>
  <c r="AK567" i="72"/>
  <c r="AG567" i="72"/>
  <c r="AL566" i="72"/>
  <c r="AK566" i="72"/>
  <c r="AG566" i="72"/>
  <c r="AL565" i="72"/>
  <c r="AK565" i="72"/>
  <c r="AG565" i="72"/>
  <c r="AL564" i="72"/>
  <c r="AK564" i="72"/>
  <c r="AG564" i="72"/>
  <c r="AL563" i="72"/>
  <c r="AK563" i="72"/>
  <c r="AG563" i="72"/>
  <c r="AL562" i="72"/>
  <c r="AK562" i="72"/>
  <c r="AG562" i="72"/>
  <c r="AL561" i="72"/>
  <c r="AK561" i="72"/>
  <c r="AG561" i="72"/>
  <c r="AL560" i="72"/>
  <c r="AK560" i="72"/>
  <c r="AG560" i="72"/>
  <c r="AL559" i="72"/>
  <c r="AK559" i="72"/>
  <c r="AG559" i="72"/>
  <c r="AL558" i="72"/>
  <c r="AK558" i="72"/>
  <c r="AG558" i="72"/>
  <c r="AL557" i="72"/>
  <c r="AK557" i="72"/>
  <c r="AG557" i="72"/>
  <c r="AL556" i="72"/>
  <c r="AK556" i="72"/>
  <c r="AG556" i="72"/>
  <c r="AL555" i="72"/>
  <c r="AK555" i="72"/>
  <c r="AG555" i="72"/>
  <c r="AL554" i="72"/>
  <c r="AK554" i="72"/>
  <c r="AG554" i="72"/>
  <c r="AL553" i="72"/>
  <c r="AK553" i="72"/>
  <c r="AG553" i="72"/>
  <c r="AL552" i="72"/>
  <c r="AK552" i="72"/>
  <c r="AG552" i="72"/>
  <c r="AL551" i="72"/>
  <c r="AK551" i="72"/>
  <c r="AG551" i="72"/>
  <c r="AL550" i="72"/>
  <c r="AK550" i="72"/>
  <c r="AG550" i="72"/>
  <c r="AL549" i="72"/>
  <c r="AK549" i="72"/>
  <c r="AG549" i="72"/>
  <c r="AL548" i="72"/>
  <c r="AK548" i="72"/>
  <c r="AG548" i="72"/>
  <c r="AL547" i="72"/>
  <c r="AK547" i="72"/>
  <c r="AG547" i="72"/>
  <c r="AL546" i="72"/>
  <c r="AK546" i="72"/>
  <c r="AG546" i="72"/>
  <c r="AL545" i="72"/>
  <c r="AK545" i="72"/>
  <c r="AG545" i="72"/>
  <c r="AL544" i="72"/>
  <c r="AK544" i="72"/>
  <c r="AG544" i="72"/>
  <c r="AL543" i="72"/>
  <c r="AK543" i="72"/>
  <c r="AG543" i="72"/>
  <c r="AL542" i="72"/>
  <c r="AK542" i="72"/>
  <c r="AG542" i="72"/>
  <c r="AL541" i="72"/>
  <c r="AK541" i="72"/>
  <c r="AG541" i="72"/>
  <c r="AL540" i="72"/>
  <c r="AK540" i="72"/>
  <c r="AG540" i="72"/>
  <c r="AL539" i="72"/>
  <c r="AK539" i="72"/>
  <c r="AG539" i="72"/>
  <c r="AL538" i="72"/>
  <c r="AK538" i="72"/>
  <c r="AG538" i="72"/>
  <c r="AL537" i="72"/>
  <c r="AK537" i="72"/>
  <c r="AG537" i="72"/>
  <c r="AL536" i="72"/>
  <c r="AK536" i="72"/>
  <c r="AG536" i="72"/>
  <c r="AL535" i="72"/>
  <c r="AK535" i="72"/>
  <c r="AG535" i="72"/>
  <c r="AL534" i="72"/>
  <c r="AK534" i="72"/>
  <c r="AG534" i="72"/>
  <c r="AL533" i="72"/>
  <c r="AK533" i="72"/>
  <c r="AG533" i="72"/>
  <c r="AL532" i="72"/>
  <c r="AK532" i="72"/>
  <c r="AG532" i="72"/>
  <c r="AL531" i="72"/>
  <c r="AK531" i="72"/>
  <c r="AG531" i="72"/>
  <c r="AL530" i="72"/>
  <c r="AK530" i="72"/>
  <c r="AG530" i="72"/>
  <c r="AL529" i="72"/>
  <c r="AK529" i="72"/>
  <c r="AG529" i="72"/>
  <c r="AL528" i="72"/>
  <c r="AK528" i="72"/>
  <c r="AG528" i="72"/>
  <c r="AL527" i="72"/>
  <c r="AK527" i="72"/>
  <c r="AG527" i="72"/>
  <c r="AL526" i="72"/>
  <c r="AK526" i="72"/>
  <c r="AG526" i="72"/>
  <c r="AL525" i="72"/>
  <c r="AK525" i="72"/>
  <c r="AG525" i="72"/>
  <c r="AL524" i="72"/>
  <c r="AK524" i="72"/>
  <c r="AG524" i="72"/>
  <c r="AL523" i="72"/>
  <c r="AK523" i="72"/>
  <c r="AG523" i="72"/>
  <c r="AL522" i="72"/>
  <c r="AK522" i="72"/>
  <c r="AG522" i="72"/>
  <c r="AL521" i="72"/>
  <c r="AK521" i="72"/>
  <c r="AG521" i="72"/>
  <c r="AL520" i="72"/>
  <c r="AK520" i="72"/>
  <c r="AG520" i="72"/>
  <c r="AL519" i="72"/>
  <c r="AK519" i="72"/>
  <c r="AG519" i="72"/>
  <c r="AL518" i="72"/>
  <c r="AK518" i="72"/>
  <c r="AG518" i="72"/>
  <c r="AL517" i="72"/>
  <c r="AK517" i="72"/>
  <c r="AG517" i="72"/>
  <c r="AL516" i="72"/>
  <c r="AK516" i="72"/>
  <c r="AG516" i="72"/>
  <c r="AL515" i="72"/>
  <c r="AK515" i="72"/>
  <c r="AG515" i="72"/>
  <c r="AL514" i="72"/>
  <c r="AK514" i="72"/>
  <c r="AG514" i="72"/>
  <c r="AL513" i="72"/>
  <c r="AK513" i="72"/>
  <c r="AG513" i="72"/>
  <c r="AL512" i="72"/>
  <c r="AK512" i="72"/>
  <c r="AG512" i="72"/>
  <c r="AL511" i="72"/>
  <c r="AK511" i="72"/>
  <c r="AG511" i="72"/>
  <c r="AL510" i="72"/>
  <c r="AK510" i="72"/>
  <c r="AG510" i="72"/>
  <c r="AL509" i="72"/>
  <c r="AK509" i="72"/>
  <c r="AG509" i="72"/>
  <c r="AL508" i="72"/>
  <c r="AK508" i="72"/>
  <c r="AG508" i="72"/>
  <c r="AL507" i="72"/>
  <c r="AK507" i="72"/>
  <c r="AG507" i="72"/>
  <c r="AL506" i="72"/>
  <c r="AK506" i="72"/>
  <c r="AG506" i="72"/>
  <c r="AL505" i="72"/>
  <c r="AK505" i="72"/>
  <c r="AG505" i="72"/>
  <c r="AL504" i="72"/>
  <c r="AK504" i="72"/>
  <c r="AG504" i="72"/>
  <c r="AL503" i="72"/>
  <c r="AK503" i="72"/>
  <c r="AG503" i="72"/>
  <c r="AL502" i="72"/>
  <c r="AK502" i="72"/>
  <c r="AG502" i="72"/>
  <c r="AL501" i="72"/>
  <c r="AK501" i="72"/>
  <c r="AG501" i="72"/>
  <c r="AL500" i="72"/>
  <c r="AK500" i="72"/>
  <c r="AG500" i="72"/>
  <c r="AL499" i="72"/>
  <c r="AK499" i="72"/>
  <c r="AG499" i="72"/>
  <c r="AL498" i="72"/>
  <c r="AK498" i="72"/>
  <c r="AG498" i="72"/>
  <c r="AL497" i="72"/>
  <c r="AK497" i="72"/>
  <c r="AG497" i="72"/>
  <c r="AL496" i="72"/>
  <c r="AK496" i="72"/>
  <c r="AG496" i="72"/>
  <c r="AL495" i="72"/>
  <c r="AK495" i="72"/>
  <c r="AG495" i="72"/>
  <c r="AL494" i="72"/>
  <c r="AK494" i="72"/>
  <c r="AG494" i="72"/>
  <c r="AL493" i="72"/>
  <c r="AK493" i="72"/>
  <c r="AG493" i="72"/>
  <c r="AL492" i="72"/>
  <c r="AK492" i="72"/>
  <c r="AG492" i="72"/>
  <c r="AL491" i="72"/>
  <c r="AK491" i="72"/>
  <c r="AG491" i="72"/>
  <c r="AL490" i="72"/>
  <c r="AK490" i="72"/>
  <c r="AG490" i="72"/>
  <c r="AL489" i="72"/>
  <c r="AK489" i="72"/>
  <c r="AG489" i="72"/>
  <c r="AL488" i="72"/>
  <c r="AK488" i="72"/>
  <c r="AG488" i="72"/>
  <c r="AL487" i="72"/>
  <c r="AK487" i="72"/>
  <c r="AG487" i="72"/>
  <c r="AL486" i="72"/>
  <c r="AK486" i="72"/>
  <c r="AG486" i="72"/>
  <c r="AL485" i="72"/>
  <c r="AK485" i="72"/>
  <c r="AG485" i="72"/>
  <c r="AL484" i="72"/>
  <c r="AK484" i="72"/>
  <c r="AG484" i="72"/>
  <c r="AL483" i="72"/>
  <c r="AK483" i="72"/>
  <c r="AG483" i="72"/>
  <c r="AL482" i="72"/>
  <c r="AK482" i="72"/>
  <c r="AG482" i="72"/>
  <c r="AL481" i="72"/>
  <c r="AK481" i="72"/>
  <c r="AG481" i="72"/>
  <c r="AL480" i="72"/>
  <c r="AK480" i="72"/>
  <c r="AG480" i="72"/>
  <c r="AL479" i="72"/>
  <c r="AK479" i="72"/>
  <c r="AG479" i="72"/>
  <c r="AL478" i="72"/>
  <c r="AK478" i="72"/>
  <c r="AG478" i="72"/>
  <c r="AL477" i="72"/>
  <c r="AK477" i="72"/>
  <c r="AG477" i="72"/>
  <c r="AL476" i="72"/>
  <c r="AK476" i="72"/>
  <c r="AG476" i="72"/>
  <c r="AL475" i="72"/>
  <c r="AK475" i="72"/>
  <c r="AG475" i="72"/>
  <c r="AL474" i="72"/>
  <c r="AK474" i="72"/>
  <c r="AG474" i="72"/>
  <c r="AL473" i="72"/>
  <c r="AK473" i="72"/>
  <c r="AG473" i="72"/>
  <c r="AL472" i="72"/>
  <c r="AK472" i="72"/>
  <c r="AG472" i="72"/>
  <c r="AL471" i="72"/>
  <c r="AK471" i="72"/>
  <c r="AG471" i="72"/>
  <c r="AL470" i="72"/>
  <c r="AK470" i="72"/>
  <c r="AG470" i="72"/>
  <c r="AL469" i="72"/>
  <c r="AK469" i="72"/>
  <c r="AG469" i="72"/>
  <c r="AL468" i="72"/>
  <c r="AK468" i="72"/>
  <c r="AG468" i="72"/>
  <c r="AL467" i="72"/>
  <c r="AK467" i="72"/>
  <c r="AG467" i="72"/>
  <c r="AL466" i="72"/>
  <c r="AK466" i="72"/>
  <c r="AG466" i="72"/>
  <c r="AL465" i="72"/>
  <c r="AK465" i="72"/>
  <c r="AG465" i="72"/>
  <c r="AL464" i="72"/>
  <c r="AK464" i="72"/>
  <c r="AG464" i="72"/>
  <c r="AL463" i="72"/>
  <c r="AK463" i="72"/>
  <c r="AG463" i="72"/>
  <c r="AL462" i="72"/>
  <c r="AK462" i="72"/>
  <c r="AG462" i="72"/>
  <c r="AL461" i="72"/>
  <c r="AK461" i="72"/>
  <c r="AG461" i="72"/>
  <c r="AL460" i="72"/>
  <c r="AK460" i="72"/>
  <c r="AG460" i="72"/>
  <c r="AL459" i="72"/>
  <c r="AK459" i="72"/>
  <c r="AG459" i="72"/>
  <c r="AL458" i="72"/>
  <c r="AK458" i="72"/>
  <c r="AG458" i="72"/>
  <c r="AL457" i="72"/>
  <c r="AK457" i="72"/>
  <c r="AG457" i="72"/>
  <c r="AL456" i="72"/>
  <c r="AK456" i="72"/>
  <c r="AG456" i="72"/>
  <c r="AL455" i="72"/>
  <c r="AK455" i="72"/>
  <c r="AG455" i="72"/>
  <c r="AL454" i="72"/>
  <c r="AK454" i="72"/>
  <c r="AG454" i="72"/>
  <c r="AL453" i="72"/>
  <c r="AK453" i="72"/>
  <c r="AG453" i="72"/>
  <c r="AL452" i="72"/>
  <c r="AK452" i="72"/>
  <c r="AG452" i="72"/>
  <c r="AL451" i="72"/>
  <c r="AK451" i="72"/>
  <c r="AG451" i="72"/>
  <c r="AL450" i="72"/>
  <c r="AK450" i="72"/>
  <c r="AG450" i="72"/>
  <c r="AL449" i="72"/>
  <c r="AK449" i="72"/>
  <c r="AG449" i="72"/>
  <c r="AL448" i="72"/>
  <c r="AK448" i="72"/>
  <c r="AG448" i="72"/>
  <c r="AL447" i="72"/>
  <c r="AK447" i="72"/>
  <c r="AG447" i="72"/>
  <c r="AL446" i="72"/>
  <c r="AK446" i="72"/>
  <c r="AG446" i="72"/>
  <c r="AL445" i="72"/>
  <c r="AK445" i="72"/>
  <c r="AG445" i="72"/>
  <c r="AL444" i="72"/>
  <c r="AK444" i="72"/>
  <c r="AG444" i="72"/>
  <c r="AL443" i="72"/>
  <c r="AK443" i="72"/>
  <c r="AG443" i="72"/>
  <c r="AL442" i="72"/>
  <c r="AK442" i="72"/>
  <c r="AG442" i="72"/>
  <c r="AL441" i="72"/>
  <c r="AK441" i="72"/>
  <c r="AG441" i="72"/>
  <c r="AL440" i="72"/>
  <c r="AK440" i="72"/>
  <c r="AG440" i="72"/>
  <c r="AL439" i="72"/>
  <c r="AK439" i="72"/>
  <c r="AG439" i="72"/>
  <c r="AL438" i="72"/>
  <c r="AK438" i="72"/>
  <c r="AG438" i="72"/>
  <c r="AL437" i="72"/>
  <c r="AK437" i="72"/>
  <c r="AG437" i="72"/>
  <c r="AL436" i="72"/>
  <c r="AK436" i="72"/>
  <c r="AG436" i="72"/>
  <c r="AL435" i="72"/>
  <c r="AK435" i="72"/>
  <c r="AG435" i="72"/>
  <c r="AL434" i="72"/>
  <c r="AK434" i="72"/>
  <c r="AG434" i="72"/>
  <c r="AL433" i="72"/>
  <c r="AK433" i="72"/>
  <c r="AG433" i="72"/>
  <c r="AL432" i="72"/>
  <c r="AK432" i="72"/>
  <c r="AG432" i="72"/>
  <c r="AL431" i="72"/>
  <c r="AK431" i="72"/>
  <c r="AG431" i="72"/>
  <c r="AL430" i="72"/>
  <c r="AK430" i="72"/>
  <c r="AG430" i="72"/>
  <c r="AL429" i="72"/>
  <c r="AK429" i="72"/>
  <c r="AG429" i="72"/>
  <c r="AL428" i="72"/>
  <c r="AK428" i="72"/>
  <c r="AG428" i="72"/>
  <c r="AL427" i="72"/>
  <c r="AK427" i="72"/>
  <c r="AG427" i="72"/>
  <c r="AL426" i="72"/>
  <c r="AK426" i="72"/>
  <c r="AG426" i="72"/>
  <c r="AL425" i="72"/>
  <c r="AK425" i="72"/>
  <c r="AG425" i="72"/>
  <c r="AL424" i="72"/>
  <c r="AK424" i="72"/>
  <c r="AG424" i="72"/>
  <c r="AL423" i="72"/>
  <c r="AK423" i="72"/>
  <c r="AG423" i="72"/>
  <c r="AL422" i="72"/>
  <c r="AK422" i="72"/>
  <c r="AG422" i="72"/>
  <c r="AL421" i="72"/>
  <c r="AK421" i="72"/>
  <c r="AG421" i="72"/>
  <c r="AL420" i="72"/>
  <c r="AK420" i="72"/>
  <c r="AG420" i="72"/>
  <c r="AL419" i="72"/>
  <c r="AK419" i="72"/>
  <c r="AG419" i="72"/>
  <c r="AL418" i="72"/>
  <c r="AK418" i="72"/>
  <c r="AG418" i="72"/>
  <c r="AL417" i="72"/>
  <c r="AK417" i="72"/>
  <c r="AG417" i="72"/>
  <c r="AL416" i="72"/>
  <c r="AK416" i="72"/>
  <c r="AG416" i="72"/>
  <c r="AL415" i="72"/>
  <c r="AK415" i="72"/>
  <c r="AG415" i="72"/>
  <c r="AL414" i="72"/>
  <c r="AK414" i="72"/>
  <c r="AG414" i="72"/>
  <c r="AL413" i="72"/>
  <c r="AK413" i="72"/>
  <c r="AG413" i="72"/>
  <c r="AL412" i="72"/>
  <c r="AK412" i="72"/>
  <c r="AG412" i="72"/>
  <c r="AL411" i="72"/>
  <c r="AK411" i="72"/>
  <c r="AG411" i="72"/>
  <c r="AL410" i="72"/>
  <c r="AK410" i="72"/>
  <c r="AG410" i="72"/>
  <c r="AL409" i="72"/>
  <c r="AK409" i="72"/>
  <c r="AG409" i="72"/>
  <c r="AL408" i="72"/>
  <c r="AK408" i="72"/>
  <c r="AG408" i="72"/>
  <c r="AL407" i="72"/>
  <c r="AK407" i="72"/>
  <c r="AG407" i="72"/>
  <c r="AL406" i="72"/>
  <c r="AK406" i="72"/>
  <c r="AG406" i="72"/>
  <c r="AL405" i="72"/>
  <c r="AK405" i="72"/>
  <c r="AG405" i="72"/>
  <c r="AL404" i="72"/>
  <c r="AK404" i="72"/>
  <c r="AG404" i="72"/>
  <c r="AL403" i="72"/>
  <c r="AK403" i="72"/>
  <c r="AG403" i="72"/>
  <c r="AL402" i="72"/>
  <c r="AK402" i="72"/>
  <c r="AG402" i="72"/>
  <c r="AL401" i="72"/>
  <c r="AK401" i="72"/>
  <c r="AG401" i="72"/>
  <c r="AL400" i="72"/>
  <c r="AK400" i="72"/>
  <c r="AG400" i="72"/>
  <c r="AL399" i="72"/>
  <c r="AK399" i="72"/>
  <c r="AG399" i="72"/>
  <c r="AL398" i="72"/>
  <c r="AK398" i="72"/>
  <c r="AG398" i="72"/>
  <c r="AL397" i="72"/>
  <c r="AK397" i="72"/>
  <c r="AG397" i="72"/>
  <c r="AL396" i="72"/>
  <c r="AK396" i="72"/>
  <c r="AG396" i="72"/>
  <c r="AL395" i="72"/>
  <c r="AK395" i="72"/>
  <c r="AG395" i="72"/>
  <c r="AL394" i="72"/>
  <c r="AK394" i="72"/>
  <c r="AG394" i="72"/>
  <c r="AL393" i="72"/>
  <c r="AK393" i="72"/>
  <c r="AG393" i="72"/>
  <c r="AL392" i="72"/>
  <c r="AK392" i="72"/>
  <c r="AG392" i="72"/>
  <c r="AL391" i="72"/>
  <c r="AK391" i="72"/>
  <c r="AG391" i="72"/>
  <c r="AL390" i="72"/>
  <c r="AK390" i="72"/>
  <c r="AG390" i="72"/>
  <c r="AL389" i="72"/>
  <c r="AK389" i="72"/>
  <c r="AG389" i="72"/>
  <c r="AL388" i="72"/>
  <c r="AK388" i="72"/>
  <c r="AG388" i="72"/>
  <c r="AL387" i="72"/>
  <c r="AK387" i="72"/>
  <c r="AG387" i="72"/>
  <c r="AL386" i="72"/>
  <c r="AK386" i="72"/>
  <c r="AG386" i="72"/>
  <c r="AL385" i="72"/>
  <c r="AK385" i="72"/>
  <c r="AG385" i="72"/>
  <c r="AL384" i="72"/>
  <c r="AK384" i="72"/>
  <c r="AG384" i="72"/>
  <c r="AL383" i="72"/>
  <c r="AK383" i="72"/>
  <c r="AG383" i="72"/>
  <c r="AL382" i="72"/>
  <c r="AK382" i="72"/>
  <c r="AG382" i="72"/>
  <c r="AL381" i="72"/>
  <c r="AK381" i="72"/>
  <c r="AG381" i="72"/>
  <c r="AL380" i="72"/>
  <c r="AK380" i="72"/>
  <c r="AG380" i="72"/>
  <c r="AL379" i="72"/>
  <c r="AK379" i="72"/>
  <c r="AG379" i="72"/>
  <c r="AL378" i="72"/>
  <c r="AK378" i="72"/>
  <c r="AG378" i="72"/>
  <c r="AL377" i="72"/>
  <c r="AK377" i="72"/>
  <c r="AG377" i="72"/>
  <c r="AL376" i="72"/>
  <c r="AK376" i="72"/>
  <c r="AG376" i="72"/>
  <c r="AL375" i="72"/>
  <c r="AK375" i="72"/>
  <c r="AG375" i="72"/>
  <c r="AL374" i="72"/>
  <c r="AK374" i="72"/>
  <c r="AG374" i="72"/>
  <c r="AL373" i="72"/>
  <c r="AK373" i="72"/>
  <c r="AG373" i="72"/>
  <c r="AL372" i="72"/>
  <c r="AK372" i="72"/>
  <c r="AG372" i="72"/>
  <c r="AL371" i="72"/>
  <c r="AK371" i="72"/>
  <c r="AG371" i="72"/>
  <c r="AL370" i="72"/>
  <c r="AK370" i="72"/>
  <c r="AG370" i="72"/>
  <c r="AL369" i="72"/>
  <c r="AK369" i="72"/>
  <c r="AG369" i="72"/>
  <c r="AL368" i="72"/>
  <c r="AK368" i="72"/>
  <c r="AG368" i="72"/>
  <c r="AL367" i="72"/>
  <c r="AK367" i="72"/>
  <c r="AG367" i="72"/>
  <c r="AL366" i="72"/>
  <c r="AK366" i="72"/>
  <c r="AG366" i="72"/>
  <c r="AL365" i="72"/>
  <c r="AK365" i="72"/>
  <c r="AG365" i="72"/>
  <c r="AL364" i="72"/>
  <c r="AK364" i="72"/>
  <c r="AG364" i="72"/>
  <c r="AL363" i="72"/>
  <c r="AK363" i="72"/>
  <c r="AG363" i="72"/>
  <c r="AL362" i="72"/>
  <c r="AK362" i="72"/>
  <c r="AG362" i="72"/>
  <c r="AL361" i="72"/>
  <c r="AK361" i="72"/>
  <c r="AG361" i="72"/>
  <c r="AL360" i="72"/>
  <c r="AK360" i="72"/>
  <c r="AG360" i="72"/>
  <c r="AL359" i="72"/>
  <c r="AK359" i="72"/>
  <c r="AG359" i="72"/>
  <c r="AL358" i="72"/>
  <c r="AK358" i="72"/>
  <c r="AG358" i="72"/>
  <c r="AL357" i="72"/>
  <c r="AK357" i="72"/>
  <c r="AG357" i="72"/>
  <c r="AL356" i="72"/>
  <c r="AK356" i="72"/>
  <c r="AG356" i="72"/>
  <c r="AL355" i="72"/>
  <c r="AK355" i="72"/>
  <c r="AG355" i="72"/>
  <c r="AL354" i="72"/>
  <c r="AK354" i="72"/>
  <c r="AG354" i="72"/>
  <c r="AL353" i="72"/>
  <c r="AK353" i="72"/>
  <c r="AG353" i="72"/>
  <c r="AL352" i="72"/>
  <c r="AK352" i="72"/>
  <c r="AG352" i="72"/>
  <c r="AL351" i="72"/>
  <c r="AK351" i="72"/>
  <c r="AG351" i="72"/>
  <c r="AL350" i="72"/>
  <c r="AK350" i="72"/>
  <c r="AG350" i="72"/>
  <c r="AL349" i="72"/>
  <c r="AK349" i="72"/>
  <c r="AG349" i="72"/>
  <c r="AL348" i="72"/>
  <c r="AK348" i="72"/>
  <c r="AG348" i="72"/>
  <c r="AL347" i="72"/>
  <c r="AK347" i="72"/>
  <c r="AG347" i="72"/>
  <c r="AL346" i="72"/>
  <c r="AK346" i="72"/>
  <c r="AG346" i="72"/>
  <c r="AL345" i="72"/>
  <c r="AK345" i="72"/>
  <c r="AG345" i="72"/>
  <c r="AL344" i="72"/>
  <c r="AK344" i="72"/>
  <c r="AG344" i="72"/>
  <c r="AL343" i="72"/>
  <c r="AK343" i="72"/>
  <c r="AG343" i="72"/>
  <c r="AL342" i="72"/>
  <c r="AK342" i="72"/>
  <c r="AG342" i="72"/>
  <c r="AL341" i="72"/>
  <c r="AK341" i="72"/>
  <c r="AG341" i="72"/>
  <c r="AL340" i="72"/>
  <c r="AK340" i="72"/>
  <c r="AG340" i="72"/>
  <c r="AL339" i="72"/>
  <c r="AK339" i="72"/>
  <c r="AG339" i="72"/>
  <c r="AL338" i="72"/>
  <c r="AK338" i="72"/>
  <c r="AG338" i="72"/>
  <c r="AL337" i="72"/>
  <c r="AK337" i="72"/>
  <c r="AG337" i="72"/>
  <c r="AL336" i="72"/>
  <c r="AK336" i="72"/>
  <c r="AG336" i="72"/>
  <c r="AL335" i="72"/>
  <c r="AK335" i="72"/>
  <c r="AG335" i="72"/>
  <c r="AL334" i="72"/>
  <c r="AK334" i="72"/>
  <c r="AG334" i="72"/>
  <c r="AL333" i="72"/>
  <c r="AK333" i="72"/>
  <c r="AG333" i="72"/>
  <c r="AL332" i="72"/>
  <c r="AK332" i="72"/>
  <c r="AG332" i="72"/>
  <c r="AL331" i="72"/>
  <c r="AK331" i="72"/>
  <c r="AG331" i="72"/>
  <c r="AL330" i="72"/>
  <c r="AK330" i="72"/>
  <c r="AG330" i="72"/>
  <c r="AL329" i="72"/>
  <c r="AK329" i="72"/>
  <c r="AG329" i="72"/>
  <c r="AL328" i="72"/>
  <c r="AK328" i="72"/>
  <c r="AG328" i="72"/>
  <c r="AL327" i="72"/>
  <c r="AK327" i="72"/>
  <c r="AG327" i="72"/>
  <c r="AL326" i="72"/>
  <c r="AK326" i="72"/>
  <c r="AG326" i="72"/>
  <c r="AL325" i="72"/>
  <c r="AK325" i="72"/>
  <c r="AG325" i="72"/>
  <c r="AL324" i="72"/>
  <c r="AK324" i="72"/>
  <c r="AG324" i="72"/>
  <c r="AL323" i="72"/>
  <c r="AK323" i="72"/>
  <c r="AG323" i="72"/>
  <c r="AL322" i="72"/>
  <c r="AK322" i="72"/>
  <c r="AG322" i="72"/>
  <c r="AL321" i="72"/>
  <c r="AK321" i="72"/>
  <c r="AG321" i="72"/>
  <c r="AL320" i="72"/>
  <c r="AK320" i="72"/>
  <c r="AG320" i="72"/>
  <c r="AL319" i="72"/>
  <c r="AK319" i="72"/>
  <c r="AG319" i="72"/>
  <c r="AL318" i="72"/>
  <c r="AK318" i="72"/>
  <c r="AG318" i="72"/>
  <c r="AL317" i="72"/>
  <c r="AK317" i="72"/>
  <c r="AG317" i="72"/>
  <c r="AL316" i="72"/>
  <c r="AK316" i="72"/>
  <c r="AG316" i="72"/>
  <c r="AL315" i="72"/>
  <c r="AK315" i="72"/>
  <c r="AG315" i="72"/>
  <c r="AL314" i="72"/>
  <c r="AK314" i="72"/>
  <c r="AG314" i="72"/>
  <c r="AL313" i="72"/>
  <c r="AK313" i="72"/>
  <c r="AG313" i="72"/>
  <c r="AL312" i="72"/>
  <c r="AK312" i="72"/>
  <c r="AG312" i="72"/>
  <c r="AL311" i="72"/>
  <c r="AK311" i="72"/>
  <c r="AG311" i="72"/>
  <c r="AL310" i="72"/>
  <c r="AK310" i="72"/>
  <c r="AG310" i="72"/>
  <c r="AL309" i="72"/>
  <c r="AK309" i="72"/>
  <c r="AG309" i="72"/>
  <c r="AL308" i="72"/>
  <c r="AK308" i="72"/>
  <c r="AG308" i="72"/>
  <c r="AL307" i="72"/>
  <c r="AK307" i="72"/>
  <c r="AG307" i="72"/>
  <c r="AL306" i="72"/>
  <c r="AK306" i="72"/>
  <c r="AG306" i="72"/>
  <c r="AL305" i="72"/>
  <c r="AK305" i="72"/>
  <c r="AG305" i="72"/>
  <c r="AL304" i="72"/>
  <c r="AK304" i="72"/>
  <c r="AG304" i="72"/>
  <c r="AL303" i="72"/>
  <c r="AK303" i="72"/>
  <c r="AG303" i="72"/>
  <c r="AL302" i="72"/>
  <c r="AK302" i="72"/>
  <c r="AG302" i="72"/>
  <c r="AL301" i="72"/>
  <c r="AK301" i="72"/>
  <c r="AG301" i="72"/>
  <c r="AL300" i="72"/>
  <c r="AK300" i="72"/>
  <c r="AG300" i="72"/>
  <c r="AL299" i="72"/>
  <c r="AK299" i="72"/>
  <c r="AG299" i="72"/>
  <c r="AL298" i="72"/>
  <c r="AK298" i="72"/>
  <c r="AG298" i="72"/>
  <c r="AL297" i="72"/>
  <c r="AK297" i="72"/>
  <c r="AG297" i="72"/>
  <c r="AL296" i="72"/>
  <c r="AK296" i="72"/>
  <c r="AG296" i="72"/>
  <c r="AL295" i="72"/>
  <c r="AK295" i="72"/>
  <c r="AG295" i="72"/>
  <c r="AL294" i="72"/>
  <c r="AK294" i="72"/>
  <c r="AG294" i="72"/>
  <c r="AL293" i="72"/>
  <c r="AK293" i="72"/>
  <c r="AG293" i="72"/>
  <c r="AL292" i="72"/>
  <c r="AK292" i="72"/>
  <c r="AG292" i="72"/>
  <c r="AL291" i="72"/>
  <c r="AK291" i="72"/>
  <c r="AG291" i="72"/>
  <c r="AL290" i="72"/>
  <c r="AK290" i="72"/>
  <c r="AG290" i="72"/>
  <c r="AL289" i="72"/>
  <c r="AK289" i="72"/>
  <c r="AG289" i="72"/>
  <c r="AL288" i="72"/>
  <c r="AK288" i="72"/>
  <c r="AG288" i="72"/>
  <c r="AL287" i="72"/>
  <c r="AK287" i="72"/>
  <c r="AG287" i="72"/>
  <c r="AL286" i="72"/>
  <c r="AK286" i="72"/>
  <c r="AG286" i="72"/>
  <c r="AL285" i="72"/>
  <c r="AK285" i="72"/>
  <c r="AG285" i="72"/>
  <c r="AL284" i="72"/>
  <c r="AK284" i="72"/>
  <c r="AG284" i="72"/>
  <c r="AL283" i="72"/>
  <c r="AK283" i="72"/>
  <c r="AG283" i="72"/>
  <c r="AL282" i="72"/>
  <c r="AK282" i="72"/>
  <c r="AG282" i="72"/>
  <c r="AL281" i="72"/>
  <c r="AK281" i="72"/>
  <c r="AG281" i="72"/>
  <c r="AL280" i="72"/>
  <c r="AK280" i="72"/>
  <c r="AG280" i="72"/>
  <c r="AL279" i="72"/>
  <c r="AK279" i="72"/>
  <c r="AG279" i="72"/>
  <c r="AL278" i="72"/>
  <c r="AK278" i="72"/>
  <c r="AG278" i="72"/>
  <c r="AL277" i="72"/>
  <c r="AK277" i="72"/>
  <c r="AG277" i="72"/>
  <c r="AL276" i="72"/>
  <c r="AK276" i="72"/>
  <c r="AG276" i="72"/>
  <c r="AL275" i="72"/>
  <c r="AK275" i="72"/>
  <c r="AG275" i="72"/>
  <c r="AL274" i="72"/>
  <c r="AK274" i="72"/>
  <c r="AG274" i="72"/>
  <c r="AL273" i="72"/>
  <c r="AK273" i="72"/>
  <c r="AG273" i="72"/>
  <c r="AL272" i="72"/>
  <c r="AK272" i="72"/>
  <c r="AG272" i="72"/>
  <c r="AL271" i="72"/>
  <c r="AK271" i="72"/>
  <c r="AG271" i="72"/>
  <c r="AL270" i="72"/>
  <c r="AK270" i="72"/>
  <c r="AG270" i="72"/>
  <c r="AL269" i="72"/>
  <c r="AK269" i="72"/>
  <c r="AG269" i="72"/>
  <c r="AL268" i="72"/>
  <c r="AK268" i="72"/>
  <c r="AG268" i="72"/>
  <c r="AL267" i="72"/>
  <c r="AK267" i="72"/>
  <c r="AG267" i="72"/>
  <c r="AL266" i="72"/>
  <c r="AK266" i="72"/>
  <c r="AG266" i="72"/>
  <c r="AL265" i="72"/>
  <c r="AK265" i="72"/>
  <c r="AG265" i="72"/>
  <c r="AL264" i="72"/>
  <c r="AK264" i="72"/>
  <c r="AG264" i="72"/>
  <c r="AL263" i="72"/>
  <c r="AK263" i="72"/>
  <c r="AG263" i="72"/>
  <c r="AL262" i="72"/>
  <c r="AK262" i="72"/>
  <c r="AG262" i="72"/>
  <c r="AL261" i="72"/>
  <c r="AK261" i="72"/>
  <c r="AG261" i="72"/>
  <c r="AL260" i="72"/>
  <c r="AK260" i="72"/>
  <c r="AG260" i="72"/>
  <c r="AL259" i="72"/>
  <c r="AK259" i="72"/>
  <c r="AG259" i="72"/>
  <c r="AL258" i="72"/>
  <c r="AK258" i="72"/>
  <c r="AG258" i="72"/>
  <c r="AL257" i="72"/>
  <c r="AK257" i="72"/>
  <c r="AG257" i="72"/>
  <c r="AL256" i="72"/>
  <c r="AK256" i="72"/>
  <c r="AG256" i="72"/>
  <c r="AL255" i="72"/>
  <c r="AK255" i="72"/>
  <c r="AG255" i="72"/>
  <c r="AL254" i="72"/>
  <c r="AK254" i="72"/>
  <c r="AG254" i="72"/>
  <c r="AL253" i="72"/>
  <c r="AK253" i="72"/>
  <c r="AG253" i="72"/>
  <c r="AL252" i="72"/>
  <c r="AK252" i="72"/>
  <c r="AG252" i="72"/>
  <c r="AL251" i="72"/>
  <c r="AK251" i="72"/>
  <c r="AG251" i="72"/>
  <c r="AL250" i="72"/>
  <c r="AK250" i="72"/>
  <c r="AG250" i="72"/>
  <c r="AL249" i="72"/>
  <c r="AK249" i="72"/>
  <c r="AG249" i="72"/>
  <c r="AL248" i="72"/>
  <c r="AK248" i="72"/>
  <c r="AG248" i="72"/>
  <c r="AL247" i="72"/>
  <c r="AK247" i="72"/>
  <c r="AG247" i="72"/>
  <c r="AL246" i="72"/>
  <c r="AK246" i="72"/>
  <c r="AG246" i="72"/>
  <c r="AL245" i="72"/>
  <c r="AK245" i="72"/>
  <c r="AG245" i="72"/>
  <c r="AL244" i="72"/>
  <c r="AK244" i="72"/>
  <c r="AG244" i="72"/>
  <c r="AL243" i="72"/>
  <c r="AK243" i="72"/>
  <c r="AG243" i="72"/>
  <c r="AL242" i="72"/>
  <c r="AK242" i="72"/>
  <c r="AG242" i="72"/>
  <c r="AL241" i="72"/>
  <c r="AK241" i="72"/>
  <c r="AG241" i="72"/>
  <c r="AL240" i="72"/>
  <c r="AK240" i="72"/>
  <c r="AG240" i="72"/>
  <c r="AL239" i="72"/>
  <c r="AK239" i="72"/>
  <c r="AG239" i="72"/>
  <c r="AL238" i="72"/>
  <c r="AK238" i="72"/>
  <c r="AG238" i="72"/>
  <c r="AL237" i="72"/>
  <c r="AK237" i="72"/>
  <c r="AG237" i="72"/>
  <c r="AL236" i="72"/>
  <c r="AK236" i="72"/>
  <c r="AG236" i="72"/>
  <c r="AL235" i="72"/>
  <c r="AK235" i="72"/>
  <c r="AG235" i="72"/>
  <c r="AL234" i="72"/>
  <c r="AK234" i="72"/>
  <c r="AG234" i="72"/>
  <c r="AL233" i="72"/>
  <c r="AK233" i="72"/>
  <c r="AG233" i="72"/>
  <c r="AL232" i="72"/>
  <c r="AK232" i="72"/>
  <c r="AG232" i="72"/>
  <c r="AL231" i="72"/>
  <c r="AK231" i="72"/>
  <c r="AG231" i="72"/>
  <c r="AL230" i="72"/>
  <c r="AK230" i="72"/>
  <c r="AG230" i="72"/>
  <c r="AL229" i="72"/>
  <c r="AK229" i="72"/>
  <c r="AG229" i="72"/>
  <c r="AL228" i="72"/>
  <c r="AK228" i="72"/>
  <c r="AG228" i="72"/>
  <c r="AL227" i="72"/>
  <c r="AK227" i="72"/>
  <c r="AG227" i="72"/>
  <c r="AL226" i="72"/>
  <c r="AK226" i="72"/>
  <c r="AG226" i="72"/>
  <c r="AL225" i="72"/>
  <c r="AK225" i="72"/>
  <c r="AG225" i="72"/>
  <c r="AL224" i="72"/>
  <c r="AK224" i="72"/>
  <c r="AG224" i="72"/>
  <c r="AL223" i="72"/>
  <c r="AK223" i="72"/>
  <c r="AG223" i="72"/>
  <c r="AL222" i="72"/>
  <c r="AK222" i="72"/>
  <c r="AG222" i="72"/>
  <c r="AL221" i="72"/>
  <c r="AK221" i="72"/>
  <c r="AG221" i="72"/>
  <c r="AL220" i="72"/>
  <c r="AK220" i="72"/>
  <c r="AG220" i="72"/>
  <c r="AL219" i="72"/>
  <c r="AK219" i="72"/>
  <c r="AG219" i="72"/>
  <c r="AL218" i="72"/>
  <c r="AK218" i="72"/>
  <c r="AG218" i="72"/>
  <c r="AL217" i="72"/>
  <c r="AK217" i="72"/>
  <c r="AG217" i="72"/>
  <c r="AL216" i="72"/>
  <c r="AK216" i="72"/>
  <c r="AG216" i="72"/>
  <c r="AL215" i="72"/>
  <c r="AK215" i="72"/>
  <c r="AG215" i="72"/>
  <c r="AL214" i="72"/>
  <c r="AK214" i="72"/>
  <c r="AG214" i="72"/>
  <c r="AL213" i="72"/>
  <c r="AK213" i="72"/>
  <c r="AG213" i="72"/>
  <c r="AL212" i="72"/>
  <c r="AK212" i="72"/>
  <c r="AG212" i="72"/>
  <c r="AL211" i="72"/>
  <c r="AK211" i="72"/>
  <c r="AG211" i="72"/>
  <c r="AL210" i="72"/>
  <c r="AK210" i="72"/>
  <c r="AG210" i="72"/>
  <c r="AL209" i="72"/>
  <c r="AK209" i="72"/>
  <c r="AG209" i="72"/>
  <c r="AL208" i="72"/>
  <c r="AK208" i="72"/>
  <c r="AG208" i="72"/>
  <c r="AL207" i="72"/>
  <c r="AK207" i="72"/>
  <c r="AG207" i="72"/>
  <c r="AL206" i="72"/>
  <c r="AK206" i="72"/>
  <c r="AG206" i="72"/>
  <c r="AL205" i="72"/>
  <c r="AK205" i="72"/>
  <c r="AG205" i="72"/>
  <c r="AL204" i="72"/>
  <c r="AK204" i="72"/>
  <c r="AG204" i="72"/>
  <c r="AL203" i="72"/>
  <c r="AK203" i="72"/>
  <c r="AG203" i="72"/>
  <c r="AL202" i="72"/>
  <c r="AK202" i="72"/>
  <c r="AG202" i="72"/>
  <c r="AL201" i="72"/>
  <c r="AK201" i="72"/>
  <c r="AG201" i="72"/>
  <c r="AL200" i="72"/>
  <c r="AK200" i="72"/>
  <c r="AG200" i="72"/>
  <c r="AL199" i="72"/>
  <c r="AK199" i="72"/>
  <c r="AG199" i="72"/>
  <c r="AL198" i="72"/>
  <c r="AK198" i="72"/>
  <c r="AG198" i="72"/>
  <c r="AL197" i="72"/>
  <c r="AK197" i="72"/>
  <c r="AG197" i="72"/>
  <c r="AL196" i="72"/>
  <c r="AK196" i="72"/>
  <c r="AG196" i="72"/>
  <c r="AL195" i="72"/>
  <c r="AK195" i="72"/>
  <c r="AG195" i="72"/>
  <c r="AL194" i="72"/>
  <c r="AK194" i="72"/>
  <c r="AG194" i="72"/>
  <c r="AL193" i="72"/>
  <c r="AK193" i="72"/>
  <c r="AG193" i="72"/>
  <c r="AL192" i="72"/>
  <c r="AK192" i="72"/>
  <c r="AG192" i="72"/>
  <c r="AL191" i="72"/>
  <c r="AK191" i="72"/>
  <c r="AG191" i="72"/>
  <c r="AL190" i="72"/>
  <c r="AK190" i="72"/>
  <c r="AG190" i="72"/>
  <c r="AL189" i="72"/>
  <c r="AK189" i="72"/>
  <c r="AG189" i="72"/>
  <c r="AL188" i="72"/>
  <c r="AK188" i="72"/>
  <c r="AG188" i="72"/>
  <c r="AL187" i="72"/>
  <c r="AK187" i="72"/>
  <c r="AG187" i="72"/>
  <c r="AL186" i="72"/>
  <c r="AK186" i="72"/>
  <c r="AG186" i="72"/>
  <c r="AL185" i="72"/>
  <c r="AK185" i="72"/>
  <c r="AG185" i="72"/>
  <c r="AL184" i="72"/>
  <c r="AK184" i="72"/>
  <c r="AG184" i="72"/>
  <c r="AL183" i="72"/>
  <c r="AK183" i="72"/>
  <c r="AG183" i="72"/>
  <c r="AL182" i="72"/>
  <c r="AK182" i="72"/>
  <c r="AG182" i="72"/>
  <c r="AL181" i="72"/>
  <c r="AK181" i="72"/>
  <c r="AG181" i="72"/>
  <c r="AL180" i="72"/>
  <c r="AK180" i="72"/>
  <c r="AG180" i="72"/>
  <c r="AL179" i="72"/>
  <c r="AK179" i="72"/>
  <c r="AG179" i="72"/>
  <c r="AL178" i="72"/>
  <c r="AK178" i="72"/>
  <c r="AG178" i="72"/>
  <c r="AL177" i="72"/>
  <c r="AK177" i="72"/>
  <c r="AG177" i="72"/>
  <c r="AL176" i="72"/>
  <c r="AK176" i="72"/>
  <c r="AG176" i="72"/>
  <c r="AL175" i="72"/>
  <c r="AK175" i="72"/>
  <c r="AG175" i="72"/>
  <c r="AL174" i="72"/>
  <c r="AK174" i="72"/>
  <c r="AG174" i="72"/>
  <c r="AL173" i="72"/>
  <c r="AK173" i="72"/>
  <c r="AG173" i="72"/>
  <c r="AL172" i="72"/>
  <c r="AK172" i="72"/>
  <c r="AG172" i="72"/>
  <c r="AL171" i="72"/>
  <c r="AK171" i="72"/>
  <c r="AG171" i="72"/>
  <c r="AL170" i="72"/>
  <c r="AK170" i="72"/>
  <c r="AG170" i="72"/>
  <c r="AL169" i="72"/>
  <c r="AK169" i="72"/>
  <c r="AG169" i="72"/>
  <c r="AL168" i="72"/>
  <c r="AK168" i="72"/>
  <c r="AG168" i="72"/>
  <c r="AL167" i="72"/>
  <c r="AK167" i="72"/>
  <c r="AG167" i="72"/>
  <c r="AL166" i="72"/>
  <c r="AK166" i="72"/>
  <c r="AG166" i="72"/>
  <c r="AL165" i="72"/>
  <c r="AK165" i="72"/>
  <c r="AG165" i="72"/>
  <c r="AL164" i="72"/>
  <c r="AK164" i="72"/>
  <c r="AG164" i="72"/>
  <c r="AL163" i="72"/>
  <c r="AK163" i="72"/>
  <c r="AG163" i="72"/>
  <c r="AL162" i="72"/>
  <c r="AK162" i="72"/>
  <c r="AG162" i="72"/>
  <c r="AL161" i="72"/>
  <c r="AK161" i="72"/>
  <c r="AG161" i="72"/>
  <c r="AL160" i="72"/>
  <c r="AK160" i="72"/>
  <c r="AG160" i="72"/>
  <c r="AL159" i="72"/>
  <c r="AK159" i="72"/>
  <c r="AG159" i="72"/>
  <c r="AL158" i="72"/>
  <c r="AK158" i="72"/>
  <c r="AG158" i="72"/>
  <c r="AL157" i="72"/>
  <c r="AK157" i="72"/>
  <c r="AG157" i="72"/>
  <c r="AL156" i="72"/>
  <c r="AK156" i="72"/>
  <c r="AG156" i="72"/>
  <c r="AL155" i="72"/>
  <c r="AK155" i="72"/>
  <c r="AG155" i="72"/>
  <c r="AL154" i="72"/>
  <c r="AK154" i="72"/>
  <c r="AG154" i="72"/>
  <c r="AL153" i="72"/>
  <c r="AK153" i="72"/>
  <c r="AG153" i="72"/>
  <c r="AL152" i="72"/>
  <c r="AK152" i="72"/>
  <c r="AG152" i="72"/>
  <c r="AL151" i="72"/>
  <c r="AK151" i="72"/>
  <c r="AG151" i="72"/>
  <c r="AL150" i="72"/>
  <c r="AK150" i="72"/>
  <c r="AG150" i="72"/>
  <c r="AL149" i="72"/>
  <c r="AK149" i="72"/>
  <c r="AG149" i="72"/>
  <c r="AL148" i="72"/>
  <c r="AK148" i="72"/>
  <c r="AG148" i="72"/>
  <c r="AL147" i="72"/>
  <c r="AK147" i="72"/>
  <c r="AG147" i="72"/>
  <c r="AL146" i="72"/>
  <c r="AK146" i="72"/>
  <c r="AG146" i="72"/>
  <c r="AL145" i="72"/>
  <c r="AK145" i="72"/>
  <c r="AG145" i="72"/>
  <c r="AL144" i="72"/>
  <c r="AK144" i="72"/>
  <c r="AG144" i="72"/>
  <c r="AL143" i="72"/>
  <c r="AK143" i="72"/>
  <c r="AG143" i="72"/>
  <c r="AL142" i="72"/>
  <c r="AK142" i="72"/>
  <c r="AG142" i="72"/>
  <c r="AL141" i="72"/>
  <c r="AK141" i="72"/>
  <c r="AG141" i="72"/>
  <c r="AL140" i="72"/>
  <c r="AK140" i="72"/>
  <c r="AG140" i="72"/>
  <c r="AL139" i="72"/>
  <c r="AK139" i="72"/>
  <c r="AG139" i="72"/>
  <c r="AL138" i="72"/>
  <c r="AK138" i="72"/>
  <c r="AG138" i="72"/>
  <c r="AL137" i="72"/>
  <c r="AK137" i="72"/>
  <c r="AG137" i="72"/>
  <c r="AL136" i="72"/>
  <c r="AK136" i="72"/>
  <c r="AG136" i="72"/>
  <c r="AL135" i="72"/>
  <c r="AK135" i="72"/>
  <c r="AG135" i="72"/>
  <c r="AL134" i="72"/>
  <c r="AK134" i="72"/>
  <c r="AG134" i="72"/>
  <c r="AL133" i="72"/>
  <c r="AK133" i="72"/>
  <c r="AG133" i="72"/>
  <c r="AL132" i="72"/>
  <c r="AK132" i="72"/>
  <c r="AG132" i="72"/>
  <c r="AL131" i="72"/>
  <c r="AK131" i="72"/>
  <c r="AG131" i="72"/>
  <c r="AL130" i="72"/>
  <c r="AK130" i="72"/>
  <c r="AG130" i="72"/>
  <c r="AL129" i="72"/>
  <c r="AK129" i="72"/>
  <c r="AG129" i="72"/>
  <c r="AL128" i="72"/>
  <c r="AK128" i="72"/>
  <c r="AG128" i="72"/>
  <c r="AL127" i="72"/>
  <c r="AK127" i="72"/>
  <c r="AG127" i="72"/>
  <c r="AL126" i="72"/>
  <c r="AK126" i="72"/>
  <c r="AG126" i="72"/>
  <c r="AL125" i="72"/>
  <c r="AK125" i="72"/>
  <c r="AG125" i="72"/>
  <c r="AL124" i="72"/>
  <c r="AK124" i="72"/>
  <c r="AG124" i="72"/>
  <c r="AL123" i="72"/>
  <c r="AK123" i="72"/>
  <c r="AG123" i="72"/>
  <c r="AL122" i="72"/>
  <c r="AK122" i="72"/>
  <c r="AG122" i="72"/>
  <c r="AL121" i="72"/>
  <c r="AK121" i="72"/>
  <c r="AG121" i="72"/>
  <c r="AL120" i="72"/>
  <c r="AK120" i="72"/>
  <c r="AG120" i="72"/>
  <c r="AL119" i="72"/>
  <c r="AK119" i="72"/>
  <c r="AG119" i="72"/>
  <c r="AL118" i="72"/>
  <c r="AK118" i="72"/>
  <c r="AG118" i="72"/>
  <c r="AL117" i="72"/>
  <c r="AK117" i="72"/>
  <c r="AG117" i="72"/>
  <c r="AL116" i="72"/>
  <c r="AK116" i="72"/>
  <c r="AG116" i="72"/>
  <c r="AL115" i="72"/>
  <c r="AK115" i="72"/>
  <c r="AG115" i="72"/>
  <c r="AL114" i="72"/>
  <c r="AK114" i="72"/>
  <c r="AG114" i="72"/>
  <c r="AL113" i="72"/>
  <c r="AK113" i="72"/>
  <c r="AG113" i="72"/>
  <c r="AL112" i="72"/>
  <c r="AK112" i="72"/>
  <c r="AG112" i="72"/>
  <c r="AL111" i="72"/>
  <c r="AK111" i="72"/>
  <c r="AG111" i="72"/>
  <c r="AL110" i="72"/>
  <c r="AK110" i="72"/>
  <c r="AG110" i="72"/>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U101" i="9"/>
  <c r="U102" i="9"/>
  <c r="U103" i="9"/>
  <c r="U104" i="9"/>
  <c r="U105" i="9"/>
  <c r="U106" i="9"/>
  <c r="U107" i="9"/>
  <c r="U108" i="9"/>
  <c r="U109" i="9"/>
  <c r="U110" i="9"/>
  <c r="U111" i="9"/>
  <c r="U112" i="9"/>
  <c r="U113" i="9"/>
  <c r="U114" i="9"/>
  <c r="U115" i="9"/>
  <c r="U116" i="9"/>
  <c r="U117" i="9"/>
  <c r="U118" i="9"/>
  <c r="U119" i="9"/>
  <c r="U120" i="9"/>
  <c r="U121" i="9"/>
  <c r="U122" i="9"/>
  <c r="U123" i="9"/>
  <c r="U124" i="9"/>
  <c r="U125" i="9"/>
  <c r="U126" i="9"/>
  <c r="U127" i="9"/>
  <c r="U128" i="9"/>
  <c r="U129" i="9"/>
  <c r="U130" i="9"/>
  <c r="U131" i="9"/>
  <c r="U132" i="9"/>
  <c r="U133" i="9"/>
  <c r="U134" i="9"/>
  <c r="U135" i="9"/>
  <c r="U136" i="9"/>
  <c r="U137" i="9"/>
  <c r="U138" i="9"/>
  <c r="U139" i="9"/>
  <c r="U140" i="9"/>
  <c r="U141" i="9"/>
  <c r="U142" i="9"/>
  <c r="U143" i="9"/>
  <c r="U144" i="9"/>
  <c r="U145" i="9"/>
  <c r="U146" i="9"/>
  <c r="U147" i="9"/>
  <c r="U148" i="9"/>
  <c r="U149" i="9"/>
  <c r="U150" i="9"/>
  <c r="U151"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78" i="9"/>
  <c r="U179" i="9"/>
  <c r="U180" i="9"/>
  <c r="U181" i="9"/>
  <c r="U182" i="9"/>
  <c r="U183" i="9"/>
  <c r="U184" i="9"/>
  <c r="U185" i="9"/>
  <c r="U186" i="9"/>
  <c r="U187" i="9"/>
  <c r="U188" i="9"/>
  <c r="U189" i="9"/>
  <c r="U190" i="9"/>
  <c r="U191" i="9"/>
  <c r="U192" i="9"/>
  <c r="U193" i="9"/>
  <c r="U194" i="9"/>
  <c r="U195" i="9"/>
  <c r="U196" i="9"/>
  <c r="U197" i="9"/>
  <c r="U198" i="9"/>
  <c r="U199" i="9"/>
  <c r="U200" i="9"/>
  <c r="U201" i="9"/>
  <c r="U202" i="9"/>
  <c r="U203" i="9"/>
  <c r="U204" i="9"/>
  <c r="U205" i="9"/>
  <c r="U206" i="9"/>
  <c r="U207" i="9"/>
  <c r="U208" i="9"/>
  <c r="U209"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4" i="9"/>
  <c r="U245"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74" i="9"/>
  <c r="U275" i="9"/>
  <c r="U276" i="9"/>
  <c r="U277" i="9"/>
  <c r="U278" i="9"/>
  <c r="U279" i="9"/>
  <c r="U280" i="9"/>
  <c r="U281" i="9"/>
  <c r="U282" i="9"/>
  <c r="U283" i="9"/>
  <c r="U284" i="9"/>
  <c r="U285" i="9"/>
  <c r="U286" i="9"/>
  <c r="U287" i="9"/>
  <c r="U288" i="9"/>
  <c r="U289" i="9"/>
  <c r="U290" i="9"/>
  <c r="U291" i="9"/>
  <c r="U292" i="9"/>
  <c r="U293" i="9"/>
  <c r="U294" i="9"/>
  <c r="U295" i="9"/>
  <c r="U296" i="9"/>
  <c r="U297" i="9"/>
  <c r="U298" i="9"/>
  <c r="U299" i="9"/>
  <c r="U300" i="9"/>
  <c r="U301" i="9"/>
  <c r="U302" i="9"/>
  <c r="U303" i="9"/>
  <c r="U304" i="9"/>
  <c r="U305" i="9"/>
  <c r="U306" i="9"/>
  <c r="U307" i="9"/>
  <c r="U308" i="9"/>
  <c r="U309" i="9"/>
  <c r="U310" i="9"/>
  <c r="U311" i="9"/>
  <c r="U312" i="9"/>
  <c r="U313" i="9"/>
  <c r="U314" i="9"/>
  <c r="U315" i="9"/>
  <c r="U316" i="9"/>
  <c r="U317" i="9"/>
  <c r="U318" i="9"/>
  <c r="U319" i="9"/>
  <c r="U320" i="9"/>
  <c r="U321" i="9"/>
  <c r="U322" i="9"/>
  <c r="U323" i="9"/>
  <c r="U324" i="9"/>
  <c r="U325" i="9"/>
  <c r="U326" i="9"/>
  <c r="U327" i="9"/>
  <c r="U328" i="9"/>
  <c r="U329" i="9"/>
  <c r="U330" i="9"/>
  <c r="U331" i="9"/>
  <c r="U332" i="9"/>
  <c r="U333" i="9"/>
  <c r="U334" i="9"/>
  <c r="U335" i="9"/>
  <c r="U336" i="9"/>
  <c r="U337" i="9"/>
  <c r="U338" i="9"/>
  <c r="U339" i="9"/>
  <c r="U340" i="9"/>
  <c r="U341" i="9"/>
  <c r="U342" i="9"/>
  <c r="U343" i="9"/>
  <c r="U344" i="9"/>
  <c r="U345" i="9"/>
  <c r="U346" i="9"/>
  <c r="U347" i="9"/>
  <c r="U348" i="9"/>
  <c r="U349" i="9"/>
  <c r="U350" i="9"/>
  <c r="U351" i="9"/>
  <c r="U352" i="9"/>
  <c r="U353" i="9"/>
  <c r="U354" i="9"/>
  <c r="U355" i="9"/>
  <c r="U356" i="9"/>
  <c r="U357" i="9"/>
  <c r="U358" i="9"/>
  <c r="U359" i="9"/>
  <c r="U360" i="9"/>
  <c r="U361" i="9"/>
  <c r="U362" i="9"/>
  <c r="U363" i="9"/>
  <c r="U364" i="9"/>
  <c r="U365" i="9"/>
  <c r="U366" i="9"/>
  <c r="U367" i="9"/>
  <c r="U368" i="9"/>
  <c r="U369" i="9"/>
  <c r="U370" i="9"/>
  <c r="U371" i="9"/>
  <c r="U372" i="9"/>
  <c r="U373" i="9"/>
  <c r="U374" i="9"/>
  <c r="U375" i="9"/>
  <c r="U376" i="9"/>
  <c r="U377" i="9"/>
  <c r="U378" i="9"/>
  <c r="U379" i="9"/>
  <c r="U380" i="9"/>
  <c r="U381" i="9"/>
  <c r="U382" i="9"/>
  <c r="U383" i="9"/>
  <c r="U384" i="9"/>
  <c r="U385" i="9"/>
  <c r="U386" i="9"/>
  <c r="U387" i="9"/>
  <c r="U388" i="9"/>
  <c r="U389" i="9"/>
  <c r="U390" i="9"/>
  <c r="U391" i="9"/>
  <c r="U392" i="9"/>
  <c r="U393" i="9"/>
  <c r="U394" i="9"/>
  <c r="U395" i="9"/>
  <c r="U396" i="9"/>
  <c r="U397" i="9"/>
  <c r="U398" i="9"/>
  <c r="U399" i="9"/>
  <c r="U400" i="9"/>
  <c r="U401" i="9"/>
  <c r="U402" i="9"/>
  <c r="U403" i="9"/>
  <c r="U404" i="9"/>
  <c r="U405" i="9"/>
  <c r="U406" i="9"/>
  <c r="U407" i="9"/>
  <c r="U408" i="9"/>
  <c r="U409" i="9"/>
  <c r="U410" i="9"/>
  <c r="U411" i="9"/>
  <c r="U412" i="9"/>
  <c r="U413" i="9"/>
  <c r="U414" i="9"/>
  <c r="U415" i="9"/>
  <c r="U416" i="9"/>
  <c r="U417" i="9"/>
  <c r="U418" i="9"/>
  <c r="U419" i="9"/>
  <c r="U420" i="9"/>
  <c r="U421" i="9"/>
  <c r="U422" i="9"/>
  <c r="U423" i="9"/>
  <c r="U424" i="9"/>
  <c r="U425" i="9"/>
  <c r="U426" i="9"/>
  <c r="U427" i="9"/>
  <c r="U428" i="9"/>
  <c r="U429" i="9"/>
  <c r="U430" i="9"/>
  <c r="U431" i="9"/>
  <c r="U432" i="9"/>
  <c r="U433" i="9"/>
  <c r="U434" i="9"/>
  <c r="U435" i="9"/>
  <c r="U436" i="9"/>
  <c r="U437" i="9"/>
  <c r="U438" i="9"/>
  <c r="U439" i="9"/>
  <c r="U440" i="9"/>
  <c r="U441" i="9"/>
  <c r="U442" i="9"/>
  <c r="U443" i="9"/>
  <c r="U444" i="9"/>
  <c r="U445" i="9"/>
  <c r="U446" i="9"/>
  <c r="U447" i="9"/>
  <c r="U448" i="9"/>
  <c r="U449" i="9"/>
  <c r="U450" i="9"/>
  <c r="U451" i="9"/>
  <c r="U452" i="9"/>
  <c r="U453" i="9"/>
  <c r="U454" i="9"/>
  <c r="U455" i="9"/>
  <c r="U456" i="9"/>
  <c r="U457" i="9"/>
  <c r="U458" i="9"/>
  <c r="U459" i="9"/>
  <c r="U460" i="9"/>
  <c r="U461" i="9"/>
  <c r="U462" i="9"/>
  <c r="U463" i="9"/>
  <c r="U464" i="9"/>
  <c r="U465" i="9"/>
  <c r="U466" i="9"/>
  <c r="U467" i="9"/>
  <c r="U468" i="9"/>
  <c r="U469" i="9"/>
  <c r="U470" i="9"/>
  <c r="U471" i="9"/>
  <c r="U472" i="9"/>
  <c r="U473" i="9"/>
  <c r="U474" i="9"/>
  <c r="U475" i="9"/>
  <c r="U476" i="9"/>
  <c r="U477" i="9"/>
  <c r="U478" i="9"/>
  <c r="U479" i="9"/>
  <c r="U480" i="9"/>
  <c r="U481" i="9"/>
  <c r="U482" i="9"/>
  <c r="U483" i="9"/>
  <c r="U484" i="9"/>
  <c r="U485" i="9"/>
  <c r="U486" i="9"/>
  <c r="U487" i="9"/>
  <c r="U488" i="9"/>
  <c r="U489" i="9"/>
  <c r="U490" i="9"/>
  <c r="U491" i="9"/>
  <c r="U492" i="9"/>
  <c r="U493" i="9"/>
  <c r="U494" i="9"/>
  <c r="U495" i="9"/>
  <c r="U496" i="9"/>
  <c r="U497" i="9"/>
  <c r="U498" i="9"/>
  <c r="AH498" i="9" s="1"/>
  <c r="U499" i="9"/>
  <c r="U500" i="9"/>
  <c r="U501" i="9"/>
  <c r="U502" i="9"/>
  <c r="AH502" i="9" s="1"/>
  <c r="U503" i="9"/>
  <c r="U504" i="9"/>
  <c r="U505" i="9"/>
  <c r="U506" i="9"/>
  <c r="AH506" i="9" s="1"/>
  <c r="U507" i="9"/>
  <c r="U508" i="9"/>
  <c r="U509" i="9"/>
  <c r="U510" i="9"/>
  <c r="AH510" i="9" s="1"/>
  <c r="U511" i="9"/>
  <c r="U512" i="9"/>
  <c r="U513" i="9"/>
  <c r="U514" i="9"/>
  <c r="AH514" i="9" s="1"/>
  <c r="U515" i="9"/>
  <c r="U516" i="9"/>
  <c r="U517" i="9"/>
  <c r="U518" i="9"/>
  <c r="AH518" i="9" s="1"/>
  <c r="U519" i="9"/>
  <c r="U520" i="9"/>
  <c r="U521" i="9"/>
  <c r="U522" i="9"/>
  <c r="AH522" i="9" s="1"/>
  <c r="U523" i="9"/>
  <c r="U524" i="9"/>
  <c r="U525" i="9"/>
  <c r="U526" i="9"/>
  <c r="AH526" i="9" s="1"/>
  <c r="U527" i="9"/>
  <c r="U528" i="9"/>
  <c r="U529" i="9"/>
  <c r="U530" i="9"/>
  <c r="AH530" i="9" s="1"/>
  <c r="U531" i="9"/>
  <c r="U532" i="9"/>
  <c r="U533" i="9"/>
  <c r="U534" i="9"/>
  <c r="U535" i="9"/>
  <c r="U536" i="9"/>
  <c r="U537" i="9"/>
  <c r="U538" i="9"/>
  <c r="U539" i="9"/>
  <c r="U540" i="9"/>
  <c r="U541" i="9"/>
  <c r="U542" i="9"/>
  <c r="U543" i="9"/>
  <c r="U544" i="9"/>
  <c r="U545" i="9"/>
  <c r="U546" i="9"/>
  <c r="U547" i="9"/>
  <c r="U548" i="9"/>
  <c r="U549" i="9"/>
  <c r="U550" i="9"/>
  <c r="U551" i="9"/>
  <c r="U552" i="9"/>
  <c r="U553" i="9"/>
  <c r="U554" i="9"/>
  <c r="U555" i="9"/>
  <c r="U556" i="9"/>
  <c r="U557" i="9"/>
  <c r="U558" i="9"/>
  <c r="U559" i="9"/>
  <c r="U560" i="9"/>
  <c r="U561" i="9"/>
  <c r="U562" i="9"/>
  <c r="U563" i="9"/>
  <c r="U564" i="9"/>
  <c r="U565" i="9"/>
  <c r="U566" i="9"/>
  <c r="U567" i="9"/>
  <c r="U568" i="9"/>
  <c r="U569" i="9"/>
  <c r="U570" i="9"/>
  <c r="U571" i="9"/>
  <c r="U572" i="9"/>
  <c r="U573" i="9"/>
  <c r="U574" i="9"/>
  <c r="U575" i="9"/>
  <c r="U576" i="9"/>
  <c r="U577" i="9"/>
  <c r="U578" i="9"/>
  <c r="U579" i="9"/>
  <c r="U580" i="9"/>
  <c r="U581" i="9"/>
  <c r="U582" i="9"/>
  <c r="U583" i="9"/>
  <c r="U584" i="9"/>
  <c r="U585" i="9"/>
  <c r="U586" i="9"/>
  <c r="U587" i="9"/>
  <c r="U588" i="9"/>
  <c r="U589" i="9"/>
  <c r="U590" i="9"/>
  <c r="U591" i="9"/>
  <c r="U592" i="9"/>
  <c r="U593" i="9"/>
  <c r="U594" i="9"/>
  <c r="U595" i="9"/>
  <c r="U596" i="9"/>
  <c r="U597" i="9"/>
  <c r="U598" i="9"/>
  <c r="U599" i="9"/>
  <c r="U600" i="9"/>
  <c r="U601" i="9"/>
  <c r="U602" i="9"/>
  <c r="U603" i="9"/>
  <c r="U604" i="9"/>
  <c r="U605" i="9"/>
  <c r="U606" i="9"/>
  <c r="U607" i="9"/>
  <c r="U608" i="9"/>
  <c r="AH608" i="9" s="1"/>
  <c r="U609" i="9"/>
  <c r="U610" i="9"/>
  <c r="AH610" i="9" s="1"/>
  <c r="U611" i="9"/>
  <c r="U612" i="9"/>
  <c r="U613" i="9"/>
  <c r="U614" i="9"/>
  <c r="AH614" i="9" s="1"/>
  <c r="U615" i="9"/>
  <c r="U616" i="9"/>
  <c r="U617" i="9"/>
  <c r="U618" i="9"/>
  <c r="U619" i="9"/>
  <c r="U620" i="9"/>
  <c r="AH620" i="9" s="1"/>
  <c r="U621" i="9"/>
  <c r="U622" i="9"/>
  <c r="U623" i="9"/>
  <c r="U624" i="9"/>
  <c r="U625" i="9"/>
  <c r="U626" i="9"/>
  <c r="AH626" i="9" s="1"/>
  <c r="U627" i="9"/>
  <c r="U628" i="9"/>
  <c r="U629" i="9"/>
  <c r="U630" i="9"/>
  <c r="U631" i="9"/>
  <c r="U632" i="9"/>
  <c r="AH632" i="9" s="1"/>
  <c r="U633" i="9"/>
  <c r="U634" i="9"/>
  <c r="AH634" i="9" s="1"/>
  <c r="U635" i="9"/>
  <c r="U636" i="9"/>
  <c r="AH636" i="9" s="1"/>
  <c r="U637" i="9"/>
  <c r="U638" i="9"/>
  <c r="AH638" i="9" s="1"/>
  <c r="U639" i="9"/>
  <c r="U640" i="9"/>
  <c r="AH640" i="9" s="1"/>
  <c r="U641" i="9"/>
  <c r="U642" i="9"/>
  <c r="AH642" i="9" s="1"/>
  <c r="U643" i="9"/>
  <c r="U644" i="9"/>
  <c r="AH644" i="9" s="1"/>
  <c r="U645" i="9"/>
  <c r="U646" i="9"/>
  <c r="AH646" i="9" s="1"/>
  <c r="U647" i="9"/>
  <c r="U648" i="9"/>
  <c r="AH648" i="9" s="1"/>
  <c r="U649" i="9"/>
  <c r="U650" i="9"/>
  <c r="AH650" i="9" s="1"/>
  <c r="U651" i="9"/>
  <c r="U652" i="9"/>
  <c r="AH652" i="9" s="1"/>
  <c r="U653" i="9"/>
  <c r="U654" i="9"/>
  <c r="AH654" i="9" s="1"/>
  <c r="U655" i="9"/>
  <c r="U656" i="9"/>
  <c r="AH656" i="9" s="1"/>
  <c r="U657" i="9"/>
  <c r="U658" i="9"/>
  <c r="AH658" i="9" s="1"/>
  <c r="U659" i="9"/>
  <c r="U660" i="9"/>
  <c r="U661" i="9"/>
  <c r="U662" i="9"/>
  <c r="AH662" i="9" s="1"/>
  <c r="U663" i="9"/>
  <c r="U664" i="9"/>
  <c r="U665" i="9"/>
  <c r="U666" i="9"/>
  <c r="U667" i="9"/>
  <c r="U668" i="9"/>
  <c r="U669" i="9"/>
  <c r="U670" i="9"/>
  <c r="U671" i="9"/>
  <c r="U672" i="9"/>
  <c r="U673" i="9"/>
  <c r="U674" i="9"/>
  <c r="U675" i="9"/>
  <c r="U676" i="9"/>
  <c r="U677" i="9"/>
  <c r="U678" i="9"/>
  <c r="U679" i="9"/>
  <c r="U680" i="9"/>
  <c r="U681" i="9"/>
  <c r="U682" i="9"/>
  <c r="U683" i="9"/>
  <c r="U684" i="9"/>
  <c r="U685" i="9"/>
  <c r="U686" i="9"/>
  <c r="U687" i="9"/>
  <c r="U688" i="9"/>
  <c r="U689" i="9"/>
  <c r="U690" i="9"/>
  <c r="U691" i="9"/>
  <c r="U692" i="9"/>
  <c r="U693" i="9"/>
  <c r="U694" i="9"/>
  <c r="U695" i="9"/>
  <c r="U696" i="9"/>
  <c r="U697" i="9"/>
  <c r="U698" i="9"/>
  <c r="U699" i="9"/>
  <c r="U700" i="9"/>
  <c r="U701" i="9"/>
  <c r="U702" i="9"/>
  <c r="U703" i="9"/>
  <c r="U704" i="9"/>
  <c r="U705" i="9"/>
  <c r="U706" i="9"/>
  <c r="U707" i="9"/>
  <c r="U708" i="9"/>
  <c r="U709" i="9"/>
  <c r="U710" i="9"/>
  <c r="U711" i="9"/>
  <c r="U712" i="9"/>
  <c r="U713" i="9"/>
  <c r="U714" i="9"/>
  <c r="U715" i="9"/>
  <c r="U716" i="9"/>
  <c r="U717" i="9"/>
  <c r="U718" i="9"/>
  <c r="U719" i="9"/>
  <c r="U720" i="9"/>
  <c r="U721" i="9"/>
  <c r="U722" i="9"/>
  <c r="U723" i="9"/>
  <c r="U724" i="9"/>
  <c r="U725" i="9"/>
  <c r="U726" i="9"/>
  <c r="U727" i="9"/>
  <c r="U728" i="9"/>
  <c r="U729" i="9"/>
  <c r="U730" i="9"/>
  <c r="U731" i="9"/>
  <c r="U732" i="9"/>
  <c r="U733" i="9"/>
  <c r="U734" i="9"/>
  <c r="U735" i="9"/>
  <c r="U736" i="9"/>
  <c r="U737" i="9"/>
  <c r="U738" i="9"/>
  <c r="U739" i="9"/>
  <c r="U740" i="9"/>
  <c r="U741" i="9"/>
  <c r="U742" i="9"/>
  <c r="U743" i="9"/>
  <c r="U744" i="9"/>
  <c r="U745" i="9"/>
  <c r="U746" i="9"/>
  <c r="U747" i="9"/>
  <c r="U748" i="9"/>
  <c r="U749" i="9"/>
  <c r="U750" i="9"/>
  <c r="U751" i="9"/>
  <c r="U752" i="9"/>
  <c r="U753" i="9"/>
  <c r="U754" i="9"/>
  <c r="U755" i="9"/>
  <c r="U756" i="9"/>
  <c r="U757" i="9"/>
  <c r="U758" i="9"/>
  <c r="U759" i="9"/>
  <c r="U760" i="9"/>
  <c r="U761" i="9"/>
  <c r="U762" i="9"/>
  <c r="U763" i="9"/>
  <c r="U764" i="9"/>
  <c r="U765" i="9"/>
  <c r="U766" i="9"/>
  <c r="U767" i="9"/>
  <c r="U768" i="9"/>
  <c r="U769" i="9"/>
  <c r="U770" i="9"/>
  <c r="U771" i="9"/>
  <c r="U772" i="9"/>
  <c r="U773" i="9"/>
  <c r="U774" i="9"/>
  <c r="U775" i="9"/>
  <c r="U776" i="9"/>
  <c r="U777" i="9"/>
  <c r="U778" i="9"/>
  <c r="U779" i="9"/>
  <c r="U780" i="9"/>
  <c r="U781" i="9"/>
  <c r="U782" i="9"/>
  <c r="U783" i="9"/>
  <c r="U784" i="9"/>
  <c r="U785" i="9"/>
  <c r="U786" i="9"/>
  <c r="U787" i="9"/>
  <c r="U788" i="9"/>
  <c r="U789" i="9"/>
  <c r="U790" i="9"/>
  <c r="U791" i="9"/>
  <c r="U792" i="9"/>
  <c r="U793" i="9"/>
  <c r="U794" i="9"/>
  <c r="U795" i="9"/>
  <c r="U796" i="9"/>
  <c r="U797" i="9"/>
  <c r="U798" i="9"/>
  <c r="U799" i="9"/>
  <c r="U800" i="9"/>
  <c r="U801" i="9"/>
  <c r="U802" i="9"/>
  <c r="U803" i="9"/>
  <c r="U804" i="9"/>
  <c r="U805" i="9"/>
  <c r="U806" i="9"/>
  <c r="U807" i="9"/>
  <c r="U808" i="9"/>
  <c r="U809" i="9"/>
  <c r="U810" i="9"/>
  <c r="U811" i="9"/>
  <c r="U812" i="9"/>
  <c r="U813" i="9"/>
  <c r="U814" i="9"/>
  <c r="U815" i="9"/>
  <c r="U816" i="9"/>
  <c r="U817" i="9"/>
  <c r="U818" i="9"/>
  <c r="U819" i="9"/>
  <c r="U820" i="9"/>
  <c r="U821" i="9"/>
  <c r="U822" i="9"/>
  <c r="U823" i="9"/>
  <c r="U824" i="9"/>
  <c r="U825" i="9"/>
  <c r="U826" i="9"/>
  <c r="U827" i="9"/>
  <c r="U828" i="9"/>
  <c r="U829" i="9"/>
  <c r="U830" i="9"/>
  <c r="U831" i="9"/>
  <c r="U832" i="9"/>
  <c r="U833" i="9"/>
  <c r="U834" i="9"/>
  <c r="U835" i="9"/>
  <c r="U836" i="9"/>
  <c r="U837" i="9"/>
  <c r="U838" i="9"/>
  <c r="U839" i="9"/>
  <c r="U840" i="9"/>
  <c r="U841" i="9"/>
  <c r="U842" i="9"/>
  <c r="U843" i="9"/>
  <c r="U844" i="9"/>
  <c r="U845" i="9"/>
  <c r="U846" i="9"/>
  <c r="U847" i="9"/>
  <c r="U848" i="9"/>
  <c r="U849" i="9"/>
  <c r="U850" i="9"/>
  <c r="U851" i="9"/>
  <c r="U852" i="9"/>
  <c r="U853" i="9"/>
  <c r="U854" i="9"/>
  <c r="U855" i="9"/>
  <c r="U856" i="9"/>
  <c r="U857" i="9"/>
  <c r="U858" i="9"/>
  <c r="U859" i="9"/>
  <c r="U860" i="9"/>
  <c r="U861" i="9"/>
  <c r="U862" i="9"/>
  <c r="U863" i="9"/>
  <c r="U864" i="9"/>
  <c r="U865" i="9"/>
  <c r="U866" i="9"/>
  <c r="U867" i="9"/>
  <c r="U868" i="9"/>
  <c r="U869" i="9"/>
  <c r="U870" i="9"/>
  <c r="U871" i="9"/>
  <c r="U872" i="9"/>
  <c r="U873" i="9"/>
  <c r="U874" i="9"/>
  <c r="U875" i="9"/>
  <c r="U876" i="9"/>
  <c r="U877" i="9"/>
  <c r="U878" i="9"/>
  <c r="U879" i="9"/>
  <c r="U880" i="9"/>
  <c r="U881" i="9"/>
  <c r="U882" i="9"/>
  <c r="U883" i="9"/>
  <c r="U884" i="9"/>
  <c r="U885" i="9"/>
  <c r="U886" i="9"/>
  <c r="U887" i="9"/>
  <c r="U888" i="9"/>
  <c r="U889" i="9"/>
  <c r="U890" i="9"/>
  <c r="U891" i="9"/>
  <c r="U892" i="9"/>
  <c r="U893" i="9"/>
  <c r="U894" i="9"/>
  <c r="U895" i="9"/>
  <c r="U896" i="9"/>
  <c r="U897" i="9"/>
  <c r="U898" i="9"/>
  <c r="U899" i="9"/>
  <c r="U900" i="9"/>
  <c r="U901" i="9"/>
  <c r="U902" i="9"/>
  <c r="U903" i="9"/>
  <c r="U904" i="9"/>
  <c r="U905" i="9"/>
  <c r="U906" i="9"/>
  <c r="U907" i="9"/>
  <c r="U908" i="9"/>
  <c r="U909" i="9"/>
  <c r="U910" i="9"/>
  <c r="U911" i="9"/>
  <c r="U912" i="9"/>
  <c r="U913" i="9"/>
  <c r="U914" i="9"/>
  <c r="U915" i="9"/>
  <c r="U916" i="9"/>
  <c r="U917" i="9"/>
  <c r="U918" i="9"/>
  <c r="U919" i="9"/>
  <c r="U920" i="9"/>
  <c r="U921" i="9"/>
  <c r="U922" i="9"/>
  <c r="U923" i="9"/>
  <c r="U924" i="9"/>
  <c r="U925" i="9"/>
  <c r="U926" i="9"/>
  <c r="U927" i="9"/>
  <c r="U928" i="9"/>
  <c r="U929" i="9"/>
  <c r="U930" i="9"/>
  <c r="U931" i="9"/>
  <c r="U932" i="9"/>
  <c r="U933" i="9"/>
  <c r="U934" i="9"/>
  <c r="U935" i="9"/>
  <c r="U936" i="9"/>
  <c r="U937" i="9"/>
  <c r="U938" i="9"/>
  <c r="U939" i="9"/>
  <c r="U940" i="9"/>
  <c r="U941" i="9"/>
  <c r="U942" i="9"/>
  <c r="U943" i="9"/>
  <c r="U944" i="9"/>
  <c r="U945" i="9"/>
  <c r="U946" i="9"/>
  <c r="U947" i="9"/>
  <c r="U948" i="9"/>
  <c r="U949" i="9"/>
  <c r="U950" i="9"/>
  <c r="U951" i="9"/>
  <c r="U952" i="9"/>
  <c r="U953" i="9"/>
  <c r="U954" i="9"/>
  <c r="U955" i="9"/>
  <c r="U956" i="9"/>
  <c r="U957" i="9"/>
  <c r="U958" i="9"/>
  <c r="U959" i="9"/>
  <c r="U960" i="9"/>
  <c r="U961" i="9"/>
  <c r="U962" i="9"/>
  <c r="U963" i="9"/>
  <c r="U964" i="9"/>
  <c r="U965" i="9"/>
  <c r="U966" i="9"/>
  <c r="U967" i="9"/>
  <c r="U968" i="9"/>
  <c r="U969" i="9"/>
  <c r="U970" i="9"/>
  <c r="U971" i="9"/>
  <c r="U972" i="9"/>
  <c r="U973" i="9"/>
  <c r="U974" i="9"/>
  <c r="U975" i="9"/>
  <c r="U976" i="9"/>
  <c r="U977" i="9"/>
  <c r="U978" i="9"/>
  <c r="U979" i="9"/>
  <c r="U980" i="9"/>
  <c r="U981" i="9"/>
  <c r="U982" i="9"/>
  <c r="U983" i="9"/>
  <c r="U984" i="9"/>
  <c r="U985" i="9"/>
  <c r="U986" i="9"/>
  <c r="U987" i="9"/>
  <c r="U988" i="9"/>
  <c r="U989" i="9"/>
  <c r="U990" i="9"/>
  <c r="U991" i="9"/>
  <c r="U992" i="9"/>
  <c r="U993" i="9"/>
  <c r="U994" i="9"/>
  <c r="U995" i="9"/>
  <c r="U996" i="9"/>
  <c r="U997" i="9"/>
  <c r="U998" i="9"/>
  <c r="U999" i="9"/>
  <c r="U1000" i="9"/>
  <c r="U1001" i="9"/>
  <c r="U1002" i="9"/>
  <c r="U1003" i="9"/>
  <c r="U1004" i="9"/>
  <c r="U1005" i="9"/>
  <c r="U1006" i="9"/>
  <c r="U1007" i="9"/>
  <c r="U1008" i="9"/>
  <c r="U1009" i="9"/>
  <c r="U1010" i="9"/>
  <c r="Q15" i="9"/>
  <c r="R15" i="9"/>
  <c r="Q16" i="9"/>
  <c r="R16" i="9"/>
  <c r="Q17" i="9"/>
  <c r="R17" i="9"/>
  <c r="Q18" i="9"/>
  <c r="R18" i="9"/>
  <c r="Q19" i="9"/>
  <c r="R19" i="9"/>
  <c r="Q20" i="9"/>
  <c r="R20" i="9"/>
  <c r="Q21" i="9"/>
  <c r="R21" i="9"/>
  <c r="Q22" i="9"/>
  <c r="R22" i="9"/>
  <c r="Q23" i="9"/>
  <c r="R23" i="9"/>
  <c r="Q24" i="9"/>
  <c r="R24" i="9"/>
  <c r="Q25" i="9"/>
  <c r="R25" i="9"/>
  <c r="Q26" i="9"/>
  <c r="R26" i="9"/>
  <c r="Q27" i="9"/>
  <c r="R27" i="9"/>
  <c r="Q28" i="9"/>
  <c r="R28" i="9"/>
  <c r="Q29" i="9"/>
  <c r="R29" i="9"/>
  <c r="Q30" i="9"/>
  <c r="R30" i="9"/>
  <c r="Q31" i="9"/>
  <c r="R31" i="9"/>
  <c r="Q32" i="9"/>
  <c r="R32" i="9"/>
  <c r="Q33" i="9"/>
  <c r="R33" i="9"/>
  <c r="Q34" i="9"/>
  <c r="R34" i="9"/>
  <c r="Q35" i="9"/>
  <c r="R35" i="9"/>
  <c r="Q36" i="9"/>
  <c r="R36" i="9"/>
  <c r="Q37" i="9"/>
  <c r="R37" i="9"/>
  <c r="Q38" i="9"/>
  <c r="R38" i="9"/>
  <c r="Q39" i="9"/>
  <c r="R39" i="9"/>
  <c r="Q40" i="9"/>
  <c r="R40" i="9"/>
  <c r="Q41" i="9"/>
  <c r="R41" i="9"/>
  <c r="Q42" i="9"/>
  <c r="R42" i="9"/>
  <c r="Q43" i="9"/>
  <c r="R43" i="9"/>
  <c r="Q44" i="9"/>
  <c r="R44" i="9"/>
  <c r="Q45" i="9"/>
  <c r="R45" i="9"/>
  <c r="Q46" i="9"/>
  <c r="R46" i="9"/>
  <c r="Q47" i="9"/>
  <c r="R47" i="9"/>
  <c r="Q48" i="9"/>
  <c r="R48" i="9"/>
  <c r="Q49" i="9"/>
  <c r="R49" i="9"/>
  <c r="Q50" i="9"/>
  <c r="R50" i="9"/>
  <c r="Q51" i="9"/>
  <c r="R51" i="9"/>
  <c r="Q52" i="9"/>
  <c r="R52" i="9"/>
  <c r="Q53" i="9"/>
  <c r="R53" i="9"/>
  <c r="Q54" i="9"/>
  <c r="R54" i="9"/>
  <c r="Q55" i="9"/>
  <c r="R55" i="9"/>
  <c r="Q56" i="9"/>
  <c r="R56" i="9"/>
  <c r="Q57" i="9"/>
  <c r="R57" i="9"/>
  <c r="Q58" i="9"/>
  <c r="R58" i="9"/>
  <c r="Q59" i="9"/>
  <c r="R59" i="9"/>
  <c r="Q60" i="9"/>
  <c r="R60" i="9"/>
  <c r="Q61" i="9"/>
  <c r="R61" i="9"/>
  <c r="Q62" i="9"/>
  <c r="R62" i="9"/>
  <c r="Q63" i="9"/>
  <c r="R63" i="9"/>
  <c r="Q64" i="9"/>
  <c r="R64" i="9"/>
  <c r="Q65" i="9"/>
  <c r="R65" i="9"/>
  <c r="Q66" i="9"/>
  <c r="R66" i="9"/>
  <c r="Q67" i="9"/>
  <c r="R67" i="9"/>
  <c r="Q68" i="9"/>
  <c r="R68" i="9"/>
  <c r="Q69" i="9"/>
  <c r="R69" i="9"/>
  <c r="Q70" i="9"/>
  <c r="R70" i="9"/>
  <c r="Q71" i="9"/>
  <c r="R71" i="9"/>
  <c r="Q72" i="9"/>
  <c r="R72" i="9"/>
  <c r="Q73" i="9"/>
  <c r="R73" i="9"/>
  <c r="Q74" i="9"/>
  <c r="R74" i="9"/>
  <c r="Q75" i="9"/>
  <c r="R75" i="9"/>
  <c r="Q76" i="9"/>
  <c r="R76" i="9"/>
  <c r="Q77" i="9"/>
  <c r="R77" i="9"/>
  <c r="Q78" i="9"/>
  <c r="R78" i="9"/>
  <c r="Q79" i="9"/>
  <c r="R79" i="9"/>
  <c r="Q80" i="9"/>
  <c r="R80" i="9"/>
  <c r="Q81" i="9"/>
  <c r="R81" i="9"/>
  <c r="Q82" i="9"/>
  <c r="R82" i="9"/>
  <c r="Q83" i="9"/>
  <c r="R83" i="9"/>
  <c r="Q84" i="9"/>
  <c r="R84" i="9"/>
  <c r="Q85" i="9"/>
  <c r="R85" i="9"/>
  <c r="Q86" i="9"/>
  <c r="R86" i="9"/>
  <c r="Q87" i="9"/>
  <c r="R87" i="9"/>
  <c r="Q88" i="9"/>
  <c r="R88" i="9"/>
  <c r="Q89" i="9"/>
  <c r="R89" i="9"/>
  <c r="Q90" i="9"/>
  <c r="R90" i="9"/>
  <c r="Q91" i="9"/>
  <c r="R91" i="9"/>
  <c r="Q92" i="9"/>
  <c r="R92" i="9"/>
  <c r="Q93" i="9"/>
  <c r="R93" i="9"/>
  <c r="Q94" i="9"/>
  <c r="R94" i="9"/>
  <c r="Q95" i="9"/>
  <c r="R95" i="9"/>
  <c r="Q96" i="9"/>
  <c r="R96" i="9"/>
  <c r="Q97" i="9"/>
  <c r="R97" i="9"/>
  <c r="Q98" i="9"/>
  <c r="R98" i="9"/>
  <c r="Q99" i="9"/>
  <c r="R99" i="9"/>
  <c r="Q100" i="9"/>
  <c r="R100" i="9"/>
  <c r="Q101" i="9"/>
  <c r="R101" i="9"/>
  <c r="Q102" i="9"/>
  <c r="R102" i="9"/>
  <c r="Q103" i="9"/>
  <c r="R103" i="9"/>
  <c r="Q104" i="9"/>
  <c r="R104" i="9"/>
  <c r="Q105" i="9"/>
  <c r="R105" i="9"/>
  <c r="Q106" i="9"/>
  <c r="R106" i="9"/>
  <c r="Q107" i="9"/>
  <c r="R107" i="9"/>
  <c r="Q108" i="9"/>
  <c r="R108" i="9"/>
  <c r="Q109" i="9"/>
  <c r="R109" i="9"/>
  <c r="Q110" i="9"/>
  <c r="R110" i="9"/>
  <c r="Q111" i="9"/>
  <c r="R111" i="9"/>
  <c r="Q112" i="9"/>
  <c r="R112" i="9"/>
  <c r="Q113" i="9"/>
  <c r="R113" i="9"/>
  <c r="Q114" i="9"/>
  <c r="R114" i="9"/>
  <c r="Q115" i="9"/>
  <c r="R115" i="9"/>
  <c r="Q116" i="9"/>
  <c r="R116" i="9"/>
  <c r="Q117" i="9"/>
  <c r="R117" i="9"/>
  <c r="Q118" i="9"/>
  <c r="R118" i="9"/>
  <c r="Q119" i="9"/>
  <c r="R119" i="9"/>
  <c r="Q120" i="9"/>
  <c r="R120" i="9"/>
  <c r="Q121" i="9"/>
  <c r="R121" i="9"/>
  <c r="Q122" i="9"/>
  <c r="R122" i="9"/>
  <c r="Q123" i="9"/>
  <c r="R123" i="9"/>
  <c r="Q124" i="9"/>
  <c r="R124" i="9"/>
  <c r="Q125" i="9"/>
  <c r="R125" i="9"/>
  <c r="Q126" i="9"/>
  <c r="R126" i="9"/>
  <c r="Q127" i="9"/>
  <c r="R127" i="9"/>
  <c r="Q128" i="9"/>
  <c r="R128" i="9"/>
  <c r="Q129" i="9"/>
  <c r="R129" i="9"/>
  <c r="Q130" i="9"/>
  <c r="R130" i="9"/>
  <c r="Q131" i="9"/>
  <c r="R131" i="9"/>
  <c r="Q132" i="9"/>
  <c r="R132" i="9"/>
  <c r="Q133" i="9"/>
  <c r="R133" i="9"/>
  <c r="Q134" i="9"/>
  <c r="R134" i="9"/>
  <c r="Q135" i="9"/>
  <c r="R135" i="9"/>
  <c r="Q136" i="9"/>
  <c r="R136" i="9"/>
  <c r="Q137" i="9"/>
  <c r="R137" i="9"/>
  <c r="Q138" i="9"/>
  <c r="R138" i="9"/>
  <c r="Q139" i="9"/>
  <c r="R139" i="9"/>
  <c r="Q140" i="9"/>
  <c r="R140" i="9"/>
  <c r="Q141" i="9"/>
  <c r="R141" i="9"/>
  <c r="Q142" i="9"/>
  <c r="R142" i="9"/>
  <c r="Q143" i="9"/>
  <c r="R143" i="9"/>
  <c r="Q144" i="9"/>
  <c r="R144" i="9"/>
  <c r="Q145" i="9"/>
  <c r="R145" i="9"/>
  <c r="Q146" i="9"/>
  <c r="R146" i="9"/>
  <c r="Q147" i="9"/>
  <c r="R147" i="9"/>
  <c r="Q148" i="9"/>
  <c r="R148" i="9"/>
  <c r="Q149" i="9"/>
  <c r="R149" i="9"/>
  <c r="Q150" i="9"/>
  <c r="R150" i="9"/>
  <c r="Q151" i="9"/>
  <c r="R151" i="9"/>
  <c r="Q152" i="9"/>
  <c r="R152" i="9"/>
  <c r="Q153" i="9"/>
  <c r="R153" i="9"/>
  <c r="Q154" i="9"/>
  <c r="R154" i="9"/>
  <c r="Q155" i="9"/>
  <c r="R155" i="9"/>
  <c r="Q156" i="9"/>
  <c r="R156" i="9"/>
  <c r="Q157" i="9"/>
  <c r="R157" i="9"/>
  <c r="Q158" i="9"/>
  <c r="R158" i="9"/>
  <c r="Q159" i="9"/>
  <c r="R159" i="9"/>
  <c r="Q160" i="9"/>
  <c r="R160" i="9"/>
  <c r="Q161" i="9"/>
  <c r="R161" i="9"/>
  <c r="Q162" i="9"/>
  <c r="R162" i="9"/>
  <c r="Q163" i="9"/>
  <c r="R163" i="9"/>
  <c r="Q164" i="9"/>
  <c r="R164" i="9"/>
  <c r="Q165" i="9"/>
  <c r="R165" i="9"/>
  <c r="Q166" i="9"/>
  <c r="R166" i="9"/>
  <c r="Q167" i="9"/>
  <c r="R167" i="9"/>
  <c r="Q168" i="9"/>
  <c r="R168" i="9"/>
  <c r="Q169" i="9"/>
  <c r="R169" i="9"/>
  <c r="Q170" i="9"/>
  <c r="R170" i="9"/>
  <c r="Q171" i="9"/>
  <c r="R171" i="9"/>
  <c r="Q172" i="9"/>
  <c r="R172" i="9"/>
  <c r="Q173" i="9"/>
  <c r="R173" i="9"/>
  <c r="Q174" i="9"/>
  <c r="R174" i="9"/>
  <c r="Q175" i="9"/>
  <c r="R175" i="9"/>
  <c r="Q176" i="9"/>
  <c r="R176" i="9"/>
  <c r="Q177" i="9"/>
  <c r="R177" i="9"/>
  <c r="Q178" i="9"/>
  <c r="R178" i="9"/>
  <c r="Q179" i="9"/>
  <c r="R179" i="9"/>
  <c r="Q180" i="9"/>
  <c r="R180" i="9"/>
  <c r="Q181" i="9"/>
  <c r="R181" i="9"/>
  <c r="Q182" i="9"/>
  <c r="R182" i="9"/>
  <c r="Q183" i="9"/>
  <c r="R183" i="9"/>
  <c r="Q184" i="9"/>
  <c r="R184" i="9"/>
  <c r="Q185" i="9"/>
  <c r="R185" i="9"/>
  <c r="Q186" i="9"/>
  <c r="R186" i="9"/>
  <c r="Q187" i="9"/>
  <c r="R187" i="9"/>
  <c r="Q188" i="9"/>
  <c r="R188" i="9"/>
  <c r="Q189" i="9"/>
  <c r="R189" i="9"/>
  <c r="Q190" i="9"/>
  <c r="R190" i="9"/>
  <c r="Q191" i="9"/>
  <c r="R191" i="9"/>
  <c r="Q192" i="9"/>
  <c r="R192" i="9"/>
  <c r="Q193" i="9"/>
  <c r="R193" i="9"/>
  <c r="Q194" i="9"/>
  <c r="R194" i="9"/>
  <c r="Q195" i="9"/>
  <c r="R195" i="9"/>
  <c r="Q196" i="9"/>
  <c r="R196" i="9"/>
  <c r="Q197" i="9"/>
  <c r="R197" i="9"/>
  <c r="Q198" i="9"/>
  <c r="R198" i="9"/>
  <c r="Q199" i="9"/>
  <c r="R199" i="9"/>
  <c r="Q200" i="9"/>
  <c r="R200" i="9"/>
  <c r="Q201" i="9"/>
  <c r="R201" i="9"/>
  <c r="Q202" i="9"/>
  <c r="R202" i="9"/>
  <c r="Q203" i="9"/>
  <c r="R203" i="9"/>
  <c r="Q204" i="9"/>
  <c r="R204" i="9"/>
  <c r="Q205" i="9"/>
  <c r="R205" i="9"/>
  <c r="Q206" i="9"/>
  <c r="R206" i="9"/>
  <c r="Q207" i="9"/>
  <c r="R207" i="9"/>
  <c r="Q208" i="9"/>
  <c r="R208" i="9"/>
  <c r="Q209" i="9"/>
  <c r="R209" i="9"/>
  <c r="Q210" i="9"/>
  <c r="R210" i="9"/>
  <c r="Q211" i="9"/>
  <c r="R211" i="9"/>
  <c r="Q212" i="9"/>
  <c r="R212" i="9"/>
  <c r="Q213" i="9"/>
  <c r="R213" i="9"/>
  <c r="Q214" i="9"/>
  <c r="R214" i="9"/>
  <c r="Q215" i="9"/>
  <c r="R215" i="9"/>
  <c r="Q216" i="9"/>
  <c r="R216" i="9"/>
  <c r="Q217" i="9"/>
  <c r="R217" i="9"/>
  <c r="Q218" i="9"/>
  <c r="R218" i="9"/>
  <c r="Q219" i="9"/>
  <c r="R219" i="9"/>
  <c r="Q220" i="9"/>
  <c r="R220" i="9"/>
  <c r="Q221" i="9"/>
  <c r="R221" i="9"/>
  <c r="Q222" i="9"/>
  <c r="R222" i="9"/>
  <c r="Q223" i="9"/>
  <c r="R223" i="9"/>
  <c r="Q224" i="9"/>
  <c r="R224" i="9"/>
  <c r="Q225" i="9"/>
  <c r="R225" i="9"/>
  <c r="Q226" i="9"/>
  <c r="R226" i="9"/>
  <c r="Q227" i="9"/>
  <c r="R227" i="9"/>
  <c r="Q228" i="9"/>
  <c r="R228" i="9"/>
  <c r="Q229" i="9"/>
  <c r="R229" i="9"/>
  <c r="Q230" i="9"/>
  <c r="R230" i="9"/>
  <c r="Q231" i="9"/>
  <c r="R231" i="9"/>
  <c r="Q232" i="9"/>
  <c r="R232" i="9"/>
  <c r="Q233" i="9"/>
  <c r="R233" i="9"/>
  <c r="Q234" i="9"/>
  <c r="R234" i="9"/>
  <c r="Q235" i="9"/>
  <c r="R235" i="9"/>
  <c r="Q236" i="9"/>
  <c r="R236" i="9"/>
  <c r="Q237" i="9"/>
  <c r="R237" i="9"/>
  <c r="Q238" i="9"/>
  <c r="R238" i="9"/>
  <c r="Q239" i="9"/>
  <c r="R239" i="9"/>
  <c r="Q240" i="9"/>
  <c r="R240" i="9"/>
  <c r="Q241" i="9"/>
  <c r="R241" i="9"/>
  <c r="Q242" i="9"/>
  <c r="R242" i="9"/>
  <c r="Q243" i="9"/>
  <c r="R243" i="9"/>
  <c r="Q244" i="9"/>
  <c r="R244" i="9"/>
  <c r="Q245" i="9"/>
  <c r="R245" i="9"/>
  <c r="Q246" i="9"/>
  <c r="R246" i="9"/>
  <c r="Q247" i="9"/>
  <c r="R247" i="9"/>
  <c r="Q248" i="9"/>
  <c r="R248" i="9"/>
  <c r="Q249" i="9"/>
  <c r="R249" i="9"/>
  <c r="Q250" i="9"/>
  <c r="R250" i="9"/>
  <c r="Q251" i="9"/>
  <c r="R251" i="9"/>
  <c r="Q252" i="9"/>
  <c r="R252" i="9"/>
  <c r="Q253" i="9"/>
  <c r="R253" i="9"/>
  <c r="Q254" i="9"/>
  <c r="R254" i="9"/>
  <c r="Q255" i="9"/>
  <c r="R255" i="9"/>
  <c r="Q256" i="9"/>
  <c r="R256" i="9"/>
  <c r="Q257" i="9"/>
  <c r="R257" i="9"/>
  <c r="Q258" i="9"/>
  <c r="R258" i="9"/>
  <c r="Q259" i="9"/>
  <c r="R259" i="9"/>
  <c r="Q260" i="9"/>
  <c r="R260" i="9"/>
  <c r="Q261" i="9"/>
  <c r="R261" i="9"/>
  <c r="Q262" i="9"/>
  <c r="R262" i="9"/>
  <c r="Q263" i="9"/>
  <c r="R263" i="9"/>
  <c r="Q264" i="9"/>
  <c r="R264" i="9"/>
  <c r="Q265" i="9"/>
  <c r="R265" i="9"/>
  <c r="Q266" i="9"/>
  <c r="R266" i="9"/>
  <c r="Q267" i="9"/>
  <c r="R267" i="9"/>
  <c r="Q268" i="9"/>
  <c r="R268" i="9"/>
  <c r="Q269" i="9"/>
  <c r="R269" i="9"/>
  <c r="Q270" i="9"/>
  <c r="R270" i="9"/>
  <c r="Q271" i="9"/>
  <c r="R271" i="9"/>
  <c r="Q272" i="9"/>
  <c r="R272" i="9"/>
  <c r="Q273" i="9"/>
  <c r="R273" i="9"/>
  <c r="Q274" i="9"/>
  <c r="R274" i="9"/>
  <c r="Q275" i="9"/>
  <c r="R275" i="9"/>
  <c r="Q276" i="9"/>
  <c r="R276" i="9"/>
  <c r="Q277" i="9"/>
  <c r="R277" i="9"/>
  <c r="Q278" i="9"/>
  <c r="R278" i="9"/>
  <c r="Q279" i="9"/>
  <c r="R279" i="9"/>
  <c r="Q280" i="9"/>
  <c r="R280" i="9"/>
  <c r="Q281" i="9"/>
  <c r="R281" i="9"/>
  <c r="Q282" i="9"/>
  <c r="R282" i="9"/>
  <c r="Q283" i="9"/>
  <c r="R283" i="9"/>
  <c r="Q284" i="9"/>
  <c r="R284" i="9"/>
  <c r="Q285" i="9"/>
  <c r="R285" i="9"/>
  <c r="Q286" i="9"/>
  <c r="R286" i="9"/>
  <c r="Q287" i="9"/>
  <c r="R287" i="9"/>
  <c r="Q288" i="9"/>
  <c r="R288" i="9"/>
  <c r="Q289" i="9"/>
  <c r="R289" i="9"/>
  <c r="Q290" i="9"/>
  <c r="R290" i="9"/>
  <c r="Q291" i="9"/>
  <c r="R291" i="9"/>
  <c r="Q292" i="9"/>
  <c r="R292" i="9"/>
  <c r="Q293" i="9"/>
  <c r="R293" i="9"/>
  <c r="Q294" i="9"/>
  <c r="R294" i="9"/>
  <c r="Q295" i="9"/>
  <c r="R295" i="9"/>
  <c r="Q296" i="9"/>
  <c r="R296" i="9"/>
  <c r="Q297" i="9"/>
  <c r="R297" i="9"/>
  <c r="Q298" i="9"/>
  <c r="R298" i="9"/>
  <c r="Q299" i="9"/>
  <c r="R299" i="9"/>
  <c r="Q300" i="9"/>
  <c r="R300" i="9"/>
  <c r="Q301" i="9"/>
  <c r="R301" i="9"/>
  <c r="Q302" i="9"/>
  <c r="R302" i="9"/>
  <c r="Q303" i="9"/>
  <c r="R303" i="9"/>
  <c r="Q304" i="9"/>
  <c r="R304" i="9"/>
  <c r="Q305" i="9"/>
  <c r="R305" i="9"/>
  <c r="Q306" i="9"/>
  <c r="R306" i="9"/>
  <c r="Q307" i="9"/>
  <c r="R307" i="9"/>
  <c r="Q308" i="9"/>
  <c r="R308" i="9"/>
  <c r="Q309" i="9"/>
  <c r="R309" i="9"/>
  <c r="Q310" i="9"/>
  <c r="R310" i="9"/>
  <c r="Q311" i="9"/>
  <c r="R311" i="9"/>
  <c r="Q312" i="9"/>
  <c r="R312" i="9"/>
  <c r="Q313" i="9"/>
  <c r="R313" i="9"/>
  <c r="Q314" i="9"/>
  <c r="R314" i="9"/>
  <c r="Q315" i="9"/>
  <c r="R315" i="9"/>
  <c r="Q316" i="9"/>
  <c r="R316" i="9"/>
  <c r="Q317" i="9"/>
  <c r="R317" i="9"/>
  <c r="Q318" i="9"/>
  <c r="R318" i="9"/>
  <c r="Q319" i="9"/>
  <c r="R319" i="9"/>
  <c r="Q320" i="9"/>
  <c r="R320" i="9"/>
  <c r="Q321" i="9"/>
  <c r="R321" i="9"/>
  <c r="Q322" i="9"/>
  <c r="R322" i="9"/>
  <c r="Q323" i="9"/>
  <c r="R323" i="9"/>
  <c r="Q324" i="9"/>
  <c r="R324" i="9"/>
  <c r="Q325" i="9"/>
  <c r="R325" i="9"/>
  <c r="Q326" i="9"/>
  <c r="R326" i="9"/>
  <c r="Q327" i="9"/>
  <c r="R327" i="9"/>
  <c r="Q328" i="9"/>
  <c r="R328" i="9"/>
  <c r="Q329" i="9"/>
  <c r="R329" i="9"/>
  <c r="Q330" i="9"/>
  <c r="R330" i="9"/>
  <c r="Q331" i="9"/>
  <c r="R331" i="9"/>
  <c r="Q332" i="9"/>
  <c r="R332" i="9"/>
  <c r="Q333" i="9"/>
  <c r="R333" i="9"/>
  <c r="Q334" i="9"/>
  <c r="R334" i="9"/>
  <c r="Q335" i="9"/>
  <c r="R335" i="9"/>
  <c r="Q336" i="9"/>
  <c r="R336" i="9"/>
  <c r="Q337" i="9"/>
  <c r="R337" i="9"/>
  <c r="Q338" i="9"/>
  <c r="R338" i="9"/>
  <c r="Q339" i="9"/>
  <c r="R339" i="9"/>
  <c r="Q340" i="9"/>
  <c r="R340" i="9"/>
  <c r="Q341" i="9"/>
  <c r="R341" i="9"/>
  <c r="Q342" i="9"/>
  <c r="R342" i="9"/>
  <c r="Q343" i="9"/>
  <c r="R343" i="9"/>
  <c r="Q344" i="9"/>
  <c r="R344" i="9"/>
  <c r="Q345" i="9"/>
  <c r="R345" i="9"/>
  <c r="Q346" i="9"/>
  <c r="R346" i="9"/>
  <c r="Q347" i="9"/>
  <c r="R347" i="9"/>
  <c r="Q348" i="9"/>
  <c r="R348" i="9"/>
  <c r="Q349" i="9"/>
  <c r="R349" i="9"/>
  <c r="Q350" i="9"/>
  <c r="R350" i="9"/>
  <c r="Q351" i="9"/>
  <c r="R351" i="9"/>
  <c r="Q352" i="9"/>
  <c r="R352" i="9"/>
  <c r="Q353" i="9"/>
  <c r="R353" i="9"/>
  <c r="Q354" i="9"/>
  <c r="R354" i="9"/>
  <c r="Q355" i="9"/>
  <c r="R355" i="9"/>
  <c r="Q356" i="9"/>
  <c r="R356" i="9"/>
  <c r="Q357" i="9"/>
  <c r="R357" i="9"/>
  <c r="Q358" i="9"/>
  <c r="R358" i="9"/>
  <c r="Q359" i="9"/>
  <c r="R359" i="9"/>
  <c r="Q360" i="9"/>
  <c r="R360" i="9"/>
  <c r="Q361" i="9"/>
  <c r="R361" i="9"/>
  <c r="Q362" i="9"/>
  <c r="R362" i="9"/>
  <c r="Q363" i="9"/>
  <c r="R363" i="9"/>
  <c r="Q364" i="9"/>
  <c r="R364" i="9"/>
  <c r="Q365" i="9"/>
  <c r="R365" i="9"/>
  <c r="Q366" i="9"/>
  <c r="R366" i="9"/>
  <c r="Q367" i="9"/>
  <c r="R367" i="9"/>
  <c r="Q368" i="9"/>
  <c r="R368" i="9"/>
  <c r="Q369" i="9"/>
  <c r="R369" i="9"/>
  <c r="Q370" i="9"/>
  <c r="R370" i="9"/>
  <c r="Q371" i="9"/>
  <c r="R371" i="9"/>
  <c r="Q372" i="9"/>
  <c r="R372" i="9"/>
  <c r="Q373" i="9"/>
  <c r="R373" i="9"/>
  <c r="Q374" i="9"/>
  <c r="R374" i="9"/>
  <c r="Q375" i="9"/>
  <c r="R375" i="9"/>
  <c r="Q376" i="9"/>
  <c r="R376" i="9"/>
  <c r="Q377" i="9"/>
  <c r="R377" i="9"/>
  <c r="Q378" i="9"/>
  <c r="R378" i="9"/>
  <c r="Q379" i="9"/>
  <c r="R379" i="9"/>
  <c r="Q380" i="9"/>
  <c r="R380" i="9"/>
  <c r="Q381" i="9"/>
  <c r="R381" i="9"/>
  <c r="Q382" i="9"/>
  <c r="R382" i="9"/>
  <c r="Q383" i="9"/>
  <c r="R383" i="9"/>
  <c r="Q384" i="9"/>
  <c r="R384" i="9"/>
  <c r="Q385" i="9"/>
  <c r="R385" i="9"/>
  <c r="Q386" i="9"/>
  <c r="R386" i="9"/>
  <c r="Q387" i="9"/>
  <c r="R387" i="9"/>
  <c r="Q388" i="9"/>
  <c r="R388" i="9"/>
  <c r="Q389" i="9"/>
  <c r="R389" i="9"/>
  <c r="Q390" i="9"/>
  <c r="R390" i="9"/>
  <c r="Q391" i="9"/>
  <c r="R391" i="9"/>
  <c r="Q392" i="9"/>
  <c r="R392" i="9"/>
  <c r="Q393" i="9"/>
  <c r="R393" i="9"/>
  <c r="Q394" i="9"/>
  <c r="R394" i="9"/>
  <c r="Q395" i="9"/>
  <c r="R395" i="9"/>
  <c r="Q396" i="9"/>
  <c r="R396" i="9"/>
  <c r="Q397" i="9"/>
  <c r="R397" i="9"/>
  <c r="Q398" i="9"/>
  <c r="R398" i="9"/>
  <c r="Q399" i="9"/>
  <c r="R399" i="9"/>
  <c r="Q400" i="9"/>
  <c r="R400" i="9"/>
  <c r="Q401" i="9"/>
  <c r="R401" i="9"/>
  <c r="Q402" i="9"/>
  <c r="R402" i="9"/>
  <c r="Q403" i="9"/>
  <c r="R403" i="9"/>
  <c r="Q404" i="9"/>
  <c r="R404" i="9"/>
  <c r="Q405" i="9"/>
  <c r="R405" i="9"/>
  <c r="Q406" i="9"/>
  <c r="R406" i="9"/>
  <c r="Q407" i="9"/>
  <c r="R407" i="9"/>
  <c r="Q408" i="9"/>
  <c r="R408" i="9"/>
  <c r="Q409" i="9"/>
  <c r="R409" i="9"/>
  <c r="Q410" i="9"/>
  <c r="R410" i="9"/>
  <c r="Q411" i="9"/>
  <c r="R411" i="9"/>
  <c r="Q412" i="9"/>
  <c r="R412" i="9"/>
  <c r="Q413" i="9"/>
  <c r="R413" i="9"/>
  <c r="Q414" i="9"/>
  <c r="R414" i="9"/>
  <c r="Q415" i="9"/>
  <c r="R415" i="9"/>
  <c r="Q416" i="9"/>
  <c r="R416" i="9"/>
  <c r="Q417" i="9"/>
  <c r="R417" i="9"/>
  <c r="Q418" i="9"/>
  <c r="R418" i="9"/>
  <c r="Q419" i="9"/>
  <c r="R419" i="9"/>
  <c r="Q420" i="9"/>
  <c r="R420" i="9"/>
  <c r="Q421" i="9"/>
  <c r="R421" i="9"/>
  <c r="Q422" i="9"/>
  <c r="R422" i="9"/>
  <c r="Q423" i="9"/>
  <c r="R423" i="9"/>
  <c r="Q424" i="9"/>
  <c r="R424" i="9"/>
  <c r="Q425" i="9"/>
  <c r="R425" i="9"/>
  <c r="Q426" i="9"/>
  <c r="R426" i="9"/>
  <c r="Q427" i="9"/>
  <c r="R427" i="9"/>
  <c r="Q428" i="9"/>
  <c r="R428" i="9"/>
  <c r="Q429" i="9"/>
  <c r="R429" i="9"/>
  <c r="Q430" i="9"/>
  <c r="R430" i="9"/>
  <c r="Q431" i="9"/>
  <c r="R431" i="9"/>
  <c r="Q432" i="9"/>
  <c r="R432" i="9"/>
  <c r="Q433" i="9"/>
  <c r="R433" i="9"/>
  <c r="Q434" i="9"/>
  <c r="R434" i="9"/>
  <c r="Q435" i="9"/>
  <c r="R435" i="9"/>
  <c r="Q436" i="9"/>
  <c r="R436" i="9"/>
  <c r="Q437" i="9"/>
  <c r="R437" i="9"/>
  <c r="Q438" i="9"/>
  <c r="R438" i="9"/>
  <c r="Q439" i="9"/>
  <c r="R439" i="9"/>
  <c r="Q440" i="9"/>
  <c r="R440" i="9"/>
  <c r="Q441" i="9"/>
  <c r="R441" i="9"/>
  <c r="Q442" i="9"/>
  <c r="R442" i="9"/>
  <c r="Q443" i="9"/>
  <c r="R443" i="9"/>
  <c r="Q444" i="9"/>
  <c r="R444" i="9"/>
  <c r="Q445" i="9"/>
  <c r="R445" i="9"/>
  <c r="Q446" i="9"/>
  <c r="R446" i="9"/>
  <c r="Q447" i="9"/>
  <c r="R447" i="9"/>
  <c r="Q448" i="9"/>
  <c r="R448" i="9"/>
  <c r="Q449" i="9"/>
  <c r="R449" i="9"/>
  <c r="Q450" i="9"/>
  <c r="R450" i="9"/>
  <c r="Q451" i="9"/>
  <c r="R451" i="9"/>
  <c r="Q452" i="9"/>
  <c r="R452" i="9"/>
  <c r="Q453" i="9"/>
  <c r="R453" i="9"/>
  <c r="Q454" i="9"/>
  <c r="R454" i="9"/>
  <c r="Q455" i="9"/>
  <c r="R455" i="9"/>
  <c r="Q456" i="9"/>
  <c r="R456" i="9"/>
  <c r="Q457" i="9"/>
  <c r="R457" i="9"/>
  <c r="Q458" i="9"/>
  <c r="R458" i="9"/>
  <c r="Q459" i="9"/>
  <c r="R459" i="9"/>
  <c r="Q460" i="9"/>
  <c r="R460" i="9"/>
  <c r="Q461" i="9"/>
  <c r="R461" i="9"/>
  <c r="Q462" i="9"/>
  <c r="R462" i="9"/>
  <c r="Q463" i="9"/>
  <c r="R463" i="9"/>
  <c r="Q464" i="9"/>
  <c r="R464" i="9"/>
  <c r="Q465" i="9"/>
  <c r="R465" i="9"/>
  <c r="Q466" i="9"/>
  <c r="R466" i="9"/>
  <c r="Q467" i="9"/>
  <c r="R467" i="9"/>
  <c r="Q468" i="9"/>
  <c r="R468" i="9"/>
  <c r="Q469" i="9"/>
  <c r="R469" i="9"/>
  <c r="Q470" i="9"/>
  <c r="R470" i="9"/>
  <c r="Q471" i="9"/>
  <c r="R471" i="9"/>
  <c r="Q472" i="9"/>
  <c r="R472" i="9"/>
  <c r="Q473" i="9"/>
  <c r="R473" i="9"/>
  <c r="Q474" i="9"/>
  <c r="R474" i="9"/>
  <c r="Q475" i="9"/>
  <c r="R475" i="9"/>
  <c r="Q476" i="9"/>
  <c r="R476" i="9"/>
  <c r="Q477" i="9"/>
  <c r="R477" i="9"/>
  <c r="Q478" i="9"/>
  <c r="R478" i="9"/>
  <c r="Q479" i="9"/>
  <c r="R479" i="9"/>
  <c r="Q480" i="9"/>
  <c r="R480" i="9"/>
  <c r="Q481" i="9"/>
  <c r="R481" i="9"/>
  <c r="Q482" i="9"/>
  <c r="R482" i="9"/>
  <c r="Q483" i="9"/>
  <c r="R483" i="9"/>
  <c r="Q484" i="9"/>
  <c r="R484" i="9"/>
  <c r="Q485" i="9"/>
  <c r="R485" i="9"/>
  <c r="Q486" i="9"/>
  <c r="R486" i="9"/>
  <c r="Q487" i="9"/>
  <c r="R487" i="9"/>
  <c r="Q488" i="9"/>
  <c r="R488" i="9"/>
  <c r="Q489" i="9"/>
  <c r="R489" i="9"/>
  <c r="Q490" i="9"/>
  <c r="R490" i="9"/>
  <c r="Q491" i="9"/>
  <c r="R491" i="9"/>
  <c r="Q492" i="9"/>
  <c r="R492" i="9"/>
  <c r="Q493" i="9"/>
  <c r="R493" i="9"/>
  <c r="Q494" i="9"/>
  <c r="R494" i="9"/>
  <c r="Q495" i="9"/>
  <c r="R495" i="9"/>
  <c r="Q496" i="9"/>
  <c r="R496" i="9"/>
  <c r="Q497" i="9"/>
  <c r="R497" i="9"/>
  <c r="Q498" i="9"/>
  <c r="R498" i="9"/>
  <c r="Q499" i="9"/>
  <c r="R499" i="9"/>
  <c r="Q500" i="9"/>
  <c r="R500" i="9"/>
  <c r="Q501" i="9"/>
  <c r="R501" i="9"/>
  <c r="Q502" i="9"/>
  <c r="R502" i="9"/>
  <c r="Q503" i="9"/>
  <c r="R503" i="9"/>
  <c r="Q504" i="9"/>
  <c r="R504" i="9"/>
  <c r="Q505" i="9"/>
  <c r="R505" i="9"/>
  <c r="Q506" i="9"/>
  <c r="R506" i="9"/>
  <c r="Q507" i="9"/>
  <c r="R507" i="9"/>
  <c r="Q508" i="9"/>
  <c r="R508" i="9"/>
  <c r="Q509" i="9"/>
  <c r="R509" i="9"/>
  <c r="Q510" i="9"/>
  <c r="R510" i="9"/>
  <c r="Q511" i="9"/>
  <c r="R511" i="9"/>
  <c r="Q512" i="9"/>
  <c r="R512" i="9"/>
  <c r="Q513" i="9"/>
  <c r="R513" i="9"/>
  <c r="Q514" i="9"/>
  <c r="R514" i="9"/>
  <c r="Q515" i="9"/>
  <c r="R515" i="9"/>
  <c r="Q516" i="9"/>
  <c r="R516" i="9"/>
  <c r="Q517" i="9"/>
  <c r="R517" i="9"/>
  <c r="Q518" i="9"/>
  <c r="R518" i="9"/>
  <c r="Q519" i="9"/>
  <c r="R519" i="9"/>
  <c r="Q520" i="9"/>
  <c r="R520" i="9"/>
  <c r="Q521" i="9"/>
  <c r="R521" i="9"/>
  <c r="Q522" i="9"/>
  <c r="R522" i="9"/>
  <c r="Q523" i="9"/>
  <c r="R523" i="9"/>
  <c r="Q524" i="9"/>
  <c r="R524" i="9"/>
  <c r="Q525" i="9"/>
  <c r="R525" i="9"/>
  <c r="Q526" i="9"/>
  <c r="R526" i="9"/>
  <c r="Q527" i="9"/>
  <c r="R527" i="9"/>
  <c r="Q528" i="9"/>
  <c r="R528" i="9"/>
  <c r="Q529" i="9"/>
  <c r="R529" i="9"/>
  <c r="Q530" i="9"/>
  <c r="R530" i="9"/>
  <c r="Q531" i="9"/>
  <c r="R531" i="9"/>
  <c r="Q532" i="9"/>
  <c r="R532" i="9"/>
  <c r="Q533" i="9"/>
  <c r="R533" i="9"/>
  <c r="Q534" i="9"/>
  <c r="R534" i="9"/>
  <c r="Q535" i="9"/>
  <c r="R535" i="9"/>
  <c r="Q536" i="9"/>
  <c r="R536" i="9"/>
  <c r="Q537" i="9"/>
  <c r="R537" i="9"/>
  <c r="Q538" i="9"/>
  <c r="R538" i="9"/>
  <c r="Q539" i="9"/>
  <c r="R539" i="9"/>
  <c r="Q540" i="9"/>
  <c r="R540" i="9"/>
  <c r="Q541" i="9"/>
  <c r="R541" i="9"/>
  <c r="Q542" i="9"/>
  <c r="R542" i="9"/>
  <c r="Q543" i="9"/>
  <c r="R543" i="9"/>
  <c r="Q544" i="9"/>
  <c r="R544" i="9"/>
  <c r="Q545" i="9"/>
  <c r="R545" i="9"/>
  <c r="Q546" i="9"/>
  <c r="R546" i="9"/>
  <c r="Q547" i="9"/>
  <c r="R547" i="9"/>
  <c r="Q548" i="9"/>
  <c r="R548" i="9"/>
  <c r="Q549" i="9"/>
  <c r="R549" i="9"/>
  <c r="Q550" i="9"/>
  <c r="R550" i="9"/>
  <c r="Q551" i="9"/>
  <c r="R551" i="9"/>
  <c r="Q552" i="9"/>
  <c r="R552" i="9"/>
  <c r="Q553" i="9"/>
  <c r="R553" i="9"/>
  <c r="Q554" i="9"/>
  <c r="R554" i="9"/>
  <c r="Q555" i="9"/>
  <c r="R555" i="9"/>
  <c r="Q556" i="9"/>
  <c r="R556" i="9"/>
  <c r="Q557" i="9"/>
  <c r="R557" i="9"/>
  <c r="Q558" i="9"/>
  <c r="R558" i="9"/>
  <c r="Q559" i="9"/>
  <c r="R559" i="9"/>
  <c r="Q560" i="9"/>
  <c r="R560" i="9"/>
  <c r="Q561" i="9"/>
  <c r="R561" i="9"/>
  <c r="Q562" i="9"/>
  <c r="R562" i="9"/>
  <c r="Q563" i="9"/>
  <c r="R563" i="9"/>
  <c r="Q564" i="9"/>
  <c r="R564" i="9"/>
  <c r="Q565" i="9"/>
  <c r="R565" i="9"/>
  <c r="Q566" i="9"/>
  <c r="R566" i="9"/>
  <c r="Q567" i="9"/>
  <c r="R567" i="9"/>
  <c r="Q568" i="9"/>
  <c r="R568" i="9"/>
  <c r="Q569" i="9"/>
  <c r="R569" i="9"/>
  <c r="Q570" i="9"/>
  <c r="R570" i="9"/>
  <c r="Q571" i="9"/>
  <c r="R571" i="9"/>
  <c r="Q572" i="9"/>
  <c r="R572" i="9"/>
  <c r="Q573" i="9"/>
  <c r="R573" i="9"/>
  <c r="Q574" i="9"/>
  <c r="R574" i="9"/>
  <c r="Q575" i="9"/>
  <c r="R575" i="9"/>
  <c r="Q576" i="9"/>
  <c r="R576" i="9"/>
  <c r="Q577" i="9"/>
  <c r="R577" i="9"/>
  <c r="Q578" i="9"/>
  <c r="R578" i="9"/>
  <c r="Q579" i="9"/>
  <c r="R579" i="9"/>
  <c r="Q580" i="9"/>
  <c r="R580" i="9"/>
  <c r="Q581" i="9"/>
  <c r="R581" i="9"/>
  <c r="Q582" i="9"/>
  <c r="R582" i="9"/>
  <c r="Q583" i="9"/>
  <c r="R583" i="9"/>
  <c r="Q584" i="9"/>
  <c r="R584" i="9"/>
  <c r="Q585" i="9"/>
  <c r="R585" i="9"/>
  <c r="Q586" i="9"/>
  <c r="R586" i="9"/>
  <c r="Q587" i="9"/>
  <c r="R587" i="9"/>
  <c r="Q588" i="9"/>
  <c r="R588" i="9"/>
  <c r="Q589" i="9"/>
  <c r="R589" i="9"/>
  <c r="Q590" i="9"/>
  <c r="R590" i="9"/>
  <c r="Q591" i="9"/>
  <c r="R591" i="9"/>
  <c r="Q592" i="9"/>
  <c r="R592" i="9"/>
  <c r="Q593" i="9"/>
  <c r="R593" i="9"/>
  <c r="Q594" i="9"/>
  <c r="R594" i="9"/>
  <c r="Q595" i="9"/>
  <c r="R595" i="9"/>
  <c r="Q596" i="9"/>
  <c r="R596" i="9"/>
  <c r="Q597" i="9"/>
  <c r="R597" i="9"/>
  <c r="Q598" i="9"/>
  <c r="R598" i="9"/>
  <c r="Q599" i="9"/>
  <c r="R599" i="9"/>
  <c r="Q600" i="9"/>
  <c r="R600" i="9"/>
  <c r="Q601" i="9"/>
  <c r="R601" i="9"/>
  <c r="Q602" i="9"/>
  <c r="R602" i="9"/>
  <c r="Q603" i="9"/>
  <c r="R603" i="9"/>
  <c r="Q604" i="9"/>
  <c r="R604" i="9"/>
  <c r="Q605" i="9"/>
  <c r="R605" i="9"/>
  <c r="Q606" i="9"/>
  <c r="R606" i="9"/>
  <c r="Q607" i="9"/>
  <c r="R607" i="9"/>
  <c r="Q608" i="9"/>
  <c r="R608" i="9"/>
  <c r="Q609" i="9"/>
  <c r="R609" i="9"/>
  <c r="Q610" i="9"/>
  <c r="R610" i="9"/>
  <c r="Q611" i="9"/>
  <c r="R611" i="9"/>
  <c r="Q612" i="9"/>
  <c r="R612" i="9"/>
  <c r="Q613" i="9"/>
  <c r="R613" i="9"/>
  <c r="Q614" i="9"/>
  <c r="R614" i="9"/>
  <c r="Q615" i="9"/>
  <c r="R615" i="9"/>
  <c r="Q616" i="9"/>
  <c r="R616" i="9"/>
  <c r="Q617" i="9"/>
  <c r="R617" i="9"/>
  <c r="Q618" i="9"/>
  <c r="R618" i="9"/>
  <c r="Q619" i="9"/>
  <c r="R619" i="9"/>
  <c r="Q620" i="9"/>
  <c r="R620" i="9"/>
  <c r="Q621" i="9"/>
  <c r="R621" i="9"/>
  <c r="Q622" i="9"/>
  <c r="R622" i="9"/>
  <c r="Q623" i="9"/>
  <c r="R623" i="9"/>
  <c r="Q624" i="9"/>
  <c r="R624" i="9"/>
  <c r="Q625" i="9"/>
  <c r="R625" i="9"/>
  <c r="Q626" i="9"/>
  <c r="R626" i="9"/>
  <c r="Q627" i="9"/>
  <c r="R627" i="9"/>
  <c r="Q628" i="9"/>
  <c r="R628" i="9"/>
  <c r="Q629" i="9"/>
  <c r="R629" i="9"/>
  <c r="Q630" i="9"/>
  <c r="R630" i="9"/>
  <c r="Q631" i="9"/>
  <c r="R631" i="9"/>
  <c r="Q632" i="9"/>
  <c r="R632" i="9"/>
  <c r="Q633" i="9"/>
  <c r="R633" i="9"/>
  <c r="Q634" i="9"/>
  <c r="R634" i="9"/>
  <c r="Q635" i="9"/>
  <c r="R635" i="9"/>
  <c r="Q636" i="9"/>
  <c r="R636" i="9"/>
  <c r="Q637" i="9"/>
  <c r="R637" i="9"/>
  <c r="Q638" i="9"/>
  <c r="R638" i="9"/>
  <c r="Q639" i="9"/>
  <c r="R639" i="9"/>
  <c r="Q640" i="9"/>
  <c r="R640" i="9"/>
  <c r="Q641" i="9"/>
  <c r="R641" i="9"/>
  <c r="Q642" i="9"/>
  <c r="R642" i="9"/>
  <c r="Q643" i="9"/>
  <c r="R643" i="9"/>
  <c r="Q644" i="9"/>
  <c r="R644" i="9"/>
  <c r="Q645" i="9"/>
  <c r="R645" i="9"/>
  <c r="Q646" i="9"/>
  <c r="R646" i="9"/>
  <c r="Q647" i="9"/>
  <c r="R647" i="9"/>
  <c r="Q648" i="9"/>
  <c r="R648" i="9"/>
  <c r="Q649" i="9"/>
  <c r="R649" i="9"/>
  <c r="Q650" i="9"/>
  <c r="R650" i="9"/>
  <c r="Q651" i="9"/>
  <c r="R651" i="9"/>
  <c r="Q652" i="9"/>
  <c r="R652" i="9"/>
  <c r="Q653" i="9"/>
  <c r="R653" i="9"/>
  <c r="Q654" i="9"/>
  <c r="R654" i="9"/>
  <c r="Q655" i="9"/>
  <c r="R655" i="9"/>
  <c r="Q656" i="9"/>
  <c r="R656" i="9"/>
  <c r="Q657" i="9"/>
  <c r="R657" i="9"/>
  <c r="Q658" i="9"/>
  <c r="R658" i="9"/>
  <c r="Q659" i="9"/>
  <c r="R659" i="9"/>
  <c r="Q660" i="9"/>
  <c r="R660" i="9"/>
  <c r="Q661" i="9"/>
  <c r="R661" i="9"/>
  <c r="Q662" i="9"/>
  <c r="R662" i="9"/>
  <c r="Q663" i="9"/>
  <c r="R663" i="9"/>
  <c r="Q664" i="9"/>
  <c r="R664" i="9"/>
  <c r="Q665" i="9"/>
  <c r="R665" i="9"/>
  <c r="Q666" i="9"/>
  <c r="R666" i="9"/>
  <c r="Q667" i="9"/>
  <c r="R667" i="9"/>
  <c r="Q668" i="9"/>
  <c r="R668" i="9"/>
  <c r="Q669" i="9"/>
  <c r="R669" i="9"/>
  <c r="Q670" i="9"/>
  <c r="R670" i="9"/>
  <c r="Q671" i="9"/>
  <c r="R671" i="9"/>
  <c r="Q672" i="9"/>
  <c r="R672" i="9"/>
  <c r="Q673" i="9"/>
  <c r="R673" i="9"/>
  <c r="Q674" i="9"/>
  <c r="R674" i="9"/>
  <c r="Q675" i="9"/>
  <c r="R675" i="9"/>
  <c r="Q676" i="9"/>
  <c r="R676" i="9"/>
  <c r="Q677" i="9"/>
  <c r="R677" i="9"/>
  <c r="Q678" i="9"/>
  <c r="R678" i="9"/>
  <c r="Q679" i="9"/>
  <c r="R679" i="9"/>
  <c r="Q680" i="9"/>
  <c r="R680" i="9"/>
  <c r="Q681" i="9"/>
  <c r="R681" i="9"/>
  <c r="Q682" i="9"/>
  <c r="R682" i="9"/>
  <c r="Q683" i="9"/>
  <c r="R683" i="9"/>
  <c r="Q684" i="9"/>
  <c r="R684" i="9"/>
  <c r="Q685" i="9"/>
  <c r="R685" i="9"/>
  <c r="Q686" i="9"/>
  <c r="R686" i="9"/>
  <c r="Q687" i="9"/>
  <c r="R687" i="9"/>
  <c r="Q688" i="9"/>
  <c r="R688" i="9"/>
  <c r="Q689" i="9"/>
  <c r="R689" i="9"/>
  <c r="Q690" i="9"/>
  <c r="R690" i="9"/>
  <c r="Q691" i="9"/>
  <c r="R691" i="9"/>
  <c r="Q692" i="9"/>
  <c r="R692" i="9"/>
  <c r="Q693" i="9"/>
  <c r="R693" i="9"/>
  <c r="Q694" i="9"/>
  <c r="R694" i="9"/>
  <c r="Q695" i="9"/>
  <c r="R695" i="9"/>
  <c r="Q696" i="9"/>
  <c r="R696" i="9"/>
  <c r="Q697" i="9"/>
  <c r="R697" i="9"/>
  <c r="Q698" i="9"/>
  <c r="R698" i="9"/>
  <c r="Q699" i="9"/>
  <c r="R699" i="9"/>
  <c r="Q700" i="9"/>
  <c r="R700" i="9"/>
  <c r="Q701" i="9"/>
  <c r="R701" i="9"/>
  <c r="Q702" i="9"/>
  <c r="R702" i="9"/>
  <c r="Q703" i="9"/>
  <c r="R703" i="9"/>
  <c r="Q704" i="9"/>
  <c r="R704" i="9"/>
  <c r="Q705" i="9"/>
  <c r="R705" i="9"/>
  <c r="Q706" i="9"/>
  <c r="R706" i="9"/>
  <c r="Q707" i="9"/>
  <c r="R707" i="9"/>
  <c r="Q708" i="9"/>
  <c r="R708" i="9"/>
  <c r="Q709" i="9"/>
  <c r="R709" i="9"/>
  <c r="Q710" i="9"/>
  <c r="R710" i="9"/>
  <c r="Q711" i="9"/>
  <c r="R711" i="9"/>
  <c r="Q712" i="9"/>
  <c r="R712" i="9"/>
  <c r="Q713" i="9"/>
  <c r="R713" i="9"/>
  <c r="Q714" i="9"/>
  <c r="R714" i="9"/>
  <c r="Q715" i="9"/>
  <c r="R715" i="9"/>
  <c r="Q716" i="9"/>
  <c r="R716" i="9"/>
  <c r="Q717" i="9"/>
  <c r="R717" i="9"/>
  <c r="Q718" i="9"/>
  <c r="R718" i="9"/>
  <c r="Q719" i="9"/>
  <c r="R719" i="9"/>
  <c r="Q720" i="9"/>
  <c r="R720" i="9"/>
  <c r="Q721" i="9"/>
  <c r="R721" i="9"/>
  <c r="Q722" i="9"/>
  <c r="R722" i="9"/>
  <c r="Q723" i="9"/>
  <c r="R723" i="9"/>
  <c r="Q724" i="9"/>
  <c r="R724" i="9"/>
  <c r="Q725" i="9"/>
  <c r="R725" i="9"/>
  <c r="Q726" i="9"/>
  <c r="R726" i="9"/>
  <c r="Q727" i="9"/>
  <c r="R727" i="9"/>
  <c r="Q728" i="9"/>
  <c r="R728" i="9"/>
  <c r="Q729" i="9"/>
  <c r="R729" i="9"/>
  <c r="Q730" i="9"/>
  <c r="R730" i="9"/>
  <c r="Q731" i="9"/>
  <c r="R731" i="9"/>
  <c r="Q732" i="9"/>
  <c r="R732" i="9"/>
  <c r="Q733" i="9"/>
  <c r="R733" i="9"/>
  <c r="Q734" i="9"/>
  <c r="R734" i="9"/>
  <c r="Q735" i="9"/>
  <c r="R735" i="9"/>
  <c r="Q736" i="9"/>
  <c r="R736" i="9"/>
  <c r="Q737" i="9"/>
  <c r="R737" i="9"/>
  <c r="Q738" i="9"/>
  <c r="R738" i="9"/>
  <c r="Q739" i="9"/>
  <c r="R739" i="9"/>
  <c r="Q740" i="9"/>
  <c r="R740" i="9"/>
  <c r="Q741" i="9"/>
  <c r="R741" i="9"/>
  <c r="Q742" i="9"/>
  <c r="R742" i="9"/>
  <c r="Q743" i="9"/>
  <c r="R743" i="9"/>
  <c r="Q744" i="9"/>
  <c r="R744" i="9"/>
  <c r="Q745" i="9"/>
  <c r="R745" i="9"/>
  <c r="Q746" i="9"/>
  <c r="R746" i="9"/>
  <c r="Q747" i="9"/>
  <c r="R747" i="9"/>
  <c r="Q748" i="9"/>
  <c r="R748" i="9"/>
  <c r="Q749" i="9"/>
  <c r="R749" i="9"/>
  <c r="Q750" i="9"/>
  <c r="R750" i="9"/>
  <c r="Q751" i="9"/>
  <c r="R751" i="9"/>
  <c r="Q752" i="9"/>
  <c r="R752" i="9"/>
  <c r="Q753" i="9"/>
  <c r="R753" i="9"/>
  <c r="Q754" i="9"/>
  <c r="R754" i="9"/>
  <c r="Q755" i="9"/>
  <c r="R755" i="9"/>
  <c r="Q756" i="9"/>
  <c r="R756" i="9"/>
  <c r="Q757" i="9"/>
  <c r="R757" i="9"/>
  <c r="Q758" i="9"/>
  <c r="R758" i="9"/>
  <c r="Q759" i="9"/>
  <c r="R759" i="9"/>
  <c r="Q760" i="9"/>
  <c r="R760" i="9"/>
  <c r="Q761" i="9"/>
  <c r="R761" i="9"/>
  <c r="Q762" i="9"/>
  <c r="R762" i="9"/>
  <c r="Q763" i="9"/>
  <c r="R763" i="9"/>
  <c r="Q764" i="9"/>
  <c r="R764" i="9"/>
  <c r="Q765" i="9"/>
  <c r="R765" i="9"/>
  <c r="Q766" i="9"/>
  <c r="R766" i="9"/>
  <c r="Q767" i="9"/>
  <c r="R767" i="9"/>
  <c r="Q768" i="9"/>
  <c r="R768" i="9"/>
  <c r="Q769" i="9"/>
  <c r="R769" i="9"/>
  <c r="Q770" i="9"/>
  <c r="R770" i="9"/>
  <c r="AH770" i="9" s="1"/>
  <c r="Q771" i="9"/>
  <c r="R771" i="9"/>
  <c r="AH771" i="9" s="1"/>
  <c r="Q772" i="9"/>
  <c r="R772" i="9"/>
  <c r="AH772" i="9" s="1"/>
  <c r="Q773" i="9"/>
  <c r="R773" i="9"/>
  <c r="AH773" i="9" s="1"/>
  <c r="Q774" i="9"/>
  <c r="R774" i="9"/>
  <c r="AH774" i="9" s="1"/>
  <c r="Q775" i="9"/>
  <c r="R775" i="9"/>
  <c r="AH775" i="9" s="1"/>
  <c r="Q776" i="9"/>
  <c r="R776" i="9"/>
  <c r="AH776" i="9" s="1"/>
  <c r="Q777" i="9"/>
  <c r="R777" i="9"/>
  <c r="AH777" i="9" s="1"/>
  <c r="Q778" i="9"/>
  <c r="R778" i="9"/>
  <c r="Q779" i="9"/>
  <c r="R779" i="9"/>
  <c r="AH779" i="9" s="1"/>
  <c r="Q780" i="9"/>
  <c r="R780" i="9"/>
  <c r="AH780" i="9" s="1"/>
  <c r="Q781" i="9"/>
  <c r="R781" i="9"/>
  <c r="AH781" i="9" s="1"/>
  <c r="Q782" i="9"/>
  <c r="R782" i="9"/>
  <c r="AH782" i="9" s="1"/>
  <c r="Q783" i="9"/>
  <c r="R783" i="9"/>
  <c r="AH783" i="9" s="1"/>
  <c r="Q784" i="9"/>
  <c r="R784" i="9"/>
  <c r="AH784" i="9" s="1"/>
  <c r="Q785" i="9"/>
  <c r="R785" i="9"/>
  <c r="AH785" i="9" s="1"/>
  <c r="Q786" i="9"/>
  <c r="R786" i="9"/>
  <c r="AH786" i="9" s="1"/>
  <c r="Q787" i="9"/>
  <c r="R787" i="9"/>
  <c r="AH787" i="9" s="1"/>
  <c r="Q788" i="9"/>
  <c r="R788" i="9"/>
  <c r="AH788" i="9" s="1"/>
  <c r="Q789" i="9"/>
  <c r="R789" i="9"/>
  <c r="AH789" i="9" s="1"/>
  <c r="Q790" i="9"/>
  <c r="R790" i="9"/>
  <c r="AH790" i="9" s="1"/>
  <c r="Q791" i="9"/>
  <c r="R791" i="9"/>
  <c r="AH791" i="9" s="1"/>
  <c r="Q792" i="9"/>
  <c r="R792" i="9"/>
  <c r="AH792" i="9" s="1"/>
  <c r="Q793" i="9"/>
  <c r="R793" i="9"/>
  <c r="AH793" i="9" s="1"/>
  <c r="Q794" i="9"/>
  <c r="R794" i="9"/>
  <c r="AH794" i="9" s="1"/>
  <c r="Q795" i="9"/>
  <c r="R795" i="9"/>
  <c r="AH795" i="9" s="1"/>
  <c r="Q796" i="9"/>
  <c r="R796" i="9"/>
  <c r="AH796" i="9" s="1"/>
  <c r="Q797" i="9"/>
  <c r="R797" i="9"/>
  <c r="AH797" i="9" s="1"/>
  <c r="Q798" i="9"/>
  <c r="R798" i="9"/>
  <c r="AH798" i="9" s="1"/>
  <c r="Q799" i="9"/>
  <c r="R799" i="9"/>
  <c r="AH799" i="9" s="1"/>
  <c r="Q800" i="9"/>
  <c r="R800" i="9"/>
  <c r="AH800" i="9" s="1"/>
  <c r="Q801" i="9"/>
  <c r="R801" i="9"/>
  <c r="AH801" i="9" s="1"/>
  <c r="Q802" i="9"/>
  <c r="R802" i="9"/>
  <c r="AH802" i="9" s="1"/>
  <c r="Q803" i="9"/>
  <c r="R803" i="9"/>
  <c r="AH803" i="9" s="1"/>
  <c r="Q804" i="9"/>
  <c r="R804" i="9"/>
  <c r="AH804" i="9" s="1"/>
  <c r="Q805" i="9"/>
  <c r="R805" i="9"/>
  <c r="AH805" i="9" s="1"/>
  <c r="Q806" i="9"/>
  <c r="R806" i="9"/>
  <c r="AH806" i="9" s="1"/>
  <c r="Q807" i="9"/>
  <c r="R807" i="9"/>
  <c r="AH807" i="9" s="1"/>
  <c r="Q808" i="9"/>
  <c r="R808" i="9"/>
  <c r="AH808" i="9" s="1"/>
  <c r="Q809" i="9"/>
  <c r="R809" i="9"/>
  <c r="AH809" i="9" s="1"/>
  <c r="Q810" i="9"/>
  <c r="R810" i="9"/>
  <c r="AH810" i="9" s="1"/>
  <c r="Q811" i="9"/>
  <c r="R811" i="9"/>
  <c r="AH811" i="9" s="1"/>
  <c r="Q812" i="9"/>
  <c r="R812" i="9"/>
  <c r="AH812" i="9" s="1"/>
  <c r="Q813" i="9"/>
  <c r="R813" i="9"/>
  <c r="AH813" i="9" s="1"/>
  <c r="Q814" i="9"/>
  <c r="R814" i="9"/>
  <c r="AH814" i="9" s="1"/>
  <c r="Q815" i="9"/>
  <c r="R815" i="9"/>
  <c r="AH815" i="9" s="1"/>
  <c r="Q816" i="9"/>
  <c r="R816" i="9"/>
  <c r="AH816" i="9" s="1"/>
  <c r="Q817" i="9"/>
  <c r="R817" i="9"/>
  <c r="AH817" i="9" s="1"/>
  <c r="Q818" i="9"/>
  <c r="R818" i="9"/>
  <c r="AH818" i="9" s="1"/>
  <c r="Q819" i="9"/>
  <c r="R819" i="9"/>
  <c r="AH819" i="9" s="1"/>
  <c r="Q820" i="9"/>
  <c r="R820" i="9"/>
  <c r="AH820" i="9" s="1"/>
  <c r="Q821" i="9"/>
  <c r="R821" i="9"/>
  <c r="AH821" i="9" s="1"/>
  <c r="Q822" i="9"/>
  <c r="R822" i="9"/>
  <c r="AH822" i="9" s="1"/>
  <c r="Q823" i="9"/>
  <c r="R823" i="9"/>
  <c r="AH823" i="9" s="1"/>
  <c r="Q824" i="9"/>
  <c r="R824" i="9"/>
  <c r="AH824" i="9" s="1"/>
  <c r="Q825" i="9"/>
  <c r="R825" i="9"/>
  <c r="AH825" i="9" s="1"/>
  <c r="Q826" i="9"/>
  <c r="R826" i="9"/>
  <c r="AH826" i="9" s="1"/>
  <c r="Q827" i="9"/>
  <c r="R827" i="9"/>
  <c r="AH827" i="9" s="1"/>
  <c r="Q828" i="9"/>
  <c r="R828" i="9"/>
  <c r="AH828" i="9" s="1"/>
  <c r="Q829" i="9"/>
  <c r="R829" i="9"/>
  <c r="AH829" i="9" s="1"/>
  <c r="Q830" i="9"/>
  <c r="R830" i="9"/>
  <c r="AH830" i="9" s="1"/>
  <c r="Q831" i="9"/>
  <c r="R831" i="9"/>
  <c r="AH831" i="9" s="1"/>
  <c r="Q832" i="9"/>
  <c r="R832" i="9"/>
  <c r="AH832" i="9" s="1"/>
  <c r="Q833" i="9"/>
  <c r="R833" i="9"/>
  <c r="AH833" i="9" s="1"/>
  <c r="Q834" i="9"/>
  <c r="R834" i="9"/>
  <c r="AH834" i="9" s="1"/>
  <c r="Q835" i="9"/>
  <c r="R835" i="9"/>
  <c r="AH835" i="9" s="1"/>
  <c r="Q836" i="9"/>
  <c r="R836" i="9"/>
  <c r="AH836" i="9" s="1"/>
  <c r="Q837" i="9"/>
  <c r="R837" i="9"/>
  <c r="AH837" i="9" s="1"/>
  <c r="Q838" i="9"/>
  <c r="R838" i="9"/>
  <c r="AH838" i="9" s="1"/>
  <c r="Q839" i="9"/>
  <c r="R839" i="9"/>
  <c r="AH839" i="9" s="1"/>
  <c r="Q840" i="9"/>
  <c r="R840" i="9"/>
  <c r="AH840" i="9" s="1"/>
  <c r="Q841" i="9"/>
  <c r="R841" i="9"/>
  <c r="AH841" i="9" s="1"/>
  <c r="Q842" i="9"/>
  <c r="R842" i="9"/>
  <c r="AH842" i="9" s="1"/>
  <c r="Q843" i="9"/>
  <c r="R843" i="9"/>
  <c r="AH843" i="9" s="1"/>
  <c r="Q844" i="9"/>
  <c r="R844" i="9"/>
  <c r="AH844" i="9" s="1"/>
  <c r="Q845" i="9"/>
  <c r="R845" i="9"/>
  <c r="AH845" i="9" s="1"/>
  <c r="Q846" i="9"/>
  <c r="R846" i="9"/>
  <c r="AH846" i="9" s="1"/>
  <c r="Q847" i="9"/>
  <c r="R847" i="9"/>
  <c r="AH847" i="9" s="1"/>
  <c r="Q848" i="9"/>
  <c r="R848" i="9"/>
  <c r="AH848" i="9" s="1"/>
  <c r="Q849" i="9"/>
  <c r="R849" i="9"/>
  <c r="AH849" i="9" s="1"/>
  <c r="Q850" i="9"/>
  <c r="R850" i="9"/>
  <c r="AH850" i="9" s="1"/>
  <c r="Q851" i="9"/>
  <c r="R851" i="9"/>
  <c r="AH851" i="9" s="1"/>
  <c r="Q852" i="9"/>
  <c r="R852" i="9"/>
  <c r="AH852" i="9" s="1"/>
  <c r="Q853" i="9"/>
  <c r="R853" i="9"/>
  <c r="AH853" i="9" s="1"/>
  <c r="Q854" i="9"/>
  <c r="R854" i="9"/>
  <c r="AH854" i="9" s="1"/>
  <c r="Q855" i="9"/>
  <c r="R855" i="9"/>
  <c r="AH855" i="9" s="1"/>
  <c r="Q856" i="9"/>
  <c r="R856" i="9"/>
  <c r="AH856" i="9" s="1"/>
  <c r="Q857" i="9"/>
  <c r="R857" i="9"/>
  <c r="AH857" i="9" s="1"/>
  <c r="Q858" i="9"/>
  <c r="R858" i="9"/>
  <c r="AH858" i="9" s="1"/>
  <c r="Q859" i="9"/>
  <c r="R859" i="9"/>
  <c r="AH859" i="9" s="1"/>
  <c r="Q860" i="9"/>
  <c r="R860" i="9"/>
  <c r="AH860" i="9" s="1"/>
  <c r="Q861" i="9"/>
  <c r="R861" i="9"/>
  <c r="Q862" i="9"/>
  <c r="R862" i="9"/>
  <c r="AH862" i="9" s="1"/>
  <c r="Q863" i="9"/>
  <c r="R863" i="9"/>
  <c r="AH863" i="9" s="1"/>
  <c r="Q864" i="9"/>
  <c r="R864" i="9"/>
  <c r="AH864" i="9" s="1"/>
  <c r="Q865" i="9"/>
  <c r="R865" i="9"/>
  <c r="AH865" i="9" s="1"/>
  <c r="Q866" i="9"/>
  <c r="R866" i="9"/>
  <c r="AH866" i="9" s="1"/>
  <c r="Q867" i="9"/>
  <c r="R867" i="9"/>
  <c r="AH867" i="9" s="1"/>
  <c r="Q868" i="9"/>
  <c r="R868" i="9"/>
  <c r="AH868" i="9" s="1"/>
  <c r="Q869" i="9"/>
  <c r="R869" i="9"/>
  <c r="AH869" i="9" s="1"/>
  <c r="Q870" i="9"/>
  <c r="R870" i="9"/>
  <c r="AH870" i="9" s="1"/>
  <c r="Q871" i="9"/>
  <c r="R871" i="9"/>
  <c r="AH871" i="9" s="1"/>
  <c r="Q872" i="9"/>
  <c r="R872" i="9"/>
  <c r="AH872" i="9" s="1"/>
  <c r="Q873" i="9"/>
  <c r="R873" i="9"/>
  <c r="AH873" i="9" s="1"/>
  <c r="Q874" i="9"/>
  <c r="R874" i="9"/>
  <c r="AH874" i="9" s="1"/>
  <c r="Q875" i="9"/>
  <c r="R875" i="9"/>
  <c r="AH875" i="9" s="1"/>
  <c r="Q876" i="9"/>
  <c r="R876" i="9"/>
  <c r="AH876" i="9" s="1"/>
  <c r="Q877" i="9"/>
  <c r="R877" i="9"/>
  <c r="AH877" i="9" s="1"/>
  <c r="Q878" i="9"/>
  <c r="R878" i="9"/>
  <c r="AH878" i="9" s="1"/>
  <c r="Q879" i="9"/>
  <c r="R879" i="9"/>
  <c r="AH879" i="9" s="1"/>
  <c r="Q880" i="9"/>
  <c r="R880" i="9"/>
  <c r="AH880" i="9" s="1"/>
  <c r="Q881" i="9"/>
  <c r="R881" i="9"/>
  <c r="AH881" i="9" s="1"/>
  <c r="Q882" i="9"/>
  <c r="R882" i="9"/>
  <c r="AH882" i="9" s="1"/>
  <c r="Q883" i="9"/>
  <c r="R883" i="9"/>
  <c r="AH883" i="9" s="1"/>
  <c r="Q884" i="9"/>
  <c r="R884" i="9"/>
  <c r="AH884" i="9" s="1"/>
  <c r="Q885" i="9"/>
  <c r="R885" i="9"/>
  <c r="AH885" i="9" s="1"/>
  <c r="Q886" i="9"/>
  <c r="R886" i="9"/>
  <c r="AH886" i="9" s="1"/>
  <c r="Q887" i="9"/>
  <c r="R887" i="9"/>
  <c r="AH887" i="9" s="1"/>
  <c r="Q888" i="9"/>
  <c r="R888" i="9"/>
  <c r="AH888" i="9" s="1"/>
  <c r="Q889" i="9"/>
  <c r="R889" i="9"/>
  <c r="AH889" i="9" s="1"/>
  <c r="Q890" i="9"/>
  <c r="R890" i="9"/>
  <c r="AH890" i="9" s="1"/>
  <c r="Q891" i="9"/>
  <c r="R891" i="9"/>
  <c r="AH891" i="9" s="1"/>
  <c r="Q892" i="9"/>
  <c r="R892" i="9"/>
  <c r="AH892" i="9" s="1"/>
  <c r="Q893" i="9"/>
  <c r="R893" i="9"/>
  <c r="AH893" i="9" s="1"/>
  <c r="Q894" i="9"/>
  <c r="R894" i="9"/>
  <c r="AH894" i="9" s="1"/>
  <c r="Q895" i="9"/>
  <c r="R895" i="9"/>
  <c r="AH895" i="9" s="1"/>
  <c r="Q896" i="9"/>
  <c r="R896" i="9"/>
  <c r="AH896" i="9" s="1"/>
  <c r="Q897" i="9"/>
  <c r="R897" i="9"/>
  <c r="AH897" i="9" s="1"/>
  <c r="Q898" i="9"/>
  <c r="R898" i="9"/>
  <c r="AH898" i="9" s="1"/>
  <c r="Q899" i="9"/>
  <c r="R899" i="9"/>
  <c r="AH899" i="9" s="1"/>
  <c r="Q900" i="9"/>
  <c r="R900" i="9"/>
  <c r="AH900" i="9" s="1"/>
  <c r="Q901" i="9"/>
  <c r="R901" i="9"/>
  <c r="AH901" i="9" s="1"/>
  <c r="Q902" i="9"/>
  <c r="R902" i="9"/>
  <c r="AH902" i="9" s="1"/>
  <c r="Q903" i="9"/>
  <c r="R903" i="9"/>
  <c r="AH903" i="9" s="1"/>
  <c r="Q904" i="9"/>
  <c r="R904" i="9"/>
  <c r="AH904" i="9" s="1"/>
  <c r="Q905" i="9"/>
  <c r="R905" i="9"/>
  <c r="AH905" i="9" s="1"/>
  <c r="Q906" i="9"/>
  <c r="R906" i="9"/>
  <c r="AH906" i="9" s="1"/>
  <c r="Q907" i="9"/>
  <c r="R907" i="9"/>
  <c r="AH907" i="9" s="1"/>
  <c r="Q908" i="9"/>
  <c r="R908" i="9"/>
  <c r="AH908" i="9" s="1"/>
  <c r="Q909" i="9"/>
  <c r="R909" i="9"/>
  <c r="AH909" i="9" s="1"/>
  <c r="Q910" i="9"/>
  <c r="R910" i="9"/>
  <c r="AH910" i="9" s="1"/>
  <c r="Q911" i="9"/>
  <c r="R911" i="9"/>
  <c r="AH911" i="9" s="1"/>
  <c r="Q912" i="9"/>
  <c r="R912" i="9"/>
  <c r="AH912" i="9" s="1"/>
  <c r="Q913" i="9"/>
  <c r="R913" i="9"/>
  <c r="AH913" i="9" s="1"/>
  <c r="Q914" i="9"/>
  <c r="R914" i="9"/>
  <c r="AH914" i="9" s="1"/>
  <c r="Q915" i="9"/>
  <c r="R915" i="9"/>
  <c r="AH915" i="9" s="1"/>
  <c r="Q916" i="9"/>
  <c r="R916" i="9"/>
  <c r="AH916" i="9" s="1"/>
  <c r="Q917" i="9"/>
  <c r="R917" i="9"/>
  <c r="AH917" i="9" s="1"/>
  <c r="Q918" i="9"/>
  <c r="R918" i="9"/>
  <c r="AH918" i="9" s="1"/>
  <c r="Q919" i="9"/>
  <c r="R919" i="9"/>
  <c r="AH919" i="9" s="1"/>
  <c r="Q920" i="9"/>
  <c r="R920" i="9"/>
  <c r="AH920" i="9" s="1"/>
  <c r="Q921" i="9"/>
  <c r="R921" i="9"/>
  <c r="AH921" i="9" s="1"/>
  <c r="Q922" i="9"/>
  <c r="R922" i="9"/>
  <c r="AH922" i="9" s="1"/>
  <c r="Q923" i="9"/>
  <c r="R923" i="9"/>
  <c r="AH923" i="9" s="1"/>
  <c r="Q924" i="9"/>
  <c r="R924" i="9"/>
  <c r="AH924" i="9" s="1"/>
  <c r="Q925" i="9"/>
  <c r="R925" i="9"/>
  <c r="AH925" i="9" s="1"/>
  <c r="Q926" i="9"/>
  <c r="R926" i="9"/>
  <c r="AH926" i="9" s="1"/>
  <c r="Q927" i="9"/>
  <c r="R927" i="9"/>
  <c r="AH927" i="9" s="1"/>
  <c r="Q928" i="9"/>
  <c r="R928" i="9"/>
  <c r="AH928" i="9" s="1"/>
  <c r="Q929" i="9"/>
  <c r="R929" i="9"/>
  <c r="AH929" i="9" s="1"/>
  <c r="Q930" i="9"/>
  <c r="R930" i="9"/>
  <c r="AH930" i="9" s="1"/>
  <c r="Q931" i="9"/>
  <c r="R931" i="9"/>
  <c r="AH931" i="9" s="1"/>
  <c r="Q932" i="9"/>
  <c r="R932" i="9"/>
  <c r="AH932" i="9" s="1"/>
  <c r="Q933" i="9"/>
  <c r="R933" i="9"/>
  <c r="AH933" i="9" s="1"/>
  <c r="Q934" i="9"/>
  <c r="R934" i="9"/>
  <c r="AH934" i="9" s="1"/>
  <c r="Q935" i="9"/>
  <c r="R935" i="9"/>
  <c r="AH935" i="9" s="1"/>
  <c r="Q936" i="9"/>
  <c r="R936" i="9"/>
  <c r="AH936" i="9" s="1"/>
  <c r="Q937" i="9"/>
  <c r="R937" i="9"/>
  <c r="AH937" i="9" s="1"/>
  <c r="Q938" i="9"/>
  <c r="R938" i="9"/>
  <c r="AH938" i="9" s="1"/>
  <c r="Q939" i="9"/>
  <c r="R939" i="9"/>
  <c r="Q940" i="9"/>
  <c r="R940" i="9"/>
  <c r="Q941" i="9"/>
  <c r="R941" i="9"/>
  <c r="Q942" i="9"/>
  <c r="R942" i="9"/>
  <c r="Q943" i="9"/>
  <c r="R943" i="9"/>
  <c r="Q944" i="9"/>
  <c r="R944" i="9"/>
  <c r="Q945" i="9"/>
  <c r="R945" i="9"/>
  <c r="Q946" i="9"/>
  <c r="R946" i="9"/>
  <c r="Q947" i="9"/>
  <c r="R947" i="9"/>
  <c r="Q948" i="9"/>
  <c r="R948" i="9"/>
  <c r="Q949" i="9"/>
  <c r="R949" i="9"/>
  <c r="Q950" i="9"/>
  <c r="R950" i="9"/>
  <c r="Q951" i="9"/>
  <c r="R951" i="9"/>
  <c r="Q952" i="9"/>
  <c r="R952" i="9"/>
  <c r="Q953" i="9"/>
  <c r="R953" i="9"/>
  <c r="Q954" i="9"/>
  <c r="R954" i="9"/>
  <c r="Q955" i="9"/>
  <c r="R955" i="9"/>
  <c r="Q956" i="9"/>
  <c r="R956" i="9"/>
  <c r="Q957" i="9"/>
  <c r="R957" i="9"/>
  <c r="Q958" i="9"/>
  <c r="R958" i="9"/>
  <c r="Q959" i="9"/>
  <c r="R959" i="9"/>
  <c r="Q960" i="9"/>
  <c r="R960" i="9"/>
  <c r="Q961" i="9"/>
  <c r="R961" i="9"/>
  <c r="Q962" i="9"/>
  <c r="R962" i="9"/>
  <c r="Q963" i="9"/>
  <c r="R963" i="9"/>
  <c r="Q964" i="9"/>
  <c r="R964" i="9"/>
  <c r="Q965" i="9"/>
  <c r="R965" i="9"/>
  <c r="Q966" i="9"/>
  <c r="R966" i="9"/>
  <c r="Q967" i="9"/>
  <c r="R967" i="9"/>
  <c r="Q968" i="9"/>
  <c r="R968" i="9"/>
  <c r="Q969" i="9"/>
  <c r="R969" i="9"/>
  <c r="Q970" i="9"/>
  <c r="R970" i="9"/>
  <c r="Q971" i="9"/>
  <c r="R971" i="9"/>
  <c r="Q972" i="9"/>
  <c r="R972" i="9"/>
  <c r="Q973" i="9"/>
  <c r="R973" i="9"/>
  <c r="Q974" i="9"/>
  <c r="R974" i="9"/>
  <c r="Q975" i="9"/>
  <c r="R975" i="9"/>
  <c r="Q976" i="9"/>
  <c r="R976" i="9"/>
  <c r="Q977" i="9"/>
  <c r="R977" i="9"/>
  <c r="Q978" i="9"/>
  <c r="R978" i="9"/>
  <c r="Q979" i="9"/>
  <c r="R979" i="9"/>
  <c r="Q980" i="9"/>
  <c r="R980" i="9"/>
  <c r="Q981" i="9"/>
  <c r="R981" i="9"/>
  <c r="Q982" i="9"/>
  <c r="R982" i="9"/>
  <c r="Q983" i="9"/>
  <c r="R983" i="9"/>
  <c r="Q984" i="9"/>
  <c r="R984" i="9"/>
  <c r="Q985" i="9"/>
  <c r="R985" i="9"/>
  <c r="Q986" i="9"/>
  <c r="R986" i="9"/>
  <c r="Q987" i="9"/>
  <c r="R987" i="9"/>
  <c r="Q988" i="9"/>
  <c r="R988" i="9"/>
  <c r="Q989" i="9"/>
  <c r="R989" i="9"/>
  <c r="Q990" i="9"/>
  <c r="R990" i="9"/>
  <c r="Q991" i="9"/>
  <c r="R991" i="9"/>
  <c r="Q992" i="9"/>
  <c r="R992" i="9"/>
  <c r="Q993" i="9"/>
  <c r="R993" i="9"/>
  <c r="Q994" i="9"/>
  <c r="R994" i="9"/>
  <c r="Q995" i="9"/>
  <c r="R995" i="9"/>
  <c r="Q996" i="9"/>
  <c r="R996" i="9"/>
  <c r="Q997" i="9"/>
  <c r="R997" i="9"/>
  <c r="Q998" i="9"/>
  <c r="R998" i="9"/>
  <c r="Q999" i="9"/>
  <c r="R999" i="9"/>
  <c r="Q1000" i="9"/>
  <c r="R1000" i="9"/>
  <c r="Q1001" i="9"/>
  <c r="R1001" i="9"/>
  <c r="Q1002" i="9"/>
  <c r="R1002" i="9"/>
  <c r="Q1003" i="9"/>
  <c r="R1003" i="9"/>
  <c r="Q1004" i="9"/>
  <c r="R1004" i="9"/>
  <c r="Q1005" i="9"/>
  <c r="R1005" i="9"/>
  <c r="Q1006" i="9"/>
  <c r="R1006" i="9"/>
  <c r="Q1007" i="9"/>
  <c r="R1007" i="9"/>
  <c r="Q1008" i="9"/>
  <c r="R1008" i="9"/>
  <c r="Q1009" i="9"/>
  <c r="R1009" i="9"/>
  <c r="Q1010" i="9"/>
  <c r="R1010"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O15" i="9"/>
  <c r="O16" i="9"/>
  <c r="O17" i="9"/>
  <c r="O18" i="9"/>
  <c r="O19" i="9"/>
  <c r="O20" i="9"/>
  <c r="O21" i="9"/>
  <c r="O22" i="9"/>
  <c r="O23" i="9"/>
  <c r="O24" i="9"/>
  <c r="O25" i="9"/>
  <c r="O26" i="9"/>
  <c r="O27" i="9"/>
  <c r="O28" i="9"/>
  <c r="O29" i="9"/>
  <c r="O30" i="9"/>
  <c r="O31" i="9"/>
  <c r="O32" i="9"/>
  <c r="O33" i="9"/>
  <c r="O34" i="9"/>
  <c r="O35" i="9"/>
  <c r="O36" i="9"/>
  <c r="O37" i="9"/>
  <c r="O38" i="9"/>
  <c r="O39" i="9"/>
  <c r="O40" i="9"/>
  <c r="O41" i="9"/>
  <c r="O42" i="9"/>
  <c r="O43" i="9"/>
  <c r="O44" i="9"/>
  <c r="O45" i="9"/>
  <c r="O46" i="9"/>
  <c r="O47" i="9"/>
  <c r="O48" i="9"/>
  <c r="O49" i="9"/>
  <c r="O50" i="9"/>
  <c r="O51" i="9"/>
  <c r="O52" i="9"/>
  <c r="O53" i="9"/>
  <c r="O54" i="9"/>
  <c r="O55" i="9"/>
  <c r="O56" i="9"/>
  <c r="O57" i="9"/>
  <c r="O58" i="9"/>
  <c r="O59" i="9"/>
  <c r="O60" i="9"/>
  <c r="O61" i="9"/>
  <c r="O62" i="9"/>
  <c r="O63" i="9"/>
  <c r="O64" i="9"/>
  <c r="O65" i="9"/>
  <c r="O66" i="9"/>
  <c r="O67" i="9"/>
  <c r="O68" i="9"/>
  <c r="O69" i="9"/>
  <c r="O70" i="9"/>
  <c r="O71" i="9"/>
  <c r="O72" i="9"/>
  <c r="O73" i="9"/>
  <c r="O74" i="9"/>
  <c r="O75" i="9"/>
  <c r="O76" i="9"/>
  <c r="O77" i="9"/>
  <c r="O78" i="9"/>
  <c r="O79" i="9"/>
  <c r="O80" i="9"/>
  <c r="O81" i="9"/>
  <c r="O82" i="9"/>
  <c r="O83" i="9"/>
  <c r="O84" i="9"/>
  <c r="O85" i="9"/>
  <c r="O86" i="9"/>
  <c r="O87" i="9"/>
  <c r="O88" i="9"/>
  <c r="O89" i="9"/>
  <c r="O90" i="9"/>
  <c r="O91" i="9"/>
  <c r="O92" i="9"/>
  <c r="O93" i="9"/>
  <c r="O94" i="9"/>
  <c r="O95" i="9"/>
  <c r="O96" i="9"/>
  <c r="O97" i="9"/>
  <c r="O98" i="9"/>
  <c r="O99" i="9"/>
  <c r="O100" i="9"/>
  <c r="O101" i="9"/>
  <c r="O102" i="9"/>
  <c r="O103" i="9"/>
  <c r="O104" i="9"/>
  <c r="O105" i="9"/>
  <c r="O106" i="9"/>
  <c r="O107" i="9"/>
  <c r="O108" i="9"/>
  <c r="O109" i="9"/>
  <c r="O110" i="9"/>
  <c r="O111" i="9"/>
  <c r="O112" i="9"/>
  <c r="O113" i="9"/>
  <c r="O114" i="9"/>
  <c r="O115" i="9"/>
  <c r="O116" i="9"/>
  <c r="O117" i="9"/>
  <c r="O118" i="9"/>
  <c r="O119" i="9"/>
  <c r="O120" i="9"/>
  <c r="O121" i="9"/>
  <c r="O122" i="9"/>
  <c r="O123" i="9"/>
  <c r="O124" i="9"/>
  <c r="O125" i="9"/>
  <c r="O126" i="9"/>
  <c r="O127" i="9"/>
  <c r="O128" i="9"/>
  <c r="O129" i="9"/>
  <c r="O130" i="9"/>
  <c r="O131" i="9"/>
  <c r="O132" i="9"/>
  <c r="O133" i="9"/>
  <c r="O134" i="9"/>
  <c r="O135" i="9"/>
  <c r="O136" i="9"/>
  <c r="O137" i="9"/>
  <c r="O138" i="9"/>
  <c r="O139" i="9"/>
  <c r="O140" i="9"/>
  <c r="O141" i="9"/>
  <c r="O142" i="9"/>
  <c r="O143" i="9"/>
  <c r="O144" i="9"/>
  <c r="O145" i="9"/>
  <c r="O146" i="9"/>
  <c r="O147" i="9"/>
  <c r="O148" i="9"/>
  <c r="O149" i="9"/>
  <c r="O150" i="9"/>
  <c r="O151" i="9"/>
  <c r="O152" i="9"/>
  <c r="O153" i="9"/>
  <c r="O154" i="9"/>
  <c r="O155" i="9"/>
  <c r="O156" i="9"/>
  <c r="O157" i="9"/>
  <c r="O158" i="9"/>
  <c r="O159" i="9"/>
  <c r="O160" i="9"/>
  <c r="O161" i="9"/>
  <c r="O162" i="9"/>
  <c r="O163" i="9"/>
  <c r="O164" i="9"/>
  <c r="O165" i="9"/>
  <c r="O166" i="9"/>
  <c r="O167" i="9"/>
  <c r="O168" i="9"/>
  <c r="O169" i="9"/>
  <c r="O170" i="9"/>
  <c r="O171" i="9"/>
  <c r="O172" i="9"/>
  <c r="O173" i="9"/>
  <c r="O174" i="9"/>
  <c r="O175" i="9"/>
  <c r="O176" i="9"/>
  <c r="O177" i="9"/>
  <c r="O178" i="9"/>
  <c r="O179" i="9"/>
  <c r="O180" i="9"/>
  <c r="O181" i="9"/>
  <c r="O182" i="9"/>
  <c r="O183" i="9"/>
  <c r="O184" i="9"/>
  <c r="O185" i="9"/>
  <c r="O186" i="9"/>
  <c r="O187" i="9"/>
  <c r="O188" i="9"/>
  <c r="O189" i="9"/>
  <c r="O190" i="9"/>
  <c r="O191" i="9"/>
  <c r="O192" i="9"/>
  <c r="O193" i="9"/>
  <c r="O194" i="9"/>
  <c r="O195" i="9"/>
  <c r="O196" i="9"/>
  <c r="O197" i="9"/>
  <c r="O198" i="9"/>
  <c r="O199" i="9"/>
  <c r="O200" i="9"/>
  <c r="O201" i="9"/>
  <c r="O202" i="9"/>
  <c r="O203" i="9"/>
  <c r="O204" i="9"/>
  <c r="O205" i="9"/>
  <c r="O206" i="9"/>
  <c r="O207" i="9"/>
  <c r="O208" i="9"/>
  <c r="O209" i="9"/>
  <c r="O210" i="9"/>
  <c r="O211" i="9"/>
  <c r="O212" i="9"/>
  <c r="O213" i="9"/>
  <c r="O214" i="9"/>
  <c r="O215" i="9"/>
  <c r="O216" i="9"/>
  <c r="O217" i="9"/>
  <c r="O218" i="9"/>
  <c r="O219" i="9"/>
  <c r="O220" i="9"/>
  <c r="O221" i="9"/>
  <c r="O222" i="9"/>
  <c r="O223" i="9"/>
  <c r="O224" i="9"/>
  <c r="O225" i="9"/>
  <c r="O226" i="9"/>
  <c r="O227" i="9"/>
  <c r="O228" i="9"/>
  <c r="O229" i="9"/>
  <c r="O230" i="9"/>
  <c r="O231" i="9"/>
  <c r="O232" i="9"/>
  <c r="O233" i="9"/>
  <c r="O234" i="9"/>
  <c r="O235" i="9"/>
  <c r="O236" i="9"/>
  <c r="O237" i="9"/>
  <c r="O238" i="9"/>
  <c r="O239" i="9"/>
  <c r="O240" i="9"/>
  <c r="O241" i="9"/>
  <c r="O242" i="9"/>
  <c r="O243" i="9"/>
  <c r="O244" i="9"/>
  <c r="O245" i="9"/>
  <c r="O246" i="9"/>
  <c r="O247" i="9"/>
  <c r="O248" i="9"/>
  <c r="O249" i="9"/>
  <c r="O250" i="9"/>
  <c r="O251" i="9"/>
  <c r="O252" i="9"/>
  <c r="O253" i="9"/>
  <c r="O254" i="9"/>
  <c r="O255" i="9"/>
  <c r="O256" i="9"/>
  <c r="O257" i="9"/>
  <c r="O258" i="9"/>
  <c r="O259" i="9"/>
  <c r="O260" i="9"/>
  <c r="O261" i="9"/>
  <c r="O262" i="9"/>
  <c r="O263" i="9"/>
  <c r="O264" i="9"/>
  <c r="O265" i="9"/>
  <c r="O266" i="9"/>
  <c r="O267" i="9"/>
  <c r="O268" i="9"/>
  <c r="O269" i="9"/>
  <c r="O270" i="9"/>
  <c r="O271" i="9"/>
  <c r="O272" i="9"/>
  <c r="O273" i="9"/>
  <c r="O274" i="9"/>
  <c r="O275" i="9"/>
  <c r="O276" i="9"/>
  <c r="O277" i="9"/>
  <c r="O278" i="9"/>
  <c r="O279" i="9"/>
  <c r="O280" i="9"/>
  <c r="O281" i="9"/>
  <c r="O282" i="9"/>
  <c r="O283" i="9"/>
  <c r="O284" i="9"/>
  <c r="O285" i="9"/>
  <c r="O286" i="9"/>
  <c r="O287" i="9"/>
  <c r="O288" i="9"/>
  <c r="O289" i="9"/>
  <c r="O290" i="9"/>
  <c r="O291" i="9"/>
  <c r="O292" i="9"/>
  <c r="O293" i="9"/>
  <c r="O294" i="9"/>
  <c r="O295" i="9"/>
  <c r="O296" i="9"/>
  <c r="O297" i="9"/>
  <c r="O298" i="9"/>
  <c r="O299" i="9"/>
  <c r="O300" i="9"/>
  <c r="O301" i="9"/>
  <c r="O302" i="9"/>
  <c r="O303" i="9"/>
  <c r="O304" i="9"/>
  <c r="O305" i="9"/>
  <c r="O306" i="9"/>
  <c r="O307" i="9"/>
  <c r="O308" i="9"/>
  <c r="O309" i="9"/>
  <c r="O310" i="9"/>
  <c r="O311" i="9"/>
  <c r="O312" i="9"/>
  <c r="O313" i="9"/>
  <c r="O314" i="9"/>
  <c r="O315" i="9"/>
  <c r="O316" i="9"/>
  <c r="O317" i="9"/>
  <c r="O318" i="9"/>
  <c r="O319" i="9"/>
  <c r="O320" i="9"/>
  <c r="O321" i="9"/>
  <c r="O322" i="9"/>
  <c r="O323" i="9"/>
  <c r="O324" i="9"/>
  <c r="O325" i="9"/>
  <c r="O326" i="9"/>
  <c r="O327" i="9"/>
  <c r="O328" i="9"/>
  <c r="O329" i="9"/>
  <c r="O330" i="9"/>
  <c r="O331" i="9"/>
  <c r="O332" i="9"/>
  <c r="O333" i="9"/>
  <c r="O334" i="9"/>
  <c r="O335" i="9"/>
  <c r="O336" i="9"/>
  <c r="O337" i="9"/>
  <c r="O338" i="9"/>
  <c r="O339" i="9"/>
  <c r="O340" i="9"/>
  <c r="O341" i="9"/>
  <c r="O342" i="9"/>
  <c r="O343" i="9"/>
  <c r="O344" i="9"/>
  <c r="O345" i="9"/>
  <c r="O346" i="9"/>
  <c r="O347" i="9"/>
  <c r="O348" i="9"/>
  <c r="O349" i="9"/>
  <c r="O350" i="9"/>
  <c r="O351" i="9"/>
  <c r="O352" i="9"/>
  <c r="O353" i="9"/>
  <c r="O354" i="9"/>
  <c r="O355" i="9"/>
  <c r="O356" i="9"/>
  <c r="O357" i="9"/>
  <c r="O358" i="9"/>
  <c r="O359" i="9"/>
  <c r="O360" i="9"/>
  <c r="O361" i="9"/>
  <c r="O362" i="9"/>
  <c r="O363" i="9"/>
  <c r="O364" i="9"/>
  <c r="O365" i="9"/>
  <c r="O366" i="9"/>
  <c r="O367" i="9"/>
  <c r="O368" i="9"/>
  <c r="O369" i="9"/>
  <c r="O370" i="9"/>
  <c r="O371" i="9"/>
  <c r="O372" i="9"/>
  <c r="O373" i="9"/>
  <c r="O374" i="9"/>
  <c r="O375" i="9"/>
  <c r="O376" i="9"/>
  <c r="O377" i="9"/>
  <c r="O378" i="9"/>
  <c r="O379" i="9"/>
  <c r="O380" i="9"/>
  <c r="O381" i="9"/>
  <c r="O382" i="9"/>
  <c r="O383" i="9"/>
  <c r="O384" i="9"/>
  <c r="O385" i="9"/>
  <c r="O386" i="9"/>
  <c r="O387" i="9"/>
  <c r="O388" i="9"/>
  <c r="O389" i="9"/>
  <c r="O390" i="9"/>
  <c r="O391" i="9"/>
  <c r="O392" i="9"/>
  <c r="O393" i="9"/>
  <c r="O394" i="9"/>
  <c r="O395" i="9"/>
  <c r="O396" i="9"/>
  <c r="O397" i="9"/>
  <c r="O398" i="9"/>
  <c r="O399" i="9"/>
  <c r="O400" i="9"/>
  <c r="O401" i="9"/>
  <c r="O402" i="9"/>
  <c r="O403" i="9"/>
  <c r="O404" i="9"/>
  <c r="O405" i="9"/>
  <c r="O406" i="9"/>
  <c r="O407" i="9"/>
  <c r="O408" i="9"/>
  <c r="O409" i="9"/>
  <c r="O410" i="9"/>
  <c r="O411" i="9"/>
  <c r="O412" i="9"/>
  <c r="O413" i="9"/>
  <c r="O414" i="9"/>
  <c r="O415" i="9"/>
  <c r="O416" i="9"/>
  <c r="O417" i="9"/>
  <c r="O418" i="9"/>
  <c r="O419" i="9"/>
  <c r="O420" i="9"/>
  <c r="O421" i="9"/>
  <c r="O422" i="9"/>
  <c r="O423" i="9"/>
  <c r="O424" i="9"/>
  <c r="O425" i="9"/>
  <c r="O426" i="9"/>
  <c r="O427" i="9"/>
  <c r="O428" i="9"/>
  <c r="O429" i="9"/>
  <c r="O430" i="9"/>
  <c r="O431" i="9"/>
  <c r="O432" i="9"/>
  <c r="O433" i="9"/>
  <c r="O434" i="9"/>
  <c r="O435" i="9"/>
  <c r="O436" i="9"/>
  <c r="O437" i="9"/>
  <c r="O438" i="9"/>
  <c r="O439" i="9"/>
  <c r="O440" i="9"/>
  <c r="O441" i="9"/>
  <c r="O442" i="9"/>
  <c r="O443" i="9"/>
  <c r="O444" i="9"/>
  <c r="O445" i="9"/>
  <c r="O446" i="9"/>
  <c r="O447" i="9"/>
  <c r="O448" i="9"/>
  <c r="O449" i="9"/>
  <c r="O450" i="9"/>
  <c r="O451" i="9"/>
  <c r="O452" i="9"/>
  <c r="O453" i="9"/>
  <c r="O454" i="9"/>
  <c r="O455" i="9"/>
  <c r="O456" i="9"/>
  <c r="O457" i="9"/>
  <c r="O458" i="9"/>
  <c r="O459" i="9"/>
  <c r="O460" i="9"/>
  <c r="O461" i="9"/>
  <c r="O462" i="9"/>
  <c r="O463" i="9"/>
  <c r="O464" i="9"/>
  <c r="O465" i="9"/>
  <c r="O466" i="9"/>
  <c r="O467" i="9"/>
  <c r="O468" i="9"/>
  <c r="O469" i="9"/>
  <c r="O470" i="9"/>
  <c r="O471" i="9"/>
  <c r="O472" i="9"/>
  <c r="O473" i="9"/>
  <c r="O474" i="9"/>
  <c r="O475" i="9"/>
  <c r="O476" i="9"/>
  <c r="O477" i="9"/>
  <c r="O478" i="9"/>
  <c r="O479" i="9"/>
  <c r="O480" i="9"/>
  <c r="O481" i="9"/>
  <c r="O482" i="9"/>
  <c r="O483" i="9"/>
  <c r="O484" i="9"/>
  <c r="O485" i="9"/>
  <c r="O486" i="9"/>
  <c r="O487" i="9"/>
  <c r="O488" i="9"/>
  <c r="O489" i="9"/>
  <c r="O490" i="9"/>
  <c r="O491" i="9"/>
  <c r="O492" i="9"/>
  <c r="O493" i="9"/>
  <c r="O494" i="9"/>
  <c r="O495" i="9"/>
  <c r="O496" i="9"/>
  <c r="O497" i="9"/>
  <c r="O498" i="9"/>
  <c r="O499" i="9"/>
  <c r="O500" i="9"/>
  <c r="O501" i="9"/>
  <c r="O502" i="9"/>
  <c r="O503" i="9"/>
  <c r="O504" i="9"/>
  <c r="O505" i="9"/>
  <c r="O506" i="9"/>
  <c r="O507" i="9"/>
  <c r="O508" i="9"/>
  <c r="O509" i="9"/>
  <c r="O510" i="9"/>
  <c r="O511" i="9"/>
  <c r="O512" i="9"/>
  <c r="O513" i="9"/>
  <c r="O514" i="9"/>
  <c r="O515" i="9"/>
  <c r="O516" i="9"/>
  <c r="O517" i="9"/>
  <c r="O518" i="9"/>
  <c r="O519" i="9"/>
  <c r="O520" i="9"/>
  <c r="O521" i="9"/>
  <c r="O522" i="9"/>
  <c r="O523" i="9"/>
  <c r="O524" i="9"/>
  <c r="O525" i="9"/>
  <c r="O526" i="9"/>
  <c r="O527" i="9"/>
  <c r="O528" i="9"/>
  <c r="O529" i="9"/>
  <c r="O530" i="9"/>
  <c r="O531" i="9"/>
  <c r="O532" i="9"/>
  <c r="O533" i="9"/>
  <c r="O534" i="9"/>
  <c r="O535" i="9"/>
  <c r="O536" i="9"/>
  <c r="O537" i="9"/>
  <c r="O538" i="9"/>
  <c r="O539" i="9"/>
  <c r="O540" i="9"/>
  <c r="O541" i="9"/>
  <c r="O542" i="9"/>
  <c r="O543" i="9"/>
  <c r="O544" i="9"/>
  <c r="O545" i="9"/>
  <c r="O546" i="9"/>
  <c r="O547" i="9"/>
  <c r="O548" i="9"/>
  <c r="O549" i="9"/>
  <c r="O550" i="9"/>
  <c r="O551" i="9"/>
  <c r="O552" i="9"/>
  <c r="O553" i="9"/>
  <c r="O554" i="9"/>
  <c r="O555" i="9"/>
  <c r="O556" i="9"/>
  <c r="O557" i="9"/>
  <c r="O558" i="9"/>
  <c r="O559" i="9"/>
  <c r="O560" i="9"/>
  <c r="O561" i="9"/>
  <c r="O562" i="9"/>
  <c r="O563" i="9"/>
  <c r="O564" i="9"/>
  <c r="O565" i="9"/>
  <c r="O566" i="9"/>
  <c r="O567" i="9"/>
  <c r="O568" i="9"/>
  <c r="O569" i="9"/>
  <c r="O570" i="9"/>
  <c r="O571" i="9"/>
  <c r="O572" i="9"/>
  <c r="O573" i="9"/>
  <c r="O574" i="9"/>
  <c r="O575" i="9"/>
  <c r="O576" i="9"/>
  <c r="O577" i="9"/>
  <c r="O578" i="9"/>
  <c r="O579" i="9"/>
  <c r="O580" i="9"/>
  <c r="O581" i="9"/>
  <c r="O582" i="9"/>
  <c r="O583" i="9"/>
  <c r="O584" i="9"/>
  <c r="O585" i="9"/>
  <c r="O586" i="9"/>
  <c r="O587" i="9"/>
  <c r="O588" i="9"/>
  <c r="O589" i="9"/>
  <c r="O590" i="9"/>
  <c r="O591" i="9"/>
  <c r="O592" i="9"/>
  <c r="O593" i="9"/>
  <c r="O594" i="9"/>
  <c r="O595" i="9"/>
  <c r="O596" i="9"/>
  <c r="O597" i="9"/>
  <c r="O598" i="9"/>
  <c r="O599" i="9"/>
  <c r="O600" i="9"/>
  <c r="O601" i="9"/>
  <c r="O602" i="9"/>
  <c r="O603" i="9"/>
  <c r="O604" i="9"/>
  <c r="O605" i="9"/>
  <c r="O606" i="9"/>
  <c r="O607" i="9"/>
  <c r="O608" i="9"/>
  <c r="O609" i="9"/>
  <c r="O610" i="9"/>
  <c r="O611" i="9"/>
  <c r="O612" i="9"/>
  <c r="O613" i="9"/>
  <c r="O614" i="9"/>
  <c r="O615" i="9"/>
  <c r="O616" i="9"/>
  <c r="O617" i="9"/>
  <c r="O618" i="9"/>
  <c r="O619" i="9"/>
  <c r="O620" i="9"/>
  <c r="O621" i="9"/>
  <c r="O622" i="9"/>
  <c r="O623" i="9"/>
  <c r="O624" i="9"/>
  <c r="O625" i="9"/>
  <c r="O626" i="9"/>
  <c r="O627" i="9"/>
  <c r="O628" i="9"/>
  <c r="O629" i="9"/>
  <c r="O630" i="9"/>
  <c r="O631" i="9"/>
  <c r="O632" i="9"/>
  <c r="O633" i="9"/>
  <c r="O634" i="9"/>
  <c r="O635" i="9"/>
  <c r="O636" i="9"/>
  <c r="O637" i="9"/>
  <c r="O638" i="9"/>
  <c r="O639" i="9"/>
  <c r="O640" i="9"/>
  <c r="O641" i="9"/>
  <c r="O642" i="9"/>
  <c r="O643" i="9"/>
  <c r="O644" i="9"/>
  <c r="O645" i="9"/>
  <c r="O646" i="9"/>
  <c r="O647" i="9"/>
  <c r="O648" i="9"/>
  <c r="O649" i="9"/>
  <c r="O650" i="9"/>
  <c r="O651" i="9"/>
  <c r="O652" i="9"/>
  <c r="O653" i="9"/>
  <c r="O654" i="9"/>
  <c r="O655" i="9"/>
  <c r="O656" i="9"/>
  <c r="O657" i="9"/>
  <c r="O658" i="9"/>
  <c r="O659" i="9"/>
  <c r="O660" i="9"/>
  <c r="O661" i="9"/>
  <c r="O662" i="9"/>
  <c r="O663" i="9"/>
  <c r="O664" i="9"/>
  <c r="O665" i="9"/>
  <c r="O666" i="9"/>
  <c r="O667" i="9"/>
  <c r="O668" i="9"/>
  <c r="O669" i="9"/>
  <c r="O670" i="9"/>
  <c r="O671" i="9"/>
  <c r="O672" i="9"/>
  <c r="O673" i="9"/>
  <c r="O674" i="9"/>
  <c r="O675" i="9"/>
  <c r="O676" i="9"/>
  <c r="O677" i="9"/>
  <c r="O678" i="9"/>
  <c r="O679" i="9"/>
  <c r="O680" i="9"/>
  <c r="O681" i="9"/>
  <c r="O682" i="9"/>
  <c r="O683" i="9"/>
  <c r="O684" i="9"/>
  <c r="O685" i="9"/>
  <c r="O686" i="9"/>
  <c r="O687" i="9"/>
  <c r="O688" i="9"/>
  <c r="O689" i="9"/>
  <c r="O690" i="9"/>
  <c r="O691" i="9"/>
  <c r="O692" i="9"/>
  <c r="O693" i="9"/>
  <c r="O694" i="9"/>
  <c r="O695" i="9"/>
  <c r="O696" i="9"/>
  <c r="O697" i="9"/>
  <c r="O698" i="9"/>
  <c r="O699" i="9"/>
  <c r="O700" i="9"/>
  <c r="O701" i="9"/>
  <c r="O702" i="9"/>
  <c r="O703" i="9"/>
  <c r="O704" i="9"/>
  <c r="O705" i="9"/>
  <c r="O706" i="9"/>
  <c r="O707" i="9"/>
  <c r="O708" i="9"/>
  <c r="O709" i="9"/>
  <c r="O710" i="9"/>
  <c r="O711" i="9"/>
  <c r="O712" i="9"/>
  <c r="O713" i="9"/>
  <c r="O714" i="9"/>
  <c r="O715" i="9"/>
  <c r="O716" i="9"/>
  <c r="O717" i="9"/>
  <c r="O718" i="9"/>
  <c r="O719" i="9"/>
  <c r="O720" i="9"/>
  <c r="O721" i="9"/>
  <c r="O722" i="9"/>
  <c r="O723" i="9"/>
  <c r="O724" i="9"/>
  <c r="O725" i="9"/>
  <c r="O726" i="9"/>
  <c r="O727" i="9"/>
  <c r="O728" i="9"/>
  <c r="O729" i="9"/>
  <c r="O730" i="9"/>
  <c r="O731" i="9"/>
  <c r="O732" i="9"/>
  <c r="O733" i="9"/>
  <c r="O734" i="9"/>
  <c r="O735" i="9"/>
  <c r="O736" i="9"/>
  <c r="O737" i="9"/>
  <c r="O738" i="9"/>
  <c r="O739" i="9"/>
  <c r="O740" i="9"/>
  <c r="O741" i="9"/>
  <c r="O742" i="9"/>
  <c r="O743" i="9"/>
  <c r="O744" i="9"/>
  <c r="O745" i="9"/>
  <c r="O746" i="9"/>
  <c r="O747" i="9"/>
  <c r="O748" i="9"/>
  <c r="O749" i="9"/>
  <c r="O750" i="9"/>
  <c r="O751" i="9"/>
  <c r="O752" i="9"/>
  <c r="O753" i="9"/>
  <c r="O754" i="9"/>
  <c r="O755" i="9"/>
  <c r="O756" i="9"/>
  <c r="O757" i="9"/>
  <c r="O758" i="9"/>
  <c r="O759" i="9"/>
  <c r="O760" i="9"/>
  <c r="O761" i="9"/>
  <c r="O762" i="9"/>
  <c r="O763" i="9"/>
  <c r="O764" i="9"/>
  <c r="O765" i="9"/>
  <c r="O766" i="9"/>
  <c r="O767" i="9"/>
  <c r="O768" i="9"/>
  <c r="O769" i="9"/>
  <c r="O770" i="9"/>
  <c r="O771" i="9"/>
  <c r="O772" i="9"/>
  <c r="O773" i="9"/>
  <c r="O774" i="9"/>
  <c r="O775" i="9"/>
  <c r="O776" i="9"/>
  <c r="O777" i="9"/>
  <c r="O778" i="9"/>
  <c r="O779" i="9"/>
  <c r="O780" i="9"/>
  <c r="O781" i="9"/>
  <c r="O782" i="9"/>
  <c r="O783" i="9"/>
  <c r="O784" i="9"/>
  <c r="O785" i="9"/>
  <c r="O786" i="9"/>
  <c r="O787" i="9"/>
  <c r="O788" i="9"/>
  <c r="O789" i="9"/>
  <c r="O790" i="9"/>
  <c r="O791" i="9"/>
  <c r="O792" i="9"/>
  <c r="O793" i="9"/>
  <c r="O794" i="9"/>
  <c r="O795" i="9"/>
  <c r="O796" i="9"/>
  <c r="O797" i="9"/>
  <c r="O798" i="9"/>
  <c r="O799" i="9"/>
  <c r="O800" i="9"/>
  <c r="O801" i="9"/>
  <c r="O802" i="9"/>
  <c r="O803" i="9"/>
  <c r="O804" i="9"/>
  <c r="O805" i="9"/>
  <c r="O806" i="9"/>
  <c r="O807" i="9"/>
  <c r="O808" i="9"/>
  <c r="O809" i="9"/>
  <c r="O810" i="9"/>
  <c r="O811" i="9"/>
  <c r="O812" i="9"/>
  <c r="O813" i="9"/>
  <c r="O814" i="9"/>
  <c r="O815" i="9"/>
  <c r="O816" i="9"/>
  <c r="O817" i="9"/>
  <c r="O818" i="9"/>
  <c r="O819" i="9"/>
  <c r="O820" i="9"/>
  <c r="O821" i="9"/>
  <c r="O822" i="9"/>
  <c r="O823" i="9"/>
  <c r="O824" i="9"/>
  <c r="O825" i="9"/>
  <c r="O826" i="9"/>
  <c r="O827" i="9"/>
  <c r="O828" i="9"/>
  <c r="O829" i="9"/>
  <c r="O830" i="9"/>
  <c r="O831" i="9"/>
  <c r="O832" i="9"/>
  <c r="O833" i="9"/>
  <c r="O834" i="9"/>
  <c r="O835" i="9"/>
  <c r="O836" i="9"/>
  <c r="O837" i="9"/>
  <c r="O838" i="9"/>
  <c r="O839" i="9"/>
  <c r="O840" i="9"/>
  <c r="O841" i="9"/>
  <c r="O842" i="9"/>
  <c r="O843" i="9"/>
  <c r="O844" i="9"/>
  <c r="O845" i="9"/>
  <c r="O846" i="9"/>
  <c r="O847" i="9"/>
  <c r="O848" i="9"/>
  <c r="O849" i="9"/>
  <c r="O850" i="9"/>
  <c r="O851" i="9"/>
  <c r="O852" i="9"/>
  <c r="O853" i="9"/>
  <c r="O854" i="9"/>
  <c r="O855" i="9"/>
  <c r="O856" i="9"/>
  <c r="O857" i="9"/>
  <c r="O858" i="9"/>
  <c r="O859" i="9"/>
  <c r="O860" i="9"/>
  <c r="O861" i="9"/>
  <c r="O862" i="9"/>
  <c r="O863" i="9"/>
  <c r="O864" i="9"/>
  <c r="O865" i="9"/>
  <c r="O866" i="9"/>
  <c r="O867" i="9"/>
  <c r="O868" i="9"/>
  <c r="O869" i="9"/>
  <c r="O870" i="9"/>
  <c r="O871" i="9"/>
  <c r="O872" i="9"/>
  <c r="O873" i="9"/>
  <c r="O874" i="9"/>
  <c r="O875" i="9"/>
  <c r="O876" i="9"/>
  <c r="O877" i="9"/>
  <c r="O878" i="9"/>
  <c r="O879" i="9"/>
  <c r="O880" i="9"/>
  <c r="O881" i="9"/>
  <c r="O882" i="9"/>
  <c r="O883" i="9"/>
  <c r="O884" i="9"/>
  <c r="O885" i="9"/>
  <c r="O886" i="9"/>
  <c r="O887" i="9"/>
  <c r="O888" i="9"/>
  <c r="O889" i="9"/>
  <c r="O890" i="9"/>
  <c r="O891" i="9"/>
  <c r="O892" i="9"/>
  <c r="O893" i="9"/>
  <c r="O894" i="9"/>
  <c r="O895" i="9"/>
  <c r="O896" i="9"/>
  <c r="O897" i="9"/>
  <c r="O898" i="9"/>
  <c r="O899" i="9"/>
  <c r="O900" i="9"/>
  <c r="O901" i="9"/>
  <c r="O902" i="9"/>
  <c r="O903" i="9"/>
  <c r="O904" i="9"/>
  <c r="O905" i="9"/>
  <c r="O906" i="9"/>
  <c r="O907" i="9"/>
  <c r="O908" i="9"/>
  <c r="O909" i="9"/>
  <c r="O910" i="9"/>
  <c r="O911" i="9"/>
  <c r="O912" i="9"/>
  <c r="O913" i="9"/>
  <c r="O914" i="9"/>
  <c r="O915" i="9"/>
  <c r="O916" i="9"/>
  <c r="O917" i="9"/>
  <c r="O918" i="9"/>
  <c r="O919" i="9"/>
  <c r="O920" i="9"/>
  <c r="O921" i="9"/>
  <c r="O922" i="9"/>
  <c r="O923" i="9"/>
  <c r="O924" i="9"/>
  <c r="O925" i="9"/>
  <c r="O926" i="9"/>
  <c r="O927" i="9"/>
  <c r="O928" i="9"/>
  <c r="O929" i="9"/>
  <c r="O930" i="9"/>
  <c r="O931" i="9"/>
  <c r="O932" i="9"/>
  <c r="O933" i="9"/>
  <c r="O934" i="9"/>
  <c r="O935" i="9"/>
  <c r="O936" i="9"/>
  <c r="O937" i="9"/>
  <c r="O938" i="9"/>
  <c r="O939" i="9"/>
  <c r="O940" i="9"/>
  <c r="O941" i="9"/>
  <c r="O942" i="9"/>
  <c r="O943" i="9"/>
  <c r="O944" i="9"/>
  <c r="O945" i="9"/>
  <c r="O946" i="9"/>
  <c r="O947" i="9"/>
  <c r="O948" i="9"/>
  <c r="O949" i="9"/>
  <c r="O950" i="9"/>
  <c r="O951" i="9"/>
  <c r="O952" i="9"/>
  <c r="O953" i="9"/>
  <c r="O954" i="9"/>
  <c r="O955" i="9"/>
  <c r="O956" i="9"/>
  <c r="O957" i="9"/>
  <c r="O958" i="9"/>
  <c r="O959" i="9"/>
  <c r="O960" i="9"/>
  <c r="O961" i="9"/>
  <c r="O962" i="9"/>
  <c r="O963" i="9"/>
  <c r="O964" i="9"/>
  <c r="O965" i="9"/>
  <c r="O966" i="9"/>
  <c r="O967" i="9"/>
  <c r="O968" i="9"/>
  <c r="O969" i="9"/>
  <c r="O970" i="9"/>
  <c r="O971" i="9"/>
  <c r="O972" i="9"/>
  <c r="O973" i="9"/>
  <c r="O974" i="9"/>
  <c r="O975" i="9"/>
  <c r="O976" i="9"/>
  <c r="O977" i="9"/>
  <c r="O978" i="9"/>
  <c r="O979" i="9"/>
  <c r="O980" i="9"/>
  <c r="O981" i="9"/>
  <c r="O982" i="9"/>
  <c r="O983" i="9"/>
  <c r="O984" i="9"/>
  <c r="O985" i="9"/>
  <c r="O986" i="9"/>
  <c r="O987" i="9"/>
  <c r="O988" i="9"/>
  <c r="O989" i="9"/>
  <c r="O990" i="9"/>
  <c r="O991" i="9"/>
  <c r="O992" i="9"/>
  <c r="O993" i="9"/>
  <c r="O994" i="9"/>
  <c r="O995" i="9"/>
  <c r="O996" i="9"/>
  <c r="O997" i="9"/>
  <c r="O998" i="9"/>
  <c r="O999" i="9"/>
  <c r="O1000" i="9"/>
  <c r="O1001" i="9"/>
  <c r="O1002" i="9"/>
  <c r="O1003" i="9"/>
  <c r="O1004" i="9"/>
  <c r="O1005" i="9"/>
  <c r="O1006" i="9"/>
  <c r="O1007" i="9"/>
  <c r="O1008" i="9"/>
  <c r="O1009" i="9"/>
  <c r="O1010" i="9"/>
  <c r="N15" i="9"/>
  <c r="N16" i="9"/>
  <c r="N17" i="9"/>
  <c r="N18" i="9"/>
  <c r="N19" i="9"/>
  <c r="N20" i="9"/>
  <c r="N21" i="9"/>
  <c r="N22" i="9"/>
  <c r="N23" i="9"/>
  <c r="N24" i="9"/>
  <c r="N25" i="9"/>
  <c r="N26" i="9"/>
  <c r="N27" i="9"/>
  <c r="N28" i="9"/>
  <c r="N29" i="9"/>
  <c r="N30" i="9"/>
  <c r="N31" i="9"/>
  <c r="N32" i="9"/>
  <c r="N33" i="9"/>
  <c r="N34" i="9"/>
  <c r="N35" i="9"/>
  <c r="N36" i="9"/>
  <c r="N37" i="9"/>
  <c r="N38" i="9"/>
  <c r="N39" i="9"/>
  <c r="N40" i="9"/>
  <c r="N41" i="9"/>
  <c r="N42" i="9"/>
  <c r="N43" i="9"/>
  <c r="N44" i="9"/>
  <c r="N45" i="9"/>
  <c r="N46" i="9"/>
  <c r="N47" i="9"/>
  <c r="N48" i="9"/>
  <c r="N49" i="9"/>
  <c r="N50" i="9"/>
  <c r="N51" i="9"/>
  <c r="N52" i="9"/>
  <c r="N53"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93" i="9"/>
  <c r="N94" i="9"/>
  <c r="N95" i="9"/>
  <c r="N96" i="9"/>
  <c r="N97" i="9"/>
  <c r="N98" i="9"/>
  <c r="N99" i="9"/>
  <c r="N100" i="9"/>
  <c r="N101" i="9"/>
  <c r="N102" i="9"/>
  <c r="N103" i="9"/>
  <c r="N104" i="9"/>
  <c r="N105" i="9"/>
  <c r="N106" i="9"/>
  <c r="N107" i="9"/>
  <c r="N108" i="9"/>
  <c r="N109" i="9"/>
  <c r="N110" i="9"/>
  <c r="N111" i="9"/>
  <c r="N112" i="9"/>
  <c r="N113" i="9"/>
  <c r="N114" i="9"/>
  <c r="N115" i="9"/>
  <c r="N116" i="9"/>
  <c r="N117" i="9"/>
  <c r="N118" i="9"/>
  <c r="N119" i="9"/>
  <c r="N120" i="9"/>
  <c r="N121" i="9"/>
  <c r="N122" i="9"/>
  <c r="N123" i="9"/>
  <c r="N124" i="9"/>
  <c r="N125" i="9"/>
  <c r="N126" i="9"/>
  <c r="N127" i="9"/>
  <c r="N128" i="9"/>
  <c r="N129" i="9"/>
  <c r="N130" i="9"/>
  <c r="N131" i="9"/>
  <c r="N132" i="9"/>
  <c r="N133" i="9"/>
  <c r="N134" i="9"/>
  <c r="N135" i="9"/>
  <c r="N136" i="9"/>
  <c r="N137" i="9"/>
  <c r="N138" i="9"/>
  <c r="N139" i="9"/>
  <c r="N140" i="9"/>
  <c r="N141" i="9"/>
  <c r="N142" i="9"/>
  <c r="N143" i="9"/>
  <c r="N144" i="9"/>
  <c r="N145" i="9"/>
  <c r="N146" i="9"/>
  <c r="N147" i="9"/>
  <c r="N148" i="9"/>
  <c r="N149" i="9"/>
  <c r="N150" i="9"/>
  <c r="N151" i="9"/>
  <c r="N152" i="9"/>
  <c r="N153" i="9"/>
  <c r="N154" i="9"/>
  <c r="N155" i="9"/>
  <c r="N156" i="9"/>
  <c r="N157" i="9"/>
  <c r="N158"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184" i="9"/>
  <c r="N185" i="9"/>
  <c r="N186" i="9"/>
  <c r="N187" i="9"/>
  <c r="N188" i="9"/>
  <c r="N189" i="9"/>
  <c r="N190" i="9"/>
  <c r="N191" i="9"/>
  <c r="N192" i="9"/>
  <c r="N193" i="9"/>
  <c r="N194" i="9"/>
  <c r="N195" i="9"/>
  <c r="N196" i="9"/>
  <c r="N197" i="9"/>
  <c r="N198" i="9"/>
  <c r="N199" i="9"/>
  <c r="N200" i="9"/>
  <c r="N201" i="9"/>
  <c r="N202" i="9"/>
  <c r="N203" i="9"/>
  <c r="N204" i="9"/>
  <c r="N205" i="9"/>
  <c r="N206" i="9"/>
  <c r="N207" i="9"/>
  <c r="N208" i="9"/>
  <c r="N209" i="9"/>
  <c r="N210" i="9"/>
  <c r="N211" i="9"/>
  <c r="N212" i="9"/>
  <c r="N213" i="9"/>
  <c r="N214" i="9"/>
  <c r="N215" i="9"/>
  <c r="N216" i="9"/>
  <c r="N217" i="9"/>
  <c r="N218" i="9"/>
  <c r="N219" i="9"/>
  <c r="N220" i="9"/>
  <c r="N221" i="9"/>
  <c r="N222" i="9"/>
  <c r="N223" i="9"/>
  <c r="N224" i="9"/>
  <c r="N225" i="9"/>
  <c r="N226" i="9"/>
  <c r="N227" i="9"/>
  <c r="N228" i="9"/>
  <c r="N229" i="9"/>
  <c r="N230" i="9"/>
  <c r="N231" i="9"/>
  <c r="N232" i="9"/>
  <c r="N233" i="9"/>
  <c r="N234" i="9"/>
  <c r="N235" i="9"/>
  <c r="N236" i="9"/>
  <c r="N237" i="9"/>
  <c r="N238" i="9"/>
  <c r="N239" i="9"/>
  <c r="N240" i="9"/>
  <c r="N241" i="9"/>
  <c r="N242" i="9"/>
  <c r="N243" i="9"/>
  <c r="N244" i="9"/>
  <c r="N245" i="9"/>
  <c r="N246" i="9"/>
  <c r="N247" i="9"/>
  <c r="N248" i="9"/>
  <c r="N249" i="9"/>
  <c r="N250" i="9"/>
  <c r="N251" i="9"/>
  <c r="N252" i="9"/>
  <c r="N253" i="9"/>
  <c r="N254" i="9"/>
  <c r="N255" i="9"/>
  <c r="N256" i="9"/>
  <c r="N257" i="9"/>
  <c r="N258" i="9"/>
  <c r="N259" i="9"/>
  <c r="N260" i="9"/>
  <c r="N261" i="9"/>
  <c r="N262" i="9"/>
  <c r="N263" i="9"/>
  <c r="N264" i="9"/>
  <c r="N265" i="9"/>
  <c r="N266" i="9"/>
  <c r="N267" i="9"/>
  <c r="N268" i="9"/>
  <c r="N269" i="9"/>
  <c r="N270" i="9"/>
  <c r="N271" i="9"/>
  <c r="N272" i="9"/>
  <c r="N273" i="9"/>
  <c r="N274" i="9"/>
  <c r="N275" i="9"/>
  <c r="N276" i="9"/>
  <c r="N277" i="9"/>
  <c r="N278" i="9"/>
  <c r="N279" i="9"/>
  <c r="N280" i="9"/>
  <c r="N281" i="9"/>
  <c r="N282" i="9"/>
  <c r="N283" i="9"/>
  <c r="N284" i="9"/>
  <c r="N285" i="9"/>
  <c r="N286" i="9"/>
  <c r="N287" i="9"/>
  <c r="N288" i="9"/>
  <c r="N289" i="9"/>
  <c r="N290" i="9"/>
  <c r="N291" i="9"/>
  <c r="N292" i="9"/>
  <c r="N293" i="9"/>
  <c r="N294" i="9"/>
  <c r="N295" i="9"/>
  <c r="N296" i="9"/>
  <c r="N297" i="9"/>
  <c r="N298" i="9"/>
  <c r="N299" i="9"/>
  <c r="N300" i="9"/>
  <c r="N301" i="9"/>
  <c r="N302" i="9"/>
  <c r="N303" i="9"/>
  <c r="N304" i="9"/>
  <c r="N305" i="9"/>
  <c r="N306" i="9"/>
  <c r="N307" i="9"/>
  <c r="N308" i="9"/>
  <c r="N309" i="9"/>
  <c r="N310" i="9"/>
  <c r="N311" i="9"/>
  <c r="N312" i="9"/>
  <c r="N313" i="9"/>
  <c r="N314" i="9"/>
  <c r="N315" i="9"/>
  <c r="N316" i="9"/>
  <c r="N317" i="9"/>
  <c r="N318" i="9"/>
  <c r="N319" i="9"/>
  <c r="N320" i="9"/>
  <c r="N321" i="9"/>
  <c r="N322" i="9"/>
  <c r="N323" i="9"/>
  <c r="N324" i="9"/>
  <c r="N325" i="9"/>
  <c r="N326" i="9"/>
  <c r="N327" i="9"/>
  <c r="N328" i="9"/>
  <c r="N329" i="9"/>
  <c r="N330" i="9"/>
  <c r="N331" i="9"/>
  <c r="N332" i="9"/>
  <c r="N333" i="9"/>
  <c r="N334" i="9"/>
  <c r="N335" i="9"/>
  <c r="N336" i="9"/>
  <c r="N337" i="9"/>
  <c r="N338" i="9"/>
  <c r="N339" i="9"/>
  <c r="N340" i="9"/>
  <c r="N341" i="9"/>
  <c r="N342" i="9"/>
  <c r="N343" i="9"/>
  <c r="N344" i="9"/>
  <c r="N345" i="9"/>
  <c r="N346" i="9"/>
  <c r="N347" i="9"/>
  <c r="N348" i="9"/>
  <c r="N349" i="9"/>
  <c r="N350" i="9"/>
  <c r="N351" i="9"/>
  <c r="N352" i="9"/>
  <c r="N353" i="9"/>
  <c r="N354" i="9"/>
  <c r="N355" i="9"/>
  <c r="N356" i="9"/>
  <c r="N357" i="9"/>
  <c r="N358" i="9"/>
  <c r="N359" i="9"/>
  <c r="N360" i="9"/>
  <c r="N361" i="9"/>
  <c r="N362" i="9"/>
  <c r="N363" i="9"/>
  <c r="N364" i="9"/>
  <c r="N365" i="9"/>
  <c r="N366" i="9"/>
  <c r="N367" i="9"/>
  <c r="N368" i="9"/>
  <c r="N369" i="9"/>
  <c r="N370" i="9"/>
  <c r="N371" i="9"/>
  <c r="N372" i="9"/>
  <c r="N373" i="9"/>
  <c r="N374" i="9"/>
  <c r="N375" i="9"/>
  <c r="N376" i="9"/>
  <c r="N377" i="9"/>
  <c r="N378" i="9"/>
  <c r="N379" i="9"/>
  <c r="N380" i="9"/>
  <c r="N381" i="9"/>
  <c r="N382" i="9"/>
  <c r="N383" i="9"/>
  <c r="N384" i="9"/>
  <c r="N385" i="9"/>
  <c r="N386" i="9"/>
  <c r="N387" i="9"/>
  <c r="N388" i="9"/>
  <c r="N389" i="9"/>
  <c r="N390" i="9"/>
  <c r="N391" i="9"/>
  <c r="N392" i="9"/>
  <c r="N393" i="9"/>
  <c r="N394" i="9"/>
  <c r="N395" i="9"/>
  <c r="N396" i="9"/>
  <c r="N397" i="9"/>
  <c r="N398" i="9"/>
  <c r="N399" i="9"/>
  <c r="N400" i="9"/>
  <c r="N401" i="9"/>
  <c r="N402" i="9"/>
  <c r="N403" i="9"/>
  <c r="N404" i="9"/>
  <c r="N405" i="9"/>
  <c r="N406" i="9"/>
  <c r="N407" i="9"/>
  <c r="N408" i="9"/>
  <c r="N409" i="9"/>
  <c r="N410" i="9"/>
  <c r="N411" i="9"/>
  <c r="N412" i="9"/>
  <c r="N413" i="9"/>
  <c r="N414" i="9"/>
  <c r="N415" i="9"/>
  <c r="N416" i="9"/>
  <c r="N417" i="9"/>
  <c r="N418" i="9"/>
  <c r="N419" i="9"/>
  <c r="N420" i="9"/>
  <c r="N421" i="9"/>
  <c r="N422" i="9"/>
  <c r="N423" i="9"/>
  <c r="N424" i="9"/>
  <c r="N425" i="9"/>
  <c r="N426" i="9"/>
  <c r="N427" i="9"/>
  <c r="N428" i="9"/>
  <c r="N429" i="9"/>
  <c r="N430" i="9"/>
  <c r="N431" i="9"/>
  <c r="N432" i="9"/>
  <c r="N433" i="9"/>
  <c r="N434" i="9"/>
  <c r="N435" i="9"/>
  <c r="N436" i="9"/>
  <c r="N437" i="9"/>
  <c r="N438" i="9"/>
  <c r="N439" i="9"/>
  <c r="N440" i="9"/>
  <c r="N441" i="9"/>
  <c r="N442" i="9"/>
  <c r="N443" i="9"/>
  <c r="N444" i="9"/>
  <c r="N445" i="9"/>
  <c r="N446" i="9"/>
  <c r="N447" i="9"/>
  <c r="N448" i="9"/>
  <c r="N449" i="9"/>
  <c r="N450" i="9"/>
  <c r="N451" i="9"/>
  <c r="N452" i="9"/>
  <c r="N453" i="9"/>
  <c r="N454" i="9"/>
  <c r="N455" i="9"/>
  <c r="N456" i="9"/>
  <c r="N457" i="9"/>
  <c r="N458" i="9"/>
  <c r="N459" i="9"/>
  <c r="N460" i="9"/>
  <c r="N461" i="9"/>
  <c r="N462" i="9"/>
  <c r="N463" i="9"/>
  <c r="N464" i="9"/>
  <c r="N465" i="9"/>
  <c r="N466" i="9"/>
  <c r="N467" i="9"/>
  <c r="N468" i="9"/>
  <c r="N469" i="9"/>
  <c r="N470" i="9"/>
  <c r="N471" i="9"/>
  <c r="N472" i="9"/>
  <c r="N473" i="9"/>
  <c r="N474" i="9"/>
  <c r="N475" i="9"/>
  <c r="N476" i="9"/>
  <c r="N477" i="9"/>
  <c r="N478" i="9"/>
  <c r="N479" i="9"/>
  <c r="N480" i="9"/>
  <c r="N481" i="9"/>
  <c r="N482" i="9"/>
  <c r="N483" i="9"/>
  <c r="N484" i="9"/>
  <c r="N485" i="9"/>
  <c r="N486" i="9"/>
  <c r="N487" i="9"/>
  <c r="N488" i="9"/>
  <c r="N489" i="9"/>
  <c r="N490" i="9"/>
  <c r="N491" i="9"/>
  <c r="N492" i="9"/>
  <c r="N493" i="9"/>
  <c r="N494" i="9"/>
  <c r="N495" i="9"/>
  <c r="N496" i="9"/>
  <c r="N497" i="9"/>
  <c r="N498" i="9"/>
  <c r="N499" i="9"/>
  <c r="N500" i="9"/>
  <c r="N501" i="9"/>
  <c r="N502" i="9"/>
  <c r="N503" i="9"/>
  <c r="N504" i="9"/>
  <c r="N505" i="9"/>
  <c r="N506" i="9"/>
  <c r="N507" i="9"/>
  <c r="N508" i="9"/>
  <c r="N509" i="9"/>
  <c r="N510" i="9"/>
  <c r="N511" i="9"/>
  <c r="N512" i="9"/>
  <c r="N513" i="9"/>
  <c r="N514" i="9"/>
  <c r="N515" i="9"/>
  <c r="N516" i="9"/>
  <c r="N517" i="9"/>
  <c r="N518" i="9"/>
  <c r="N519" i="9"/>
  <c r="N520" i="9"/>
  <c r="N521" i="9"/>
  <c r="N522" i="9"/>
  <c r="N523" i="9"/>
  <c r="N524" i="9"/>
  <c r="N525" i="9"/>
  <c r="N526" i="9"/>
  <c r="N527" i="9"/>
  <c r="N528" i="9"/>
  <c r="N529" i="9"/>
  <c r="N530" i="9"/>
  <c r="N531" i="9"/>
  <c r="N532" i="9"/>
  <c r="N533" i="9"/>
  <c r="N534" i="9"/>
  <c r="N535" i="9"/>
  <c r="N536" i="9"/>
  <c r="N537" i="9"/>
  <c r="N538" i="9"/>
  <c r="N539" i="9"/>
  <c r="N540" i="9"/>
  <c r="N541" i="9"/>
  <c r="N542" i="9"/>
  <c r="N543" i="9"/>
  <c r="N544" i="9"/>
  <c r="N545" i="9"/>
  <c r="N546" i="9"/>
  <c r="N547" i="9"/>
  <c r="N548" i="9"/>
  <c r="N549" i="9"/>
  <c r="N550" i="9"/>
  <c r="N551" i="9"/>
  <c r="N552" i="9"/>
  <c r="N553" i="9"/>
  <c r="N554" i="9"/>
  <c r="N555" i="9"/>
  <c r="N556" i="9"/>
  <c r="N557" i="9"/>
  <c r="N558" i="9"/>
  <c r="N559" i="9"/>
  <c r="N560" i="9"/>
  <c r="N561" i="9"/>
  <c r="N562" i="9"/>
  <c r="N563" i="9"/>
  <c r="N564" i="9"/>
  <c r="N565" i="9"/>
  <c r="N566" i="9"/>
  <c r="N567" i="9"/>
  <c r="N568" i="9"/>
  <c r="N569" i="9"/>
  <c r="N570" i="9"/>
  <c r="N571" i="9"/>
  <c r="N572" i="9"/>
  <c r="N573" i="9"/>
  <c r="N574" i="9"/>
  <c r="N575" i="9"/>
  <c r="N576" i="9"/>
  <c r="N577" i="9"/>
  <c r="N578" i="9"/>
  <c r="N579" i="9"/>
  <c r="N580" i="9"/>
  <c r="N581" i="9"/>
  <c r="N582" i="9"/>
  <c r="N583" i="9"/>
  <c r="N584" i="9"/>
  <c r="N585" i="9"/>
  <c r="N586" i="9"/>
  <c r="N587" i="9"/>
  <c r="N588" i="9"/>
  <c r="N589" i="9"/>
  <c r="N590" i="9"/>
  <c r="N591" i="9"/>
  <c r="N592" i="9"/>
  <c r="N593" i="9"/>
  <c r="N594" i="9"/>
  <c r="N595" i="9"/>
  <c r="N596" i="9"/>
  <c r="N597" i="9"/>
  <c r="N598" i="9"/>
  <c r="N599" i="9"/>
  <c r="N600" i="9"/>
  <c r="N601" i="9"/>
  <c r="N602" i="9"/>
  <c r="N603" i="9"/>
  <c r="N604" i="9"/>
  <c r="N605" i="9"/>
  <c r="N606" i="9"/>
  <c r="N607" i="9"/>
  <c r="N608" i="9"/>
  <c r="N609" i="9"/>
  <c r="N610" i="9"/>
  <c r="N611" i="9"/>
  <c r="N612" i="9"/>
  <c r="N613" i="9"/>
  <c r="N614" i="9"/>
  <c r="N615" i="9"/>
  <c r="N616" i="9"/>
  <c r="N617" i="9"/>
  <c r="N618" i="9"/>
  <c r="N619" i="9"/>
  <c r="N620" i="9"/>
  <c r="N621" i="9"/>
  <c r="N622" i="9"/>
  <c r="N623" i="9"/>
  <c r="N624" i="9"/>
  <c r="N625" i="9"/>
  <c r="N626" i="9"/>
  <c r="N627" i="9"/>
  <c r="N628" i="9"/>
  <c r="N629" i="9"/>
  <c r="N630" i="9"/>
  <c r="N631" i="9"/>
  <c r="N632" i="9"/>
  <c r="N633" i="9"/>
  <c r="N634" i="9"/>
  <c r="N635" i="9"/>
  <c r="N636" i="9"/>
  <c r="N637" i="9"/>
  <c r="N638" i="9"/>
  <c r="N639" i="9"/>
  <c r="N640" i="9"/>
  <c r="N641" i="9"/>
  <c r="N642" i="9"/>
  <c r="N643" i="9"/>
  <c r="N644" i="9"/>
  <c r="N645" i="9"/>
  <c r="N646" i="9"/>
  <c r="N647" i="9"/>
  <c r="N648" i="9"/>
  <c r="N649" i="9"/>
  <c r="N650" i="9"/>
  <c r="N651" i="9"/>
  <c r="N652" i="9"/>
  <c r="N653" i="9"/>
  <c r="N654" i="9"/>
  <c r="N655" i="9"/>
  <c r="N656" i="9"/>
  <c r="N657" i="9"/>
  <c r="N658" i="9"/>
  <c r="N659" i="9"/>
  <c r="N660" i="9"/>
  <c r="N661" i="9"/>
  <c r="N662" i="9"/>
  <c r="N663" i="9"/>
  <c r="N664" i="9"/>
  <c r="N665" i="9"/>
  <c r="N666" i="9"/>
  <c r="N667" i="9"/>
  <c r="N668" i="9"/>
  <c r="N669" i="9"/>
  <c r="N670" i="9"/>
  <c r="N671" i="9"/>
  <c r="N672" i="9"/>
  <c r="N673" i="9"/>
  <c r="N674" i="9"/>
  <c r="N675" i="9"/>
  <c r="N676" i="9"/>
  <c r="N677" i="9"/>
  <c r="N678" i="9"/>
  <c r="N679" i="9"/>
  <c r="N680" i="9"/>
  <c r="N681" i="9"/>
  <c r="N682" i="9"/>
  <c r="N683" i="9"/>
  <c r="N684" i="9"/>
  <c r="N685" i="9"/>
  <c r="N686" i="9"/>
  <c r="N687" i="9"/>
  <c r="N688" i="9"/>
  <c r="N689" i="9"/>
  <c r="N690" i="9"/>
  <c r="N691" i="9"/>
  <c r="N692" i="9"/>
  <c r="N693" i="9"/>
  <c r="N694" i="9"/>
  <c r="N695" i="9"/>
  <c r="N696" i="9"/>
  <c r="N697" i="9"/>
  <c r="N698" i="9"/>
  <c r="N699" i="9"/>
  <c r="N700" i="9"/>
  <c r="N701" i="9"/>
  <c r="N702" i="9"/>
  <c r="N703" i="9"/>
  <c r="N704" i="9"/>
  <c r="N705" i="9"/>
  <c r="N706" i="9"/>
  <c r="N707" i="9"/>
  <c r="N708" i="9"/>
  <c r="N709" i="9"/>
  <c r="N710" i="9"/>
  <c r="N711" i="9"/>
  <c r="N712" i="9"/>
  <c r="N713" i="9"/>
  <c r="N714" i="9"/>
  <c r="N715" i="9"/>
  <c r="N716" i="9"/>
  <c r="N717" i="9"/>
  <c r="N718" i="9"/>
  <c r="N719" i="9"/>
  <c r="N720" i="9"/>
  <c r="N721" i="9"/>
  <c r="N722" i="9"/>
  <c r="N723" i="9"/>
  <c r="N724" i="9"/>
  <c r="N725" i="9"/>
  <c r="N726" i="9"/>
  <c r="N727" i="9"/>
  <c r="N728" i="9"/>
  <c r="N729" i="9"/>
  <c r="N730" i="9"/>
  <c r="N731" i="9"/>
  <c r="N732" i="9"/>
  <c r="N733" i="9"/>
  <c r="N734" i="9"/>
  <c r="N735" i="9"/>
  <c r="N736" i="9"/>
  <c r="N737" i="9"/>
  <c r="N738" i="9"/>
  <c r="N739" i="9"/>
  <c r="N740" i="9"/>
  <c r="N741" i="9"/>
  <c r="N742" i="9"/>
  <c r="N743" i="9"/>
  <c r="N744" i="9"/>
  <c r="N745" i="9"/>
  <c r="N746" i="9"/>
  <c r="N747" i="9"/>
  <c r="N748" i="9"/>
  <c r="N749" i="9"/>
  <c r="N750" i="9"/>
  <c r="N751" i="9"/>
  <c r="N752" i="9"/>
  <c r="N753" i="9"/>
  <c r="N754" i="9"/>
  <c r="N755" i="9"/>
  <c r="N756" i="9"/>
  <c r="N757" i="9"/>
  <c r="N758" i="9"/>
  <c r="N759" i="9"/>
  <c r="N760" i="9"/>
  <c r="N761" i="9"/>
  <c r="N762" i="9"/>
  <c r="N763" i="9"/>
  <c r="N764" i="9"/>
  <c r="N765" i="9"/>
  <c r="N766" i="9"/>
  <c r="N767" i="9"/>
  <c r="N768" i="9"/>
  <c r="N769" i="9"/>
  <c r="N770" i="9"/>
  <c r="N771" i="9"/>
  <c r="N772" i="9"/>
  <c r="N773" i="9"/>
  <c r="N774" i="9"/>
  <c r="N775" i="9"/>
  <c r="N776" i="9"/>
  <c r="N777" i="9"/>
  <c r="N778" i="9"/>
  <c r="N779" i="9"/>
  <c r="N780" i="9"/>
  <c r="N781" i="9"/>
  <c r="N782" i="9"/>
  <c r="N783" i="9"/>
  <c r="N784" i="9"/>
  <c r="N785" i="9"/>
  <c r="N786" i="9"/>
  <c r="N787" i="9"/>
  <c r="N788" i="9"/>
  <c r="N789" i="9"/>
  <c r="N790" i="9"/>
  <c r="N791" i="9"/>
  <c r="N792" i="9"/>
  <c r="N793" i="9"/>
  <c r="N794" i="9"/>
  <c r="N795" i="9"/>
  <c r="N796" i="9"/>
  <c r="N797" i="9"/>
  <c r="N798" i="9"/>
  <c r="N799" i="9"/>
  <c r="N800" i="9"/>
  <c r="N801" i="9"/>
  <c r="N802" i="9"/>
  <c r="N803" i="9"/>
  <c r="N804" i="9"/>
  <c r="N805" i="9"/>
  <c r="N806" i="9"/>
  <c r="N807" i="9"/>
  <c r="N808" i="9"/>
  <c r="N809" i="9"/>
  <c r="N810" i="9"/>
  <c r="N811" i="9"/>
  <c r="N812" i="9"/>
  <c r="N813" i="9"/>
  <c r="N814" i="9"/>
  <c r="N815" i="9"/>
  <c r="N816" i="9"/>
  <c r="N817" i="9"/>
  <c r="N818" i="9"/>
  <c r="N819" i="9"/>
  <c r="N820" i="9"/>
  <c r="N821" i="9"/>
  <c r="N822" i="9"/>
  <c r="N823" i="9"/>
  <c r="N824" i="9"/>
  <c r="N825" i="9"/>
  <c r="N826" i="9"/>
  <c r="N827" i="9"/>
  <c r="N828" i="9"/>
  <c r="N829" i="9"/>
  <c r="N830" i="9"/>
  <c r="N831" i="9"/>
  <c r="N832" i="9"/>
  <c r="N833" i="9"/>
  <c r="N834" i="9"/>
  <c r="N835" i="9"/>
  <c r="N836" i="9"/>
  <c r="N837" i="9"/>
  <c r="N838" i="9"/>
  <c r="N839" i="9"/>
  <c r="N840" i="9"/>
  <c r="N841" i="9"/>
  <c r="N842" i="9"/>
  <c r="N843" i="9"/>
  <c r="N844" i="9"/>
  <c r="N845" i="9"/>
  <c r="N846" i="9"/>
  <c r="N847" i="9"/>
  <c r="N848" i="9"/>
  <c r="N849" i="9"/>
  <c r="N850" i="9"/>
  <c r="N851" i="9"/>
  <c r="N852" i="9"/>
  <c r="N853" i="9"/>
  <c r="N854" i="9"/>
  <c r="N855" i="9"/>
  <c r="N856" i="9"/>
  <c r="N857" i="9"/>
  <c r="N858" i="9"/>
  <c r="N859" i="9"/>
  <c r="N860" i="9"/>
  <c r="N861" i="9"/>
  <c r="N862" i="9"/>
  <c r="N863" i="9"/>
  <c r="N864" i="9"/>
  <c r="N865" i="9"/>
  <c r="N866" i="9"/>
  <c r="N867" i="9"/>
  <c r="N868" i="9"/>
  <c r="N869" i="9"/>
  <c r="N870" i="9"/>
  <c r="N871" i="9"/>
  <c r="N872" i="9"/>
  <c r="N873" i="9"/>
  <c r="N874" i="9"/>
  <c r="N875" i="9"/>
  <c r="N876" i="9"/>
  <c r="N877" i="9"/>
  <c r="N878" i="9"/>
  <c r="N879" i="9"/>
  <c r="N880" i="9"/>
  <c r="N881" i="9"/>
  <c r="N882" i="9"/>
  <c r="N883" i="9"/>
  <c r="N884" i="9"/>
  <c r="N885" i="9"/>
  <c r="N886" i="9"/>
  <c r="N887" i="9"/>
  <c r="N888" i="9"/>
  <c r="N889" i="9"/>
  <c r="N890" i="9"/>
  <c r="N891" i="9"/>
  <c r="N892" i="9"/>
  <c r="N893" i="9"/>
  <c r="N894" i="9"/>
  <c r="N895" i="9"/>
  <c r="N896" i="9"/>
  <c r="N897" i="9"/>
  <c r="N898" i="9"/>
  <c r="N899" i="9"/>
  <c r="N900" i="9"/>
  <c r="N901" i="9"/>
  <c r="N902" i="9"/>
  <c r="N903" i="9"/>
  <c r="N904" i="9"/>
  <c r="N905" i="9"/>
  <c r="N906" i="9"/>
  <c r="N907" i="9"/>
  <c r="N908" i="9"/>
  <c r="N909" i="9"/>
  <c r="N910" i="9"/>
  <c r="N911" i="9"/>
  <c r="N912" i="9"/>
  <c r="N913" i="9"/>
  <c r="N914" i="9"/>
  <c r="N915" i="9"/>
  <c r="N916" i="9"/>
  <c r="N917" i="9"/>
  <c r="N918" i="9"/>
  <c r="N919" i="9"/>
  <c r="N920" i="9"/>
  <c r="N921" i="9"/>
  <c r="N922" i="9"/>
  <c r="N923" i="9"/>
  <c r="N924" i="9"/>
  <c r="N925" i="9"/>
  <c r="N926" i="9"/>
  <c r="N927" i="9"/>
  <c r="N928" i="9"/>
  <c r="N929" i="9"/>
  <c r="N930" i="9"/>
  <c r="N931" i="9"/>
  <c r="N932" i="9"/>
  <c r="N933" i="9"/>
  <c r="N934" i="9"/>
  <c r="N935" i="9"/>
  <c r="N936" i="9"/>
  <c r="N937" i="9"/>
  <c r="N938" i="9"/>
  <c r="N939" i="9"/>
  <c r="N940" i="9"/>
  <c r="N941" i="9"/>
  <c r="N942" i="9"/>
  <c r="N943" i="9"/>
  <c r="N944" i="9"/>
  <c r="N945" i="9"/>
  <c r="N946" i="9"/>
  <c r="N947" i="9"/>
  <c r="N948" i="9"/>
  <c r="N949" i="9"/>
  <c r="N950" i="9"/>
  <c r="N951" i="9"/>
  <c r="N952" i="9"/>
  <c r="N953" i="9"/>
  <c r="N954" i="9"/>
  <c r="N955" i="9"/>
  <c r="N956" i="9"/>
  <c r="N957" i="9"/>
  <c r="N958" i="9"/>
  <c r="N959" i="9"/>
  <c r="N960" i="9"/>
  <c r="N961" i="9"/>
  <c r="N962" i="9"/>
  <c r="N963" i="9"/>
  <c r="N964" i="9"/>
  <c r="N965" i="9"/>
  <c r="N966" i="9"/>
  <c r="N967" i="9"/>
  <c r="N968" i="9"/>
  <c r="N969" i="9"/>
  <c r="N970" i="9"/>
  <c r="N971" i="9"/>
  <c r="N972" i="9"/>
  <c r="N973" i="9"/>
  <c r="N974" i="9"/>
  <c r="N975" i="9"/>
  <c r="N976" i="9"/>
  <c r="N977" i="9"/>
  <c r="N978" i="9"/>
  <c r="N979" i="9"/>
  <c r="N980" i="9"/>
  <c r="N981" i="9"/>
  <c r="N982" i="9"/>
  <c r="N983" i="9"/>
  <c r="N984" i="9"/>
  <c r="N985" i="9"/>
  <c r="N986" i="9"/>
  <c r="N987" i="9"/>
  <c r="N988" i="9"/>
  <c r="N989" i="9"/>
  <c r="N990" i="9"/>
  <c r="N991" i="9"/>
  <c r="N992" i="9"/>
  <c r="N993" i="9"/>
  <c r="N994" i="9"/>
  <c r="N995" i="9"/>
  <c r="N996" i="9"/>
  <c r="N997" i="9"/>
  <c r="N998" i="9"/>
  <c r="N999" i="9"/>
  <c r="N1000" i="9"/>
  <c r="N1001" i="9"/>
  <c r="N1002" i="9"/>
  <c r="N1003" i="9"/>
  <c r="N1004" i="9"/>
  <c r="N1005" i="9"/>
  <c r="N1006" i="9"/>
  <c r="N1007" i="9"/>
  <c r="N1008" i="9"/>
  <c r="N1009" i="9"/>
  <c r="N1010" i="9"/>
  <c r="M15" i="9"/>
  <c r="M16" i="9"/>
  <c r="M17" i="9"/>
  <c r="M18" i="9"/>
  <c r="M19" i="9"/>
  <c r="M20" i="9"/>
  <c r="M21" i="9"/>
  <c r="M22" i="9"/>
  <c r="M23" i="9"/>
  <c r="M24" i="9"/>
  <c r="M25" i="9"/>
  <c r="M26" i="9"/>
  <c r="M27" i="9"/>
  <c r="M28" i="9"/>
  <c r="M29" i="9"/>
  <c r="M30" i="9"/>
  <c r="M31" i="9"/>
  <c r="M32" i="9"/>
  <c r="M33" i="9"/>
  <c r="M34" i="9"/>
  <c r="M35" i="9"/>
  <c r="M36" i="9"/>
  <c r="M37" i="9"/>
  <c r="M38" i="9"/>
  <c r="M39" i="9"/>
  <c r="M40" i="9"/>
  <c r="M41" i="9"/>
  <c r="M42" i="9"/>
  <c r="M43" i="9"/>
  <c r="M44" i="9"/>
  <c r="M45" i="9"/>
  <c r="M46" i="9"/>
  <c r="M47" i="9"/>
  <c r="M48" i="9"/>
  <c r="M49" i="9"/>
  <c r="M50" i="9"/>
  <c r="M51" i="9"/>
  <c r="M52" i="9"/>
  <c r="M53" i="9"/>
  <c r="M54" i="9"/>
  <c r="M55" i="9"/>
  <c r="M56" i="9"/>
  <c r="M57" i="9"/>
  <c r="M58" i="9"/>
  <c r="M59" i="9"/>
  <c r="M60" i="9"/>
  <c r="M61" i="9"/>
  <c r="M62" i="9"/>
  <c r="M63" i="9"/>
  <c r="M64" i="9"/>
  <c r="M65" i="9"/>
  <c r="M66" i="9"/>
  <c r="M67" i="9"/>
  <c r="M68" i="9"/>
  <c r="M69" i="9"/>
  <c r="M70" i="9"/>
  <c r="M71" i="9"/>
  <c r="M72" i="9"/>
  <c r="M73" i="9"/>
  <c r="M74" i="9"/>
  <c r="M75" i="9"/>
  <c r="M76" i="9"/>
  <c r="M77" i="9"/>
  <c r="M78" i="9"/>
  <c r="M79" i="9"/>
  <c r="M80" i="9"/>
  <c r="M81" i="9"/>
  <c r="M82" i="9"/>
  <c r="M83" i="9"/>
  <c r="M84" i="9"/>
  <c r="M85" i="9"/>
  <c r="M86" i="9"/>
  <c r="M87" i="9"/>
  <c r="M88" i="9"/>
  <c r="M89" i="9"/>
  <c r="M90" i="9"/>
  <c r="M91" i="9"/>
  <c r="M92" i="9"/>
  <c r="M93" i="9"/>
  <c r="M94" i="9"/>
  <c r="M95" i="9"/>
  <c r="M96" i="9"/>
  <c r="M97" i="9"/>
  <c r="M98" i="9"/>
  <c r="M99" i="9"/>
  <c r="M100" i="9"/>
  <c r="M101" i="9"/>
  <c r="M102" i="9"/>
  <c r="M103" i="9"/>
  <c r="M104" i="9"/>
  <c r="M105" i="9"/>
  <c r="M106" i="9"/>
  <c r="M107" i="9"/>
  <c r="M108" i="9"/>
  <c r="M109" i="9"/>
  <c r="M110" i="9"/>
  <c r="M111" i="9"/>
  <c r="M112" i="9"/>
  <c r="M113" i="9"/>
  <c r="M114" i="9"/>
  <c r="M115" i="9"/>
  <c r="M116" i="9"/>
  <c r="M117" i="9"/>
  <c r="M118" i="9"/>
  <c r="M119" i="9"/>
  <c r="M120" i="9"/>
  <c r="M121" i="9"/>
  <c r="M122" i="9"/>
  <c r="M123" i="9"/>
  <c r="M124" i="9"/>
  <c r="M125" i="9"/>
  <c r="M126" i="9"/>
  <c r="M127" i="9"/>
  <c r="M128" i="9"/>
  <c r="M129" i="9"/>
  <c r="M130" i="9"/>
  <c r="M131" i="9"/>
  <c r="M132" i="9"/>
  <c r="M133" i="9"/>
  <c r="M134" i="9"/>
  <c r="M135" i="9"/>
  <c r="M136" i="9"/>
  <c r="M137" i="9"/>
  <c r="M138" i="9"/>
  <c r="M139" i="9"/>
  <c r="M140" i="9"/>
  <c r="M141" i="9"/>
  <c r="M142" i="9"/>
  <c r="M143" i="9"/>
  <c r="M144" i="9"/>
  <c r="M145" i="9"/>
  <c r="M146" i="9"/>
  <c r="M147" i="9"/>
  <c r="M148" i="9"/>
  <c r="M149" i="9"/>
  <c r="M150" i="9"/>
  <c r="M151" i="9"/>
  <c r="M152" i="9"/>
  <c r="M153" i="9"/>
  <c r="M154" i="9"/>
  <c r="M155" i="9"/>
  <c r="M156" i="9"/>
  <c r="M157"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M210" i="9"/>
  <c r="M211" i="9"/>
  <c r="M212" i="9"/>
  <c r="M213" i="9"/>
  <c r="M214" i="9"/>
  <c r="M215" i="9"/>
  <c r="M216" i="9"/>
  <c r="M217" i="9"/>
  <c r="M218" i="9"/>
  <c r="M219" i="9"/>
  <c r="M220" i="9"/>
  <c r="M221" i="9"/>
  <c r="M222" i="9"/>
  <c r="M223" i="9"/>
  <c r="M224" i="9"/>
  <c r="M225" i="9"/>
  <c r="M226" i="9"/>
  <c r="M227" i="9"/>
  <c r="M228" i="9"/>
  <c r="M229" i="9"/>
  <c r="M230" i="9"/>
  <c r="M231" i="9"/>
  <c r="M232" i="9"/>
  <c r="M233" i="9"/>
  <c r="M234" i="9"/>
  <c r="M235" i="9"/>
  <c r="M236" i="9"/>
  <c r="M237" i="9"/>
  <c r="M238" i="9"/>
  <c r="M239" i="9"/>
  <c r="M240" i="9"/>
  <c r="M241" i="9"/>
  <c r="M242" i="9"/>
  <c r="M243" i="9"/>
  <c r="M244" i="9"/>
  <c r="M245" i="9"/>
  <c r="M246" i="9"/>
  <c r="M247" i="9"/>
  <c r="M248" i="9"/>
  <c r="M249" i="9"/>
  <c r="M250" i="9"/>
  <c r="M251" i="9"/>
  <c r="M252" i="9"/>
  <c r="M253" i="9"/>
  <c r="M254" i="9"/>
  <c r="M255" i="9"/>
  <c r="M256" i="9"/>
  <c r="M257" i="9"/>
  <c r="M258" i="9"/>
  <c r="M259" i="9"/>
  <c r="M260" i="9"/>
  <c r="M261" i="9"/>
  <c r="M262" i="9"/>
  <c r="M263" i="9"/>
  <c r="M264" i="9"/>
  <c r="M265" i="9"/>
  <c r="M266" i="9"/>
  <c r="M267" i="9"/>
  <c r="M268" i="9"/>
  <c r="M269" i="9"/>
  <c r="M270" i="9"/>
  <c r="M271" i="9"/>
  <c r="M272" i="9"/>
  <c r="M273" i="9"/>
  <c r="M274" i="9"/>
  <c r="M275" i="9"/>
  <c r="M276" i="9"/>
  <c r="M277" i="9"/>
  <c r="M278" i="9"/>
  <c r="M279" i="9"/>
  <c r="M280" i="9"/>
  <c r="M281" i="9"/>
  <c r="M282" i="9"/>
  <c r="M283" i="9"/>
  <c r="M284" i="9"/>
  <c r="M285" i="9"/>
  <c r="M286" i="9"/>
  <c r="M287" i="9"/>
  <c r="M288" i="9"/>
  <c r="M289" i="9"/>
  <c r="M290" i="9"/>
  <c r="M291" i="9"/>
  <c r="M292" i="9"/>
  <c r="M293" i="9"/>
  <c r="M294" i="9"/>
  <c r="M295" i="9"/>
  <c r="M296" i="9"/>
  <c r="M297" i="9"/>
  <c r="M298" i="9"/>
  <c r="M299" i="9"/>
  <c r="M300" i="9"/>
  <c r="M301" i="9"/>
  <c r="M302" i="9"/>
  <c r="M303" i="9"/>
  <c r="M304" i="9"/>
  <c r="M305" i="9"/>
  <c r="M306" i="9"/>
  <c r="M307" i="9"/>
  <c r="M308" i="9"/>
  <c r="M309" i="9"/>
  <c r="M310" i="9"/>
  <c r="M311" i="9"/>
  <c r="M312" i="9"/>
  <c r="M313" i="9"/>
  <c r="M314" i="9"/>
  <c r="M315" i="9"/>
  <c r="M316" i="9"/>
  <c r="M317" i="9"/>
  <c r="M318" i="9"/>
  <c r="M319" i="9"/>
  <c r="M320" i="9"/>
  <c r="M321" i="9"/>
  <c r="M322" i="9"/>
  <c r="M323" i="9"/>
  <c r="M324" i="9"/>
  <c r="M325" i="9"/>
  <c r="M326" i="9"/>
  <c r="M327" i="9"/>
  <c r="M328" i="9"/>
  <c r="M329" i="9"/>
  <c r="M330" i="9"/>
  <c r="M331" i="9"/>
  <c r="M332" i="9"/>
  <c r="M333" i="9"/>
  <c r="M334" i="9"/>
  <c r="M335" i="9"/>
  <c r="M336" i="9"/>
  <c r="M337" i="9"/>
  <c r="M338" i="9"/>
  <c r="M339" i="9"/>
  <c r="M340" i="9"/>
  <c r="M341" i="9"/>
  <c r="M342" i="9"/>
  <c r="M343" i="9"/>
  <c r="M344" i="9"/>
  <c r="M345" i="9"/>
  <c r="M346" i="9"/>
  <c r="M347" i="9"/>
  <c r="M348" i="9"/>
  <c r="M349" i="9"/>
  <c r="M350" i="9"/>
  <c r="M351" i="9"/>
  <c r="M352" i="9"/>
  <c r="M353" i="9"/>
  <c r="M354" i="9"/>
  <c r="M355" i="9"/>
  <c r="M356" i="9"/>
  <c r="M357" i="9"/>
  <c r="M358" i="9"/>
  <c r="M359" i="9"/>
  <c r="M360" i="9"/>
  <c r="M361" i="9"/>
  <c r="M362" i="9"/>
  <c r="M363" i="9"/>
  <c r="M364" i="9"/>
  <c r="M365" i="9"/>
  <c r="M366" i="9"/>
  <c r="M367" i="9"/>
  <c r="M368" i="9"/>
  <c r="M369" i="9"/>
  <c r="M370" i="9"/>
  <c r="M371" i="9"/>
  <c r="M372" i="9"/>
  <c r="M373" i="9"/>
  <c r="M374" i="9"/>
  <c r="M375" i="9"/>
  <c r="M376" i="9"/>
  <c r="M377" i="9"/>
  <c r="M378" i="9"/>
  <c r="M379" i="9"/>
  <c r="M380" i="9"/>
  <c r="M381" i="9"/>
  <c r="M382" i="9"/>
  <c r="M383" i="9"/>
  <c r="M384" i="9"/>
  <c r="M385" i="9"/>
  <c r="M386" i="9"/>
  <c r="M387" i="9"/>
  <c r="M388" i="9"/>
  <c r="M389" i="9"/>
  <c r="M390" i="9"/>
  <c r="M391" i="9"/>
  <c r="M392" i="9"/>
  <c r="M393" i="9"/>
  <c r="M394" i="9"/>
  <c r="M395" i="9"/>
  <c r="M396" i="9"/>
  <c r="M397" i="9"/>
  <c r="M398" i="9"/>
  <c r="M399" i="9"/>
  <c r="M400" i="9"/>
  <c r="M401" i="9"/>
  <c r="M402" i="9"/>
  <c r="M403" i="9"/>
  <c r="M404" i="9"/>
  <c r="M405" i="9"/>
  <c r="M406" i="9"/>
  <c r="M407" i="9"/>
  <c r="M408" i="9"/>
  <c r="M409" i="9"/>
  <c r="M410" i="9"/>
  <c r="M411" i="9"/>
  <c r="M412" i="9"/>
  <c r="M413" i="9"/>
  <c r="M414" i="9"/>
  <c r="M415" i="9"/>
  <c r="M416" i="9"/>
  <c r="M417" i="9"/>
  <c r="M418" i="9"/>
  <c r="M419" i="9"/>
  <c r="M420" i="9"/>
  <c r="M421" i="9"/>
  <c r="M422" i="9"/>
  <c r="M423" i="9"/>
  <c r="M424" i="9"/>
  <c r="M425" i="9"/>
  <c r="M426" i="9"/>
  <c r="M427" i="9"/>
  <c r="M428" i="9"/>
  <c r="M429" i="9"/>
  <c r="M430" i="9"/>
  <c r="M431" i="9"/>
  <c r="M432" i="9"/>
  <c r="M433" i="9"/>
  <c r="M434" i="9"/>
  <c r="M435" i="9"/>
  <c r="M436" i="9"/>
  <c r="M437" i="9"/>
  <c r="M438" i="9"/>
  <c r="M439" i="9"/>
  <c r="M440" i="9"/>
  <c r="M441" i="9"/>
  <c r="M442" i="9"/>
  <c r="M443" i="9"/>
  <c r="M444" i="9"/>
  <c r="M445" i="9"/>
  <c r="M446" i="9"/>
  <c r="M447" i="9"/>
  <c r="M448" i="9"/>
  <c r="M449" i="9"/>
  <c r="M450" i="9"/>
  <c r="M451" i="9"/>
  <c r="M452" i="9"/>
  <c r="M453" i="9"/>
  <c r="M454" i="9"/>
  <c r="M455" i="9"/>
  <c r="M456" i="9"/>
  <c r="M457" i="9"/>
  <c r="M458" i="9"/>
  <c r="M459" i="9"/>
  <c r="M460" i="9"/>
  <c r="M461" i="9"/>
  <c r="M462" i="9"/>
  <c r="M463" i="9"/>
  <c r="M464" i="9"/>
  <c r="M465" i="9"/>
  <c r="M466" i="9"/>
  <c r="M467" i="9"/>
  <c r="M468" i="9"/>
  <c r="M469" i="9"/>
  <c r="M470" i="9"/>
  <c r="M471" i="9"/>
  <c r="M472" i="9"/>
  <c r="M473" i="9"/>
  <c r="M474" i="9"/>
  <c r="M475" i="9"/>
  <c r="M476" i="9"/>
  <c r="M477" i="9"/>
  <c r="M478" i="9"/>
  <c r="M479" i="9"/>
  <c r="M480" i="9"/>
  <c r="M481" i="9"/>
  <c r="M482" i="9"/>
  <c r="M483" i="9"/>
  <c r="M484" i="9"/>
  <c r="M485" i="9"/>
  <c r="M486" i="9"/>
  <c r="M487" i="9"/>
  <c r="M488" i="9"/>
  <c r="M489" i="9"/>
  <c r="M490" i="9"/>
  <c r="M491" i="9"/>
  <c r="M492" i="9"/>
  <c r="M493" i="9"/>
  <c r="M494" i="9"/>
  <c r="M495" i="9"/>
  <c r="M496" i="9"/>
  <c r="M497" i="9"/>
  <c r="M498" i="9"/>
  <c r="M499" i="9"/>
  <c r="M500" i="9"/>
  <c r="M501" i="9"/>
  <c r="M502" i="9"/>
  <c r="M503" i="9"/>
  <c r="M504" i="9"/>
  <c r="M505" i="9"/>
  <c r="M506" i="9"/>
  <c r="M507" i="9"/>
  <c r="M508" i="9"/>
  <c r="M509" i="9"/>
  <c r="M510" i="9"/>
  <c r="M511" i="9"/>
  <c r="M512" i="9"/>
  <c r="M513" i="9"/>
  <c r="M514" i="9"/>
  <c r="M515" i="9"/>
  <c r="M516" i="9"/>
  <c r="M517" i="9"/>
  <c r="M518" i="9"/>
  <c r="M519" i="9"/>
  <c r="M520" i="9"/>
  <c r="M521" i="9"/>
  <c r="M522" i="9"/>
  <c r="M523" i="9"/>
  <c r="M524" i="9"/>
  <c r="M525" i="9"/>
  <c r="M526" i="9"/>
  <c r="M527" i="9"/>
  <c r="M528" i="9"/>
  <c r="M529" i="9"/>
  <c r="M530" i="9"/>
  <c r="M531" i="9"/>
  <c r="M532" i="9"/>
  <c r="M533" i="9"/>
  <c r="M534" i="9"/>
  <c r="M535" i="9"/>
  <c r="M536" i="9"/>
  <c r="M537" i="9"/>
  <c r="M538" i="9"/>
  <c r="M539" i="9"/>
  <c r="M540" i="9"/>
  <c r="M541" i="9"/>
  <c r="M542" i="9"/>
  <c r="M543" i="9"/>
  <c r="M544" i="9"/>
  <c r="M545" i="9"/>
  <c r="M546" i="9"/>
  <c r="M547" i="9"/>
  <c r="M548" i="9"/>
  <c r="M549" i="9"/>
  <c r="M550" i="9"/>
  <c r="M551" i="9"/>
  <c r="M552" i="9"/>
  <c r="M553" i="9"/>
  <c r="M554" i="9"/>
  <c r="M555" i="9"/>
  <c r="M556" i="9"/>
  <c r="M557" i="9"/>
  <c r="M558" i="9"/>
  <c r="M559" i="9"/>
  <c r="M560" i="9"/>
  <c r="M561" i="9"/>
  <c r="M562" i="9"/>
  <c r="M563" i="9"/>
  <c r="M564" i="9"/>
  <c r="M565" i="9"/>
  <c r="M566" i="9"/>
  <c r="M567" i="9"/>
  <c r="M568" i="9"/>
  <c r="M569" i="9"/>
  <c r="M570" i="9"/>
  <c r="M571" i="9"/>
  <c r="M572" i="9"/>
  <c r="M573" i="9"/>
  <c r="M574" i="9"/>
  <c r="M575" i="9"/>
  <c r="M576" i="9"/>
  <c r="M577" i="9"/>
  <c r="M578" i="9"/>
  <c r="M579" i="9"/>
  <c r="M580" i="9"/>
  <c r="M581" i="9"/>
  <c r="M582" i="9"/>
  <c r="M583" i="9"/>
  <c r="M584" i="9"/>
  <c r="M585" i="9"/>
  <c r="M586" i="9"/>
  <c r="M587" i="9"/>
  <c r="M588" i="9"/>
  <c r="M589" i="9"/>
  <c r="M590" i="9"/>
  <c r="M591" i="9"/>
  <c r="M592" i="9"/>
  <c r="M593" i="9"/>
  <c r="M594" i="9"/>
  <c r="M595" i="9"/>
  <c r="M596" i="9"/>
  <c r="M597" i="9"/>
  <c r="M598" i="9"/>
  <c r="M599" i="9"/>
  <c r="M600" i="9"/>
  <c r="M601" i="9"/>
  <c r="M602" i="9"/>
  <c r="M603" i="9"/>
  <c r="M604" i="9"/>
  <c r="M605" i="9"/>
  <c r="M606" i="9"/>
  <c r="M607" i="9"/>
  <c r="M608" i="9"/>
  <c r="M609" i="9"/>
  <c r="M610" i="9"/>
  <c r="M611" i="9"/>
  <c r="M612" i="9"/>
  <c r="M613" i="9"/>
  <c r="M614" i="9"/>
  <c r="M615" i="9"/>
  <c r="M616" i="9"/>
  <c r="M617" i="9"/>
  <c r="M618" i="9"/>
  <c r="M619" i="9"/>
  <c r="M620" i="9"/>
  <c r="M621" i="9"/>
  <c r="M622" i="9"/>
  <c r="M623" i="9"/>
  <c r="M624" i="9"/>
  <c r="M625" i="9"/>
  <c r="M626" i="9"/>
  <c r="M627" i="9"/>
  <c r="M628" i="9"/>
  <c r="M629" i="9"/>
  <c r="M630" i="9"/>
  <c r="M631" i="9"/>
  <c r="M632" i="9"/>
  <c r="M633" i="9"/>
  <c r="M634" i="9"/>
  <c r="M635" i="9"/>
  <c r="M636" i="9"/>
  <c r="M637" i="9"/>
  <c r="M638" i="9"/>
  <c r="M639" i="9"/>
  <c r="M640" i="9"/>
  <c r="M641" i="9"/>
  <c r="M642" i="9"/>
  <c r="M643" i="9"/>
  <c r="M644" i="9"/>
  <c r="M645" i="9"/>
  <c r="M646" i="9"/>
  <c r="M647" i="9"/>
  <c r="M648" i="9"/>
  <c r="M649" i="9"/>
  <c r="M650" i="9"/>
  <c r="M651" i="9"/>
  <c r="M652" i="9"/>
  <c r="M653" i="9"/>
  <c r="M654" i="9"/>
  <c r="M655" i="9"/>
  <c r="M656" i="9"/>
  <c r="M657" i="9"/>
  <c r="M658" i="9"/>
  <c r="M659" i="9"/>
  <c r="M660" i="9"/>
  <c r="M661" i="9"/>
  <c r="M662" i="9"/>
  <c r="M663" i="9"/>
  <c r="M664" i="9"/>
  <c r="M665" i="9"/>
  <c r="M666" i="9"/>
  <c r="M667" i="9"/>
  <c r="M668" i="9"/>
  <c r="M669" i="9"/>
  <c r="M670" i="9"/>
  <c r="M671" i="9"/>
  <c r="M672" i="9"/>
  <c r="M673" i="9"/>
  <c r="M674" i="9"/>
  <c r="M675" i="9"/>
  <c r="M676" i="9"/>
  <c r="M677" i="9"/>
  <c r="M678" i="9"/>
  <c r="M679" i="9"/>
  <c r="M680" i="9"/>
  <c r="M681" i="9"/>
  <c r="M682" i="9"/>
  <c r="M683" i="9"/>
  <c r="M684" i="9"/>
  <c r="M685" i="9"/>
  <c r="M686" i="9"/>
  <c r="M687" i="9"/>
  <c r="M688" i="9"/>
  <c r="M689" i="9"/>
  <c r="M690" i="9"/>
  <c r="M691" i="9"/>
  <c r="M692" i="9"/>
  <c r="M693" i="9"/>
  <c r="M694" i="9"/>
  <c r="M695" i="9"/>
  <c r="M696" i="9"/>
  <c r="M697" i="9"/>
  <c r="M698" i="9"/>
  <c r="M699" i="9"/>
  <c r="M700" i="9"/>
  <c r="M701" i="9"/>
  <c r="M702" i="9"/>
  <c r="M703" i="9"/>
  <c r="M704" i="9"/>
  <c r="M705" i="9"/>
  <c r="M706" i="9"/>
  <c r="M707" i="9"/>
  <c r="M708" i="9"/>
  <c r="M709" i="9"/>
  <c r="M710" i="9"/>
  <c r="M711" i="9"/>
  <c r="M712" i="9"/>
  <c r="M713" i="9"/>
  <c r="M714" i="9"/>
  <c r="M715" i="9"/>
  <c r="M716" i="9"/>
  <c r="M717" i="9"/>
  <c r="M718" i="9"/>
  <c r="M719" i="9"/>
  <c r="M720" i="9"/>
  <c r="M721" i="9"/>
  <c r="M722" i="9"/>
  <c r="M723" i="9"/>
  <c r="M724" i="9"/>
  <c r="M725" i="9"/>
  <c r="M726" i="9"/>
  <c r="M727" i="9"/>
  <c r="M728" i="9"/>
  <c r="M729" i="9"/>
  <c r="M730" i="9"/>
  <c r="M731" i="9"/>
  <c r="M732" i="9"/>
  <c r="M733" i="9"/>
  <c r="M734" i="9"/>
  <c r="M735" i="9"/>
  <c r="M736" i="9"/>
  <c r="M737" i="9"/>
  <c r="M738" i="9"/>
  <c r="M739" i="9"/>
  <c r="M740" i="9"/>
  <c r="M741" i="9"/>
  <c r="M742" i="9"/>
  <c r="M743" i="9"/>
  <c r="M744" i="9"/>
  <c r="M745" i="9"/>
  <c r="M746" i="9"/>
  <c r="M747" i="9"/>
  <c r="M748" i="9"/>
  <c r="M749" i="9"/>
  <c r="M750" i="9"/>
  <c r="M751" i="9"/>
  <c r="M752" i="9"/>
  <c r="M753" i="9"/>
  <c r="M754" i="9"/>
  <c r="M755" i="9"/>
  <c r="M756" i="9"/>
  <c r="M757" i="9"/>
  <c r="M758" i="9"/>
  <c r="M759" i="9"/>
  <c r="M760" i="9"/>
  <c r="M761" i="9"/>
  <c r="M762" i="9"/>
  <c r="M763" i="9"/>
  <c r="M764" i="9"/>
  <c r="M765" i="9"/>
  <c r="M766" i="9"/>
  <c r="M767" i="9"/>
  <c r="M768" i="9"/>
  <c r="M769" i="9"/>
  <c r="M770" i="9"/>
  <c r="M771" i="9"/>
  <c r="M772" i="9"/>
  <c r="M773" i="9"/>
  <c r="M774" i="9"/>
  <c r="M775" i="9"/>
  <c r="M776" i="9"/>
  <c r="M777" i="9"/>
  <c r="M778" i="9"/>
  <c r="M779" i="9"/>
  <c r="M780" i="9"/>
  <c r="M781" i="9"/>
  <c r="M782" i="9"/>
  <c r="M783" i="9"/>
  <c r="M784" i="9"/>
  <c r="M785" i="9"/>
  <c r="M786" i="9"/>
  <c r="M787" i="9"/>
  <c r="M788" i="9"/>
  <c r="M789" i="9"/>
  <c r="M790" i="9"/>
  <c r="M791" i="9"/>
  <c r="M792" i="9"/>
  <c r="M793" i="9"/>
  <c r="M794" i="9"/>
  <c r="M795" i="9"/>
  <c r="M796" i="9"/>
  <c r="M797" i="9"/>
  <c r="M798" i="9"/>
  <c r="M799" i="9"/>
  <c r="M800" i="9"/>
  <c r="M801" i="9"/>
  <c r="M802" i="9"/>
  <c r="M803" i="9"/>
  <c r="M804" i="9"/>
  <c r="M805" i="9"/>
  <c r="M806" i="9"/>
  <c r="M807" i="9"/>
  <c r="M808" i="9"/>
  <c r="M809" i="9"/>
  <c r="M810" i="9"/>
  <c r="M811" i="9"/>
  <c r="M812" i="9"/>
  <c r="M813" i="9"/>
  <c r="M814" i="9"/>
  <c r="M815" i="9"/>
  <c r="M816" i="9"/>
  <c r="M817" i="9"/>
  <c r="M818" i="9"/>
  <c r="M819" i="9"/>
  <c r="M820" i="9"/>
  <c r="M821" i="9"/>
  <c r="M822" i="9"/>
  <c r="M823" i="9"/>
  <c r="M824" i="9"/>
  <c r="M825" i="9"/>
  <c r="M826" i="9"/>
  <c r="M827" i="9"/>
  <c r="M828" i="9"/>
  <c r="M829" i="9"/>
  <c r="M830" i="9"/>
  <c r="M831" i="9"/>
  <c r="M832" i="9"/>
  <c r="M833" i="9"/>
  <c r="M834" i="9"/>
  <c r="M835" i="9"/>
  <c r="M836" i="9"/>
  <c r="M837" i="9"/>
  <c r="M838" i="9"/>
  <c r="M839" i="9"/>
  <c r="M840" i="9"/>
  <c r="M841" i="9"/>
  <c r="M842" i="9"/>
  <c r="M843" i="9"/>
  <c r="M844" i="9"/>
  <c r="M845" i="9"/>
  <c r="M846" i="9"/>
  <c r="M847" i="9"/>
  <c r="M848" i="9"/>
  <c r="M849" i="9"/>
  <c r="M850" i="9"/>
  <c r="M851" i="9"/>
  <c r="M852" i="9"/>
  <c r="M853" i="9"/>
  <c r="M854" i="9"/>
  <c r="M855" i="9"/>
  <c r="M856" i="9"/>
  <c r="M857" i="9"/>
  <c r="M858" i="9"/>
  <c r="M859" i="9"/>
  <c r="M860" i="9"/>
  <c r="M861" i="9"/>
  <c r="M862" i="9"/>
  <c r="M863" i="9"/>
  <c r="M864" i="9"/>
  <c r="M865" i="9"/>
  <c r="M866" i="9"/>
  <c r="M867" i="9"/>
  <c r="M868" i="9"/>
  <c r="M869" i="9"/>
  <c r="M870" i="9"/>
  <c r="M871" i="9"/>
  <c r="M872" i="9"/>
  <c r="M873" i="9"/>
  <c r="M874" i="9"/>
  <c r="M875" i="9"/>
  <c r="M876" i="9"/>
  <c r="M877" i="9"/>
  <c r="M878" i="9"/>
  <c r="M879" i="9"/>
  <c r="M880" i="9"/>
  <c r="M881" i="9"/>
  <c r="M882" i="9"/>
  <c r="M883" i="9"/>
  <c r="M884" i="9"/>
  <c r="M885" i="9"/>
  <c r="M886" i="9"/>
  <c r="M887" i="9"/>
  <c r="M888" i="9"/>
  <c r="M889" i="9"/>
  <c r="M890" i="9"/>
  <c r="M891" i="9"/>
  <c r="M892" i="9"/>
  <c r="M893" i="9"/>
  <c r="M894" i="9"/>
  <c r="M895" i="9"/>
  <c r="M896" i="9"/>
  <c r="M897" i="9"/>
  <c r="M898" i="9"/>
  <c r="M899" i="9"/>
  <c r="M900" i="9"/>
  <c r="M901" i="9"/>
  <c r="M902" i="9"/>
  <c r="M903" i="9"/>
  <c r="M904" i="9"/>
  <c r="M905" i="9"/>
  <c r="M906" i="9"/>
  <c r="M907" i="9"/>
  <c r="M908" i="9"/>
  <c r="M909" i="9"/>
  <c r="M910" i="9"/>
  <c r="M911" i="9"/>
  <c r="M912" i="9"/>
  <c r="M913" i="9"/>
  <c r="M914" i="9"/>
  <c r="M915" i="9"/>
  <c r="M916" i="9"/>
  <c r="M917" i="9"/>
  <c r="M918" i="9"/>
  <c r="M919" i="9"/>
  <c r="M920" i="9"/>
  <c r="M921" i="9"/>
  <c r="M922" i="9"/>
  <c r="M923" i="9"/>
  <c r="M924" i="9"/>
  <c r="M925" i="9"/>
  <c r="M926" i="9"/>
  <c r="M927" i="9"/>
  <c r="M928" i="9"/>
  <c r="M929" i="9"/>
  <c r="M930" i="9"/>
  <c r="M931" i="9"/>
  <c r="M932" i="9"/>
  <c r="M933" i="9"/>
  <c r="M934" i="9"/>
  <c r="M935" i="9"/>
  <c r="M936" i="9"/>
  <c r="M937" i="9"/>
  <c r="M938" i="9"/>
  <c r="M939" i="9"/>
  <c r="M940" i="9"/>
  <c r="M941" i="9"/>
  <c r="M942" i="9"/>
  <c r="M943" i="9"/>
  <c r="M944" i="9"/>
  <c r="M945" i="9"/>
  <c r="M946" i="9"/>
  <c r="M947" i="9"/>
  <c r="M948" i="9"/>
  <c r="M949" i="9"/>
  <c r="M950" i="9"/>
  <c r="M951" i="9"/>
  <c r="M952" i="9"/>
  <c r="M953" i="9"/>
  <c r="M954" i="9"/>
  <c r="M955" i="9"/>
  <c r="M956" i="9"/>
  <c r="M957" i="9"/>
  <c r="M958" i="9"/>
  <c r="M959" i="9"/>
  <c r="M960" i="9"/>
  <c r="M961" i="9"/>
  <c r="M962" i="9"/>
  <c r="M963" i="9"/>
  <c r="M964" i="9"/>
  <c r="M965" i="9"/>
  <c r="M966" i="9"/>
  <c r="M967" i="9"/>
  <c r="M968" i="9"/>
  <c r="M969" i="9"/>
  <c r="M970" i="9"/>
  <c r="M971" i="9"/>
  <c r="M972" i="9"/>
  <c r="M973" i="9"/>
  <c r="M974" i="9"/>
  <c r="M975" i="9"/>
  <c r="M976" i="9"/>
  <c r="M977" i="9"/>
  <c r="M978" i="9"/>
  <c r="M979" i="9"/>
  <c r="M980" i="9"/>
  <c r="M981" i="9"/>
  <c r="M982" i="9"/>
  <c r="M983" i="9"/>
  <c r="M984" i="9"/>
  <c r="M985" i="9"/>
  <c r="M986" i="9"/>
  <c r="M987" i="9"/>
  <c r="M988" i="9"/>
  <c r="M989" i="9"/>
  <c r="M990" i="9"/>
  <c r="M991" i="9"/>
  <c r="M992" i="9"/>
  <c r="M993" i="9"/>
  <c r="M994" i="9"/>
  <c r="M995" i="9"/>
  <c r="M996" i="9"/>
  <c r="M997" i="9"/>
  <c r="M998" i="9"/>
  <c r="M999" i="9"/>
  <c r="M1000" i="9"/>
  <c r="M1001" i="9"/>
  <c r="M1002" i="9"/>
  <c r="M1003" i="9"/>
  <c r="M1004" i="9"/>
  <c r="M1005" i="9"/>
  <c r="M1006" i="9"/>
  <c r="M1007" i="9"/>
  <c r="M1008" i="9"/>
  <c r="M1009" i="9"/>
  <c r="M1010"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L222" i="9"/>
  <c r="L223" i="9"/>
  <c r="L224" i="9"/>
  <c r="L225" i="9"/>
  <c r="L226" i="9"/>
  <c r="L227" i="9"/>
  <c r="L228" i="9"/>
  <c r="L229" i="9"/>
  <c r="L230" i="9"/>
  <c r="L231" i="9"/>
  <c r="L232" i="9"/>
  <c r="L233" i="9"/>
  <c r="L234" i="9"/>
  <c r="L235" i="9"/>
  <c r="L236" i="9"/>
  <c r="L237" i="9"/>
  <c r="L238" i="9"/>
  <c r="L239" i="9"/>
  <c r="L240" i="9"/>
  <c r="L241" i="9"/>
  <c r="L242" i="9"/>
  <c r="L243" i="9"/>
  <c r="L244" i="9"/>
  <c r="L245" i="9"/>
  <c r="L246" i="9"/>
  <c r="L247" i="9"/>
  <c r="L248" i="9"/>
  <c r="L249" i="9"/>
  <c r="L250" i="9"/>
  <c r="L251" i="9"/>
  <c r="L252" i="9"/>
  <c r="L253" i="9"/>
  <c r="L254" i="9"/>
  <c r="L255" i="9"/>
  <c r="L256" i="9"/>
  <c r="L257" i="9"/>
  <c r="L258" i="9"/>
  <c r="L259" i="9"/>
  <c r="L260" i="9"/>
  <c r="L261" i="9"/>
  <c r="L262" i="9"/>
  <c r="L263" i="9"/>
  <c r="L264" i="9"/>
  <c r="L265" i="9"/>
  <c r="L266" i="9"/>
  <c r="L267" i="9"/>
  <c r="L268" i="9"/>
  <c r="L269" i="9"/>
  <c r="L270" i="9"/>
  <c r="L271" i="9"/>
  <c r="L272" i="9"/>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1" i="9"/>
  <c r="L322" i="9"/>
  <c r="L323" i="9"/>
  <c r="L324" i="9"/>
  <c r="L325" i="9"/>
  <c r="L326" i="9"/>
  <c r="L327" i="9"/>
  <c r="L328" i="9"/>
  <c r="L329" i="9"/>
  <c r="L330" i="9"/>
  <c r="L331" i="9"/>
  <c r="L332" i="9"/>
  <c r="L333" i="9"/>
  <c r="L334" i="9"/>
  <c r="L335" i="9"/>
  <c r="L336" i="9"/>
  <c r="L337" i="9"/>
  <c r="L338" i="9"/>
  <c r="L339" i="9"/>
  <c r="L340" i="9"/>
  <c r="L341" i="9"/>
  <c r="L342" i="9"/>
  <c r="L343" i="9"/>
  <c r="L344" i="9"/>
  <c r="L345" i="9"/>
  <c r="L346" i="9"/>
  <c r="L347" i="9"/>
  <c r="L348" i="9"/>
  <c r="L349" i="9"/>
  <c r="L350" i="9"/>
  <c r="L351" i="9"/>
  <c r="L352" i="9"/>
  <c r="L353" i="9"/>
  <c r="L354" i="9"/>
  <c r="L355" i="9"/>
  <c r="L356" i="9"/>
  <c r="L357" i="9"/>
  <c r="L358" i="9"/>
  <c r="L359" i="9"/>
  <c r="L360" i="9"/>
  <c r="L361" i="9"/>
  <c r="L362" i="9"/>
  <c r="L363" i="9"/>
  <c r="L364" i="9"/>
  <c r="L365" i="9"/>
  <c r="L366" i="9"/>
  <c r="L367" i="9"/>
  <c r="L368" i="9"/>
  <c r="L369" i="9"/>
  <c r="L370" i="9"/>
  <c r="L371" i="9"/>
  <c r="L372" i="9"/>
  <c r="L373" i="9"/>
  <c r="L374" i="9"/>
  <c r="L375" i="9"/>
  <c r="L376" i="9"/>
  <c r="L377" i="9"/>
  <c r="L378" i="9"/>
  <c r="L379" i="9"/>
  <c r="L380" i="9"/>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6" i="9"/>
  <c r="L407" i="9"/>
  <c r="L408" i="9"/>
  <c r="L409" i="9"/>
  <c r="L410" i="9"/>
  <c r="L411" i="9"/>
  <c r="L412" i="9"/>
  <c r="L413" i="9"/>
  <c r="L414" i="9"/>
  <c r="L415" i="9"/>
  <c r="L416" i="9"/>
  <c r="L417" i="9"/>
  <c r="L418" i="9"/>
  <c r="L419" i="9"/>
  <c r="L420" i="9"/>
  <c r="L421" i="9"/>
  <c r="L422" i="9"/>
  <c r="L423" i="9"/>
  <c r="L424" i="9"/>
  <c r="L425" i="9"/>
  <c r="L426" i="9"/>
  <c r="L427" i="9"/>
  <c r="L428" i="9"/>
  <c r="L429" i="9"/>
  <c r="L430" i="9"/>
  <c r="L431" i="9"/>
  <c r="L432" i="9"/>
  <c r="L433" i="9"/>
  <c r="L434" i="9"/>
  <c r="L435" i="9"/>
  <c r="L436" i="9"/>
  <c r="L437" i="9"/>
  <c r="L438" i="9"/>
  <c r="L439" i="9"/>
  <c r="L440" i="9"/>
  <c r="L441" i="9"/>
  <c r="L442" i="9"/>
  <c r="L443" i="9"/>
  <c r="L444" i="9"/>
  <c r="L445" i="9"/>
  <c r="L446" i="9"/>
  <c r="L447" i="9"/>
  <c r="L448" i="9"/>
  <c r="L449" i="9"/>
  <c r="L450" i="9"/>
  <c r="L451" i="9"/>
  <c r="L452" i="9"/>
  <c r="L453" i="9"/>
  <c r="L454" i="9"/>
  <c r="L455" i="9"/>
  <c r="L456" i="9"/>
  <c r="L457" i="9"/>
  <c r="L458" i="9"/>
  <c r="L459" i="9"/>
  <c r="L460" i="9"/>
  <c r="L461" i="9"/>
  <c r="L462" i="9"/>
  <c r="L463" i="9"/>
  <c r="L464" i="9"/>
  <c r="L465" i="9"/>
  <c r="L466" i="9"/>
  <c r="L467" i="9"/>
  <c r="L468" i="9"/>
  <c r="L469" i="9"/>
  <c r="L470" i="9"/>
  <c r="L471" i="9"/>
  <c r="L472" i="9"/>
  <c r="L473" i="9"/>
  <c r="L474" i="9"/>
  <c r="L475" i="9"/>
  <c r="L476" i="9"/>
  <c r="L477" i="9"/>
  <c r="L478" i="9"/>
  <c r="L479" i="9"/>
  <c r="L480" i="9"/>
  <c r="L481" i="9"/>
  <c r="L482" i="9"/>
  <c r="L483" i="9"/>
  <c r="L484" i="9"/>
  <c r="L485" i="9"/>
  <c r="L486" i="9"/>
  <c r="L487" i="9"/>
  <c r="L488" i="9"/>
  <c r="L489" i="9"/>
  <c r="L490" i="9"/>
  <c r="L491" i="9"/>
  <c r="L492" i="9"/>
  <c r="L493" i="9"/>
  <c r="L494" i="9"/>
  <c r="L495" i="9"/>
  <c r="L496" i="9"/>
  <c r="L497" i="9"/>
  <c r="L498" i="9"/>
  <c r="L499" i="9"/>
  <c r="L500" i="9"/>
  <c r="L501" i="9"/>
  <c r="L502" i="9"/>
  <c r="L503" i="9"/>
  <c r="L504" i="9"/>
  <c r="L505" i="9"/>
  <c r="L506" i="9"/>
  <c r="L507" i="9"/>
  <c r="L508" i="9"/>
  <c r="L509" i="9"/>
  <c r="L510" i="9"/>
  <c r="L511" i="9"/>
  <c r="L512" i="9"/>
  <c r="L513" i="9"/>
  <c r="L514" i="9"/>
  <c r="L515" i="9"/>
  <c r="L516" i="9"/>
  <c r="L517" i="9"/>
  <c r="L518" i="9"/>
  <c r="L519" i="9"/>
  <c r="L520" i="9"/>
  <c r="L521" i="9"/>
  <c r="L522" i="9"/>
  <c r="L523" i="9"/>
  <c r="L524" i="9"/>
  <c r="L525" i="9"/>
  <c r="L526" i="9"/>
  <c r="L527" i="9"/>
  <c r="L528" i="9"/>
  <c r="L529" i="9"/>
  <c r="L530" i="9"/>
  <c r="L531" i="9"/>
  <c r="L532" i="9"/>
  <c r="L533" i="9"/>
  <c r="L534" i="9"/>
  <c r="L535" i="9"/>
  <c r="L536" i="9"/>
  <c r="L537" i="9"/>
  <c r="L538" i="9"/>
  <c r="L539" i="9"/>
  <c r="L540" i="9"/>
  <c r="L541" i="9"/>
  <c r="L542" i="9"/>
  <c r="L543" i="9"/>
  <c r="L544" i="9"/>
  <c r="L545" i="9"/>
  <c r="L546" i="9"/>
  <c r="L547" i="9"/>
  <c r="L548" i="9"/>
  <c r="L549" i="9"/>
  <c r="L550" i="9"/>
  <c r="L551" i="9"/>
  <c r="L552" i="9"/>
  <c r="L553" i="9"/>
  <c r="L554" i="9"/>
  <c r="L555" i="9"/>
  <c r="L556" i="9"/>
  <c r="L557" i="9"/>
  <c r="L558" i="9"/>
  <c r="L559" i="9"/>
  <c r="L560" i="9"/>
  <c r="L561" i="9"/>
  <c r="L562" i="9"/>
  <c r="L563" i="9"/>
  <c r="L564" i="9"/>
  <c r="L565" i="9"/>
  <c r="L566" i="9"/>
  <c r="L567" i="9"/>
  <c r="L568" i="9"/>
  <c r="L569" i="9"/>
  <c r="L570" i="9"/>
  <c r="L571" i="9"/>
  <c r="L572" i="9"/>
  <c r="L573" i="9"/>
  <c r="L574" i="9"/>
  <c r="L575" i="9"/>
  <c r="L576" i="9"/>
  <c r="L577" i="9"/>
  <c r="L578" i="9"/>
  <c r="L579" i="9"/>
  <c r="L580" i="9"/>
  <c r="L581" i="9"/>
  <c r="L582" i="9"/>
  <c r="L583" i="9"/>
  <c r="L584" i="9"/>
  <c r="L585" i="9"/>
  <c r="L586" i="9"/>
  <c r="L587" i="9"/>
  <c r="L588" i="9"/>
  <c r="L589" i="9"/>
  <c r="L590" i="9"/>
  <c r="L591" i="9"/>
  <c r="L592" i="9"/>
  <c r="L593" i="9"/>
  <c r="L594" i="9"/>
  <c r="L595" i="9"/>
  <c r="L596" i="9"/>
  <c r="L597" i="9"/>
  <c r="L598" i="9"/>
  <c r="L599" i="9"/>
  <c r="L600" i="9"/>
  <c r="L601" i="9"/>
  <c r="L602" i="9"/>
  <c r="L603" i="9"/>
  <c r="L604" i="9"/>
  <c r="L605" i="9"/>
  <c r="L606" i="9"/>
  <c r="L607" i="9"/>
  <c r="L608" i="9"/>
  <c r="L609" i="9"/>
  <c r="L610" i="9"/>
  <c r="L611" i="9"/>
  <c r="L612" i="9"/>
  <c r="L613" i="9"/>
  <c r="L614" i="9"/>
  <c r="L615" i="9"/>
  <c r="L616" i="9"/>
  <c r="L617" i="9"/>
  <c r="L618" i="9"/>
  <c r="L619" i="9"/>
  <c r="L620" i="9"/>
  <c r="L621" i="9"/>
  <c r="L622" i="9"/>
  <c r="L623" i="9"/>
  <c r="L624" i="9"/>
  <c r="L625" i="9"/>
  <c r="L626" i="9"/>
  <c r="L627" i="9"/>
  <c r="L628" i="9"/>
  <c r="L629" i="9"/>
  <c r="L630" i="9"/>
  <c r="L631" i="9"/>
  <c r="L632" i="9"/>
  <c r="L633" i="9"/>
  <c r="L634" i="9"/>
  <c r="L635" i="9"/>
  <c r="L636" i="9"/>
  <c r="L637" i="9"/>
  <c r="L638" i="9"/>
  <c r="L639" i="9"/>
  <c r="L640" i="9"/>
  <c r="L641" i="9"/>
  <c r="L642" i="9"/>
  <c r="L643" i="9"/>
  <c r="L644" i="9"/>
  <c r="L645" i="9"/>
  <c r="L646" i="9"/>
  <c r="L647" i="9"/>
  <c r="L648" i="9"/>
  <c r="L649" i="9"/>
  <c r="L650" i="9"/>
  <c r="L651" i="9"/>
  <c r="L652" i="9"/>
  <c r="L653" i="9"/>
  <c r="L654" i="9"/>
  <c r="L655" i="9"/>
  <c r="L656" i="9"/>
  <c r="L657" i="9"/>
  <c r="L658" i="9"/>
  <c r="L659" i="9"/>
  <c r="L660" i="9"/>
  <c r="L661" i="9"/>
  <c r="L662" i="9"/>
  <c r="L663" i="9"/>
  <c r="L664" i="9"/>
  <c r="L665" i="9"/>
  <c r="L666" i="9"/>
  <c r="L667" i="9"/>
  <c r="L668" i="9"/>
  <c r="L669" i="9"/>
  <c r="L670" i="9"/>
  <c r="L671" i="9"/>
  <c r="L672" i="9"/>
  <c r="L673" i="9"/>
  <c r="L674" i="9"/>
  <c r="L675" i="9"/>
  <c r="L676" i="9"/>
  <c r="L677" i="9"/>
  <c r="L678" i="9"/>
  <c r="L679" i="9"/>
  <c r="L680" i="9"/>
  <c r="L681" i="9"/>
  <c r="L682" i="9"/>
  <c r="L683" i="9"/>
  <c r="L684" i="9"/>
  <c r="L685" i="9"/>
  <c r="L686" i="9"/>
  <c r="L687" i="9"/>
  <c r="L688" i="9"/>
  <c r="L689" i="9"/>
  <c r="L690" i="9"/>
  <c r="L691" i="9"/>
  <c r="L692" i="9"/>
  <c r="L693" i="9"/>
  <c r="L694" i="9"/>
  <c r="L695" i="9"/>
  <c r="L696" i="9"/>
  <c r="L697" i="9"/>
  <c r="L698" i="9"/>
  <c r="L699" i="9"/>
  <c r="L700" i="9"/>
  <c r="L701" i="9"/>
  <c r="L702" i="9"/>
  <c r="L703" i="9"/>
  <c r="L704" i="9"/>
  <c r="L705" i="9"/>
  <c r="L706" i="9"/>
  <c r="L707" i="9"/>
  <c r="L708" i="9"/>
  <c r="L709" i="9"/>
  <c r="L710" i="9"/>
  <c r="L711" i="9"/>
  <c r="L712" i="9"/>
  <c r="L713" i="9"/>
  <c r="L714" i="9"/>
  <c r="L715" i="9"/>
  <c r="L716" i="9"/>
  <c r="L717" i="9"/>
  <c r="L718" i="9"/>
  <c r="L719" i="9"/>
  <c r="L720" i="9"/>
  <c r="L721" i="9"/>
  <c r="L722" i="9"/>
  <c r="L723" i="9"/>
  <c r="L724" i="9"/>
  <c r="L725" i="9"/>
  <c r="L726" i="9"/>
  <c r="L727" i="9"/>
  <c r="L728" i="9"/>
  <c r="L729" i="9"/>
  <c r="L730" i="9"/>
  <c r="L731" i="9"/>
  <c r="L732" i="9"/>
  <c r="L733" i="9"/>
  <c r="L734" i="9"/>
  <c r="L735" i="9"/>
  <c r="L736" i="9"/>
  <c r="L737" i="9"/>
  <c r="L738" i="9"/>
  <c r="L739" i="9"/>
  <c r="L740" i="9"/>
  <c r="L741" i="9"/>
  <c r="L742" i="9"/>
  <c r="L743" i="9"/>
  <c r="L744" i="9"/>
  <c r="L745" i="9"/>
  <c r="L746" i="9"/>
  <c r="L747" i="9"/>
  <c r="L748" i="9"/>
  <c r="L749" i="9"/>
  <c r="L750" i="9"/>
  <c r="L751" i="9"/>
  <c r="L752" i="9"/>
  <c r="L753" i="9"/>
  <c r="L754" i="9"/>
  <c r="L755" i="9"/>
  <c r="L756" i="9"/>
  <c r="L757" i="9"/>
  <c r="L758" i="9"/>
  <c r="L759" i="9"/>
  <c r="L760" i="9"/>
  <c r="L761" i="9"/>
  <c r="L762" i="9"/>
  <c r="L763" i="9"/>
  <c r="L764" i="9"/>
  <c r="L765" i="9"/>
  <c r="L766" i="9"/>
  <c r="L767" i="9"/>
  <c r="L768" i="9"/>
  <c r="L769" i="9"/>
  <c r="L770" i="9"/>
  <c r="L771" i="9"/>
  <c r="L772" i="9"/>
  <c r="L773" i="9"/>
  <c r="L774" i="9"/>
  <c r="L775" i="9"/>
  <c r="L776" i="9"/>
  <c r="L777" i="9"/>
  <c r="L778" i="9"/>
  <c r="L779" i="9"/>
  <c r="L780" i="9"/>
  <c r="L781" i="9"/>
  <c r="L782" i="9"/>
  <c r="L783" i="9"/>
  <c r="L784" i="9"/>
  <c r="L785" i="9"/>
  <c r="L786" i="9"/>
  <c r="L787" i="9"/>
  <c r="L788" i="9"/>
  <c r="L789" i="9"/>
  <c r="L790" i="9"/>
  <c r="L791" i="9"/>
  <c r="L792" i="9"/>
  <c r="L793" i="9"/>
  <c r="L794" i="9"/>
  <c r="L795" i="9"/>
  <c r="L796" i="9"/>
  <c r="L797" i="9"/>
  <c r="L798" i="9"/>
  <c r="L799" i="9"/>
  <c r="L800" i="9"/>
  <c r="L801" i="9"/>
  <c r="L802" i="9"/>
  <c r="L803" i="9"/>
  <c r="L804" i="9"/>
  <c r="L805" i="9"/>
  <c r="L806" i="9"/>
  <c r="L807" i="9"/>
  <c r="L808" i="9"/>
  <c r="L809" i="9"/>
  <c r="L810" i="9"/>
  <c r="L811" i="9"/>
  <c r="L812" i="9"/>
  <c r="L813" i="9"/>
  <c r="L814" i="9"/>
  <c r="L815" i="9"/>
  <c r="L816" i="9"/>
  <c r="L817" i="9"/>
  <c r="L818" i="9"/>
  <c r="L819" i="9"/>
  <c r="L820" i="9"/>
  <c r="L821" i="9"/>
  <c r="L822" i="9"/>
  <c r="L823" i="9"/>
  <c r="L824" i="9"/>
  <c r="L825" i="9"/>
  <c r="L826" i="9"/>
  <c r="L827" i="9"/>
  <c r="L828" i="9"/>
  <c r="L829" i="9"/>
  <c r="L830" i="9"/>
  <c r="L831" i="9"/>
  <c r="L832" i="9"/>
  <c r="L833" i="9"/>
  <c r="L834" i="9"/>
  <c r="L835" i="9"/>
  <c r="L836" i="9"/>
  <c r="L837" i="9"/>
  <c r="L838" i="9"/>
  <c r="L839" i="9"/>
  <c r="L840" i="9"/>
  <c r="L841" i="9"/>
  <c r="L842" i="9"/>
  <c r="L843" i="9"/>
  <c r="L844" i="9"/>
  <c r="L845" i="9"/>
  <c r="L846" i="9"/>
  <c r="L847" i="9"/>
  <c r="L848" i="9"/>
  <c r="L849" i="9"/>
  <c r="L850" i="9"/>
  <c r="L851" i="9"/>
  <c r="L852" i="9"/>
  <c r="L853" i="9"/>
  <c r="L854" i="9"/>
  <c r="L855" i="9"/>
  <c r="L856" i="9"/>
  <c r="L857" i="9"/>
  <c r="L858" i="9"/>
  <c r="L859" i="9"/>
  <c r="L860" i="9"/>
  <c r="L861" i="9"/>
  <c r="L862" i="9"/>
  <c r="L863" i="9"/>
  <c r="L864" i="9"/>
  <c r="L865" i="9"/>
  <c r="L866" i="9"/>
  <c r="L867" i="9"/>
  <c r="L868" i="9"/>
  <c r="L869" i="9"/>
  <c r="L870" i="9"/>
  <c r="L871" i="9"/>
  <c r="L872" i="9"/>
  <c r="L873" i="9"/>
  <c r="L874" i="9"/>
  <c r="L875" i="9"/>
  <c r="L876" i="9"/>
  <c r="L877" i="9"/>
  <c r="L878" i="9"/>
  <c r="L879" i="9"/>
  <c r="L880" i="9"/>
  <c r="L881" i="9"/>
  <c r="L882" i="9"/>
  <c r="L883" i="9"/>
  <c r="L884" i="9"/>
  <c r="L885" i="9"/>
  <c r="L886" i="9"/>
  <c r="L887" i="9"/>
  <c r="L888" i="9"/>
  <c r="L889" i="9"/>
  <c r="L890" i="9"/>
  <c r="L891" i="9"/>
  <c r="L892" i="9"/>
  <c r="L893" i="9"/>
  <c r="L894" i="9"/>
  <c r="L895" i="9"/>
  <c r="L896" i="9"/>
  <c r="L897" i="9"/>
  <c r="L898" i="9"/>
  <c r="L899" i="9"/>
  <c r="L900" i="9"/>
  <c r="L901" i="9"/>
  <c r="L902" i="9"/>
  <c r="L903" i="9"/>
  <c r="L904" i="9"/>
  <c r="L905" i="9"/>
  <c r="L906" i="9"/>
  <c r="L907" i="9"/>
  <c r="L908" i="9"/>
  <c r="L909" i="9"/>
  <c r="L910" i="9"/>
  <c r="L911" i="9"/>
  <c r="L912" i="9"/>
  <c r="L913" i="9"/>
  <c r="L914" i="9"/>
  <c r="L915" i="9"/>
  <c r="L916" i="9"/>
  <c r="L917" i="9"/>
  <c r="L918" i="9"/>
  <c r="L919" i="9"/>
  <c r="L920" i="9"/>
  <c r="L921" i="9"/>
  <c r="L922" i="9"/>
  <c r="L923" i="9"/>
  <c r="L924" i="9"/>
  <c r="L925" i="9"/>
  <c r="L926" i="9"/>
  <c r="L927" i="9"/>
  <c r="L928" i="9"/>
  <c r="L929" i="9"/>
  <c r="L930" i="9"/>
  <c r="L931" i="9"/>
  <c r="L932" i="9"/>
  <c r="L933" i="9"/>
  <c r="L934" i="9"/>
  <c r="L935" i="9"/>
  <c r="L936" i="9"/>
  <c r="L937" i="9"/>
  <c r="L938" i="9"/>
  <c r="L939" i="9"/>
  <c r="L940" i="9"/>
  <c r="L941" i="9"/>
  <c r="L942" i="9"/>
  <c r="L943" i="9"/>
  <c r="L944" i="9"/>
  <c r="L945" i="9"/>
  <c r="L946" i="9"/>
  <c r="L947" i="9"/>
  <c r="L948" i="9"/>
  <c r="L949" i="9"/>
  <c r="L950" i="9"/>
  <c r="L951" i="9"/>
  <c r="L952" i="9"/>
  <c r="L953" i="9"/>
  <c r="L954" i="9"/>
  <c r="L955" i="9"/>
  <c r="L956" i="9"/>
  <c r="L957" i="9"/>
  <c r="L958" i="9"/>
  <c r="L959" i="9"/>
  <c r="L960" i="9"/>
  <c r="L961" i="9"/>
  <c r="L962" i="9"/>
  <c r="L963" i="9"/>
  <c r="L964" i="9"/>
  <c r="L965" i="9"/>
  <c r="L966" i="9"/>
  <c r="L967" i="9"/>
  <c r="L968" i="9"/>
  <c r="L969" i="9"/>
  <c r="L970" i="9"/>
  <c r="L971" i="9"/>
  <c r="L972" i="9"/>
  <c r="L973" i="9"/>
  <c r="L974" i="9"/>
  <c r="L975" i="9"/>
  <c r="L976" i="9"/>
  <c r="L977" i="9"/>
  <c r="L978" i="9"/>
  <c r="L979" i="9"/>
  <c r="L980" i="9"/>
  <c r="L981" i="9"/>
  <c r="L982" i="9"/>
  <c r="L983" i="9"/>
  <c r="L984" i="9"/>
  <c r="L985" i="9"/>
  <c r="L986" i="9"/>
  <c r="L987" i="9"/>
  <c r="L988" i="9"/>
  <c r="L989" i="9"/>
  <c r="L990" i="9"/>
  <c r="L991" i="9"/>
  <c r="L992" i="9"/>
  <c r="L993" i="9"/>
  <c r="L994" i="9"/>
  <c r="L995" i="9"/>
  <c r="L996" i="9"/>
  <c r="L997" i="9"/>
  <c r="L998" i="9"/>
  <c r="L999" i="9"/>
  <c r="L1000" i="9"/>
  <c r="L1001" i="9"/>
  <c r="L1002" i="9"/>
  <c r="L1003" i="9"/>
  <c r="L1004" i="9"/>
  <c r="L1005" i="9"/>
  <c r="L1006" i="9"/>
  <c r="L1007" i="9"/>
  <c r="L1008" i="9"/>
  <c r="L1009" i="9"/>
  <c r="L1010" i="9"/>
  <c r="A1010" i="9"/>
  <c r="AF1009" i="9"/>
  <c r="AF1008" i="9"/>
  <c r="AF1007" i="9"/>
  <c r="AF1006" i="9"/>
  <c r="AF1005" i="9"/>
  <c r="AF1004" i="9"/>
  <c r="AF1003" i="9"/>
  <c r="AF1002" i="9"/>
  <c r="AF1001" i="9"/>
  <c r="AF1000" i="9"/>
  <c r="AF999" i="9"/>
  <c r="AF998" i="9"/>
  <c r="AF997" i="9"/>
  <c r="AF996" i="9"/>
  <c r="AF995" i="9"/>
  <c r="AF994" i="9"/>
  <c r="AF993" i="9"/>
  <c r="AF992" i="9"/>
  <c r="AF991" i="9"/>
  <c r="AF990" i="9"/>
  <c r="AF989" i="9"/>
  <c r="AF988" i="9"/>
  <c r="AF987" i="9"/>
  <c r="AF986" i="9"/>
  <c r="AF985" i="9"/>
  <c r="AF984" i="9"/>
  <c r="AF983" i="9"/>
  <c r="AF982" i="9"/>
  <c r="AF981" i="9"/>
  <c r="AF980" i="9"/>
  <c r="AF979" i="9"/>
  <c r="AF978" i="9"/>
  <c r="AF977" i="9"/>
  <c r="AF976" i="9"/>
  <c r="AF975" i="9"/>
  <c r="AF974" i="9"/>
  <c r="AF973" i="9"/>
  <c r="AF972" i="9"/>
  <c r="AF971" i="9"/>
  <c r="AF970" i="9"/>
  <c r="AF969" i="9"/>
  <c r="AF968" i="9"/>
  <c r="AF967" i="9"/>
  <c r="AF966" i="9"/>
  <c r="AF965" i="9"/>
  <c r="AF964" i="9"/>
  <c r="AF963" i="9"/>
  <c r="AF962" i="9"/>
  <c r="AF961" i="9"/>
  <c r="AF960" i="9"/>
  <c r="AF959" i="9"/>
  <c r="AF958" i="9"/>
  <c r="AF957" i="9"/>
  <c r="AF956" i="9"/>
  <c r="AF955" i="9"/>
  <c r="AF954" i="9"/>
  <c r="AF953" i="9"/>
  <c r="AF952" i="9"/>
  <c r="AF951" i="9"/>
  <c r="AF950" i="9"/>
  <c r="AF949" i="9"/>
  <c r="AF948" i="9"/>
  <c r="AF947" i="9"/>
  <c r="AF946" i="9"/>
  <c r="AF945" i="9"/>
  <c r="AF944" i="9"/>
  <c r="AF943" i="9"/>
  <c r="AF942" i="9"/>
  <c r="AF941" i="9"/>
  <c r="AF940" i="9"/>
  <c r="AF939" i="9"/>
  <c r="AF938" i="9"/>
  <c r="AF937" i="9"/>
  <c r="AF936" i="9"/>
  <c r="AF935" i="9"/>
  <c r="AF934" i="9"/>
  <c r="AF933" i="9"/>
  <c r="AF932" i="9"/>
  <c r="AF931" i="9"/>
  <c r="AF930" i="9"/>
  <c r="AF929" i="9"/>
  <c r="AF928" i="9"/>
  <c r="AF927" i="9"/>
  <c r="AF926" i="9"/>
  <c r="AF925" i="9"/>
  <c r="AF924" i="9"/>
  <c r="AF923" i="9"/>
  <c r="AF922" i="9"/>
  <c r="AF921" i="9"/>
  <c r="AF920" i="9"/>
  <c r="AF919" i="9"/>
  <c r="AF918" i="9"/>
  <c r="AF917" i="9"/>
  <c r="AF916" i="9"/>
  <c r="AF915" i="9"/>
  <c r="AF914" i="9"/>
  <c r="AF913" i="9"/>
  <c r="AF912" i="9"/>
  <c r="AF911" i="9"/>
  <c r="AF910" i="9"/>
  <c r="AF909" i="9"/>
  <c r="AF908" i="9"/>
  <c r="AF907" i="9"/>
  <c r="AF906" i="9"/>
  <c r="AF905" i="9"/>
  <c r="AF904" i="9"/>
  <c r="AF903" i="9"/>
  <c r="AF902" i="9"/>
  <c r="AF901" i="9"/>
  <c r="AF900" i="9"/>
  <c r="AF899" i="9"/>
  <c r="AF898" i="9"/>
  <c r="AF897" i="9"/>
  <c r="AF896" i="9"/>
  <c r="AF895" i="9"/>
  <c r="AF894" i="9"/>
  <c r="AF893" i="9"/>
  <c r="AF892" i="9"/>
  <c r="AF891" i="9"/>
  <c r="AF890" i="9"/>
  <c r="AF889" i="9"/>
  <c r="AF888" i="9"/>
  <c r="AF887" i="9"/>
  <c r="AF886" i="9"/>
  <c r="AF885" i="9"/>
  <c r="AF884" i="9"/>
  <c r="AF883" i="9"/>
  <c r="AF882" i="9"/>
  <c r="AF881" i="9"/>
  <c r="AF880" i="9"/>
  <c r="AF879" i="9"/>
  <c r="AF878" i="9"/>
  <c r="AF877" i="9"/>
  <c r="AF876" i="9"/>
  <c r="AF875" i="9"/>
  <c r="AF874" i="9"/>
  <c r="AF873" i="9"/>
  <c r="AF872" i="9"/>
  <c r="AF871" i="9"/>
  <c r="AF870" i="9"/>
  <c r="AF869" i="9"/>
  <c r="AF868" i="9"/>
  <c r="AF867" i="9"/>
  <c r="AF866" i="9"/>
  <c r="AF865" i="9"/>
  <c r="AF864" i="9"/>
  <c r="AF863" i="9"/>
  <c r="AF862" i="9"/>
  <c r="AF861" i="9"/>
  <c r="AF860" i="9"/>
  <c r="AF859" i="9"/>
  <c r="AF858" i="9"/>
  <c r="AF857" i="9"/>
  <c r="AF856" i="9"/>
  <c r="AF855" i="9"/>
  <c r="AF854" i="9"/>
  <c r="AF853" i="9"/>
  <c r="AF852" i="9"/>
  <c r="AF851" i="9"/>
  <c r="AF850" i="9"/>
  <c r="AF849" i="9"/>
  <c r="AF848" i="9"/>
  <c r="AF847" i="9"/>
  <c r="AF846" i="9"/>
  <c r="AF845" i="9"/>
  <c r="AF844" i="9"/>
  <c r="AF843" i="9"/>
  <c r="AF842" i="9"/>
  <c r="AF841" i="9"/>
  <c r="AF840" i="9"/>
  <c r="AF839" i="9"/>
  <c r="AF838" i="9"/>
  <c r="AF837" i="9"/>
  <c r="AF836" i="9"/>
  <c r="AF835" i="9"/>
  <c r="AF834" i="9"/>
  <c r="AF833" i="9"/>
  <c r="AF832" i="9"/>
  <c r="AF831" i="9"/>
  <c r="AF830" i="9"/>
  <c r="AF829" i="9"/>
  <c r="AF828" i="9"/>
  <c r="AF827" i="9"/>
  <c r="AF826" i="9"/>
  <c r="AF825" i="9"/>
  <c r="AF824" i="9"/>
  <c r="AF823" i="9"/>
  <c r="AF822" i="9"/>
  <c r="AF821" i="9"/>
  <c r="AF820" i="9"/>
  <c r="AF819" i="9"/>
  <c r="AF818" i="9"/>
  <c r="AF817" i="9"/>
  <c r="AF816" i="9"/>
  <c r="AF815" i="9"/>
  <c r="AF814" i="9"/>
  <c r="AF813" i="9"/>
  <c r="AF812" i="9"/>
  <c r="AF811" i="9"/>
  <c r="AF810" i="9"/>
  <c r="AF809" i="9"/>
  <c r="AF808" i="9"/>
  <c r="AF807" i="9"/>
  <c r="AF806" i="9"/>
  <c r="AF805" i="9"/>
  <c r="AF804" i="9"/>
  <c r="AF803" i="9"/>
  <c r="AF802" i="9"/>
  <c r="AF801" i="9"/>
  <c r="AF800" i="9"/>
  <c r="AF799" i="9"/>
  <c r="AF798" i="9"/>
  <c r="AF797" i="9"/>
  <c r="AF796" i="9"/>
  <c r="AF795" i="9"/>
  <c r="AF794" i="9"/>
  <c r="AF793" i="9"/>
  <c r="AF792" i="9"/>
  <c r="AF791" i="9"/>
  <c r="AF790" i="9"/>
  <c r="AF789" i="9"/>
  <c r="AF788" i="9"/>
  <c r="AF787" i="9"/>
  <c r="AF786" i="9"/>
  <c r="AF785" i="9"/>
  <c r="AF784" i="9"/>
  <c r="AF783" i="9"/>
  <c r="AF782" i="9"/>
  <c r="AF781" i="9"/>
  <c r="AF780" i="9"/>
  <c r="AF779" i="9"/>
  <c r="AF778" i="9"/>
  <c r="AF777" i="9"/>
  <c r="AF776" i="9"/>
  <c r="AF775" i="9"/>
  <c r="AF774" i="9"/>
  <c r="AF773" i="9"/>
  <c r="AF772" i="9"/>
  <c r="AF771" i="9"/>
  <c r="AF770" i="9"/>
  <c r="AF769" i="9"/>
  <c r="AH769" i="9"/>
  <c r="AF768" i="9"/>
  <c r="AH768" i="9"/>
  <c r="AF767" i="9"/>
  <c r="AH767" i="9"/>
  <c r="AF766" i="9"/>
  <c r="AH766" i="9"/>
  <c r="AF765" i="9"/>
  <c r="AH765" i="9"/>
  <c r="AF764" i="9"/>
  <c r="AH764" i="9"/>
  <c r="AF763" i="9"/>
  <c r="AH763" i="9"/>
  <c r="AF762" i="9"/>
  <c r="AH762" i="9"/>
  <c r="AF761" i="9"/>
  <c r="AH761" i="9"/>
  <c r="AF760" i="9"/>
  <c r="AH760" i="9"/>
  <c r="AF759" i="9"/>
  <c r="AH759" i="9"/>
  <c r="AF758" i="9"/>
  <c r="AH758" i="9"/>
  <c r="AF757" i="9"/>
  <c r="AH757" i="9"/>
  <c r="AF756" i="9"/>
  <c r="AH756" i="9"/>
  <c r="AF755" i="9"/>
  <c r="AH755" i="9"/>
  <c r="AF754" i="9"/>
  <c r="AH754" i="9"/>
  <c r="AF753" i="9"/>
  <c r="AH753" i="9"/>
  <c r="AF752" i="9"/>
  <c r="AH752" i="9"/>
  <c r="AF751" i="9"/>
  <c r="AH751" i="9"/>
  <c r="AF750" i="9"/>
  <c r="AH750" i="9"/>
  <c r="AF749" i="9"/>
  <c r="AH749" i="9"/>
  <c r="AF748" i="9"/>
  <c r="AH748" i="9"/>
  <c r="AF747" i="9"/>
  <c r="AH747" i="9"/>
  <c r="AF746" i="9"/>
  <c r="AH746" i="9"/>
  <c r="AF745" i="9"/>
  <c r="AH745" i="9"/>
  <c r="AF744" i="9"/>
  <c r="AH744" i="9"/>
  <c r="AF743" i="9"/>
  <c r="AH743" i="9"/>
  <c r="AF742" i="9"/>
  <c r="AH742" i="9"/>
  <c r="AF741" i="9"/>
  <c r="AH741" i="9"/>
  <c r="AF740" i="9"/>
  <c r="AH740" i="9"/>
  <c r="AF739" i="9"/>
  <c r="AH739" i="9"/>
  <c r="AF738" i="9"/>
  <c r="AH738" i="9"/>
  <c r="AF737" i="9"/>
  <c r="AH737" i="9"/>
  <c r="AF736" i="9"/>
  <c r="AH736" i="9"/>
  <c r="AF735" i="9"/>
  <c r="AH735" i="9"/>
  <c r="AF734" i="9"/>
  <c r="AH734" i="9"/>
  <c r="AF733" i="9"/>
  <c r="AH733" i="9"/>
  <c r="AF732" i="9"/>
  <c r="AH732" i="9"/>
  <c r="AF731" i="9"/>
  <c r="AF730" i="9"/>
  <c r="AF729" i="9"/>
  <c r="AF728" i="9"/>
  <c r="AF727" i="9"/>
  <c r="AF726" i="9"/>
  <c r="AF725" i="9"/>
  <c r="AF724" i="9"/>
  <c r="AF723" i="9"/>
  <c r="AH723" i="9"/>
  <c r="AF722" i="9"/>
  <c r="AH722" i="9"/>
  <c r="AF721" i="9"/>
  <c r="AF720" i="9"/>
  <c r="AF719" i="9"/>
  <c r="AF718" i="9"/>
  <c r="AF717" i="9"/>
  <c r="AH717" i="9"/>
  <c r="AF716" i="9"/>
  <c r="AH716" i="9"/>
  <c r="AF715" i="9"/>
  <c r="AF714" i="9"/>
  <c r="AF713" i="9"/>
  <c r="AF712" i="9"/>
  <c r="AF711" i="9"/>
  <c r="AF710" i="9"/>
  <c r="AF709" i="9"/>
  <c r="AF708" i="9"/>
  <c r="AF707" i="9"/>
  <c r="AF706" i="9"/>
  <c r="AF705" i="9"/>
  <c r="AF704" i="9"/>
  <c r="AF703" i="9"/>
  <c r="AF702" i="9"/>
  <c r="AF701" i="9"/>
  <c r="AF700" i="9"/>
  <c r="AF699" i="9"/>
  <c r="AF698" i="9"/>
  <c r="AF697" i="9"/>
  <c r="AF696" i="9"/>
  <c r="AF695" i="9"/>
  <c r="AF694" i="9"/>
  <c r="AF693" i="9"/>
  <c r="AH693" i="9"/>
  <c r="AF692" i="9"/>
  <c r="AH692" i="9"/>
  <c r="AF691" i="9"/>
  <c r="AH691" i="9"/>
  <c r="AF690" i="9"/>
  <c r="AH690" i="9"/>
  <c r="AF689" i="9"/>
  <c r="AH689" i="9"/>
  <c r="AF688" i="9"/>
  <c r="AH688" i="9"/>
  <c r="AF687" i="9"/>
  <c r="AH687" i="9"/>
  <c r="AF686" i="9"/>
  <c r="AH686" i="9"/>
  <c r="AF685" i="9"/>
  <c r="AH685" i="9"/>
  <c r="AF684" i="9"/>
  <c r="AH684" i="9"/>
  <c r="AF683" i="9"/>
  <c r="AH683" i="9"/>
  <c r="AF682" i="9"/>
  <c r="AH682" i="9"/>
  <c r="AF681" i="9"/>
  <c r="AH681" i="9"/>
  <c r="AF680" i="9"/>
  <c r="AH680" i="9"/>
  <c r="AF679" i="9"/>
  <c r="AH679" i="9"/>
  <c r="AF678" i="9"/>
  <c r="AH678" i="9"/>
  <c r="AF677" i="9"/>
  <c r="AH677" i="9"/>
  <c r="AF676" i="9"/>
  <c r="AH676" i="9"/>
  <c r="AF675" i="9"/>
  <c r="AF674" i="9"/>
  <c r="AF673" i="9"/>
  <c r="AF672" i="9"/>
  <c r="AF671" i="9"/>
  <c r="AH671" i="9"/>
  <c r="AF670" i="9"/>
  <c r="AH670" i="9"/>
  <c r="AF669" i="9"/>
  <c r="AF668" i="9"/>
  <c r="AF667" i="9"/>
  <c r="AH667" i="9"/>
  <c r="AF666" i="9"/>
  <c r="AH666" i="9"/>
  <c r="AF665" i="9"/>
  <c r="AF664" i="9"/>
  <c r="AF663" i="9"/>
  <c r="AF662" i="9"/>
  <c r="AF661" i="9"/>
  <c r="AH661" i="9"/>
  <c r="AF660" i="9"/>
  <c r="AF659" i="9"/>
  <c r="AF658" i="9"/>
  <c r="AF657" i="9"/>
  <c r="AH657" i="9"/>
  <c r="AF656" i="9"/>
  <c r="AF655" i="9"/>
  <c r="AH655" i="9"/>
  <c r="AF654" i="9"/>
  <c r="AF653" i="9"/>
  <c r="AH653" i="9"/>
  <c r="AF652" i="9"/>
  <c r="AF651" i="9"/>
  <c r="AH651" i="9"/>
  <c r="AF650" i="9"/>
  <c r="AF649" i="9"/>
  <c r="AH649" i="9"/>
  <c r="AF648" i="9"/>
  <c r="AF647" i="9"/>
  <c r="AH647" i="9"/>
  <c r="AF646" i="9"/>
  <c r="AF645" i="9"/>
  <c r="AH645" i="9"/>
  <c r="AF644" i="9"/>
  <c r="AF643" i="9"/>
  <c r="AH643" i="9"/>
  <c r="AF642" i="9"/>
  <c r="AF641" i="9"/>
  <c r="AH641" i="9"/>
  <c r="AF640" i="9"/>
  <c r="AF639" i="9"/>
  <c r="AH639" i="9"/>
  <c r="AF638" i="9"/>
  <c r="AF637" i="9"/>
  <c r="AH637" i="9"/>
  <c r="AF636" i="9"/>
  <c r="AF635" i="9"/>
  <c r="AH635" i="9"/>
  <c r="AF634" i="9"/>
  <c r="AF633" i="9"/>
  <c r="AH633" i="9"/>
  <c r="AF632" i="9"/>
  <c r="AF631" i="9"/>
  <c r="AH631" i="9"/>
  <c r="AF630" i="9"/>
  <c r="AF629" i="9"/>
  <c r="AF628" i="9"/>
  <c r="AF627" i="9"/>
  <c r="AF626" i="9"/>
  <c r="AF625" i="9"/>
  <c r="AH625" i="9"/>
  <c r="AF624" i="9"/>
  <c r="AF623" i="9"/>
  <c r="AF622" i="9"/>
  <c r="AF621" i="9"/>
  <c r="AF620" i="9"/>
  <c r="AF619" i="9"/>
  <c r="AH619" i="9"/>
  <c r="AF618" i="9"/>
  <c r="AF617" i="9"/>
  <c r="AF616" i="9"/>
  <c r="AF615" i="9"/>
  <c r="AF614" i="9"/>
  <c r="AF613" i="9"/>
  <c r="AH613" i="9"/>
  <c r="AF612" i="9"/>
  <c r="AF611" i="9"/>
  <c r="AF610" i="9"/>
  <c r="AF609" i="9"/>
  <c r="AH609" i="9"/>
  <c r="AF608" i="9"/>
  <c r="AF607" i="9"/>
  <c r="AH607" i="9"/>
  <c r="AF606" i="9"/>
  <c r="AF605" i="9"/>
  <c r="AF604" i="9"/>
  <c r="AF603" i="9"/>
  <c r="AF602" i="9"/>
  <c r="AF601" i="9"/>
  <c r="AF600" i="9"/>
  <c r="AF599" i="9"/>
  <c r="AF598" i="9"/>
  <c r="AF597" i="9"/>
  <c r="AF596" i="9"/>
  <c r="AF595" i="9"/>
  <c r="AH595" i="9"/>
  <c r="AF594" i="9"/>
  <c r="AH594" i="9"/>
  <c r="AF593" i="9"/>
  <c r="AH593" i="9"/>
  <c r="AF592" i="9"/>
  <c r="AH592" i="9"/>
  <c r="AF591" i="9"/>
  <c r="AH591" i="9"/>
  <c r="AF590" i="9"/>
  <c r="AH590" i="9"/>
  <c r="AF589" i="9"/>
  <c r="AH589" i="9"/>
  <c r="AF588" i="9"/>
  <c r="AH588" i="9"/>
  <c r="AF587" i="9"/>
  <c r="AH587" i="9"/>
  <c r="AF586" i="9"/>
  <c r="AH586" i="9"/>
  <c r="AF585" i="9"/>
  <c r="AH585" i="9"/>
  <c r="AF584" i="9"/>
  <c r="AH584" i="9"/>
  <c r="AF583" i="9"/>
  <c r="AH583" i="9"/>
  <c r="AF582" i="9"/>
  <c r="AH582" i="9"/>
  <c r="AF581" i="9"/>
  <c r="AH581" i="9"/>
  <c r="AF580" i="9"/>
  <c r="AH580" i="9"/>
  <c r="AF579" i="9"/>
  <c r="AH579" i="9"/>
  <c r="AF578" i="9"/>
  <c r="AH578" i="9"/>
  <c r="AF577" i="9"/>
  <c r="AH577" i="9"/>
  <c r="AF576" i="9"/>
  <c r="AH576" i="9"/>
  <c r="AF575" i="9"/>
  <c r="AH575" i="9"/>
  <c r="AF574" i="9"/>
  <c r="AH574" i="9"/>
  <c r="AF573" i="9"/>
  <c r="AH573" i="9"/>
  <c r="AF572" i="9"/>
  <c r="AH572" i="9"/>
  <c r="AF571" i="9"/>
  <c r="AH571" i="9"/>
  <c r="AF570" i="9"/>
  <c r="AH570" i="9"/>
  <c r="AF569" i="9"/>
  <c r="AH569" i="9"/>
  <c r="AF568" i="9"/>
  <c r="AH568" i="9"/>
  <c r="AF567" i="9"/>
  <c r="AH567" i="9"/>
  <c r="AF566" i="9"/>
  <c r="AH566" i="9"/>
  <c r="AF565" i="9"/>
  <c r="AH565" i="9"/>
  <c r="AF564" i="9"/>
  <c r="AH564" i="9"/>
  <c r="AF563" i="9"/>
  <c r="AH563" i="9"/>
  <c r="AF562" i="9"/>
  <c r="AH562" i="9"/>
  <c r="AF561" i="9"/>
  <c r="AH561" i="9"/>
  <c r="AF560" i="9"/>
  <c r="AH560" i="9"/>
  <c r="AF559" i="9"/>
  <c r="AH559" i="9"/>
  <c r="AF558" i="9"/>
  <c r="AH558" i="9"/>
  <c r="AF557" i="9"/>
  <c r="AH557" i="9"/>
  <c r="AF556" i="9"/>
  <c r="AH556" i="9"/>
  <c r="AF555" i="9"/>
  <c r="AH555" i="9"/>
  <c r="AF554" i="9"/>
  <c r="AH554" i="9"/>
  <c r="AF553" i="9"/>
  <c r="AH553" i="9"/>
  <c r="AF552" i="9"/>
  <c r="AH552" i="9"/>
  <c r="AF551" i="9"/>
  <c r="AH551" i="9"/>
  <c r="AF550" i="9"/>
  <c r="AH550" i="9"/>
  <c r="AF549" i="9"/>
  <c r="AH549" i="9"/>
  <c r="AF548" i="9"/>
  <c r="AH548" i="9"/>
  <c r="AF547" i="9"/>
  <c r="AH547" i="9"/>
  <c r="AF546" i="9"/>
  <c r="AH546" i="9"/>
  <c r="AF545" i="9"/>
  <c r="AH545" i="9"/>
  <c r="AF544" i="9"/>
  <c r="AH544" i="9"/>
  <c r="AF543" i="9"/>
  <c r="AH543" i="9"/>
  <c r="AF542" i="9"/>
  <c r="AH542" i="9"/>
  <c r="AF541" i="9"/>
  <c r="AH541" i="9"/>
  <c r="AF540" i="9"/>
  <c r="AH540" i="9"/>
  <c r="AF539" i="9"/>
  <c r="AH539" i="9"/>
  <c r="AF538" i="9"/>
  <c r="AH538" i="9"/>
  <c r="AF537" i="9"/>
  <c r="AH537" i="9"/>
  <c r="AF536" i="9"/>
  <c r="AH536" i="9"/>
  <c r="AF535" i="9"/>
  <c r="AH535" i="9"/>
  <c r="AF534" i="9"/>
  <c r="AH534" i="9"/>
  <c r="AF533" i="9"/>
  <c r="AH533" i="9"/>
  <c r="AF532" i="9"/>
  <c r="AH532" i="9"/>
  <c r="AF531" i="9"/>
  <c r="AF530" i="9"/>
  <c r="AF529" i="9"/>
  <c r="AF528" i="9"/>
  <c r="AH528" i="9"/>
  <c r="AF527" i="9"/>
  <c r="AF526" i="9"/>
  <c r="AF525" i="9"/>
  <c r="AF524" i="9"/>
  <c r="AH524" i="9"/>
  <c r="AF523" i="9"/>
  <c r="AF522" i="9"/>
  <c r="AF521" i="9"/>
  <c r="AF520" i="9"/>
  <c r="AH520" i="9"/>
  <c r="AF519" i="9"/>
  <c r="AF518" i="9"/>
  <c r="AF517" i="9"/>
  <c r="AF516" i="9"/>
  <c r="AH516" i="9"/>
  <c r="AF515" i="9"/>
  <c r="AF514" i="9"/>
  <c r="AF513" i="9"/>
  <c r="AF512" i="9"/>
  <c r="AH512" i="9"/>
  <c r="AF511" i="9"/>
  <c r="AF510" i="9"/>
  <c r="AF509" i="9"/>
  <c r="AF508" i="9"/>
  <c r="AH508" i="9"/>
  <c r="AF507" i="9"/>
  <c r="AF506" i="9"/>
  <c r="AF505" i="9"/>
  <c r="AF504" i="9"/>
  <c r="AH504" i="9"/>
  <c r="AF503" i="9"/>
  <c r="AF502" i="9"/>
  <c r="AF501" i="9"/>
  <c r="AF500" i="9"/>
  <c r="AH500" i="9"/>
  <c r="AF499" i="9"/>
  <c r="AF498" i="9"/>
  <c r="AF497" i="9"/>
  <c r="AF206" i="9"/>
  <c r="AF205" i="9"/>
  <c r="AF204" i="9"/>
  <c r="AF203" i="9"/>
  <c r="AF202" i="9"/>
  <c r="AF201" i="9"/>
  <c r="AF200" i="9"/>
  <c r="AF199" i="9"/>
  <c r="AF198" i="9"/>
  <c r="AF197" i="9"/>
  <c r="AF196" i="9"/>
  <c r="AF195" i="9"/>
  <c r="AF194" i="9"/>
  <c r="AF193" i="9"/>
  <c r="AF192" i="9"/>
  <c r="AF191" i="9"/>
  <c r="AF190" i="9"/>
  <c r="AF189" i="9"/>
  <c r="AF188" i="9"/>
  <c r="AF187" i="9"/>
  <c r="AF186" i="9"/>
  <c r="AF185" i="9"/>
  <c r="AF184" i="9"/>
  <c r="AF183" i="9"/>
  <c r="AF182" i="9"/>
  <c r="AF181" i="9"/>
  <c r="AF180" i="9"/>
  <c r="AF179" i="9"/>
  <c r="AF178" i="9"/>
  <c r="AF177" i="9"/>
  <c r="AF176" i="9"/>
  <c r="AF175" i="9"/>
  <c r="AF174" i="9"/>
  <c r="AF173" i="9"/>
  <c r="AF172" i="9"/>
  <c r="AF171" i="9"/>
  <c r="AF170" i="9"/>
  <c r="AF169" i="9"/>
  <c r="AF168" i="9"/>
  <c r="AF167" i="9"/>
  <c r="AF166" i="9"/>
  <c r="AF165" i="9"/>
  <c r="AF164" i="9"/>
  <c r="AF163" i="9"/>
  <c r="AF162" i="9"/>
  <c r="AF161" i="9"/>
  <c r="AF160" i="9"/>
  <c r="AF159" i="9"/>
  <c r="AF158" i="9"/>
  <c r="AF157" i="9"/>
  <c r="AF156" i="9"/>
  <c r="AF155" i="9"/>
  <c r="AF154" i="9"/>
  <c r="AF153" i="9"/>
  <c r="AF152" i="9"/>
  <c r="AF151" i="9"/>
  <c r="AF150" i="9"/>
  <c r="AF149" i="9"/>
  <c r="AF148" i="9"/>
  <c r="AF147" i="9"/>
  <c r="AF146" i="9"/>
  <c r="AF145" i="9"/>
  <c r="AF144" i="9"/>
  <c r="AF143" i="9"/>
  <c r="AF142" i="9"/>
  <c r="AF141" i="9"/>
  <c r="AF140" i="9"/>
  <c r="AF139" i="9"/>
  <c r="AF138" i="9"/>
  <c r="AF137" i="9"/>
  <c r="AF136" i="9"/>
  <c r="AF135" i="9"/>
  <c r="AF134" i="9"/>
  <c r="AF133" i="9"/>
  <c r="AF132" i="9"/>
  <c r="AF131" i="9"/>
  <c r="AF130" i="9"/>
  <c r="AF129" i="9"/>
  <c r="AF128" i="9"/>
  <c r="AF127" i="9"/>
  <c r="AF126" i="9"/>
  <c r="AF125" i="9"/>
  <c r="AF124" i="9"/>
  <c r="AF123" i="9"/>
  <c r="AF122" i="9"/>
  <c r="AF121" i="9"/>
  <c r="AF120" i="9"/>
  <c r="AF119" i="9"/>
  <c r="AF118" i="9"/>
  <c r="AF117" i="9"/>
  <c r="AF116" i="9"/>
  <c r="AF115" i="9"/>
  <c r="AF114" i="9"/>
  <c r="AF113" i="9"/>
  <c r="AF112" i="9"/>
  <c r="AF111" i="9"/>
  <c r="AF110" i="9"/>
  <c r="AF303" i="9"/>
  <c r="AF302" i="9"/>
  <c r="AF301" i="9"/>
  <c r="AF300" i="9"/>
  <c r="AF299" i="9"/>
  <c r="AF298" i="9"/>
  <c r="AF297" i="9"/>
  <c r="AF296" i="9"/>
  <c r="AF295" i="9"/>
  <c r="AF294" i="9"/>
  <c r="AF293" i="9"/>
  <c r="AF292" i="9"/>
  <c r="AF291" i="9"/>
  <c r="AF290" i="9"/>
  <c r="AF289" i="9"/>
  <c r="AF288" i="9"/>
  <c r="AF287" i="9"/>
  <c r="AF286" i="9"/>
  <c r="AF285" i="9"/>
  <c r="AF284" i="9"/>
  <c r="AF283" i="9"/>
  <c r="AF282" i="9"/>
  <c r="AF281" i="9"/>
  <c r="AF280" i="9"/>
  <c r="AF279" i="9"/>
  <c r="AF278" i="9"/>
  <c r="AF277" i="9"/>
  <c r="AF276" i="9"/>
  <c r="AF275" i="9"/>
  <c r="AF274" i="9"/>
  <c r="AF273" i="9"/>
  <c r="AF272" i="9"/>
  <c r="AF271" i="9"/>
  <c r="AF270" i="9"/>
  <c r="AF269" i="9"/>
  <c r="AF268" i="9"/>
  <c r="AF267" i="9"/>
  <c r="AF266" i="9"/>
  <c r="AF265" i="9"/>
  <c r="AF264" i="9"/>
  <c r="AF263" i="9"/>
  <c r="AF262" i="9"/>
  <c r="AF261" i="9"/>
  <c r="AF260" i="9"/>
  <c r="AF259" i="9"/>
  <c r="AF258" i="9"/>
  <c r="AF257" i="9"/>
  <c r="AF256" i="9"/>
  <c r="AF255" i="9"/>
  <c r="AF254" i="9"/>
  <c r="AF253" i="9"/>
  <c r="AF252" i="9"/>
  <c r="AF251" i="9"/>
  <c r="AF250" i="9"/>
  <c r="AF249" i="9"/>
  <c r="AF248" i="9"/>
  <c r="AF247" i="9"/>
  <c r="AF246" i="9"/>
  <c r="AF245" i="9"/>
  <c r="AF244" i="9"/>
  <c r="AF243" i="9"/>
  <c r="AF242" i="9"/>
  <c r="AF241" i="9"/>
  <c r="AF240" i="9"/>
  <c r="AF239" i="9"/>
  <c r="AF238" i="9"/>
  <c r="AF237" i="9"/>
  <c r="AF236" i="9"/>
  <c r="AF235" i="9"/>
  <c r="AF234" i="9"/>
  <c r="AF233" i="9"/>
  <c r="AF232" i="9"/>
  <c r="AF231" i="9"/>
  <c r="AF230" i="9"/>
  <c r="AF229" i="9"/>
  <c r="AF228" i="9"/>
  <c r="AF227" i="9"/>
  <c r="AF226" i="9"/>
  <c r="AF225" i="9"/>
  <c r="AF224" i="9"/>
  <c r="AF223" i="9"/>
  <c r="AF222" i="9"/>
  <c r="AF221" i="9"/>
  <c r="AF220" i="9"/>
  <c r="AF219" i="9"/>
  <c r="AF218" i="9"/>
  <c r="AF217" i="9"/>
  <c r="AF216" i="9"/>
  <c r="AF215" i="9"/>
  <c r="AF214" i="9"/>
  <c r="AF213" i="9"/>
  <c r="AF212" i="9"/>
  <c r="AF211" i="9"/>
  <c r="AF210" i="9"/>
  <c r="AF209" i="9"/>
  <c r="AF208" i="9"/>
  <c r="AF207" i="9"/>
  <c r="AF400" i="9"/>
  <c r="AF399" i="9"/>
  <c r="AF398" i="9"/>
  <c r="AF397" i="9"/>
  <c r="AF396" i="9"/>
  <c r="AF395" i="9"/>
  <c r="AF394" i="9"/>
  <c r="AF393" i="9"/>
  <c r="AF392" i="9"/>
  <c r="AF391" i="9"/>
  <c r="AF390" i="9"/>
  <c r="AF389" i="9"/>
  <c r="AF388" i="9"/>
  <c r="AF387" i="9"/>
  <c r="AF386" i="9"/>
  <c r="AF385" i="9"/>
  <c r="AF384" i="9"/>
  <c r="AF383" i="9"/>
  <c r="AF382" i="9"/>
  <c r="AF381" i="9"/>
  <c r="AF380" i="9"/>
  <c r="AF379" i="9"/>
  <c r="AF378" i="9"/>
  <c r="AF377" i="9"/>
  <c r="AF376" i="9"/>
  <c r="AF375" i="9"/>
  <c r="AF374" i="9"/>
  <c r="AF373" i="9"/>
  <c r="AF372" i="9"/>
  <c r="AF371" i="9"/>
  <c r="AF370" i="9"/>
  <c r="AF369" i="9"/>
  <c r="AF368" i="9"/>
  <c r="AF367" i="9"/>
  <c r="AF366" i="9"/>
  <c r="AF365" i="9"/>
  <c r="AF364" i="9"/>
  <c r="AF363" i="9"/>
  <c r="AF362" i="9"/>
  <c r="AF361" i="9"/>
  <c r="AF360" i="9"/>
  <c r="AF359" i="9"/>
  <c r="AF358" i="9"/>
  <c r="AF357" i="9"/>
  <c r="AF356" i="9"/>
  <c r="AF355" i="9"/>
  <c r="AF354" i="9"/>
  <c r="AF353" i="9"/>
  <c r="AF352" i="9"/>
  <c r="AF351" i="9"/>
  <c r="AF350" i="9"/>
  <c r="AF349" i="9"/>
  <c r="AF348" i="9"/>
  <c r="AF347" i="9"/>
  <c r="AF346" i="9"/>
  <c r="AF345" i="9"/>
  <c r="AF344" i="9"/>
  <c r="AF343" i="9"/>
  <c r="AF342" i="9"/>
  <c r="AF341" i="9"/>
  <c r="AF340" i="9"/>
  <c r="AF339" i="9"/>
  <c r="AF338" i="9"/>
  <c r="AF337" i="9"/>
  <c r="AF336" i="9"/>
  <c r="AF335" i="9"/>
  <c r="AF334" i="9"/>
  <c r="AF333" i="9"/>
  <c r="AF332" i="9"/>
  <c r="AF331" i="9"/>
  <c r="AF330" i="9"/>
  <c r="AF329" i="9"/>
  <c r="AF328" i="9"/>
  <c r="AF327" i="9"/>
  <c r="AF326" i="9"/>
  <c r="AF325" i="9"/>
  <c r="AF324" i="9"/>
  <c r="AF323" i="9"/>
  <c r="AF322" i="9"/>
  <c r="AF321" i="9"/>
  <c r="AF320" i="9"/>
  <c r="AF319" i="9"/>
  <c r="AF318" i="9"/>
  <c r="AF317" i="9"/>
  <c r="AF316" i="9"/>
  <c r="AF315" i="9"/>
  <c r="AF314" i="9"/>
  <c r="AF313" i="9"/>
  <c r="AF312" i="9"/>
  <c r="AF311" i="9"/>
  <c r="AF310" i="9"/>
  <c r="AF309" i="9"/>
  <c r="AF308" i="9"/>
  <c r="AF307" i="9"/>
  <c r="AF306" i="9"/>
  <c r="AF305" i="9"/>
  <c r="AF304" i="9"/>
  <c r="AF496" i="9"/>
  <c r="AF495" i="9"/>
  <c r="AF494" i="9"/>
  <c r="AF493" i="9"/>
  <c r="AF492" i="9"/>
  <c r="AF491" i="9"/>
  <c r="AF490" i="9"/>
  <c r="AF489" i="9"/>
  <c r="AF488" i="9"/>
  <c r="AF487" i="9"/>
  <c r="AF486" i="9"/>
  <c r="AF485" i="9"/>
  <c r="AF484" i="9"/>
  <c r="AF483" i="9"/>
  <c r="AF482" i="9"/>
  <c r="AF481" i="9"/>
  <c r="AF480" i="9"/>
  <c r="AF479" i="9"/>
  <c r="AF478" i="9"/>
  <c r="AF477" i="9"/>
  <c r="AF476" i="9"/>
  <c r="AF475" i="9"/>
  <c r="AF474" i="9"/>
  <c r="AF473" i="9"/>
  <c r="AF472" i="9"/>
  <c r="AF471" i="9"/>
  <c r="AF470" i="9"/>
  <c r="AF469" i="9"/>
  <c r="AF468" i="9"/>
  <c r="AF467" i="9"/>
  <c r="AF466" i="9"/>
  <c r="AF465" i="9"/>
  <c r="AF464" i="9"/>
  <c r="AF463" i="9"/>
  <c r="AF462" i="9"/>
  <c r="AF461" i="9"/>
  <c r="AF460" i="9"/>
  <c r="AF459" i="9"/>
  <c r="AF458" i="9"/>
  <c r="AF457" i="9"/>
  <c r="AF456" i="9"/>
  <c r="AF455" i="9"/>
  <c r="AF454" i="9"/>
  <c r="AF453" i="9"/>
  <c r="AF452" i="9"/>
  <c r="AF451" i="9"/>
  <c r="AF450" i="9"/>
  <c r="AF449" i="9"/>
  <c r="AF448" i="9"/>
  <c r="AF447" i="9"/>
  <c r="AF446" i="9"/>
  <c r="AF445" i="9"/>
  <c r="AF444" i="9"/>
  <c r="AF443" i="9"/>
  <c r="AF442" i="9"/>
  <c r="AF441" i="9"/>
  <c r="AF440" i="9"/>
  <c r="AF439" i="9"/>
  <c r="AF438" i="9"/>
  <c r="AF437" i="9"/>
  <c r="AF436" i="9"/>
  <c r="AF435" i="9"/>
  <c r="AF434" i="9"/>
  <c r="AF433" i="9"/>
  <c r="AF432" i="9"/>
  <c r="AF431" i="9"/>
  <c r="AF430" i="9"/>
  <c r="AF429" i="9"/>
  <c r="AF428" i="9"/>
  <c r="AF427" i="9"/>
  <c r="AF426" i="9"/>
  <c r="AF425" i="9"/>
  <c r="AF424" i="9"/>
  <c r="AF423" i="9"/>
  <c r="AF422" i="9"/>
  <c r="AF421" i="9"/>
  <c r="AF420" i="9"/>
  <c r="AF419" i="9"/>
  <c r="AF418" i="9"/>
  <c r="AF417" i="9"/>
  <c r="AF416" i="9"/>
  <c r="AF415" i="9"/>
  <c r="AF414" i="9"/>
  <c r="AF413" i="9"/>
  <c r="AF412" i="9"/>
  <c r="AF411" i="9"/>
  <c r="AF410" i="9"/>
  <c r="AF409" i="9"/>
  <c r="AF408" i="9"/>
  <c r="AF407" i="9"/>
  <c r="AF406" i="9"/>
  <c r="AF405" i="9"/>
  <c r="AF404" i="9"/>
  <c r="AF403" i="9"/>
  <c r="AF402" i="9"/>
  <c r="AF401" i="9"/>
  <c r="B1053" i="73"/>
  <c r="B1049" i="73"/>
  <c r="B1050" i="73"/>
  <c r="B1051" i="73" s="1"/>
  <c r="B1052" i="73" s="1"/>
  <c r="AG975" i="77" l="1"/>
  <c r="AG976" i="77"/>
  <c r="AG977" i="77"/>
  <c r="AG978" i="77"/>
  <c r="AG979" i="77"/>
  <c r="AG980" i="77"/>
  <c r="AG981" i="77"/>
  <c r="AG982" i="77"/>
  <c r="AG983" i="77"/>
  <c r="AG984" i="77"/>
  <c r="AG985" i="77"/>
  <c r="AG986" i="77"/>
  <c r="AG987" i="77"/>
  <c r="AG988" i="77"/>
  <c r="AG989" i="77"/>
  <c r="AG990" i="77"/>
  <c r="AG991" i="77"/>
  <c r="AG992" i="77"/>
  <c r="AG993" i="77"/>
  <c r="AG994" i="77"/>
  <c r="AG995" i="77"/>
  <c r="AG996" i="77"/>
  <c r="AG997" i="77"/>
  <c r="AG998" i="77"/>
  <c r="AG999" i="77"/>
  <c r="AG1000" i="77"/>
  <c r="AG1001" i="77"/>
  <c r="AG1002" i="77"/>
  <c r="AG436" i="77"/>
  <c r="AG1003" i="77"/>
  <c r="AG1004" i="77"/>
  <c r="AG1005" i="77"/>
  <c r="AG1006" i="77"/>
  <c r="AG1007" i="77"/>
  <c r="AG1008" i="77"/>
  <c r="AG1009" i="77"/>
  <c r="AG402" i="77"/>
  <c r="AG587" i="77"/>
  <c r="AG589" i="77"/>
  <c r="AG591" i="77"/>
  <c r="AG593" i="77"/>
  <c r="AG595" i="77"/>
  <c r="AG597" i="77"/>
  <c r="AG599" i="77"/>
  <c r="AG601" i="77"/>
  <c r="AG603" i="77"/>
  <c r="AG605" i="77"/>
  <c r="AG607" i="77"/>
  <c r="AG609" i="77"/>
  <c r="AG611" i="77"/>
  <c r="AG613" i="77"/>
  <c r="AG615" i="77"/>
  <c r="AG617" i="77"/>
  <c r="AG619" i="77"/>
  <c r="AG621" i="77"/>
  <c r="AG623" i="77"/>
  <c r="AG625" i="77"/>
  <c r="AG627" i="77"/>
  <c r="AG629" i="77"/>
  <c r="AG631" i="77"/>
  <c r="AG633" i="77"/>
  <c r="AG635" i="77"/>
  <c r="AG637" i="77"/>
  <c r="AG639" i="77"/>
  <c r="AG641" i="77"/>
  <c r="AG643" i="77"/>
  <c r="AG645" i="77"/>
  <c r="AG647" i="77"/>
  <c r="AG649" i="77"/>
  <c r="AG651" i="77"/>
  <c r="AG653" i="77"/>
  <c r="AG655" i="77"/>
  <c r="AG657" i="77"/>
  <c r="AG659" i="77"/>
  <c r="AG661" i="77"/>
  <c r="AG663" i="77"/>
  <c r="AG665" i="77"/>
  <c r="AG667" i="77"/>
  <c r="AG669" i="77"/>
  <c r="AG671" i="77"/>
  <c r="AG673" i="77"/>
  <c r="AG675" i="77"/>
  <c r="AG677" i="77"/>
  <c r="AG679" i="77"/>
  <c r="AG681" i="77"/>
  <c r="AG683" i="77"/>
  <c r="AG685" i="77"/>
  <c r="AG687" i="77"/>
  <c r="AG689" i="77"/>
  <c r="AG204" i="77"/>
  <c r="AG205" i="77"/>
  <c r="AG206" i="77"/>
  <c r="AG207" i="77"/>
  <c r="AG208" i="77"/>
  <c r="AG209" i="77"/>
  <c r="AG210" i="77"/>
  <c r="AG211" i="77"/>
  <c r="AG212" i="77"/>
  <c r="AG213" i="77"/>
  <c r="AG214" i="77"/>
  <c r="AG215" i="77"/>
  <c r="AG216" i="77"/>
  <c r="AG217" i="77"/>
  <c r="AG218" i="77"/>
  <c r="AG219" i="77"/>
  <c r="AG220" i="77"/>
  <c r="AG221" i="77"/>
  <c r="AG222" i="77"/>
  <c r="AG223" i="77"/>
  <c r="AG224" i="77"/>
  <c r="AG225" i="77"/>
  <c r="AG226" i="77"/>
  <c r="AG227" i="77"/>
  <c r="AG228" i="77"/>
  <c r="AG229" i="77"/>
  <c r="AG230" i="77"/>
  <c r="AG231" i="77"/>
  <c r="AG232" i="77"/>
  <c r="AG233" i="77"/>
  <c r="AG234" i="77"/>
  <c r="AG235" i="77"/>
  <c r="AG236" i="77"/>
  <c r="AG237" i="77"/>
  <c r="AG238" i="77"/>
  <c r="AG239" i="77"/>
  <c r="AG240" i="77"/>
  <c r="AG241" i="77"/>
  <c r="AG242" i="77"/>
  <c r="AG243" i="77"/>
  <c r="AG244" i="77"/>
  <c r="AG245" i="77"/>
  <c r="AG246" i="77"/>
  <c r="AG247" i="77"/>
  <c r="AG248" i="77"/>
  <c r="AG249" i="77"/>
  <c r="AG250" i="77"/>
  <c r="AG251" i="77"/>
  <c r="AG252" i="77"/>
  <c r="AG253" i="77"/>
  <c r="AG254" i="77"/>
  <c r="AG255" i="77"/>
  <c r="AG256" i="77"/>
  <c r="AG257" i="77"/>
  <c r="AG258" i="77"/>
  <c r="AG259" i="77"/>
  <c r="AG260" i="77"/>
  <c r="AG261" i="77"/>
  <c r="AG262" i="77"/>
  <c r="AG263" i="77"/>
  <c r="AG264" i="77"/>
  <c r="AG265" i="77"/>
  <c r="AG266" i="77"/>
  <c r="AG267" i="77"/>
  <c r="AG268" i="77"/>
  <c r="AG269" i="77"/>
  <c r="AG270" i="77"/>
  <c r="AG271" i="77"/>
  <c r="AG272" i="77"/>
  <c r="AG273" i="77"/>
  <c r="AG274" i="77"/>
  <c r="AG275" i="77"/>
  <c r="AG276" i="77"/>
  <c r="AG277" i="77"/>
  <c r="AG278" i="77"/>
  <c r="AG279" i="77"/>
  <c r="AG280" i="77"/>
  <c r="AG281" i="77"/>
  <c r="AG282" i="77"/>
  <c r="AG283" i="77"/>
  <c r="AG284" i="77"/>
  <c r="AG285" i="77"/>
  <c r="AG286" i="77"/>
  <c r="AG287" i="77"/>
  <c r="AG288" i="77"/>
  <c r="AG289" i="77"/>
  <c r="AG290" i="77"/>
  <c r="AG291" i="77"/>
  <c r="AG292" i="77"/>
  <c r="AG293" i="77"/>
  <c r="AG294" i="77"/>
  <c r="AG295" i="77"/>
  <c r="AG296" i="77"/>
  <c r="AG297" i="77"/>
  <c r="AG298" i="77"/>
  <c r="AG299" i="77"/>
  <c r="AG300" i="77"/>
  <c r="AG301" i="77"/>
  <c r="AG302" i="77"/>
  <c r="AG303" i="77"/>
  <c r="AG304" i="77"/>
  <c r="AG305" i="77"/>
  <c r="AG306" i="77"/>
  <c r="AG307" i="77"/>
  <c r="AG308" i="77"/>
  <c r="AG309" i="77"/>
  <c r="AG310" i="77"/>
  <c r="AG311" i="77"/>
  <c r="AG312" i="77"/>
  <c r="AG313" i="77"/>
  <c r="AG314" i="77"/>
  <c r="AG315" i="77"/>
  <c r="AG316" i="77"/>
  <c r="AG317" i="77"/>
  <c r="AG318" i="77"/>
  <c r="AG319" i="77"/>
  <c r="AG320" i="77"/>
  <c r="AG321" i="77"/>
  <c r="AG322" i="77"/>
  <c r="AG323" i="77"/>
  <c r="AG324" i="77"/>
  <c r="AG325" i="77"/>
  <c r="AG326" i="77"/>
  <c r="AG327" i="77"/>
  <c r="AG328" i="77"/>
  <c r="AG329" i="77"/>
  <c r="AG330" i="77"/>
  <c r="AG331" i="77"/>
  <c r="AG332" i="77"/>
  <c r="AG333" i="77"/>
  <c r="AG334" i="77"/>
  <c r="AG335" i="77"/>
  <c r="AG336" i="77"/>
  <c r="AG337" i="77"/>
  <c r="AG338" i="77"/>
  <c r="AG339" i="77"/>
  <c r="AG340" i="77"/>
  <c r="AG341" i="77"/>
  <c r="AG342" i="77"/>
  <c r="AG343" i="77"/>
  <c r="AG344" i="77"/>
  <c r="AG345" i="77"/>
  <c r="AG346" i="77"/>
  <c r="AG347" i="77"/>
  <c r="AG348" i="77"/>
  <c r="AG349" i="77"/>
  <c r="AG350" i="77"/>
  <c r="AG351" i="77"/>
  <c r="AG352" i="77"/>
  <c r="AG544" i="77"/>
  <c r="AG545" i="77"/>
  <c r="AG546" i="77"/>
  <c r="AG547" i="77"/>
  <c r="AG548" i="77"/>
  <c r="AG549" i="77"/>
  <c r="AG550" i="77"/>
  <c r="AG551" i="77"/>
  <c r="AG552" i="77"/>
  <c r="AG553" i="77"/>
  <c r="AG554" i="77"/>
  <c r="AG555" i="77"/>
  <c r="AG556" i="77"/>
  <c r="AG557" i="77"/>
  <c r="AG558" i="77"/>
  <c r="AG559" i="77"/>
  <c r="AG560" i="77"/>
  <c r="AG561" i="77"/>
  <c r="AG562" i="77"/>
  <c r="AG563" i="77"/>
  <c r="AG564" i="77"/>
  <c r="AG565" i="77"/>
  <c r="AG566" i="77"/>
  <c r="AG567" i="77"/>
  <c r="AG568" i="77"/>
  <c r="AG569" i="77"/>
  <c r="AG570" i="77"/>
  <c r="AG571" i="77"/>
  <c r="AG572" i="77"/>
  <c r="AG573" i="77"/>
  <c r="AG574" i="77"/>
  <c r="AG575" i="77"/>
  <c r="AG576" i="77"/>
  <c r="AG577" i="77"/>
  <c r="AG578" i="77"/>
  <c r="AG579" i="77"/>
  <c r="AG580" i="77"/>
  <c r="AG581" i="77"/>
  <c r="AG582" i="77"/>
  <c r="AG583" i="77"/>
  <c r="AG584" i="77"/>
  <c r="AG585" i="77"/>
  <c r="AG109" i="77"/>
  <c r="AG110" i="77"/>
  <c r="AG111" i="77"/>
  <c r="AG112" i="77"/>
  <c r="AG113" i="77"/>
  <c r="AG114" i="77"/>
  <c r="AG115" i="77"/>
  <c r="AG116" i="77"/>
  <c r="AG117" i="77"/>
  <c r="AG118" i="77"/>
  <c r="AG119" i="77"/>
  <c r="AG120" i="77"/>
  <c r="AG121" i="77"/>
  <c r="AG122" i="77"/>
  <c r="AG123" i="77"/>
  <c r="AG124" i="77"/>
  <c r="AG125" i="77"/>
  <c r="AG126" i="77"/>
  <c r="AG127" i="77"/>
  <c r="AG128" i="77"/>
  <c r="AG129" i="77"/>
  <c r="AG130" i="77"/>
  <c r="AG131" i="77"/>
  <c r="AG132" i="77"/>
  <c r="AG133" i="77"/>
  <c r="AG134" i="77"/>
  <c r="AG135" i="77"/>
  <c r="AG136" i="77"/>
  <c r="AG137" i="77"/>
  <c r="AG138" i="77"/>
  <c r="AG139" i="77"/>
  <c r="AG140" i="77"/>
  <c r="AG141" i="77"/>
  <c r="AG142" i="77"/>
  <c r="AG143" i="77"/>
  <c r="AG144" i="77"/>
  <c r="AG145" i="77"/>
  <c r="AG146" i="77"/>
  <c r="AG147" i="77"/>
  <c r="AG148" i="77"/>
  <c r="AG149" i="77"/>
  <c r="AG150" i="77"/>
  <c r="AG151" i="77"/>
  <c r="AG152" i="77"/>
  <c r="AG153" i="77"/>
  <c r="AG154" i="77"/>
  <c r="AG155" i="77"/>
  <c r="AG156" i="77"/>
  <c r="AG157" i="77"/>
  <c r="AG158" i="77"/>
  <c r="AG159" i="77"/>
  <c r="AG160" i="77"/>
  <c r="AG161" i="77"/>
  <c r="AG353" i="77"/>
  <c r="AG354" i="77"/>
  <c r="AG355" i="77"/>
  <c r="AG356" i="77"/>
  <c r="AG357" i="77"/>
  <c r="AG358" i="77"/>
  <c r="AG359" i="77"/>
  <c r="AG360" i="77"/>
  <c r="AG361" i="77"/>
  <c r="AG362" i="77"/>
  <c r="AG363" i="77"/>
  <c r="AG364" i="77"/>
  <c r="AG365" i="77"/>
  <c r="AG366" i="77"/>
  <c r="AG367" i="77"/>
  <c r="AG368" i="77"/>
  <c r="AG369" i="77"/>
  <c r="AG370" i="77"/>
  <c r="AG371" i="77"/>
  <c r="AG372" i="77"/>
  <c r="AG373" i="77"/>
  <c r="AG374" i="77"/>
  <c r="AG375" i="77"/>
  <c r="AG376" i="77"/>
  <c r="AG377" i="77"/>
  <c r="AG378" i="77"/>
  <c r="AG379" i="77"/>
  <c r="AG380" i="77"/>
  <c r="AG381" i="77"/>
  <c r="AG382" i="77"/>
  <c r="AG383" i="77"/>
  <c r="AG384" i="77"/>
  <c r="AG385" i="77"/>
  <c r="AG386" i="77"/>
  <c r="AG387" i="77"/>
  <c r="AG388" i="77"/>
  <c r="AG389" i="77"/>
  <c r="AG390" i="77"/>
  <c r="AG391" i="77"/>
  <c r="AG392" i="77"/>
  <c r="AG393" i="77"/>
  <c r="AG394" i="77"/>
  <c r="AG162" i="77"/>
  <c r="AG163" i="77"/>
  <c r="AG164" i="77"/>
  <c r="AG165" i="77"/>
  <c r="AG166" i="77"/>
  <c r="AG167" i="77"/>
  <c r="AG168" i="77"/>
  <c r="AG169" i="77"/>
  <c r="AG170" i="77"/>
  <c r="AG171" i="77"/>
  <c r="AG172" i="77"/>
  <c r="AG173" i="77"/>
  <c r="AG174" i="77"/>
  <c r="AG175" i="77"/>
  <c r="AG176" i="77"/>
  <c r="AG177" i="77"/>
  <c r="AG178" i="77"/>
  <c r="AG179" i="77"/>
  <c r="AG180" i="77"/>
  <c r="AG181" i="77"/>
  <c r="AG182" i="77"/>
  <c r="AG183" i="77"/>
  <c r="AG184" i="77"/>
  <c r="AG185" i="77"/>
  <c r="AG186" i="77"/>
  <c r="AG187" i="77"/>
  <c r="AG188" i="77"/>
  <c r="AG189" i="77"/>
  <c r="AG190" i="77"/>
  <c r="AG191" i="77"/>
  <c r="AG192" i="77"/>
  <c r="AG193" i="77"/>
  <c r="AG194" i="77"/>
  <c r="AG195" i="77"/>
  <c r="AG196" i="77"/>
  <c r="AG197" i="77"/>
  <c r="AG198" i="77"/>
  <c r="AG199" i="77"/>
  <c r="AG200" i="77"/>
  <c r="AG201" i="77"/>
  <c r="AG202" i="77"/>
  <c r="AG203" i="77"/>
  <c r="AI753" i="72"/>
  <c r="AI735" i="72"/>
  <c r="AI731" i="72"/>
  <c r="AI689" i="72"/>
  <c r="AI687" i="72"/>
  <c r="AI685" i="72"/>
  <c r="AI683" i="72"/>
  <c r="AI681" i="72"/>
  <c r="AI679" i="72"/>
  <c r="AI677" i="72"/>
  <c r="AI675" i="72"/>
  <c r="AI673" i="72"/>
  <c r="AI671" i="72"/>
  <c r="AI649" i="72"/>
  <c r="AI637" i="72"/>
  <c r="AI635" i="72"/>
  <c r="AI633" i="72"/>
  <c r="AI601" i="72"/>
  <c r="AI593" i="72"/>
  <c r="AI595" i="72"/>
  <c r="AI597" i="72"/>
  <c r="AI614" i="72"/>
  <c r="AI616" i="72"/>
  <c r="AI618" i="72"/>
  <c r="AI620" i="72"/>
  <c r="AI622" i="72"/>
  <c r="AI624" i="72"/>
  <c r="AI628" i="72"/>
  <c r="AI639" i="72"/>
  <c r="AI641" i="72"/>
  <c r="AI644" i="72"/>
  <c r="AI646" i="72"/>
  <c r="AI651" i="72"/>
  <c r="AI656" i="72"/>
  <c r="AI660" i="72"/>
  <c r="AI662" i="72"/>
  <c r="AI666" i="72"/>
  <c r="AI668" i="72"/>
  <c r="AI691" i="72"/>
  <c r="AI695" i="72"/>
  <c r="AI697" i="72"/>
  <c r="AI699" i="72"/>
  <c r="AI714" i="72"/>
  <c r="AI715" i="72"/>
  <c r="AI717" i="72"/>
  <c r="AI719" i="72"/>
  <c r="AI721" i="72"/>
  <c r="AI723" i="72"/>
  <c r="AI725" i="72"/>
  <c r="AI726" i="72"/>
  <c r="AI728" i="72"/>
  <c r="AI729" i="72"/>
  <c r="AI738" i="72"/>
  <c r="AI740" i="72"/>
  <c r="AI742" i="72"/>
  <c r="AI744" i="72"/>
  <c r="AI746" i="72"/>
  <c r="AI751" i="72"/>
  <c r="AI892" i="72"/>
  <c r="AI894" i="72"/>
  <c r="AI896" i="72"/>
  <c r="AI898" i="72"/>
  <c r="AI908" i="72"/>
  <c r="AI910" i="72"/>
  <c r="AI911" i="72"/>
  <c r="AI913" i="72"/>
  <c r="AI915" i="72"/>
  <c r="AI917" i="72"/>
  <c r="AI919" i="72"/>
  <c r="AI921" i="72"/>
  <c r="AI926" i="72"/>
  <c r="AI928" i="72"/>
  <c r="AI930" i="72"/>
  <c r="AI932" i="72"/>
  <c r="AI934" i="72"/>
  <c r="AI936" i="72"/>
  <c r="AI937" i="72"/>
  <c r="AI939" i="72"/>
  <c r="AI941" i="72"/>
  <c r="AI943" i="72"/>
  <c r="AI945" i="72"/>
  <c r="AI947" i="72"/>
  <c r="AI949" i="72"/>
  <c r="AI950" i="72"/>
  <c r="AI952" i="72"/>
  <c r="AI954" i="72"/>
  <c r="AI589" i="72"/>
  <c r="AI594" i="72"/>
  <c r="AI602" i="72"/>
  <c r="AI604" i="72"/>
  <c r="AI608" i="72"/>
  <c r="AI610" i="72"/>
  <c r="AI613" i="72"/>
  <c r="AI615" i="72"/>
  <c r="AI617" i="72"/>
  <c r="AI621" i="72"/>
  <c r="AI623" i="72"/>
  <c r="AI629" i="72"/>
  <c r="AI631" i="72"/>
  <c r="AI638" i="72"/>
  <c r="AI643" i="72"/>
  <c r="AI647" i="72"/>
  <c r="AI650" i="72"/>
  <c r="AI654" i="72"/>
  <c r="AI657" i="72"/>
  <c r="AI661" i="72"/>
  <c r="AI665" i="72"/>
  <c r="AI669" i="72"/>
  <c r="AI690" i="72"/>
  <c r="AI692" i="72"/>
  <c r="AI696" i="72"/>
  <c r="AI698" i="72"/>
  <c r="AI716" i="72"/>
  <c r="AI718" i="72"/>
  <c r="AI720" i="72"/>
  <c r="AI722" i="72"/>
  <c r="AI724" i="72"/>
  <c r="AI727" i="72"/>
  <c r="AI730" i="72"/>
  <c r="AI733" i="72"/>
  <c r="AI734" i="72"/>
  <c r="AI737" i="72"/>
  <c r="AI739" i="72"/>
  <c r="AI741" i="72"/>
  <c r="AI743" i="72"/>
  <c r="AI745" i="72"/>
  <c r="AI747" i="72"/>
  <c r="AI750" i="72"/>
  <c r="AI752" i="72"/>
  <c r="AI893" i="72"/>
  <c r="AI895" i="72"/>
  <c r="AI897" i="72"/>
  <c r="AI899" i="72"/>
  <c r="AI907" i="72"/>
  <c r="AI909" i="72"/>
  <c r="AI912" i="72"/>
  <c r="AI914" i="72"/>
  <c r="AI916" i="72"/>
  <c r="AI918" i="72"/>
  <c r="AI920" i="72"/>
  <c r="AI922" i="72"/>
  <c r="AI925" i="72"/>
  <c r="AI927" i="72"/>
  <c r="AI929" i="72"/>
  <c r="AI931" i="72"/>
  <c r="AI933" i="72"/>
  <c r="AI935" i="72"/>
  <c r="AI938" i="72"/>
  <c r="AI940" i="72"/>
  <c r="AI942" i="72"/>
  <c r="AI944" i="72"/>
  <c r="AI946" i="72"/>
  <c r="AI948" i="72"/>
  <c r="AI951" i="72"/>
  <c r="AI953" i="72"/>
  <c r="AI592" i="72"/>
  <c r="AI598" i="72"/>
  <c r="AI599" i="72"/>
  <c r="AI600" i="72"/>
  <c r="AI603" i="72"/>
  <c r="AI609" i="72"/>
  <c r="AI619" i="72"/>
  <c r="AI626" i="72"/>
  <c r="AI630" i="72"/>
  <c r="AI645" i="72"/>
  <c r="AI652" i="72"/>
  <c r="AI653" i="72"/>
  <c r="AI664" i="72"/>
  <c r="AI667" i="72"/>
  <c r="AI694" i="72"/>
  <c r="AI700" i="72"/>
  <c r="AI588" i="72"/>
  <c r="AI590" i="72"/>
  <c r="AI596" i="72"/>
  <c r="AI605" i="72"/>
  <c r="AI606" i="72"/>
  <c r="AI607" i="72"/>
  <c r="AI627" i="72"/>
  <c r="AI632" i="72"/>
  <c r="AI640" i="72"/>
  <c r="AI642" i="72"/>
  <c r="AI655" i="72"/>
  <c r="AI658" i="72"/>
  <c r="AI659" i="72"/>
  <c r="AI663" i="72"/>
  <c r="AI693" i="72"/>
  <c r="AI755" i="72"/>
  <c r="AI756" i="72"/>
  <c r="AI757" i="72"/>
  <c r="AI758" i="72"/>
  <c r="AI759" i="72"/>
  <c r="AI760" i="72"/>
  <c r="AI761" i="72"/>
  <c r="AI762" i="72"/>
  <c r="AI763" i="72"/>
  <c r="AI764" i="72"/>
  <c r="AI765" i="72"/>
  <c r="AI766" i="72"/>
  <c r="AI767" i="72"/>
  <c r="AI768" i="72"/>
  <c r="AI769" i="72"/>
  <c r="AI770" i="72"/>
  <c r="AI771" i="72"/>
  <c r="AI772" i="72"/>
  <c r="AI773" i="72"/>
  <c r="AI774" i="72"/>
  <c r="AI775" i="72"/>
  <c r="AI776" i="72"/>
  <c r="AI777" i="72"/>
  <c r="AI778" i="72"/>
  <c r="AI779" i="72"/>
  <c r="AI780" i="72"/>
  <c r="AI781" i="72"/>
  <c r="AI782" i="72"/>
  <c r="AI783" i="72"/>
  <c r="AI784" i="72"/>
  <c r="AI785" i="72"/>
  <c r="AI786" i="72"/>
  <c r="AI787" i="72"/>
  <c r="AI788" i="72"/>
  <c r="AI789" i="72"/>
  <c r="AI790" i="72"/>
  <c r="AI791" i="72"/>
  <c r="AI792" i="72"/>
  <c r="AI793" i="72"/>
  <c r="AI794" i="72"/>
  <c r="AI795" i="72"/>
  <c r="AI796" i="72"/>
  <c r="AI797" i="72"/>
  <c r="AI798" i="72"/>
  <c r="AI799" i="72"/>
  <c r="AI800" i="72"/>
  <c r="AI801" i="72"/>
  <c r="AI802" i="72"/>
  <c r="AI803" i="72"/>
  <c r="AI804" i="72"/>
  <c r="AI805" i="72"/>
  <c r="AI806" i="72"/>
  <c r="AI807" i="72"/>
  <c r="AI808" i="72"/>
  <c r="AI809" i="72"/>
  <c r="AI810" i="72"/>
  <c r="AI811" i="72"/>
  <c r="AI812" i="72"/>
  <c r="AI813" i="72"/>
  <c r="AI814" i="72"/>
  <c r="AI815" i="72"/>
  <c r="AI816" i="72"/>
  <c r="AI817" i="72"/>
  <c r="AI818" i="72"/>
  <c r="AI819" i="72"/>
  <c r="AI820" i="72"/>
  <c r="AI821" i="72"/>
  <c r="AI822" i="72"/>
  <c r="AI823" i="72"/>
  <c r="AI824" i="72"/>
  <c r="AI825" i="72"/>
  <c r="AI826" i="72"/>
  <c r="AI827" i="72"/>
  <c r="AI828" i="72"/>
  <c r="AI829" i="72"/>
  <c r="AI830" i="72"/>
  <c r="AI831" i="72"/>
  <c r="AI832" i="72"/>
  <c r="AI833" i="72"/>
  <c r="AI834" i="72"/>
  <c r="AI835" i="72"/>
  <c r="AI836" i="72"/>
  <c r="AI837" i="72"/>
  <c r="AI838" i="72"/>
  <c r="AI839" i="72"/>
  <c r="AI957" i="72"/>
  <c r="AI958" i="72"/>
  <c r="AI959" i="72"/>
  <c r="AI960" i="72"/>
  <c r="AI961" i="72"/>
  <c r="AI962" i="72"/>
  <c r="AI963" i="72"/>
  <c r="AI964" i="72"/>
  <c r="AI965" i="72"/>
  <c r="AI966" i="72"/>
  <c r="AI967" i="72"/>
  <c r="AI968" i="72"/>
  <c r="AI969" i="72"/>
  <c r="AI970" i="72"/>
  <c r="AI971" i="72"/>
  <c r="AI972" i="72"/>
  <c r="AI973" i="72"/>
  <c r="AI974" i="72"/>
  <c r="AI975" i="72"/>
  <c r="AI976" i="72"/>
  <c r="AI977" i="72"/>
  <c r="AI978" i="72"/>
  <c r="AI979" i="72"/>
  <c r="AI980" i="72"/>
  <c r="AI981" i="72"/>
  <c r="AI982" i="72"/>
  <c r="AI983" i="72"/>
  <c r="AI984" i="72"/>
  <c r="AI985" i="72"/>
  <c r="AI986" i="72"/>
  <c r="AI987" i="72"/>
  <c r="AI988" i="72"/>
  <c r="AI989" i="72"/>
  <c r="AI990" i="72"/>
  <c r="AI991" i="72"/>
  <c r="AI992" i="72"/>
  <c r="AI993" i="72"/>
  <c r="AI994" i="72"/>
  <c r="AI995" i="72"/>
  <c r="AI996" i="72"/>
  <c r="AI997" i="72"/>
  <c r="AI998" i="72"/>
  <c r="AI840" i="72"/>
  <c r="AI841" i="72"/>
  <c r="AI842" i="72"/>
  <c r="AI843" i="72"/>
  <c r="AI844" i="72"/>
  <c r="AI845" i="72"/>
  <c r="AI846" i="72"/>
  <c r="AI847" i="72"/>
  <c r="AI848" i="72"/>
  <c r="AI849" i="72"/>
  <c r="AI999" i="72"/>
  <c r="AI1000" i="72"/>
  <c r="AI1001" i="72"/>
  <c r="AI1002" i="72"/>
  <c r="AI1003" i="72"/>
  <c r="AI1004" i="72"/>
  <c r="AI1005" i="72"/>
  <c r="AI1006" i="72"/>
  <c r="AI1007" i="72"/>
  <c r="AI1008" i="72"/>
  <c r="AI1009" i="72"/>
  <c r="AI206" i="72"/>
  <c r="AI207" i="72"/>
  <c r="AI208" i="72"/>
  <c r="AI209" i="72"/>
  <c r="AI210" i="72"/>
  <c r="AI211" i="72"/>
  <c r="AI212" i="72"/>
  <c r="AI213" i="72"/>
  <c r="AI214" i="72"/>
  <c r="AI215" i="72"/>
  <c r="AI216" i="72"/>
  <c r="AI217" i="72"/>
  <c r="AI218" i="72"/>
  <c r="AI219" i="72"/>
  <c r="AI220" i="72"/>
  <c r="AI221" i="72"/>
  <c r="AI222" i="72"/>
  <c r="AI223" i="72"/>
  <c r="AI224" i="72"/>
  <c r="AI225" i="72"/>
  <c r="AI226" i="72"/>
  <c r="AI397" i="72"/>
  <c r="AI398" i="72"/>
  <c r="AI399" i="72"/>
  <c r="AI400" i="72"/>
  <c r="AI401" i="72"/>
  <c r="AI402" i="72"/>
  <c r="AI403" i="72"/>
  <c r="AI404" i="72"/>
  <c r="AI405" i="72"/>
  <c r="AI406" i="72"/>
  <c r="AI407" i="72"/>
  <c r="AI408" i="72"/>
  <c r="AI409" i="72"/>
  <c r="AI410" i="72"/>
  <c r="AI411" i="72"/>
  <c r="AI412" i="72"/>
  <c r="AI413" i="72"/>
  <c r="AI414" i="72"/>
  <c r="AI415" i="72"/>
  <c r="AI416" i="72"/>
  <c r="AI417" i="72"/>
  <c r="AI418" i="72"/>
  <c r="AI419" i="72"/>
  <c r="AI420" i="72"/>
  <c r="AI421" i="72"/>
  <c r="AI422" i="72"/>
  <c r="AI423" i="72"/>
  <c r="AI424" i="72"/>
  <c r="AI425" i="72"/>
  <c r="AI426" i="72"/>
  <c r="AI427" i="72"/>
  <c r="AI428" i="72"/>
  <c r="AI429" i="72"/>
  <c r="AI430" i="72"/>
  <c r="AI431" i="72"/>
  <c r="AI432" i="72"/>
  <c r="AI433" i="72"/>
  <c r="AI434" i="72"/>
  <c r="AI435" i="72"/>
  <c r="AI436" i="72"/>
  <c r="AI437" i="72"/>
  <c r="AI438" i="72"/>
  <c r="AI439" i="72"/>
  <c r="AI440" i="72"/>
  <c r="AI441" i="72"/>
  <c r="AI442" i="72"/>
  <c r="AI443" i="72"/>
  <c r="AI444" i="72"/>
  <c r="AI445" i="72"/>
  <c r="AI446" i="72"/>
  <c r="AI447" i="72"/>
  <c r="AI448" i="72"/>
  <c r="AI449" i="72"/>
  <c r="AI450" i="72"/>
  <c r="AI451" i="72"/>
  <c r="AI452" i="72"/>
  <c r="AI453" i="72"/>
  <c r="AI454" i="72"/>
  <c r="AI455" i="72"/>
  <c r="AI456" i="72"/>
  <c r="AI457" i="72"/>
  <c r="AI458" i="72"/>
  <c r="AI459" i="72"/>
  <c r="AI460" i="72"/>
  <c r="AI461" i="72"/>
  <c r="AI462" i="72"/>
  <c r="AI463" i="72"/>
  <c r="AI464" i="72"/>
  <c r="AI465" i="72"/>
  <c r="AI466" i="72"/>
  <c r="AI467" i="72"/>
  <c r="AI468" i="72"/>
  <c r="AI469" i="72"/>
  <c r="AI470" i="72"/>
  <c r="AI471" i="72"/>
  <c r="AI472" i="72"/>
  <c r="AI473" i="72"/>
  <c r="AI474" i="72"/>
  <c r="AI475" i="72"/>
  <c r="AI476" i="72"/>
  <c r="AI477" i="72"/>
  <c r="AI478" i="72"/>
  <c r="AI479" i="72"/>
  <c r="AI480" i="72"/>
  <c r="AI481" i="72"/>
  <c r="AI482" i="72"/>
  <c r="AI483" i="72"/>
  <c r="AI484" i="72"/>
  <c r="AI485" i="72"/>
  <c r="AI486" i="72"/>
  <c r="AI487" i="72"/>
  <c r="AI488" i="72"/>
  <c r="AI489" i="72"/>
  <c r="AI490" i="72"/>
  <c r="AI491" i="72"/>
  <c r="AI492" i="72"/>
  <c r="AI493" i="72"/>
  <c r="AI494" i="72"/>
  <c r="AI495" i="72"/>
  <c r="AI496" i="72"/>
  <c r="AI497" i="72"/>
  <c r="AI498" i="72"/>
  <c r="AI499" i="72"/>
  <c r="AI500" i="72"/>
  <c r="AI501" i="72"/>
  <c r="AI502" i="72"/>
  <c r="AI503" i="72"/>
  <c r="AI504" i="72"/>
  <c r="AI505" i="72"/>
  <c r="AI506" i="72"/>
  <c r="AI507" i="72"/>
  <c r="AI508" i="72"/>
  <c r="AI509" i="72"/>
  <c r="AI510" i="72"/>
  <c r="AI511" i="72"/>
  <c r="AI512" i="72"/>
  <c r="AI513" i="72"/>
  <c r="AI514" i="72"/>
  <c r="AI515" i="72"/>
  <c r="AI516" i="72"/>
  <c r="AI517" i="72"/>
  <c r="AI518" i="72"/>
  <c r="AI519" i="72"/>
  <c r="AI520" i="72"/>
  <c r="AI521" i="72"/>
  <c r="AI522" i="72"/>
  <c r="AI523" i="72"/>
  <c r="AI524" i="72"/>
  <c r="AI525" i="72"/>
  <c r="AI526" i="72"/>
  <c r="AI527" i="72"/>
  <c r="AI528" i="72"/>
  <c r="AI529" i="72"/>
  <c r="AI530" i="72"/>
  <c r="AI531" i="72"/>
  <c r="AI532" i="72"/>
  <c r="AI533" i="72"/>
  <c r="AI534" i="72"/>
  <c r="AI535" i="72"/>
  <c r="AI536" i="72"/>
  <c r="AI537" i="72"/>
  <c r="AI538" i="72"/>
  <c r="AI539" i="72"/>
  <c r="AI540" i="72"/>
  <c r="AI541" i="72"/>
  <c r="AI542" i="72"/>
  <c r="AI543" i="72"/>
  <c r="AI544" i="72"/>
  <c r="AI545" i="72"/>
  <c r="AI850" i="72"/>
  <c r="AI851" i="72"/>
  <c r="AI852" i="72"/>
  <c r="AI853" i="72"/>
  <c r="AI854" i="72"/>
  <c r="AI855" i="72"/>
  <c r="AI856" i="72"/>
  <c r="AI857" i="72"/>
  <c r="AI858" i="72"/>
  <c r="AI859" i="72"/>
  <c r="AI860" i="72"/>
  <c r="AI861" i="72"/>
  <c r="AI862" i="72"/>
  <c r="AI863" i="72"/>
  <c r="AI864" i="72"/>
  <c r="AI865" i="72"/>
  <c r="AI866" i="72"/>
  <c r="AI867" i="72"/>
  <c r="AI868" i="72"/>
  <c r="AI869" i="72"/>
  <c r="AI870" i="72"/>
  <c r="AI871" i="72"/>
  <c r="AI872" i="72"/>
  <c r="AI873" i="72"/>
  <c r="AI874" i="72"/>
  <c r="AI875" i="72"/>
  <c r="AI876" i="72"/>
  <c r="AI877" i="72"/>
  <c r="AI878" i="72"/>
  <c r="AI879" i="72"/>
  <c r="AI880" i="72"/>
  <c r="AI881" i="72"/>
  <c r="AI882" i="72"/>
  <c r="AI883" i="72"/>
  <c r="AI884" i="72"/>
  <c r="AI885" i="72"/>
  <c r="AI886" i="72"/>
  <c r="AI887" i="72"/>
  <c r="AI888" i="72"/>
  <c r="AI889" i="72"/>
  <c r="AI890" i="72"/>
  <c r="AI891" i="72"/>
  <c r="AI110" i="72"/>
  <c r="AI112" i="72"/>
  <c r="AI114" i="72"/>
  <c r="AI116" i="72"/>
  <c r="AI118" i="72"/>
  <c r="AI120" i="72"/>
  <c r="AI122" i="72"/>
  <c r="AI124" i="72"/>
  <c r="AI126" i="72"/>
  <c r="AI128" i="72"/>
  <c r="AI130" i="72"/>
  <c r="AI132" i="72"/>
  <c r="AI134" i="72"/>
  <c r="AI136" i="72"/>
  <c r="AI138" i="72"/>
  <c r="AI140" i="72"/>
  <c r="AI142" i="72"/>
  <c r="AI144" i="72"/>
  <c r="AI146" i="72"/>
  <c r="AI148" i="72"/>
  <c r="AI150" i="72"/>
  <c r="AI152" i="72"/>
  <c r="AI154" i="72"/>
  <c r="AI156" i="72"/>
  <c r="AI158" i="72"/>
  <c r="AI227" i="72"/>
  <c r="AI228" i="72"/>
  <c r="AI229" i="72"/>
  <c r="AI230" i="72"/>
  <c r="AI231" i="72"/>
  <c r="AI232" i="72"/>
  <c r="AI233" i="72"/>
  <c r="AI234" i="72"/>
  <c r="AI235" i="72"/>
  <c r="AI236" i="72"/>
  <c r="AI237" i="72"/>
  <c r="AI238" i="72"/>
  <c r="AI239" i="72"/>
  <c r="AI240" i="72"/>
  <c r="AI241" i="72"/>
  <c r="AI242" i="72"/>
  <c r="AI243" i="72"/>
  <c r="AI244" i="72"/>
  <c r="AI245" i="72"/>
  <c r="AI246" i="72"/>
  <c r="AI247" i="72"/>
  <c r="AI248" i="72"/>
  <c r="AI249" i="72"/>
  <c r="AI250" i="72"/>
  <c r="AI251" i="72"/>
  <c r="AI252" i="72"/>
  <c r="AI253" i="72"/>
  <c r="AI254" i="72"/>
  <c r="AI255" i="72"/>
  <c r="AI256" i="72"/>
  <c r="AI257" i="72"/>
  <c r="AI258" i="72"/>
  <c r="AI259" i="72"/>
  <c r="AI260" i="72"/>
  <c r="AI261" i="72"/>
  <c r="AI262" i="72"/>
  <c r="AI263" i="72"/>
  <c r="AI264" i="72"/>
  <c r="AI265" i="72"/>
  <c r="AI266" i="72"/>
  <c r="AI267" i="72"/>
  <c r="AI268" i="72"/>
  <c r="AI269" i="72"/>
  <c r="AI270" i="72"/>
  <c r="AI271" i="72"/>
  <c r="AI272" i="72"/>
  <c r="AI273" i="72"/>
  <c r="AI274" i="72"/>
  <c r="AI275" i="72"/>
  <c r="AI276" i="72"/>
  <c r="AI277" i="72"/>
  <c r="AI278" i="72"/>
  <c r="AI279" i="72"/>
  <c r="AI280" i="72"/>
  <c r="AI281" i="72"/>
  <c r="AI282" i="72"/>
  <c r="AI283" i="72"/>
  <c r="AI284" i="72"/>
  <c r="AI285" i="72"/>
  <c r="AI286" i="72"/>
  <c r="AI287" i="72"/>
  <c r="AI288" i="72"/>
  <c r="AI289" i="72"/>
  <c r="AI290" i="72"/>
  <c r="AI291" i="72"/>
  <c r="AI292" i="72"/>
  <c r="AI293" i="72"/>
  <c r="AI294" i="72"/>
  <c r="AI295" i="72"/>
  <c r="AI296" i="72"/>
  <c r="AI297" i="72"/>
  <c r="AI298" i="72"/>
  <c r="AI299" i="72"/>
  <c r="AI300" i="72"/>
  <c r="AI301" i="72"/>
  <c r="AI302" i="72"/>
  <c r="AI303" i="72"/>
  <c r="AI304" i="72"/>
  <c r="AI305" i="72"/>
  <c r="AI306" i="72"/>
  <c r="AI307" i="72"/>
  <c r="AI308" i="72"/>
  <c r="AI309" i="72"/>
  <c r="AI310" i="72"/>
  <c r="AI311" i="72"/>
  <c r="AI312" i="72"/>
  <c r="AI313" i="72"/>
  <c r="AI314" i="72"/>
  <c r="AI315" i="72"/>
  <c r="AI316" i="72"/>
  <c r="AI317" i="72"/>
  <c r="AI318" i="72"/>
  <c r="AI319" i="72"/>
  <c r="AI320" i="72"/>
  <c r="AI321" i="72"/>
  <c r="AI322" i="72"/>
  <c r="AI323" i="72"/>
  <c r="AI324" i="72"/>
  <c r="AI325" i="72"/>
  <c r="AI326" i="72"/>
  <c r="AI327" i="72"/>
  <c r="AI328" i="72"/>
  <c r="AI329" i="72"/>
  <c r="AI330" i="72"/>
  <c r="AI331" i="72"/>
  <c r="AI332" i="72"/>
  <c r="AI333" i="72"/>
  <c r="AI334" i="72"/>
  <c r="AI335" i="72"/>
  <c r="AI336" i="72"/>
  <c r="AI337" i="72"/>
  <c r="AI338" i="72"/>
  <c r="AI339" i="72"/>
  <c r="AI340" i="72"/>
  <c r="AI341" i="72"/>
  <c r="AI342" i="72"/>
  <c r="AI343" i="72"/>
  <c r="AI344" i="72"/>
  <c r="AI345" i="72"/>
  <c r="AI346" i="72"/>
  <c r="AI347" i="72"/>
  <c r="AI348" i="72"/>
  <c r="AI349" i="72"/>
  <c r="AI350" i="72"/>
  <c r="AI351" i="72"/>
  <c r="AI352" i="72"/>
  <c r="AI353" i="72"/>
  <c r="AI354" i="72"/>
  <c r="AI546" i="72"/>
  <c r="AI547" i="72"/>
  <c r="AI548" i="72"/>
  <c r="AI549" i="72"/>
  <c r="AI550" i="72"/>
  <c r="AI551" i="72"/>
  <c r="AI552" i="72"/>
  <c r="AI553" i="72"/>
  <c r="AI554" i="72"/>
  <c r="AI555" i="72"/>
  <c r="AI556" i="72"/>
  <c r="AI557" i="72"/>
  <c r="AI558" i="72"/>
  <c r="AI559" i="72"/>
  <c r="AI560" i="72"/>
  <c r="AI561" i="72"/>
  <c r="AI562" i="72"/>
  <c r="AI563" i="72"/>
  <c r="AI564" i="72"/>
  <c r="AI565" i="72"/>
  <c r="AI566" i="72"/>
  <c r="AI567" i="72"/>
  <c r="AI568" i="72"/>
  <c r="AI569" i="72"/>
  <c r="AI570" i="72"/>
  <c r="AI571" i="72"/>
  <c r="AI572" i="72"/>
  <c r="AI573" i="72"/>
  <c r="AI574" i="72"/>
  <c r="AI575" i="72"/>
  <c r="AI576" i="72"/>
  <c r="AI577" i="72"/>
  <c r="AI578" i="72"/>
  <c r="AI579" i="72"/>
  <c r="AI580" i="72"/>
  <c r="AI581" i="72"/>
  <c r="AI582" i="72"/>
  <c r="AI583" i="72"/>
  <c r="AI584" i="72"/>
  <c r="AI585" i="72"/>
  <c r="AI586" i="72"/>
  <c r="AI587" i="72"/>
  <c r="AI161" i="72"/>
  <c r="AI163" i="72"/>
  <c r="AI165" i="72"/>
  <c r="AI167" i="72"/>
  <c r="AI169" i="72"/>
  <c r="AI171" i="72"/>
  <c r="AI173" i="72"/>
  <c r="AI175" i="72"/>
  <c r="AI177" i="72"/>
  <c r="AI179" i="72"/>
  <c r="AI181" i="72"/>
  <c r="AI183" i="72"/>
  <c r="AI185" i="72"/>
  <c r="AI187" i="72"/>
  <c r="AI189" i="72"/>
  <c r="AI191" i="72"/>
  <c r="AI193" i="72"/>
  <c r="AI195" i="72"/>
  <c r="AI197" i="72"/>
  <c r="AI199" i="72"/>
  <c r="AI201" i="72"/>
  <c r="AI203" i="72"/>
  <c r="AI205" i="72"/>
  <c r="AI355" i="72"/>
  <c r="AI356" i="72"/>
  <c r="AI357" i="72"/>
  <c r="AI358" i="72"/>
  <c r="AI359" i="72"/>
  <c r="AI360" i="72"/>
  <c r="AI361" i="72"/>
  <c r="AI362" i="72"/>
  <c r="AI363" i="72"/>
  <c r="AI364" i="72"/>
  <c r="AI365" i="72"/>
  <c r="AI366" i="72"/>
  <c r="AI367" i="72"/>
  <c r="AI368" i="72"/>
  <c r="AI369" i="72"/>
  <c r="AI370" i="72"/>
  <c r="AI371" i="72"/>
  <c r="AI372" i="72"/>
  <c r="AI373" i="72"/>
  <c r="AI374" i="72"/>
  <c r="AI375" i="72"/>
  <c r="AI376" i="72"/>
  <c r="AI377" i="72"/>
  <c r="AI378" i="72"/>
  <c r="AI379" i="72"/>
  <c r="AI380" i="72"/>
  <c r="AI381" i="72"/>
  <c r="AI382" i="72"/>
  <c r="AI383" i="72"/>
  <c r="AI384" i="72"/>
  <c r="AI385" i="72"/>
  <c r="AI386" i="72"/>
  <c r="AI387" i="72"/>
  <c r="AI388" i="72"/>
  <c r="AI389" i="72"/>
  <c r="AI390" i="72"/>
  <c r="AI391" i="72"/>
  <c r="AI392" i="72"/>
  <c r="AI393" i="72"/>
  <c r="AI394" i="72"/>
  <c r="AI395" i="72"/>
  <c r="AI396" i="72"/>
  <c r="AI111" i="72"/>
  <c r="AI113" i="72"/>
  <c r="AI115" i="72"/>
  <c r="AI117" i="72"/>
  <c r="AI119" i="72"/>
  <c r="AI121" i="72"/>
  <c r="AI123" i="72"/>
  <c r="AI125" i="72"/>
  <c r="AI127" i="72"/>
  <c r="AI129" i="72"/>
  <c r="AI131" i="72"/>
  <c r="AI133" i="72"/>
  <c r="AI135" i="72"/>
  <c r="AI137" i="72"/>
  <c r="AI139" i="72"/>
  <c r="AI141" i="72"/>
  <c r="AI143" i="72"/>
  <c r="AI145" i="72"/>
  <c r="AI147" i="72"/>
  <c r="AI149" i="72"/>
  <c r="AI151" i="72"/>
  <c r="AI153" i="72"/>
  <c r="AI155" i="72"/>
  <c r="AI157" i="72"/>
  <c r="AI159" i="72"/>
  <c r="AI160" i="72"/>
  <c r="AI162" i="72"/>
  <c r="AI164" i="72"/>
  <c r="AI166" i="72"/>
  <c r="AI168" i="72"/>
  <c r="AI170" i="72"/>
  <c r="AI172" i="72"/>
  <c r="AI174" i="72"/>
  <c r="AI176" i="72"/>
  <c r="AI178" i="72"/>
  <c r="AI180" i="72"/>
  <c r="AI182" i="72"/>
  <c r="AI184" i="72"/>
  <c r="AI186" i="72"/>
  <c r="AI188" i="72"/>
  <c r="AI190" i="72"/>
  <c r="AI192" i="72"/>
  <c r="AI194" i="72"/>
  <c r="AI196" i="72"/>
  <c r="AI198" i="72"/>
  <c r="AI200" i="72"/>
  <c r="AI202" i="72"/>
  <c r="AI204" i="72"/>
  <c r="AH110" i="9"/>
  <c r="AH111" i="9"/>
  <c r="AH112" i="9"/>
  <c r="AH113" i="9"/>
  <c r="AH114" i="9"/>
  <c r="AH115" i="9"/>
  <c r="AH116" i="9"/>
  <c r="AH117" i="9"/>
  <c r="AH118" i="9"/>
  <c r="AH119" i="9"/>
  <c r="AH120" i="9"/>
  <c r="AH121" i="9"/>
  <c r="AH122" i="9"/>
  <c r="AH123" i="9"/>
  <c r="AH124" i="9"/>
  <c r="AH125" i="9"/>
  <c r="AH126" i="9"/>
  <c r="AH127" i="9"/>
  <c r="AH128" i="9"/>
  <c r="AH129" i="9"/>
  <c r="AH130" i="9"/>
  <c r="AH131" i="9"/>
  <c r="AH132" i="9"/>
  <c r="AH133" i="9"/>
  <c r="AH134" i="9"/>
  <c r="AH135" i="9"/>
  <c r="AH136" i="9"/>
  <c r="AH137" i="9"/>
  <c r="AH138" i="9"/>
  <c r="AH139" i="9"/>
  <c r="AH140" i="9"/>
  <c r="AH141" i="9"/>
  <c r="AH142" i="9"/>
  <c r="AH143" i="9"/>
  <c r="AH144" i="9"/>
  <c r="AH145" i="9"/>
  <c r="AH146" i="9"/>
  <c r="AH147" i="9"/>
  <c r="AH148" i="9"/>
  <c r="AH149" i="9"/>
  <c r="AH150" i="9"/>
  <c r="AH151" i="9"/>
  <c r="AH152" i="9"/>
  <c r="AH153" i="9"/>
  <c r="AH154" i="9"/>
  <c r="AH155" i="9"/>
  <c r="AH156" i="9"/>
  <c r="AH157" i="9"/>
  <c r="AH158" i="9"/>
  <c r="AH159" i="9"/>
  <c r="AH160" i="9"/>
  <c r="AH161" i="9"/>
  <c r="AH162" i="9"/>
  <c r="AH163" i="9"/>
  <c r="AH164" i="9"/>
  <c r="AH596" i="9"/>
  <c r="AH597" i="9"/>
  <c r="AH598" i="9"/>
  <c r="AH602" i="9"/>
  <c r="AH606" i="9"/>
  <c r="AH611" i="9"/>
  <c r="AH612" i="9"/>
  <c r="AH615" i="9"/>
  <c r="AH618" i="9"/>
  <c r="AH621" i="9"/>
  <c r="AH624" i="9"/>
  <c r="AH628" i="9"/>
  <c r="AH629" i="9"/>
  <c r="AH630" i="9"/>
  <c r="AH659" i="9"/>
  <c r="AH663" i="9"/>
  <c r="AH664" i="9"/>
  <c r="AH668" i="9"/>
  <c r="AH675" i="9"/>
  <c r="AH695" i="9"/>
  <c r="AH696" i="9"/>
  <c r="AH703" i="9"/>
  <c r="AH705" i="9"/>
  <c r="AH710" i="9"/>
  <c r="AH714" i="9"/>
  <c r="AH715" i="9"/>
  <c r="AH720" i="9"/>
  <c r="AH725" i="9"/>
  <c r="AH730" i="9"/>
  <c r="AH731" i="9"/>
  <c r="AH599" i="9"/>
  <c r="AH600" i="9"/>
  <c r="AH601" i="9"/>
  <c r="AH603" i="9"/>
  <c r="AH604" i="9"/>
  <c r="AH605" i="9"/>
  <c r="AH616" i="9"/>
  <c r="AH617" i="9"/>
  <c r="AH622" i="9"/>
  <c r="AH623" i="9"/>
  <c r="AH627" i="9"/>
  <c r="AH660" i="9"/>
  <c r="AH665" i="9"/>
  <c r="AH669" i="9"/>
  <c r="AH672" i="9"/>
  <c r="AH673" i="9"/>
  <c r="AH674" i="9"/>
  <c r="AH694" i="9"/>
  <c r="AH697" i="9"/>
  <c r="AH698" i="9"/>
  <c r="AH699" i="9"/>
  <c r="AH700" i="9"/>
  <c r="AH701" i="9"/>
  <c r="AH702" i="9"/>
  <c r="AH704" i="9"/>
  <c r="AH706" i="9"/>
  <c r="AH707" i="9"/>
  <c r="AH708" i="9"/>
  <c r="AH709" i="9"/>
  <c r="AH711" i="9"/>
  <c r="AH712" i="9"/>
  <c r="AH713" i="9"/>
  <c r="AH718" i="9"/>
  <c r="AH719" i="9"/>
  <c r="AH721" i="9"/>
  <c r="AH724" i="9"/>
  <c r="AH726" i="9"/>
  <c r="AH727" i="9"/>
  <c r="AH728" i="9"/>
  <c r="AH729" i="9"/>
  <c r="AH778" i="9"/>
  <c r="AH861" i="9"/>
  <c r="AH981" i="9"/>
  <c r="AH982" i="9"/>
  <c r="AH983" i="9"/>
  <c r="AH984" i="9"/>
  <c r="AH985" i="9"/>
  <c r="AH986" i="9"/>
  <c r="AH987" i="9"/>
  <c r="AH988" i="9"/>
  <c r="AH989" i="9"/>
  <c r="AH990" i="9"/>
  <c r="AH991" i="9"/>
  <c r="AH992" i="9"/>
  <c r="AH993" i="9"/>
  <c r="AH994" i="9"/>
  <c r="AH995" i="9"/>
  <c r="AH996" i="9"/>
  <c r="AH997" i="9"/>
  <c r="AH998" i="9"/>
  <c r="AH999" i="9"/>
  <c r="AH1000" i="9"/>
  <c r="AH1001" i="9"/>
  <c r="AH1002" i="9"/>
  <c r="AH1003" i="9"/>
  <c r="AH1004" i="9"/>
  <c r="AH1005" i="9"/>
  <c r="AH1006" i="9"/>
  <c r="AH1007" i="9"/>
  <c r="AH1008" i="9"/>
  <c r="AH1009" i="9"/>
  <c r="AH497" i="9"/>
  <c r="AH499" i="9"/>
  <c r="AH501" i="9"/>
  <c r="AH503" i="9"/>
  <c r="AH505" i="9"/>
  <c r="AH507" i="9"/>
  <c r="AH509" i="9"/>
  <c r="AH511" i="9"/>
  <c r="AH513" i="9"/>
  <c r="AH515" i="9"/>
  <c r="AH517" i="9"/>
  <c r="AH519" i="9"/>
  <c r="AH521" i="9"/>
  <c r="AH523" i="9"/>
  <c r="AH525" i="9"/>
  <c r="AH527" i="9"/>
  <c r="AH529" i="9"/>
  <c r="AH531" i="9"/>
  <c r="AH939" i="9"/>
  <c r="AH940" i="9"/>
  <c r="AH941" i="9"/>
  <c r="AH942" i="9"/>
  <c r="AH943" i="9"/>
  <c r="AH944" i="9"/>
  <c r="AH945" i="9"/>
  <c r="AH946" i="9"/>
  <c r="AH947" i="9"/>
  <c r="AH948" i="9"/>
  <c r="AH949" i="9"/>
  <c r="AH950" i="9"/>
  <c r="AH951" i="9"/>
  <c r="AH952" i="9"/>
  <c r="AH953" i="9"/>
  <c r="AH954" i="9"/>
  <c r="AH955" i="9"/>
  <c r="AH956" i="9"/>
  <c r="AH957" i="9"/>
  <c r="AH958" i="9"/>
  <c r="AH959" i="9"/>
  <c r="AH960" i="9"/>
  <c r="AH961" i="9"/>
  <c r="AH962" i="9"/>
  <c r="AH963" i="9"/>
  <c r="AH964" i="9"/>
  <c r="AH965" i="9"/>
  <c r="AH966" i="9"/>
  <c r="AH967" i="9"/>
  <c r="AH968" i="9"/>
  <c r="AH969" i="9"/>
  <c r="AH970" i="9"/>
  <c r="AH971" i="9"/>
  <c r="AH972" i="9"/>
  <c r="AH973" i="9"/>
  <c r="AH974" i="9"/>
  <c r="AH975" i="9"/>
  <c r="AH976" i="9"/>
  <c r="AH977" i="9"/>
  <c r="AH978" i="9"/>
  <c r="AH979" i="9"/>
  <c r="AH980" i="9"/>
  <c r="AH457" i="9"/>
  <c r="AH459" i="9"/>
  <c r="AH304" i="9"/>
  <c r="AH305" i="9"/>
  <c r="AH306" i="9"/>
  <c r="AH307" i="9"/>
  <c r="AH308" i="9"/>
  <c r="AH309" i="9"/>
  <c r="AH310" i="9"/>
  <c r="AH311" i="9"/>
  <c r="AH312" i="9"/>
  <c r="AH313" i="9"/>
  <c r="AH314" i="9"/>
  <c r="AH315" i="9"/>
  <c r="AH316" i="9"/>
  <c r="AH317" i="9"/>
  <c r="AH318" i="9"/>
  <c r="AH319" i="9"/>
  <c r="AH320" i="9"/>
  <c r="AH321" i="9"/>
  <c r="AH207" i="9"/>
  <c r="AH208" i="9"/>
  <c r="AH209" i="9"/>
  <c r="AH210" i="9"/>
  <c r="AH211" i="9"/>
  <c r="AH212" i="9"/>
  <c r="AH213" i="9"/>
  <c r="AH214" i="9"/>
  <c r="AH215" i="9"/>
  <c r="AH216" i="9"/>
  <c r="AH217" i="9"/>
  <c r="AH218" i="9"/>
  <c r="AH219" i="9"/>
  <c r="AH220" i="9"/>
  <c r="AH221" i="9"/>
  <c r="AH222" i="9"/>
  <c r="AH223" i="9"/>
  <c r="AH224" i="9"/>
  <c r="AH225" i="9"/>
  <c r="AH226" i="9"/>
  <c r="AH227" i="9"/>
  <c r="AH228" i="9"/>
  <c r="AH229" i="9"/>
  <c r="AH230" i="9"/>
  <c r="AH231" i="9"/>
  <c r="AH232" i="9"/>
  <c r="AH233" i="9"/>
  <c r="AH234" i="9"/>
  <c r="AH235" i="9"/>
  <c r="AH236" i="9"/>
  <c r="AH237" i="9"/>
  <c r="AH238" i="9"/>
  <c r="AH239" i="9"/>
  <c r="AH240" i="9"/>
  <c r="AH241" i="9"/>
  <c r="AH242" i="9"/>
  <c r="AH243" i="9"/>
  <c r="AH244" i="9"/>
  <c r="AH245" i="9"/>
  <c r="AH246" i="9"/>
  <c r="AH247" i="9"/>
  <c r="AH248" i="9"/>
  <c r="AH249" i="9"/>
  <c r="AH250" i="9"/>
  <c r="AH251" i="9"/>
  <c r="AH252" i="9"/>
  <c r="AH253" i="9"/>
  <c r="AH254" i="9"/>
  <c r="AH255" i="9"/>
  <c r="AH256" i="9"/>
  <c r="AH257" i="9"/>
  <c r="AH258" i="9"/>
  <c r="AH259" i="9"/>
  <c r="AH260" i="9"/>
  <c r="AH261" i="9"/>
  <c r="AH165" i="9"/>
  <c r="AH166" i="9"/>
  <c r="AH167" i="9"/>
  <c r="AH168" i="9"/>
  <c r="AH169" i="9"/>
  <c r="AH170" i="9"/>
  <c r="AH171" i="9"/>
  <c r="AH172" i="9"/>
  <c r="AH173" i="9"/>
  <c r="AH174" i="9"/>
  <c r="AH175" i="9"/>
  <c r="AH176" i="9"/>
  <c r="AH177" i="9"/>
  <c r="AH178" i="9"/>
  <c r="AH179" i="9"/>
  <c r="AH180" i="9"/>
  <c r="AH181" i="9"/>
  <c r="AH182" i="9"/>
  <c r="AH183" i="9"/>
  <c r="AH184" i="9"/>
  <c r="AH185" i="9"/>
  <c r="AH186" i="9"/>
  <c r="AH187" i="9"/>
  <c r="AH188" i="9"/>
  <c r="AH189" i="9"/>
  <c r="AH190" i="9"/>
  <c r="AH191" i="9"/>
  <c r="AH192" i="9"/>
  <c r="AH193" i="9"/>
  <c r="AH194" i="9"/>
  <c r="AH195" i="9"/>
  <c r="AH196" i="9"/>
  <c r="AH197" i="9"/>
  <c r="AH198" i="9"/>
  <c r="AH199" i="9"/>
  <c r="AH200" i="9"/>
  <c r="AH201" i="9"/>
  <c r="AH202" i="9"/>
  <c r="AH203" i="9"/>
  <c r="AH204" i="9"/>
  <c r="AH205" i="9"/>
  <c r="AH206" i="9"/>
  <c r="AH420" i="9"/>
  <c r="AH422" i="9"/>
  <c r="AH424" i="9"/>
  <c r="AH426" i="9"/>
  <c r="AH428" i="9"/>
  <c r="AH430" i="9"/>
  <c r="AH432" i="9"/>
  <c r="AH434" i="9"/>
  <c r="AH436" i="9"/>
  <c r="AH438" i="9"/>
  <c r="AH440" i="9"/>
  <c r="AH442" i="9"/>
  <c r="AH322" i="9"/>
  <c r="AH323" i="9"/>
  <c r="AH324" i="9"/>
  <c r="AH325" i="9"/>
  <c r="AH326" i="9"/>
  <c r="AH327" i="9"/>
  <c r="AH328" i="9"/>
  <c r="AH329" i="9"/>
  <c r="AH330" i="9"/>
  <c r="AH331" i="9"/>
  <c r="AH332" i="9"/>
  <c r="AH333" i="9"/>
  <c r="AH334" i="9"/>
  <c r="AH335" i="9"/>
  <c r="AH336" i="9"/>
  <c r="AH337" i="9"/>
  <c r="AH338" i="9"/>
  <c r="AH339" i="9"/>
  <c r="AH340" i="9"/>
  <c r="AH341" i="9"/>
  <c r="AH342" i="9"/>
  <c r="AH343" i="9"/>
  <c r="AH344" i="9"/>
  <c r="AH345" i="9"/>
  <c r="AH346" i="9"/>
  <c r="AH347" i="9"/>
  <c r="AH348" i="9"/>
  <c r="AH349" i="9"/>
  <c r="AH350" i="9"/>
  <c r="AH351" i="9"/>
  <c r="AH352" i="9"/>
  <c r="AH353" i="9"/>
  <c r="AH354" i="9"/>
  <c r="AH355" i="9"/>
  <c r="AH356" i="9"/>
  <c r="AH357" i="9"/>
  <c r="AH358" i="9"/>
  <c r="AH262" i="9"/>
  <c r="AH263" i="9"/>
  <c r="AH264" i="9"/>
  <c r="AH265" i="9"/>
  <c r="AH266" i="9"/>
  <c r="AH267" i="9"/>
  <c r="AH268" i="9"/>
  <c r="AH269" i="9"/>
  <c r="AH270" i="9"/>
  <c r="AH271" i="9"/>
  <c r="AH272" i="9"/>
  <c r="AH273" i="9"/>
  <c r="AH274" i="9"/>
  <c r="AH275" i="9"/>
  <c r="AH276" i="9"/>
  <c r="AH277" i="9"/>
  <c r="AH278" i="9"/>
  <c r="AH279" i="9"/>
  <c r="AH280" i="9"/>
  <c r="AH281" i="9"/>
  <c r="AH282" i="9"/>
  <c r="AH283" i="9"/>
  <c r="AH284" i="9"/>
  <c r="AH285" i="9"/>
  <c r="AH286" i="9"/>
  <c r="AH287" i="9"/>
  <c r="AH288" i="9"/>
  <c r="AH289" i="9"/>
  <c r="AH290" i="9"/>
  <c r="AH291" i="9"/>
  <c r="AH292" i="9"/>
  <c r="AH293" i="9"/>
  <c r="AH294" i="9"/>
  <c r="AH295" i="9"/>
  <c r="AH296" i="9"/>
  <c r="AH297" i="9"/>
  <c r="AH298" i="9"/>
  <c r="AH299" i="9"/>
  <c r="AH300" i="9"/>
  <c r="AH301" i="9"/>
  <c r="AH302" i="9"/>
  <c r="AH303" i="9"/>
  <c r="AH444" i="9"/>
  <c r="AH446" i="9"/>
  <c r="AH448" i="9"/>
  <c r="AH450" i="9"/>
  <c r="AH452" i="9"/>
  <c r="AH454" i="9"/>
  <c r="AH456" i="9"/>
  <c r="AH458" i="9"/>
  <c r="AH460" i="9"/>
  <c r="AH462" i="9"/>
  <c r="AH464" i="9"/>
  <c r="AH466" i="9"/>
  <c r="AH468" i="9"/>
  <c r="AH470" i="9"/>
  <c r="AH472" i="9"/>
  <c r="AH474" i="9"/>
  <c r="AH476" i="9"/>
  <c r="AH478" i="9"/>
  <c r="AH480" i="9"/>
  <c r="AH482" i="9"/>
  <c r="AH484" i="9"/>
  <c r="AH486" i="9"/>
  <c r="AH488" i="9"/>
  <c r="AH490" i="9"/>
  <c r="AH492" i="9"/>
  <c r="AH494" i="9"/>
  <c r="AH496" i="9"/>
  <c r="AH359" i="9"/>
  <c r="AH360" i="9"/>
  <c r="AH361" i="9"/>
  <c r="AH362" i="9"/>
  <c r="AH363" i="9"/>
  <c r="AH364" i="9"/>
  <c r="AH365" i="9"/>
  <c r="AH366" i="9"/>
  <c r="AH367" i="9"/>
  <c r="AH368" i="9"/>
  <c r="AH369" i="9"/>
  <c r="AH370" i="9"/>
  <c r="AH371" i="9"/>
  <c r="AH372" i="9"/>
  <c r="AH373" i="9"/>
  <c r="AH374" i="9"/>
  <c r="AH375" i="9"/>
  <c r="AH376" i="9"/>
  <c r="AH377" i="9"/>
  <c r="AH378" i="9"/>
  <c r="AH379" i="9"/>
  <c r="AH380" i="9"/>
  <c r="AH381" i="9"/>
  <c r="AH382" i="9"/>
  <c r="AH383" i="9"/>
  <c r="AH384" i="9"/>
  <c r="AH385" i="9"/>
  <c r="AH386" i="9"/>
  <c r="AH387" i="9"/>
  <c r="AH388" i="9"/>
  <c r="AH389" i="9"/>
  <c r="AH390" i="9"/>
  <c r="AH391" i="9"/>
  <c r="AH392" i="9"/>
  <c r="AH393" i="9"/>
  <c r="AH394" i="9"/>
  <c r="AH395" i="9"/>
  <c r="AH396" i="9"/>
  <c r="AH397" i="9"/>
  <c r="AH398" i="9"/>
  <c r="AH399" i="9"/>
  <c r="AH400" i="9"/>
  <c r="AH401" i="9"/>
  <c r="AH402" i="9"/>
  <c r="AH403" i="9"/>
  <c r="AH404" i="9"/>
  <c r="AH405" i="9"/>
  <c r="AH406" i="9"/>
  <c r="AH407" i="9"/>
  <c r="AH408" i="9"/>
  <c r="AH409" i="9"/>
  <c r="AH410" i="9"/>
  <c r="AH411" i="9"/>
  <c r="AH412" i="9"/>
  <c r="AH413" i="9"/>
  <c r="AH414" i="9"/>
  <c r="AH415" i="9"/>
  <c r="AH416" i="9"/>
  <c r="AH417" i="9"/>
  <c r="AH418" i="9"/>
  <c r="AH419" i="9"/>
  <c r="AH421" i="9"/>
  <c r="AH423" i="9"/>
  <c r="AH425" i="9"/>
  <c r="AH427" i="9"/>
  <c r="AH429" i="9"/>
  <c r="AH431" i="9"/>
  <c r="AH433" i="9"/>
  <c r="AH435" i="9"/>
  <c r="AH437" i="9"/>
  <c r="AH439" i="9"/>
  <c r="AH441" i="9"/>
  <c r="AH443" i="9"/>
  <c r="AH445" i="9"/>
  <c r="AH447" i="9"/>
  <c r="AH449" i="9"/>
  <c r="AH451" i="9"/>
  <c r="AH453" i="9"/>
  <c r="AH455" i="9"/>
  <c r="AH461" i="9"/>
  <c r="AH463" i="9"/>
  <c r="AH465" i="9"/>
  <c r="AH467" i="9"/>
  <c r="AH469" i="9"/>
  <c r="AH471" i="9"/>
  <c r="AH473" i="9"/>
  <c r="AH475" i="9"/>
  <c r="AH477" i="9"/>
  <c r="AH479" i="9"/>
  <c r="AH481" i="9"/>
  <c r="AH483" i="9"/>
  <c r="AH485" i="9"/>
  <c r="AH487" i="9"/>
  <c r="AH489" i="9"/>
  <c r="AH491" i="9"/>
  <c r="AH493" i="9"/>
  <c r="AH495" i="9"/>
  <c r="Q15" i="70"/>
  <c r="J15" i="70"/>
  <c r="P33" i="70" l="1"/>
  <c r="Q12" i="9" l="1"/>
  <c r="R14" i="9"/>
  <c r="R12" i="9"/>
  <c r="AD38" i="70"/>
  <c r="AJ53" i="70"/>
  <c r="AJ100" i="70"/>
  <c r="AJ99" i="70"/>
  <c r="AJ65" i="70"/>
  <c r="AJ148" i="70"/>
  <c r="AJ115" i="70"/>
  <c r="AJ70" i="70" l="1"/>
  <c r="AJ164" i="70" a="1"/>
  <c r="AJ164" i="70" s="1"/>
  <c r="AJ242" i="70" l="1"/>
  <c r="AJ235" i="70"/>
  <c r="AJ79" i="70"/>
  <c r="AJ126" i="70" a="1"/>
  <c r="AJ126" i="70" s="1"/>
  <c r="AJ224" i="70" l="1"/>
  <c r="G14" i="70"/>
  <c r="AJ117" i="70"/>
  <c r="AJ236" i="70" s="1"/>
  <c r="AJ227" i="70"/>
  <c r="AJ226" i="70"/>
  <c r="AJ225" i="70"/>
  <c r="AJ237" i="70"/>
  <c r="AF104" i="70"/>
  <c r="AJ233" i="70" s="1"/>
  <c r="AJ230" i="70"/>
  <c r="AJ231" i="70"/>
  <c r="AJ97" i="70"/>
  <c r="AJ232" i="70" s="1"/>
  <c r="B12" i="77"/>
  <c r="B12" i="72"/>
  <c r="B12" i="9"/>
  <c r="AJ194" i="70" l="1" a="1"/>
  <c r="AJ194" i="70" s="1"/>
  <c r="AJ248" i="70" s="1"/>
  <c r="AJ245" i="70"/>
  <c r="X48" i="70" l="1"/>
  <c r="AJ221" i="70" s="1"/>
  <c r="Z143" i="70" l="1"/>
  <c r="S53" i="70"/>
  <c r="AF143" i="70" l="1"/>
  <c r="AJ241" i="70" s="1"/>
  <c r="S137" i="70"/>
  <c r="AG54" i="70" l="1"/>
  <c r="S95" i="70" l="1"/>
  <c r="Y115" i="70"/>
  <c r="AE101" i="70" l="1"/>
  <c r="AF102" i="70" s="1"/>
  <c r="Y101" i="70"/>
  <c r="Z102" i="70" s="1"/>
  <c r="S101" i="70"/>
  <c r="T102" i="70" s="1"/>
  <c r="D32" i="70" l="1"/>
  <c r="Q11" i="77" l="1"/>
  <c r="Q12" i="77"/>
  <c r="Q13" i="77"/>
  <c r="Q14" i="77"/>
  <c r="Q15" i="77"/>
  <c r="Q16" i="77"/>
  <c r="Y148" i="70" l="1"/>
  <c r="T141" i="70" s="1"/>
  <c r="AE12" i="77"/>
  <c r="AE13" i="77"/>
  <c r="AE14" i="77"/>
  <c r="AE15" i="77"/>
  <c r="AE16" i="77"/>
  <c r="AE17" i="77"/>
  <c r="AE18" i="77"/>
  <c r="AE19" i="77"/>
  <c r="AE20" i="77"/>
  <c r="AE21" i="77"/>
  <c r="AE22" i="77"/>
  <c r="AE23" i="77"/>
  <c r="AE24" i="77"/>
  <c r="AE25" i="77"/>
  <c r="AE26" i="77"/>
  <c r="AE27" i="77"/>
  <c r="AE28" i="77"/>
  <c r="AE29" i="77"/>
  <c r="AE30" i="77"/>
  <c r="AE31" i="77"/>
  <c r="AE32" i="77"/>
  <c r="AE33" i="77"/>
  <c r="AE34" i="77"/>
  <c r="AE35" i="77"/>
  <c r="AE36" i="77"/>
  <c r="AE37" i="77"/>
  <c r="AE38" i="77"/>
  <c r="AE39" i="77"/>
  <c r="AE40" i="77"/>
  <c r="AE41" i="77"/>
  <c r="AE42" i="77"/>
  <c r="AE43" i="77"/>
  <c r="AE44" i="77"/>
  <c r="AE45" i="77"/>
  <c r="AE46" i="77"/>
  <c r="AE47" i="77"/>
  <c r="AE48" i="77"/>
  <c r="AE49" i="77"/>
  <c r="AE50" i="77"/>
  <c r="AE51" i="77"/>
  <c r="AE52" i="77"/>
  <c r="AE53" i="77"/>
  <c r="AE54" i="77"/>
  <c r="AE55" i="77"/>
  <c r="AE56" i="77"/>
  <c r="AE57" i="77"/>
  <c r="AE58" i="77"/>
  <c r="AE59" i="77"/>
  <c r="AE60" i="77"/>
  <c r="AE61" i="77"/>
  <c r="AE62" i="77"/>
  <c r="AE63" i="77"/>
  <c r="AE64" i="77"/>
  <c r="AE65" i="77"/>
  <c r="AE66" i="77"/>
  <c r="AE67" i="77"/>
  <c r="AE68" i="77"/>
  <c r="AE69" i="77"/>
  <c r="AE70" i="77"/>
  <c r="AE71" i="77"/>
  <c r="AE72" i="77"/>
  <c r="AE73" i="77"/>
  <c r="AE74" i="77"/>
  <c r="AE75" i="77"/>
  <c r="AE76" i="77"/>
  <c r="AE77" i="77"/>
  <c r="AE78" i="77"/>
  <c r="AE79" i="77"/>
  <c r="AE80" i="77"/>
  <c r="AE81" i="77"/>
  <c r="AE82" i="77"/>
  <c r="AE83" i="77"/>
  <c r="AE84" i="77"/>
  <c r="AE85" i="77"/>
  <c r="AE86" i="77"/>
  <c r="AE87" i="77"/>
  <c r="AE88" i="77"/>
  <c r="AE89" i="77"/>
  <c r="AE90" i="77"/>
  <c r="AE91" i="77"/>
  <c r="AE92" i="77"/>
  <c r="AE93" i="77"/>
  <c r="AE94" i="77"/>
  <c r="AE95" i="77"/>
  <c r="AE96" i="77"/>
  <c r="AE97" i="77"/>
  <c r="AE98" i="77"/>
  <c r="AE99" i="77"/>
  <c r="AE100" i="77"/>
  <c r="AE101" i="77"/>
  <c r="AE102" i="77"/>
  <c r="AE103" i="77"/>
  <c r="AE104" i="77"/>
  <c r="AE105" i="77"/>
  <c r="AE106" i="77"/>
  <c r="AE107" i="77"/>
  <c r="AE108" i="77"/>
  <c r="AE1010" i="77"/>
  <c r="AE11" i="77"/>
  <c r="AF11" i="9"/>
  <c r="T144" i="70" l="1"/>
  <c r="Z140" i="70"/>
  <c r="AF140" i="70" l="1"/>
  <c r="AJ240" i="70" s="1"/>
  <c r="R12" i="77"/>
  <c r="R13" i="77"/>
  <c r="R14" i="77"/>
  <c r="R15" i="77"/>
  <c r="R16" i="77"/>
  <c r="R11" i="77"/>
  <c r="D37" i="70" l="1"/>
  <c r="B11" i="77" l="1"/>
  <c r="M12" i="77" l="1"/>
  <c r="N12" i="77"/>
  <c r="O12" i="77"/>
  <c r="P12" i="77"/>
  <c r="T12" i="77" s="1"/>
  <c r="AG12" i="77" s="1"/>
  <c r="M13" i="77"/>
  <c r="N13" i="77"/>
  <c r="O13" i="77"/>
  <c r="P13" i="77"/>
  <c r="T13" i="77" s="1"/>
  <c r="AG13" i="77" s="1"/>
  <c r="M14" i="77"/>
  <c r="N14" i="77"/>
  <c r="O14" i="77"/>
  <c r="P14" i="77"/>
  <c r="T14" i="77" s="1"/>
  <c r="AG14" i="77" s="1"/>
  <c r="M15" i="77"/>
  <c r="N15" i="77"/>
  <c r="O15" i="77"/>
  <c r="P15" i="77"/>
  <c r="T15" i="77" s="1"/>
  <c r="AG15" i="77" s="1"/>
  <c r="M16" i="77"/>
  <c r="N16" i="77"/>
  <c r="O16" i="77"/>
  <c r="P16" i="77"/>
  <c r="T16" i="77" s="1"/>
  <c r="AG16" i="77" s="1"/>
  <c r="T17" i="77"/>
  <c r="AG17" i="77" s="1"/>
  <c r="T18" i="77"/>
  <c r="AG18" i="77" s="1"/>
  <c r="T19" i="77"/>
  <c r="AG19" i="77" s="1"/>
  <c r="T20" i="77"/>
  <c r="AG20" i="77" s="1"/>
  <c r="T21" i="77"/>
  <c r="AG21" i="77" s="1"/>
  <c r="T22" i="77"/>
  <c r="AG22" i="77" s="1"/>
  <c r="T23" i="77"/>
  <c r="AG23" i="77" s="1"/>
  <c r="T24" i="77"/>
  <c r="AG24" i="77" s="1"/>
  <c r="T25" i="77"/>
  <c r="AG25" i="77" s="1"/>
  <c r="T26" i="77"/>
  <c r="AG26" i="77" s="1"/>
  <c r="T27" i="77"/>
  <c r="AG27" i="77" s="1"/>
  <c r="T28" i="77"/>
  <c r="AG28" i="77" s="1"/>
  <c r="T29" i="77"/>
  <c r="AG29" i="77" s="1"/>
  <c r="T30" i="77"/>
  <c r="AG30" i="77" s="1"/>
  <c r="T31" i="77"/>
  <c r="AG31" i="77" s="1"/>
  <c r="T32" i="77"/>
  <c r="AG32" i="77" s="1"/>
  <c r="T33" i="77"/>
  <c r="AG33" i="77" s="1"/>
  <c r="T34" i="77"/>
  <c r="AG34" i="77" s="1"/>
  <c r="T35" i="77"/>
  <c r="AG35" i="77" s="1"/>
  <c r="T36" i="77"/>
  <c r="AG36" i="77" s="1"/>
  <c r="T37" i="77"/>
  <c r="AG37" i="77" s="1"/>
  <c r="T38" i="77"/>
  <c r="AG38" i="77" s="1"/>
  <c r="T39" i="77"/>
  <c r="AG39" i="77" s="1"/>
  <c r="T40" i="77"/>
  <c r="AG40" i="77" s="1"/>
  <c r="T41" i="77"/>
  <c r="AG41" i="77" s="1"/>
  <c r="T42" i="77"/>
  <c r="AG42" i="77" s="1"/>
  <c r="T43" i="77"/>
  <c r="AG43" i="77" s="1"/>
  <c r="T44" i="77"/>
  <c r="AG44" i="77" s="1"/>
  <c r="T45" i="77"/>
  <c r="AG45" i="77" s="1"/>
  <c r="T46" i="77"/>
  <c r="AG46" i="77" s="1"/>
  <c r="T47" i="77"/>
  <c r="AG47" i="77" s="1"/>
  <c r="T48" i="77"/>
  <c r="AG48" i="77" s="1"/>
  <c r="T49" i="77"/>
  <c r="AG49" i="77" s="1"/>
  <c r="T50" i="77"/>
  <c r="AG50" i="77" s="1"/>
  <c r="T51" i="77"/>
  <c r="AG51" i="77" s="1"/>
  <c r="T52" i="77"/>
  <c r="AG52" i="77" s="1"/>
  <c r="T53" i="77"/>
  <c r="AG53" i="77" s="1"/>
  <c r="T54" i="77"/>
  <c r="AG54" i="77" s="1"/>
  <c r="T55" i="77"/>
  <c r="AG55" i="77" s="1"/>
  <c r="T56" i="77"/>
  <c r="AG56" i="77" s="1"/>
  <c r="T57" i="77"/>
  <c r="AG57" i="77" s="1"/>
  <c r="T58" i="77"/>
  <c r="AG58" i="77" s="1"/>
  <c r="T59" i="77"/>
  <c r="AG59" i="77" s="1"/>
  <c r="T60" i="77"/>
  <c r="AG60" i="77" s="1"/>
  <c r="T61" i="77"/>
  <c r="AG61" i="77" s="1"/>
  <c r="T62" i="77"/>
  <c r="AG62" i="77" s="1"/>
  <c r="T63" i="77"/>
  <c r="AG63" i="77" s="1"/>
  <c r="T64" i="77"/>
  <c r="AG64" i="77" s="1"/>
  <c r="T65" i="77"/>
  <c r="AG65" i="77" s="1"/>
  <c r="T66" i="77"/>
  <c r="AG66" i="77" s="1"/>
  <c r="T67" i="77"/>
  <c r="AG67" i="77" s="1"/>
  <c r="T68" i="77"/>
  <c r="AG68" i="77" s="1"/>
  <c r="T69" i="77"/>
  <c r="AG69" i="77" s="1"/>
  <c r="T70" i="77"/>
  <c r="AG70" i="77" s="1"/>
  <c r="T71" i="77"/>
  <c r="AG71" i="77" s="1"/>
  <c r="T72" i="77"/>
  <c r="AG72" i="77" s="1"/>
  <c r="T73" i="77"/>
  <c r="AG73" i="77" s="1"/>
  <c r="T74" i="77"/>
  <c r="AG74" i="77" s="1"/>
  <c r="T75" i="77"/>
  <c r="AG75" i="77" s="1"/>
  <c r="T76" i="77"/>
  <c r="AG76" i="77" s="1"/>
  <c r="T77" i="77"/>
  <c r="AG77" i="77" s="1"/>
  <c r="T78" i="77"/>
  <c r="AG78" i="77" s="1"/>
  <c r="T79" i="77"/>
  <c r="AG79" i="77" s="1"/>
  <c r="T80" i="77"/>
  <c r="AG80" i="77" s="1"/>
  <c r="T81" i="77"/>
  <c r="AG81" i="77" s="1"/>
  <c r="T82" i="77"/>
  <c r="AG82" i="77" s="1"/>
  <c r="T83" i="77"/>
  <c r="AG83" i="77" s="1"/>
  <c r="T84" i="77"/>
  <c r="AG84" i="77" s="1"/>
  <c r="T85" i="77"/>
  <c r="AG85" i="77" s="1"/>
  <c r="T86" i="77"/>
  <c r="AG86" i="77" s="1"/>
  <c r="T87" i="77"/>
  <c r="AG87" i="77" s="1"/>
  <c r="T88" i="77"/>
  <c r="AG88" i="77" s="1"/>
  <c r="T89" i="77"/>
  <c r="AG89" i="77" s="1"/>
  <c r="T90" i="77"/>
  <c r="AG90" i="77" s="1"/>
  <c r="T91" i="77"/>
  <c r="AG91" i="77" s="1"/>
  <c r="T92" i="77"/>
  <c r="AG92" i="77" s="1"/>
  <c r="T93" i="77"/>
  <c r="AG93" i="77" s="1"/>
  <c r="T94" i="77"/>
  <c r="AG94" i="77" s="1"/>
  <c r="T95" i="77"/>
  <c r="AG95" i="77" s="1"/>
  <c r="T96" i="77"/>
  <c r="AG96" i="77" s="1"/>
  <c r="T97" i="77"/>
  <c r="AG97" i="77" s="1"/>
  <c r="T98" i="77"/>
  <c r="AG98" i="77" s="1"/>
  <c r="T99" i="77"/>
  <c r="AG99" i="77" s="1"/>
  <c r="T100" i="77"/>
  <c r="AG100" i="77" s="1"/>
  <c r="T101" i="77"/>
  <c r="AG101" i="77" s="1"/>
  <c r="T102" i="77"/>
  <c r="AG102" i="77" s="1"/>
  <c r="T103" i="77"/>
  <c r="AG103" i="77" s="1"/>
  <c r="T104" i="77"/>
  <c r="AG104" i="77" s="1"/>
  <c r="T105" i="77"/>
  <c r="AG105" i="77" s="1"/>
  <c r="T106" i="77"/>
  <c r="AG106" i="77" s="1"/>
  <c r="T107" i="77"/>
  <c r="AG107" i="77" s="1"/>
  <c r="T108" i="77"/>
  <c r="AG108" i="77" s="1"/>
  <c r="T1010" i="77"/>
  <c r="AG1010" i="77" s="1"/>
  <c r="P11" i="77"/>
  <c r="T11" i="77" s="1"/>
  <c r="AG11" i="77" s="1"/>
  <c r="O11" i="77"/>
  <c r="N11" i="77"/>
  <c r="M11" i="77"/>
  <c r="L14" i="77"/>
  <c r="L15" i="77"/>
  <c r="L16" i="77"/>
  <c r="L12" i="77"/>
  <c r="L13" i="77"/>
  <c r="L11" i="77"/>
  <c r="D3" i="77"/>
  <c r="O5" i="77" l="1"/>
  <c r="AD37" i="70" s="1"/>
  <c r="A12" i="77"/>
  <c r="A13" i="77" s="1"/>
  <c r="A14" i="77" s="1"/>
  <c r="A15" i="77" s="1"/>
  <c r="A16" i="77" s="1"/>
  <c r="A17" i="77" s="1"/>
  <c r="A18" i="77" s="1"/>
  <c r="A19" i="77" s="1"/>
  <c r="A20" i="77" s="1"/>
  <c r="A21" i="77" s="1"/>
  <c r="A22" i="77" s="1"/>
  <c r="A23" i="77" s="1"/>
  <c r="A24" i="77" s="1"/>
  <c r="A25" i="77" s="1"/>
  <c r="A26" i="77" s="1"/>
  <c r="A27" i="77" s="1"/>
  <c r="A28" i="77" s="1"/>
  <c r="A29" i="77" s="1"/>
  <c r="A30" i="77" s="1"/>
  <c r="A31" i="77" s="1"/>
  <c r="A32" i="77" s="1"/>
  <c r="A33" i="77" s="1"/>
  <c r="A34" i="77" s="1"/>
  <c r="A35" i="77" s="1"/>
  <c r="A36" i="77" s="1"/>
  <c r="A37" i="77" s="1"/>
  <c r="A38" i="77" s="1"/>
  <c r="A39" i="77" s="1"/>
  <c r="A40" i="77" s="1"/>
  <c r="A41" i="77" s="1"/>
  <c r="A42" i="77" s="1"/>
  <c r="A43" i="77" s="1"/>
  <c r="A44" i="77" s="1"/>
  <c r="A45" i="77" s="1"/>
  <c r="A46" i="77" s="1"/>
  <c r="A47" i="77" s="1"/>
  <c r="A48" i="77" s="1"/>
  <c r="A49" i="77" s="1"/>
  <c r="A50" i="77" s="1"/>
  <c r="A51" i="77" s="1"/>
  <c r="A52" i="77" s="1"/>
  <c r="A53" i="77" s="1"/>
  <c r="A54" i="77" s="1"/>
  <c r="A55" i="77" s="1"/>
  <c r="A56" i="77" s="1"/>
  <c r="A57" i="77" s="1"/>
  <c r="A58" i="77" s="1"/>
  <c r="A59" i="77" s="1"/>
  <c r="A60" i="77" s="1"/>
  <c r="A61" i="77" s="1"/>
  <c r="A62" i="77" s="1"/>
  <c r="A63" i="77" s="1"/>
  <c r="A64" i="77" s="1"/>
  <c r="A65" i="77" s="1"/>
  <c r="A66" i="77" s="1"/>
  <c r="A67" i="77" s="1"/>
  <c r="A68" i="77" s="1"/>
  <c r="A69" i="77" s="1"/>
  <c r="A70" i="77" s="1"/>
  <c r="A71" i="77" s="1"/>
  <c r="A72" i="77" s="1"/>
  <c r="A73" i="77" s="1"/>
  <c r="A74" i="77" s="1"/>
  <c r="A75" i="77" s="1"/>
  <c r="A76" i="77" s="1"/>
  <c r="A77" i="77" s="1"/>
  <c r="A78" i="77" s="1"/>
  <c r="A79" i="77" s="1"/>
  <c r="A80" i="77" s="1"/>
  <c r="A81" i="77" s="1"/>
  <c r="A82" i="77" s="1"/>
  <c r="A83" i="77" s="1"/>
  <c r="A84" i="77" s="1"/>
  <c r="A85" i="77" s="1"/>
  <c r="A86" i="77" s="1"/>
  <c r="A87" i="77" s="1"/>
  <c r="A88" i="77" s="1"/>
  <c r="A89" i="77" s="1"/>
  <c r="A90" i="77" s="1"/>
  <c r="A91" i="77" s="1"/>
  <c r="A92" i="77" s="1"/>
  <c r="A93" i="77" s="1"/>
  <c r="A94" i="77" s="1"/>
  <c r="A95" i="77" s="1"/>
  <c r="A96" i="77" s="1"/>
  <c r="A97" i="77" s="1"/>
  <c r="A98" i="77" s="1"/>
  <c r="A99" i="77" s="1"/>
  <c r="A100" i="77" s="1"/>
  <c r="A101" i="77" s="1"/>
  <c r="A102" i="77" s="1"/>
  <c r="A103" i="77" s="1"/>
  <c r="A104" i="77" s="1"/>
  <c r="A105" i="77" s="1"/>
  <c r="A106" i="77" s="1"/>
  <c r="A107" i="77" s="1"/>
  <c r="A108" i="77" s="1"/>
  <c r="A109" i="77" s="1"/>
  <c r="A110" i="77" s="1"/>
  <c r="A111" i="77" s="1"/>
  <c r="A112" i="77" s="1"/>
  <c r="A113" i="77" s="1"/>
  <c r="A114" i="77" s="1"/>
  <c r="A115" i="77" s="1"/>
  <c r="A116" i="77" s="1"/>
  <c r="A117" i="77" s="1"/>
  <c r="A118" i="77" s="1"/>
  <c r="A119" i="77" s="1"/>
  <c r="A120" i="77" s="1"/>
  <c r="A121" i="77" s="1"/>
  <c r="A122" i="77" s="1"/>
  <c r="A123" i="77" s="1"/>
  <c r="A124" i="77" s="1"/>
  <c r="A125" i="77" s="1"/>
  <c r="A126" i="77" s="1"/>
  <c r="A127" i="77" s="1"/>
  <c r="A128" i="77" s="1"/>
  <c r="A129" i="77" s="1"/>
  <c r="A130" i="77" s="1"/>
  <c r="A131" i="77" s="1"/>
  <c r="A132" i="77" s="1"/>
  <c r="A133" i="77" s="1"/>
  <c r="A134" i="77" s="1"/>
  <c r="A135" i="77" s="1"/>
  <c r="A136" i="77" s="1"/>
  <c r="A137" i="77" s="1"/>
  <c r="A138" i="77" s="1"/>
  <c r="A139" i="77" s="1"/>
  <c r="A140" i="77" s="1"/>
  <c r="A141" i="77" s="1"/>
  <c r="A142" i="77" s="1"/>
  <c r="A143" i="77" s="1"/>
  <c r="A144" i="77" s="1"/>
  <c r="A145" i="77" s="1"/>
  <c r="A146" i="77" s="1"/>
  <c r="A147" i="77" s="1"/>
  <c r="A148" i="77" s="1"/>
  <c r="A149" i="77" s="1"/>
  <c r="A150" i="77" s="1"/>
  <c r="A151" i="77" s="1"/>
  <c r="A152" i="77" s="1"/>
  <c r="A153" i="77" s="1"/>
  <c r="A154" i="77" s="1"/>
  <c r="A155" i="77" s="1"/>
  <c r="A156" i="77" s="1"/>
  <c r="A157" i="77" s="1"/>
  <c r="A158" i="77" s="1"/>
  <c r="A159" i="77" s="1"/>
  <c r="A160" i="77" s="1"/>
  <c r="A161" i="77" s="1"/>
  <c r="A162" i="77" s="1"/>
  <c r="A163" i="77" s="1"/>
  <c r="A164" i="77" s="1"/>
  <c r="A165" i="77" s="1"/>
  <c r="A166" i="77" s="1"/>
  <c r="A167" i="77" s="1"/>
  <c r="A168" i="77" s="1"/>
  <c r="A169" i="77" s="1"/>
  <c r="A170" i="77" s="1"/>
  <c r="A171" i="77" s="1"/>
  <c r="A172" i="77" s="1"/>
  <c r="A173" i="77" s="1"/>
  <c r="A174" i="77" s="1"/>
  <c r="A175" i="77" s="1"/>
  <c r="A176" i="77" s="1"/>
  <c r="A177" i="77" s="1"/>
  <c r="A178" i="77" s="1"/>
  <c r="A179" i="77" s="1"/>
  <c r="A180" i="77" s="1"/>
  <c r="A181" i="77" s="1"/>
  <c r="A182" i="77" s="1"/>
  <c r="A183" i="77" s="1"/>
  <c r="A184" i="77" s="1"/>
  <c r="A185" i="77" s="1"/>
  <c r="A186" i="77" s="1"/>
  <c r="A187" i="77" s="1"/>
  <c r="A188" i="77" s="1"/>
  <c r="A189" i="77" s="1"/>
  <c r="A190" i="77" s="1"/>
  <c r="A191" i="77" s="1"/>
  <c r="A192" i="77" s="1"/>
  <c r="A193" i="77" s="1"/>
  <c r="A194" i="77" s="1"/>
  <c r="A195" i="77" s="1"/>
  <c r="A196" i="77" s="1"/>
  <c r="A197" i="77" s="1"/>
  <c r="A198" i="77" s="1"/>
  <c r="A199" i="77" s="1"/>
  <c r="A200" i="77" s="1"/>
  <c r="A201" i="77" s="1"/>
  <c r="A202" i="77" s="1"/>
  <c r="A203" i="77" s="1"/>
  <c r="A204" i="77" s="1"/>
  <c r="A205" i="77" s="1"/>
  <c r="A206" i="77" s="1"/>
  <c r="A207" i="77" s="1"/>
  <c r="A208" i="77" s="1"/>
  <c r="A209" i="77" s="1"/>
  <c r="A210" i="77" s="1"/>
  <c r="A211" i="77" s="1"/>
  <c r="A212" i="77" s="1"/>
  <c r="A213" i="77" s="1"/>
  <c r="A214" i="77" s="1"/>
  <c r="A215" i="77" s="1"/>
  <c r="A216" i="77" s="1"/>
  <c r="A217" i="77" s="1"/>
  <c r="A218" i="77" s="1"/>
  <c r="A219" i="77" s="1"/>
  <c r="A220" i="77" s="1"/>
  <c r="A221" i="77" s="1"/>
  <c r="A222" i="77" s="1"/>
  <c r="A223" i="77" s="1"/>
  <c r="A224" i="77" s="1"/>
  <c r="A225" i="77" s="1"/>
  <c r="A226" i="77" s="1"/>
  <c r="A227" i="77" s="1"/>
  <c r="A228" i="77" s="1"/>
  <c r="A229" i="77" s="1"/>
  <c r="A230" i="77" s="1"/>
  <c r="A231" i="77" s="1"/>
  <c r="A232" i="77" s="1"/>
  <c r="A233" i="77" s="1"/>
  <c r="A234" i="77" s="1"/>
  <c r="A235" i="77" s="1"/>
  <c r="A236" i="77" s="1"/>
  <c r="A237" i="77" s="1"/>
  <c r="A238" i="77" s="1"/>
  <c r="A239" i="77" s="1"/>
  <c r="A240" i="77" s="1"/>
  <c r="A241" i="77" s="1"/>
  <c r="A242" i="77" s="1"/>
  <c r="A243" i="77" s="1"/>
  <c r="A244" i="77" s="1"/>
  <c r="A245" i="77" s="1"/>
  <c r="A246" i="77" s="1"/>
  <c r="A247" i="77" s="1"/>
  <c r="A248" i="77" s="1"/>
  <c r="A249" i="77" s="1"/>
  <c r="A250" i="77" s="1"/>
  <c r="A251" i="77" s="1"/>
  <c r="A252" i="77" s="1"/>
  <c r="A253" i="77" s="1"/>
  <c r="A254" i="77" s="1"/>
  <c r="A255" i="77" s="1"/>
  <c r="A256" i="77" s="1"/>
  <c r="A257" i="77" s="1"/>
  <c r="A258" i="77" s="1"/>
  <c r="A259" i="77" s="1"/>
  <c r="A260" i="77" s="1"/>
  <c r="A261" i="77" s="1"/>
  <c r="A262" i="77" s="1"/>
  <c r="A263" i="77" s="1"/>
  <c r="A264" i="77" s="1"/>
  <c r="A265" i="77" s="1"/>
  <c r="A266" i="77" s="1"/>
  <c r="A267" i="77" s="1"/>
  <c r="A268" i="77" s="1"/>
  <c r="A269" i="77" s="1"/>
  <c r="A270" i="77" s="1"/>
  <c r="A271" i="77" s="1"/>
  <c r="A272" i="77" s="1"/>
  <c r="A273" i="77" s="1"/>
  <c r="A274" i="77" s="1"/>
  <c r="A275" i="77" s="1"/>
  <c r="A276" i="77" s="1"/>
  <c r="A277" i="77" s="1"/>
  <c r="A278" i="77" s="1"/>
  <c r="A279" i="77" s="1"/>
  <c r="A280" i="77" s="1"/>
  <c r="A281" i="77" s="1"/>
  <c r="A282" i="77" s="1"/>
  <c r="A283" i="77" s="1"/>
  <c r="A284" i="77" s="1"/>
  <c r="A285" i="77" s="1"/>
  <c r="A286" i="77" s="1"/>
  <c r="A287" i="77" s="1"/>
  <c r="A288" i="77" s="1"/>
  <c r="A289" i="77" s="1"/>
  <c r="A290" i="77" s="1"/>
  <c r="A291" i="77" s="1"/>
  <c r="A292" i="77" s="1"/>
  <c r="A293" i="77" s="1"/>
  <c r="A294" i="77" s="1"/>
  <c r="A295" i="77" s="1"/>
  <c r="A296" i="77" s="1"/>
  <c r="A297" i="77" s="1"/>
  <c r="A298" i="77" s="1"/>
  <c r="A299" i="77" s="1"/>
  <c r="A300" i="77" s="1"/>
  <c r="A301" i="77" s="1"/>
  <c r="A302" i="77" s="1"/>
  <c r="A303" i="77" s="1"/>
  <c r="A304" i="77" s="1"/>
  <c r="A305" i="77" s="1"/>
  <c r="A306" i="77" s="1"/>
  <c r="A307" i="77" s="1"/>
  <c r="A308" i="77" s="1"/>
  <c r="A309" i="77" s="1"/>
  <c r="A310" i="77" s="1"/>
  <c r="A311" i="77" s="1"/>
  <c r="A312" i="77" s="1"/>
  <c r="A313" i="77" s="1"/>
  <c r="A314" i="77" s="1"/>
  <c r="A315" i="77" s="1"/>
  <c r="A316" i="77" s="1"/>
  <c r="A317" i="77" s="1"/>
  <c r="A318" i="77" s="1"/>
  <c r="A319" i="77" s="1"/>
  <c r="A320" i="77" s="1"/>
  <c r="A321" i="77" s="1"/>
  <c r="A322" i="77" s="1"/>
  <c r="A323" i="77" s="1"/>
  <c r="A324" i="77" s="1"/>
  <c r="A325" i="77" s="1"/>
  <c r="A326" i="77" s="1"/>
  <c r="A327" i="77" s="1"/>
  <c r="A328" i="77" s="1"/>
  <c r="A329" i="77" s="1"/>
  <c r="A330" i="77" s="1"/>
  <c r="A331" i="77" s="1"/>
  <c r="A332" i="77" s="1"/>
  <c r="A333" i="77" s="1"/>
  <c r="A334" i="77" s="1"/>
  <c r="A335" i="77" s="1"/>
  <c r="A336" i="77" s="1"/>
  <c r="A337" i="77" s="1"/>
  <c r="A338" i="77" s="1"/>
  <c r="A339" i="77" s="1"/>
  <c r="A340" i="77" s="1"/>
  <c r="A341" i="77" s="1"/>
  <c r="A342" i="77" s="1"/>
  <c r="A343" i="77" s="1"/>
  <c r="A344" i="77" s="1"/>
  <c r="A345" i="77" s="1"/>
  <c r="A346" i="77" s="1"/>
  <c r="A347" i="77" s="1"/>
  <c r="A348" i="77" s="1"/>
  <c r="A349" i="77" s="1"/>
  <c r="A350" i="77" s="1"/>
  <c r="A351" i="77" s="1"/>
  <c r="A352" i="77" s="1"/>
  <c r="A353" i="77" s="1"/>
  <c r="A354" i="77" s="1"/>
  <c r="A355" i="77" s="1"/>
  <c r="A356" i="77" s="1"/>
  <c r="A357" i="77" s="1"/>
  <c r="A358" i="77" s="1"/>
  <c r="A359" i="77" s="1"/>
  <c r="A360" i="77" s="1"/>
  <c r="A361" i="77" s="1"/>
  <c r="A362" i="77" s="1"/>
  <c r="A363" i="77" s="1"/>
  <c r="A364" i="77" s="1"/>
  <c r="A365" i="77" s="1"/>
  <c r="A366" i="77" s="1"/>
  <c r="A367" i="77" s="1"/>
  <c r="A368" i="77" s="1"/>
  <c r="A369" i="77" s="1"/>
  <c r="A370" i="77" s="1"/>
  <c r="A371" i="77" s="1"/>
  <c r="A372" i="77" s="1"/>
  <c r="A373" i="77" s="1"/>
  <c r="A374" i="77" s="1"/>
  <c r="A375" i="77" s="1"/>
  <c r="A376" i="77" s="1"/>
  <c r="A377" i="77" s="1"/>
  <c r="A378" i="77" s="1"/>
  <c r="A379" i="77" s="1"/>
  <c r="A380" i="77" s="1"/>
  <c r="A381" i="77" s="1"/>
  <c r="A382" i="77" s="1"/>
  <c r="A383" i="77" s="1"/>
  <c r="A384" i="77" s="1"/>
  <c r="A385" i="77" s="1"/>
  <c r="A386" i="77" s="1"/>
  <c r="A387" i="77" s="1"/>
  <c r="A388" i="77" s="1"/>
  <c r="A389" i="77" s="1"/>
  <c r="A390" i="77" s="1"/>
  <c r="A391" i="77" s="1"/>
  <c r="A392" i="77" s="1"/>
  <c r="A393" i="77" s="1"/>
  <c r="A394" i="77" s="1"/>
  <c r="A395" i="77" s="1"/>
  <c r="A396" i="77" s="1"/>
  <c r="A397" i="77" s="1"/>
  <c r="A398" i="77" s="1"/>
  <c r="A399" i="77" s="1"/>
  <c r="A400" i="77" s="1"/>
  <c r="A401" i="77" s="1"/>
  <c r="A402" i="77" s="1"/>
  <c r="A403" i="77" s="1"/>
  <c r="A404" i="77" s="1"/>
  <c r="A405" i="77" s="1"/>
  <c r="A406" i="77" s="1"/>
  <c r="A407" i="77" s="1"/>
  <c r="A408" i="77" s="1"/>
  <c r="A409" i="77" s="1"/>
  <c r="A410" i="77" s="1"/>
  <c r="A411" i="77" s="1"/>
  <c r="A412" i="77" s="1"/>
  <c r="A413" i="77" s="1"/>
  <c r="A414" i="77" s="1"/>
  <c r="A415" i="77" s="1"/>
  <c r="A416" i="77" s="1"/>
  <c r="A417" i="77" s="1"/>
  <c r="A418" i="77" s="1"/>
  <c r="A419" i="77" s="1"/>
  <c r="A420" i="77" s="1"/>
  <c r="A421" i="77" s="1"/>
  <c r="A422" i="77" s="1"/>
  <c r="A423" i="77" s="1"/>
  <c r="A424" i="77" s="1"/>
  <c r="A425" i="77" s="1"/>
  <c r="A426" i="77" s="1"/>
  <c r="A427" i="77" s="1"/>
  <c r="A428" i="77" s="1"/>
  <c r="A429" i="77" s="1"/>
  <c r="A430" i="77" s="1"/>
  <c r="A431" i="77" s="1"/>
  <c r="A432" i="77" s="1"/>
  <c r="A433" i="77" s="1"/>
  <c r="A434" i="77" s="1"/>
  <c r="A435" i="77" s="1"/>
  <c r="A436" i="77" s="1"/>
  <c r="A437" i="77" s="1"/>
  <c r="A438" i="77" s="1"/>
  <c r="A439" i="77" s="1"/>
  <c r="A440" i="77" s="1"/>
  <c r="A441" i="77" s="1"/>
  <c r="A442" i="77" s="1"/>
  <c r="A443" i="77" s="1"/>
  <c r="A444" i="77" s="1"/>
  <c r="A445" i="77" s="1"/>
  <c r="A446" i="77" s="1"/>
  <c r="A447" i="77" s="1"/>
  <c r="A448" i="77" s="1"/>
  <c r="A449" i="77" s="1"/>
  <c r="A450" i="77" s="1"/>
  <c r="A451" i="77" s="1"/>
  <c r="A452" i="77" s="1"/>
  <c r="A453" i="77" s="1"/>
  <c r="A454" i="77" s="1"/>
  <c r="A455" i="77" s="1"/>
  <c r="A456" i="77" s="1"/>
  <c r="A457" i="77" s="1"/>
  <c r="A458" i="77" s="1"/>
  <c r="A459" i="77" s="1"/>
  <c r="A460" i="77" s="1"/>
  <c r="A461" i="77" s="1"/>
  <c r="A462" i="77" s="1"/>
  <c r="A463" i="77" s="1"/>
  <c r="A464" i="77" s="1"/>
  <c r="A465" i="77" s="1"/>
  <c r="A466" i="77" s="1"/>
  <c r="A467" i="77" s="1"/>
  <c r="A468" i="77" s="1"/>
  <c r="A469" i="77" s="1"/>
  <c r="A470" i="77" s="1"/>
  <c r="A471" i="77" s="1"/>
  <c r="A472" i="77" s="1"/>
  <c r="A473" i="77" s="1"/>
  <c r="A474" i="77" s="1"/>
  <c r="A475" i="77" s="1"/>
  <c r="A476" i="77" s="1"/>
  <c r="A477" i="77" s="1"/>
  <c r="A478" i="77" s="1"/>
  <c r="A479" i="77" s="1"/>
  <c r="A480" i="77" s="1"/>
  <c r="A481" i="77" s="1"/>
  <c r="A482" i="77" s="1"/>
  <c r="A483" i="77" s="1"/>
  <c r="A484" i="77" s="1"/>
  <c r="A485" i="77" s="1"/>
  <c r="A486" i="77" s="1"/>
  <c r="A487" i="77" s="1"/>
  <c r="A488" i="77" s="1"/>
  <c r="A489" i="77" s="1"/>
  <c r="A490" i="77" s="1"/>
  <c r="A491" i="77" s="1"/>
  <c r="A492" i="77" s="1"/>
  <c r="A493" i="77" s="1"/>
  <c r="A494" i="77" s="1"/>
  <c r="A495" i="77" s="1"/>
  <c r="A496" i="77" s="1"/>
  <c r="A497" i="77" s="1"/>
  <c r="A498" i="77" s="1"/>
  <c r="A499" i="77" s="1"/>
  <c r="A500" i="77" s="1"/>
  <c r="A501" i="77" s="1"/>
  <c r="A502" i="77" s="1"/>
  <c r="A503" i="77" s="1"/>
  <c r="A504" i="77" s="1"/>
  <c r="A505" i="77" s="1"/>
  <c r="A506" i="77" s="1"/>
  <c r="A507" i="77" s="1"/>
  <c r="A508" i="77" s="1"/>
  <c r="A509" i="77" s="1"/>
  <c r="A510" i="77" s="1"/>
  <c r="A511" i="77" s="1"/>
  <c r="A512" i="77" s="1"/>
  <c r="A513" i="77" s="1"/>
  <c r="A514" i="77" s="1"/>
  <c r="A515" i="77" s="1"/>
  <c r="A516" i="77" s="1"/>
  <c r="A517" i="77" s="1"/>
  <c r="A518" i="77" s="1"/>
  <c r="A519" i="77" s="1"/>
  <c r="A520" i="77" s="1"/>
  <c r="A521" i="77" s="1"/>
  <c r="A522" i="77" s="1"/>
  <c r="A523" i="77" s="1"/>
  <c r="A524" i="77" s="1"/>
  <c r="A525" i="77" s="1"/>
  <c r="A526" i="77" s="1"/>
  <c r="A527" i="77" s="1"/>
  <c r="A528" i="77" s="1"/>
  <c r="A529" i="77" s="1"/>
  <c r="A530" i="77" s="1"/>
  <c r="A531" i="77" s="1"/>
  <c r="A532" i="77" s="1"/>
  <c r="A533" i="77" s="1"/>
  <c r="A534" i="77" s="1"/>
  <c r="A535" i="77" s="1"/>
  <c r="A536" i="77" s="1"/>
  <c r="A537" i="77" s="1"/>
  <c r="A538" i="77" s="1"/>
  <c r="A539" i="77" s="1"/>
  <c r="A540" i="77" s="1"/>
  <c r="A541" i="77" s="1"/>
  <c r="A542" i="77" s="1"/>
  <c r="A543" i="77" s="1"/>
  <c r="A544" i="77" s="1"/>
  <c r="A545" i="77" s="1"/>
  <c r="A546" i="77" s="1"/>
  <c r="A547" i="77" s="1"/>
  <c r="A548" i="77" s="1"/>
  <c r="A549" i="77" s="1"/>
  <c r="A550" i="77" s="1"/>
  <c r="A551" i="77" s="1"/>
  <c r="A552" i="77" s="1"/>
  <c r="A553" i="77" s="1"/>
  <c r="A554" i="77" s="1"/>
  <c r="A555" i="77" s="1"/>
  <c r="A556" i="77" s="1"/>
  <c r="A557" i="77" s="1"/>
  <c r="A558" i="77" s="1"/>
  <c r="A559" i="77" s="1"/>
  <c r="A560" i="77" s="1"/>
  <c r="A561" i="77" s="1"/>
  <c r="A562" i="77" s="1"/>
  <c r="A563" i="77" s="1"/>
  <c r="A564" i="77" s="1"/>
  <c r="A565" i="77" s="1"/>
  <c r="A566" i="77" s="1"/>
  <c r="A567" i="77" s="1"/>
  <c r="A568" i="77" s="1"/>
  <c r="A569" i="77" s="1"/>
  <c r="A570" i="77" s="1"/>
  <c r="A571" i="77" s="1"/>
  <c r="A572" i="77" s="1"/>
  <c r="A573" i="77" s="1"/>
  <c r="A574" i="77" s="1"/>
  <c r="A575" i="77" s="1"/>
  <c r="A576" i="77" s="1"/>
  <c r="A577" i="77" s="1"/>
  <c r="A578" i="77" s="1"/>
  <c r="A579" i="77" s="1"/>
  <c r="A580" i="77" s="1"/>
  <c r="A581" i="77" s="1"/>
  <c r="A582" i="77" s="1"/>
  <c r="A583" i="77" s="1"/>
  <c r="A584" i="77" s="1"/>
  <c r="A585" i="77" s="1"/>
  <c r="A586" i="77" s="1"/>
  <c r="A587" i="77" s="1"/>
  <c r="A588" i="77" s="1"/>
  <c r="A589" i="77" s="1"/>
  <c r="A590" i="77" s="1"/>
  <c r="A591" i="77" s="1"/>
  <c r="A592" i="77" s="1"/>
  <c r="A593" i="77" s="1"/>
  <c r="A594" i="77" s="1"/>
  <c r="A595" i="77" s="1"/>
  <c r="A596" i="77" s="1"/>
  <c r="A597" i="77" s="1"/>
  <c r="A598" i="77" s="1"/>
  <c r="A599" i="77" s="1"/>
  <c r="A600" i="77" s="1"/>
  <c r="A601" i="77" s="1"/>
  <c r="A602" i="77" s="1"/>
  <c r="A603" i="77" s="1"/>
  <c r="A604" i="77" s="1"/>
  <c r="A605" i="77" s="1"/>
  <c r="A606" i="77" s="1"/>
  <c r="A607" i="77" s="1"/>
  <c r="A608" i="77" s="1"/>
  <c r="A609" i="77" s="1"/>
  <c r="A610" i="77" s="1"/>
  <c r="A611" i="77" s="1"/>
  <c r="A612" i="77" s="1"/>
  <c r="A613" i="77" s="1"/>
  <c r="A614" i="77" s="1"/>
  <c r="A615" i="77" s="1"/>
  <c r="A616" i="77" s="1"/>
  <c r="A617" i="77" s="1"/>
  <c r="A618" i="77" s="1"/>
  <c r="A619" i="77" s="1"/>
  <c r="A620" i="77" s="1"/>
  <c r="A621" i="77" s="1"/>
  <c r="A622" i="77" s="1"/>
  <c r="A623" i="77" s="1"/>
  <c r="A624" i="77" s="1"/>
  <c r="A625" i="77" s="1"/>
  <c r="A626" i="77" s="1"/>
  <c r="A627" i="77" s="1"/>
  <c r="A628" i="77" s="1"/>
  <c r="A629" i="77" s="1"/>
  <c r="A630" i="77" s="1"/>
  <c r="A631" i="77" s="1"/>
  <c r="A632" i="77" s="1"/>
  <c r="A633" i="77" s="1"/>
  <c r="A634" i="77" s="1"/>
  <c r="A635" i="77" s="1"/>
  <c r="A636" i="77" s="1"/>
  <c r="A637" i="77" s="1"/>
  <c r="A638" i="77" s="1"/>
  <c r="A639" i="77" s="1"/>
  <c r="A640" i="77" s="1"/>
  <c r="A641" i="77" s="1"/>
  <c r="A642" i="77" s="1"/>
  <c r="A643" i="77" s="1"/>
  <c r="A644" i="77" s="1"/>
  <c r="A645" i="77" s="1"/>
  <c r="A646" i="77" s="1"/>
  <c r="A647" i="77" s="1"/>
  <c r="A648" i="77" s="1"/>
  <c r="A649" i="77" s="1"/>
  <c r="A650" i="77" s="1"/>
  <c r="A651" i="77" s="1"/>
  <c r="A652" i="77" s="1"/>
  <c r="A653" i="77" s="1"/>
  <c r="A654" i="77" s="1"/>
  <c r="A655" i="77" s="1"/>
  <c r="A656" i="77" s="1"/>
  <c r="A657" i="77" s="1"/>
  <c r="A658" i="77" s="1"/>
  <c r="A659" i="77" s="1"/>
  <c r="A660" i="77" s="1"/>
  <c r="A661" i="77" s="1"/>
  <c r="A662" i="77" s="1"/>
  <c r="A663" i="77" s="1"/>
  <c r="A664" i="77" s="1"/>
  <c r="A665" i="77" s="1"/>
  <c r="A666" i="77" s="1"/>
  <c r="A667" i="77" s="1"/>
  <c r="A668" i="77" s="1"/>
  <c r="A669" i="77" s="1"/>
  <c r="A670" i="77" s="1"/>
  <c r="A671" i="77" s="1"/>
  <c r="A672" i="77" s="1"/>
  <c r="A673" i="77" s="1"/>
  <c r="A674" i="77" s="1"/>
  <c r="A675" i="77" s="1"/>
  <c r="A676" i="77" s="1"/>
  <c r="A677" i="77" s="1"/>
  <c r="A678" i="77" s="1"/>
  <c r="A679" i="77" s="1"/>
  <c r="A680" i="77" s="1"/>
  <c r="A681" i="77" s="1"/>
  <c r="A682" i="77" s="1"/>
  <c r="A683" i="77" s="1"/>
  <c r="A684" i="77" s="1"/>
  <c r="A685" i="77" s="1"/>
  <c r="A686" i="77" s="1"/>
  <c r="A687" i="77" s="1"/>
  <c r="A688" i="77" s="1"/>
  <c r="A689" i="77" s="1"/>
  <c r="A690" i="77" s="1"/>
  <c r="A691" i="77" s="1"/>
  <c r="A692" i="77" s="1"/>
  <c r="A693" i="77" s="1"/>
  <c r="A694" i="77" s="1"/>
  <c r="A695" i="77" s="1"/>
  <c r="A696" i="77" s="1"/>
  <c r="A697" i="77" s="1"/>
  <c r="A698" i="77" s="1"/>
  <c r="A699" i="77" s="1"/>
  <c r="A700" i="77" s="1"/>
  <c r="A701" i="77" s="1"/>
  <c r="A702" i="77" s="1"/>
  <c r="A703" i="77" s="1"/>
  <c r="A704" i="77" s="1"/>
  <c r="A705" i="77" s="1"/>
  <c r="A706" i="77" s="1"/>
  <c r="A707" i="77" s="1"/>
  <c r="A708" i="77" s="1"/>
  <c r="A709" i="77" s="1"/>
  <c r="A710" i="77" s="1"/>
  <c r="A711" i="77" s="1"/>
  <c r="A712" i="77" s="1"/>
  <c r="A713" i="77" s="1"/>
  <c r="A714" i="77" s="1"/>
  <c r="A715" i="77" s="1"/>
  <c r="A716" i="77" s="1"/>
  <c r="A717" i="77" s="1"/>
  <c r="A718" i="77" s="1"/>
  <c r="A719" i="77" s="1"/>
  <c r="A720" i="77" s="1"/>
  <c r="A721" i="77" s="1"/>
  <c r="A722" i="77" s="1"/>
  <c r="A723" i="77" s="1"/>
  <c r="A724" i="77" s="1"/>
  <c r="A725" i="77" s="1"/>
  <c r="A726" i="77" s="1"/>
  <c r="A727" i="77" s="1"/>
  <c r="A728" i="77" s="1"/>
  <c r="A729" i="77" s="1"/>
  <c r="A730" i="77" s="1"/>
  <c r="A731" i="77" s="1"/>
  <c r="A732" i="77" s="1"/>
  <c r="A733" i="77" s="1"/>
  <c r="A734" i="77" s="1"/>
  <c r="A735" i="77" s="1"/>
  <c r="A736" i="77" s="1"/>
  <c r="A737" i="77" s="1"/>
  <c r="A738" i="77" s="1"/>
  <c r="A739" i="77" s="1"/>
  <c r="A740" i="77" s="1"/>
  <c r="A741" i="77" s="1"/>
  <c r="A742" i="77" s="1"/>
  <c r="A743" i="77" s="1"/>
  <c r="A744" i="77" s="1"/>
  <c r="A745" i="77" s="1"/>
  <c r="A746" i="77" s="1"/>
  <c r="A747" i="77" s="1"/>
  <c r="A748" i="77" s="1"/>
  <c r="A749" i="77" s="1"/>
  <c r="A750" i="77" s="1"/>
  <c r="A751" i="77" s="1"/>
  <c r="A752" i="77" s="1"/>
  <c r="A753" i="77" s="1"/>
  <c r="A754" i="77" s="1"/>
  <c r="A755" i="77" s="1"/>
  <c r="A756" i="77" s="1"/>
  <c r="A757" i="77" s="1"/>
  <c r="A758" i="77" s="1"/>
  <c r="A759" i="77" s="1"/>
  <c r="A760" i="77" s="1"/>
  <c r="A761" i="77" s="1"/>
  <c r="A762" i="77" s="1"/>
  <c r="A763" i="77" s="1"/>
  <c r="A764" i="77" s="1"/>
  <c r="A765" i="77" s="1"/>
  <c r="A766" i="77" s="1"/>
  <c r="A767" i="77" s="1"/>
  <c r="A768" i="77" s="1"/>
  <c r="A769" i="77" s="1"/>
  <c r="A770" i="77" s="1"/>
  <c r="A771" i="77" s="1"/>
  <c r="A772" i="77" s="1"/>
  <c r="A773" i="77" s="1"/>
  <c r="A774" i="77" s="1"/>
  <c r="A775" i="77" s="1"/>
  <c r="A776" i="77" s="1"/>
  <c r="A777" i="77" s="1"/>
  <c r="A778" i="77" s="1"/>
  <c r="A779" i="77" s="1"/>
  <c r="A780" i="77" s="1"/>
  <c r="A781" i="77" s="1"/>
  <c r="A782" i="77" s="1"/>
  <c r="A783" i="77" s="1"/>
  <c r="A784" i="77" s="1"/>
  <c r="A785" i="77" s="1"/>
  <c r="A786" i="77" s="1"/>
  <c r="A787" i="77" s="1"/>
  <c r="A788" i="77" s="1"/>
  <c r="A789" i="77" s="1"/>
  <c r="A790" i="77" s="1"/>
  <c r="A791" i="77" s="1"/>
  <c r="A792" i="77" s="1"/>
  <c r="A793" i="77" s="1"/>
  <c r="A794" i="77" s="1"/>
  <c r="A795" i="77" s="1"/>
  <c r="A796" i="77" s="1"/>
  <c r="A797" i="77" s="1"/>
  <c r="A798" i="77" s="1"/>
  <c r="A799" i="77" s="1"/>
  <c r="A800" i="77" s="1"/>
  <c r="A801" i="77" s="1"/>
  <c r="A802" i="77" s="1"/>
  <c r="A803" i="77" s="1"/>
  <c r="A804" i="77" s="1"/>
  <c r="A805" i="77" s="1"/>
  <c r="A806" i="77" s="1"/>
  <c r="A807" i="77" s="1"/>
  <c r="A808" i="77" s="1"/>
  <c r="A809" i="77" s="1"/>
  <c r="A810" i="77" s="1"/>
  <c r="A811" i="77" s="1"/>
  <c r="A812" i="77" s="1"/>
  <c r="A813" i="77" s="1"/>
  <c r="A814" i="77" s="1"/>
  <c r="A815" i="77" s="1"/>
  <c r="A816" i="77" s="1"/>
  <c r="A817" i="77" s="1"/>
  <c r="A818" i="77" s="1"/>
  <c r="A819" i="77" s="1"/>
  <c r="A820" i="77" s="1"/>
  <c r="A821" i="77" s="1"/>
  <c r="A822" i="77" s="1"/>
  <c r="A823" i="77" s="1"/>
  <c r="A824" i="77" s="1"/>
  <c r="A825" i="77" s="1"/>
  <c r="A826" i="77" s="1"/>
  <c r="A827" i="77" s="1"/>
  <c r="A828" i="77" s="1"/>
  <c r="A829" i="77" s="1"/>
  <c r="A830" i="77" s="1"/>
  <c r="A831" i="77" s="1"/>
  <c r="A832" i="77" s="1"/>
  <c r="A833" i="77" s="1"/>
  <c r="A834" i="77" s="1"/>
  <c r="A835" i="77" s="1"/>
  <c r="A836" i="77" s="1"/>
  <c r="A837" i="77" s="1"/>
  <c r="A838" i="77" s="1"/>
  <c r="A839" i="77" s="1"/>
  <c r="A840" i="77" s="1"/>
  <c r="A841" i="77" s="1"/>
  <c r="A842" i="77" s="1"/>
  <c r="A843" i="77" s="1"/>
  <c r="A844" i="77" s="1"/>
  <c r="A845" i="77" s="1"/>
  <c r="A846" i="77" s="1"/>
  <c r="A847" i="77" s="1"/>
  <c r="A848" i="77" s="1"/>
  <c r="A849" i="77" s="1"/>
  <c r="A850" i="77" s="1"/>
  <c r="A851" i="77" s="1"/>
  <c r="A852" i="77" s="1"/>
  <c r="A853" i="77" s="1"/>
  <c r="A854" i="77" s="1"/>
  <c r="A855" i="77" s="1"/>
  <c r="A856" i="77" s="1"/>
  <c r="A857" i="77" s="1"/>
  <c r="A858" i="77" s="1"/>
  <c r="A859" i="77" s="1"/>
  <c r="A860" i="77" s="1"/>
  <c r="A861" i="77" s="1"/>
  <c r="A862" i="77" s="1"/>
  <c r="A863" i="77" s="1"/>
  <c r="A864" i="77" s="1"/>
  <c r="A865" i="77" s="1"/>
  <c r="A866" i="77" s="1"/>
  <c r="A867" i="77" s="1"/>
  <c r="A868" i="77" s="1"/>
  <c r="A869" i="77" s="1"/>
  <c r="A870" i="77" s="1"/>
  <c r="A871" i="77" s="1"/>
  <c r="A872" i="77" s="1"/>
  <c r="A873" i="77" s="1"/>
  <c r="A874" i="77" s="1"/>
  <c r="A875" i="77" s="1"/>
  <c r="A876" i="77" s="1"/>
  <c r="A877" i="77" s="1"/>
  <c r="A878" i="77" s="1"/>
  <c r="A879" i="77" s="1"/>
  <c r="A880" i="77" s="1"/>
  <c r="A881" i="77" s="1"/>
  <c r="A882" i="77" s="1"/>
  <c r="A883" i="77" s="1"/>
  <c r="A884" i="77" s="1"/>
  <c r="A885" i="77" s="1"/>
  <c r="A886" i="77" s="1"/>
  <c r="A887" i="77" s="1"/>
  <c r="A888" i="77" s="1"/>
  <c r="A889" i="77" s="1"/>
  <c r="A890" i="77" s="1"/>
  <c r="A891" i="77" s="1"/>
  <c r="A892" i="77" s="1"/>
  <c r="A893" i="77" s="1"/>
  <c r="A894" i="77" s="1"/>
  <c r="A895" i="77" s="1"/>
  <c r="A896" i="77" s="1"/>
  <c r="A897" i="77" s="1"/>
  <c r="A898" i="77" s="1"/>
  <c r="A899" i="77" s="1"/>
  <c r="A900" i="77" s="1"/>
  <c r="A901" i="77" s="1"/>
  <c r="A902" i="77" s="1"/>
  <c r="A903" i="77" s="1"/>
  <c r="A904" i="77" s="1"/>
  <c r="A905" i="77" s="1"/>
  <c r="A906" i="77" s="1"/>
  <c r="A907" i="77" s="1"/>
  <c r="A908" i="77" s="1"/>
  <c r="A909" i="77" s="1"/>
  <c r="A910" i="77" s="1"/>
  <c r="A911" i="77" s="1"/>
  <c r="A912" i="77" s="1"/>
  <c r="A913" i="77" s="1"/>
  <c r="A914" i="77" s="1"/>
  <c r="A915" i="77" s="1"/>
  <c r="A916" i="77" s="1"/>
  <c r="A917" i="77" s="1"/>
  <c r="A918" i="77" s="1"/>
  <c r="A919" i="77" s="1"/>
  <c r="A920" i="77" s="1"/>
  <c r="A921" i="77" s="1"/>
  <c r="A922" i="77" s="1"/>
  <c r="A923" i="77" s="1"/>
  <c r="A924" i="77" s="1"/>
  <c r="A925" i="77" s="1"/>
  <c r="A926" i="77" s="1"/>
  <c r="A927" i="77" s="1"/>
  <c r="A928" i="77" s="1"/>
  <c r="A929" i="77" s="1"/>
  <c r="A930" i="77" s="1"/>
  <c r="A931" i="77" s="1"/>
  <c r="A932" i="77" s="1"/>
  <c r="A933" i="77" s="1"/>
  <c r="A934" i="77" s="1"/>
  <c r="A935" i="77" s="1"/>
  <c r="A936" i="77" s="1"/>
  <c r="A937" i="77" s="1"/>
  <c r="A938" i="77" s="1"/>
  <c r="A939" i="77" s="1"/>
  <c r="A940" i="77" s="1"/>
  <c r="A941" i="77" s="1"/>
  <c r="A942" i="77" s="1"/>
  <c r="A943" i="77" s="1"/>
  <c r="A944" i="77" s="1"/>
  <c r="A945" i="77" s="1"/>
  <c r="A946" i="77" s="1"/>
  <c r="A947" i="77" s="1"/>
  <c r="A948" i="77" s="1"/>
  <c r="A949" i="77" s="1"/>
  <c r="A950" i="77" s="1"/>
  <c r="A951" i="77" s="1"/>
  <c r="A952" i="77" s="1"/>
  <c r="A953" i="77" s="1"/>
  <c r="A954" i="77" s="1"/>
  <c r="A955" i="77" s="1"/>
  <c r="A956" i="77" s="1"/>
  <c r="A957" i="77" s="1"/>
  <c r="A958" i="77" s="1"/>
  <c r="A959" i="77" s="1"/>
  <c r="A960" i="77" s="1"/>
  <c r="A961" i="77" s="1"/>
  <c r="A962" i="77" s="1"/>
  <c r="A963" i="77" s="1"/>
  <c r="A964" i="77" s="1"/>
  <c r="A965" i="77" s="1"/>
  <c r="A966" i="77" s="1"/>
  <c r="A967" i="77" s="1"/>
  <c r="A968" i="77" s="1"/>
  <c r="A969" i="77" s="1"/>
  <c r="A970" i="77" s="1"/>
  <c r="A971" i="77" s="1"/>
  <c r="A972" i="77" s="1"/>
  <c r="A973" i="77" s="1"/>
  <c r="A974" i="77" s="1"/>
  <c r="A975" i="77" s="1"/>
  <c r="A976" i="77" s="1"/>
  <c r="A977" i="77" s="1"/>
  <c r="A978" i="77" s="1"/>
  <c r="A979" i="77" s="1"/>
  <c r="A980" i="77" s="1"/>
  <c r="A981" i="77" s="1"/>
  <c r="A982" i="77" s="1"/>
  <c r="A983" i="77" s="1"/>
  <c r="A984" i="77" s="1"/>
  <c r="A985" i="77" s="1"/>
  <c r="A986" i="77" s="1"/>
  <c r="A987" i="77" s="1"/>
  <c r="A988" i="77" s="1"/>
  <c r="A989" i="77" s="1"/>
  <c r="A990" i="77" s="1"/>
  <c r="A991" i="77" s="1"/>
  <c r="A992" i="77" s="1"/>
  <c r="A993" i="77" s="1"/>
  <c r="A994" i="77" s="1"/>
  <c r="A995" i="77" s="1"/>
  <c r="A996" i="77" s="1"/>
  <c r="A997" i="77" s="1"/>
  <c r="A998" i="77" s="1"/>
  <c r="A999" i="77" s="1"/>
  <c r="A1000" i="77" s="1"/>
  <c r="A1001" i="77" s="1"/>
  <c r="A1002" i="77" s="1"/>
  <c r="A1003" i="77" s="1"/>
  <c r="A1004" i="77" s="1"/>
  <c r="A1005" i="77" s="1"/>
  <c r="A1006" i="77" s="1"/>
  <c r="A1007" i="77" s="1"/>
  <c r="A1008" i="77" s="1"/>
  <c r="A1009" i="77" s="1"/>
  <c r="AJ36" i="70" l="1"/>
  <c r="AJ220" i="70" s="1"/>
  <c r="AK17" i="72"/>
  <c r="AL17" i="72"/>
  <c r="AK18" i="72"/>
  <c r="AL18" i="72"/>
  <c r="AK19" i="72"/>
  <c r="AL19" i="72"/>
  <c r="AK20" i="72"/>
  <c r="AL20" i="72"/>
  <c r="AK21" i="72"/>
  <c r="AL21" i="72"/>
  <c r="AK22" i="72"/>
  <c r="AL22" i="72"/>
  <c r="AK23" i="72"/>
  <c r="AL23" i="72"/>
  <c r="AK24" i="72"/>
  <c r="AL24" i="72"/>
  <c r="AK25" i="72"/>
  <c r="AL25" i="72"/>
  <c r="AK26" i="72"/>
  <c r="AL26" i="72"/>
  <c r="AK27" i="72"/>
  <c r="AL27" i="72"/>
  <c r="AK28" i="72"/>
  <c r="AL28" i="72"/>
  <c r="AK29" i="72"/>
  <c r="AL29" i="72"/>
  <c r="AK30" i="72"/>
  <c r="AL30" i="72"/>
  <c r="AK31" i="72"/>
  <c r="AL31" i="72"/>
  <c r="AK32" i="72"/>
  <c r="AL32" i="72"/>
  <c r="AK33" i="72"/>
  <c r="AL33" i="72"/>
  <c r="AK34" i="72"/>
  <c r="AL34" i="72"/>
  <c r="AK35" i="72"/>
  <c r="AL35" i="72"/>
  <c r="AK36" i="72"/>
  <c r="AL36" i="72"/>
  <c r="AK37" i="72"/>
  <c r="AL37" i="72"/>
  <c r="AK38" i="72"/>
  <c r="AL38" i="72"/>
  <c r="AK39" i="72"/>
  <c r="AL39" i="72"/>
  <c r="AK40" i="72"/>
  <c r="AL40" i="72"/>
  <c r="AK41" i="72"/>
  <c r="AL41" i="72"/>
  <c r="AK42" i="72"/>
  <c r="AL42" i="72"/>
  <c r="AK43" i="72"/>
  <c r="AL43" i="72"/>
  <c r="AK44" i="72"/>
  <c r="AL44" i="72"/>
  <c r="AK45" i="72"/>
  <c r="AL45" i="72"/>
  <c r="AK46" i="72"/>
  <c r="AL46" i="72"/>
  <c r="AK47" i="72"/>
  <c r="AL47" i="72"/>
  <c r="AK48" i="72"/>
  <c r="AL48" i="72"/>
  <c r="AK49" i="72"/>
  <c r="AL49" i="72"/>
  <c r="AK50" i="72"/>
  <c r="AL50" i="72"/>
  <c r="AK51" i="72"/>
  <c r="AL51" i="72"/>
  <c r="AK52" i="72"/>
  <c r="AL52" i="72"/>
  <c r="AK53" i="72"/>
  <c r="AL53" i="72"/>
  <c r="AK54" i="72"/>
  <c r="AL54" i="72"/>
  <c r="AK55" i="72"/>
  <c r="AL55" i="72"/>
  <c r="AK56" i="72"/>
  <c r="AL56" i="72"/>
  <c r="AK57" i="72"/>
  <c r="AL57" i="72"/>
  <c r="AK58" i="72"/>
  <c r="AL58" i="72"/>
  <c r="AK59" i="72"/>
  <c r="AL59" i="72"/>
  <c r="AK60" i="72"/>
  <c r="AL60" i="72"/>
  <c r="AK61" i="72"/>
  <c r="AL61" i="72"/>
  <c r="AK62" i="72"/>
  <c r="AL62" i="72"/>
  <c r="AK63" i="72"/>
  <c r="AL63" i="72"/>
  <c r="AK64" i="72"/>
  <c r="AL64" i="72"/>
  <c r="AK65" i="72"/>
  <c r="AL65" i="72"/>
  <c r="AK66" i="72"/>
  <c r="AL66" i="72"/>
  <c r="AK67" i="72"/>
  <c r="AL67" i="72"/>
  <c r="AK68" i="72"/>
  <c r="AL68" i="72"/>
  <c r="AK69" i="72"/>
  <c r="AL69" i="72"/>
  <c r="AK70" i="72"/>
  <c r="AL70" i="72"/>
  <c r="AK71" i="72"/>
  <c r="AL71" i="72"/>
  <c r="AK72" i="72"/>
  <c r="AL72" i="72"/>
  <c r="AK73" i="72"/>
  <c r="AL73" i="72"/>
  <c r="AK74" i="72"/>
  <c r="AL74" i="72"/>
  <c r="AK75" i="72"/>
  <c r="AL75" i="72"/>
  <c r="AK76" i="72"/>
  <c r="AL76" i="72"/>
  <c r="AK77" i="72"/>
  <c r="AL77" i="72"/>
  <c r="AK78" i="72"/>
  <c r="AL78" i="72"/>
  <c r="AK79" i="72"/>
  <c r="AL79" i="72"/>
  <c r="AK80" i="72"/>
  <c r="AL80" i="72"/>
  <c r="AK81" i="72"/>
  <c r="AL81" i="72"/>
  <c r="AK82" i="72"/>
  <c r="AL82" i="72"/>
  <c r="AK83" i="72"/>
  <c r="AL83" i="72"/>
  <c r="AK84" i="72"/>
  <c r="AL84" i="72"/>
  <c r="AK85" i="72"/>
  <c r="AL85" i="72"/>
  <c r="AK86" i="72"/>
  <c r="AL86" i="72"/>
  <c r="AK87" i="72"/>
  <c r="AL87" i="72"/>
  <c r="AK88" i="72"/>
  <c r="AL88" i="72"/>
  <c r="AK89" i="72"/>
  <c r="AL89" i="72"/>
  <c r="AK90" i="72"/>
  <c r="AL90" i="72"/>
  <c r="AK91" i="72"/>
  <c r="AL91" i="72"/>
  <c r="AK92" i="72"/>
  <c r="AL92" i="72"/>
  <c r="AK93" i="72"/>
  <c r="AL93" i="72"/>
  <c r="AK94" i="72"/>
  <c r="AL94" i="72"/>
  <c r="AK95" i="72"/>
  <c r="AL95" i="72"/>
  <c r="AK96" i="72"/>
  <c r="AL96" i="72"/>
  <c r="AK97" i="72"/>
  <c r="AL97" i="72"/>
  <c r="AK98" i="72"/>
  <c r="AL98" i="72"/>
  <c r="AK99" i="72"/>
  <c r="AL99" i="72"/>
  <c r="AK100" i="72"/>
  <c r="AL100" i="72"/>
  <c r="AK101" i="72"/>
  <c r="AL101" i="72"/>
  <c r="AK102" i="72"/>
  <c r="AL102" i="72"/>
  <c r="AK103" i="72"/>
  <c r="AL103" i="72"/>
  <c r="AK104" i="72"/>
  <c r="AL104" i="72"/>
  <c r="AK105" i="72"/>
  <c r="AL105" i="72"/>
  <c r="AK106" i="72"/>
  <c r="AL106" i="72"/>
  <c r="AK107" i="72"/>
  <c r="AL107" i="72"/>
  <c r="AK108" i="72"/>
  <c r="AL108" i="72"/>
  <c r="AK109" i="72"/>
  <c r="AL109" i="72"/>
  <c r="AK1010" i="72"/>
  <c r="AL1010" i="72"/>
  <c r="AK12" i="72"/>
  <c r="AL12" i="72"/>
  <c r="AK13" i="72"/>
  <c r="AL13" i="72"/>
  <c r="AK14" i="72"/>
  <c r="AL14" i="72"/>
  <c r="AK15" i="72"/>
  <c r="AL15" i="72"/>
  <c r="AK16" i="72"/>
  <c r="AL16" i="72"/>
  <c r="AL11" i="72"/>
  <c r="AK11" i="72"/>
  <c r="N14" i="72" l="1"/>
  <c r="M14" i="72"/>
  <c r="N13" i="72"/>
  <c r="M13" i="72"/>
  <c r="N12" i="72"/>
  <c r="M12" i="72"/>
  <c r="N11" i="72"/>
  <c r="M11" i="72"/>
  <c r="N14" i="9"/>
  <c r="M14" i="9"/>
  <c r="N13" i="9"/>
  <c r="M13" i="9"/>
  <c r="N12" i="9"/>
  <c r="M12" i="9"/>
  <c r="N11" i="9"/>
  <c r="M11" i="9"/>
  <c r="AF1010" i="9" l="1"/>
  <c r="AF109" i="9"/>
  <c r="AF108" i="9"/>
  <c r="AF107" i="9"/>
  <c r="AF106" i="9"/>
  <c r="AF105" i="9"/>
  <c r="AF104" i="9"/>
  <c r="AF103" i="9"/>
  <c r="AF102" i="9"/>
  <c r="AF101" i="9"/>
  <c r="AF100" i="9"/>
  <c r="AF99" i="9"/>
  <c r="AF98" i="9"/>
  <c r="AF97" i="9"/>
  <c r="AF96" i="9"/>
  <c r="AF95" i="9"/>
  <c r="AF94" i="9"/>
  <c r="AF93" i="9"/>
  <c r="AF92" i="9"/>
  <c r="AF91" i="9"/>
  <c r="AF90" i="9"/>
  <c r="AF89" i="9"/>
  <c r="AF88" i="9"/>
  <c r="AF87" i="9"/>
  <c r="AF86" i="9"/>
  <c r="AF85" i="9"/>
  <c r="AF84" i="9"/>
  <c r="AF83" i="9"/>
  <c r="AF82" i="9"/>
  <c r="AF81" i="9"/>
  <c r="AF80" i="9"/>
  <c r="AF79" i="9"/>
  <c r="AF78" i="9"/>
  <c r="AF77" i="9"/>
  <c r="AF76" i="9"/>
  <c r="AF75" i="9"/>
  <c r="AF74" i="9"/>
  <c r="AF73" i="9"/>
  <c r="AF72" i="9"/>
  <c r="AF71" i="9"/>
  <c r="AF70" i="9"/>
  <c r="AF69" i="9"/>
  <c r="AF68" i="9"/>
  <c r="AF67" i="9"/>
  <c r="AF66" i="9"/>
  <c r="AF65" i="9"/>
  <c r="AF64" i="9"/>
  <c r="AF63" i="9"/>
  <c r="AF62" i="9"/>
  <c r="AF61" i="9"/>
  <c r="AF60" i="9"/>
  <c r="AF59" i="9"/>
  <c r="AF58" i="9"/>
  <c r="AF57" i="9"/>
  <c r="AF56" i="9"/>
  <c r="AF55" i="9"/>
  <c r="AF54" i="9"/>
  <c r="AF53" i="9"/>
  <c r="AF52" i="9"/>
  <c r="AF51" i="9"/>
  <c r="AF50" i="9"/>
  <c r="AF49" i="9"/>
  <c r="AF48" i="9"/>
  <c r="AF47" i="9"/>
  <c r="AF46" i="9"/>
  <c r="AF45" i="9"/>
  <c r="AF44" i="9"/>
  <c r="AF43" i="9"/>
  <c r="AF42" i="9"/>
  <c r="AF41" i="9"/>
  <c r="AF40" i="9"/>
  <c r="AF39" i="9"/>
  <c r="AF38" i="9"/>
  <c r="AF37" i="9"/>
  <c r="AF36" i="9"/>
  <c r="AF35" i="9"/>
  <c r="AF34" i="9"/>
  <c r="AF33" i="9"/>
  <c r="AF32" i="9"/>
  <c r="AF31" i="9"/>
  <c r="AF30" i="9"/>
  <c r="AF29" i="9"/>
  <c r="AF28" i="9"/>
  <c r="AF27" i="9"/>
  <c r="AF26" i="9"/>
  <c r="AF25" i="9"/>
  <c r="AF24" i="9"/>
  <c r="AF23" i="9"/>
  <c r="AF22" i="9"/>
  <c r="AF21" i="9"/>
  <c r="AF20" i="9"/>
  <c r="AF19" i="9"/>
  <c r="AF18" i="9"/>
  <c r="AF17" i="9"/>
  <c r="AF16" i="9"/>
  <c r="AG1010" i="72"/>
  <c r="AG109" i="72"/>
  <c r="AG108" i="72"/>
  <c r="AG107" i="72"/>
  <c r="AG106" i="72"/>
  <c r="AG105" i="72"/>
  <c r="AG104" i="72"/>
  <c r="AG103" i="72"/>
  <c r="AG102" i="72"/>
  <c r="AG101" i="72"/>
  <c r="AG100" i="72"/>
  <c r="AG99" i="72"/>
  <c r="AG98" i="72"/>
  <c r="AG97" i="72"/>
  <c r="AG96" i="72"/>
  <c r="AG95" i="72"/>
  <c r="AG94" i="72"/>
  <c r="AG93" i="72"/>
  <c r="AG92" i="72"/>
  <c r="AG91" i="72"/>
  <c r="AG90" i="72"/>
  <c r="AG89" i="72"/>
  <c r="AG88" i="72"/>
  <c r="AG87" i="72"/>
  <c r="AG86" i="72"/>
  <c r="AG85" i="72"/>
  <c r="AG84" i="72"/>
  <c r="AG83" i="72"/>
  <c r="AG82" i="72"/>
  <c r="AG81" i="72"/>
  <c r="AG80" i="72"/>
  <c r="AG79" i="72"/>
  <c r="AG78" i="72"/>
  <c r="AG77" i="72"/>
  <c r="AG76" i="72"/>
  <c r="AG75" i="72"/>
  <c r="AG74" i="72"/>
  <c r="AG73" i="72"/>
  <c r="AG72" i="72"/>
  <c r="AG71" i="72"/>
  <c r="AG70" i="72"/>
  <c r="AG69" i="72"/>
  <c r="AG68" i="72"/>
  <c r="AG67" i="72"/>
  <c r="AG66" i="72"/>
  <c r="AG65" i="72"/>
  <c r="AG64" i="72"/>
  <c r="AG63" i="72"/>
  <c r="AG62" i="72"/>
  <c r="AG61" i="72"/>
  <c r="AG60" i="72"/>
  <c r="AG59" i="72"/>
  <c r="AG58" i="72"/>
  <c r="AG57" i="72"/>
  <c r="AG56" i="72"/>
  <c r="AG55" i="72"/>
  <c r="AG54" i="72"/>
  <c r="AG53" i="72"/>
  <c r="AG52" i="72"/>
  <c r="AG51" i="72"/>
  <c r="AG50" i="72"/>
  <c r="AG49" i="72"/>
  <c r="AG48" i="72"/>
  <c r="AG47" i="72"/>
  <c r="AG46" i="72"/>
  <c r="AG45" i="72"/>
  <c r="AG44" i="72"/>
  <c r="AG43" i="72"/>
  <c r="AG42" i="72"/>
  <c r="AG41" i="72"/>
  <c r="AG40" i="72"/>
  <c r="AG39" i="72"/>
  <c r="AG38" i="72"/>
  <c r="AG37" i="72"/>
  <c r="AG36" i="72"/>
  <c r="AG35" i="72"/>
  <c r="AG34" i="72"/>
  <c r="AG33" i="72"/>
  <c r="AG32" i="72"/>
  <c r="AG31" i="72"/>
  <c r="AG30" i="72"/>
  <c r="AG29" i="72"/>
  <c r="AG28" i="72"/>
  <c r="AG27" i="72"/>
  <c r="AG26" i="72"/>
  <c r="AG25" i="72"/>
  <c r="AG24" i="72"/>
  <c r="AG23" i="72"/>
  <c r="AG22" i="72"/>
  <c r="AG21" i="72"/>
  <c r="AG20" i="72"/>
  <c r="AG19" i="72"/>
  <c r="AG18" i="72"/>
  <c r="AG17" i="72"/>
  <c r="AG16" i="72"/>
  <c r="B55" i="73"/>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B154" i="73" s="1"/>
  <c r="B155" i="73" s="1"/>
  <c r="B156" i="73" s="1"/>
  <c r="B157" i="73" s="1"/>
  <c r="B158" i="73" s="1"/>
  <c r="B159" i="73" s="1"/>
  <c r="B160" i="73" s="1"/>
  <c r="B161" i="73" s="1"/>
  <c r="B162" i="73" s="1"/>
  <c r="B163" i="73" s="1"/>
  <c r="B164" i="73" s="1"/>
  <c r="B165" i="73" s="1"/>
  <c r="B166" i="73" s="1"/>
  <c r="B167" i="73" s="1"/>
  <c r="B168" i="73" s="1"/>
  <c r="B169" i="73" s="1"/>
  <c r="B170" i="73" s="1"/>
  <c r="B171" i="73" s="1"/>
  <c r="B172" i="73" s="1"/>
  <c r="B173" i="73" s="1"/>
  <c r="B174" i="73" s="1"/>
  <c r="B175" i="73" s="1"/>
  <c r="B176" i="73" s="1"/>
  <c r="B177" i="73" s="1"/>
  <c r="B178" i="73" s="1"/>
  <c r="B179" i="73" s="1"/>
  <c r="B180" i="73" s="1"/>
  <c r="B181" i="73" s="1"/>
  <c r="B182" i="73" s="1"/>
  <c r="B183" i="73" s="1"/>
  <c r="B184" i="73" s="1"/>
  <c r="B185" i="73" s="1"/>
  <c r="B186" i="73" s="1"/>
  <c r="B187" i="73" s="1"/>
  <c r="B188" i="73" s="1"/>
  <c r="B189" i="73" s="1"/>
  <c r="B190" i="73" s="1"/>
  <c r="B191" i="73" s="1"/>
  <c r="B192" i="73" s="1"/>
  <c r="B193" i="73" s="1"/>
  <c r="B194" i="73" s="1"/>
  <c r="B195" i="73" s="1"/>
  <c r="B196" i="73" s="1"/>
  <c r="B197" i="73" s="1"/>
  <c r="B198" i="73" s="1"/>
  <c r="B199" i="73" s="1"/>
  <c r="B200" i="73" s="1"/>
  <c r="B201" i="73" s="1"/>
  <c r="B202" i="73" s="1"/>
  <c r="B203" i="73" s="1"/>
  <c r="B204" i="73" s="1"/>
  <c r="B205" i="73" s="1"/>
  <c r="B206" i="73" s="1"/>
  <c r="B207" i="73" s="1"/>
  <c r="B208" i="73" s="1"/>
  <c r="B209" i="73" s="1"/>
  <c r="B210" i="73" s="1"/>
  <c r="B211" i="73" s="1"/>
  <c r="B212" i="73" s="1"/>
  <c r="B213" i="73" s="1"/>
  <c r="B214" i="73" s="1"/>
  <c r="B215" i="73" s="1"/>
  <c r="B216" i="73" s="1"/>
  <c r="B217" i="73" s="1"/>
  <c r="B218" i="73" s="1"/>
  <c r="B219" i="73" s="1"/>
  <c r="B220" i="73" s="1"/>
  <c r="B221" i="73" s="1"/>
  <c r="B222" i="73" s="1"/>
  <c r="B223" i="73" s="1"/>
  <c r="B224" i="73" s="1"/>
  <c r="B225" i="73" s="1"/>
  <c r="B226" i="73" s="1"/>
  <c r="B227" i="73" s="1"/>
  <c r="B228" i="73" s="1"/>
  <c r="B229" i="73" s="1"/>
  <c r="B230" i="73" s="1"/>
  <c r="B231" i="73" s="1"/>
  <c r="B232" i="73" s="1"/>
  <c r="B233" i="73" s="1"/>
  <c r="B234" i="73" s="1"/>
  <c r="B235" i="73" s="1"/>
  <c r="B236" i="73" s="1"/>
  <c r="B237" i="73" s="1"/>
  <c r="B238" i="73" s="1"/>
  <c r="B239" i="73" s="1"/>
  <c r="B240" i="73" s="1"/>
  <c r="B241" i="73" s="1"/>
  <c r="B242" i="73" s="1"/>
  <c r="B243" i="73" s="1"/>
  <c r="B244" i="73" s="1"/>
  <c r="B245" i="73" s="1"/>
  <c r="B246" i="73" s="1"/>
  <c r="B247" i="73" s="1"/>
  <c r="B248" i="73" s="1"/>
  <c r="B249" i="73" s="1"/>
  <c r="B250" i="73" s="1"/>
  <c r="B251" i="73" s="1"/>
  <c r="B252" i="73" s="1"/>
  <c r="B253" i="73" s="1"/>
  <c r="B254" i="73" s="1"/>
  <c r="B255" i="73" s="1"/>
  <c r="B256" i="73" s="1"/>
  <c r="B257" i="73" s="1"/>
  <c r="B258" i="73" s="1"/>
  <c r="B259" i="73" s="1"/>
  <c r="B260" i="73" s="1"/>
  <c r="B261" i="73" s="1"/>
  <c r="B262" i="73" s="1"/>
  <c r="B263" i="73" s="1"/>
  <c r="B264" i="73" s="1"/>
  <c r="B265" i="73" s="1"/>
  <c r="B266" i="73" s="1"/>
  <c r="B267" i="73" s="1"/>
  <c r="B268" i="73" s="1"/>
  <c r="B269" i="73" s="1"/>
  <c r="B270" i="73" s="1"/>
  <c r="B271" i="73" s="1"/>
  <c r="B272" i="73" s="1"/>
  <c r="B273" i="73" s="1"/>
  <c r="B274" i="73" s="1"/>
  <c r="B275" i="73" s="1"/>
  <c r="B276" i="73" s="1"/>
  <c r="B277" i="73" s="1"/>
  <c r="B278" i="73" s="1"/>
  <c r="B279" i="73" s="1"/>
  <c r="B280" i="73" s="1"/>
  <c r="B281" i="73" s="1"/>
  <c r="B282" i="73" s="1"/>
  <c r="B283" i="73" s="1"/>
  <c r="B284" i="73" s="1"/>
  <c r="B285" i="73" s="1"/>
  <c r="B286" i="73" s="1"/>
  <c r="B287" i="73" s="1"/>
  <c r="B288" i="73" s="1"/>
  <c r="B289" i="73" s="1"/>
  <c r="B290" i="73" s="1"/>
  <c r="B291" i="73" s="1"/>
  <c r="B292" i="73" s="1"/>
  <c r="B293" i="73" s="1"/>
  <c r="B294" i="73" s="1"/>
  <c r="B295" i="73" s="1"/>
  <c r="B296" i="73" s="1"/>
  <c r="B297" i="73" s="1"/>
  <c r="B298" i="73" s="1"/>
  <c r="B299" i="73" s="1"/>
  <c r="B300" i="73" s="1"/>
  <c r="B301" i="73" s="1"/>
  <c r="B302" i="73" s="1"/>
  <c r="B303" i="73" s="1"/>
  <c r="B304" i="73" s="1"/>
  <c r="B305" i="73" s="1"/>
  <c r="B306" i="73" s="1"/>
  <c r="B307" i="73" s="1"/>
  <c r="B308" i="73" s="1"/>
  <c r="B309" i="73" s="1"/>
  <c r="B310" i="73" s="1"/>
  <c r="B311" i="73" s="1"/>
  <c r="B312" i="73" s="1"/>
  <c r="B313" i="73" s="1"/>
  <c r="B314" i="73" s="1"/>
  <c r="B315" i="73" s="1"/>
  <c r="B316" i="73" s="1"/>
  <c r="B317" i="73" s="1"/>
  <c r="B318" i="73" s="1"/>
  <c r="B319" i="73" s="1"/>
  <c r="B320" i="73" s="1"/>
  <c r="B321" i="73" s="1"/>
  <c r="B322" i="73" s="1"/>
  <c r="B323" i="73" s="1"/>
  <c r="B324" i="73" s="1"/>
  <c r="B325" i="73" s="1"/>
  <c r="B326" i="73" s="1"/>
  <c r="B327" i="73" s="1"/>
  <c r="B328" i="73" s="1"/>
  <c r="B329" i="73" s="1"/>
  <c r="B330" i="73" s="1"/>
  <c r="B331" i="73" s="1"/>
  <c r="B332" i="73" s="1"/>
  <c r="B333" i="73" s="1"/>
  <c r="B334" i="73" s="1"/>
  <c r="B335" i="73" s="1"/>
  <c r="B336" i="73" s="1"/>
  <c r="B337" i="73" s="1"/>
  <c r="B338" i="73" s="1"/>
  <c r="B339" i="73" s="1"/>
  <c r="B340" i="73" s="1"/>
  <c r="B341" i="73" s="1"/>
  <c r="B342" i="73" s="1"/>
  <c r="B343" i="73" s="1"/>
  <c r="B344" i="73" s="1"/>
  <c r="B345" i="73" s="1"/>
  <c r="B346" i="73" s="1"/>
  <c r="B347" i="73" s="1"/>
  <c r="B348" i="73" s="1"/>
  <c r="B349" i="73" s="1"/>
  <c r="B350" i="73" s="1"/>
  <c r="B351" i="73" s="1"/>
  <c r="B352" i="73" s="1"/>
  <c r="B353" i="73" s="1"/>
  <c r="B354" i="73" s="1"/>
  <c r="B355" i="73" s="1"/>
  <c r="B356" i="73" s="1"/>
  <c r="B357" i="73" s="1"/>
  <c r="B358" i="73" s="1"/>
  <c r="B359" i="73" s="1"/>
  <c r="B360" i="73" s="1"/>
  <c r="B361" i="73" s="1"/>
  <c r="B362" i="73" s="1"/>
  <c r="B363" i="73" s="1"/>
  <c r="B364" i="73" s="1"/>
  <c r="B365" i="73" s="1"/>
  <c r="B366" i="73" s="1"/>
  <c r="B367" i="73" s="1"/>
  <c r="B368" i="73" s="1"/>
  <c r="B369" i="73" s="1"/>
  <c r="B370" i="73" s="1"/>
  <c r="B371" i="73" s="1"/>
  <c r="B372" i="73" s="1"/>
  <c r="B373" i="73" s="1"/>
  <c r="B374" i="73" s="1"/>
  <c r="B375" i="73" s="1"/>
  <c r="B376" i="73" s="1"/>
  <c r="B377" i="73" s="1"/>
  <c r="B378" i="73" s="1"/>
  <c r="B379" i="73" s="1"/>
  <c r="B380" i="73" s="1"/>
  <c r="B381" i="73" s="1"/>
  <c r="B382" i="73" s="1"/>
  <c r="B383" i="73" s="1"/>
  <c r="B384" i="73" s="1"/>
  <c r="B385" i="73" s="1"/>
  <c r="B386" i="73" s="1"/>
  <c r="B387" i="73" s="1"/>
  <c r="B388" i="73" s="1"/>
  <c r="B389" i="73" s="1"/>
  <c r="B390" i="73" s="1"/>
  <c r="B391" i="73" s="1"/>
  <c r="B392" i="73" s="1"/>
  <c r="B393" i="73" s="1"/>
  <c r="B394" i="73" s="1"/>
  <c r="B395" i="73" s="1"/>
  <c r="B396" i="73" s="1"/>
  <c r="B397" i="73" s="1"/>
  <c r="B398" i="73" s="1"/>
  <c r="B399" i="73" s="1"/>
  <c r="B400" i="73" s="1"/>
  <c r="B401" i="73" s="1"/>
  <c r="B402" i="73" s="1"/>
  <c r="B403" i="73" s="1"/>
  <c r="B404" i="73" s="1"/>
  <c r="B405" i="73" s="1"/>
  <c r="B406" i="73" s="1"/>
  <c r="B407" i="73" s="1"/>
  <c r="B408" i="73" s="1"/>
  <c r="B409" i="73" s="1"/>
  <c r="B410" i="73" s="1"/>
  <c r="B411" i="73" s="1"/>
  <c r="B412" i="73" s="1"/>
  <c r="B413" i="73" s="1"/>
  <c r="B414" i="73" s="1"/>
  <c r="B415" i="73" s="1"/>
  <c r="B416" i="73" s="1"/>
  <c r="B417" i="73" s="1"/>
  <c r="B418" i="73" s="1"/>
  <c r="B419" i="73" s="1"/>
  <c r="B420" i="73" s="1"/>
  <c r="B421" i="73" s="1"/>
  <c r="B422" i="73" s="1"/>
  <c r="B423" i="73" s="1"/>
  <c r="B424" i="73" s="1"/>
  <c r="B425" i="73" s="1"/>
  <c r="B426" i="73" s="1"/>
  <c r="B427" i="73" s="1"/>
  <c r="B428" i="73" s="1"/>
  <c r="B429" i="73" s="1"/>
  <c r="B430" i="73" s="1"/>
  <c r="B431" i="73" s="1"/>
  <c r="B432" i="73" s="1"/>
  <c r="B433" i="73" s="1"/>
  <c r="B434" i="73" s="1"/>
  <c r="B435" i="73" s="1"/>
  <c r="B436" i="73" s="1"/>
  <c r="B437" i="73" s="1"/>
  <c r="B438" i="73" s="1"/>
  <c r="B439" i="73" s="1"/>
  <c r="B440" i="73" s="1"/>
  <c r="B441" i="73" s="1"/>
  <c r="B442" i="73" s="1"/>
  <c r="B443" i="73" s="1"/>
  <c r="B444" i="73" s="1"/>
  <c r="B445" i="73" s="1"/>
  <c r="B446" i="73" s="1"/>
  <c r="B447" i="73" s="1"/>
  <c r="B448" i="73" s="1"/>
  <c r="B449" i="73" s="1"/>
  <c r="B450" i="73" s="1"/>
  <c r="B451" i="73" s="1"/>
  <c r="B452" i="73" s="1"/>
  <c r="B453" i="73" s="1"/>
  <c r="B454" i="73" s="1"/>
  <c r="B455" i="73" s="1"/>
  <c r="B456" i="73" s="1"/>
  <c r="B457" i="73" s="1"/>
  <c r="B458" i="73" s="1"/>
  <c r="B459" i="73" s="1"/>
  <c r="B460" i="73" s="1"/>
  <c r="B461" i="73" s="1"/>
  <c r="B462" i="73" s="1"/>
  <c r="B463" i="73" s="1"/>
  <c r="B464" i="73" s="1"/>
  <c r="B465" i="73" s="1"/>
  <c r="B466" i="73" s="1"/>
  <c r="B467" i="73" s="1"/>
  <c r="B468" i="73" s="1"/>
  <c r="B469" i="73" s="1"/>
  <c r="B470" i="73" s="1"/>
  <c r="B471" i="73" s="1"/>
  <c r="B472" i="73" s="1"/>
  <c r="B473" i="73" s="1"/>
  <c r="B474" i="73" s="1"/>
  <c r="B475" i="73" s="1"/>
  <c r="B476" i="73" s="1"/>
  <c r="B477" i="73" s="1"/>
  <c r="B478" i="73" s="1"/>
  <c r="B479" i="73" s="1"/>
  <c r="B480" i="73" s="1"/>
  <c r="B481" i="73" s="1"/>
  <c r="B482" i="73" s="1"/>
  <c r="B483" i="73" s="1"/>
  <c r="B484" i="73" s="1"/>
  <c r="B485" i="73" s="1"/>
  <c r="B486" i="73" s="1"/>
  <c r="B487" i="73" s="1"/>
  <c r="B488" i="73" s="1"/>
  <c r="B489" i="73" s="1"/>
  <c r="B490" i="73" s="1"/>
  <c r="B491" i="73" s="1"/>
  <c r="B492" i="73" s="1"/>
  <c r="B493" i="73" s="1"/>
  <c r="B494" i="73" s="1"/>
  <c r="B495" i="73" s="1"/>
  <c r="B496" i="73" s="1"/>
  <c r="B497" i="73" s="1"/>
  <c r="B498" i="73" s="1"/>
  <c r="B499" i="73" s="1"/>
  <c r="B500" i="73" s="1"/>
  <c r="B501" i="73" s="1"/>
  <c r="B502" i="73" s="1"/>
  <c r="B503" i="73" s="1"/>
  <c r="B504" i="73" s="1"/>
  <c r="B505" i="73" s="1"/>
  <c r="B506" i="73" s="1"/>
  <c r="B507" i="73" s="1"/>
  <c r="B508" i="73" s="1"/>
  <c r="B509" i="73" s="1"/>
  <c r="B510" i="73" s="1"/>
  <c r="B511" i="73" s="1"/>
  <c r="B512" i="73" s="1"/>
  <c r="B513" i="73" s="1"/>
  <c r="B514" i="73" s="1"/>
  <c r="B515" i="73" s="1"/>
  <c r="B516" i="73" s="1"/>
  <c r="B517" i="73" s="1"/>
  <c r="B518" i="73" s="1"/>
  <c r="B519" i="73" s="1"/>
  <c r="B520" i="73" s="1"/>
  <c r="B521" i="73" s="1"/>
  <c r="B522" i="73" s="1"/>
  <c r="B523" i="73" s="1"/>
  <c r="B524" i="73" s="1"/>
  <c r="B525" i="73" s="1"/>
  <c r="B526" i="73" s="1"/>
  <c r="B527" i="73" s="1"/>
  <c r="B528" i="73" s="1"/>
  <c r="B529" i="73" s="1"/>
  <c r="B530" i="73" s="1"/>
  <c r="B531" i="73" s="1"/>
  <c r="B532" i="73" s="1"/>
  <c r="B533" i="73" s="1"/>
  <c r="B534" i="73" s="1"/>
  <c r="B535" i="73" s="1"/>
  <c r="B536" i="73" s="1"/>
  <c r="B537" i="73" s="1"/>
  <c r="B538" i="73" s="1"/>
  <c r="B539" i="73" s="1"/>
  <c r="B540" i="73" s="1"/>
  <c r="B541" i="73" s="1"/>
  <c r="B542" i="73" s="1"/>
  <c r="B543" i="73" s="1"/>
  <c r="B544" i="73" s="1"/>
  <c r="B545" i="73" s="1"/>
  <c r="B546" i="73" s="1"/>
  <c r="B547" i="73" s="1"/>
  <c r="B548" i="73" s="1"/>
  <c r="B549" i="73" s="1"/>
  <c r="B550" i="73" s="1"/>
  <c r="B551" i="73" s="1"/>
  <c r="B552" i="73" s="1"/>
  <c r="B553" i="73" s="1"/>
  <c r="B554" i="73" s="1"/>
  <c r="B555" i="73" s="1"/>
  <c r="B556" i="73" s="1"/>
  <c r="B557" i="73" s="1"/>
  <c r="B558" i="73" s="1"/>
  <c r="B559" i="73" s="1"/>
  <c r="B560" i="73" s="1"/>
  <c r="B561" i="73" s="1"/>
  <c r="B562" i="73" s="1"/>
  <c r="B563" i="73" s="1"/>
  <c r="B564" i="73" s="1"/>
  <c r="B565" i="73" s="1"/>
  <c r="B566" i="73" s="1"/>
  <c r="B567" i="73" s="1"/>
  <c r="B568" i="73" s="1"/>
  <c r="B569" i="73" s="1"/>
  <c r="B570" i="73" s="1"/>
  <c r="B571" i="73" s="1"/>
  <c r="B572" i="73" s="1"/>
  <c r="B573" i="73" s="1"/>
  <c r="B574" i="73" s="1"/>
  <c r="B575" i="73" s="1"/>
  <c r="B576" i="73" s="1"/>
  <c r="B577" i="73" s="1"/>
  <c r="B578" i="73" s="1"/>
  <c r="B579" i="73" s="1"/>
  <c r="B580" i="73" s="1"/>
  <c r="B581" i="73" s="1"/>
  <c r="B582" i="73" s="1"/>
  <c r="B583" i="73" s="1"/>
  <c r="B584" i="73" s="1"/>
  <c r="B585" i="73" s="1"/>
  <c r="B586" i="73" s="1"/>
  <c r="B587" i="73" s="1"/>
  <c r="B588" i="73" s="1"/>
  <c r="B589" i="73" s="1"/>
  <c r="B590" i="73" s="1"/>
  <c r="B591" i="73" s="1"/>
  <c r="B592" i="73" s="1"/>
  <c r="B593" i="73" s="1"/>
  <c r="B594" i="73" s="1"/>
  <c r="B595" i="73" s="1"/>
  <c r="B596" i="73" s="1"/>
  <c r="B597" i="73" s="1"/>
  <c r="B598" i="73" s="1"/>
  <c r="B599" i="73" s="1"/>
  <c r="B600" i="73" s="1"/>
  <c r="B601" i="73" s="1"/>
  <c r="B602" i="73" s="1"/>
  <c r="B603" i="73" s="1"/>
  <c r="B604" i="73" s="1"/>
  <c r="B605" i="73" s="1"/>
  <c r="B606" i="73" s="1"/>
  <c r="B607" i="73" s="1"/>
  <c r="B608" i="73" s="1"/>
  <c r="B609" i="73" s="1"/>
  <c r="B610" i="73" s="1"/>
  <c r="B611" i="73" s="1"/>
  <c r="B612" i="73" s="1"/>
  <c r="B613" i="73" s="1"/>
  <c r="B614" i="73" s="1"/>
  <c r="B615" i="73" s="1"/>
  <c r="B616" i="73" s="1"/>
  <c r="B617" i="73" s="1"/>
  <c r="B618" i="73" s="1"/>
  <c r="B619" i="73" s="1"/>
  <c r="B620" i="73" s="1"/>
  <c r="B621" i="73" s="1"/>
  <c r="B622" i="73" s="1"/>
  <c r="B623" i="73" s="1"/>
  <c r="B624" i="73" s="1"/>
  <c r="B625" i="73" s="1"/>
  <c r="B626" i="73" s="1"/>
  <c r="B627" i="73" s="1"/>
  <c r="B628" i="73" s="1"/>
  <c r="B629" i="73" s="1"/>
  <c r="B630" i="73" s="1"/>
  <c r="B631" i="73" s="1"/>
  <c r="B632" i="73" s="1"/>
  <c r="B633" i="73" s="1"/>
  <c r="B634" i="73" s="1"/>
  <c r="B635" i="73" s="1"/>
  <c r="B636" i="73" s="1"/>
  <c r="B637" i="73" s="1"/>
  <c r="B638" i="73" s="1"/>
  <c r="B639" i="73" s="1"/>
  <c r="B640" i="73" s="1"/>
  <c r="B641" i="73" s="1"/>
  <c r="B642" i="73" s="1"/>
  <c r="B643" i="73" s="1"/>
  <c r="B644" i="73" s="1"/>
  <c r="B645" i="73" s="1"/>
  <c r="B646" i="73" s="1"/>
  <c r="B647" i="73" s="1"/>
  <c r="B648" i="73" s="1"/>
  <c r="B649" i="73" s="1"/>
  <c r="B650" i="73" s="1"/>
  <c r="B651" i="73" s="1"/>
  <c r="B652" i="73" s="1"/>
  <c r="B653" i="73" s="1"/>
  <c r="B654" i="73" s="1"/>
  <c r="B655" i="73" s="1"/>
  <c r="B656" i="73" s="1"/>
  <c r="B657" i="73" s="1"/>
  <c r="B658" i="73" s="1"/>
  <c r="B659" i="73" s="1"/>
  <c r="B660" i="73" s="1"/>
  <c r="B661" i="73" s="1"/>
  <c r="B662" i="73" s="1"/>
  <c r="B663" i="73" s="1"/>
  <c r="B664" i="73" s="1"/>
  <c r="B665" i="73" s="1"/>
  <c r="B666" i="73" s="1"/>
  <c r="B667" i="73" s="1"/>
  <c r="B668" i="73" s="1"/>
  <c r="B669" i="73" s="1"/>
  <c r="B670" i="73" s="1"/>
  <c r="B671" i="73" s="1"/>
  <c r="B672" i="73" s="1"/>
  <c r="B673" i="73" s="1"/>
  <c r="B674" i="73" s="1"/>
  <c r="B675" i="73" s="1"/>
  <c r="B676" i="73" s="1"/>
  <c r="B677" i="73" s="1"/>
  <c r="B678" i="73" s="1"/>
  <c r="B679" i="73" s="1"/>
  <c r="B680" i="73" s="1"/>
  <c r="B681" i="73" s="1"/>
  <c r="B682" i="73" s="1"/>
  <c r="B683" i="73" s="1"/>
  <c r="B684" i="73" s="1"/>
  <c r="B685" i="73" s="1"/>
  <c r="B686" i="73" s="1"/>
  <c r="B687" i="73" s="1"/>
  <c r="B688" i="73" s="1"/>
  <c r="B689" i="73" s="1"/>
  <c r="B690" i="73" s="1"/>
  <c r="B691" i="73" s="1"/>
  <c r="B692" i="73" s="1"/>
  <c r="B693" i="73" s="1"/>
  <c r="B694" i="73" s="1"/>
  <c r="B695" i="73" s="1"/>
  <c r="B696" i="73" s="1"/>
  <c r="B697" i="73" s="1"/>
  <c r="B698" i="73" s="1"/>
  <c r="B699" i="73" s="1"/>
  <c r="B700" i="73" s="1"/>
  <c r="B701" i="73" s="1"/>
  <c r="B702" i="73" s="1"/>
  <c r="B703" i="73" s="1"/>
  <c r="B704" i="73" s="1"/>
  <c r="B705" i="73" s="1"/>
  <c r="B706" i="73" s="1"/>
  <c r="B707" i="73" s="1"/>
  <c r="B708" i="73" s="1"/>
  <c r="B709" i="73" s="1"/>
  <c r="B710" i="73" s="1"/>
  <c r="B711" i="73" s="1"/>
  <c r="B712" i="73" s="1"/>
  <c r="B713" i="73" s="1"/>
  <c r="B714" i="73" s="1"/>
  <c r="B715" i="73" s="1"/>
  <c r="B716" i="73" s="1"/>
  <c r="B717" i="73" s="1"/>
  <c r="B718" i="73" s="1"/>
  <c r="B719" i="73" s="1"/>
  <c r="B720" i="73" s="1"/>
  <c r="B721" i="73" s="1"/>
  <c r="B722" i="73" s="1"/>
  <c r="B723" i="73" s="1"/>
  <c r="B724" i="73" s="1"/>
  <c r="B725" i="73" s="1"/>
  <c r="B726" i="73" s="1"/>
  <c r="B727" i="73" s="1"/>
  <c r="B728" i="73" s="1"/>
  <c r="B729" i="73" s="1"/>
  <c r="B730" i="73" s="1"/>
  <c r="B731" i="73" s="1"/>
  <c r="B732" i="73" s="1"/>
  <c r="B733" i="73" s="1"/>
  <c r="B734" i="73" s="1"/>
  <c r="B735" i="73" s="1"/>
  <c r="B736" i="73" s="1"/>
  <c r="B737" i="73" s="1"/>
  <c r="B738" i="73" s="1"/>
  <c r="B739" i="73" s="1"/>
  <c r="B740" i="73" s="1"/>
  <c r="B741" i="73" s="1"/>
  <c r="B742" i="73" s="1"/>
  <c r="B743" i="73" s="1"/>
  <c r="B744" i="73" s="1"/>
  <c r="B745" i="73" s="1"/>
  <c r="B746" i="73" s="1"/>
  <c r="B747" i="73" s="1"/>
  <c r="B748" i="73" s="1"/>
  <c r="B749" i="73" s="1"/>
  <c r="B750" i="73" s="1"/>
  <c r="B751" i="73" s="1"/>
  <c r="B752" i="73" s="1"/>
  <c r="B753" i="73" s="1"/>
  <c r="B754" i="73" s="1"/>
  <c r="B755" i="73" s="1"/>
  <c r="B756" i="73" s="1"/>
  <c r="B757" i="73" s="1"/>
  <c r="B758" i="73" s="1"/>
  <c r="B759" i="73" s="1"/>
  <c r="B760" i="73" s="1"/>
  <c r="B761" i="73" s="1"/>
  <c r="B762" i="73" s="1"/>
  <c r="B763" i="73" s="1"/>
  <c r="B764" i="73" s="1"/>
  <c r="B765" i="73" s="1"/>
  <c r="B766" i="73" s="1"/>
  <c r="B767" i="73" s="1"/>
  <c r="B768" i="73" s="1"/>
  <c r="B769" i="73" s="1"/>
  <c r="B770" i="73" s="1"/>
  <c r="B771" i="73" s="1"/>
  <c r="B772" i="73" s="1"/>
  <c r="B773" i="73" s="1"/>
  <c r="B774" i="73" s="1"/>
  <c r="B775" i="73" s="1"/>
  <c r="B776" i="73" s="1"/>
  <c r="B777" i="73" s="1"/>
  <c r="B778" i="73" s="1"/>
  <c r="B779" i="73" s="1"/>
  <c r="B780" i="73" s="1"/>
  <c r="B781" i="73" s="1"/>
  <c r="B782" i="73" s="1"/>
  <c r="B783" i="73" s="1"/>
  <c r="B784" i="73" s="1"/>
  <c r="B785" i="73" s="1"/>
  <c r="B786" i="73" s="1"/>
  <c r="B787" i="73" s="1"/>
  <c r="B788" i="73" s="1"/>
  <c r="B789" i="73" s="1"/>
  <c r="B790" i="73" s="1"/>
  <c r="B791" i="73" s="1"/>
  <c r="B792" i="73" s="1"/>
  <c r="B793" i="73" s="1"/>
  <c r="B794" i="73" s="1"/>
  <c r="B795" i="73" s="1"/>
  <c r="B796" i="73" s="1"/>
  <c r="B797" i="73" s="1"/>
  <c r="B798" i="73" s="1"/>
  <c r="B799" i="73" s="1"/>
  <c r="B800" i="73" s="1"/>
  <c r="B801" i="73" s="1"/>
  <c r="B802" i="73" s="1"/>
  <c r="B803" i="73" s="1"/>
  <c r="B804" i="73" s="1"/>
  <c r="B805" i="73" s="1"/>
  <c r="B806" i="73" s="1"/>
  <c r="B807" i="73" s="1"/>
  <c r="B808" i="73" s="1"/>
  <c r="B809" i="73" s="1"/>
  <c r="B810" i="73" s="1"/>
  <c r="B811" i="73" s="1"/>
  <c r="B812" i="73" s="1"/>
  <c r="B813" i="73" s="1"/>
  <c r="B814" i="73" s="1"/>
  <c r="B815" i="73" s="1"/>
  <c r="B816" i="73" s="1"/>
  <c r="B817" i="73" s="1"/>
  <c r="B818" i="73" s="1"/>
  <c r="B819" i="73" s="1"/>
  <c r="B820" i="73" s="1"/>
  <c r="B821" i="73" s="1"/>
  <c r="B822" i="73" s="1"/>
  <c r="B823" i="73" s="1"/>
  <c r="B824" i="73" s="1"/>
  <c r="B825" i="73" s="1"/>
  <c r="B826" i="73" s="1"/>
  <c r="B827" i="73" s="1"/>
  <c r="B828" i="73" s="1"/>
  <c r="B829" i="73" s="1"/>
  <c r="B830" i="73" s="1"/>
  <c r="B831" i="73" s="1"/>
  <c r="B832" i="73" s="1"/>
  <c r="B833" i="73" s="1"/>
  <c r="B834" i="73" s="1"/>
  <c r="B835" i="73" s="1"/>
  <c r="B836" i="73" s="1"/>
  <c r="B837" i="73" s="1"/>
  <c r="B838" i="73" s="1"/>
  <c r="B839" i="73" s="1"/>
  <c r="B840" i="73" s="1"/>
  <c r="B841" i="73" s="1"/>
  <c r="B842" i="73" s="1"/>
  <c r="B843" i="73" s="1"/>
  <c r="B844" i="73" s="1"/>
  <c r="B845" i="73" s="1"/>
  <c r="B846" i="73" s="1"/>
  <c r="B847" i="73" s="1"/>
  <c r="B848" i="73" s="1"/>
  <c r="B849" i="73" s="1"/>
  <c r="B850" i="73" s="1"/>
  <c r="B851" i="73" s="1"/>
  <c r="B852" i="73" s="1"/>
  <c r="B853" i="73" s="1"/>
  <c r="B854" i="73" s="1"/>
  <c r="B855" i="73" s="1"/>
  <c r="B856" i="73" s="1"/>
  <c r="B857" i="73" s="1"/>
  <c r="B858" i="73" s="1"/>
  <c r="B859" i="73" s="1"/>
  <c r="B860" i="73" s="1"/>
  <c r="B861" i="73" s="1"/>
  <c r="B862" i="73" s="1"/>
  <c r="B863" i="73" s="1"/>
  <c r="B864" i="73" s="1"/>
  <c r="B865" i="73" s="1"/>
  <c r="B866" i="73" s="1"/>
  <c r="B867" i="73" s="1"/>
  <c r="B868" i="73" s="1"/>
  <c r="B869" i="73" s="1"/>
  <c r="B870" i="73" s="1"/>
  <c r="B871" i="73" s="1"/>
  <c r="B872" i="73" s="1"/>
  <c r="B873" i="73" s="1"/>
  <c r="B874" i="73" s="1"/>
  <c r="B875" i="73" s="1"/>
  <c r="B876" i="73" s="1"/>
  <c r="B877" i="73" s="1"/>
  <c r="B878" i="73" s="1"/>
  <c r="B879" i="73" s="1"/>
  <c r="B880" i="73" s="1"/>
  <c r="B881" i="73" s="1"/>
  <c r="B882" i="73" s="1"/>
  <c r="B883" i="73" s="1"/>
  <c r="B884" i="73" s="1"/>
  <c r="B885" i="73" s="1"/>
  <c r="B886" i="73" s="1"/>
  <c r="B887" i="73" s="1"/>
  <c r="B888" i="73" s="1"/>
  <c r="B889" i="73" s="1"/>
  <c r="B890" i="73" s="1"/>
  <c r="B891" i="73" s="1"/>
  <c r="B892" i="73" s="1"/>
  <c r="B893" i="73" s="1"/>
  <c r="B894" i="73" s="1"/>
  <c r="B895" i="73" s="1"/>
  <c r="B896" i="73" s="1"/>
  <c r="B897" i="73" s="1"/>
  <c r="B898" i="73" s="1"/>
  <c r="B899" i="73" s="1"/>
  <c r="B900" i="73" s="1"/>
  <c r="B901" i="73" s="1"/>
  <c r="B902" i="73" s="1"/>
  <c r="B903" i="73" s="1"/>
  <c r="B904" i="73" s="1"/>
  <c r="B905" i="73" s="1"/>
  <c r="B906" i="73" s="1"/>
  <c r="B907" i="73" s="1"/>
  <c r="B908" i="73" s="1"/>
  <c r="B909" i="73" s="1"/>
  <c r="B910" i="73" s="1"/>
  <c r="B911" i="73" s="1"/>
  <c r="B912" i="73" s="1"/>
  <c r="B913" i="73" s="1"/>
  <c r="B914" i="73" s="1"/>
  <c r="B915" i="73" s="1"/>
  <c r="B916" i="73" s="1"/>
  <c r="B917" i="73" s="1"/>
  <c r="B918" i="73" s="1"/>
  <c r="B919" i="73" s="1"/>
  <c r="B920" i="73" s="1"/>
  <c r="B921" i="73" s="1"/>
  <c r="B922" i="73" s="1"/>
  <c r="B923" i="73" s="1"/>
  <c r="B924" i="73" s="1"/>
  <c r="B925" i="73" s="1"/>
  <c r="B926" i="73" s="1"/>
  <c r="B927" i="73" s="1"/>
  <c r="B928" i="73" s="1"/>
  <c r="B929" i="73" s="1"/>
  <c r="B930" i="73" s="1"/>
  <c r="B931" i="73" s="1"/>
  <c r="B932" i="73" s="1"/>
  <c r="B933" i="73" s="1"/>
  <c r="B934" i="73" s="1"/>
  <c r="B935" i="73" s="1"/>
  <c r="B936" i="73" s="1"/>
  <c r="B937" i="73" s="1"/>
  <c r="B938" i="73" s="1"/>
  <c r="B939" i="73" s="1"/>
  <c r="B940" i="73" s="1"/>
  <c r="B941" i="73" s="1"/>
  <c r="B942" i="73" s="1"/>
  <c r="B943" i="73" s="1"/>
  <c r="B944" i="73" s="1"/>
  <c r="B945" i="73" s="1"/>
  <c r="B946" i="73" s="1"/>
  <c r="B947" i="73" s="1"/>
  <c r="B948" i="73" s="1"/>
  <c r="B949" i="73" s="1"/>
  <c r="B950" i="73" s="1"/>
  <c r="B951" i="73" s="1"/>
  <c r="B952" i="73" s="1"/>
  <c r="B953" i="73" s="1"/>
  <c r="B954" i="73" s="1"/>
  <c r="B955" i="73" s="1"/>
  <c r="B956" i="73" s="1"/>
  <c r="B957" i="73" s="1"/>
  <c r="B958" i="73" s="1"/>
  <c r="B959" i="73" s="1"/>
  <c r="B960" i="73" s="1"/>
  <c r="B961" i="73" s="1"/>
  <c r="B962" i="73" s="1"/>
  <c r="B963" i="73" s="1"/>
  <c r="B964" i="73" s="1"/>
  <c r="B965" i="73" s="1"/>
  <c r="B966" i="73" s="1"/>
  <c r="B967" i="73" s="1"/>
  <c r="B968" i="73" s="1"/>
  <c r="B969" i="73" s="1"/>
  <c r="B970" i="73" s="1"/>
  <c r="B971" i="73" s="1"/>
  <c r="B972" i="73" s="1"/>
  <c r="B973" i="73" s="1"/>
  <c r="B974" i="73" s="1"/>
  <c r="B975" i="73" s="1"/>
  <c r="B976" i="73" s="1"/>
  <c r="B977" i="73" s="1"/>
  <c r="B978" i="73" s="1"/>
  <c r="B979" i="73" s="1"/>
  <c r="B980" i="73" s="1"/>
  <c r="B981" i="73" s="1"/>
  <c r="B982" i="73" s="1"/>
  <c r="B983" i="73" s="1"/>
  <c r="B984" i="73" s="1"/>
  <c r="B985" i="73" s="1"/>
  <c r="B986" i="73" s="1"/>
  <c r="B987" i="73" s="1"/>
  <c r="B988" i="73" s="1"/>
  <c r="B989" i="73" s="1"/>
  <c r="B990" i="73" s="1"/>
  <c r="B991" i="73" s="1"/>
  <c r="B992" i="73" s="1"/>
  <c r="B993" i="73" s="1"/>
  <c r="B994" i="73" s="1"/>
  <c r="B995" i="73" s="1"/>
  <c r="B996" i="73" s="1"/>
  <c r="B997" i="73" s="1"/>
  <c r="B998" i="73" s="1"/>
  <c r="B999" i="73" s="1"/>
  <c r="B1000" i="73" s="1"/>
  <c r="B1001" i="73" s="1"/>
  <c r="B1002" i="73" s="1"/>
  <c r="B1003" i="73" s="1"/>
  <c r="B1004" i="73" s="1"/>
  <c r="B1005" i="73" s="1"/>
  <c r="B1006" i="73" s="1"/>
  <c r="B1007" i="73" s="1"/>
  <c r="B1008" i="73" s="1"/>
  <c r="B1009" i="73" s="1"/>
  <c r="B1010" i="73" s="1"/>
  <c r="B1011" i="73" s="1"/>
  <c r="B1012" i="73" s="1"/>
  <c r="B1013" i="73" s="1"/>
  <c r="B1014" i="73" s="1"/>
  <c r="B1015" i="73" s="1"/>
  <c r="B1016" i="73" s="1"/>
  <c r="B1017" i="73" s="1"/>
  <c r="B1018" i="73" s="1"/>
  <c r="B1019" i="73" s="1"/>
  <c r="B1020" i="73" s="1"/>
  <c r="B1021" i="73" s="1"/>
  <c r="B1022" i="73" s="1"/>
  <c r="B1023" i="73" s="1"/>
  <c r="B1024" i="73" s="1"/>
  <c r="B1025" i="73" s="1"/>
  <c r="B1026" i="73" s="1"/>
  <c r="B1027" i="73" s="1"/>
  <c r="B1028" i="73" s="1"/>
  <c r="B1029" i="73" s="1"/>
  <c r="B1030" i="73" s="1"/>
  <c r="B1031" i="73" s="1"/>
  <c r="B1032" i="73" s="1"/>
  <c r="B1033" i="73" s="1"/>
  <c r="B1034" i="73" s="1"/>
  <c r="B1035" i="73" s="1"/>
  <c r="B1036" i="73" s="1"/>
  <c r="B1037" i="73" s="1"/>
  <c r="B1038" i="73" s="1"/>
  <c r="B1039" i="73" s="1"/>
  <c r="B1040" i="73" s="1"/>
  <c r="B1041" i="73" s="1"/>
  <c r="B1042" i="73" s="1"/>
  <c r="B1043" i="73" s="1"/>
  <c r="B1044" i="73" s="1"/>
  <c r="B1045" i="73" s="1"/>
  <c r="B1046" i="73" s="1"/>
  <c r="B1047" i="73" s="1"/>
  <c r="B1048" i="73" s="1"/>
  <c r="AI18" i="72" l="1"/>
  <c r="AH17" i="9"/>
  <c r="AH18" i="9"/>
  <c r="AI17" i="72"/>
  <c r="AI19" i="72"/>
  <c r="AI20" i="72"/>
  <c r="AI21" i="72"/>
  <c r="AI22" i="72"/>
  <c r="AI23" i="72"/>
  <c r="AI24" i="72"/>
  <c r="AI25" i="72"/>
  <c r="AI26" i="72"/>
  <c r="AI27" i="72"/>
  <c r="AI28" i="72"/>
  <c r="AI29" i="72"/>
  <c r="AI31" i="72"/>
  <c r="AI32" i="72"/>
  <c r="AI33" i="72"/>
  <c r="AI34" i="72"/>
  <c r="AI35" i="72"/>
  <c r="AI36" i="72"/>
  <c r="AI37" i="72"/>
  <c r="AI38" i="72"/>
  <c r="AI39" i="72"/>
  <c r="AI40" i="72"/>
  <c r="AI41" i="72"/>
  <c r="AI42" i="72"/>
  <c r="AI43" i="72"/>
  <c r="AI44" i="72"/>
  <c r="AI45" i="72"/>
  <c r="AI46" i="72"/>
  <c r="AI47" i="72"/>
  <c r="AI48" i="72"/>
  <c r="AI49" i="72"/>
  <c r="AI50" i="72"/>
  <c r="AI51" i="72"/>
  <c r="AI52" i="72"/>
  <c r="AI53" i="72"/>
  <c r="AI54" i="72"/>
  <c r="AI55" i="72"/>
  <c r="AI56" i="72"/>
  <c r="AI57" i="72"/>
  <c r="AI58" i="72"/>
  <c r="AI59" i="72"/>
  <c r="AI60" i="72"/>
  <c r="AI61" i="72"/>
  <c r="AI62" i="72"/>
  <c r="AI63" i="72"/>
  <c r="AI64" i="72"/>
  <c r="AI65" i="72"/>
  <c r="AI66" i="72"/>
  <c r="AI67" i="72"/>
  <c r="AI68" i="72"/>
  <c r="AI69" i="72"/>
  <c r="AI70" i="72"/>
  <c r="AI71" i="72"/>
  <c r="AI72" i="72"/>
  <c r="AI73" i="72"/>
  <c r="AI74" i="72"/>
  <c r="AI75" i="72"/>
  <c r="AI76" i="72"/>
  <c r="AI77" i="72"/>
  <c r="AI78" i="72"/>
  <c r="AI79" i="72"/>
  <c r="AI80" i="72"/>
  <c r="AI81" i="72"/>
  <c r="AI82" i="72"/>
  <c r="AI83" i="72"/>
  <c r="AI84" i="72"/>
  <c r="AI85" i="72"/>
  <c r="AI86" i="72"/>
  <c r="AI87" i="72"/>
  <c r="AI88" i="72"/>
  <c r="AI89" i="72"/>
  <c r="AI90" i="72"/>
  <c r="AI91" i="72"/>
  <c r="AI92" i="72"/>
  <c r="AI93" i="72"/>
  <c r="AI94" i="72"/>
  <c r="AI95" i="72"/>
  <c r="AI96" i="72"/>
  <c r="AI97" i="72"/>
  <c r="AI98" i="72"/>
  <c r="AI99" i="72"/>
  <c r="AI100" i="72"/>
  <c r="AI101" i="72"/>
  <c r="AI102" i="72"/>
  <c r="AI103" i="72"/>
  <c r="AI104" i="72"/>
  <c r="AI105" i="72"/>
  <c r="AI106" i="72"/>
  <c r="AI107" i="72"/>
  <c r="AI108" i="72"/>
  <c r="AI109" i="72"/>
  <c r="AI1010" i="72"/>
  <c r="AH19" i="9"/>
  <c r="AH20" i="9"/>
  <c r="AH21" i="9"/>
  <c r="AH22" i="9"/>
  <c r="AH23" i="9"/>
  <c r="AH24" i="9"/>
  <c r="AH25" i="9"/>
  <c r="AH26" i="9"/>
  <c r="AH27" i="9"/>
  <c r="AH28" i="9"/>
  <c r="AH29" i="9"/>
  <c r="AH31" i="9"/>
  <c r="AH32" i="9"/>
  <c r="AH33" i="9"/>
  <c r="AH34" i="9"/>
  <c r="AH35" i="9"/>
  <c r="AH36" i="9"/>
  <c r="AH37" i="9"/>
  <c r="AH38" i="9"/>
  <c r="AH39" i="9"/>
  <c r="AH40" i="9"/>
  <c r="AH41" i="9"/>
  <c r="AH42" i="9"/>
  <c r="AH43" i="9"/>
  <c r="AH44" i="9"/>
  <c r="AH45" i="9"/>
  <c r="AH46" i="9"/>
  <c r="AH47" i="9"/>
  <c r="AH48" i="9"/>
  <c r="AH49" i="9"/>
  <c r="AH50" i="9"/>
  <c r="AH51" i="9"/>
  <c r="AH52" i="9"/>
  <c r="AH53" i="9"/>
  <c r="AH54" i="9"/>
  <c r="AH55" i="9"/>
  <c r="AH56" i="9"/>
  <c r="AH57" i="9"/>
  <c r="AH58" i="9"/>
  <c r="AH59" i="9"/>
  <c r="AH60" i="9"/>
  <c r="AH61" i="9"/>
  <c r="AH62" i="9"/>
  <c r="AH63" i="9"/>
  <c r="AH64" i="9"/>
  <c r="AH65" i="9"/>
  <c r="AH66" i="9"/>
  <c r="AH67" i="9"/>
  <c r="AH68" i="9"/>
  <c r="AH69" i="9"/>
  <c r="AH70" i="9"/>
  <c r="AH71" i="9"/>
  <c r="AH72" i="9"/>
  <c r="AH73" i="9"/>
  <c r="AH74" i="9"/>
  <c r="AH75" i="9"/>
  <c r="AH76" i="9"/>
  <c r="AH77" i="9"/>
  <c r="AH78" i="9"/>
  <c r="AH79" i="9"/>
  <c r="AH80" i="9"/>
  <c r="AH81" i="9"/>
  <c r="AH82" i="9"/>
  <c r="AH83" i="9"/>
  <c r="AH84" i="9"/>
  <c r="AH85" i="9"/>
  <c r="AH86" i="9"/>
  <c r="AH87" i="9"/>
  <c r="AH88" i="9"/>
  <c r="AH89" i="9"/>
  <c r="AH90" i="9"/>
  <c r="AH91" i="9"/>
  <c r="AH92" i="9"/>
  <c r="AH93" i="9"/>
  <c r="AH94" i="9"/>
  <c r="AH95" i="9"/>
  <c r="AH96" i="9"/>
  <c r="AH97" i="9"/>
  <c r="AH98" i="9"/>
  <c r="AH99" i="9"/>
  <c r="AH100" i="9"/>
  <c r="AH101" i="9"/>
  <c r="AH102" i="9"/>
  <c r="AH103" i="9"/>
  <c r="AH104" i="9"/>
  <c r="AH105" i="9"/>
  <c r="AH106" i="9"/>
  <c r="AH107" i="9"/>
  <c r="AH108" i="9"/>
  <c r="AH109" i="9"/>
  <c r="AH1010" i="9"/>
  <c r="AI30" i="72"/>
  <c r="AH30" i="9"/>
  <c r="AH16" i="9"/>
  <c r="AI16" i="72"/>
  <c r="Q11" i="9"/>
  <c r="Q13" i="9"/>
  <c r="G13" i="70" l="1"/>
  <c r="Y15" i="70"/>
  <c r="AF15" i="9" l="1"/>
  <c r="AF14" i="9"/>
  <c r="AF13" i="9"/>
  <c r="AF12" i="9"/>
  <c r="AG15" i="72"/>
  <c r="AG14" i="72"/>
  <c r="AG13" i="72"/>
  <c r="AG12" i="72"/>
  <c r="AG11" i="72"/>
  <c r="D3" i="9" l="1"/>
  <c r="R15" i="72"/>
  <c r="Q15" i="72"/>
  <c r="P15" i="72"/>
  <c r="U15" i="72" s="1"/>
  <c r="O15" i="72"/>
  <c r="R14" i="72"/>
  <c r="Q14" i="72"/>
  <c r="P14" i="72"/>
  <c r="U14" i="72" s="1"/>
  <c r="O14" i="72"/>
  <c r="L14" i="72"/>
  <c r="R13" i="72"/>
  <c r="Q13" i="72"/>
  <c r="P13" i="72"/>
  <c r="U13" i="72" s="1"/>
  <c r="O13" i="72"/>
  <c r="L13" i="72"/>
  <c r="R12" i="72"/>
  <c r="Q12" i="72"/>
  <c r="P12" i="72"/>
  <c r="U12" i="72" s="1"/>
  <c r="O12" i="72"/>
  <c r="L12" i="72"/>
  <c r="R11" i="72"/>
  <c r="Q11" i="72"/>
  <c r="P11" i="72"/>
  <c r="O11" i="72"/>
  <c r="L11" i="72"/>
  <c r="B11" i="72"/>
  <c r="AC1" i="70"/>
  <c r="D3" i="72"/>
  <c r="G12" i="70"/>
  <c r="G11" i="70"/>
  <c r="G9" i="70"/>
  <c r="Q209" i="70" s="1"/>
  <c r="G8" i="70"/>
  <c r="AC39" i="73"/>
  <c r="L12" i="9"/>
  <c r="O12" i="9"/>
  <c r="P12" i="9"/>
  <c r="U12" i="9" s="1"/>
  <c r="AH12" i="9" s="1"/>
  <c r="L13" i="9"/>
  <c r="O13" i="9"/>
  <c r="P13" i="9"/>
  <c r="U13" i="9" s="1"/>
  <c r="R13" i="9"/>
  <c r="L14" i="9"/>
  <c r="O14" i="9"/>
  <c r="P14" i="9"/>
  <c r="U14" i="9" s="1"/>
  <c r="Q14" i="9"/>
  <c r="P11" i="9"/>
  <c r="U11" i="9" s="1"/>
  <c r="R11" i="9"/>
  <c r="O11" i="9"/>
  <c r="L11" i="9"/>
  <c r="B11" i="9"/>
  <c r="AH11" i="9" l="1"/>
  <c r="AH15" i="9"/>
  <c r="Y106" i="70"/>
  <c r="AF105" i="70" s="1"/>
  <c r="AJ234" i="70" s="1"/>
  <c r="U11" i="72"/>
  <c r="AI11" i="72" s="1"/>
  <c r="AI14" i="72"/>
  <c r="AH14" i="9"/>
  <c r="AI13" i="72"/>
  <c r="AI15" i="72"/>
  <c r="AH13" i="9"/>
  <c r="AI12" i="72"/>
  <c r="H10" i="70"/>
  <c r="A12" i="72"/>
  <c r="A13" i="72" s="1"/>
  <c r="A14" i="72" s="1"/>
  <c r="O5" i="72" l="1"/>
  <c r="W37" i="70" l="1"/>
  <c r="AC36" i="70" s="1"/>
  <c r="AJ219" i="70" s="1"/>
  <c r="A12" i="9" l="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O5" i="9" l="1"/>
  <c r="P37" i="70" s="1"/>
  <c r="V36" i="70" l="1"/>
  <c r="AJ218" i="70" s="1"/>
  <c r="P32"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必ずプルダウンで選択してください。
介護予防サービスは、行を分ける必要はありません。
短期入所・総合事業については、行を分けてください。</t>
        </r>
      </text>
    </comment>
    <comment ref="Z52" authorId="0" shapeId="0">
      <text>
        <r>
          <rPr>
            <sz val="9"/>
            <color indexed="81"/>
            <rFont val="MS P ゴシック"/>
            <family val="3"/>
            <charset val="128"/>
          </rPr>
          <t>必ず処遇改善加算、特定加算及びベースアップ等加算の単位数を除いた単位数を記入してください。
また、同一事業所で本体サービスと介護予防サービスを実施している場合は、両者を合計した単位数を記入してください。
ただし、介護予防サービスを実施していない場合は、本体サービスのみの単位数を記入してください。</t>
        </r>
      </text>
    </comment>
    <comment ref="AA52" authorId="0" shapeId="0">
      <text>
        <r>
          <rPr>
            <sz val="9"/>
            <color indexed="81"/>
            <rFont val="MS P ゴシック"/>
            <family val="3"/>
            <charset val="128"/>
          </rPr>
          <t>総合事業については、市町村において設定されている
単位数・単価を記載してください。</t>
        </r>
      </text>
    </comment>
  </commentList>
</comments>
</file>

<file path=xl/comments2.xml><?xml version="1.0" encoding="utf-8"?>
<comments xmlns="http://schemas.openxmlformats.org/spreadsheetml/2006/main">
  <authors>
    <author>作成者</author>
  </authors>
  <commentList>
    <comment ref="V4" authorId="0" shapeId="0">
      <text>
        <r>
          <rPr>
            <sz val="9"/>
            <color indexed="81"/>
            <rFont val="MS P ゴシック"/>
            <family val="3"/>
            <charset val="128"/>
          </rPr>
          <t>最初に必ず記入してください。</t>
        </r>
      </text>
    </comment>
    <comment ref="G8" authorId="0" shapeId="0">
      <text>
        <r>
          <rPr>
            <sz val="9"/>
            <color indexed="81"/>
            <rFont val="MS P ゴシック"/>
            <family val="3"/>
            <charset val="128"/>
          </rPr>
          <t>本様式2-1を完成させるには、「基本情報入力シート」「様式2-2」「様式2-3」「様式2-4」から転記される情報が必要です。
まずは他のシートを完成させてください。</t>
        </r>
      </text>
    </comment>
    <comment ref="Y19" authorId="0" shapeId="0">
      <text>
        <r>
          <rPr>
            <sz val="9"/>
            <color indexed="81"/>
            <rFont val="MS P ゴシック"/>
            <family val="3"/>
            <charset val="128"/>
          </rPr>
          <t>加算の取得予定について「〇」または「×」を選択してください。
※この欄が選択されていないと、各要件の○×の自動判定が機能しないため、必ず選択してください。</t>
        </r>
      </text>
    </comment>
    <comment ref="AJ37" authorId="0" shapeId="0">
      <text>
        <r>
          <rPr>
            <sz val="9"/>
            <color indexed="81"/>
            <rFont val="MS P ゴシック"/>
            <family val="3"/>
            <charset val="128"/>
          </rPr>
          <t>空欄の場合、先に基本情報入力シートの「一月当たり介護報酬総単位数」と「１単位当たりの単価」
又は様式2-2、2-3、2-4の「加算区分」と「算定対象月」を記入してください。</t>
        </r>
      </text>
    </comment>
    <comment ref="P38" authorId="0" shapeId="0">
      <text>
        <r>
          <rPr>
            <sz val="9"/>
            <color indexed="81"/>
            <rFont val="MS P ゴシック"/>
            <family val="3"/>
            <charset val="128"/>
          </rPr>
          <t>法人で推計した各加算による賃金改善の見込額を、直接記入してください。
推計の具体的な方法は問いませんが、基本情報入力シートの図を参考に、各加算を原資として行う
各職員の賃金改善の見込額を積み上げる（足し上げる）などの方法により推計してください。
また、事業所ごとの内訳ではなく、本計画書で一括して届出を行う事業所全体の金額を記入してください。</t>
        </r>
      </text>
    </comment>
    <comment ref="AJ38" authorId="0" shapeId="0">
      <text>
        <r>
          <rPr>
            <sz val="9"/>
            <color indexed="81"/>
            <rFont val="MS P ゴシック"/>
            <family val="3"/>
            <charset val="128"/>
          </rPr>
          <t>空欄の場合、先に本シート５（１）「ベースアップ等加算の配分要件」を記入してください。</t>
        </r>
      </text>
    </comment>
    <comment ref="A50" authorId="0" shapeId="0">
      <text>
        <r>
          <rPr>
            <sz val="9"/>
            <color indexed="81"/>
            <rFont val="MS P ゴシック"/>
            <family val="3"/>
            <charset val="128"/>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AJ54" authorId="0" shapeId="0">
      <text>
        <r>
          <rPr>
            <sz val="9"/>
            <color indexed="81"/>
            <rFont val="MS P ゴシック"/>
            <family val="3"/>
            <charset val="128"/>
          </rPr>
          <t>原則４月～３月までの連続する期間を記入してください。
ただし、例えば、介護報酬のサービス提供月の２か月遅れで賃金の支払いを行っている場合は、６月～５月までと記入してください。</t>
        </r>
      </text>
    </comment>
    <comment ref="Z55" authorId="0" shapeId="0">
      <text>
        <r>
          <rPr>
            <sz val="9"/>
            <color indexed="81"/>
            <rFont val="MS P ゴシック"/>
            <family val="3"/>
            <charset val="128"/>
          </rPr>
          <t>「その他」をチェックする場合は、
右側のカッコに具体的な項目を記入してください。</t>
        </r>
      </text>
    </comment>
    <comment ref="L61" authorId="0" shapeId="0">
      <text>
        <r>
          <rPr>
            <sz val="9"/>
            <color indexed="81"/>
            <rFont val="MS P ゴシック"/>
            <family val="3"/>
            <charset val="128"/>
          </rPr>
          <t>ドロップダウンリストから選択できます。</t>
        </r>
      </text>
    </comment>
    <comment ref="S95" authorId="0" shapeId="0">
      <text>
        <r>
          <rPr>
            <sz val="9"/>
            <color indexed="81"/>
            <rFont val="MS P ゴシック"/>
            <family val="3"/>
            <charset val="128"/>
          </rPr>
          <t>空欄の場合、先に本シート２(２)②「加算額を上回る賃金改善について（内訳）」を記入してください。</t>
        </r>
      </text>
    </comment>
    <comment ref="AJ98" authorId="0" shapeId="0">
      <text>
        <r>
          <rPr>
            <sz val="9"/>
            <color indexed="81"/>
            <rFont val="MS P ゴシック"/>
            <family val="3"/>
            <charset val="128"/>
          </rPr>
          <t>直近月の人数や、直近年の人数を12で割るなどの適切な方法で推計してください。
推計に際しては、事業の拡大・縮小等による職員数の増減見込みなどを反映することも可能です。</t>
        </r>
      </text>
    </comment>
    <comment ref="AL99" authorId="0" shapeId="0">
      <text>
        <r>
          <rPr>
            <sz val="9"/>
            <color indexed="81"/>
            <rFont val="MS P ゴシック"/>
            <family val="3"/>
            <charset val="128"/>
          </rPr>
          <t>本シートの４(２)に理由が記入されていれば、「〇」が表示されます。</t>
        </r>
      </text>
    </comment>
    <comment ref="AL100" authorId="0" shapeId="0">
      <text>
        <r>
          <rPr>
            <sz val="9"/>
            <color indexed="81"/>
            <rFont val="MS P ゴシック"/>
            <family val="3"/>
            <charset val="128"/>
          </rPr>
          <t>B≧2Cを満たさない場合でも、４(１)②(カ)で（C）の平均賃金額が（B）の平均賃金額を上回らないことが記入されていれば、「○」が表示されます。
なお、（B）に対する配分額がゼロであったとしても（A・Cにのみ配分したとしても）、A＞B≧2Cより、A：CがA＞2Cとなっていれば、「○」が表示されます。</t>
        </r>
      </text>
    </comment>
    <comment ref="AJ101" authorId="0" shapeId="0">
      <text>
        <r>
          <rPr>
            <sz val="9"/>
            <color indexed="81"/>
            <rFont val="MS P ゴシック"/>
            <family val="3"/>
            <charset val="128"/>
          </rPr>
          <t>【重要】(エ)の金額は、賃金改善期間における特定加算を原資とする賃金改善額の目安となります。
各グループの賃金改善額の平均が(エ)の金額になるように特定加算の配分金額を設定することで、
特定加算の配分ルールを満たしながら賃金改善を行うことができます。</t>
        </r>
      </text>
    </comment>
    <comment ref="AJ103" authorId="0" shapeId="0">
      <text>
        <r>
          <rPr>
            <sz val="9"/>
            <color indexed="81"/>
            <rFont val="MS P ゴシック"/>
            <family val="3"/>
            <charset val="128"/>
          </rPr>
          <t>（C）の平均賃金が（B）の平均賃金を上回らない場合のみ、(ウ)でB≧2Cを満たさない配分が可能です。
B≧2Cを満たさない場合は、この欄で両グループの「平均賃金」の見込額を記入してください（「賃金改善額」の平均ではありません）。</t>
        </r>
      </text>
    </comment>
    <comment ref="AL104" authorId="0" shapeId="0">
      <text>
        <r>
          <rPr>
            <sz val="9"/>
            <color indexed="81"/>
            <rFont val="MS P ゴシック"/>
            <family val="3"/>
            <charset val="128"/>
          </rPr>
          <t>（C）「その他の職種」の職員でも、特定加算を配分しなかった職員の賃金額は記入する必要がありません。</t>
        </r>
      </text>
    </comment>
    <comment ref="AD105" authorId="0" shapeId="0">
      <text>
        <r>
          <rPr>
            <sz val="9"/>
            <color indexed="81"/>
            <rFont val="MS P ゴシック"/>
            <family val="3"/>
            <charset val="128"/>
          </rPr>
          <t>本計画書（別紙様式2-3）で特定加算の取得を届け出た事業所全体の人数を記入してください。</t>
        </r>
      </text>
    </comment>
    <comment ref="AD106" authorId="0" shapeId="0">
      <text>
        <r>
          <rPr>
            <sz val="9"/>
            <color indexed="81"/>
            <rFont val="MS P ゴシック"/>
            <family val="3"/>
            <charset val="128"/>
          </rPr>
          <t>短期入所生活介護、短期入所療養介護、介護予防サービス、総合事業（訪問型・通所型）の事業所数はカウントしません。
ただし、これらのうち一体的に運営されている本体サービスがない場合は、事業所数としてカウントする必要があるため、
この欄の数式を消し、本計画書で特定加算の取得を届け出る事業所数を直接記入してください。</t>
        </r>
      </text>
    </comment>
    <comment ref="AB115" authorId="0" shapeId="0">
      <text>
        <r>
          <rPr>
            <sz val="9"/>
            <color indexed="81"/>
            <rFont val="MS P ゴシック"/>
            <family val="3"/>
            <charset val="128"/>
          </rPr>
          <t>原則４月～３月までの連続する期間を記入してください。
ただし、例えば、介護報酬のサービス提供月の２か月遅れで賃金の支払いを行っている場合は、６月～５月までと記入してください。</t>
        </r>
      </text>
    </comment>
    <comment ref="Q117" authorId="0" shapeId="0">
      <text>
        <r>
          <rPr>
            <sz val="9"/>
            <color indexed="81"/>
            <rFont val="MS P ゴシック"/>
            <family val="3"/>
            <charset val="128"/>
          </rPr>
          <t>比較的新規に開設した事業所で、介護職員間で経験・技能に明らかな差がない場合などに限り、
（A）のグループに職員を設定しないことができます。
ただし、（A）のグループを設定できるにも関わらず、特定加算による賃金改善の対象としないことは認められません。</t>
        </r>
      </text>
    </comment>
    <comment ref="Z118" authorId="0" shapeId="0">
      <text>
        <r>
          <rPr>
            <sz val="9"/>
            <color indexed="81"/>
            <rFont val="MS P ゴシック"/>
            <family val="3"/>
            <charset val="128"/>
          </rPr>
          <t>「その他」をチェックする場合は、
右側のカッコに具体的な項目を記入してください。</t>
        </r>
      </text>
    </comment>
    <comment ref="S137" authorId="0" shapeId="0">
      <text>
        <r>
          <rPr>
            <sz val="9"/>
            <color indexed="81"/>
            <rFont val="MS P ゴシック"/>
            <family val="3"/>
            <charset val="128"/>
          </rPr>
          <t>空欄の場合、
先に５(１)②を記入してください。</t>
        </r>
      </text>
    </comment>
    <comment ref="X139" authorId="0" shapeId="0">
      <text>
        <r>
          <rPr>
            <sz val="9"/>
            <color indexed="81"/>
            <rFont val="MS P ゴシック"/>
            <family val="3"/>
            <charset val="128"/>
          </rPr>
          <t>ベースアップ等加算による賃金改善の見込額を、介護職員とその他の職種の職員に分けて、直接記入してください。
なお、ⅰとⅱの合計額は、２(２)①に表示されるベースアップ等加算の加算額を上回る必要があります。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W141" authorId="0" shapeId="0">
      <text>
        <r>
          <rPr>
            <sz val="9"/>
            <color indexed="81"/>
            <rFont val="MS P ゴシック"/>
            <family val="3"/>
            <charset val="128"/>
          </rPr>
          <t>この金額は、賃金改善期間におけるベースアップ等（基本給又は毎月決まって支払われる手当の引上げ）による賃金改善の目安となります。
賃金改善額における賃金改善額のうち、ベースアップ等がこの金額を上回るにようにすることで、ベースアップ等加算の配分ルールを満たしながら賃金改善を行うことができます。</t>
        </r>
      </text>
    </comment>
    <comment ref="AB148" authorId="0" shapeId="0">
      <text>
        <r>
          <rPr>
            <sz val="9"/>
            <color indexed="81"/>
            <rFont val="MS P ゴシック"/>
            <family val="3"/>
            <charset val="128"/>
          </rPr>
          <t>原則４月～３月までの連続する期間を記入してください。
ただし、例えば、介護報酬のサービス提供月の２か月遅れで賃金の支払いを行っている場合は、６月～５月までと記入してください。</t>
        </r>
      </text>
    </comment>
    <comment ref="AJ150" authorId="0" shapeId="0">
      <text>
        <r>
          <rPr>
            <sz val="9"/>
            <color indexed="81"/>
            <rFont val="MS P ゴシック"/>
            <family val="3"/>
            <charset val="128"/>
          </rPr>
          <t>「ベースアップ等」に当てはまらない賃金改善（本加算による賃金改善の１／３未満まで）は、この行に記入してください。
また、本加算による賃金改善を全てベースアップ等により行う場合は、この行の「その他」の欄に「100％」と記入してください。</t>
        </r>
      </text>
    </comment>
    <comment ref="S152" authorId="0" shapeId="0">
      <text>
        <r>
          <rPr>
            <sz val="9"/>
            <color indexed="81"/>
            <rFont val="MS P ゴシック"/>
            <family val="3"/>
            <charset val="128"/>
          </rPr>
          <t>「その他」をチェックする場合は、
右側のカッコに具体的な項目を記入してください。</t>
        </r>
      </text>
    </comment>
    <comment ref="A217" authorId="0" shapeId="0">
      <text>
        <r>
          <rPr>
            <sz val="9"/>
            <color indexed="81"/>
            <rFont val="MS P ゴシック"/>
            <family val="3"/>
            <charset val="128"/>
          </rPr>
          <t>空欄が表示される項目は、記入が不要のため、
対応する必要はありません。</t>
        </r>
      </text>
    </comment>
  </commentList>
</comments>
</file>

<file path=xl/comments3.xml><?xml version="1.0" encoding="utf-8"?>
<comments xmlns="http://schemas.openxmlformats.org/spreadsheetml/2006/main">
  <authors>
    <author>作成者</author>
  </authors>
  <commentList>
    <comment ref="S8" authorId="0" shapeId="0">
      <text>
        <r>
          <rPr>
            <sz val="9"/>
            <color indexed="81"/>
            <rFont val="MS P ゴシック"/>
            <family val="3"/>
            <charset val="128"/>
          </rPr>
          <t>新規：処遇改善加算を新たに算定
継続：現在の加算区分を継続
区分変更：加算Ⅱ→加算Ⅰ　等</t>
        </r>
      </text>
    </comment>
    <comment ref="V8" authorId="0" shapeId="0">
      <text>
        <r>
          <rPr>
            <sz val="9"/>
            <color indexed="81"/>
            <rFont val="MS P ゴシック"/>
            <family val="3"/>
            <charset val="128"/>
          </rPr>
          <t>各加算の「算定対象月」（通常は４月～翌年３月）を記入してください。
※「賃金改善実施期間」（賃金の支払い方法により、６月～翌年５月となることもある）ではありません.</t>
        </r>
      </text>
    </comment>
    <comment ref="T11" authorId="0" shapeId="0">
      <text>
        <r>
          <rPr>
            <sz val="9"/>
            <color indexed="81"/>
            <rFont val="MS P ゴシック"/>
            <family val="3"/>
            <charset val="128"/>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S8" authorId="0" shapeId="0">
      <text>
        <r>
          <rPr>
            <sz val="9"/>
            <color indexed="81"/>
            <rFont val="MS P ゴシック"/>
            <family val="3"/>
            <charset val="128"/>
          </rPr>
          <t>新規：特定加算を新たに算定
継続：現在の特定加算区分を継続
区分変更：特定加算Ⅱ→特定加算Ⅰ　等</t>
        </r>
      </text>
    </comment>
    <comment ref="W8" authorId="0" shapeId="0">
      <text>
        <r>
          <rPr>
            <sz val="9"/>
            <color indexed="81"/>
            <rFont val="MS P ゴシック"/>
            <family val="3"/>
            <charset val="128"/>
          </rPr>
          <t>各加算の「算定対象月」（通常は４月～翌年３月）を記入してください。
※「賃金改善実施期間」（賃金の支払い方法により、６月～翌年５月となることもある）ではありません.</t>
        </r>
      </text>
    </comment>
    <comment ref="T11" authorId="0" shapeId="0">
      <text>
        <r>
          <rPr>
            <sz val="9"/>
            <color indexed="81"/>
            <rFont val="MS P ゴシック"/>
            <family val="3"/>
            <charset val="128"/>
          </rPr>
          <t>ドロップダウンリストで選択してください。
特定加算を取得しない事業所がある場合は、空欄のままにしてください。</t>
        </r>
      </text>
    </comment>
  </commentList>
</comments>
</file>

<file path=xl/comments5.xml><?xml version="1.0" encoding="utf-8"?>
<comments xmlns="http://schemas.openxmlformats.org/spreadsheetml/2006/main">
  <authors>
    <author>作成者</author>
  </authors>
  <commentList>
    <comment ref="S8" authorId="0" shapeId="0">
      <text>
        <r>
          <rPr>
            <sz val="9"/>
            <color indexed="81"/>
            <rFont val="MS P ゴシック"/>
            <family val="3"/>
            <charset val="128"/>
          </rPr>
          <t>新規：ベースアップ等支援加算を新たに算定
継続：前年度からベースアップ等支援加算を継続</t>
        </r>
      </text>
    </comment>
    <comment ref="U8" authorId="0" shapeId="0">
      <text>
        <r>
          <rPr>
            <sz val="9"/>
            <color indexed="81"/>
            <rFont val="MS P ゴシック"/>
            <family val="3"/>
            <charset val="128"/>
          </rPr>
          <t>各加算の「算定対象月」（通常は４月～翌年３月）を記入してください。
※「賃金改善実施期間」（賃金の支払い方法により、６月～翌年５月となることもある）ではありません.</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<sst xmlns="http://schemas.openxmlformats.org/spreadsheetml/2006/main" count="21760" uniqueCount="459">
  <si>
    <t>電話番号</t>
    <rPh sb="0" eb="2">
      <t>デンワ</t>
    </rPh>
    <rPh sb="2" eb="4">
      <t>バンゴウ</t>
    </rPh>
    <phoneticPr fontId="8"/>
  </si>
  <si>
    <t>円</t>
    <rPh sb="0" eb="1">
      <t>エン</t>
    </rPh>
    <phoneticPr fontId="8"/>
  </si>
  <si>
    <t>日</t>
    <rPh sb="0" eb="1">
      <t>ニチ</t>
    </rPh>
    <phoneticPr fontId="8"/>
  </si>
  <si>
    <t>月</t>
    <rPh sb="0" eb="1">
      <t>ゲツ</t>
    </rPh>
    <phoneticPr fontId="8"/>
  </si>
  <si>
    <t>年</t>
    <rPh sb="0" eb="1">
      <t>ネン</t>
    </rPh>
    <phoneticPr fontId="8"/>
  </si>
  <si>
    <t>法人名</t>
    <rPh sb="0" eb="2">
      <t>ホウジン</t>
    </rPh>
    <rPh sb="2" eb="3">
      <t>メイ</t>
    </rPh>
    <phoneticPr fontId="8"/>
  </si>
  <si>
    <t>介護保険事業所番号</t>
    <rPh sb="0" eb="2">
      <t>カイゴ</t>
    </rPh>
    <rPh sb="2" eb="4">
      <t>ホケン</t>
    </rPh>
    <rPh sb="4" eb="7">
      <t>ジギョウショ</t>
    </rPh>
    <rPh sb="7" eb="9">
      <t>バンゴウ</t>
    </rPh>
    <phoneticPr fontId="8"/>
  </si>
  <si>
    <t>〒</t>
    <phoneticPr fontId="8"/>
  </si>
  <si>
    <t>フリガナ</t>
    <phoneticPr fontId="8"/>
  </si>
  <si>
    <t>①</t>
    <phoneticPr fontId="8"/>
  </si>
  <si>
    <t>②</t>
    <phoneticPr fontId="8"/>
  </si>
  <si>
    <t>年</t>
    <phoneticPr fontId="8"/>
  </si>
  <si>
    <t>月</t>
    <phoneticPr fontId="8"/>
  </si>
  <si>
    <t>～</t>
    <phoneticPr fontId="8"/>
  </si>
  <si>
    <t>月</t>
    <rPh sb="0" eb="1">
      <t>ツキ</t>
    </rPh>
    <phoneticPr fontId="8"/>
  </si>
  <si>
    <t>年度）</t>
    <phoneticPr fontId="8"/>
  </si>
  <si>
    <t>夜間対応型訪問介護</t>
  </si>
  <si>
    <t>地域密着型通所介護</t>
  </si>
  <si>
    <t>地域密着型特定施設入居者生活介護</t>
  </si>
  <si>
    <t>地域密着型介護老人福祉施設</t>
  </si>
  <si>
    <t>サービス区分</t>
    <phoneticPr fontId="8"/>
  </si>
  <si>
    <t>令和</t>
    <rPh sb="0" eb="2">
      <t>レイワ</t>
    </rPh>
    <phoneticPr fontId="8"/>
  </si>
  <si>
    <t>特定加算Ⅰ</t>
    <rPh sb="0" eb="2">
      <t>トクテイ</t>
    </rPh>
    <rPh sb="2" eb="4">
      <t>カサン</t>
    </rPh>
    <phoneticPr fontId="8"/>
  </si>
  <si>
    <t>特定加算Ⅱ</t>
    <rPh sb="0" eb="2">
      <t>トクテイ</t>
    </rPh>
    <rPh sb="2" eb="4">
      <t>カサン</t>
    </rPh>
    <phoneticPr fontId="8"/>
  </si>
  <si>
    <t>人</t>
    <rPh sb="0" eb="1">
      <t>ニン</t>
    </rPh>
    <phoneticPr fontId="8"/>
  </si>
  <si>
    <t>ホームページ
への掲載</t>
    <rPh sb="9" eb="11">
      <t>ケイサイ</t>
    </rPh>
    <phoneticPr fontId="8"/>
  </si>
  <si>
    <t>その他の方法
による掲示等</t>
    <rPh sb="2" eb="3">
      <t>タ</t>
    </rPh>
    <rPh sb="4" eb="6">
      <t>ホウホウ</t>
    </rPh>
    <rPh sb="10" eb="12">
      <t>ケイジ</t>
    </rPh>
    <rPh sb="12" eb="13">
      <t>トウ</t>
    </rPh>
    <phoneticPr fontId="8"/>
  </si>
  <si>
    <t>「介護サービス情報公表システム」への掲載</t>
    <rPh sb="1" eb="3">
      <t>カイゴ</t>
    </rPh>
    <rPh sb="7" eb="9">
      <t>ジョウホウ</t>
    </rPh>
    <rPh sb="9" eb="11">
      <t>コウヒョウ</t>
    </rPh>
    <rPh sb="18" eb="20">
      <t>ケイサイ</t>
    </rPh>
    <phoneticPr fontId="8"/>
  </si>
  <si>
    <t>事業所・施設の建物で、外部から見える場所への掲示</t>
    <rPh sb="0" eb="3">
      <t>ジギョウショ</t>
    </rPh>
    <rPh sb="4" eb="6">
      <t>シセツ</t>
    </rPh>
    <rPh sb="7" eb="9">
      <t>タテモノ</t>
    </rPh>
    <rPh sb="11" eb="13">
      <t>ガイブ</t>
    </rPh>
    <rPh sb="15" eb="16">
      <t>ミ</t>
    </rPh>
    <rPh sb="18" eb="20">
      <t>バショ</t>
    </rPh>
    <rPh sb="22" eb="24">
      <t>ケイジ</t>
    </rPh>
    <phoneticPr fontId="8"/>
  </si>
  <si>
    <t>その他</t>
    <rPh sb="2" eb="3">
      <t>タ</t>
    </rPh>
    <phoneticPr fontId="8"/>
  </si>
  <si>
    <t>（</t>
    <phoneticPr fontId="8"/>
  </si>
  <si>
    <t>）</t>
    <phoneticPr fontId="8"/>
  </si>
  <si>
    <t>具体的な取組内容</t>
    <rPh sb="0" eb="3">
      <t>グタイテキ</t>
    </rPh>
    <rPh sb="4" eb="6">
      <t>トリクミ</t>
    </rPh>
    <rPh sb="6" eb="8">
      <t>ナイヨウ</t>
    </rPh>
    <phoneticPr fontId="8"/>
  </si>
  <si>
    <t>基本給</t>
    <rPh sb="0" eb="3">
      <t>キホンキュウ</t>
    </rPh>
    <phoneticPr fontId="8"/>
  </si>
  <si>
    <t>賞与</t>
    <rPh sb="0" eb="2">
      <t>ショウヨ</t>
    </rPh>
    <phoneticPr fontId="8"/>
  </si>
  <si>
    <t>賃金改善を行う給与の種類</t>
    <rPh sb="0" eb="2">
      <t>チンギン</t>
    </rPh>
    <rPh sb="2" eb="4">
      <t>カイゼン</t>
    </rPh>
    <rPh sb="5" eb="6">
      <t>オコナ</t>
    </rPh>
    <rPh sb="7" eb="9">
      <t>キュウヨ</t>
    </rPh>
    <rPh sb="10" eb="12">
      <t>シュルイ</t>
    </rPh>
    <phoneticPr fontId="8"/>
  </si>
  <si>
    <t>就業規則の見直し</t>
    <rPh sb="0" eb="2">
      <t>シュウギョウ</t>
    </rPh>
    <rPh sb="2" eb="4">
      <t>キソク</t>
    </rPh>
    <rPh sb="5" eb="7">
      <t>ミナオ</t>
    </rPh>
    <phoneticPr fontId="8"/>
  </si>
  <si>
    <t>月</t>
    <rPh sb="0" eb="1">
      <t>ガツ</t>
    </rPh>
    <phoneticPr fontId="8"/>
  </si>
  <si>
    <t>実施済</t>
    <rPh sb="0" eb="2">
      <t>ジッシ</t>
    </rPh>
    <rPh sb="2" eb="3">
      <t>ズ</t>
    </rPh>
    <phoneticPr fontId="8"/>
  </si>
  <si>
    <t>予定</t>
    <rPh sb="0" eb="2">
      <t>ヨテイ</t>
    </rPh>
    <phoneticPr fontId="8"/>
  </si>
  <si>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8"/>
  </si>
  <si>
    <t>内容</t>
    <rPh sb="0" eb="2">
      <t>ナイヨウ</t>
    </rPh>
    <phoneticPr fontId="8"/>
  </si>
  <si>
    <t>イ</t>
    <phoneticPr fontId="8"/>
  </si>
  <si>
    <t>経験に応じて昇給する仕組み
※「勤続年数」や「経験年数」などに応じて昇給する仕組みを指す。</t>
    <phoneticPr fontId="8"/>
  </si>
  <si>
    <t>一定の基準に基づき定期に昇給を判定する仕組み
※「実技試験」や「人事評価」などの結果に基づき昇給する仕組みを指す。ただし、客観的な評価基準や昇給条件が明文化されていることを要する。</t>
    <phoneticPr fontId="8"/>
  </si>
  <si>
    <t>資格取得のための支援の実施</t>
    <rPh sb="0" eb="2">
      <t>シカク</t>
    </rPh>
    <rPh sb="2" eb="4">
      <t>シュトク</t>
    </rPh>
    <rPh sb="8" eb="10">
      <t>シエン</t>
    </rPh>
    <rPh sb="11" eb="13">
      <t>ジッシ</t>
    </rPh>
    <phoneticPr fontId="8"/>
  </si>
  <si>
    <t>その他（</t>
    <rPh sb="2" eb="3">
      <t>タ</t>
    </rPh>
    <phoneticPr fontId="8"/>
  </si>
  <si>
    <t>ヶ月）</t>
    <rPh sb="1" eb="2">
      <t>ゲツ</t>
    </rPh>
    <phoneticPr fontId="8"/>
  </si>
  <si>
    <t>)</t>
    <phoneticPr fontId="8"/>
  </si>
  <si>
    <t>該当</t>
    <rPh sb="0" eb="2">
      <t>ガイトウ</t>
    </rPh>
    <phoneticPr fontId="8"/>
  </si>
  <si>
    <t>サービス名</t>
    <rPh sb="4" eb="5">
      <t>メイ</t>
    </rPh>
    <phoneticPr fontId="8"/>
  </si>
  <si>
    <t>証明する資料の例</t>
    <rPh sb="0" eb="2">
      <t>ショウメイ</t>
    </rPh>
    <rPh sb="4" eb="6">
      <t>シリョウ</t>
    </rPh>
    <rPh sb="7" eb="8">
      <t>レイ</t>
    </rPh>
    <phoneticPr fontId="8"/>
  </si>
  <si>
    <t>会議録、周知文書</t>
    <rPh sb="0" eb="3">
      <t>カイギロク</t>
    </rPh>
    <rPh sb="4" eb="6">
      <t>シュウチ</t>
    </rPh>
    <rPh sb="6" eb="8">
      <t>ブンショ</t>
    </rPh>
    <phoneticPr fontId="8"/>
  </si>
  <si>
    <t>就業規則、給与規程</t>
    <rPh sb="0" eb="2">
      <t>シュウギョウ</t>
    </rPh>
    <rPh sb="2" eb="4">
      <t>キソク</t>
    </rPh>
    <rPh sb="5" eb="7">
      <t>キュウヨ</t>
    </rPh>
    <rPh sb="7" eb="9">
      <t>キテイ</t>
    </rPh>
    <phoneticPr fontId="8"/>
  </si>
  <si>
    <t>給与明細</t>
    <rPh sb="0" eb="2">
      <t>キュウヨ</t>
    </rPh>
    <rPh sb="2" eb="4">
      <t>メイサイ</t>
    </rPh>
    <phoneticPr fontId="8"/>
  </si>
  <si>
    <t>自社のホームページに掲載</t>
    <rPh sb="0" eb="2">
      <t>ジシャ</t>
    </rPh>
    <rPh sb="10" eb="12">
      <t>ケイサイ</t>
    </rPh>
    <phoneticPr fontId="8"/>
  </si>
  <si>
    <t>介護福祉士配置等要件</t>
    <rPh sb="0" eb="2">
      <t>カイゴ</t>
    </rPh>
    <rPh sb="2" eb="5">
      <t>フクシシ</t>
    </rPh>
    <rPh sb="5" eb="7">
      <t>ハイチ</t>
    </rPh>
    <rPh sb="7" eb="8">
      <t>トウ</t>
    </rPh>
    <rPh sb="8" eb="10">
      <t>ヨウケン</t>
    </rPh>
    <phoneticPr fontId="8"/>
  </si>
  <si>
    <t>加算Ⅰ</t>
    <rPh sb="0" eb="2">
      <t>カサン</t>
    </rPh>
    <phoneticPr fontId="8"/>
  </si>
  <si>
    <t>加算Ⅱ</t>
    <rPh sb="0" eb="2">
      <t>カサン</t>
    </rPh>
    <phoneticPr fontId="8"/>
  </si>
  <si>
    <t>加算Ⅲ</t>
    <rPh sb="0" eb="2">
      <t>カサン</t>
    </rPh>
    <phoneticPr fontId="8"/>
  </si>
  <si>
    <t>サービス提供体制強化加算等の算定状況に応じた加算率</t>
    <rPh sb="14" eb="16">
      <t>サンテイ</t>
    </rPh>
    <phoneticPr fontId="8"/>
  </si>
  <si>
    <t>別紙様式２－２</t>
    <rPh sb="0" eb="2">
      <t>ベッシ</t>
    </rPh>
    <rPh sb="2" eb="4">
      <t>ヨウシキ</t>
    </rPh>
    <phoneticPr fontId="8"/>
  </si>
  <si>
    <t>介護職員処遇改善加算</t>
    <rPh sb="0" eb="2">
      <t>カイゴ</t>
    </rPh>
    <rPh sb="2" eb="4">
      <t>ショクイン</t>
    </rPh>
    <rPh sb="4" eb="6">
      <t>ショグウ</t>
    </rPh>
    <rPh sb="6" eb="10">
      <t>カイゼンカサン</t>
    </rPh>
    <phoneticPr fontId="8"/>
  </si>
  <si>
    <t>キャリアパス要件等の適合状況に応じた
加算率</t>
    <rPh sb="6" eb="9">
      <t>ヨウケントウ</t>
    </rPh>
    <rPh sb="10" eb="12">
      <t>テキゴウ</t>
    </rPh>
    <rPh sb="12" eb="14">
      <t>ジョウキョウ</t>
    </rPh>
    <rPh sb="15" eb="16">
      <t>オウ</t>
    </rPh>
    <rPh sb="19" eb="22">
      <t>カサンリツ</t>
    </rPh>
    <phoneticPr fontId="8"/>
  </si>
  <si>
    <t>新規・継続の別</t>
    <rPh sb="0" eb="2">
      <t>シンキ</t>
    </rPh>
    <rPh sb="3" eb="5">
      <t>ケイゾク</t>
    </rPh>
    <rPh sb="6" eb="7">
      <t>ベツ</t>
    </rPh>
    <phoneticPr fontId="8"/>
  </si>
  <si>
    <t>加算Ⅰの場合は必ず「該当」</t>
    <phoneticPr fontId="8"/>
  </si>
  <si>
    <t>介護職員について、経験若しくは資格等に応じて昇給する仕組み又は一定の基準に基づき定期に昇給を判定する仕組みを設けている。</t>
    <phoneticPr fontId="8"/>
  </si>
  <si>
    <t>月～令和</t>
    <rPh sb="0" eb="1">
      <t>ツキ</t>
    </rPh>
    <rPh sb="2" eb="4">
      <t>レイワ</t>
    </rPh>
    <phoneticPr fontId="8"/>
  </si>
  <si>
    <t>①</t>
    <phoneticPr fontId="8"/>
  </si>
  <si>
    <t>【記入上の注意】</t>
    <rPh sb="1" eb="3">
      <t>キニュウ</t>
    </rPh>
    <rPh sb="3" eb="4">
      <t>ジョウ</t>
    </rPh>
    <rPh sb="5" eb="7">
      <t>チュウイ</t>
    </rPh>
    <phoneticPr fontId="8"/>
  </si>
  <si>
    <t>・</t>
    <phoneticPr fontId="8"/>
  </si>
  <si>
    <t>手当（新設）</t>
    <rPh sb="0" eb="2">
      <t>テアテ</t>
    </rPh>
    <rPh sb="3" eb="5">
      <t>シンセツ</t>
    </rPh>
    <phoneticPr fontId="8"/>
  </si>
  <si>
    <t>手当（既存の増額）</t>
    <rPh sb="0" eb="2">
      <t>テアテ</t>
    </rPh>
    <rPh sb="3" eb="5">
      <t>キソン</t>
    </rPh>
    <rPh sb="6" eb="8">
      <t>ゾウガク</t>
    </rPh>
    <phoneticPr fontId="8"/>
  </si>
  <si>
    <t>代表者</t>
    <rPh sb="0" eb="3">
      <t>ダイヒョウシャ</t>
    </rPh>
    <phoneticPr fontId="8"/>
  </si>
  <si>
    <t>職名</t>
    <rPh sb="0" eb="2">
      <t>ショクメイ</t>
    </rPh>
    <phoneticPr fontId="8"/>
  </si>
  <si>
    <t>氏名</t>
    <rPh sb="0" eb="2">
      <t>シメイ</t>
    </rPh>
    <phoneticPr fontId="8"/>
  </si>
  <si>
    <t>提出先</t>
    <rPh sb="0" eb="2">
      <t>テイシュツ</t>
    </rPh>
    <rPh sb="2" eb="3">
      <t>サキ</t>
    </rPh>
    <phoneticPr fontId="8"/>
  </si>
  <si>
    <t>確認項目</t>
    <rPh sb="0" eb="2">
      <t>カクニン</t>
    </rPh>
    <rPh sb="2" eb="4">
      <t>コウモク</t>
    </rPh>
    <phoneticPr fontId="8"/>
  </si>
  <si>
    <t>新規・
継続
の別</t>
    <rPh sb="0" eb="2">
      <t>シンキ</t>
    </rPh>
    <rPh sb="4" eb="6">
      <t>ケイゾク</t>
    </rPh>
    <rPh sb="8" eb="9">
      <t>ベツ</t>
    </rPh>
    <phoneticPr fontId="8"/>
  </si>
  <si>
    <t>名称</t>
    <rPh sb="0" eb="2">
      <t>メイショウ</t>
    </rPh>
    <phoneticPr fontId="8"/>
  </si>
  <si>
    <t>法人住所</t>
    <rPh sb="0" eb="2">
      <t>ホウジン</t>
    </rPh>
    <rPh sb="2" eb="4">
      <t>ジュウショ</t>
    </rPh>
    <phoneticPr fontId="8"/>
  </si>
  <si>
    <t>法人代表者</t>
    <rPh sb="0" eb="2">
      <t>ホウジン</t>
    </rPh>
    <rPh sb="2" eb="5">
      <t>ダイヒョウシャ</t>
    </rPh>
    <phoneticPr fontId="8"/>
  </si>
  <si>
    <t>通し番号</t>
    <rPh sb="0" eb="1">
      <t>トオ</t>
    </rPh>
    <rPh sb="2" eb="4">
      <t>バンゴウ</t>
    </rPh>
    <phoneticPr fontId="8"/>
  </si>
  <si>
    <t>介護保険事業所番号</t>
    <rPh sb="0" eb="2">
      <t>カイゴ</t>
    </rPh>
    <rPh sb="2" eb="4">
      <t>ホケン</t>
    </rPh>
    <rPh sb="4" eb="6">
      <t>ジギョウ</t>
    </rPh>
    <rPh sb="6" eb="7">
      <t>ショ</t>
    </rPh>
    <rPh sb="7" eb="9">
      <t>バンゴウ</t>
    </rPh>
    <phoneticPr fontId="8"/>
  </si>
  <si>
    <t>住所１（番地・住居番号まで）</t>
    <rPh sb="0" eb="2">
      <t>ジュウショ</t>
    </rPh>
    <rPh sb="4" eb="6">
      <t>バンチ</t>
    </rPh>
    <rPh sb="7" eb="9">
      <t>ジュウキョ</t>
    </rPh>
    <rPh sb="9" eb="11">
      <t>バンゴウ</t>
    </rPh>
    <phoneticPr fontId="8"/>
  </si>
  <si>
    <t>住所２（建物名等）</t>
    <rPh sb="0" eb="2">
      <t>ジュウショ</t>
    </rPh>
    <rPh sb="4" eb="6">
      <t>タテモノ</t>
    </rPh>
    <rPh sb="6" eb="7">
      <t>メイ</t>
    </rPh>
    <rPh sb="7" eb="8">
      <t>トウ</t>
    </rPh>
    <phoneticPr fontId="8"/>
  </si>
  <si>
    <t>－</t>
    <phoneticPr fontId="8"/>
  </si>
  <si>
    <t>指定権者名</t>
    <rPh sb="0" eb="2">
      <t>シテイ</t>
    </rPh>
    <rPh sb="2" eb="3">
      <t>ケン</t>
    </rPh>
    <rPh sb="3" eb="4">
      <t>ジャ</t>
    </rPh>
    <rPh sb="4" eb="5">
      <t>メイ</t>
    </rPh>
    <phoneticPr fontId="8"/>
  </si>
  <si>
    <t>事業所名</t>
    <rPh sb="0" eb="2">
      <t>ジギョウ</t>
    </rPh>
    <rPh sb="2" eb="3">
      <t>ショ</t>
    </rPh>
    <rPh sb="3" eb="4">
      <t>メイ</t>
    </rPh>
    <phoneticPr fontId="8"/>
  </si>
  <si>
    <t>サービス名</t>
    <rPh sb="4" eb="5">
      <t>メイ</t>
    </rPh>
    <phoneticPr fontId="8"/>
  </si>
  <si>
    <t>〒結合</t>
    <rPh sb="1" eb="3">
      <t>ケツゴウ</t>
    </rPh>
    <phoneticPr fontId="8"/>
  </si>
  <si>
    <t>１単位
あたりの
単価[円]
(b)</t>
    <rPh sb="1" eb="3">
      <t>タンイ</t>
    </rPh>
    <rPh sb="9" eb="11">
      <t>タンカ</t>
    </rPh>
    <rPh sb="12" eb="13">
      <t>エン</t>
    </rPh>
    <phoneticPr fontId="8"/>
  </si>
  <si>
    <t>↓隠し列</t>
    <rPh sb="1" eb="2">
      <t>カク</t>
    </rPh>
    <rPh sb="3" eb="4">
      <t>レツ</t>
    </rPh>
    <phoneticPr fontId="8"/>
  </si>
  <si>
    <t>経験・技能のある
介護職員(A)</t>
    <rPh sb="0" eb="2">
      <t>ケイケン</t>
    </rPh>
    <phoneticPr fontId="8"/>
  </si>
  <si>
    <t>その他の職種(C)</t>
    <rPh sb="2" eb="3">
      <t>タ</t>
    </rPh>
    <rPh sb="4" eb="6">
      <t>ショクシュ</t>
    </rPh>
    <phoneticPr fontId="8"/>
  </si>
  <si>
    <t>加算相当額を適切に配分するための賃金改善ルールを定めました。</t>
    <rPh sb="0" eb="2">
      <t>カサン</t>
    </rPh>
    <rPh sb="2" eb="5">
      <t>ソウトウガク</t>
    </rPh>
    <rPh sb="6" eb="8">
      <t>テキセツ</t>
    </rPh>
    <rPh sb="9" eb="11">
      <t>ハイブン</t>
    </rPh>
    <rPh sb="16" eb="18">
      <t>チンギン</t>
    </rPh>
    <rPh sb="18" eb="20">
      <t>カイゼン</t>
    </rPh>
    <rPh sb="24" eb="25">
      <t>サダ</t>
    </rPh>
    <phoneticPr fontId="8"/>
  </si>
  <si>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8"/>
  </si>
  <si>
    <t>事業所名</t>
    <rPh sb="0" eb="3">
      <t>ジギョウショ</t>
    </rPh>
    <rPh sb="3" eb="4">
      <t>メイ</t>
    </rPh>
    <phoneticPr fontId="8"/>
  </si>
  <si>
    <t>別紙様式２－３</t>
    <rPh sb="0" eb="2">
      <t>ベッシ</t>
    </rPh>
    <rPh sb="2" eb="4">
      <t>ヨウシキ</t>
    </rPh>
    <phoneticPr fontId="8"/>
  </si>
  <si>
    <t>書類作成担当者</t>
    <rPh sb="0" eb="2">
      <t>ショルイ</t>
    </rPh>
    <rPh sb="2" eb="4">
      <t>サクセイ</t>
    </rPh>
    <rPh sb="4" eb="7">
      <t>タントウシャ</t>
    </rPh>
    <phoneticPr fontId="8"/>
  </si>
  <si>
    <t>法人名</t>
    <rPh sb="0" eb="2">
      <t>ホウジン</t>
    </rPh>
    <rPh sb="2" eb="3">
      <t>メイ</t>
    </rPh>
    <phoneticPr fontId="8"/>
  </si>
  <si>
    <t>フリガナ</t>
    <phoneticPr fontId="8"/>
  </si>
  <si>
    <t>E-mail</t>
    <phoneticPr fontId="8"/>
  </si>
  <si>
    <t>連絡先</t>
    <rPh sb="0" eb="3">
      <t>レンラクサキ</t>
    </rPh>
    <phoneticPr fontId="8"/>
  </si>
  <si>
    <t>法人所在地</t>
    <rPh sb="0" eb="2">
      <t>ホウジン</t>
    </rPh>
    <rPh sb="2" eb="5">
      <t>ショザイチ</t>
    </rPh>
    <phoneticPr fontId="8"/>
  </si>
  <si>
    <t>氏名</t>
    <rPh sb="0" eb="2">
      <t>シメイ</t>
    </rPh>
    <phoneticPr fontId="8"/>
  </si>
  <si>
    <t>連絡先</t>
    <rPh sb="0" eb="3">
      <t>レンラクサキ</t>
    </rPh>
    <phoneticPr fontId="8"/>
  </si>
  <si>
    <t>e-mail</t>
    <phoneticPr fontId="8"/>
  </si>
  <si>
    <t>書類作成
担当者</t>
    <rPh sb="0" eb="2">
      <t>ショルイ</t>
    </rPh>
    <rPh sb="2" eb="4">
      <t>サクセイ</t>
    </rPh>
    <rPh sb="5" eb="8">
      <t>タントウシャ</t>
    </rPh>
    <phoneticPr fontId="8"/>
  </si>
  <si>
    <t>加算対象となる職員の勤務体制及び資格要件を確認しました。</t>
    <rPh sb="0" eb="2">
      <t>カサン</t>
    </rPh>
    <rPh sb="2" eb="4">
      <t>タイショウ</t>
    </rPh>
    <rPh sb="7" eb="9">
      <t>ショクイン</t>
    </rPh>
    <rPh sb="10" eb="12">
      <t>キンム</t>
    </rPh>
    <rPh sb="12" eb="14">
      <t>タイセイ</t>
    </rPh>
    <rPh sb="14" eb="15">
      <t>オヨ</t>
    </rPh>
    <rPh sb="16" eb="18">
      <t>シカク</t>
    </rPh>
    <rPh sb="18" eb="20">
      <t>ヨウケン</t>
    </rPh>
    <rPh sb="21" eb="23">
      <t>カクニン</t>
    </rPh>
    <phoneticPr fontId="8"/>
  </si>
  <si>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8"/>
  </si>
  <si>
    <t>労働保険料の納付が適正に行われています。</t>
    <rPh sb="0" eb="2">
      <t>ロウドウ</t>
    </rPh>
    <rPh sb="2" eb="5">
      <t>ホケンリョウ</t>
    </rPh>
    <rPh sb="6" eb="8">
      <t>ノウフ</t>
    </rPh>
    <rPh sb="9" eb="11">
      <t>テキセイ</t>
    </rPh>
    <rPh sb="12" eb="13">
      <t>オコナ</t>
    </rPh>
    <phoneticPr fontId="8"/>
  </si>
  <si>
    <t>―</t>
    <phoneticPr fontId="8"/>
  </si>
  <si>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8"/>
  </si>
  <si>
    <t>１　提出先に関する情報</t>
    <rPh sb="2" eb="4">
      <t>テイシュツ</t>
    </rPh>
    <rPh sb="4" eb="5">
      <t>サキ</t>
    </rPh>
    <rPh sb="6" eb="7">
      <t>カン</t>
    </rPh>
    <rPh sb="9" eb="11">
      <t>ジョウホウ</t>
    </rPh>
    <phoneticPr fontId="5"/>
  </si>
  <si>
    <t>２　基本情報</t>
    <rPh sb="2" eb="4">
      <t>キホン</t>
    </rPh>
    <rPh sb="4" eb="6">
      <t>ジョウホウ</t>
    </rPh>
    <phoneticPr fontId="5"/>
  </si>
  <si>
    <t>(</t>
    <phoneticPr fontId="8"/>
  </si>
  <si>
    <t>か月</t>
    <rPh sb="1" eb="2">
      <t>ゲツ</t>
    </rPh>
    <phoneticPr fontId="8"/>
  </si>
  <si>
    <t>賃金規程の見直し</t>
    <rPh sb="0" eb="2">
      <t>チンギン</t>
    </rPh>
    <rPh sb="2" eb="4">
      <t>キテイ</t>
    </rPh>
    <rPh sb="5" eb="7">
      <t>ミナオ</t>
    </rPh>
    <phoneticPr fontId="8"/>
  </si>
  <si>
    <t>賃金規程の見直し</t>
    <rPh sb="5" eb="7">
      <t>ミナオ</t>
    </rPh>
    <phoneticPr fontId="8"/>
  </si>
  <si>
    <t>（上記取組の開始時期）</t>
    <rPh sb="1" eb="3">
      <t>ジョウキ</t>
    </rPh>
    <rPh sb="3" eb="5">
      <t>トリクミ</t>
    </rPh>
    <rPh sb="6" eb="8">
      <t>カイシ</t>
    </rPh>
    <rPh sb="8" eb="10">
      <t>ジキ</t>
    </rPh>
    <phoneticPr fontId="8"/>
  </si>
  <si>
    <t>令和</t>
  </si>
  <si>
    <t>年</t>
  </si>
  <si>
    <t>月～令和</t>
  </si>
  <si>
    <t>月</t>
  </si>
  <si>
    <t>（</t>
  </si>
  <si>
    <t>ヶ月）</t>
  </si>
  <si>
    <t>別紙様式２－１</t>
    <rPh sb="0" eb="2">
      <t>ベッシ</t>
    </rPh>
    <rPh sb="2" eb="4">
      <t>ヨウシキ</t>
    </rPh>
    <phoneticPr fontId="8"/>
  </si>
  <si>
    <t>１　基本情報＜共通＞</t>
    <rPh sb="2" eb="4">
      <t>キホン</t>
    </rPh>
    <rPh sb="4" eb="6">
      <t>ジョウホウ</t>
    </rPh>
    <rPh sb="7" eb="9">
      <t>キョウツウ</t>
    </rPh>
    <phoneticPr fontId="8"/>
  </si>
  <si>
    <t>２　賃金改善計画について＜共通＞</t>
    <rPh sb="13" eb="15">
      <t>キョウツウ</t>
    </rPh>
    <phoneticPr fontId="8"/>
  </si>
  <si>
    <t>事業所の所在地</t>
    <rPh sb="0" eb="3">
      <t>ジギョウショ</t>
    </rPh>
    <rPh sb="4" eb="7">
      <t>ショザイチ</t>
    </rPh>
    <phoneticPr fontId="8"/>
  </si>
  <si>
    <t>都道府県</t>
    <rPh sb="0" eb="4">
      <t>トドウフケン</t>
    </rPh>
    <phoneticPr fontId="8"/>
  </si>
  <si>
    <t>市区町村</t>
    <rPh sb="0" eb="2">
      <t>シク</t>
    </rPh>
    <rPh sb="2" eb="4">
      <t>チョウソン</t>
    </rPh>
    <phoneticPr fontId="8"/>
  </si>
  <si>
    <t>都道府県</t>
    <rPh sb="0" eb="4">
      <t>トドウフケン</t>
    </rPh>
    <phoneticPr fontId="8"/>
  </si>
  <si>
    <t>市区町村</t>
    <rPh sb="0" eb="2">
      <t>シク</t>
    </rPh>
    <rPh sb="2" eb="4">
      <t>チョウソン</t>
    </rPh>
    <phoneticPr fontId="8"/>
  </si>
  <si>
    <t>-</t>
    <phoneticPr fontId="8"/>
  </si>
  <si>
    <t>介護福祉士配置等要件</t>
    <rPh sb="0" eb="5">
      <t>カイゴフクシシ</t>
    </rPh>
    <rPh sb="5" eb="7">
      <t>ハイチ</t>
    </rPh>
    <rPh sb="7" eb="8">
      <t>トウ</t>
    </rPh>
    <rPh sb="8" eb="10">
      <t>ヨウケン</t>
    </rPh>
    <phoneticPr fontId="8"/>
  </si>
  <si>
    <t>-</t>
  </si>
  <si>
    <t>いずれも取得していない</t>
    <rPh sb="4" eb="6">
      <t>シュトク</t>
    </rPh>
    <phoneticPr fontId="8"/>
  </si>
  <si>
    <t>円</t>
  </si>
  <si>
    <t>）</t>
  </si>
  <si>
    <t>勤務体制表、介護福祉士登録証</t>
    <rPh sb="0" eb="2">
      <t>キンム</t>
    </rPh>
    <rPh sb="2" eb="5">
      <t>タイセイヒョウ</t>
    </rPh>
    <rPh sb="6" eb="8">
      <t>カイゴ</t>
    </rPh>
    <rPh sb="8" eb="11">
      <t>フクシシ</t>
    </rPh>
    <rPh sb="11" eb="13">
      <t>トウロク</t>
    </rPh>
    <rPh sb="13" eb="14">
      <t>ショウ</t>
    </rPh>
    <phoneticPr fontId="8"/>
  </si>
  <si>
    <t>（当該事業所において賃金改善内容の根拠となる規則・規程）</t>
    <rPh sb="1" eb="3">
      <t>トウガイ</t>
    </rPh>
    <rPh sb="3" eb="6">
      <t>ジギョウショ</t>
    </rPh>
    <rPh sb="10" eb="12">
      <t>チンギン</t>
    </rPh>
    <rPh sb="12" eb="14">
      <t>カイゼン</t>
    </rPh>
    <rPh sb="14" eb="16">
      <t>ナイヨウ</t>
    </rPh>
    <rPh sb="17" eb="19">
      <t>コンキョ</t>
    </rPh>
    <rPh sb="22" eb="24">
      <t>キソク</t>
    </rPh>
    <rPh sb="25" eb="27">
      <t>キテイ</t>
    </rPh>
    <phoneticPr fontId="8"/>
  </si>
  <si>
    <t>イ</t>
    <phoneticPr fontId="8"/>
  </si>
  <si>
    <t>ロ</t>
    <phoneticPr fontId="8"/>
  </si>
  <si>
    <t>ハ</t>
    <phoneticPr fontId="8"/>
  </si>
  <si>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8"/>
  </si>
  <si>
    <t>①</t>
    <phoneticPr fontId="8"/>
  </si>
  <si>
    <t>③</t>
    <phoneticPr fontId="8"/>
  </si>
  <si>
    <t>②</t>
    <phoneticPr fontId="8"/>
  </si>
  <si>
    <t>介護職員の任用における職位、職責又は職務内容等の要件を定めている。</t>
    <rPh sb="0" eb="2">
      <t>カイゴ</t>
    </rPh>
    <rPh sb="2" eb="4">
      <t>ショクイン</t>
    </rPh>
    <rPh sb="5" eb="7">
      <t>ニンヨウ</t>
    </rPh>
    <phoneticPr fontId="8"/>
  </si>
  <si>
    <t>イに掲げる職位、職責又は職務内容等に応じた賃金体系を定めている。</t>
    <rPh sb="2" eb="3">
      <t>カカ</t>
    </rPh>
    <phoneticPr fontId="8"/>
  </si>
  <si>
    <t>ロ</t>
    <phoneticPr fontId="8"/>
  </si>
  <si>
    <t>イについて、全ての介護職員に周知している。</t>
    <rPh sb="6" eb="7">
      <t>スベ</t>
    </rPh>
    <phoneticPr fontId="8"/>
  </si>
  <si>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8"/>
  </si>
  <si>
    <t>具体的な仕組みの内容（該当するもの全てにチェック（✔）すること。）</t>
    <phoneticPr fontId="8"/>
  </si>
  <si>
    <t>介護職員の職務内容等を踏まえ、介護職員と意見交換しながら、資質向上の目標及び①、②に関する具体的な計画を策定し、研修の実施又は研修の機会を確保している。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2" eb="43">
      <t>カン</t>
    </rPh>
    <rPh sb="45" eb="48">
      <t>グタイテキ</t>
    </rPh>
    <rPh sb="49" eb="51">
      <t>ケイカク</t>
    </rPh>
    <rPh sb="52" eb="54">
      <t>サクテイ</t>
    </rPh>
    <rPh sb="56" eb="58">
      <t>ケンシュウ</t>
    </rPh>
    <rPh sb="59" eb="61">
      <t>ジッシ</t>
    </rPh>
    <rPh sb="61" eb="62">
      <t>マタ</t>
    </rPh>
    <rPh sb="63" eb="65">
      <t>ケンシュウ</t>
    </rPh>
    <rPh sb="66" eb="68">
      <t>キカイ</t>
    </rPh>
    <rPh sb="69" eb="71">
      <t>カクホ</t>
    </rPh>
    <phoneticPr fontId="8"/>
  </si>
  <si>
    <t>資質向上のための計画</t>
    <rPh sb="0" eb="2">
      <t>シシツ</t>
    </rPh>
    <rPh sb="2" eb="4">
      <t>コウジョウ</t>
    </rPh>
    <rPh sb="8" eb="10">
      <t>ケイカク</t>
    </rPh>
    <phoneticPr fontId="8"/>
  </si>
  <si>
    <t>他の介護職員(B)</t>
    <rPh sb="0" eb="1">
      <t>タ</t>
    </rPh>
    <rPh sb="2" eb="4">
      <t>カイゴ</t>
    </rPh>
    <rPh sb="4" eb="6">
      <t>ショクイン</t>
    </rPh>
    <phoneticPr fontId="8"/>
  </si>
  <si>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8"/>
  </si>
  <si>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8"/>
  </si>
  <si>
    <t>キャリアパス要件Ⅰ　次のイからハまでのすべての基準を満たす。</t>
    <rPh sb="6" eb="8">
      <t>ヨウケン</t>
    </rPh>
    <rPh sb="23" eb="25">
      <t>キジュン</t>
    </rPh>
    <phoneticPr fontId="8"/>
  </si>
  <si>
    <t>キャリアパス要件Ⅱ　次のイとロ両方の基準を満たす。</t>
    <rPh sb="6" eb="8">
      <t>ヨウケン</t>
    </rPh>
    <rPh sb="15" eb="17">
      <t>リョウホウ</t>
    </rPh>
    <rPh sb="16" eb="17">
      <t>カタ</t>
    </rPh>
    <rPh sb="18" eb="20">
      <t>キジュン</t>
    </rPh>
    <phoneticPr fontId="8"/>
  </si>
  <si>
    <t>キャリアパス要件Ⅲ　次のイとロ両方の基準を満たす。</t>
    <rPh sb="6" eb="8">
      <t>ヨウケン</t>
    </rPh>
    <rPh sb="15" eb="17">
      <t>リョウホウ</t>
    </rPh>
    <rPh sb="18" eb="20">
      <t>キジュン</t>
    </rPh>
    <phoneticPr fontId="8"/>
  </si>
  <si>
    <t>計画書の記載内容に虚偽がないことを証明するとともに、記載内容を証明する資料を適切に保管していることを誓約します。</t>
    <phoneticPr fontId="8"/>
  </si>
  <si>
    <t>介護職員等特定処遇改善加算</t>
    <rPh sb="0" eb="2">
      <t>カイゴ</t>
    </rPh>
    <rPh sb="2" eb="4">
      <t>ショクイン</t>
    </rPh>
    <rPh sb="4" eb="5">
      <t>トウ</t>
    </rPh>
    <rPh sb="5" eb="7">
      <t>トクテイ</t>
    </rPh>
    <rPh sb="7" eb="9">
      <t>ショグウ</t>
    </rPh>
    <rPh sb="9" eb="11">
      <t>カイゼン</t>
    </rPh>
    <rPh sb="11" eb="13">
      <t>カサン</t>
    </rPh>
    <phoneticPr fontId="8"/>
  </si>
  <si>
    <t>サービス提供体制強化加算（Ⅱ）</t>
    <rPh sb="4" eb="8">
      <t>テイキョウ</t>
    </rPh>
    <rPh sb="8" eb="10">
      <t>キョウカ</t>
    </rPh>
    <rPh sb="10" eb="12">
      <t>カサン</t>
    </rPh>
    <phoneticPr fontId="3"/>
  </si>
  <si>
    <t>サービス提供体制強化加算（Ⅰ）</t>
    <rPh sb="4" eb="8">
      <t>テイキョウ</t>
    </rPh>
    <rPh sb="8" eb="10">
      <t>キョウカ</t>
    </rPh>
    <rPh sb="10" eb="12">
      <t>カサン</t>
    </rPh>
    <phoneticPr fontId="3"/>
  </si>
  <si>
    <t>特定事業所加算（Ⅰ）</t>
    <rPh sb="0" eb="7">
      <t>ト</t>
    </rPh>
    <phoneticPr fontId="3"/>
  </si>
  <si>
    <t>特定事業所加算（Ⅱ）</t>
    <rPh sb="0" eb="7">
      <t>ト</t>
    </rPh>
    <phoneticPr fontId="3"/>
  </si>
  <si>
    <t>サービス提供体制強化加算（Ⅲ）イ又はロ</t>
    <rPh sb="4" eb="8">
      <t>テイキョウ</t>
    </rPh>
    <rPh sb="8" eb="10">
      <t>キョウカ</t>
    </rPh>
    <rPh sb="10" eb="12">
      <t>カサン</t>
    </rPh>
    <rPh sb="16" eb="17">
      <t>マタ</t>
    </rPh>
    <phoneticPr fontId="3"/>
  </si>
  <si>
    <t>入居継続支援加算（Ⅰ）又は（Ⅱ）</t>
    <rPh sb="0" eb="2">
      <t>ニュウキョ</t>
    </rPh>
    <rPh sb="2" eb="6">
      <t>ケイゾクシエン</t>
    </rPh>
    <rPh sb="6" eb="8">
      <t>カサン</t>
    </rPh>
    <rPh sb="11" eb="12">
      <t>マタ</t>
    </rPh>
    <phoneticPr fontId="3"/>
  </si>
  <si>
    <t>日常生活継続支援加算（Ⅰ）又は（Ⅱ）</t>
    <rPh sb="0" eb="10">
      <t>ニチジョウセイカツ</t>
    </rPh>
    <rPh sb="13" eb="14">
      <t>マタ</t>
    </rPh>
    <phoneticPr fontId="3"/>
  </si>
  <si>
    <t>法人や事業所の経営理念やケア方針・人材育成方針、その実現のための施策・仕組みなどの明確化</t>
    <phoneticPr fontId="8"/>
  </si>
  <si>
    <t>事業者の共同による採用・人事ローテーション・研修のための制度構築</t>
    <phoneticPr fontId="8"/>
  </si>
  <si>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8"/>
  </si>
  <si>
    <t>研修の受講やキャリア段位制度と人事考課との連動</t>
    <phoneticPr fontId="8"/>
  </si>
  <si>
    <t>エルダー・メンター（仕事やメンタル面のサポート等をする担当者）制度等導入</t>
    <phoneticPr fontId="8"/>
  </si>
  <si>
    <t>上位者・担当者等によるキャリア面談など、キャリアアップ等に関する定期的な相談の機会の確保</t>
    <phoneticPr fontId="8"/>
  </si>
  <si>
    <t>子育てや家族等の介護等と仕事の両立を目指す者のための休業制度等の充実、事業所内託児施設の整備</t>
    <phoneticPr fontId="8"/>
  </si>
  <si>
    <t>職員の事情等の状況に応じた勤務シフトや短時間正規職員制度の導入、職員の希望に即した非正規職員から正規職員への転換の制度等の整備</t>
    <phoneticPr fontId="8"/>
  </si>
  <si>
    <t>有給休暇が取得しやすい環境の整備</t>
    <phoneticPr fontId="8"/>
  </si>
  <si>
    <t>業務や福利厚生制度、メンタルヘルス等の職員相談窓口の設置等相談体制の充実</t>
    <phoneticPr fontId="8"/>
  </si>
  <si>
    <t>介護職員の身体の負担軽減のための介護技術の修得支援、介護ロボットやリフト等の介護機器等導入及び研修等による腰痛対策の実施</t>
    <phoneticPr fontId="8"/>
  </si>
  <si>
    <t>雇用管理改善のための管理者に対する研修等の実施</t>
    <phoneticPr fontId="8"/>
  </si>
  <si>
    <t>事故・トラブルへの対応マニュアル等の作成等の体制の整備</t>
    <phoneticPr fontId="8"/>
  </si>
  <si>
    <t>タブレット端末やインカム等のＩＣＴ活用や見守り機器等の介護ロボットやセンサー等の導入による業務量の縮減</t>
    <phoneticPr fontId="8"/>
  </si>
  <si>
    <t>高齢者の活躍（居室やフロア等の掃除、食事の配膳・下膳などのほか、経理や労務、広報なども含めた介護業務以外の業務の提供）等による役割分担の明確化</t>
    <phoneticPr fontId="8"/>
  </si>
  <si>
    <t>５S活動（業務管理の手法の１つ。整理・整頓・清掃・清潔・躾の頭文字をとったもの）等の実践による職場環境の整備</t>
    <phoneticPr fontId="8"/>
  </si>
  <si>
    <t>業務手順書の作成や、記録・報告様式の工夫等による情報共有や作業負担の軽減</t>
    <phoneticPr fontId="8"/>
  </si>
  <si>
    <t>ミーティング等による職場内コミュニケーションの円滑化による個々の介護職員の気づきを踏まえた勤務環境やケア内容の改善</t>
    <phoneticPr fontId="8"/>
  </si>
  <si>
    <t>利用者本位のケア方針など介護保険や法人の理念等を定期的に学ぶ機会の提供</t>
    <phoneticPr fontId="8"/>
  </si>
  <si>
    <t>ケアの好事例や、利用者やその家族からの謝意等の情報を共有する機会の提供</t>
    <phoneticPr fontId="8"/>
  </si>
  <si>
    <t>入職促進に向けた取組</t>
    <phoneticPr fontId="8"/>
  </si>
  <si>
    <t>資質の向上やキャリアアップに向けた支援</t>
    <phoneticPr fontId="8"/>
  </si>
  <si>
    <t>両立支援・多様な働き方の推進</t>
    <phoneticPr fontId="8"/>
  </si>
  <si>
    <t>腰痛を含む心身の健康管理</t>
    <phoneticPr fontId="8"/>
  </si>
  <si>
    <t>生産性向上のための業務改善の取組</t>
    <phoneticPr fontId="8"/>
  </si>
  <si>
    <t>やりがい・働きがいの醸成</t>
    <phoneticPr fontId="8"/>
  </si>
  <si>
    <t>他産業からの転職者、主婦層、中高年齢者等、経験者・有資格者等にこだわらない幅広い採用の仕組みの構築</t>
    <rPh sb="43" eb="45">
      <t>シク</t>
    </rPh>
    <rPh sb="47" eb="49">
      <t>コウチク</t>
    </rPh>
    <phoneticPr fontId="8"/>
  </si>
  <si>
    <t>職業体験の受入れや地域行事への参加や主催等による職業魅力度向上の取組の実施</t>
    <rPh sb="35" eb="37">
      <t>ジッシ</t>
    </rPh>
    <phoneticPr fontId="8"/>
  </si>
  <si>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8"/>
  </si>
  <si>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8"/>
  </si>
  <si>
    <t>区分</t>
    <rPh sb="0" eb="2">
      <t>クブン</t>
    </rPh>
    <phoneticPr fontId="8"/>
  </si>
  <si>
    <t>特定事業所加算（I）</t>
    <phoneticPr fontId="8"/>
  </si>
  <si>
    <t>特定事業所加算（II）</t>
    <phoneticPr fontId="8"/>
  </si>
  <si>
    <t>特定事業所加算（Ⅰ）又は（Ⅱ）に準じる市町村独自の加算</t>
    <phoneticPr fontId="8"/>
  </si>
  <si>
    <t>併設本体施設において介護職員等特定処遇改善加算Ⅰの届出あり</t>
    <rPh sb="2" eb="4">
      <t>ホンタイ</t>
    </rPh>
    <rPh sb="4" eb="6">
      <t>シセツ</t>
    </rPh>
    <rPh sb="10" eb="12">
      <t>カイゴ</t>
    </rPh>
    <rPh sb="12" eb="14">
      <t>ショクイン</t>
    </rPh>
    <rPh sb="14" eb="15">
      <t>トウ</t>
    </rPh>
    <rPh sb="15" eb="17">
      <t>トクテイ</t>
    </rPh>
    <rPh sb="17" eb="19">
      <t>ショグウ</t>
    </rPh>
    <rPh sb="19" eb="21">
      <t>カイゼン</t>
    </rPh>
    <rPh sb="21" eb="23">
      <t>カサン</t>
    </rPh>
    <rPh sb="25" eb="27">
      <t>トドケデ</t>
    </rPh>
    <phoneticPr fontId="8"/>
  </si>
  <si>
    <t>併設本体施設において介護職員等特定処遇改善加算Ⅰの届出あり</t>
    <phoneticPr fontId="8"/>
  </si>
  <si>
    <t>サービス提供体制強化加算（I）</t>
    <phoneticPr fontId="8"/>
  </si>
  <si>
    <t>サービス提供体制強化加算(Ⅰ)又は(Ⅱ)に準じる市町村独自の加算</t>
    <phoneticPr fontId="8"/>
  </si>
  <si>
    <t>サービス提供体制強化加算(Ⅱ)</t>
    <phoneticPr fontId="8"/>
  </si>
  <si>
    <t>％</t>
    <phoneticPr fontId="8"/>
  </si>
  <si>
    <t>手当（既存の増額）</t>
    <phoneticPr fontId="8"/>
  </si>
  <si>
    <t>キャリアパス要件等の適合状況に応じた加算区分</t>
    <rPh sb="6" eb="9">
      <t>ヨウケントウ</t>
    </rPh>
    <rPh sb="10" eb="12">
      <t>テキゴウ</t>
    </rPh>
    <rPh sb="12" eb="14">
      <t>ジョウキョウ</t>
    </rPh>
    <rPh sb="15" eb="16">
      <t>オウ</t>
    </rPh>
    <rPh sb="18" eb="20">
      <t>カサン</t>
    </rPh>
    <rPh sb="20" eb="22">
      <t>クブン</t>
    </rPh>
    <phoneticPr fontId="8"/>
  </si>
  <si>
    <t>加算提出先</t>
    <rPh sb="0" eb="2">
      <t>カサン</t>
    </rPh>
    <rPh sb="2" eb="4">
      <t>テイシュツ</t>
    </rPh>
    <rPh sb="4" eb="5">
      <t>サキ</t>
    </rPh>
    <phoneticPr fontId="8"/>
  </si>
  <si>
    <t>人</t>
  </si>
  <si>
    <t>ベースアップ等加算</t>
    <rPh sb="6" eb="7">
      <t>トウ</t>
    </rPh>
    <rPh sb="7" eb="9">
      <t>カサン</t>
    </rPh>
    <phoneticPr fontId="8"/>
  </si>
  <si>
    <t>介護職員処遇改善加算・介護職員等特定処遇改善加算・介護職員等ベースアップ等支援加算</t>
    <rPh sb="6" eb="8">
      <t>カイゼン</t>
    </rPh>
    <rPh sb="8" eb="10">
      <t>カサン</t>
    </rPh>
    <rPh sb="22" eb="24">
      <t>カサン</t>
    </rPh>
    <rPh sb="25" eb="30">
      <t>カイゴショクイントウ</t>
    </rPh>
    <rPh sb="36" eb="41">
      <t>トウシエンカサン</t>
    </rPh>
    <phoneticPr fontId="8"/>
  </si>
  <si>
    <t>処遇改善計画書（令和</t>
    <rPh sb="0" eb="2">
      <t>ショグウ</t>
    </rPh>
    <rPh sb="2" eb="4">
      <t>カイゼン</t>
    </rPh>
    <rPh sb="4" eb="7">
      <t>ケイカクショ</t>
    </rPh>
    <rPh sb="8" eb="10">
      <t>レイワ</t>
    </rPh>
    <phoneticPr fontId="8"/>
  </si>
  <si>
    <t>令和</t>
    <phoneticPr fontId="8"/>
  </si>
  <si>
    <t>年度の加算の見込額</t>
    <rPh sb="0" eb="2">
      <t>ネンド</t>
    </rPh>
    <rPh sb="3" eb="5">
      <t>カサン</t>
    </rPh>
    <rPh sb="6" eb="9">
      <t>ミコミガク</t>
    </rPh>
    <phoneticPr fontId="8"/>
  </si>
  <si>
    <t>処遇改善加算</t>
    <phoneticPr fontId="8"/>
  </si>
  <si>
    <t>特定加算</t>
    <phoneticPr fontId="8"/>
  </si>
  <si>
    <t>介護職員処遇改善加算（施設・事業所別個表）</t>
    <rPh sb="0" eb="2">
      <t>カイゴ</t>
    </rPh>
    <rPh sb="2" eb="4">
      <t>ショクイン</t>
    </rPh>
    <rPh sb="4" eb="6">
      <t>ショグウ</t>
    </rPh>
    <rPh sb="6" eb="8">
      <t>カイゼン</t>
    </rPh>
    <rPh sb="8" eb="10">
      <t>カサン</t>
    </rPh>
    <rPh sb="11" eb="13">
      <t>シセツ</t>
    </rPh>
    <rPh sb="14" eb="17">
      <t>ジギョウショ</t>
    </rPh>
    <rPh sb="17" eb="18">
      <t>ベツ</t>
    </rPh>
    <rPh sb="18" eb="20">
      <t>コヒョウ</t>
    </rPh>
    <phoneticPr fontId="8"/>
  </si>
  <si>
    <t>介護職員等特定処遇改善加算（施設・事業所別個表）</t>
    <rPh sb="0" eb="2">
      <t>カイゴ</t>
    </rPh>
    <rPh sb="2" eb="4">
      <t>ショクイン</t>
    </rPh>
    <rPh sb="4" eb="5">
      <t>トウ</t>
    </rPh>
    <rPh sb="5" eb="7">
      <t>トクテイ</t>
    </rPh>
    <rPh sb="7" eb="9">
      <t>ショグウ</t>
    </rPh>
    <rPh sb="9" eb="11">
      <t>カイゼン</t>
    </rPh>
    <rPh sb="11" eb="13">
      <t>カサン</t>
    </rPh>
    <rPh sb="14" eb="16">
      <t>シセツ</t>
    </rPh>
    <rPh sb="17" eb="20">
      <t>ジギョウショ</t>
    </rPh>
    <rPh sb="20" eb="21">
      <t>ベツ</t>
    </rPh>
    <rPh sb="21" eb="23">
      <t>コヒョウ</t>
    </rPh>
    <phoneticPr fontId="8"/>
  </si>
  <si>
    <t>介護職員等ベースアップ等支援加算（施設・事業所別個表）</t>
    <rPh sb="0" eb="2">
      <t>カイゴ</t>
    </rPh>
    <rPh sb="2" eb="4">
      <t>ショクイン</t>
    </rPh>
    <rPh sb="4" eb="5">
      <t>トウ</t>
    </rPh>
    <rPh sb="11" eb="12">
      <t>トウ</t>
    </rPh>
    <rPh sb="12" eb="14">
      <t>シエン</t>
    </rPh>
    <rPh sb="14" eb="16">
      <t>カサン</t>
    </rPh>
    <rPh sb="17" eb="19">
      <t>シセツ</t>
    </rPh>
    <rPh sb="20" eb="23">
      <t>ジギョウショ</t>
    </rPh>
    <rPh sb="23" eb="24">
      <t>ベツ</t>
    </rPh>
    <rPh sb="24" eb="26">
      <t>コヒョウ</t>
    </rPh>
    <phoneticPr fontId="8"/>
  </si>
  <si>
    <t>下表に必要事項を入力してください。記入内容が様式2-2、2-3、2-4に反映されます。</t>
    <rPh sb="0" eb="2">
      <t>カヒョウ</t>
    </rPh>
    <rPh sb="3" eb="5">
      <t>ヒツヨウ</t>
    </rPh>
    <rPh sb="5" eb="7">
      <t>ジコウ</t>
    </rPh>
    <rPh sb="8" eb="10">
      <t>ニュウリョク</t>
    </rPh>
    <rPh sb="17" eb="19">
      <t>キニュウ</t>
    </rPh>
    <rPh sb="19" eb="21">
      <t>ナイヨウ</t>
    </rPh>
    <rPh sb="22" eb="24">
      <t>ヨウシキ</t>
    </rPh>
    <rPh sb="36" eb="38">
      <t>ハンエイ</t>
    </rPh>
    <phoneticPr fontId="8"/>
  </si>
  <si>
    <t>処遇改善加算・特定加算・ベースアップ等支援加算の届出に係る提出先の名称を入力してください。</t>
    <rPh sb="0" eb="2">
      <t>ショグウ</t>
    </rPh>
    <rPh sb="2" eb="4">
      <t>カイゼン</t>
    </rPh>
    <rPh sb="4" eb="6">
      <t>カサン</t>
    </rPh>
    <rPh sb="7" eb="9">
      <t>トクテイ</t>
    </rPh>
    <rPh sb="9" eb="11">
      <t>カサン</t>
    </rPh>
    <rPh sb="18" eb="19">
      <t>トウ</t>
    </rPh>
    <rPh sb="19" eb="21">
      <t>シエン</t>
    </rPh>
    <rPh sb="21" eb="23">
      <t>カサン</t>
    </rPh>
    <rPh sb="24" eb="26">
      <t>トドケデ</t>
    </rPh>
    <rPh sb="27" eb="28">
      <t>カカ</t>
    </rPh>
    <rPh sb="29" eb="31">
      <t>テイシュツ</t>
    </rPh>
    <rPh sb="31" eb="32">
      <t>サキ</t>
    </rPh>
    <rPh sb="33" eb="35">
      <t>メイショウ</t>
    </rPh>
    <rPh sb="36" eb="38">
      <t>ニュウリョク</t>
    </rPh>
    <phoneticPr fontId="8"/>
  </si>
  <si>
    <t>３　加算の対象事業所に関する情報</t>
    <rPh sb="2" eb="4">
      <t>カサン</t>
    </rPh>
    <rPh sb="5" eb="7">
      <t>タイショウ</t>
    </rPh>
    <rPh sb="7" eb="9">
      <t>ジギョウ</t>
    </rPh>
    <rPh sb="9" eb="10">
      <t>ショ</t>
    </rPh>
    <rPh sb="11" eb="12">
      <t>カン</t>
    </rPh>
    <rPh sb="14" eb="16">
      <t>ジョウホウ</t>
    </rPh>
    <phoneticPr fontId="8"/>
  </si>
  <si>
    <t>別紙様式２－４</t>
    <rPh sb="0" eb="2">
      <t>ベッシ</t>
    </rPh>
    <rPh sb="2" eb="4">
      <t>ヨウシキ</t>
    </rPh>
    <phoneticPr fontId="8"/>
  </si>
  <si>
    <t>一月あたり介護報酬総単位数[単位]
(a)</t>
    <rPh sb="0" eb="1">
      <t>ヒト</t>
    </rPh>
    <rPh sb="1" eb="2">
      <t>ツキ</t>
    </rPh>
    <rPh sb="5" eb="7">
      <t>カイゴ</t>
    </rPh>
    <rPh sb="7" eb="9">
      <t>ホウシュウ</t>
    </rPh>
    <rPh sb="9" eb="10">
      <t>ソウ</t>
    </rPh>
    <rPh sb="10" eb="13">
      <t>タンイスウ</t>
    </rPh>
    <rPh sb="14" eb="16">
      <t>タンイ</t>
    </rPh>
    <phoneticPr fontId="8"/>
  </si>
  <si>
    <t>処遇改善加算等として給付される額は、職員の賃金改善のために全額支出します。</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8"/>
  </si>
  <si>
    <t>処遇改善計画書（処遇改善加算・特定加算・ベースアップ等加算）作成用　基本情報入力シート</t>
    <rPh sb="12" eb="14">
      <t>カサン</t>
    </rPh>
    <rPh sb="17" eb="19">
      <t>カサン</t>
    </rPh>
    <rPh sb="26" eb="27">
      <t>トウ</t>
    </rPh>
    <rPh sb="27" eb="29">
      <t>カサン</t>
    </rPh>
    <rPh sb="30" eb="32">
      <t>サクセイ</t>
    </rPh>
    <rPh sb="32" eb="33">
      <t>ヨウ</t>
    </rPh>
    <phoneticPr fontId="8"/>
  </si>
  <si>
    <t>１単位あたりの単価[円]
(b)</t>
    <rPh sb="1" eb="3">
      <t>タンイ</t>
    </rPh>
    <rPh sb="7" eb="9">
      <t>タンカ</t>
    </rPh>
    <rPh sb="10" eb="11">
      <t>エン</t>
    </rPh>
    <phoneticPr fontId="8"/>
  </si>
  <si>
    <t>算定対象月
(ｍ)</t>
    <rPh sb="0" eb="2">
      <t>サンテイ</t>
    </rPh>
    <phoneticPr fontId="8"/>
  </si>
  <si>
    <t>算定対象月
(f)</t>
    <rPh sb="0" eb="2">
      <t>サンテイ</t>
    </rPh>
    <rPh sb="2" eb="4">
      <t>タイショウ</t>
    </rPh>
    <rPh sb="4" eb="5">
      <t>ツキ</t>
    </rPh>
    <phoneticPr fontId="8"/>
  </si>
  <si>
    <t>算定対象月
(d)</t>
    <rPh sb="0" eb="2">
      <t>サンテイ</t>
    </rPh>
    <rPh sb="2" eb="4">
      <t>タイショウ</t>
    </rPh>
    <rPh sb="4" eb="5">
      <t>ツキ</t>
    </rPh>
    <phoneticPr fontId="8"/>
  </si>
  <si>
    <t>算定する処遇改善加算の区分</t>
    <rPh sb="0" eb="2">
      <t>サンテイ</t>
    </rPh>
    <rPh sb="4" eb="6">
      <t>ショグウ</t>
    </rPh>
    <rPh sb="6" eb="10">
      <t>カイゼンカサン</t>
    </rPh>
    <rPh sb="11" eb="13">
      <t>クブン</t>
    </rPh>
    <phoneticPr fontId="8"/>
  </si>
  <si>
    <t>算定する特定加算の区分</t>
    <rPh sb="0" eb="2">
      <t>サンテイ</t>
    </rPh>
    <rPh sb="4" eb="6">
      <t>トクテイ</t>
    </rPh>
    <rPh sb="6" eb="8">
      <t>カサン</t>
    </rPh>
    <rPh sb="9" eb="11">
      <t>クブン</t>
    </rPh>
    <phoneticPr fontId="8"/>
  </si>
  <si>
    <t>特定加算の見込額[円]
(a×b×e×f)</t>
    <rPh sb="0" eb="2">
      <t>トクテイ</t>
    </rPh>
    <rPh sb="2" eb="4">
      <t>カサン</t>
    </rPh>
    <rPh sb="5" eb="7">
      <t>ミコ</t>
    </rPh>
    <rPh sb="7" eb="8">
      <t>ガク</t>
    </rPh>
    <phoneticPr fontId="8"/>
  </si>
  <si>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8"/>
  </si>
  <si>
    <t>表１　ベースアップ等加算対象サービス</t>
    <rPh sb="0" eb="1">
      <t>ヒョウ</t>
    </rPh>
    <rPh sb="9" eb="10">
      <t>トウ</t>
    </rPh>
    <rPh sb="10" eb="12">
      <t>カサン</t>
    </rPh>
    <rPh sb="12" eb="14">
      <t>タイショウ</t>
    </rPh>
    <phoneticPr fontId="8"/>
  </si>
  <si>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</si>
  <si>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</si>
  <si>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訪問介護</t>
  </si>
  <si>
    <t>定期巡回･随時対応型訪問介護看護</t>
  </si>
  <si>
    <t>（介護予防）訪問入浴介護</t>
    <rPh sb="1" eb="3">
      <t>カイゴ</t>
    </rPh>
    <rPh sb="3" eb="5">
      <t>ヨボウ</t>
    </rPh>
    <phoneticPr fontId="3"/>
  </si>
  <si>
    <t>通所介護</t>
  </si>
  <si>
    <t>（介護予防）通所リハビリテーション</t>
  </si>
  <si>
    <t>（介護予防）特定施設入居者生活介護</t>
  </si>
  <si>
    <t>（介護予防）認知症対応型通所介護</t>
  </si>
  <si>
    <t>（介護予防）小規模多機能型居宅介護</t>
  </si>
  <si>
    <t>看護小規模多機能型居宅介護</t>
    <rPh sb="0" eb="13">
      <t>カンゴ</t>
    </rPh>
    <phoneticPr fontId="3"/>
  </si>
  <si>
    <t>（介護予防）認知症対応型共同生活介護</t>
  </si>
  <si>
    <t>介護老人福祉施設</t>
    <rPh sb="0" eb="2">
      <t>カイゴ</t>
    </rPh>
    <rPh sb="2" eb="4">
      <t>ロウジン</t>
    </rPh>
    <rPh sb="4" eb="6">
      <t>フクシ</t>
    </rPh>
    <rPh sb="6" eb="8">
      <t>シセツ</t>
    </rPh>
    <phoneticPr fontId="3"/>
  </si>
  <si>
    <t>（介護予防）短期入所生活介護</t>
  </si>
  <si>
    <t>介護老人保健施設</t>
    <rPh sb="0" eb="8">
      <t>ロウケン</t>
    </rPh>
    <phoneticPr fontId="3"/>
  </si>
  <si>
    <t>（介護予防）短期入所療養介護（老健）</t>
  </si>
  <si>
    <t>介護療養型医療施設</t>
    <rPh sb="0" eb="9">
      <t>カイゴ</t>
    </rPh>
    <phoneticPr fontId="3"/>
  </si>
  <si>
    <t>（介護予防）短期入所療養介護 （病院等（老健以外）)</t>
  </si>
  <si>
    <t>介護医療院</t>
    <rPh sb="0" eb="2">
      <t>カイゴ</t>
    </rPh>
    <rPh sb="2" eb="4">
      <t>イリョウ</t>
    </rPh>
    <rPh sb="4" eb="5">
      <t>イン</t>
    </rPh>
    <phoneticPr fontId="3"/>
  </si>
  <si>
    <t>（介護予防）短期入所療養介護（医療院）</t>
    <rPh sb="6" eb="8">
      <t>タンキ</t>
    </rPh>
    <rPh sb="8" eb="10">
      <t>ニュウショ</t>
    </rPh>
    <rPh sb="10" eb="12">
      <t>リョウヨウ</t>
    </rPh>
    <rPh sb="12" eb="14">
      <t>カイゴ</t>
    </rPh>
    <rPh sb="15" eb="17">
      <t>イリョウ</t>
    </rPh>
    <rPh sb="17" eb="18">
      <t>イン</t>
    </rPh>
    <phoneticPr fontId="3"/>
  </si>
  <si>
    <t>訪問型サービス（総合事業）</t>
    <rPh sb="8" eb="10">
      <t>ソウゴウ</t>
    </rPh>
    <rPh sb="10" eb="12">
      <t>ジギョウ</t>
    </rPh>
    <phoneticPr fontId="3"/>
  </si>
  <si>
    <t>通所型サービス（総合事業）</t>
    <rPh sb="8" eb="10">
      <t>ソウゴウ</t>
    </rPh>
    <rPh sb="10" eb="12">
      <t>ジギョウ</t>
    </rPh>
    <phoneticPr fontId="3"/>
  </si>
  <si>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</si>
  <si>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</si>
  <si>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</si>
  <si>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</si>
  <si>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</si>
  <si>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</si>
  <si>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</si>
  <si>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</si>
  <si>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</si>
  <si>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phoneticPr fontId="8"/>
  </si>
  <si>
    <t>①特定加算による賃金改善の見込額（再掲）</t>
    <rPh sb="1" eb="3">
      <t>トクテイ</t>
    </rPh>
    <rPh sb="3" eb="5">
      <t>カサン</t>
    </rPh>
    <rPh sb="8" eb="10">
      <t>チンギン</t>
    </rPh>
    <rPh sb="10" eb="12">
      <t>カイゼン</t>
    </rPh>
    <rPh sb="13" eb="15">
      <t>ミコミ</t>
    </rPh>
    <rPh sb="15" eb="16">
      <t>ガク</t>
    </rPh>
    <rPh sb="17" eb="19">
      <t>サイケイ</t>
    </rPh>
    <phoneticPr fontId="8"/>
  </si>
  <si>
    <t>②賃金改善実施期間</t>
    <phoneticPr fontId="8"/>
  </si>
  <si>
    <t>①処遇改善加算による賃金改善の見込額（再掲）</t>
    <rPh sb="1" eb="3">
      <t>ショグウ</t>
    </rPh>
    <rPh sb="3" eb="5">
      <t>カイゼン</t>
    </rPh>
    <rPh sb="5" eb="7">
      <t>カサン</t>
    </rPh>
    <rPh sb="10" eb="12">
      <t>チンギン</t>
    </rPh>
    <rPh sb="12" eb="14">
      <t>カイゼン</t>
    </rPh>
    <rPh sb="15" eb="17">
      <t>ミコミ</t>
    </rPh>
    <rPh sb="17" eb="18">
      <t>ガク</t>
    </rPh>
    <rPh sb="19" eb="21">
      <t>サイケイ</t>
    </rPh>
    <phoneticPr fontId="8"/>
  </si>
  <si>
    <t>（１）加算額を上回る賃金改善について（全体）</t>
    <rPh sb="3" eb="6">
      <t>カサンガク</t>
    </rPh>
    <rPh sb="7" eb="9">
      <t>ウワマワ</t>
    </rPh>
    <rPh sb="10" eb="12">
      <t>チンギン</t>
    </rPh>
    <rPh sb="12" eb="14">
      <t>カイゼン</t>
    </rPh>
    <rPh sb="19" eb="21">
      <t>ゼンタイ</t>
    </rPh>
    <phoneticPr fontId="8"/>
  </si>
  <si>
    <t>（２）加算額を上回る賃金改善について（内訳）</t>
    <rPh sb="3" eb="6">
      <t>カサンガク</t>
    </rPh>
    <rPh sb="7" eb="9">
      <t>ウワマワ</t>
    </rPh>
    <rPh sb="10" eb="12">
      <t>チンギン</t>
    </rPh>
    <rPh sb="12" eb="14">
      <t>カイゼン</t>
    </rPh>
    <rPh sb="19" eb="21">
      <t>ウチワケ</t>
    </rPh>
    <phoneticPr fontId="8"/>
  </si>
  <si>
    <t>経験・技能のある介護職員（A)の考え方</t>
    <rPh sb="0" eb="2">
      <t>ケイケン</t>
    </rPh>
    <rPh sb="3" eb="5">
      <t>ギノウ</t>
    </rPh>
    <rPh sb="8" eb="10">
      <t>カイゴ</t>
    </rPh>
    <rPh sb="10" eb="12">
      <t>ショクイン</t>
    </rPh>
    <rPh sb="16" eb="17">
      <t>カンガ</t>
    </rPh>
    <rPh sb="18" eb="19">
      <t>カタ</t>
    </rPh>
    <phoneticPr fontId="8"/>
  </si>
  <si>
    <t>介護職員</t>
    <rPh sb="0" eb="2">
      <t>カイゴ</t>
    </rPh>
    <rPh sb="2" eb="4">
      <t>ショクイン</t>
    </rPh>
    <phoneticPr fontId="8"/>
  </si>
  <si>
    <t>その他の
職種</t>
    <rPh sb="2" eb="3">
      <t>タ</t>
    </rPh>
    <rPh sb="5" eb="7">
      <t>ショクシュ</t>
    </rPh>
    <phoneticPr fontId="8"/>
  </si>
  <si>
    <t>ⅰ）ベースアップ等加算による賃金改善の見込額</t>
    <rPh sb="8" eb="9">
      <t>トウ</t>
    </rPh>
    <rPh sb="9" eb="11">
      <t>カサン</t>
    </rPh>
    <phoneticPr fontId="8"/>
  </si>
  <si>
    <t xml:space="preserve"> ii ）ベースアップ等加算による賃金改善の見込額</t>
    <phoneticPr fontId="8"/>
  </si>
  <si>
    <t>７　要件を満たすことの確認・証明＜共通＞</t>
    <rPh sb="2" eb="4">
      <t>ヨウケン</t>
    </rPh>
    <rPh sb="5" eb="6">
      <t>ミ</t>
    </rPh>
    <rPh sb="11" eb="13">
      <t>カクニン</t>
    </rPh>
    <rPh sb="14" eb="16">
      <t>ショウメイ</t>
    </rPh>
    <rPh sb="17" eb="19">
      <t>キョウツウ</t>
    </rPh>
    <phoneticPr fontId="8"/>
  </si>
  <si>
    <t>←</t>
    <phoneticPr fontId="8"/>
  </si>
  <si>
    <t xml:space="preserve"> 取得予定の加算の合計</t>
    <rPh sb="1" eb="3">
      <t>シュトク</t>
    </rPh>
    <rPh sb="3" eb="5">
      <t>ヨテイ</t>
    </rPh>
    <rPh sb="6" eb="8">
      <t>カサン</t>
    </rPh>
    <rPh sb="9" eb="11">
      <t>ゴウケイ</t>
    </rPh>
    <phoneticPr fontId="8"/>
  </si>
  <si>
    <t xml:space="preserve"> 要件Ⅳ</t>
    <rPh sb="1" eb="3">
      <t>ヨウケン</t>
    </rPh>
    <phoneticPr fontId="8"/>
  </si>
  <si>
    <t>人</t>
    <phoneticPr fontId="8"/>
  </si>
  <si>
    <t>要件Ⅷ</t>
    <rPh sb="0" eb="2">
      <t>ヨウケン</t>
    </rPh>
    <phoneticPr fontId="8"/>
  </si>
  <si>
    <t>要件Ⅵ</t>
    <rPh sb="0" eb="2">
      <t>ヨウケン</t>
    </rPh>
    <phoneticPr fontId="8"/>
  </si>
  <si>
    <t>（エ）要件を満たす特定加算による平均賃金改善額（月額）</t>
    <rPh sb="3" eb="5">
      <t>ヨウケン</t>
    </rPh>
    <rPh sb="6" eb="7">
      <t>ミ</t>
    </rPh>
    <rPh sb="9" eb="11">
      <t>トクテイ</t>
    </rPh>
    <rPh sb="11" eb="13">
      <t>カサン</t>
    </rPh>
    <rPh sb="16" eb="18">
      <t>ヘイキン</t>
    </rPh>
    <phoneticPr fontId="8"/>
  </si>
  <si>
    <t>（オ）配分比率の要件を満たす賃金改善額の総額（年額）</t>
    <rPh sb="3" eb="5">
      <t>ハイブン</t>
    </rPh>
    <rPh sb="5" eb="7">
      <t>ヒリツ</t>
    </rPh>
    <rPh sb="8" eb="10">
      <t>ヨウケン</t>
    </rPh>
    <rPh sb="11" eb="12">
      <t>ミ</t>
    </rPh>
    <rPh sb="23" eb="25">
      <t>ネンガク</t>
    </rPh>
    <phoneticPr fontId="8"/>
  </si>
  <si>
    <t>か所</t>
    <rPh sb="1" eb="2">
      <t>ショ</t>
    </rPh>
    <phoneticPr fontId="8"/>
  </si>
  <si>
    <t>要件Ⅸ</t>
    <rPh sb="0" eb="2">
      <t>ヨウケン</t>
    </rPh>
    <phoneticPr fontId="8"/>
  </si>
  <si>
    <t>要件Ⅰ</t>
    <rPh sb="0" eb="2">
      <t>ヨウケン</t>
    </rPh>
    <phoneticPr fontId="8"/>
  </si>
  <si>
    <t>要件Ⅱ</t>
    <rPh sb="0" eb="2">
      <t>ヨウケン</t>
    </rPh>
    <phoneticPr fontId="8"/>
  </si>
  <si>
    <t>要件Ⅲ</t>
    <rPh sb="0" eb="2">
      <t>ヨウケン</t>
    </rPh>
    <phoneticPr fontId="8"/>
  </si>
  <si>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8"/>
  </si>
  <si>
    <t>（ク）経験・技能のある介護職員（A）のうち賃金改善額が月額平均８万円以上又は改善後の賃金が年額440万円以上となる者の数</t>
    <rPh sb="3" eb="5">
      <t>ケイケン</t>
    </rPh>
    <rPh sb="6" eb="8">
      <t>ギノウ</t>
    </rPh>
    <rPh sb="11" eb="13">
      <t>カイゴ</t>
    </rPh>
    <rPh sb="13" eb="15">
      <t>ショクイン</t>
    </rPh>
    <rPh sb="21" eb="23">
      <t>チンギン</t>
    </rPh>
    <rPh sb="23" eb="25">
      <t>カイゼン</t>
    </rPh>
    <rPh sb="25" eb="26">
      <t>ガク</t>
    </rPh>
    <rPh sb="34" eb="36">
      <t>イジョウ</t>
    </rPh>
    <rPh sb="36" eb="37">
      <t>マタ</t>
    </rPh>
    <rPh sb="52" eb="54">
      <t>イジョウ</t>
    </rPh>
    <rPh sb="59" eb="60">
      <t>カズ</t>
    </rPh>
    <phoneticPr fontId="8"/>
  </si>
  <si>
    <t>１単位あたりの
単価（地域単価）[円]</t>
    <rPh sb="1" eb="3">
      <t>タンイ</t>
    </rPh>
    <rPh sb="8" eb="10">
      <t>タンカ</t>
    </rPh>
    <rPh sb="11" eb="13">
      <t>チイキ</t>
    </rPh>
    <rPh sb="13" eb="15">
      <t>タンカ</t>
    </rPh>
    <rPh sb="17" eb="18">
      <t>エン</t>
    </rPh>
    <phoneticPr fontId="8"/>
  </si>
  <si>
    <t>・実施する周知方法について、チェック（✔）すること。</t>
    <rPh sb="1" eb="3">
      <t>ジッシ</t>
    </rPh>
    <rPh sb="5" eb="7">
      <t>シュウチ</t>
    </rPh>
    <rPh sb="7" eb="9">
      <t>ホウホウ</t>
    </rPh>
    <phoneticPr fontId="8"/>
  </si>
  <si>
    <t>（１）賃金改善を行う賃金項目及び方法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8"/>
  </si>
  <si>
    <t>（２）キャリアパス要件</t>
    <rPh sb="9" eb="11">
      <t>ヨウケン</t>
    </rPh>
    <phoneticPr fontId="8"/>
  </si>
  <si>
    <t>（１）特定加算のグループごとの配分要件</t>
    <rPh sb="3" eb="5">
      <t>トクテイ</t>
    </rPh>
    <rPh sb="5" eb="7">
      <t>カサン</t>
    </rPh>
    <rPh sb="15" eb="17">
      <t>ハイブン</t>
    </rPh>
    <rPh sb="17" eb="19">
      <t>ヨウケン</t>
    </rPh>
    <phoneticPr fontId="8"/>
  </si>
  <si>
    <t>（２）賃金改善を行う賃金項目及び方法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8"/>
  </si>
  <si>
    <t>要件Ⅶ</t>
    <rPh sb="0" eb="2">
      <t>ヨウケン</t>
    </rPh>
    <phoneticPr fontId="8"/>
  </si>
  <si>
    <t>３　処遇改善加算の要件について</t>
    <rPh sb="2" eb="4">
      <t>ショグウ</t>
    </rPh>
    <rPh sb="4" eb="6">
      <t>カイゼン</t>
    </rPh>
    <rPh sb="6" eb="8">
      <t>カサン</t>
    </rPh>
    <rPh sb="9" eb="11">
      <t>ヨウケン</t>
    </rPh>
    <phoneticPr fontId="8"/>
  </si>
  <si>
    <t>４　特定加算の要件について</t>
    <rPh sb="2" eb="4">
      <t>トクテイ</t>
    </rPh>
    <rPh sb="4" eb="6">
      <t>カサン</t>
    </rPh>
    <rPh sb="7" eb="9">
      <t>ヨウケン</t>
    </rPh>
    <phoneticPr fontId="8"/>
  </si>
  <si>
    <t>５　ベースアップ等加算の要件について</t>
    <rPh sb="8" eb="9">
      <t>トウ</t>
    </rPh>
    <rPh sb="9" eb="11">
      <t>カサン</t>
    </rPh>
    <rPh sb="12" eb="14">
      <t>ヨウケン</t>
    </rPh>
    <phoneticPr fontId="8"/>
  </si>
  <si>
    <t>６　職場環境等要件について＜処遇改善加算・特定加算＞　</t>
    <rPh sb="14" eb="20">
      <t>ショグウカイゼンカサン</t>
    </rPh>
    <rPh sb="21" eb="23">
      <t>トクテイ</t>
    </rPh>
    <rPh sb="23" eb="25">
      <t>カサン</t>
    </rPh>
    <phoneticPr fontId="8"/>
  </si>
  <si>
    <t>！この欄が☓の場合、「賃金改善を実施するグループ」の選択方法が不適切です。</t>
    <rPh sb="3" eb="4">
      <t>ラン</t>
    </rPh>
    <rPh sb="7" eb="9">
      <t>バアイ</t>
    </rPh>
    <rPh sb="11" eb="13">
      <t>チンギン</t>
    </rPh>
    <rPh sb="13" eb="15">
      <t>カイゼン</t>
    </rPh>
    <rPh sb="16" eb="18">
      <t>ジッ</t>
    </rPh>
    <rPh sb="26" eb="28">
      <t>センタク</t>
    </rPh>
    <rPh sb="28" eb="30">
      <t>ホウホウ</t>
    </rPh>
    <rPh sb="31" eb="34">
      <t>フテキセツ</t>
    </rPh>
    <phoneticPr fontId="8"/>
  </si>
  <si>
    <t>！この欄が☓の場合、実施する周知方法が選択されていません。</t>
    <rPh sb="3" eb="4">
      <t>ラン</t>
    </rPh>
    <rPh sb="7" eb="9">
      <t>バアイ</t>
    </rPh>
    <rPh sb="19" eb="21">
      <t>センタク</t>
    </rPh>
    <phoneticPr fontId="8"/>
  </si>
  <si>
    <t>（１）ベースアップ等加算の配分要件</t>
    <rPh sb="9" eb="10">
      <t>トウ</t>
    </rPh>
    <rPh sb="10" eb="12">
      <t>カサン</t>
    </rPh>
    <rPh sb="13" eb="15">
      <t>ハイブン</t>
    </rPh>
    <rPh sb="15" eb="17">
      <t>ヨウケン</t>
    </rPh>
    <phoneticPr fontId="8"/>
  </si>
  <si>
    <t>（コ）「月額平均８万円の処遇改善又は改善後の賃金が年額440万円以上となる者」を設定できない場合その理由</t>
    <phoneticPr fontId="8"/>
  </si>
  <si>
    <t xml:space="preserve">
介護職員等ベースアップ等支援加算の見込額
(a×b×l×m)
[円]</t>
    <rPh sb="1" eb="3">
      <t>カイゴ</t>
    </rPh>
    <rPh sb="3" eb="5">
      <t>ショクイン</t>
    </rPh>
    <rPh sb="5" eb="6">
      <t>トウ</t>
    </rPh>
    <rPh sb="12" eb="13">
      <t>トウ</t>
    </rPh>
    <rPh sb="13" eb="15">
      <t>シエン</t>
    </rPh>
    <rPh sb="15" eb="17">
      <t>カサン</t>
    </rPh>
    <rPh sb="18" eb="20">
      <t>ミコ</t>
    </rPh>
    <rPh sb="20" eb="21">
      <t>ガク</t>
    </rPh>
    <rPh sb="33" eb="34">
      <t>エン</t>
    </rPh>
    <phoneticPr fontId="8"/>
  </si>
  <si>
    <t>その他</t>
    <phoneticPr fontId="8"/>
  </si>
  <si>
    <t>決まって毎月支払われる手当（新設）</t>
    <rPh sb="0" eb="1">
      <t>キ</t>
    </rPh>
    <rPh sb="4" eb="6">
      <t>マイツキ</t>
    </rPh>
    <rPh sb="6" eb="8">
      <t>シハラ</t>
    </rPh>
    <rPh sb="11" eb="13">
      <t>テアテ</t>
    </rPh>
    <rPh sb="14" eb="16">
      <t>シンセツ</t>
    </rPh>
    <phoneticPr fontId="8"/>
  </si>
  <si>
    <t>決まって毎月支払われる手当（既存の増額）</t>
    <rPh sb="14" eb="16">
      <t>キソン</t>
    </rPh>
    <rPh sb="17" eb="19">
      <t>ゾウガク</t>
    </rPh>
    <phoneticPr fontId="8"/>
  </si>
  <si>
    <t>２　賃金改善計画について＜共通＞</t>
    <rPh sb="2" eb="4">
      <t>チンギン</t>
    </rPh>
    <rPh sb="4" eb="6">
      <t>カイゼン</t>
    </rPh>
    <rPh sb="6" eb="8">
      <t>ケイカク</t>
    </rPh>
    <rPh sb="13" eb="15">
      <t>キョウツウ</t>
    </rPh>
    <phoneticPr fontId="8"/>
  </si>
  <si>
    <t>（３）見える化要件について</t>
    <rPh sb="3" eb="4">
      <t>ミ</t>
    </rPh>
    <rPh sb="6" eb="7">
      <t>カ</t>
    </rPh>
    <rPh sb="7" eb="9">
      <t>ヨウケン</t>
    </rPh>
    <phoneticPr fontId="8"/>
  </si>
  <si>
    <t>６　職場環境等要件について＜処遇改善加算・特定加算＞</t>
    <rPh sb="2" eb="4">
      <t>ショクバ</t>
    </rPh>
    <rPh sb="4" eb="6">
      <t>カンキョウ</t>
    </rPh>
    <rPh sb="6" eb="7">
      <t>トウ</t>
    </rPh>
    <rPh sb="7" eb="9">
      <t>ヨウケン</t>
    </rPh>
    <rPh sb="14" eb="20">
      <t>ショグウカイゼンカサン</t>
    </rPh>
    <rPh sb="21" eb="23">
      <t>トクテイ</t>
    </rPh>
    <rPh sb="23" eb="25">
      <t>カサン</t>
    </rPh>
    <phoneticPr fontId="8"/>
  </si>
  <si>
    <t>（確認用）</t>
    <rPh sb="1" eb="4">
      <t>カクニンヨウ</t>
    </rPh>
    <phoneticPr fontId="8"/>
  </si>
  <si>
    <t>賃金改善
実施期間</t>
    <phoneticPr fontId="8"/>
  </si>
  <si>
    <t>処遇改善加算の見込額[円]
(a×b×c×d)</t>
    <rPh sb="0" eb="2">
      <t>ショグウ</t>
    </rPh>
    <rPh sb="2" eb="4">
      <t>カイゼン</t>
    </rPh>
    <rPh sb="4" eb="6">
      <t>カサン</t>
    </rPh>
    <rPh sb="7" eb="9">
      <t>ミコ</t>
    </rPh>
    <rPh sb="9" eb="10">
      <t>ガク</t>
    </rPh>
    <phoneticPr fontId="8"/>
  </si>
  <si>
    <t>処遇改善加算</t>
    <rPh sb="0" eb="2">
      <t>ショグウ</t>
    </rPh>
    <rPh sb="2" eb="6">
      <t>カイゼンカサン</t>
    </rPh>
    <phoneticPr fontId="8"/>
  </si>
  <si>
    <t>特定加算</t>
    <rPh sb="0" eb="2">
      <t>トクテイ</t>
    </rPh>
    <rPh sb="2" eb="4">
      <t>カサン</t>
    </rPh>
    <phoneticPr fontId="8"/>
  </si>
  <si>
    <t>ベースアップ等加算</t>
    <rPh sb="6" eb="7">
      <t>ナド</t>
    </rPh>
    <rPh sb="7" eb="9">
      <t>カサン</t>
    </rPh>
    <phoneticPr fontId="8"/>
  </si>
  <si>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8"/>
  </si>
  <si>
    <t>※当該取組の内容について以下に記載すること</t>
    <rPh sb="1" eb="3">
      <t>トウガイ</t>
    </rPh>
    <rPh sb="3" eb="5">
      <t>トリクミ</t>
    </rPh>
    <rPh sb="6" eb="8">
      <t>ナイヨウ</t>
    </rPh>
    <rPh sb="12" eb="14">
      <t>イカ</t>
    </rPh>
    <rPh sb="15" eb="17">
      <t>キサイ</t>
    </rPh>
    <phoneticPr fontId="8"/>
  </si>
  <si>
    <t>！この欄が☓の場合、「（２）賃金改善を行う賃金項目及び方法」で記入・選択が必要な欄が記入されていません。</t>
    <rPh sb="3" eb="4">
      <t>ラン</t>
    </rPh>
    <rPh sb="7" eb="9">
      <t>バアイ</t>
    </rPh>
    <rPh sb="14" eb="16">
      <t>チンギン</t>
    </rPh>
    <rPh sb="16" eb="18">
      <t>カイゼン</t>
    </rPh>
    <rPh sb="19" eb="20">
      <t>オコナ</t>
    </rPh>
    <rPh sb="21" eb="23">
      <t>チンギン</t>
    </rPh>
    <rPh sb="23" eb="25">
      <t>コウモク</t>
    </rPh>
    <rPh sb="25" eb="26">
      <t>オヨ</t>
    </rPh>
    <rPh sb="27" eb="29">
      <t>ホウホウ</t>
    </rPh>
    <rPh sb="31" eb="33">
      <t>キニュウ</t>
    </rPh>
    <rPh sb="34" eb="36">
      <t>センタク</t>
    </rPh>
    <rPh sb="37" eb="39">
      <t>ヒツヨウ</t>
    </rPh>
    <rPh sb="40" eb="41">
      <t>ラン</t>
    </rPh>
    <rPh sb="42" eb="44">
      <t>キニュウ</t>
    </rPh>
    <phoneticPr fontId="8"/>
  </si>
  <si>
    <t>提出前のチェックリスト</t>
    <rPh sb="0" eb="2">
      <t>テイシュツ</t>
    </rPh>
    <rPh sb="2" eb="3">
      <t>マエ</t>
    </rPh>
    <phoneticPr fontId="8"/>
  </si>
  <si>
    <r>
      <t>　【本計画書で提出する加算】　</t>
    </r>
    <r>
      <rPr>
        <sz val="9"/>
        <color theme="1"/>
        <rFont val="ＭＳ Ｐゴシック"/>
        <family val="3"/>
        <charset val="128"/>
      </rPr>
      <t>※取得予定の加算について「○」、取得しない加算について「×」を選択すること。</t>
    </r>
    <rPh sb="2" eb="3">
      <t>ホン</t>
    </rPh>
    <rPh sb="3" eb="6">
      <t>ケイカクショ</t>
    </rPh>
    <rPh sb="7" eb="9">
      <t>テイシュツ</t>
    </rPh>
    <rPh sb="11" eb="13">
      <t>カサン</t>
    </rPh>
    <rPh sb="16" eb="18">
      <t>シュトク</t>
    </rPh>
    <rPh sb="18" eb="20">
      <t>ヨテイ</t>
    </rPh>
    <rPh sb="21" eb="23">
      <t>カサン</t>
    </rPh>
    <rPh sb="31" eb="33">
      <t>シュトク</t>
    </rPh>
    <rPh sb="36" eb="38">
      <t>カサン</t>
    </rPh>
    <rPh sb="46" eb="48">
      <t>センタク</t>
    </rPh>
    <phoneticPr fontId="8"/>
  </si>
  <si>
    <r>
      <t xml:space="preserve">介護職員処遇改善加算
</t>
    </r>
    <r>
      <rPr>
        <sz val="9"/>
        <color theme="1"/>
        <rFont val="ＭＳ Ｐゴシック"/>
        <family val="3"/>
        <charset val="128"/>
      </rPr>
      <t>（処遇改善加算）</t>
    </r>
    <rPh sb="0" eb="10">
      <t>カイゴショクインショグウカイゼンカサン</t>
    </rPh>
    <rPh sb="12" eb="14">
      <t>ショグウ</t>
    </rPh>
    <rPh sb="14" eb="16">
      <t>カイゼン</t>
    </rPh>
    <rPh sb="16" eb="18">
      <t>カサン</t>
    </rPh>
    <phoneticPr fontId="8"/>
  </si>
  <si>
    <r>
      <t xml:space="preserve">介護職員等特定処遇改善加算
</t>
    </r>
    <r>
      <rPr>
        <sz val="9"/>
        <color theme="1"/>
        <rFont val="ＭＳ Ｐゴシック"/>
        <family val="3"/>
        <charset val="128"/>
      </rPr>
      <t>（特定加算）</t>
    </r>
    <rPh sb="0" eb="2">
      <t>カイゴ</t>
    </rPh>
    <rPh sb="2" eb="4">
      <t>ショクイン</t>
    </rPh>
    <rPh sb="4" eb="5">
      <t>トウ</t>
    </rPh>
    <rPh sb="5" eb="7">
      <t>トクテイ</t>
    </rPh>
    <rPh sb="7" eb="9">
      <t>ショグウ</t>
    </rPh>
    <rPh sb="9" eb="13">
      <t>カイゼンカサン</t>
    </rPh>
    <rPh sb="15" eb="17">
      <t>トクテイ</t>
    </rPh>
    <rPh sb="17" eb="19">
      <t>カサン</t>
    </rPh>
    <phoneticPr fontId="8"/>
  </si>
  <si>
    <r>
      <t xml:space="preserve">介護職員等ベースアップ等支援加算
</t>
    </r>
    <r>
      <rPr>
        <sz val="9"/>
        <color theme="1"/>
        <rFont val="ＭＳ Ｐゴシック"/>
        <family val="3"/>
        <charset val="128"/>
      </rPr>
      <t>（ベースアップ等加算）</t>
    </r>
    <rPh sb="0" eb="2">
      <t>カイゴ</t>
    </rPh>
    <rPh sb="2" eb="4">
      <t>ショクイン</t>
    </rPh>
    <rPh sb="4" eb="5">
      <t>トウ</t>
    </rPh>
    <rPh sb="11" eb="12">
      <t>トウ</t>
    </rPh>
    <rPh sb="12" eb="14">
      <t>シエン</t>
    </rPh>
    <rPh sb="14" eb="16">
      <t>カサン</t>
    </rPh>
    <rPh sb="24" eb="25">
      <t>トウ</t>
    </rPh>
    <rPh sb="25" eb="27">
      <t>カサン</t>
    </rPh>
    <phoneticPr fontId="8"/>
  </si>
  <si>
    <r>
      <t>（賃金改善に関する規定内容）</t>
    </r>
    <r>
      <rPr>
        <sz val="7"/>
        <color theme="1"/>
        <rFont val="ＭＳ Ｐゴシック"/>
        <family val="3"/>
        <charset val="128"/>
      </rPr>
      <t>※上記の根拠規程のうち、賃金改善に関する部分を抜き出すこと。</t>
    </r>
    <rPh sb="1" eb="3">
      <t>チンギン</t>
    </rPh>
    <rPh sb="3" eb="5">
      <t>カイゼン</t>
    </rPh>
    <rPh sb="6" eb="7">
      <t>カン</t>
    </rPh>
    <rPh sb="9" eb="11">
      <t>キテイ</t>
    </rPh>
    <rPh sb="11" eb="13">
      <t>ナイヨウ</t>
    </rPh>
    <rPh sb="37" eb="38">
      <t>ヌ</t>
    </rPh>
    <rPh sb="39" eb="40">
      <t>ダ</t>
    </rPh>
    <phoneticPr fontId="8"/>
  </si>
  <si>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8"/>
  </si>
  <si>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8"/>
  </si>
  <si>
    <r>
      <rPr>
        <sz val="9"/>
        <color theme="1"/>
        <rFont val="ＭＳ Ｐゴシック"/>
        <family val="3"/>
        <charset val="128"/>
      </rPr>
      <t xml:space="preserve">（ア）特定加算による賃金改善を実施する範囲
</t>
    </r>
    <r>
      <rPr>
        <sz val="8"/>
        <color theme="1"/>
        <rFont val="ＭＳ Ｐゴシック"/>
        <family val="3"/>
        <charset val="128"/>
      </rPr>
      <t>※加算の配分対象とするグループに必ずチェック（✔）すること</t>
    </r>
    <rPh sb="19" eb="21">
      <t>ハンイ</t>
    </rPh>
    <rPh sb="23" eb="25">
      <t>カサン</t>
    </rPh>
    <rPh sb="26" eb="28">
      <t>ハイブン</t>
    </rPh>
    <rPh sb="28" eb="30">
      <t>タイショウ</t>
    </rPh>
    <phoneticPr fontId="8"/>
  </si>
  <si>
    <r>
      <t>（賃金改善に関する規定内容）</t>
    </r>
    <r>
      <rPr>
        <sz val="8"/>
        <color theme="1"/>
        <rFont val="ＭＳ Ｐゴシック"/>
        <family val="3"/>
        <charset val="128"/>
      </rPr>
      <t>※上記の根拠規程のうち、賃金改善に関する部分を抜き出すこと。資格・手当等に含めて賃金改善を行う場合、その旨を記載。</t>
    </r>
    <rPh sb="1" eb="3">
      <t>チンギン</t>
    </rPh>
    <rPh sb="3" eb="5">
      <t>カイゼン</t>
    </rPh>
    <rPh sb="6" eb="7">
      <t>カン</t>
    </rPh>
    <rPh sb="9" eb="11">
      <t>キテイ</t>
    </rPh>
    <rPh sb="11" eb="13">
      <t>ナイヨウ</t>
    </rPh>
    <rPh sb="37" eb="38">
      <t>ヌ</t>
    </rPh>
    <rPh sb="39" eb="40">
      <t>ダ</t>
    </rPh>
    <phoneticPr fontId="8"/>
  </si>
  <si>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6" eb="8">
      <t>テイシュツ</t>
    </rPh>
    <rPh sb="10" eb="13">
      <t>ケイカクショ</t>
    </rPh>
    <rPh sb="15" eb="17">
      <t>ヘンコウ</t>
    </rPh>
    <rPh sb="20" eb="22">
      <t>バアイ</t>
    </rPh>
    <rPh sb="25" eb="27">
      <t>ヘンコウ</t>
    </rPh>
    <rPh sb="27" eb="29">
      <t>カショ</t>
    </rPh>
    <rPh sb="30" eb="32">
      <t>カセン</t>
    </rPh>
    <rPh sb="37" eb="39">
      <t>メイカク</t>
    </rPh>
    <phoneticPr fontId="8"/>
  </si>
  <si>
    <r>
      <t>（賃金改善に関する規定内容）　</t>
    </r>
    <r>
      <rPr>
        <sz val="7"/>
        <color theme="1"/>
        <rFont val="ＭＳ Ｐゴシック"/>
        <family val="3"/>
        <charset val="128"/>
      </rPr>
      <t>※上記の根拠規程のうち、賃金改善に関する部分を抜き出すこと。</t>
    </r>
    <rPh sb="1" eb="3">
      <t>チンギン</t>
    </rPh>
    <rPh sb="3" eb="5">
      <t>カイゼン</t>
    </rPh>
    <rPh sb="6" eb="7">
      <t>カン</t>
    </rPh>
    <rPh sb="9" eb="11">
      <t>キテイ</t>
    </rPh>
    <rPh sb="11" eb="13">
      <t>ナイヨウ</t>
    </rPh>
    <rPh sb="38" eb="39">
      <t>ヌ</t>
    </rPh>
    <rPh sb="40" eb="41">
      <t>ダ</t>
    </rPh>
    <phoneticPr fontId="8"/>
  </si>
  <si>
    <r>
      <t xml:space="preserve">！この欄が☓の場合、以下の問題があります。
</t>
    </r>
    <r>
      <rPr>
        <b/>
        <sz val="9"/>
        <rFont val="ＭＳ Ｐゴシック"/>
        <family val="3"/>
        <charset val="128"/>
      </rPr>
      <t>・処遇改善加算Ⅰ又はⅡを取得する事業所がある場合→チェックが入っていない項目があります。
・処遇改善加算Ⅰ又はⅡを取得する事業所がない場合→「キャリアパス要件Ⅱの資質向上の目標及び具体的な計画」以外でチェックが入っていない項目があります。</t>
    </r>
    <rPh sb="3" eb="4">
      <t>ラン</t>
    </rPh>
    <rPh sb="7" eb="9">
      <t>バアイ</t>
    </rPh>
    <rPh sb="10" eb="12">
      <t>イカ</t>
    </rPh>
    <rPh sb="13" eb="15">
      <t>モンダイ</t>
    </rPh>
    <rPh sb="23" eb="25">
      <t>ショグウ</t>
    </rPh>
    <rPh sb="25" eb="27">
      <t>カイゼン</t>
    </rPh>
    <rPh sb="27" eb="29">
      <t>カサン</t>
    </rPh>
    <rPh sb="30" eb="31">
      <t>マタ</t>
    </rPh>
    <rPh sb="34" eb="36">
      <t>シュトク</t>
    </rPh>
    <rPh sb="38" eb="41">
      <t>ジギョウショ</t>
    </rPh>
    <rPh sb="44" eb="46">
      <t>バアイ</t>
    </rPh>
    <rPh sb="52" eb="53">
      <t>ハイ</t>
    </rPh>
    <rPh sb="58" eb="60">
      <t>コウモク</t>
    </rPh>
    <rPh sb="119" eb="121">
      <t>イガイ</t>
    </rPh>
    <phoneticPr fontId="8"/>
  </si>
  <si>
    <t>本計画に記載された金額は見込額であり、提出後の運営状況(利用者数等)、人員配置状況(職員数等)その他の事由により変動があり得る。</t>
  </si>
  <si>
    <t>Ⅰ</t>
  </si>
  <si>
    <t>Ⅱ</t>
  </si>
  <si>
    <t>Ⅲ</t>
  </si>
  <si>
    <t>Ⅳ</t>
  </si>
  <si>
    <t>【処遇改善加算】介護職員の賃金について、処遇改善加算による賃金改善の見込額が、同加算の算定見込額を上回ること</t>
  </si>
  <si>
    <t>【特定加算】介護職員及びその他の職員の賃金について、特定加算による賃金改善の見込額が、同加算の算定見込額を上回ること</t>
  </si>
  <si>
    <t>【ベースアップ等加算】介護職員及びその他の職員の賃金について、ベースアップ等加算による賃金改善の見込額が、同加算の算定見込額を上回ること</t>
  </si>
  <si>
    <t>【全加算】処遇改善加算等による賃金改善以外の部分で賃金水準を引き下げないことを誓約すること</t>
  </si>
  <si>
    <t>(a)～(c)には、それぞれの加算による賃金改善を行った場合の法定福利費等の事業主負担の増加分を含めることができる。</t>
  </si>
  <si>
    <t>上記に加えて、処遇改善加算等による賃金改善以外の部分で賃金水準を引き下げないことを下欄へのチェック（✔）により誓約すること。</t>
  </si>
  <si>
    <t>(c)には、本計画書５（１）に記入した介護職員及びその他の職員の賃金改善の見込額の合計が自動的に転記される。</t>
    <rPh sb="6" eb="7">
      <t>ホン</t>
    </rPh>
    <rPh sb="7" eb="10">
      <t>ケイカクショ</t>
    </rPh>
    <rPh sb="15" eb="17">
      <t>キニュウ</t>
    </rPh>
    <phoneticPr fontId="8"/>
  </si>
  <si>
    <t>(a)には、処遇改善加算の算定により実施される介護職員の賃金改善の見込額を法人で計算し、直接記入すること。</t>
    <rPh sb="46" eb="48">
      <t>キニュウ</t>
    </rPh>
    <phoneticPr fontId="8"/>
  </si>
  <si>
    <t>(b)には、特定加算の算定により実施される介護職員及びその他の職員の賃金改善の見込額を法人で計算し、直接記入すること。</t>
    <rPh sb="52" eb="54">
      <t>キニュウ</t>
    </rPh>
    <phoneticPr fontId="8"/>
  </si>
  <si>
    <r>
      <t xml:space="preserve">！この欄が☓の場合、以下の問題があります。
</t>
    </r>
    <r>
      <rPr>
        <b/>
        <sz val="9"/>
        <rFont val="ＭＳ Ｐゴシック"/>
        <family val="3"/>
        <charset val="128"/>
      </rPr>
      <t>・処遇改善加算のみ取得する場合→全体で1つ以上の取組が選択されていません。
・特定加算も取得する場合→６区分ごとにそれぞれ1つ以上の取組が選択されていません。</t>
    </r>
    <rPh sb="3" eb="4">
      <t>ラン</t>
    </rPh>
    <rPh sb="7" eb="9">
      <t>バアイ</t>
    </rPh>
    <rPh sb="10" eb="12">
      <t>イカ</t>
    </rPh>
    <rPh sb="13" eb="15">
      <t>モンダイ</t>
    </rPh>
    <rPh sb="23" eb="25">
      <t>ショグウ</t>
    </rPh>
    <rPh sb="25" eb="27">
      <t>カイゼン</t>
    </rPh>
    <rPh sb="27" eb="29">
      <t>カサン</t>
    </rPh>
    <rPh sb="31" eb="33">
      <t>シュトク</t>
    </rPh>
    <rPh sb="35" eb="37">
      <t>バアイ</t>
    </rPh>
    <rPh sb="38" eb="40">
      <t>ゼンタイ</t>
    </rPh>
    <rPh sb="43" eb="45">
      <t>イジョウ</t>
    </rPh>
    <rPh sb="46" eb="47">
      <t>ト</t>
    </rPh>
    <rPh sb="47" eb="48">
      <t>ク</t>
    </rPh>
    <rPh sb="49" eb="51">
      <t>センタク</t>
    </rPh>
    <rPh sb="61" eb="63">
      <t>トクテイ</t>
    </rPh>
    <rPh sb="63" eb="65">
      <t>カサン</t>
    </rPh>
    <rPh sb="66" eb="68">
      <t>シュトク</t>
    </rPh>
    <rPh sb="70" eb="72">
      <t>バアイ</t>
    </rPh>
    <rPh sb="74" eb="76">
      <t>クブン</t>
    </rPh>
    <rPh sb="85" eb="87">
      <t>イジョウ</t>
    </rPh>
    <rPh sb="88" eb="90">
      <t>トリクミ</t>
    </rPh>
    <rPh sb="91" eb="93">
      <t>センタク</t>
    </rPh>
    <phoneticPr fontId="8"/>
  </si>
  <si>
    <t>Ⅴ</t>
  </si>
  <si>
    <t>Ⅵ</t>
  </si>
  <si>
    <t>Ⅶ</t>
  </si>
  <si>
    <t>Ⅷ</t>
  </si>
  <si>
    <t xml:space="preserve"> ５(１)では以下の要件を確認しており、オレンジセルが「○」でない場合、加算取得の要件を満たしていない。</t>
  </si>
  <si>
    <t>Ⅸ</t>
    <phoneticPr fontId="8"/>
  </si>
  <si>
    <t>・
　</t>
    <rPh sb="0" eb="3">
      <t>カイゴ</t>
    </rPh>
    <phoneticPr fontId="8"/>
  </si>
  <si>
    <t>【処遇改善加算】</t>
    <phoneticPr fontId="8"/>
  </si>
  <si>
    <t>【特定加算】</t>
  </si>
  <si>
    <t>以下の点を確認し、満たしている項目に全てチェック（✔）すること。</t>
  </si>
  <si>
    <t>※空欄が表示される項目は、記入が不要であるため対応する必要はない。</t>
    <phoneticPr fontId="8"/>
  </si>
  <si>
    <t>※各証明資料は、指定権者からの求めがあった場合には、速やかに提出すること。</t>
    <phoneticPr fontId="8"/>
  </si>
  <si>
    <t>※本表への虚偽記載の他、処遇改善加算、特定加算及びベースアップ等加算の請求に関して不正があった場合は、介護報酬の返還や指定取消となる場合がある。</t>
    <rPh sb="23" eb="24">
      <t>オヨ</t>
    </rPh>
    <rPh sb="31" eb="34">
      <t>トウカサン</t>
    </rPh>
    <phoneticPr fontId="8"/>
  </si>
  <si>
    <t>要件Ⅴ</t>
    <rPh sb="0" eb="2">
      <t>ヨウケン</t>
    </rPh>
    <phoneticPr fontId="8"/>
  </si>
  <si>
    <t xml:space="preserve"> （４(１)②で(A)にチェック（✔）がない場合その理由）</t>
    <rPh sb="22" eb="24">
      <t>バアイ</t>
    </rPh>
    <phoneticPr fontId="8"/>
  </si>
  <si>
    <r>
      <t xml:space="preserve">賃金改善の見込額
</t>
    </r>
    <r>
      <rPr>
        <b/>
        <sz val="9"/>
        <rFont val="ＭＳ Ｐゴシック"/>
        <family val="3"/>
        <charset val="128"/>
      </rPr>
      <t>（①の加算の見込額を上回ること）</t>
    </r>
    <rPh sb="12" eb="14">
      <t>カサン</t>
    </rPh>
    <rPh sb="15" eb="18">
      <t>ミコミガク</t>
    </rPh>
    <rPh sb="19" eb="21">
      <t>ウワマワ</t>
    </rPh>
    <phoneticPr fontId="8"/>
  </si>
  <si>
    <r>
      <t xml:space="preserve">賃金改善の見込額
</t>
    </r>
    <r>
      <rPr>
        <b/>
        <sz val="9"/>
        <rFont val="ＭＳ Ｐゴシック"/>
        <family val="3"/>
        <charset val="128"/>
      </rPr>
      <t>（①の各加算の見込額を上回ること）</t>
    </r>
    <rPh sb="12" eb="13">
      <t>カク</t>
    </rPh>
    <rPh sb="13" eb="15">
      <t>カサン</t>
    </rPh>
    <rPh sb="16" eb="19">
      <t>ミコミガク</t>
    </rPh>
    <rPh sb="20" eb="22">
      <t>ウワマワ</t>
    </rPh>
    <phoneticPr fontId="8"/>
  </si>
  <si>
    <t>！要件Ⅰ～Ⅲが☓の場合、②賃金改善の見込額が①加算の見込額を上回っていません。</t>
    <rPh sb="1" eb="3">
      <t>ヨウケン</t>
    </rPh>
    <rPh sb="9" eb="11">
      <t>バアイ</t>
    </rPh>
    <rPh sb="13" eb="15">
      <t>チンギン</t>
    </rPh>
    <rPh sb="15" eb="17">
      <t>カイゼン</t>
    </rPh>
    <rPh sb="18" eb="20">
      <t>ミコ</t>
    </rPh>
    <rPh sb="20" eb="21">
      <t>ガク</t>
    </rPh>
    <rPh sb="23" eb="25">
      <t>カサン</t>
    </rPh>
    <rPh sb="26" eb="28">
      <t>ミコ</t>
    </rPh>
    <rPh sb="28" eb="29">
      <t>ガク</t>
    </rPh>
    <rPh sb="30" eb="32">
      <t>ウワマワ</t>
    </rPh>
    <phoneticPr fontId="8"/>
  </si>
  <si>
    <t>！この欄が☓の場合、「該当」がチェックされていません。</t>
    <rPh sb="3" eb="4">
      <t>ラン</t>
    </rPh>
    <rPh sb="7" eb="9">
      <t>バアイ</t>
    </rPh>
    <rPh sb="11" eb="13">
      <t>ガイトウ</t>
    </rPh>
    <phoneticPr fontId="8"/>
  </si>
  <si>
    <t>！この欄が☓の場合、「該当」がチェックされていないか、具体的な取組内容が記入・選択されていません。</t>
    <rPh sb="3" eb="4">
      <t>ラン</t>
    </rPh>
    <rPh sb="7" eb="9">
      <t>バアイ</t>
    </rPh>
    <rPh sb="11" eb="13">
      <t>ガイトウ</t>
    </rPh>
    <rPh sb="27" eb="30">
      <t>グタイテキ</t>
    </rPh>
    <rPh sb="31" eb="32">
      <t>ト</t>
    </rPh>
    <rPh sb="32" eb="33">
      <t>ク</t>
    </rPh>
    <rPh sb="33" eb="35">
      <t>ナイヨウ</t>
    </rPh>
    <rPh sb="36" eb="38">
      <t>キニュウ</t>
    </rPh>
    <rPh sb="39" eb="41">
      <t>センタク</t>
    </rPh>
    <phoneticPr fontId="8"/>
  </si>
  <si>
    <t>！この欄が☓の場合、「該当」がチェックされていないか、具体的な仕組みの内容が選択されていません。</t>
    <rPh sb="3" eb="4">
      <t>ラン</t>
    </rPh>
    <rPh sb="7" eb="9">
      <t>バアイ</t>
    </rPh>
    <rPh sb="11" eb="13">
      <t>ガイトウ</t>
    </rPh>
    <rPh sb="27" eb="30">
      <t>グタイテキ</t>
    </rPh>
    <rPh sb="31" eb="33">
      <t>シク</t>
    </rPh>
    <rPh sb="35" eb="37">
      <t>ナイヨウ</t>
    </rPh>
    <rPh sb="38" eb="40">
      <t>センタク</t>
    </rPh>
    <phoneticPr fontId="8"/>
  </si>
  <si>
    <r>
      <t xml:space="preserve">（カ）BとCの平均賃金の見込額（月額）
</t>
    </r>
    <r>
      <rPr>
        <b/>
        <sz val="9"/>
        <color theme="1"/>
        <rFont val="ＭＳ Ｐゴシック"/>
        <family val="3"/>
        <charset val="128"/>
      </rPr>
      <t>※B≧2Cを満たさない場合のみ記入</t>
    </r>
    <rPh sb="7" eb="9">
      <t>ヘイキン</t>
    </rPh>
    <rPh sb="9" eb="11">
      <t>チンギン</t>
    </rPh>
    <rPh sb="12" eb="14">
      <t>ミコ</t>
    </rPh>
    <rPh sb="14" eb="15">
      <t>ガク</t>
    </rPh>
    <rPh sb="16" eb="18">
      <t>ゲツガク</t>
    </rPh>
    <phoneticPr fontId="8"/>
  </si>
  <si>
    <t>（キ）特定加算による賃金改善の対象とするその他の職種（C）のうち、改善後の賃金が最も高額となる者の賃金の見込額(年額）</t>
    <rPh sb="3" eb="5">
      <t>トクテイ</t>
    </rPh>
    <rPh sb="5" eb="7">
      <t>カサン</t>
    </rPh>
    <rPh sb="10" eb="12">
      <t>チンギン</t>
    </rPh>
    <rPh sb="12" eb="14">
      <t>カイゼン</t>
    </rPh>
    <rPh sb="15" eb="17">
      <t>タイショウ</t>
    </rPh>
    <rPh sb="22" eb="23">
      <t>タ</t>
    </rPh>
    <rPh sb="24" eb="26">
      <t>ショクシュ</t>
    </rPh>
    <rPh sb="33" eb="35">
      <t>カイゼン</t>
    </rPh>
    <rPh sb="52" eb="54">
      <t>ミコ</t>
    </rPh>
    <rPh sb="54" eb="55">
      <t>ガク</t>
    </rPh>
    <phoneticPr fontId="8"/>
  </si>
  <si>
    <r>
      <t xml:space="preserve">！この欄が☓の場合、「（２）賃金改善を行う賃金項目及び方法」で記入・選択が必要な欄が記入されていません。
</t>
    </r>
    <r>
      <rPr>
        <b/>
        <sz val="9"/>
        <rFont val="ＭＳ Ｐゴシック"/>
        <family val="3"/>
        <charset val="128"/>
      </rPr>
      <t>※ベースアップ等加算を取得して実施する賃金改善のうち、２／３以上は基本給又は決まって毎月支払われる手当による改善が必要です。</t>
    </r>
    <rPh sb="3" eb="4">
      <t>ラン</t>
    </rPh>
    <rPh sb="7" eb="9">
      <t>バアイ</t>
    </rPh>
    <rPh sb="14" eb="16">
      <t>チンギン</t>
    </rPh>
    <rPh sb="16" eb="18">
      <t>カイゼン</t>
    </rPh>
    <rPh sb="19" eb="20">
      <t>オコナ</t>
    </rPh>
    <rPh sb="21" eb="23">
      <t>チンギン</t>
    </rPh>
    <rPh sb="23" eb="25">
      <t>コウモク</t>
    </rPh>
    <rPh sb="25" eb="26">
      <t>オヨ</t>
    </rPh>
    <rPh sb="27" eb="29">
      <t>ホウホウ</t>
    </rPh>
    <rPh sb="31" eb="33">
      <t>キニュウ</t>
    </rPh>
    <rPh sb="34" eb="36">
      <t>センタク</t>
    </rPh>
    <rPh sb="37" eb="39">
      <t>ヒツヨウ</t>
    </rPh>
    <rPh sb="40" eb="41">
      <t>ラン</t>
    </rPh>
    <rPh sb="42" eb="44">
      <t>キニュウ</t>
    </rPh>
    <phoneticPr fontId="8"/>
  </si>
  <si>
    <t>！この欄が☓の場合、「（１）賃金改善を行う賃金項目及び方法」で記入・選択が必要な欄が記入されていません。</t>
    <rPh sb="3" eb="4">
      <t>ラン</t>
    </rPh>
    <rPh sb="7" eb="9">
      <t>バアイ</t>
    </rPh>
    <rPh sb="14" eb="16">
      <t>チンギン</t>
    </rPh>
    <rPh sb="16" eb="18">
      <t>カイゼン</t>
    </rPh>
    <rPh sb="19" eb="20">
      <t>オコナ</t>
    </rPh>
    <rPh sb="21" eb="23">
      <t>チンギン</t>
    </rPh>
    <rPh sb="23" eb="25">
      <t>コウモク</t>
    </rPh>
    <rPh sb="25" eb="26">
      <t>オヨ</t>
    </rPh>
    <rPh sb="27" eb="29">
      <t>ホウホウ</t>
    </rPh>
    <rPh sb="31" eb="33">
      <t>キニュウ</t>
    </rPh>
    <rPh sb="34" eb="36">
      <t>センタク</t>
    </rPh>
    <rPh sb="37" eb="39">
      <t>ヒツヨウ</t>
    </rPh>
    <rPh sb="40" eb="41">
      <t>ラン</t>
    </rPh>
    <rPh sb="42" eb="44">
      <t>キニュウ</t>
    </rPh>
    <phoneticPr fontId="8"/>
  </si>
  <si>
    <t>（ケ）本計画書（別紙様式2-3）で特定加算の取得を届け出た事業所数（短期入所・予防・総合事業での重複除く）</t>
    <rPh sb="3" eb="4">
      <t>ホン</t>
    </rPh>
    <rPh sb="4" eb="7">
      <t>ケイカクショ</t>
    </rPh>
    <rPh sb="8" eb="10">
      <t>ベッシ</t>
    </rPh>
    <rPh sb="10" eb="12">
      <t>ヨウシキ</t>
    </rPh>
    <rPh sb="17" eb="19">
      <t>トクテイ</t>
    </rPh>
    <rPh sb="19" eb="21">
      <t>カサン</t>
    </rPh>
    <rPh sb="22" eb="24">
      <t>シュトク</t>
    </rPh>
    <rPh sb="25" eb="26">
      <t>トド</t>
    </rPh>
    <rPh sb="27" eb="28">
      <t>デ</t>
    </rPh>
    <rPh sb="29" eb="32">
      <t>ジギョウショ</t>
    </rPh>
    <rPh sb="32" eb="33">
      <t>スウ</t>
    </rPh>
    <rPh sb="34" eb="36">
      <t>タンキ</t>
    </rPh>
    <rPh sb="36" eb="38">
      <t>ニュウショ</t>
    </rPh>
    <rPh sb="39" eb="41">
      <t>ヨボウ</t>
    </rPh>
    <rPh sb="42" eb="44">
      <t>ソウゴウ</t>
    </rPh>
    <rPh sb="44" eb="46">
      <t>ジギョウ</t>
    </rPh>
    <rPh sb="48" eb="50">
      <t>チョウフク</t>
    </rPh>
    <rPh sb="50" eb="51">
      <t>ノゾ</t>
    </rPh>
    <phoneticPr fontId="8"/>
  </si>
  <si>
    <t>加
算
率
(c)</t>
    <rPh sb="0" eb="1">
      <t>カ</t>
    </rPh>
    <rPh sb="2" eb="3">
      <t>ザン</t>
    </rPh>
    <rPh sb="4" eb="5">
      <t>リツ</t>
    </rPh>
    <phoneticPr fontId="8"/>
  </si>
  <si>
    <t>加
算
率
(e)</t>
    <rPh sb="0" eb="1">
      <t>カ</t>
    </rPh>
    <rPh sb="2" eb="3">
      <t>ザン</t>
    </rPh>
    <rPh sb="4" eb="5">
      <t>リツ</t>
    </rPh>
    <phoneticPr fontId="8"/>
  </si>
  <si>
    <t>加
算
率
(l)</t>
    <rPh sb="0" eb="1">
      <t>カ</t>
    </rPh>
    <rPh sb="2" eb="3">
      <t>ザン</t>
    </rPh>
    <rPh sb="4" eb="5">
      <t>リツ</t>
    </rPh>
    <phoneticPr fontId="8"/>
  </si>
  <si>
    <t>！この欄が☓の場合、特定加算を（A）の職員に配分しないのに、その理由が記入されていません。</t>
    <rPh sb="3" eb="4">
      <t>ラン</t>
    </rPh>
    <rPh sb="7" eb="9">
      <t>バアイ</t>
    </rPh>
    <rPh sb="10" eb="12">
      <t>トクテイ</t>
    </rPh>
    <rPh sb="12" eb="14">
      <t>カサン</t>
    </rPh>
    <rPh sb="19" eb="21">
      <t>ショクイン</t>
    </rPh>
    <rPh sb="22" eb="24">
      <t>ハイブン</t>
    </rPh>
    <rPh sb="32" eb="34">
      <t>リユウ</t>
    </rPh>
    <rPh sb="35" eb="37">
      <t>キニュウ</t>
    </rPh>
    <phoneticPr fontId="8"/>
  </si>
  <si>
    <t>（イ）一月当たりの常勤換算職員数（見込数）</t>
    <rPh sb="3" eb="4">
      <t>ヒト</t>
    </rPh>
    <rPh sb="4" eb="5">
      <t>ツキ</t>
    </rPh>
    <rPh sb="5" eb="6">
      <t>ア</t>
    </rPh>
    <rPh sb="9" eb="11">
      <t>ジョウキン</t>
    </rPh>
    <rPh sb="11" eb="13">
      <t>カンサン</t>
    </rPh>
    <rPh sb="13" eb="16">
      <t>ショクインスウ</t>
    </rPh>
    <rPh sb="17" eb="19">
      <t>ミコ</t>
    </rPh>
    <rPh sb="19" eb="20">
      <t>スウ</t>
    </rPh>
    <phoneticPr fontId="8"/>
  </si>
  <si>
    <t>３　介護職員処遇改善加算の要件について</t>
    <rPh sb="2" eb="4">
      <t>カイゴ</t>
    </rPh>
    <rPh sb="4" eb="6">
      <t>ショクイン</t>
    </rPh>
    <rPh sb="6" eb="8">
      <t>ショグウ</t>
    </rPh>
    <rPh sb="8" eb="10">
      <t>カイゼン</t>
    </rPh>
    <rPh sb="10" eb="12">
      <t>カサン</t>
    </rPh>
    <rPh sb="13" eb="15">
      <t>ヨウケン</t>
    </rPh>
    <phoneticPr fontId="8"/>
  </si>
  <si>
    <t>５　介護職員等ベースアップ等支援加算の要件について</t>
    <rPh sb="2" eb="4">
      <t>カイゴ</t>
    </rPh>
    <rPh sb="4" eb="6">
      <t>ショクイン</t>
    </rPh>
    <rPh sb="6" eb="7">
      <t>トウ</t>
    </rPh>
    <rPh sb="13" eb="14">
      <t>トウ</t>
    </rPh>
    <rPh sb="14" eb="16">
      <t>シエン</t>
    </rPh>
    <rPh sb="16" eb="18">
      <t>カサン</t>
    </rPh>
    <rPh sb="19" eb="21">
      <t>ヨウケン</t>
    </rPh>
    <phoneticPr fontId="8"/>
  </si>
  <si>
    <r>
      <t>※　「一月あたり介護報酬総単位数</t>
    </r>
    <r>
      <rPr>
        <sz val="11"/>
        <rFont val="ＭＳ Ｐゴシック"/>
        <family val="3"/>
        <charset val="128"/>
      </rPr>
      <t>」には、 一月あたり介護報酬総単位数として見込まれる単位数を、前年１月から12月までの１年間の介護報酬総単位数（各種加算減算を含む。ただし、</t>
    </r>
    <r>
      <rPr>
        <u/>
        <sz val="11"/>
        <rFont val="ＭＳ Ｐゴシック"/>
        <family val="3"/>
        <charset val="128"/>
      </rPr>
      <t>処遇改善加算、特定加算及びベースアップ等加算は除く。</t>
    </r>
    <r>
      <rPr>
        <sz val="11"/>
        <rFont val="ＭＳ Ｐゴシック"/>
        <family val="3"/>
        <charset val="128"/>
      </rPr>
      <t>）を12で除するなどの方法によって推計し、事業所ごとに記載すること。</t>
    </r>
    <rPh sb="37" eb="39">
      <t>ミコ</t>
    </rPh>
    <rPh sb="42" eb="45">
      <t>タンイスウ</t>
    </rPh>
    <rPh sb="87" eb="89">
      <t>ショグウ</t>
    </rPh>
    <rPh sb="89" eb="91">
      <t>カイゼン</t>
    </rPh>
    <rPh sb="98" eb="99">
      <t>オヨ</t>
    </rPh>
    <rPh sb="117" eb="118">
      <t>ジョ</t>
    </rPh>
    <rPh sb="123" eb="125">
      <t>ホウホウ</t>
    </rPh>
    <rPh sb="129" eb="131">
      <t>スイケイ</t>
    </rPh>
    <rPh sb="133" eb="136">
      <t>ジギョウショ</t>
    </rPh>
    <phoneticPr fontId="8"/>
  </si>
  <si>
    <t>●「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ヨウシキ</t>
    </rPh>
    <rPh sb="9" eb="11">
      <t>キサイ</t>
    </rPh>
    <rPh sb="13" eb="14">
      <t>カク</t>
    </rPh>
    <rPh sb="14" eb="16">
      <t>カサン</t>
    </rPh>
    <rPh sb="19" eb="21">
      <t>チンギン</t>
    </rPh>
    <rPh sb="21" eb="23">
      <t>カイゼン</t>
    </rPh>
    <rPh sb="32" eb="35">
      <t>グタイテキ</t>
    </rPh>
    <rPh sb="36" eb="38">
      <t>サンシュツ</t>
    </rPh>
    <rPh sb="38" eb="40">
      <t>ホウホウ</t>
    </rPh>
    <rPh sb="41" eb="42">
      <t>ト</t>
    </rPh>
    <rPh sb="66" eb="68">
      <t>ヨテイ</t>
    </rPh>
    <rPh sb="81" eb="82">
      <t>タ</t>
    </rPh>
    <rPh sb="83" eb="84">
      <t>ア</t>
    </rPh>
    <rPh sb="90" eb="92">
      <t>テキセツ</t>
    </rPh>
    <rPh sb="111" eb="113">
      <t>チンギン</t>
    </rPh>
    <rPh sb="113" eb="114">
      <t>ガク</t>
    </rPh>
    <rPh sb="116" eb="118">
      <t>キニュウ</t>
    </rPh>
    <rPh sb="120" eb="121">
      <t>ラン</t>
    </rPh>
    <rPh sb="124" eb="126">
      <t>キホン</t>
    </rPh>
    <rPh sb="126" eb="127">
      <t>キュウ</t>
    </rPh>
    <rPh sb="128" eb="130">
      <t>テアテ</t>
    </rPh>
    <rPh sb="131" eb="133">
      <t>ショウヨ</t>
    </rPh>
    <rPh sb="133" eb="134">
      <t>トウ</t>
    </rPh>
    <rPh sb="135" eb="137">
      <t>タイショク</t>
    </rPh>
    <rPh sb="137" eb="139">
      <t>テアテ</t>
    </rPh>
    <rPh sb="140" eb="141">
      <t>ノゾ</t>
    </rPh>
    <rPh sb="145" eb="146">
      <t>フク</t>
    </rPh>
    <rPh sb="147" eb="149">
      <t>キンガク</t>
    </rPh>
    <rPh sb="150" eb="152">
      <t>キニュウ</t>
    </rPh>
    <phoneticPr fontId="8"/>
  </si>
  <si>
    <t>！この欄が☓の場合、介護職員について、ベースアップ等２／３以上の要件を満たしていません。</t>
    <rPh sb="3" eb="4">
      <t>ラン</t>
    </rPh>
    <rPh sb="7" eb="9">
      <t>バアイ</t>
    </rPh>
    <rPh sb="10" eb="12">
      <t>カイゴ</t>
    </rPh>
    <rPh sb="12" eb="14">
      <t>ショクイン</t>
    </rPh>
    <rPh sb="25" eb="26">
      <t>トウ</t>
    </rPh>
    <rPh sb="29" eb="31">
      <t>イジョウ</t>
    </rPh>
    <rPh sb="32" eb="34">
      <t>ヨウケン</t>
    </rPh>
    <rPh sb="35" eb="36">
      <t>ミ</t>
    </rPh>
    <phoneticPr fontId="8"/>
  </si>
  <si>
    <t>！この欄が☓の場合、その他の職種について、ベースアップ等２／３以上の要件を満たしていません。</t>
    <rPh sb="3" eb="4">
      <t>ラン</t>
    </rPh>
    <rPh sb="7" eb="9">
      <t>バアイ</t>
    </rPh>
    <rPh sb="12" eb="13">
      <t>タ</t>
    </rPh>
    <rPh sb="14" eb="16">
      <t>ショクシュ</t>
    </rPh>
    <rPh sb="27" eb="28">
      <t>トウ</t>
    </rPh>
    <rPh sb="31" eb="33">
      <t>イジョウ</t>
    </rPh>
    <rPh sb="34" eb="36">
      <t>ヨウケン</t>
    </rPh>
    <rPh sb="37" eb="38">
      <t>ミ</t>
    </rPh>
    <phoneticPr fontId="8"/>
  </si>
  <si>
    <t>●「様式2-1」を完成させるには、「基本情報入力シート」「様式2-2」「様式2-3」「様式2-4」から転記される情報が必要です。まずはこれらのシートを完成させてください。</t>
    <rPh sb="2" eb="4">
      <t>ヨウシキ</t>
    </rPh>
    <rPh sb="9" eb="11">
      <t>カンセイ</t>
    </rPh>
    <rPh sb="18" eb="20">
      <t>キホン</t>
    </rPh>
    <rPh sb="20" eb="22">
      <t>ジョウホウ</t>
    </rPh>
    <rPh sb="22" eb="24">
      <t>ニュウリョク</t>
    </rPh>
    <rPh sb="29" eb="31">
      <t>ヨウシキ</t>
    </rPh>
    <rPh sb="36" eb="38">
      <t>ヨウシキ</t>
    </rPh>
    <rPh sb="43" eb="45">
      <t>ヨウシキ</t>
    </rPh>
    <rPh sb="51" eb="53">
      <t>テンキ</t>
    </rPh>
    <rPh sb="56" eb="58">
      <t>ジョウホウ</t>
    </rPh>
    <rPh sb="59" eb="61">
      <t>ヒツヨウ</t>
    </rPh>
    <rPh sb="75" eb="77">
      <t>カンセイ</t>
    </rPh>
    <phoneticPr fontId="8"/>
  </si>
  <si>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8"/>
  </si>
  <si>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25" eb="26">
      <t>オヨ</t>
    </rPh>
    <rPh sb="33" eb="34">
      <t>トウ</t>
    </rPh>
    <rPh sb="34" eb="36">
      <t>カサン</t>
    </rPh>
    <rPh sb="41" eb="43">
      <t>タンイ</t>
    </rPh>
    <phoneticPr fontId="8"/>
  </si>
  <si>
    <t>②ベースアップ等加算による賃金改善の見込額（内訳）</t>
    <rPh sb="7" eb="8">
      <t>トウ</t>
    </rPh>
    <rPh sb="8" eb="10">
      <t>カサン</t>
    </rPh>
    <rPh sb="13" eb="15">
      <t>チンギン</t>
    </rPh>
    <rPh sb="15" eb="17">
      <t>カイゼン</t>
    </rPh>
    <rPh sb="18" eb="20">
      <t>ミコミ</t>
    </rPh>
    <rPh sb="20" eb="21">
      <t>ガク</t>
    </rPh>
    <rPh sb="22" eb="24">
      <t>ウチワケ</t>
    </rPh>
    <phoneticPr fontId="8"/>
  </si>
  <si>
    <t>処遇改善加算による賃金改善の見込額が加算の見込額を上回ること</t>
    <rPh sb="0" eb="2">
      <t>ショグウ</t>
    </rPh>
    <rPh sb="2" eb="4">
      <t>カイゼン</t>
    </rPh>
    <rPh sb="4" eb="6">
      <t>カサン</t>
    </rPh>
    <rPh sb="9" eb="11">
      <t>チンギン</t>
    </rPh>
    <rPh sb="11" eb="13">
      <t>カイゼン</t>
    </rPh>
    <rPh sb="14" eb="16">
      <t>ミコミ</t>
    </rPh>
    <rPh sb="16" eb="17">
      <t>ガク</t>
    </rPh>
    <rPh sb="25" eb="27">
      <t>ウワマワ</t>
    </rPh>
    <phoneticPr fontId="8"/>
  </si>
  <si>
    <t>（２）</t>
    <phoneticPr fontId="8"/>
  </si>
  <si>
    <t>処遇改善加算等による賃金改善以外の部分で賃金水準を引き下げないことを誓約すること</t>
    <phoneticPr fontId="8"/>
  </si>
  <si>
    <t>（３）</t>
    <phoneticPr fontId="8"/>
  </si>
  <si>
    <t>ベースアップ等加算による賃金改善の見込額が加算の見込額を上回ること</t>
    <rPh sb="6" eb="7">
      <t>トウ</t>
    </rPh>
    <rPh sb="7" eb="9">
      <t>カサン</t>
    </rPh>
    <rPh sb="12" eb="14">
      <t>チンギン</t>
    </rPh>
    <rPh sb="14" eb="16">
      <t>カイゼン</t>
    </rPh>
    <rPh sb="17" eb="19">
      <t>ミコミ</t>
    </rPh>
    <rPh sb="19" eb="20">
      <t>ガク</t>
    </rPh>
    <rPh sb="28" eb="30">
      <t>ウワマワ</t>
    </rPh>
    <phoneticPr fontId="8"/>
  </si>
  <si>
    <t>特定加算による賃金改善の見込額が加算の見込額を上回ること</t>
    <rPh sb="0" eb="2">
      <t>トクテイ</t>
    </rPh>
    <rPh sb="2" eb="4">
      <t>カサン</t>
    </rPh>
    <rPh sb="7" eb="9">
      <t>チンギン</t>
    </rPh>
    <rPh sb="9" eb="11">
      <t>カイゼン</t>
    </rPh>
    <rPh sb="12" eb="14">
      <t>ミコミ</t>
    </rPh>
    <rPh sb="14" eb="15">
      <t>ガク</t>
    </rPh>
    <rPh sb="23" eb="25">
      <t>ウワマワ</t>
    </rPh>
    <phoneticPr fontId="8"/>
  </si>
  <si>
    <t>賃金改善を行う賃金項目及び方法が記入・選択されていること</t>
    <rPh sb="7" eb="9">
      <t>チンギン</t>
    </rPh>
    <rPh sb="9" eb="11">
      <t>コウモク</t>
    </rPh>
    <rPh sb="11" eb="12">
      <t>オヨ</t>
    </rPh>
    <rPh sb="13" eb="15">
      <t>ホウホウ</t>
    </rPh>
    <rPh sb="16" eb="18">
      <t>キニュウ</t>
    </rPh>
    <rPh sb="19" eb="21">
      <t>センタク</t>
    </rPh>
    <phoneticPr fontId="8"/>
  </si>
  <si>
    <t>（１）</t>
    <phoneticPr fontId="8"/>
  </si>
  <si>
    <t>処遇改善加算Ⅰ・Ⅱを取得する事業所がある場合に、キャリアパス要件Ⅰを満たしていること</t>
    <rPh sb="0" eb="2">
      <t>ショグウ</t>
    </rPh>
    <rPh sb="2" eb="4">
      <t>カイゼン</t>
    </rPh>
    <rPh sb="4" eb="6">
      <t>カサン</t>
    </rPh>
    <rPh sb="10" eb="12">
      <t>シュトク</t>
    </rPh>
    <rPh sb="14" eb="17">
      <t>ジギョウショ</t>
    </rPh>
    <rPh sb="20" eb="22">
      <t>バアイ</t>
    </rPh>
    <rPh sb="30" eb="32">
      <t>ヨウケン</t>
    </rPh>
    <rPh sb="34" eb="35">
      <t>ミ</t>
    </rPh>
    <phoneticPr fontId="8"/>
  </si>
  <si>
    <t>処遇改善加算Ⅰ・Ⅱを取得する事業所がある場合に、キャリアパス要件Ⅱを満たしていること
具体的な取組内容が記入・選択されていること</t>
    <rPh sb="0" eb="2">
      <t>ショグウ</t>
    </rPh>
    <rPh sb="2" eb="4">
      <t>カイゼン</t>
    </rPh>
    <rPh sb="4" eb="6">
      <t>カサン</t>
    </rPh>
    <rPh sb="10" eb="12">
      <t>シュトク</t>
    </rPh>
    <rPh sb="14" eb="17">
      <t>ジギョウショ</t>
    </rPh>
    <rPh sb="20" eb="22">
      <t>バアイ</t>
    </rPh>
    <rPh sb="30" eb="32">
      <t>ヨウケン</t>
    </rPh>
    <rPh sb="34" eb="35">
      <t>ミ</t>
    </rPh>
    <rPh sb="43" eb="45">
      <t>グタイ</t>
    </rPh>
    <rPh sb="45" eb="46">
      <t>テキ</t>
    </rPh>
    <rPh sb="47" eb="48">
      <t>ト</t>
    </rPh>
    <rPh sb="48" eb="49">
      <t>ク</t>
    </rPh>
    <rPh sb="49" eb="51">
      <t>ナイヨウ</t>
    </rPh>
    <phoneticPr fontId="8"/>
  </si>
  <si>
    <t>処遇改善加算Ⅰを取得する事業所がある場合に、キャリアパス要件Ⅲを満たしていること
具体的な仕組みの内容が選択されていること</t>
    <rPh sb="0" eb="2">
      <t>ショグウ</t>
    </rPh>
    <rPh sb="2" eb="4">
      <t>カイゼン</t>
    </rPh>
    <rPh sb="4" eb="6">
      <t>カサン</t>
    </rPh>
    <rPh sb="8" eb="10">
      <t>シュトク</t>
    </rPh>
    <rPh sb="12" eb="15">
      <t>ジギョウショ</t>
    </rPh>
    <rPh sb="18" eb="20">
      <t>バアイ</t>
    </rPh>
    <rPh sb="28" eb="30">
      <t>ヨウケン</t>
    </rPh>
    <rPh sb="32" eb="33">
      <t>ミ</t>
    </rPh>
    <rPh sb="41" eb="44">
      <t>グタイテキ</t>
    </rPh>
    <rPh sb="45" eb="47">
      <t>シク</t>
    </rPh>
    <rPh sb="49" eb="51">
      <t>ナイヨウ</t>
    </rPh>
    <phoneticPr fontId="8"/>
  </si>
  <si>
    <t>以下の項目に「×」がないか、提出前に確認すること。「×」がある場合、当該項目の記載を修正すること。</t>
    <phoneticPr fontId="8"/>
  </si>
  <si>
    <t>「賃金改善を実施するグループ」の選択方法が適切であること</t>
    <rPh sb="1" eb="3">
      <t>チンギン</t>
    </rPh>
    <rPh sb="3" eb="5">
      <t>カイゼン</t>
    </rPh>
    <rPh sb="6" eb="8">
      <t>ジッシ</t>
    </rPh>
    <rPh sb="16" eb="18">
      <t>センタク</t>
    </rPh>
    <rPh sb="18" eb="20">
      <t>ホウホウ</t>
    </rPh>
    <rPh sb="21" eb="23">
      <t>テキセツ</t>
    </rPh>
    <phoneticPr fontId="8"/>
  </si>
  <si>
    <t>特定加算による賃金改善の対象とするCの職員の改善後の賃金が年額440万円を上回らないこと</t>
    <rPh sb="19" eb="21">
      <t>ショクイン</t>
    </rPh>
    <phoneticPr fontId="8"/>
  </si>
  <si>
    <t>「賃金改善を実施するグループ」でAを選択していない場合に、その理由を記載していること</t>
    <rPh sb="18" eb="20">
      <t>センタク</t>
    </rPh>
    <rPh sb="25" eb="27">
      <t>バアイ</t>
    </rPh>
    <rPh sb="31" eb="33">
      <t>リユウ</t>
    </rPh>
    <rPh sb="34" eb="36">
      <t>キサイ</t>
    </rPh>
    <phoneticPr fontId="8"/>
  </si>
  <si>
    <t>見える化要件について、実施する周知方法が選択されていること</t>
    <rPh sb="0" eb="1">
      <t>ミ</t>
    </rPh>
    <rPh sb="3" eb="4">
      <t>カ</t>
    </rPh>
    <rPh sb="4" eb="6">
      <t>ヨウケン</t>
    </rPh>
    <rPh sb="11" eb="13">
      <t>ジッシ</t>
    </rPh>
    <rPh sb="15" eb="17">
      <t>シュウチ</t>
    </rPh>
    <rPh sb="17" eb="19">
      <t>ホウホウ</t>
    </rPh>
    <rPh sb="20" eb="22">
      <t>センタク</t>
    </rPh>
    <phoneticPr fontId="8"/>
  </si>
  <si>
    <t>その他の職種について、賃金改善の見込額の３分の２以上が、ベースアップ等（基本給又は決まって毎月支払われる手当の引上げ）に充てられる計画になっていること</t>
    <rPh sb="2" eb="3">
      <t>タ</t>
    </rPh>
    <rPh sb="4" eb="6">
      <t>ショクシュ</t>
    </rPh>
    <phoneticPr fontId="8"/>
  </si>
  <si>
    <t>介護職員について、賃金改善の見込額の３分の２以上が、ベースアップ等（基本給又は決まって毎月支払われる手当の引上げ）に充てられる計画になっていること</t>
    <phoneticPr fontId="8"/>
  </si>
  <si>
    <t xml:space="preserve"> 必要な項目が全て選択されていること</t>
    <rPh sb="1" eb="3">
      <t>ヒツヨウ</t>
    </rPh>
    <rPh sb="4" eb="6">
      <t>コウモク</t>
    </rPh>
    <rPh sb="7" eb="8">
      <t>スベ</t>
    </rPh>
    <rPh sb="9" eb="11">
      <t>センタク</t>
    </rPh>
    <phoneticPr fontId="8"/>
  </si>
  <si>
    <t>処遇改善加算のみ取得する場合に、全体で1つ以上の取組が選択されていること
特定加算も取得する場合に、６区分ごとにそれぞれ1つ以上の取組が選択されていること</t>
    <rPh sb="24" eb="25">
      <t>ト</t>
    </rPh>
    <rPh sb="25" eb="26">
      <t>ク</t>
    </rPh>
    <rPh sb="27" eb="29">
      <t>センタク</t>
    </rPh>
    <rPh sb="65" eb="66">
      <t>ト</t>
    </rPh>
    <rPh sb="66" eb="67">
      <t>ク</t>
    </rPh>
    <rPh sb="68" eb="70">
      <t>センタク</t>
    </rPh>
    <phoneticPr fontId="8"/>
  </si>
  <si>
    <t>法人で設定したA：Bの配分比率が要件（A＞B）を満たしていること</t>
    <rPh sb="0" eb="2">
      <t>ホウジン</t>
    </rPh>
    <rPh sb="3" eb="5">
      <t>セッテイ</t>
    </rPh>
    <phoneticPr fontId="8"/>
  </si>
  <si>
    <t>法人で設定したB：Cの配分比率が要件（B≧2C）を満たしていること</t>
    <rPh sb="0" eb="2">
      <t>ホウジン</t>
    </rPh>
    <rPh sb="3" eb="5">
      <t>セッテイ</t>
    </rPh>
    <rPh sb="11" eb="13">
      <t>ハイブン</t>
    </rPh>
    <rPh sb="13" eb="15">
      <t>ヒリツ</t>
    </rPh>
    <rPh sb="16" eb="18">
      <t>ヨウケン</t>
    </rPh>
    <rPh sb="25" eb="26">
      <t>ミ</t>
    </rPh>
    <phoneticPr fontId="8"/>
  </si>
  <si>
    <r>
      <t xml:space="preserve">キャリアパス要件Ⅱの資質向上の目標及び具体的な計画を定めました。
</t>
    </r>
    <r>
      <rPr>
        <b/>
        <sz val="9"/>
        <color theme="1"/>
        <rFont val="ＭＳ Ｐゴシック"/>
        <family val="3"/>
        <charset val="128"/>
      </rPr>
      <t>（※処遇改善加算Ⅰ又はⅡを取得する事業所がある場合のみ）</t>
    </r>
    <rPh sb="6" eb="8">
      <t>ヨウケン</t>
    </rPh>
    <rPh sb="10" eb="12">
      <t>シシツ</t>
    </rPh>
    <rPh sb="12" eb="14">
      <t>コウジョウ</t>
    </rPh>
    <rPh sb="15" eb="17">
      <t>モクヒョウ</t>
    </rPh>
    <rPh sb="17" eb="18">
      <t>オヨ</t>
    </rPh>
    <rPh sb="19" eb="22">
      <t>グタイテキ</t>
    </rPh>
    <rPh sb="23" eb="25">
      <t>ケイカク</t>
    </rPh>
    <rPh sb="26" eb="27">
      <t>サダ</t>
    </rPh>
    <rPh sb="35" eb="37">
      <t>ショグウ</t>
    </rPh>
    <rPh sb="37" eb="39">
      <t>カイゼン</t>
    </rPh>
    <rPh sb="39" eb="41">
      <t>カサン</t>
    </rPh>
    <rPh sb="42" eb="43">
      <t>マタ</t>
    </rPh>
    <rPh sb="46" eb="48">
      <t>シュトク</t>
    </rPh>
    <rPh sb="50" eb="53">
      <t>ジギョウショ</t>
    </rPh>
    <rPh sb="56" eb="58">
      <t>バアイ</t>
    </rPh>
    <phoneticPr fontId="8"/>
  </si>
  <si>
    <t>ベースアップ等
（必ず選択）</t>
    <rPh sb="6" eb="7">
      <t>トウ</t>
    </rPh>
    <rPh sb="9" eb="10">
      <t>カナラ</t>
    </rPh>
    <rPh sb="11" eb="13">
      <t>センタク</t>
    </rPh>
    <phoneticPr fontId="8"/>
  </si>
  <si>
    <t>上記以外
（必ず選択）</t>
    <rPh sb="0" eb="2">
      <t>ジョウキ</t>
    </rPh>
    <rPh sb="2" eb="4">
      <t>イガイ</t>
    </rPh>
    <rPh sb="6" eb="7">
      <t>カナラ</t>
    </rPh>
    <rPh sb="8" eb="10">
      <t>センタク</t>
    </rPh>
    <phoneticPr fontId="8"/>
  </si>
  <si>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8"/>
  </si>
  <si>
    <t>！要件Ⅳが☓の場合、チェックボックスにチェック（✔）が入っていません。</t>
    <rPh sb="1" eb="3">
      <t>ヨウケン</t>
    </rPh>
    <rPh sb="7" eb="9">
      <t>バアイ</t>
    </rPh>
    <rPh sb="27" eb="28">
      <t>ハイ</t>
    </rPh>
    <phoneticPr fontId="8"/>
  </si>
  <si>
    <t>！要件Ⅶが☓の場合、（C）の職員のうち改善後の賃金が最も高額となる者の賃金が440万円を超えています。</t>
    <rPh sb="1" eb="3">
      <t>ヨウケン</t>
    </rPh>
    <rPh sb="7" eb="9">
      <t>バアイ</t>
    </rPh>
    <rPh sb="14" eb="16">
      <t>ショクイン</t>
    </rPh>
    <rPh sb="19" eb="21">
      <t>カイゼン</t>
    </rPh>
    <rPh sb="21" eb="22">
      <t>ゴ</t>
    </rPh>
    <rPh sb="23" eb="25">
      <t>チンギン</t>
    </rPh>
    <rPh sb="26" eb="27">
      <t>モット</t>
    </rPh>
    <rPh sb="28" eb="30">
      <t>コウガク</t>
    </rPh>
    <rPh sb="33" eb="34">
      <t>モノ</t>
    </rPh>
    <rPh sb="35" eb="37">
      <t>チンギン</t>
    </rPh>
    <rPh sb="41" eb="43">
      <t>マンエン</t>
    </rPh>
    <rPh sb="44" eb="45">
      <t>コ</t>
    </rPh>
    <phoneticPr fontId="8"/>
  </si>
  <si>
    <t>！要件Ⅷが☓の場合、（A）のうち賃金改善額が月額平均８万円以上又は改善後の賃金が年額440万円以上となる者の数が加算を取得した事業所の数を下回っており、「設定できない事業所があった場合その理由」欄にチェック（✔）がありません。</t>
    <rPh sb="1" eb="3">
      <t>ヨウケン</t>
    </rPh>
    <rPh sb="7" eb="9">
      <t>バアイ</t>
    </rPh>
    <rPh sb="16" eb="18">
      <t>チンギン</t>
    </rPh>
    <rPh sb="18" eb="20">
      <t>カイゼン</t>
    </rPh>
    <rPh sb="20" eb="21">
      <t>ガク</t>
    </rPh>
    <rPh sb="22" eb="24">
      <t>ゲツガク</t>
    </rPh>
    <rPh sb="24" eb="26">
      <t>ヘイキン</t>
    </rPh>
    <rPh sb="27" eb="31">
      <t>マンエンイジョウ</t>
    </rPh>
    <rPh sb="31" eb="32">
      <t>マタ</t>
    </rPh>
    <rPh sb="33" eb="35">
      <t>カイゼン</t>
    </rPh>
    <rPh sb="35" eb="36">
      <t>ゴ</t>
    </rPh>
    <rPh sb="37" eb="39">
      <t>チンギン</t>
    </rPh>
    <rPh sb="40" eb="42">
      <t>ネンガク</t>
    </rPh>
    <rPh sb="45" eb="49">
      <t>マンエンイジョウ</t>
    </rPh>
    <rPh sb="52" eb="53">
      <t>モノ</t>
    </rPh>
    <rPh sb="54" eb="55">
      <t>カズ</t>
    </rPh>
    <rPh sb="56" eb="58">
      <t>カサン</t>
    </rPh>
    <rPh sb="59" eb="61">
      <t>シュトク</t>
    </rPh>
    <rPh sb="63" eb="66">
      <t>ジギョウショ</t>
    </rPh>
    <rPh sb="67" eb="68">
      <t>カズ</t>
    </rPh>
    <rPh sb="69" eb="71">
      <t>シタマワ</t>
    </rPh>
    <phoneticPr fontId="8"/>
  </si>
  <si>
    <r>
      <t xml:space="preserve"> ４（１）では以下の要件を確認しており、</t>
    </r>
    <r>
      <rPr>
        <u/>
        <sz val="8"/>
        <rFont val="ＭＳ Ｐゴシック"/>
        <family val="3"/>
        <charset val="128"/>
      </rPr>
      <t>オレンジセルが「×」となる場合、加算取得の要件を満たしていない。</t>
    </r>
    <phoneticPr fontId="8"/>
  </si>
  <si>
    <r>
      <t>（A）の職員のうち、</t>
    </r>
    <r>
      <rPr>
        <u/>
        <sz val="8"/>
        <rFont val="ＭＳ Ｐゴシック"/>
        <family val="3"/>
        <charset val="128"/>
      </rPr>
      <t>特定加算を申請する事業所数につき1人以上は</t>
    </r>
    <r>
      <rPr>
        <sz val="8"/>
        <rFont val="ＭＳ Ｐゴシック"/>
        <family val="3"/>
        <charset val="128"/>
      </rPr>
      <t xml:space="preserve">、賃金改善額が月額平均８万円以上又は改善後の賃金が年額440万円以上であること
</t>
    </r>
    <rPh sb="4" eb="6">
      <t>ショクイン</t>
    </rPh>
    <phoneticPr fontId="8"/>
  </si>
  <si>
    <t>（３）加算以外の部分で賃金水準を引き下げないことについて</t>
    <rPh sb="3" eb="5">
      <t>カサン</t>
    </rPh>
    <rPh sb="5" eb="7">
      <t>イガイ</t>
    </rPh>
    <rPh sb="8" eb="10">
      <t>ブブン</t>
    </rPh>
    <rPh sb="11" eb="13">
      <t>チンギン</t>
    </rPh>
    <rPh sb="13" eb="15">
      <t>スイジュン</t>
    </rPh>
    <rPh sb="16" eb="17">
      <t>ヒ</t>
    </rPh>
    <rPh sb="18" eb="19">
      <t>サ</t>
    </rPh>
    <phoneticPr fontId="8"/>
  </si>
  <si>
    <t>４　介護職員等特定処遇改善加算の要件について</t>
    <rPh sb="2" eb="4">
      <t>カイゴ</t>
    </rPh>
    <rPh sb="4" eb="6">
      <t>ショクイン</t>
    </rPh>
    <rPh sb="6" eb="7">
      <t>トウ</t>
    </rPh>
    <rPh sb="7" eb="9">
      <t>トクテイ</t>
    </rPh>
    <rPh sb="9" eb="11">
      <t>ショグウ</t>
    </rPh>
    <rPh sb="11" eb="13">
      <t>カイゼン</t>
    </rPh>
    <rPh sb="13" eb="15">
      <t>カサン</t>
    </rPh>
    <rPh sb="16" eb="18">
      <t>ヨウケン</t>
    </rPh>
    <phoneticPr fontId="8"/>
  </si>
  <si>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）による賃金改善の見込額（年額）（括弧内は月額）</t>
    </r>
    <rPh sb="11" eb="14">
      <t>キホンキュウ</t>
    </rPh>
    <rPh sb="14" eb="15">
      <t>マタ</t>
    </rPh>
    <rPh sb="16" eb="18">
      <t>マイツキ</t>
    </rPh>
    <rPh sb="18" eb="19">
      <t>キ</t>
    </rPh>
    <rPh sb="22" eb="24">
      <t>シハラ</t>
    </rPh>
    <rPh sb="27" eb="29">
      <t>テアテ</t>
    </rPh>
    <rPh sb="30" eb="32">
      <t>ヒキア</t>
    </rPh>
    <rPh sb="42" eb="44">
      <t>ミコミ</t>
    </rPh>
    <rPh sb="46" eb="48">
      <t>ネンガク</t>
    </rPh>
    <rPh sb="50" eb="52">
      <t>カッコ</t>
    </rPh>
    <rPh sb="52" eb="53">
      <t>ナイ</t>
    </rPh>
    <rPh sb="54" eb="56">
      <t>ゲツガク</t>
    </rPh>
    <phoneticPr fontId="8"/>
  </si>
  <si>
    <r>
      <t>介護職員とその他の職種のそれぞれについて、賃金改善の見込額の３分の２以上が、ベースアップ等（</t>
    </r>
    <r>
      <rPr>
        <u/>
        <sz val="8"/>
        <rFont val="ＭＳ Ｐゴシック"/>
        <family val="3"/>
        <charset val="128"/>
      </rPr>
      <t>基本給又は決まって毎月支払われる手当の引上げ</t>
    </r>
    <r>
      <rPr>
        <sz val="8"/>
        <rFont val="ＭＳ Ｐゴシック"/>
        <family val="3"/>
        <charset val="128"/>
      </rPr>
      <t>）に充てられる計画になっていること</t>
    </r>
    <phoneticPr fontId="8"/>
  </si>
  <si>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３）を参照すること。
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39" eb="41">
      <t>カサン</t>
    </rPh>
    <rPh sb="41" eb="43">
      <t>シュトク</t>
    </rPh>
    <rPh sb="55" eb="57">
      <t>トウガイ</t>
    </rPh>
    <rPh sb="209" eb="211">
      <t>ベッシ</t>
    </rPh>
    <rPh sb="211" eb="213">
      <t>ヨウシキ</t>
    </rPh>
    <rPh sb="217" eb="222">
      <t>ジッセキホウコクショ</t>
    </rPh>
    <rPh sb="291" eb="293">
      <t>ベッシ</t>
    </rPh>
    <rPh sb="293" eb="295">
      <t>ヨウシキ</t>
    </rPh>
    <rPh sb="297" eb="299">
      <t>トクベツ</t>
    </rPh>
    <rPh sb="300" eb="302">
      <t>ジジョウ</t>
    </rPh>
    <rPh sb="303" eb="304">
      <t>カカ</t>
    </rPh>
    <rPh sb="305" eb="308">
      <t>トドケデショ</t>
    </rPh>
    <phoneticPr fontId="8"/>
  </si>
  <si>
    <t>加算Ⅰ・Ⅱの場合は必ず「該当」、加算Ⅲの場合もいずれか「該当」</t>
    <rPh sb="16" eb="18">
      <t>カサン</t>
    </rPh>
    <rPh sb="20" eb="22">
      <t>バアイ</t>
    </rPh>
    <rPh sb="28" eb="30">
      <t>ガイトウ</t>
    </rPh>
    <phoneticPr fontId="8"/>
  </si>
  <si>
    <t>※キャリアパス要件Ⅲを満たす（加算Ⅰを算定する）場合、昇給する仕組みを具体的に記載している就業規則等について、指定権者からの求めがあった場合には速やかに提出できるよう、適切に保管すること。</t>
    <rPh sb="7" eb="9">
      <t>ヨウケン</t>
    </rPh>
    <rPh sb="11" eb="12">
      <t>ミ</t>
    </rPh>
    <rPh sb="15" eb="17">
      <t>カサン</t>
    </rPh>
    <rPh sb="19" eb="21">
      <t>サンテイ</t>
    </rPh>
    <rPh sb="24" eb="26">
      <t>バアイ</t>
    </rPh>
    <rPh sb="27" eb="29">
      <t>ショウキュウ</t>
    </rPh>
    <rPh sb="31" eb="33">
      <t>シク</t>
    </rPh>
    <rPh sb="35" eb="38">
      <t>グタイテキ</t>
    </rPh>
    <rPh sb="39" eb="41">
      <t>キサイ</t>
    </rPh>
    <rPh sb="45" eb="47">
      <t>シュウギョウ</t>
    </rPh>
    <rPh sb="47" eb="49">
      <t>キソク</t>
    </rPh>
    <rPh sb="49" eb="50">
      <t>トウ</t>
    </rPh>
    <rPh sb="55" eb="57">
      <t>シテイ</t>
    </rPh>
    <rPh sb="57" eb="58">
      <t>ケン</t>
    </rPh>
    <rPh sb="58" eb="59">
      <t>シャ</t>
    </rPh>
    <rPh sb="62" eb="63">
      <t>モト</t>
    </rPh>
    <rPh sb="68" eb="70">
      <t>バアイ</t>
    </rPh>
    <rPh sb="72" eb="73">
      <t>スミ</t>
    </rPh>
    <rPh sb="76" eb="78">
      <t>テイシュツ</t>
    </rPh>
    <rPh sb="84" eb="86">
      <t>テキセツ</t>
    </rPh>
    <rPh sb="87" eb="89">
      <t>ホカン</t>
    </rPh>
    <phoneticPr fontId="8"/>
  </si>
  <si>
    <r>
      <t>経験・技能のある介護職員（A）の特定加算による平均賃金改善額が、他の介護職員（B）の平均賃金改善額</t>
    </r>
    <r>
      <rPr>
        <u/>
        <sz val="8"/>
        <rFont val="ＭＳ Ｐゴシック"/>
        <family val="3"/>
        <charset val="128"/>
      </rPr>
      <t>より高いこと（A＞B）</t>
    </r>
    <r>
      <rPr>
        <sz val="8"/>
        <rFont val="ＭＳ Ｐゴシック"/>
        <family val="3"/>
        <charset val="128"/>
      </rPr>
      <t xml:space="preserve">
　（ただし、介護職員間で経験・技能に明らかな差がない場合など、（A）を設定できない場合は、この限りではない。⇒４(２)に記入）</t>
    </r>
    <rPh sb="121" eb="123">
      <t>キニュウ</t>
    </rPh>
    <phoneticPr fontId="8"/>
  </si>
  <si>
    <r>
      <t>他の介護職員（B）の特定加算による平均賃金改善額が、その他の職種（C）の平均賃金改善額の</t>
    </r>
    <r>
      <rPr>
        <u/>
        <sz val="8"/>
        <rFont val="ＭＳ Ｐゴシック"/>
        <family val="3"/>
        <charset val="128"/>
      </rPr>
      <t>２倍以上であること（Ｂ≧2Ｃ）</t>
    </r>
    <r>
      <rPr>
        <sz val="8"/>
        <rFont val="ＭＳ Ｐゴシック"/>
        <family val="3"/>
        <charset val="128"/>
      </rPr>
      <t xml:space="preserve">
　（ただし、（C）の平均賃金が（B）の平均賃金を上回らない場合は、この限りではない。⇒４(１)②(カ)に記入）</t>
    </r>
    <rPh sb="112" eb="114">
      <t>キニュウ</t>
    </rPh>
    <phoneticPr fontId="8"/>
  </si>
  <si>
    <t>特定加算による賃金改善の対象とする（C）の職員の改善後の賃金が、年額440万円を上回らないこと</t>
    <rPh sb="21" eb="23">
      <t>ショクイン</t>
    </rPh>
    <phoneticPr fontId="8"/>
  </si>
  <si>
    <r>
      <t>（ウ）特定加算による賃金改善額のグループごとの配分比率
※</t>
    </r>
    <r>
      <rPr>
        <u/>
        <sz val="9"/>
        <color theme="1"/>
        <rFont val="ＭＳ Ｐゴシック"/>
        <family val="3"/>
        <charset val="128"/>
      </rPr>
      <t>法人で設定する</t>
    </r>
    <r>
      <rPr>
        <sz val="9"/>
        <color theme="1"/>
        <rFont val="ＭＳ Ｐゴシック"/>
        <family val="3"/>
        <charset val="128"/>
      </rPr>
      <t>、特定加算による平均賃金改善額の比率</t>
    </r>
    <rPh sb="3" eb="5">
      <t>トクテイ</t>
    </rPh>
    <rPh sb="5" eb="7">
      <t>カサン</t>
    </rPh>
    <rPh sb="10" eb="12">
      <t>チンギン</t>
    </rPh>
    <rPh sb="12" eb="14">
      <t>カイゼン</t>
    </rPh>
    <rPh sb="14" eb="15">
      <t>ガク</t>
    </rPh>
    <rPh sb="23" eb="25">
      <t>ハイブン</t>
    </rPh>
    <rPh sb="25" eb="27">
      <t>ヒリツ</t>
    </rPh>
    <rPh sb="51" eb="53">
      <t>ヒリツ</t>
    </rPh>
    <phoneticPr fontId="8"/>
  </si>
  <si>
    <t>※(カ)及び(キ)には、処遇改善加算、特定加算、ベースアップ等加算による賃金改善額を含む金額を記入し、(ク)の後半部分（改善後の賃金が440万円以上）も同様の方法でカウントすること。ただし、(ク)の前半部分（月額8万円以上の改善）については、特定加算による賃金改善額のみで判断すること。</t>
    <rPh sb="4" eb="5">
      <t>オヨ</t>
    </rPh>
    <rPh sb="47" eb="49">
      <t>キニュウ</t>
    </rPh>
    <rPh sb="76" eb="78">
      <t>ドウヨウ</t>
    </rPh>
    <rPh sb="79" eb="81">
      <t>ホウホウ</t>
    </rPh>
    <rPh sb="132" eb="133">
      <t>ガク</t>
    </rPh>
    <phoneticPr fontId="8"/>
  </si>
  <si>
    <t xml:space="preserve">・ </t>
    <phoneticPr fontId="8"/>
  </si>
  <si>
    <t>②特定加算による平均賃金改善額</t>
    <rPh sb="1" eb="3">
      <t>トクテイ</t>
    </rPh>
    <rPh sb="3" eb="5">
      <t>カサン</t>
    </rPh>
    <rPh sb="8" eb="10">
      <t>ヘイキン</t>
    </rPh>
    <rPh sb="10" eb="12">
      <t>チンギン</t>
    </rPh>
    <rPh sb="12" eb="14">
      <t>カイゼン</t>
    </rPh>
    <rPh sb="14" eb="15">
      <t>ガク</t>
    </rPh>
    <phoneticPr fontId="8"/>
  </si>
  <si>
    <r>
      <rPr>
        <sz val="9"/>
        <color theme="1"/>
        <rFont val="ＭＳ Ｐゴシック"/>
        <family val="3"/>
        <charset val="128"/>
      </rPr>
      <t>①ベースアップ等加算による賃金改善の見込額</t>
    </r>
    <r>
      <rPr>
        <sz val="8"/>
        <color theme="1"/>
        <rFont val="ＭＳ Ｐゴシック"/>
        <family val="3"/>
        <charset val="128"/>
      </rPr>
      <t>（②ⅰ・ⅱの合計）</t>
    </r>
    <rPh sb="7" eb="8">
      <t>トウ</t>
    </rPh>
    <rPh sb="8" eb="10">
      <t>カサン</t>
    </rPh>
    <rPh sb="13" eb="15">
      <t>チンギン</t>
    </rPh>
    <rPh sb="15" eb="17">
      <t>カイゼン</t>
    </rPh>
    <rPh sb="18" eb="20">
      <t>ミコミ</t>
    </rPh>
    <rPh sb="20" eb="21">
      <t>ガク</t>
    </rPh>
    <rPh sb="27" eb="29">
      <t>ゴウケイ</t>
    </rPh>
    <phoneticPr fontId="8"/>
  </si>
  <si>
    <t>本計画書2（2）、2（3）では以下の要件を確認しており、オレンジセルが「○」でない場合、加算取得の要件を満たしていない。</t>
    <rPh sb="0" eb="1">
      <t>ホン</t>
    </rPh>
    <rPh sb="1" eb="4">
      <t>ケイカクショ</t>
    </rPh>
    <phoneticPr fontId="8"/>
  </si>
  <si>
    <r>
      <t>届出に係る計画の期間中に実施する事項について、チェック（✔）すること。</t>
    </r>
    <r>
      <rPr>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45" eb="47">
      <t>トリクミ</t>
    </rPh>
    <rPh sb="48" eb="49">
      <t>オコナ</t>
    </rPh>
    <phoneticPr fontId="8"/>
  </si>
  <si>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u/>
        <sz val="8"/>
        <color theme="1"/>
        <rFont val="ＭＳ Ｐゴシック"/>
        <family val="3"/>
        <charset val="128"/>
      </rPr>
      <t>６区分について、それぞれ１つ以上の取組を行うこと</t>
    </r>
    <r>
      <rPr>
        <sz val="8"/>
        <color theme="1"/>
        <rFont val="ＭＳ Ｐゴシック"/>
        <family val="3"/>
        <charset val="128"/>
      </rPr>
      <t xml:space="preserve">。※処遇改善加算と特定加算とで、別の取組を行うことは要しない。
</t>
    </r>
    <rPh sb="146" eb="148">
      <t>クブン</t>
    </rPh>
    <phoneticPr fontId="8"/>
  </si>
  <si>
    <r>
      <t>次の要件について該当する場合チェック（✔）し、必要事項を具体的に記載すること。</t>
    </r>
    <r>
      <rPr>
        <u/>
        <sz val="8"/>
        <color theme="1"/>
        <rFont val="ＭＳ Ｐゴシック"/>
        <family val="3"/>
        <charset val="128"/>
      </rPr>
      <t>加算Ⅲの事業所のみの場合もキャリアパス要件Ⅰ又はⅡのいずれかを満たすこと。</t>
    </r>
    <phoneticPr fontId="8"/>
  </si>
  <si>
    <t>Aの職員のうち、特定加算を申請する事業所数につき1人以上は、賃金改善所要額が月額平均８万円以上又は改善後の賃金が年額440万円以上であること（短期入所・予防・総合事業での重複を除く）</t>
    <rPh sb="2" eb="4">
      <t>ショクイン</t>
    </rPh>
    <rPh sb="71" eb="73">
      <t>タンキ</t>
    </rPh>
    <rPh sb="73" eb="75">
      <t>ニュウショ</t>
    </rPh>
    <rPh sb="76" eb="78">
      <t>ヨボウ</t>
    </rPh>
    <rPh sb="79" eb="81">
      <t>ソウゴウ</t>
    </rPh>
    <rPh sb="81" eb="83">
      <t>ジギョウ</t>
    </rPh>
    <rPh sb="85" eb="87">
      <t>チョウフク</t>
    </rPh>
    <rPh sb="88" eb="89">
      <t>ノゾ</t>
    </rPh>
    <phoneticPr fontId="8"/>
  </si>
  <si>
    <t>！要件Ⅴが☓の場合、A：Bの配分比率が要件（A＞B）を満たしていません。</t>
    <rPh sb="1" eb="3">
      <t>ヨウケン</t>
    </rPh>
    <rPh sb="7" eb="9">
      <t>バアイ</t>
    </rPh>
    <rPh sb="14" eb="16">
      <t>ハイブン</t>
    </rPh>
    <rPh sb="16" eb="18">
      <t>ヒリツ</t>
    </rPh>
    <rPh sb="19" eb="21">
      <t>ヨウケン</t>
    </rPh>
    <rPh sb="27" eb="28">
      <t>ミ</t>
    </rPh>
    <phoneticPr fontId="8"/>
  </si>
  <si>
    <r>
      <t>！要件Ⅵが☓の場合、B：Cの配分比率が要件（B≧2C）を満たしていません</t>
    </r>
    <r>
      <rPr>
        <b/>
        <sz val="9"/>
        <rFont val="ＭＳ Ｐゴシック"/>
        <family val="3"/>
        <charset val="128"/>
      </rPr>
      <t>。</t>
    </r>
    <rPh sb="1" eb="3">
      <t>ヨウケン</t>
    </rPh>
    <rPh sb="7" eb="9">
      <t>バアイ</t>
    </rPh>
    <phoneticPr fontId="8"/>
  </si>
  <si>
    <t>　　処遇改善加算額（見込額）の合計［円］（別紙様式2-1 2（2）①に転記）</t>
    <rPh sb="10" eb="12">
      <t>ミコ</t>
    </rPh>
    <rPh sb="12" eb="13">
      <t>ガク</t>
    </rPh>
    <rPh sb="15" eb="17">
      <t>ゴウケイ</t>
    </rPh>
    <rPh sb="18" eb="19">
      <t>エン</t>
    </rPh>
    <rPh sb="21" eb="23">
      <t>ベッシ</t>
    </rPh>
    <rPh sb="23" eb="25">
      <t>ヨウシキ</t>
    </rPh>
    <rPh sb="35" eb="37">
      <t>テンキ</t>
    </rPh>
    <phoneticPr fontId="8"/>
  </si>
  <si>
    <t>　　特定加算（見込額）の合計[円]（別紙様式2-1 2（2）①に転記）</t>
    <rPh sb="2" eb="4">
      <t>トクテイ</t>
    </rPh>
    <rPh sb="12" eb="14">
      <t>ゴウケイ</t>
    </rPh>
    <phoneticPr fontId="8"/>
  </si>
  <si>
    <t>　 ベースアップ等加算（見込額）の合計［円］（別紙様式2-1 2（2）①に転記）</t>
    <rPh sb="8" eb="9">
      <t>トウ</t>
    </rPh>
    <rPh sb="9" eb="11">
      <t>カサン</t>
    </rPh>
    <rPh sb="12" eb="14">
      <t>ミコ</t>
    </rPh>
    <rPh sb="14" eb="15">
      <t>ガク</t>
    </rPh>
    <rPh sb="17" eb="19">
      <t>ゴウケイ</t>
    </rPh>
    <rPh sb="20" eb="21">
      <t>エン</t>
    </rPh>
    <phoneticPr fontId="8"/>
  </si>
  <si>
    <t>FAX番号</t>
    <rPh sb="3" eb="5">
      <t>バンゴウ</t>
    </rPh>
    <phoneticPr fontId="8"/>
  </si>
  <si>
    <t>FAX</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</si>
</sst>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_ "/>
    <numFmt numFmtId="177" formatCode="#,##0_);[Red]\(#,##0\)"/>
    <numFmt numFmtId="178" formatCode="0.0_ "/>
    <numFmt numFmtId="179" formatCode="0.0%"/>
    <numFmt numFmtId="180" formatCode="0.00_ "/>
    <numFmt numFmtId="181" formatCode="0.000_);[Red]\(0.000\)"/>
    <numFmt numFmtId="182" formatCode="#,##0_ ;[Red]\-#,##0\ "/>
    <numFmt numFmtId="183" formatCode="0_);[Red]\(0\)"/>
    <numFmt numFmtId="184" formatCode="#,##0.000_);[Red]\(#,##0.000\)"/>
  </numFmts>
  <fonts count="9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b/>
      <sz val="11"/>
      <color rgb="FFFF0000"/>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rgb="FFFFE2AF"/>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9"/>
      <color rgb="FFFFE2AF"/>
      <name val="ＭＳ Ｐゴシック"/>
      <family val="3"/>
      <charset val="128"/>
    </font>
    <font>
      <b/>
      <sz val="8"/>
      <color theme="1"/>
      <name val="ＭＳ Ｐゴシック"/>
      <family val="3"/>
      <charset val="128"/>
    </font>
    <font>
      <sz val="10"/>
      <color rgb="FFCCFFCC"/>
      <name val="ＭＳ Ｐゴシック"/>
      <family val="3"/>
      <charset val="128"/>
    </font>
    <font>
      <sz val="8"/>
      <color rgb="FFCCFFCC"/>
      <name val="ＭＳ Ｐゴシック"/>
      <family val="3"/>
      <charset val="128"/>
    </font>
    <font>
      <sz val="9"/>
      <color rgb="FFCCFFCC"/>
      <name val="ＭＳ Ｐゴシック"/>
      <family val="3"/>
      <charset val="128"/>
    </font>
    <font>
      <sz val="7"/>
      <color theme="1"/>
      <name val="ＭＳ Ｐゴシック"/>
      <family val="3"/>
      <charset val="128"/>
    </font>
    <font>
      <b/>
      <sz val="10"/>
      <color theme="1"/>
      <name val="ＭＳ Ｐゴシック"/>
      <family val="3"/>
      <charset val="128"/>
    </font>
    <font>
      <sz val="9"/>
      <color indexed="60"/>
      <name val="ＭＳ Ｐゴシック"/>
      <family val="3"/>
      <charset val="128"/>
    </font>
    <font>
      <sz val="8.5"/>
      <color theme="1"/>
      <name val="ＭＳ Ｐゴシック"/>
      <family val="3"/>
      <charset val="128"/>
    </font>
    <font>
      <u/>
      <sz val="9"/>
      <name val="ＭＳ Ｐゴシック"/>
      <family val="3"/>
      <charset val="128"/>
    </font>
    <font>
      <u/>
      <sz val="9"/>
      <color theme="1"/>
      <name val="ＭＳ Ｐゴシック"/>
      <family val="3"/>
      <charset val="128"/>
    </font>
    <font>
      <b/>
      <sz val="9.5"/>
      <color theme="1"/>
      <name val="ＭＳ Ｐゴシック"/>
      <family val="3"/>
      <charset val="128"/>
    </font>
    <font>
      <sz val="6.5"/>
      <color theme="1"/>
      <name val="ＭＳ Ｐゴシック"/>
      <family val="3"/>
      <charset val="128"/>
    </font>
    <font>
      <sz val="8.5"/>
      <color rgb="FFCCFFCC"/>
      <name val="ＭＳ Ｐゴシック"/>
      <family val="3"/>
      <charset val="128"/>
    </font>
    <font>
      <sz val="10"/>
      <color rgb="FFCDFFFF"/>
      <name val="ＭＳ Ｐゴシック"/>
      <family val="3"/>
      <charset val="128"/>
    </font>
    <font>
      <sz val="6"/>
      <color theme="1"/>
      <name val="ＭＳ Ｐゴシック"/>
      <family val="3"/>
      <charset val="128"/>
    </font>
    <font>
      <sz val="9"/>
      <color rgb="FFCDFFFF"/>
      <name val="ＭＳ Ｐゴシック"/>
      <family val="3"/>
      <charset val="128"/>
    </font>
    <font>
      <sz val="10"/>
      <color rgb="FFCCFFFF"/>
      <name val="ＭＳ Ｐゴシック"/>
      <family val="3"/>
      <charset val="128"/>
    </font>
    <font>
      <sz val="8"/>
      <color rgb="FFCCFFFF"/>
      <name val="ＭＳ Ｐゴシック"/>
      <family val="3"/>
      <charset val="128"/>
    </font>
    <font>
      <sz val="9"/>
      <color rgb="FFCCFFFF"/>
      <name val="ＭＳ Ｐゴシック"/>
      <family val="3"/>
      <charset val="128"/>
    </font>
    <font>
      <sz val="7"/>
      <name val="ＭＳ Ｐゴシック"/>
      <family val="3"/>
      <charset val="128"/>
    </font>
    <font>
      <sz val="10"/>
      <color rgb="FFFF0000"/>
      <name val="ＭＳ Ｐゴシック"/>
      <family val="3"/>
      <charset val="128"/>
    </font>
    <font>
      <sz val="10"/>
      <color rgb="FFFFFFCC"/>
      <name val="ＭＳ Ｐゴシック"/>
      <family val="3"/>
      <charset val="128"/>
    </font>
    <font>
      <b/>
      <sz val="10"/>
      <color rgb="FFFFFFCC"/>
      <name val="ＭＳ Ｐゴシック"/>
      <family val="3"/>
      <charset val="128"/>
    </font>
    <font>
      <sz val="9"/>
      <color rgb="FFFFFFCC"/>
      <name val="ＭＳ Ｐゴシック"/>
      <family val="3"/>
      <charset val="128"/>
    </font>
    <font>
      <sz val="12"/>
      <color theme="0"/>
      <name val="ＭＳ Ｐゴシック"/>
      <family val="3"/>
      <charset val="128"/>
    </font>
    <font>
      <b/>
      <sz val="10.5"/>
      <color theme="1"/>
      <name val="ＭＳ Ｐゴシック"/>
      <family val="3"/>
      <charset val="128"/>
    </font>
    <font>
      <sz val="10.5"/>
      <color rgb="FFFFE2AF"/>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b/>
      <sz val="8"/>
      <name val="ＭＳ Ｐゴシック"/>
      <family val="3"/>
      <charset val="128"/>
    </font>
    <font>
      <sz val="14"/>
      <name val="ＭＳ Ｐゴシック"/>
      <family val="3"/>
      <charset val="128"/>
    </font>
    <font>
      <u/>
      <sz val="8"/>
      <name val="ＭＳ Ｐゴシック"/>
      <family val="3"/>
      <charset val="128"/>
    </font>
    <font>
      <b/>
      <sz val="13"/>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E2AF"/>
        <bgColor indexed="64"/>
      </patternFill>
    </fill>
    <fill>
      <patternFill patternType="solid">
        <fgColor rgb="FFCDFFFF"/>
        <bgColor indexed="64"/>
      </patternFill>
    </fill>
  </fills>
  <borders count="16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style="hair">
        <color indexed="64"/>
      </left>
      <right style="hair">
        <color indexed="64"/>
      </right>
      <top/>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top/>
      <bottom style="hair">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thin">
        <color indexed="64"/>
      </left>
      <right style="thin">
        <color indexed="64"/>
      </right>
      <top style="hair">
        <color auto="1"/>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hair">
        <color indexed="64"/>
      </top>
      <bottom style="hair">
        <color indexed="64"/>
      </bottom>
      <diagonal/>
    </border>
    <border>
      <left style="hair">
        <color indexed="64"/>
      </left>
      <right style="thin">
        <color indexed="64"/>
      </right>
      <top style="medium">
        <color indexed="64"/>
      </top>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bottom style="medium">
        <color indexed="64"/>
      </bottom>
      <diagonal/>
    </border>
    <border>
      <left style="hair">
        <color auto="1"/>
      </left>
      <right/>
      <top style="hair">
        <color auto="1"/>
      </top>
      <bottom style="medium">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hair">
        <color indexed="64"/>
      </right>
      <top style="hair">
        <color indexed="64"/>
      </top>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s>
  <cellStyleXfs count="97">
    <xf numFmtId="0" fontId="0" fillId="0" borderId="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1" fillId="0" borderId="0" applyNumberFormat="0" applyFill="0" applyBorder="0" applyAlignment="0" applyProtection="0">
      <alignment vertical="center"/>
    </xf>
    <xf numFmtId="0" fontId="12" fillId="20" borderId="1" applyNumberFormat="0" applyAlignment="0" applyProtection="0">
      <alignment vertical="center"/>
    </xf>
    <xf numFmtId="0" fontId="13" fillId="21" borderId="0" applyNumberFormat="0" applyBorder="0" applyAlignment="0" applyProtection="0">
      <alignment vertical="center"/>
    </xf>
    <xf numFmtId="9" fontId="7" fillId="0" borderId="0" applyFont="0" applyFill="0" applyBorder="0" applyAlignment="0" applyProtection="0">
      <alignment vertical="center"/>
    </xf>
    <xf numFmtId="0" fontId="9"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38" fontId="7" fillId="0" borderId="0" applyFon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26" fillId="0" borderId="0"/>
    <xf numFmtId="0" fontId="25" fillId="4" borderId="0" applyNumberFormat="0" applyBorder="0" applyAlignment="0" applyProtection="0">
      <alignment vertical="center"/>
    </xf>
    <xf numFmtId="0" fontId="6" fillId="0" borderId="0">
      <alignment vertical="center"/>
    </xf>
    <xf numFmtId="0" fontId="5" fillId="0" borderId="0">
      <alignment vertical="center"/>
    </xf>
    <xf numFmtId="0" fontId="4" fillId="0" borderId="0">
      <alignment vertical="center"/>
    </xf>
    <xf numFmtId="0" fontId="32" fillId="0" borderId="0" applyNumberFormat="0" applyFill="0" applyBorder="0" applyAlignment="0" applyProtection="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1" fillId="0" borderId="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1" fillId="0" borderId="0" applyNumberFormat="0" applyFill="0" applyBorder="0" applyAlignment="0" applyProtection="0">
      <alignment vertical="center"/>
    </xf>
    <xf numFmtId="0" fontId="12" fillId="20" borderId="1" applyNumberFormat="0" applyAlignment="0" applyProtection="0">
      <alignment vertical="center"/>
    </xf>
    <xf numFmtId="0" fontId="13" fillId="21" borderId="0" applyNumberFormat="0" applyBorder="0" applyAlignment="0" applyProtection="0">
      <alignment vertical="center"/>
    </xf>
    <xf numFmtId="0" fontId="9"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160"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26" fillId="0" borderId="0"/>
    <xf numFmtId="0" fontId="25" fillId="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cellStyleXfs>
  <cellXfs count="1337">
    <xf numFmtId="0" fontId="0" fillId="0" borderId="0" xfId="0">
      <alignment vertical="center"/>
    </xf>
    <xf numFmtId="0" fontId="28" fillId="0" borderId="0" xfId="0" applyFont="1" applyAlignment="1">
      <alignment vertical="center"/>
    </xf>
    <xf numFmtId="0" fontId="28" fillId="0" borderId="0" xfId="0" applyFont="1" applyAlignment="1">
      <alignment vertical="center"/>
    </xf>
    <xf numFmtId="10" fontId="27" fillId="0" borderId="10" xfId="28" applyNumberFormat="1" applyFont="1" applyBorder="1" applyAlignment="1">
      <alignment vertical="center" wrapText="1"/>
    </xf>
    <xf numFmtId="10" fontId="27" fillId="0" borderId="29" xfId="28" applyNumberFormat="1" applyFont="1" applyBorder="1" applyAlignment="1">
      <alignment vertical="center" wrapText="1"/>
    </xf>
    <xf numFmtId="0" fontId="27" fillId="0" borderId="0" xfId="0" applyFont="1" applyBorder="1" applyAlignment="1">
      <alignment vertical="center"/>
    </xf>
    <xf numFmtId="179" fontId="27" fillId="0" borderId="10" xfId="28" applyNumberFormat="1" applyFont="1" applyBorder="1" applyAlignment="1">
      <alignment vertical="center" wrapText="1"/>
    </xf>
    <xf numFmtId="179" fontId="27" fillId="0" borderId="23" xfId="28" applyNumberFormat="1" applyFont="1" applyBorder="1" applyAlignment="1">
      <alignment vertical="center" wrapText="1"/>
    </xf>
    <xf numFmtId="179" fontId="27" fillId="0" borderId="29" xfId="28" applyNumberFormat="1" applyFont="1" applyBorder="1" applyAlignment="1">
      <alignment vertical="center" wrapText="1"/>
    </xf>
    <xf numFmtId="179" fontId="27" fillId="0" borderId="27" xfId="28" applyNumberFormat="1" applyFont="1" applyBorder="1" applyAlignment="1">
      <alignment vertical="center" wrapText="1"/>
    </xf>
    <xf numFmtId="179" fontId="27" fillId="0" borderId="11" xfId="28" applyNumberFormat="1" applyFont="1" applyBorder="1" applyAlignment="1">
      <alignment vertical="center" wrapText="1"/>
    </xf>
    <xf numFmtId="179" fontId="27" fillId="0" borderId="49" xfId="28" applyNumberFormat="1" applyFont="1" applyBorder="1" applyAlignment="1">
      <alignment vertical="center" wrapText="1"/>
    </xf>
    <xf numFmtId="179" fontId="27" fillId="0" borderId="86" xfId="28" applyNumberFormat="1" applyFont="1" applyBorder="1" applyAlignment="1">
      <alignment vertical="center" wrapText="1"/>
    </xf>
    <xf numFmtId="179" fontId="27" fillId="0" borderId="52" xfId="28" applyNumberFormat="1" applyFont="1" applyBorder="1" applyAlignment="1">
      <alignment vertical="center" wrapText="1"/>
    </xf>
    <xf numFmtId="0" fontId="29" fillId="0" borderId="86"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86" xfId="0" applyFont="1" applyBorder="1" applyAlignment="1">
      <alignment horizontal="center" vertical="center" wrapText="1"/>
    </xf>
    <xf numFmtId="0" fontId="28" fillId="0" borderId="0" xfId="0" applyFont="1">
      <alignment vertical="center"/>
    </xf>
    <xf numFmtId="179" fontId="27" fillId="0" borderId="36" xfId="28" applyNumberFormat="1" applyFont="1" applyBorder="1" applyAlignment="1">
      <alignment vertical="center" wrapText="1"/>
    </xf>
    <xf numFmtId="179" fontId="27" fillId="0" borderId="48" xfId="28" applyNumberFormat="1" applyFont="1" applyBorder="1" applyAlignment="1">
      <alignment vertical="center" wrapText="1"/>
    </xf>
    <xf numFmtId="179" fontId="27" fillId="0" borderId="47" xfId="28" applyNumberFormat="1" applyFont="1" applyBorder="1" applyAlignment="1">
      <alignment vertical="center" wrapText="1"/>
    </xf>
    <xf numFmtId="179" fontId="27" fillId="0" borderId="88" xfId="28" applyNumberFormat="1" applyFont="1" applyBorder="1" applyAlignment="1">
      <alignment vertical="center" wrapText="1"/>
    </xf>
    <xf numFmtId="179" fontId="27" fillId="0" borderId="122" xfId="28" applyNumberFormat="1" applyFont="1" applyBorder="1" applyAlignment="1">
      <alignment vertical="center" wrapText="1"/>
    </xf>
    <xf numFmtId="10" fontId="27" fillId="0" borderId="88" xfId="28" applyNumberFormat="1" applyFont="1" applyBorder="1" applyAlignment="1">
      <alignment vertical="center" wrapText="1"/>
    </xf>
    <xf numFmtId="179" fontId="27" fillId="0" borderId="22" xfId="28" applyNumberFormat="1" applyFont="1" applyBorder="1" applyAlignment="1">
      <alignment vertical="center" wrapText="1"/>
    </xf>
    <xf numFmtId="179" fontId="27" fillId="0" borderId="122" xfId="28" applyNumberFormat="1" applyFont="1" applyFill="1" applyBorder="1" applyAlignment="1">
      <alignment vertical="center" wrapText="1"/>
    </xf>
    <xf numFmtId="179" fontId="27" fillId="0" borderId="24" xfId="28" applyNumberFormat="1" applyFont="1" applyFill="1" applyBorder="1" applyAlignment="1">
      <alignment vertical="center" wrapText="1"/>
    </xf>
    <xf numFmtId="179" fontId="27" fillId="0" borderId="22" xfId="28" applyNumberFormat="1" applyFont="1" applyFill="1" applyBorder="1" applyAlignment="1">
      <alignment vertical="center" wrapText="1"/>
    </xf>
    <xf numFmtId="179" fontId="27" fillId="0" borderId="49" xfId="28" applyNumberFormat="1" applyFont="1" applyFill="1" applyBorder="1" applyAlignment="1">
      <alignment vertical="center" wrapText="1"/>
    </xf>
    <xf numFmtId="179" fontId="27" fillId="0" borderId="48" xfId="28" applyNumberFormat="1" applyFont="1" applyFill="1" applyBorder="1" applyAlignment="1">
      <alignment vertical="center" wrapText="1"/>
    </xf>
    <xf numFmtId="179" fontId="27" fillId="0" borderId="27" xfId="28" applyNumberFormat="1" applyFont="1" applyFill="1" applyBorder="1" applyAlignment="1">
      <alignment vertical="center" wrapText="1"/>
    </xf>
    <xf numFmtId="0" fontId="29" fillId="0" borderId="86" xfId="0" applyFont="1" applyBorder="1" applyAlignment="1">
      <alignment horizontal="center" vertical="center" wrapText="1"/>
    </xf>
    <xf numFmtId="0" fontId="29" fillId="0" borderId="10" xfId="0" applyFont="1" applyBorder="1" applyAlignment="1">
      <alignment horizontal="center" vertical="center" wrapText="1"/>
    </xf>
    <xf numFmtId="0" fontId="27" fillId="0" borderId="57" xfId="0" applyFont="1" applyBorder="1" applyAlignment="1">
      <alignment vertical="center" wrapText="1"/>
    </xf>
    <xf numFmtId="0" fontId="27" fillId="0" borderId="36" xfId="0" applyFont="1" applyBorder="1" applyAlignment="1">
      <alignment vertical="center" wrapText="1"/>
    </xf>
    <xf numFmtId="0" fontId="27" fillId="0" borderId="57" xfId="0" applyFont="1" applyBorder="1" applyAlignment="1">
      <alignment vertical="center"/>
    </xf>
    <xf numFmtId="0" fontId="27" fillId="0" borderId="35" xfId="0" applyFont="1" applyBorder="1" applyAlignment="1">
      <alignment vertical="center"/>
    </xf>
    <xf numFmtId="0" fontId="27" fillId="0" borderId="48" xfId="0" applyFont="1" applyBorder="1" applyAlignment="1">
      <alignment vertical="center" wrapText="1"/>
    </xf>
    <xf numFmtId="0" fontId="27" fillId="0" borderId="85" xfId="0" applyFont="1" applyBorder="1" applyAlignment="1">
      <alignment vertical="center"/>
    </xf>
    <xf numFmtId="0" fontId="27" fillId="0" borderId="24" xfId="0" applyFont="1" applyBorder="1" applyAlignment="1">
      <alignment vertical="center" wrapText="1"/>
    </xf>
    <xf numFmtId="0" fontId="29" fillId="0" borderId="128" xfId="0" applyFont="1" applyBorder="1" applyAlignment="1">
      <alignment horizontal="center" vertical="center"/>
    </xf>
    <xf numFmtId="179" fontId="27" fillId="0" borderId="129" xfId="28" applyNumberFormat="1" applyFont="1" applyBorder="1" applyAlignment="1">
      <alignment vertical="center" wrapText="1"/>
    </xf>
    <xf numFmtId="179" fontId="27" fillId="0" borderId="128" xfId="28" applyNumberFormat="1" applyFont="1" applyBorder="1" applyAlignment="1">
      <alignment vertical="center" wrapText="1"/>
    </xf>
    <xf numFmtId="179" fontId="27" fillId="0" borderId="130" xfId="28" applyNumberFormat="1" applyFont="1" applyBorder="1" applyAlignment="1">
      <alignment vertical="center" wrapText="1"/>
    </xf>
    <xf numFmtId="0" fontId="49" fillId="0" borderId="12" xfId="0" applyFont="1" applyFill="1" applyBorder="1" applyAlignment="1">
      <alignment vertical="center"/>
    </xf>
    <xf numFmtId="0" fontId="49" fillId="0" borderId="36" xfId="0" applyFont="1" applyFill="1" applyBorder="1" applyAlignment="1">
      <alignment vertical="center"/>
    </xf>
    <xf numFmtId="0" fontId="60" fillId="27" borderId="85" xfId="0" applyFont="1" applyFill="1" applyBorder="1" applyAlignment="1" applyProtection="1">
      <alignment vertical="center"/>
      <protection locked="0"/>
    </xf>
    <xf numFmtId="0" fontId="60" fillId="27" borderId="24" xfId="0" applyFont="1" applyFill="1" applyBorder="1" applyAlignment="1" applyProtection="1">
      <alignment vertical="center"/>
      <protection locked="0"/>
    </xf>
    <xf numFmtId="0" fontId="60" fillId="27" borderId="18" xfId="0" applyFont="1" applyFill="1" applyBorder="1" applyAlignment="1" applyProtection="1">
      <alignment vertical="center"/>
      <protection locked="0"/>
    </xf>
    <xf numFmtId="0" fontId="60" fillId="27" borderId="34" xfId="0" applyFont="1" applyFill="1" applyBorder="1" applyAlignment="1" applyProtection="1">
      <alignment vertical="center"/>
      <protection locked="0"/>
    </xf>
    <xf numFmtId="0" fontId="61" fillId="27" borderId="0" xfId="0" applyFont="1" applyFill="1" applyBorder="1" applyAlignment="1" applyProtection="1">
      <alignment vertical="center"/>
      <protection locked="0"/>
    </xf>
    <xf numFmtId="0" fontId="62" fillId="27" borderId="0" xfId="0" applyFont="1" applyFill="1" applyBorder="1" applyAlignment="1" applyProtection="1">
      <alignment vertical="center"/>
      <protection locked="0"/>
    </xf>
    <xf numFmtId="0" fontId="62" fillId="27" borderId="31" xfId="0" applyFont="1" applyFill="1" applyBorder="1" applyAlignment="1" applyProtection="1">
      <alignment horizontal="center" vertical="center"/>
      <protection locked="0"/>
    </xf>
    <xf numFmtId="0" fontId="74" fillId="25" borderId="0" xfId="0" applyFont="1" applyFill="1" applyBorder="1" applyAlignment="1" applyProtection="1">
      <alignment vertical="center"/>
      <protection locked="0"/>
    </xf>
    <xf numFmtId="0" fontId="74" fillId="25" borderId="0" xfId="0" applyFont="1" applyFill="1" applyBorder="1" applyAlignment="1" applyProtection="1">
      <alignment vertical="top"/>
      <protection locked="0"/>
    </xf>
    <xf numFmtId="0" fontId="74" fillId="25" borderId="96" xfId="0" applyFont="1" applyFill="1" applyBorder="1" applyAlignment="1" applyProtection="1">
      <alignment vertical="top"/>
      <protection locked="0"/>
    </xf>
    <xf numFmtId="0" fontId="75" fillId="25" borderId="113" xfId="0" applyFont="1" applyFill="1" applyBorder="1" applyAlignment="1" applyProtection="1">
      <alignment vertical="center"/>
      <protection locked="0"/>
    </xf>
    <xf numFmtId="0" fontId="75" fillId="25" borderId="18" xfId="0" applyFont="1" applyFill="1" applyBorder="1" applyAlignment="1" applyProtection="1">
      <alignment vertical="center"/>
      <protection locked="0"/>
    </xf>
    <xf numFmtId="0" fontId="76" fillId="25" borderId="18" xfId="0" applyFont="1" applyFill="1" applyBorder="1" applyAlignment="1" applyProtection="1">
      <alignment vertical="center"/>
      <protection locked="0"/>
    </xf>
    <xf numFmtId="0" fontId="75" fillId="25" borderId="34" xfId="0" applyFont="1" applyFill="1" applyBorder="1" applyAlignment="1" applyProtection="1">
      <alignment vertical="center"/>
      <protection locked="0"/>
    </xf>
    <xf numFmtId="0" fontId="76" fillId="25" borderId="0" xfId="0" applyFont="1" applyFill="1" applyBorder="1" applyAlignment="1" applyProtection="1">
      <alignment vertical="center"/>
      <protection locked="0"/>
    </xf>
    <xf numFmtId="0" fontId="77" fillId="25" borderId="0" xfId="0" applyFont="1" applyFill="1" applyBorder="1" applyAlignment="1" applyProtection="1">
      <alignment vertical="center"/>
      <protection locked="0"/>
    </xf>
    <xf numFmtId="0" fontId="77" fillId="25" borderId="31" xfId="0" applyFont="1" applyFill="1" applyBorder="1" applyAlignment="1" applyProtection="1">
      <alignment horizontal="center" vertical="center"/>
      <protection locked="0"/>
    </xf>
    <xf numFmtId="0" fontId="80" fillId="28" borderId="18" xfId="0" applyFont="1" applyFill="1" applyBorder="1" applyAlignment="1" applyProtection="1">
      <alignment vertical="center"/>
      <protection locked="0"/>
    </xf>
    <xf numFmtId="0" fontId="80" fillId="28" borderId="36" xfId="0" applyFont="1" applyFill="1" applyBorder="1" applyAlignment="1" applyProtection="1">
      <alignment vertical="center"/>
      <protection locked="0"/>
    </xf>
    <xf numFmtId="0" fontId="81" fillId="28" borderId="18" xfId="0" applyFont="1" applyFill="1" applyBorder="1" applyAlignment="1" applyProtection="1">
      <alignment vertical="center"/>
      <protection locked="0"/>
    </xf>
    <xf numFmtId="0" fontId="80" fillId="28" borderId="34" xfId="0" applyFont="1" applyFill="1" applyBorder="1" applyAlignment="1" applyProtection="1">
      <alignment vertical="center"/>
      <protection locked="0"/>
    </xf>
    <xf numFmtId="0" fontId="80" fillId="28" borderId="0" xfId="0" applyFont="1" applyFill="1" applyBorder="1" applyAlignment="1" applyProtection="1">
      <alignment vertical="center"/>
      <protection locked="0"/>
    </xf>
    <xf numFmtId="0" fontId="82" fillId="28" borderId="0" xfId="0" applyFont="1" applyFill="1" applyBorder="1" applyAlignment="1" applyProtection="1">
      <alignment vertical="center"/>
      <protection locked="0"/>
    </xf>
    <xf numFmtId="0" fontId="82" fillId="28" borderId="31" xfId="0" applyFont="1" applyFill="1" applyBorder="1" applyAlignment="1" applyProtection="1">
      <alignment horizontal="center" vertical="center"/>
      <protection locked="0"/>
    </xf>
    <xf numFmtId="0" fontId="30" fillId="0" borderId="0" xfId="0" applyFont="1" applyFill="1">
      <alignment vertical="center"/>
    </xf>
    <xf numFmtId="0" fontId="0" fillId="0" borderId="0" xfId="0" applyFont="1" applyFill="1">
      <alignment vertical="center"/>
    </xf>
    <xf numFmtId="0" fontId="47" fillId="0" borderId="0" xfId="0" applyFont="1" applyFill="1" applyAlignment="1">
      <alignment vertical="center"/>
    </xf>
    <xf numFmtId="0" fontId="30" fillId="0" borderId="0" xfId="0" applyFont="1" applyFill="1" applyBorder="1" applyAlignment="1">
      <alignment vertical="center"/>
    </xf>
    <xf numFmtId="0" fontId="30" fillId="0" borderId="0" xfId="0" applyFont="1" applyFill="1" applyBorder="1">
      <alignment vertical="center"/>
    </xf>
    <xf numFmtId="0" fontId="30" fillId="0" borderId="0" xfId="0" applyFont="1" applyFill="1" applyBorder="1" applyAlignment="1">
      <alignment horizontal="center" vertical="center"/>
    </xf>
    <xf numFmtId="0" fontId="40" fillId="0" borderId="0" xfId="0" applyFont="1" applyFill="1" applyBorder="1" applyAlignment="1">
      <alignment vertical="center"/>
    </xf>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7" fillId="0" borderId="0" xfId="0" applyFont="1" applyFill="1">
      <alignment vertical="center"/>
    </xf>
    <xf numFmtId="177" fontId="40" fillId="0" borderId="0" xfId="0" applyNumberFormat="1" applyFont="1" applyFill="1" applyBorder="1" applyAlignment="1">
      <alignment vertical="center"/>
    </xf>
    <xf numFmtId="177" fontId="40" fillId="0" borderId="114" xfId="0" applyNumberFormat="1" applyFont="1" applyFill="1" applyBorder="1" applyAlignment="1">
      <alignment vertical="center"/>
    </xf>
    <xf numFmtId="0" fontId="30" fillId="0" borderId="18" xfId="0" applyFont="1" applyFill="1" applyBorder="1">
      <alignment vertical="center"/>
    </xf>
    <xf numFmtId="0" fontId="30" fillId="0" borderId="0" xfId="0" applyFont="1" applyFill="1" applyAlignment="1">
      <alignment horizontal="right" vertical="center"/>
    </xf>
    <xf numFmtId="0" fontId="30" fillId="0" borderId="14" xfId="0" applyFont="1" applyFill="1" applyBorder="1">
      <alignment vertical="center"/>
    </xf>
    <xf numFmtId="0" fontId="40" fillId="26" borderId="15" xfId="0" applyFont="1" applyFill="1" applyBorder="1" applyAlignment="1">
      <alignment vertical="center" wrapText="1" shrinkToFit="1"/>
    </xf>
    <xf numFmtId="0" fontId="40" fillId="27" borderId="85" xfId="0" applyFont="1" applyFill="1" applyBorder="1">
      <alignment vertical="center"/>
    </xf>
    <xf numFmtId="0" fontId="40" fillId="27" borderId="24" xfId="0" applyFont="1" applyFill="1" applyBorder="1">
      <alignment vertical="center"/>
    </xf>
    <xf numFmtId="0" fontId="40" fillId="27" borderId="25" xfId="0" applyFont="1" applyFill="1" applyBorder="1">
      <alignment vertical="center"/>
    </xf>
    <xf numFmtId="0" fontId="40" fillId="26" borderId="17" xfId="0" applyFont="1" applyFill="1" applyBorder="1" applyAlignment="1">
      <alignment vertical="center" wrapText="1" shrinkToFit="1"/>
    </xf>
    <xf numFmtId="0" fontId="40" fillId="26" borderId="19" xfId="0" applyFont="1" applyFill="1" applyBorder="1" applyAlignment="1">
      <alignment vertical="center" wrapText="1" shrinkToFit="1"/>
    </xf>
    <xf numFmtId="0" fontId="40" fillId="26" borderId="92" xfId="0" applyFont="1" applyFill="1" applyBorder="1" applyAlignment="1">
      <alignment horizontal="center" vertical="center" wrapText="1" shrinkToFit="1"/>
    </xf>
    <xf numFmtId="0" fontId="30" fillId="26" borderId="84" xfId="0" applyFont="1" applyFill="1" applyBorder="1" applyAlignment="1">
      <alignment horizontal="center" vertical="center" textRotation="255" wrapText="1"/>
    </xf>
    <xf numFmtId="0" fontId="40" fillId="26" borderId="17" xfId="0" applyFont="1" applyFill="1" applyBorder="1" applyAlignment="1">
      <alignment horizontal="center" vertical="center" wrapText="1" shrinkToFit="1"/>
    </xf>
    <xf numFmtId="0" fontId="40" fillId="26" borderId="18" xfId="0" applyFont="1" applyFill="1" applyBorder="1" applyAlignment="1">
      <alignment horizontal="center" vertical="center" wrapText="1" shrinkToFit="1"/>
    </xf>
    <xf numFmtId="0" fontId="40" fillId="26" borderId="19" xfId="0" applyFont="1" applyFill="1" applyBorder="1" applyAlignment="1">
      <alignment horizontal="center" vertical="center" wrapText="1" shrinkToFit="1"/>
    </xf>
    <xf numFmtId="0" fontId="40" fillId="26" borderId="84" xfId="0" applyFont="1" applyFill="1" applyBorder="1" applyAlignment="1">
      <alignment horizontal="center" vertical="center" wrapText="1" shrinkToFit="1"/>
    </xf>
    <xf numFmtId="0" fontId="40" fillId="26" borderId="84" xfId="0" applyFont="1" applyFill="1" applyBorder="1" applyAlignment="1">
      <alignment horizontal="center" vertical="center" shrinkToFit="1"/>
    </xf>
    <xf numFmtId="0" fontId="40" fillId="26" borderId="17" xfId="0" applyFont="1" applyFill="1" applyBorder="1" applyAlignment="1">
      <alignment horizontal="center" vertical="center" shrinkToFit="1"/>
    </xf>
    <xf numFmtId="0" fontId="40" fillId="26" borderId="84" xfId="0" applyFont="1" applyFill="1" applyBorder="1" applyAlignment="1">
      <alignment horizontal="center" vertical="center" wrapText="1"/>
    </xf>
    <xf numFmtId="0" fontId="40" fillId="26" borderId="103" xfId="0" applyFont="1" applyFill="1" applyBorder="1" applyAlignment="1">
      <alignment horizontal="center" vertical="center" wrapText="1"/>
    </xf>
    <xf numFmtId="0" fontId="40" fillId="26" borderId="112" xfId="0" applyFont="1" applyFill="1" applyBorder="1" applyAlignment="1">
      <alignment horizontal="center" vertical="center" wrapText="1"/>
    </xf>
    <xf numFmtId="0" fontId="40" fillId="26" borderId="19" xfId="0" applyFont="1" applyFill="1" applyBorder="1" applyAlignment="1">
      <alignment horizontal="center" vertical="center" wrapText="1"/>
    </xf>
    <xf numFmtId="0" fontId="40" fillId="26" borderId="84" xfId="0" applyFont="1" applyFill="1" applyBorder="1" applyAlignment="1">
      <alignment horizontal="center" vertical="center" textRotation="255"/>
    </xf>
    <xf numFmtId="0" fontId="40" fillId="26" borderId="17" xfId="0" applyFont="1" applyFill="1" applyBorder="1" applyAlignment="1">
      <alignment horizontal="center" vertical="center"/>
    </xf>
    <xf numFmtId="0" fontId="40" fillId="26" borderId="18" xfId="0" applyFont="1" applyFill="1" applyBorder="1" applyAlignment="1">
      <alignment horizontal="center" vertical="center"/>
    </xf>
    <xf numFmtId="0" fontId="40" fillId="0" borderId="10" xfId="0" applyFont="1" applyFill="1" applyBorder="1" applyAlignment="1">
      <alignment vertical="center" wrapText="1"/>
    </xf>
    <xf numFmtId="0" fontId="40" fillId="0" borderId="10" xfId="0" applyFont="1" applyFill="1" applyBorder="1" applyAlignment="1" applyProtection="1">
      <alignment vertical="center" wrapText="1"/>
      <protection locked="0"/>
    </xf>
    <xf numFmtId="0" fontId="30" fillId="0" borderId="12" xfId="0" applyFont="1" applyFill="1" applyBorder="1" applyAlignment="1">
      <alignment vertical="center" wrapText="1"/>
    </xf>
    <xf numFmtId="0" fontId="30" fillId="27" borderId="86" xfId="0" applyFont="1" applyFill="1" applyBorder="1" applyAlignment="1" applyProtection="1">
      <alignment horizontal="center" vertical="center"/>
      <protection locked="0"/>
    </xf>
    <xf numFmtId="0" fontId="39" fillId="27" borderId="11" xfId="0" applyFont="1" applyFill="1" applyBorder="1" applyAlignment="1" applyProtection="1">
      <alignment horizontal="center" vertical="center"/>
      <protection locked="0"/>
    </xf>
    <xf numFmtId="0" fontId="40" fillId="27" borderId="36" xfId="0" applyFont="1" applyFill="1" applyBorder="1" applyAlignment="1" applyProtection="1">
      <alignment horizontal="center" vertical="center"/>
      <protection locked="0"/>
    </xf>
    <xf numFmtId="0" fontId="49" fillId="0" borderId="36" xfId="0" applyFont="1" applyFill="1" applyBorder="1" applyAlignment="1" applyProtection="1">
      <alignment vertical="center"/>
      <protection locked="0"/>
    </xf>
    <xf numFmtId="0" fontId="30" fillId="0" borderId="36" xfId="0" applyFont="1" applyFill="1" applyBorder="1">
      <alignment vertical="center"/>
    </xf>
    <xf numFmtId="0" fontId="30" fillId="0" borderId="36" xfId="0" applyFont="1" applyFill="1" applyBorder="1" applyAlignment="1">
      <alignment horizontal="center" vertical="center"/>
    </xf>
    <xf numFmtId="177" fontId="40" fillId="0" borderId="23" xfId="0" applyNumberFormat="1" applyFont="1" applyFill="1" applyBorder="1">
      <alignment vertical="center"/>
    </xf>
    <xf numFmtId="0" fontId="49" fillId="0" borderId="11" xfId="0" applyFont="1" applyFill="1" applyBorder="1" applyAlignment="1">
      <alignment vertical="center"/>
    </xf>
    <xf numFmtId="0" fontId="30" fillId="27" borderId="52" xfId="0" applyFont="1" applyFill="1" applyBorder="1" applyAlignment="1" applyProtection="1">
      <alignment horizontal="center" vertical="center"/>
      <protection locked="0"/>
    </xf>
    <xf numFmtId="0" fontId="39" fillId="27" borderId="49" xfId="0" applyFont="1" applyFill="1" applyBorder="1" applyAlignment="1" applyProtection="1">
      <alignment horizontal="center" vertical="center"/>
      <protection locked="0"/>
    </xf>
    <xf numFmtId="0" fontId="49" fillId="0" borderId="58" xfId="0" applyFont="1" applyFill="1" applyBorder="1" applyAlignment="1">
      <alignment vertical="center"/>
    </xf>
    <xf numFmtId="0" fontId="40" fillId="27" borderId="48" xfId="0" applyFont="1" applyFill="1" applyBorder="1" applyAlignment="1" applyProtection="1">
      <alignment horizontal="center" vertical="center"/>
      <protection locked="0"/>
    </xf>
    <xf numFmtId="0" fontId="49" fillId="0" borderId="48" xfId="0" applyFont="1" applyFill="1" applyBorder="1" applyAlignment="1">
      <alignment vertical="center"/>
    </xf>
    <xf numFmtId="0" fontId="49" fillId="0" borderId="48" xfId="0" applyFont="1" applyFill="1" applyBorder="1" applyAlignment="1" applyProtection="1">
      <alignment vertical="center"/>
      <protection locked="0"/>
    </xf>
    <xf numFmtId="0" fontId="30" fillId="0" borderId="48" xfId="0" applyFont="1" applyFill="1" applyBorder="1">
      <alignment vertical="center"/>
    </xf>
    <xf numFmtId="0" fontId="30" fillId="0" borderId="48" xfId="0" applyFont="1" applyFill="1" applyBorder="1" applyAlignment="1">
      <alignment horizontal="center" vertical="center"/>
    </xf>
    <xf numFmtId="0" fontId="49" fillId="0" borderId="49" xfId="0" applyFont="1" applyFill="1" applyBorder="1" applyAlignment="1">
      <alignment vertical="center"/>
    </xf>
    <xf numFmtId="0" fontId="40" fillId="26" borderId="53" xfId="0" applyFont="1" applyFill="1" applyBorder="1" applyAlignment="1">
      <alignment horizontal="center" vertical="center" wrapText="1"/>
    </xf>
    <xf numFmtId="0" fontId="40" fillId="25" borderId="86" xfId="0" applyFont="1" applyFill="1" applyBorder="1" applyAlignment="1" applyProtection="1">
      <alignment horizontal="center" vertical="center"/>
      <protection locked="0"/>
    </xf>
    <xf numFmtId="0" fontId="39" fillId="25" borderId="11" xfId="0" applyFont="1" applyFill="1" applyBorder="1" applyAlignment="1" applyProtection="1">
      <alignment horizontal="center" vertical="center"/>
      <protection locked="0"/>
    </xf>
    <xf numFmtId="179" fontId="40" fillId="0" borderId="10" xfId="28" applyNumberFormat="1" applyFont="1" applyFill="1" applyBorder="1" applyAlignment="1">
      <alignment vertical="center" shrinkToFit="1"/>
    </xf>
    <xf numFmtId="0" fontId="40" fillId="25" borderId="10" xfId="0" applyFont="1" applyFill="1" applyBorder="1" applyAlignment="1" applyProtection="1">
      <alignment vertical="center" wrapText="1"/>
      <protection locked="0"/>
    </xf>
    <xf numFmtId="0" fontId="40" fillId="25" borderId="36" xfId="0" applyFont="1" applyFill="1" applyBorder="1" applyAlignment="1" applyProtection="1">
      <alignment horizontal="center" vertical="center"/>
      <protection locked="0"/>
    </xf>
    <xf numFmtId="0" fontId="40" fillId="25" borderId="52" xfId="0" applyFont="1" applyFill="1" applyBorder="1" applyAlignment="1" applyProtection="1">
      <alignment horizontal="center" vertical="center"/>
      <protection locked="0"/>
    </xf>
    <xf numFmtId="0" fontId="39" fillId="25" borderId="49" xfId="0" applyFont="1" applyFill="1" applyBorder="1" applyAlignment="1" applyProtection="1">
      <alignment horizontal="center" vertical="center"/>
      <protection locked="0"/>
    </xf>
    <xf numFmtId="0" fontId="40" fillId="25" borderId="29" xfId="0" applyFont="1" applyFill="1" applyBorder="1" applyAlignment="1" applyProtection="1">
      <alignment vertical="center" wrapText="1"/>
      <protection locked="0"/>
    </xf>
    <xf numFmtId="0" fontId="40" fillId="25" borderId="48" xfId="0" applyFont="1" applyFill="1" applyBorder="1" applyAlignment="1" applyProtection="1">
      <alignment horizontal="center" vertical="center"/>
      <protection locked="0"/>
    </xf>
    <xf numFmtId="0" fontId="91" fillId="0" borderId="0" xfId="0" applyFont="1" applyFill="1" applyAlignment="1">
      <alignment vertical="center"/>
    </xf>
    <xf numFmtId="0" fontId="35" fillId="0" borderId="0" xfId="0" applyFont="1" applyFill="1" applyAlignment="1">
      <alignment vertical="center" wrapText="1"/>
    </xf>
    <xf numFmtId="0" fontId="35" fillId="0" borderId="0" xfId="0" applyFont="1" applyFill="1" applyBorder="1" applyAlignment="1">
      <alignment horizontal="center" vertical="center"/>
    </xf>
    <xf numFmtId="0" fontId="35" fillId="0" borderId="0" xfId="0" applyFont="1" applyFill="1" applyBorder="1" applyAlignment="1">
      <alignment horizontal="left" vertical="center"/>
    </xf>
    <xf numFmtId="0" fontId="0" fillId="0" borderId="18" xfId="0" applyFont="1" applyFill="1" applyBorder="1">
      <alignment vertical="center"/>
    </xf>
    <xf numFmtId="0" fontId="0" fillId="0" borderId="0" xfId="0" applyFont="1" applyFill="1" applyAlignment="1">
      <alignment horizontal="right" vertical="center"/>
    </xf>
    <xf numFmtId="0" fontId="35" fillId="26" borderId="92" xfId="0" applyFont="1" applyFill="1" applyBorder="1" applyAlignment="1">
      <alignment horizontal="center" vertical="center" wrapText="1" shrinkToFit="1"/>
    </xf>
    <xf numFmtId="0" fontId="0" fillId="26" borderId="84" xfId="0" applyFont="1" applyFill="1" applyBorder="1" applyAlignment="1">
      <alignment horizontal="center" vertical="center" textRotation="255" wrapText="1"/>
    </xf>
    <xf numFmtId="0" fontId="35" fillId="26" borderId="17" xfId="0" applyFont="1" applyFill="1" applyBorder="1" applyAlignment="1">
      <alignment horizontal="center" vertical="center" wrapText="1" shrinkToFit="1"/>
    </xf>
    <xf numFmtId="0" fontId="35" fillId="26" borderId="18" xfId="0" applyFont="1" applyFill="1" applyBorder="1" applyAlignment="1">
      <alignment horizontal="center" vertical="center" wrapText="1" shrinkToFit="1"/>
    </xf>
    <xf numFmtId="0" fontId="35" fillId="26" borderId="19" xfId="0" applyFont="1" applyFill="1" applyBorder="1" applyAlignment="1">
      <alignment horizontal="center" vertical="center" wrapText="1" shrinkToFit="1"/>
    </xf>
    <xf numFmtId="0" fontId="35" fillId="26" borderId="84" xfId="0" applyFont="1" applyFill="1" applyBorder="1" applyAlignment="1">
      <alignment horizontal="center" vertical="center" wrapText="1" shrinkToFit="1"/>
    </xf>
    <xf numFmtId="0" fontId="35" fillId="26" borderId="84" xfId="0" applyFont="1" applyFill="1" applyBorder="1" applyAlignment="1">
      <alignment horizontal="center" vertical="center" shrinkToFit="1"/>
    </xf>
    <xf numFmtId="0" fontId="35" fillId="26" borderId="17" xfId="0" applyFont="1" applyFill="1" applyBorder="1" applyAlignment="1">
      <alignment horizontal="center" vertical="center" shrinkToFit="1"/>
    </xf>
    <xf numFmtId="0" fontId="35" fillId="26" borderId="84" xfId="0" applyFont="1" applyFill="1" applyBorder="1" applyAlignment="1">
      <alignment horizontal="center" vertical="center" wrapText="1"/>
    </xf>
    <xf numFmtId="0" fontId="35" fillId="26" borderId="17" xfId="0" applyFont="1" applyFill="1" applyBorder="1" applyAlignment="1">
      <alignment horizontal="center" vertical="center" wrapText="1"/>
    </xf>
    <xf numFmtId="0" fontId="35" fillId="26" borderId="84" xfId="0" applyFont="1" applyFill="1" applyBorder="1" applyAlignment="1">
      <alignment horizontal="center" vertical="center" textRotation="255"/>
    </xf>
    <xf numFmtId="0" fontId="35" fillId="26" borderId="18" xfId="0" applyFont="1" applyFill="1" applyBorder="1" applyAlignment="1">
      <alignment horizontal="center" vertical="center"/>
    </xf>
    <xf numFmtId="0" fontId="35" fillId="26" borderId="103" xfId="0" applyFont="1" applyFill="1" applyBorder="1" applyAlignment="1">
      <alignment horizontal="center" vertical="center" wrapText="1"/>
    </xf>
    <xf numFmtId="0" fontId="40" fillId="28" borderId="86" xfId="0" applyFont="1" applyFill="1" applyBorder="1" applyAlignment="1" applyProtection="1">
      <alignment horizontal="center" vertical="center"/>
      <protection locked="0"/>
    </xf>
    <xf numFmtId="0" fontId="35" fillId="28" borderId="36" xfId="0" applyFont="1" applyFill="1" applyBorder="1" applyAlignment="1" applyProtection="1">
      <alignment horizontal="center" vertical="center"/>
      <protection locked="0"/>
    </xf>
    <xf numFmtId="0" fontId="40" fillId="28" borderId="52" xfId="0" applyFont="1" applyFill="1" applyBorder="1" applyAlignment="1" applyProtection="1">
      <alignment horizontal="center" vertical="center"/>
      <protection locked="0"/>
    </xf>
    <xf numFmtId="0" fontId="35" fillId="28" borderId="48" xfId="0" applyFont="1" applyFill="1" applyBorder="1" applyAlignment="1" applyProtection="1">
      <alignment horizontal="center" vertical="center"/>
      <protection locked="0"/>
    </xf>
    <xf numFmtId="184" fontId="35" fillId="0" borderId="114" xfId="0" applyNumberFormat="1" applyFont="1" applyFill="1" applyBorder="1" applyAlignment="1">
      <alignment vertical="center"/>
    </xf>
    <xf numFmtId="0" fontId="75" fillId="25" borderId="36" xfId="0" applyFont="1" applyFill="1" applyBorder="1" applyAlignment="1" applyProtection="1">
      <alignment vertical="center"/>
      <protection locked="0"/>
    </xf>
    <xf numFmtId="0" fontId="30" fillId="29" borderId="107" xfId="0" applyFont="1" applyFill="1" applyBorder="1" applyAlignment="1" applyProtection="1">
      <alignment horizontal="center" vertical="center"/>
      <protection locked="0"/>
    </xf>
    <xf numFmtId="0" fontId="30" fillId="29" borderId="28" xfId="0" applyFont="1" applyFill="1" applyBorder="1" applyAlignment="1" applyProtection="1">
      <alignment horizontal="center" vertical="center"/>
      <protection locked="0"/>
    </xf>
    <xf numFmtId="0" fontId="30" fillId="29" borderId="45" xfId="0" applyFont="1" applyFill="1" applyBorder="1" applyAlignment="1" applyProtection="1">
      <alignment horizontal="center" vertical="center"/>
      <protection locked="0"/>
    </xf>
    <xf numFmtId="0" fontId="30" fillId="29" borderId="88" xfId="0" applyFont="1" applyFill="1" applyBorder="1" applyProtection="1">
      <alignment vertical="center"/>
      <protection locked="0"/>
    </xf>
    <xf numFmtId="0" fontId="30" fillId="29" borderId="13" xfId="0" applyFont="1" applyFill="1" applyBorder="1" applyAlignment="1" applyProtection="1">
      <alignment vertical="center" wrapText="1"/>
      <protection locked="0"/>
    </xf>
    <xf numFmtId="0" fontId="30" fillId="29" borderId="138" xfId="0" applyFont="1" applyFill="1" applyBorder="1" applyAlignment="1" applyProtection="1">
      <alignment vertical="center" wrapText="1"/>
      <protection locked="0"/>
    </xf>
    <xf numFmtId="176" fontId="47" fillId="29" borderId="88" xfId="0" applyNumberFormat="1" applyFont="1" applyFill="1" applyBorder="1" applyProtection="1">
      <alignment vertical="center"/>
      <protection locked="0"/>
    </xf>
    <xf numFmtId="180" fontId="47" fillId="29" borderId="22" xfId="0" applyNumberFormat="1" applyFont="1" applyFill="1" applyBorder="1" applyProtection="1">
      <alignment vertical="center"/>
      <protection locked="0"/>
    </xf>
    <xf numFmtId="0" fontId="30" fillId="29" borderId="10" xfId="0" applyFont="1" applyFill="1" applyBorder="1" applyProtection="1">
      <alignment vertical="center"/>
      <protection locked="0"/>
    </xf>
    <xf numFmtId="0" fontId="30" fillId="29" borderId="10" xfId="0" applyFont="1" applyFill="1" applyBorder="1" applyAlignment="1" applyProtection="1">
      <alignment vertical="center" wrapText="1"/>
      <protection locked="0"/>
    </xf>
    <xf numFmtId="176" fontId="91" fillId="29" borderId="10" xfId="0" applyNumberFormat="1" applyFont="1" applyFill="1" applyBorder="1" applyProtection="1">
      <alignment vertical="center"/>
      <protection locked="0"/>
    </xf>
    <xf numFmtId="180" fontId="91" fillId="29" borderId="23" xfId="0" applyNumberFormat="1" applyFont="1" applyFill="1" applyBorder="1" applyProtection="1">
      <alignment vertical="center"/>
      <protection locked="0"/>
    </xf>
    <xf numFmtId="0" fontId="30" fillId="29" borderId="10" xfId="0" applyFont="1" applyFill="1" applyBorder="1" applyAlignment="1" applyProtection="1">
      <alignment vertical="center"/>
      <protection locked="0"/>
    </xf>
    <xf numFmtId="176" fontId="47" fillId="29" borderId="10" xfId="0" applyNumberFormat="1" applyFont="1" applyFill="1" applyBorder="1" applyProtection="1">
      <alignment vertical="center"/>
      <protection locked="0"/>
    </xf>
    <xf numFmtId="180" fontId="47" fillId="29" borderId="23" xfId="0" applyNumberFormat="1" applyFont="1" applyFill="1" applyBorder="1" applyProtection="1">
      <alignment vertical="center"/>
      <protection locked="0"/>
    </xf>
    <xf numFmtId="176" fontId="40" fillId="29" borderId="10" xfId="0" applyNumberFormat="1" applyFont="1" applyFill="1" applyBorder="1" applyProtection="1">
      <alignment vertical="center"/>
      <protection locked="0"/>
    </xf>
    <xf numFmtId="180" fontId="40" fillId="29" borderId="23" xfId="0" applyNumberFormat="1" applyFont="1" applyFill="1" applyBorder="1" applyProtection="1">
      <alignment vertical="center"/>
      <protection locked="0"/>
    </xf>
    <xf numFmtId="0" fontId="30" fillId="29" borderId="10" xfId="0" applyFont="1" applyFill="1" applyBorder="1" applyAlignment="1" applyProtection="1">
      <alignment vertical="center"/>
      <protection locked="0"/>
    </xf>
    <xf numFmtId="180" fontId="40" fillId="29" borderId="12" xfId="0" applyNumberFormat="1" applyFont="1" applyFill="1" applyBorder="1" applyProtection="1">
      <alignment vertical="center"/>
      <protection locked="0"/>
    </xf>
    <xf numFmtId="0" fontId="30" fillId="29" borderId="29" xfId="0" applyFont="1" applyFill="1" applyBorder="1" applyAlignment="1" applyProtection="1">
      <alignment vertical="center"/>
      <protection locked="0"/>
    </xf>
    <xf numFmtId="0" fontId="30" fillId="29" borderId="29" xfId="0" applyFont="1" applyFill="1" applyBorder="1" applyAlignment="1" applyProtection="1">
      <alignment vertical="center" wrapText="1"/>
      <protection locked="0"/>
    </xf>
    <xf numFmtId="176" fontId="40" fillId="29" borderId="29" xfId="0" applyNumberFormat="1" applyFont="1" applyFill="1" applyBorder="1" applyProtection="1">
      <alignment vertical="center"/>
      <protection locked="0"/>
    </xf>
    <xf numFmtId="180" fontId="40" fillId="29" borderId="58" xfId="0" applyNumberFormat="1" applyFont="1" applyFill="1" applyBorder="1" applyProtection="1">
      <alignment vertical="center"/>
      <protection locked="0"/>
    </xf>
    <xf numFmtId="0" fontId="37" fillId="0" borderId="0" xfId="0" applyFont="1" applyProtection="1">
      <alignment vertical="center"/>
    </xf>
    <xf numFmtId="0" fontId="0" fillId="0" borderId="0" xfId="0" applyProtection="1">
      <alignment vertical="center"/>
    </xf>
    <xf numFmtId="0" fontId="38" fillId="0" borderId="0" xfId="0" applyFont="1" applyProtection="1">
      <alignment vertical="center"/>
    </xf>
    <xf numFmtId="0" fontId="40" fillId="0" borderId="0" xfId="0" applyFont="1" applyProtection="1">
      <alignment vertical="center"/>
    </xf>
    <xf numFmtId="0" fontId="30" fillId="0" borderId="0" xfId="0" applyFont="1" applyProtection="1">
      <alignment vertical="center"/>
    </xf>
    <xf numFmtId="0" fontId="34" fillId="0" borderId="0" xfId="0" applyFont="1" applyProtection="1">
      <alignment vertical="center"/>
    </xf>
    <xf numFmtId="0" fontId="36" fillId="0" borderId="0" xfId="0" applyFont="1" applyProtection="1">
      <alignment vertical="center"/>
    </xf>
    <xf numFmtId="0" fontId="39" fillId="0" borderId="0" xfId="0" applyFont="1" applyProtection="1">
      <alignment vertical="center"/>
    </xf>
    <xf numFmtId="0" fontId="30" fillId="0" borderId="12" xfId="0" applyFont="1" applyBorder="1" applyAlignment="1" applyProtection="1">
      <alignment horizontal="center" vertical="center"/>
    </xf>
    <xf numFmtId="0" fontId="34" fillId="0" borderId="0" xfId="0" applyFont="1" applyAlignment="1" applyProtection="1">
      <alignment horizontal="right" vertical="top" wrapText="1"/>
    </xf>
    <xf numFmtId="0" fontId="30" fillId="0" borderId="13" xfId="0" applyFont="1" applyBorder="1" applyProtection="1">
      <alignment vertical="center"/>
    </xf>
    <xf numFmtId="0" fontId="30" fillId="0" borderId="84" xfId="0" applyFont="1" applyBorder="1" applyProtection="1">
      <alignment vertical="center"/>
    </xf>
    <xf numFmtId="0" fontId="30" fillId="0" borderId="28" xfId="0" applyFont="1" applyBorder="1" applyAlignment="1" applyProtection="1">
      <alignment vertical="center"/>
    </xf>
    <xf numFmtId="0" fontId="30" fillId="0" borderId="26" xfId="0" applyFont="1" applyBorder="1" applyAlignment="1" applyProtection="1">
      <alignment vertical="center"/>
    </xf>
    <xf numFmtId="0" fontId="30" fillId="0" borderId="31" xfId="0" applyFont="1" applyBorder="1" applyAlignment="1" applyProtection="1">
      <alignment vertical="center"/>
    </xf>
    <xf numFmtId="0" fontId="30" fillId="0" borderId="92" xfId="0" applyFont="1" applyBorder="1" applyProtection="1">
      <alignment vertical="center"/>
    </xf>
    <xf numFmtId="0" fontId="30" fillId="0" borderId="84" xfId="0" applyFont="1" applyBorder="1" applyAlignment="1" applyProtection="1">
      <alignment vertical="center" shrinkToFit="1"/>
    </xf>
    <xf numFmtId="0" fontId="30" fillId="0" borderId="0" xfId="0" applyFont="1" applyAlignment="1" applyProtection="1">
      <alignment horizontal="center" vertical="center" wrapText="1"/>
    </xf>
    <xf numFmtId="0" fontId="35" fillId="0" borderId="0" xfId="0" applyFont="1" applyBorder="1" applyAlignment="1" applyProtection="1">
      <alignment vertical="top" wrapText="1"/>
    </xf>
    <xf numFmtId="0" fontId="30" fillId="0" borderId="92" xfId="0" applyFont="1" applyBorder="1" applyAlignment="1" applyProtection="1">
      <alignment horizontal="center" vertical="center"/>
    </xf>
    <xf numFmtId="176" fontId="0" fillId="0" borderId="34" xfId="0" applyNumberFormat="1" applyFill="1" applyBorder="1" applyProtection="1">
      <alignment vertical="center"/>
    </xf>
    <xf numFmtId="180" fontId="0" fillId="0" borderId="34" xfId="0" applyNumberFormat="1" applyFill="1" applyBorder="1" applyProtection="1">
      <alignment vertical="center"/>
    </xf>
    <xf numFmtId="0" fontId="31" fillId="0" borderId="0" xfId="0" applyFont="1" applyProtection="1">
      <alignment vertical="center"/>
    </xf>
    <xf numFmtId="0" fontId="0" fillId="0" borderId="0" xfId="0" applyAlignment="1" applyProtection="1">
      <alignment horizontal="right" vertical="top" wrapText="1"/>
    </xf>
    <xf numFmtId="0" fontId="0" fillId="0" borderId="0" xfId="0" applyBorder="1" applyProtection="1">
      <alignment vertical="center"/>
    </xf>
    <xf numFmtId="0" fontId="0" fillId="29" borderId="0" xfId="0" applyFill="1" applyBorder="1" applyProtection="1">
      <alignment vertical="center"/>
    </xf>
    <xf numFmtId="0" fontId="0" fillId="27" borderId="0" xfId="0" applyFill="1" applyBorder="1" applyProtection="1">
      <alignment vertical="center"/>
    </xf>
    <xf numFmtId="0" fontId="0" fillId="25" borderId="0" xfId="0" applyFill="1" applyBorder="1" applyProtection="1">
      <alignment vertical="center"/>
    </xf>
    <xf numFmtId="0" fontId="48" fillId="27" borderId="114" xfId="0" applyFont="1" applyFill="1" applyBorder="1" applyAlignment="1" applyProtection="1">
      <alignment horizontal="center" vertical="center"/>
      <protection locked="0"/>
    </xf>
    <xf numFmtId="0" fontId="48" fillId="25" borderId="114" xfId="0" applyFont="1" applyFill="1" applyBorder="1" applyAlignment="1" applyProtection="1">
      <alignment horizontal="center" vertical="center"/>
      <protection locked="0"/>
    </xf>
    <xf numFmtId="0" fontId="48" fillId="28" borderId="114" xfId="0" applyFont="1" applyFill="1" applyBorder="1" applyAlignment="1" applyProtection="1">
      <alignment horizontal="center" vertical="center"/>
      <protection locked="0"/>
    </xf>
    <xf numFmtId="0" fontId="60" fillId="27" borderId="31" xfId="0" applyFont="1" applyFill="1" applyBorder="1" applyAlignment="1" applyProtection="1">
      <alignment vertical="center"/>
      <protection locked="0"/>
    </xf>
    <xf numFmtId="0" fontId="60" fillId="27" borderId="146" xfId="0" applyFont="1" applyFill="1" applyBorder="1" applyAlignment="1" applyProtection="1">
      <alignment vertical="center"/>
      <protection locked="0"/>
    </xf>
    <xf numFmtId="0" fontId="60" fillId="27" borderId="149" xfId="0" applyFont="1" applyFill="1" applyBorder="1" applyAlignment="1" applyProtection="1">
      <alignment vertical="center"/>
      <protection locked="0"/>
    </xf>
    <xf numFmtId="0" fontId="71" fillId="27" borderId="144" xfId="0" applyFont="1" applyFill="1" applyBorder="1" applyAlignment="1" applyProtection="1">
      <alignment horizontal="center" vertical="center"/>
      <protection locked="0"/>
    </xf>
    <xf numFmtId="0" fontId="76" fillId="24" borderId="81" xfId="0" applyFont="1" applyFill="1" applyBorder="1" applyAlignment="1" applyProtection="1">
      <alignment horizontal="center" vertical="center" wrapText="1"/>
      <protection locked="0"/>
    </xf>
    <xf numFmtId="0" fontId="76" fillId="24" borderId="68" xfId="0" applyFont="1" applyFill="1" applyBorder="1" applyAlignment="1" applyProtection="1">
      <alignment horizontal="center" vertical="center" wrapText="1"/>
      <protection locked="0"/>
    </xf>
    <xf numFmtId="0" fontId="76" fillId="24" borderId="82" xfId="0" applyFont="1" applyFill="1" applyBorder="1" applyAlignment="1" applyProtection="1">
      <alignment horizontal="center" vertical="center" wrapText="1"/>
      <protection locked="0"/>
    </xf>
    <xf numFmtId="0" fontId="44" fillId="33" borderId="81" xfId="0" applyFont="1" applyFill="1" applyBorder="1" applyAlignment="1" applyProtection="1">
      <alignment horizontal="center" vertical="center" wrapText="1"/>
      <protection locked="0"/>
    </xf>
    <xf numFmtId="0" fontId="44" fillId="33" borderId="68" xfId="0" applyFont="1" applyFill="1" applyBorder="1" applyAlignment="1" applyProtection="1">
      <alignment horizontal="center" vertical="center" wrapText="1"/>
      <protection locked="0"/>
    </xf>
    <xf numFmtId="0" fontId="44" fillId="33" borderId="99" xfId="0" applyFont="1" applyFill="1" applyBorder="1" applyAlignment="1" applyProtection="1">
      <alignment horizontal="center" vertical="center" wrapText="1"/>
      <protection locked="0"/>
    </xf>
    <xf numFmtId="0" fontId="44" fillId="33" borderId="101" xfId="0" applyFont="1" applyFill="1" applyBorder="1" applyAlignment="1" applyProtection="1">
      <alignment horizontal="center" vertical="center" wrapText="1"/>
      <protection locked="0"/>
    </xf>
    <xf numFmtId="0" fontId="44" fillId="33" borderId="102" xfId="0" applyFont="1" applyFill="1" applyBorder="1" applyAlignment="1" applyProtection="1">
      <alignment horizontal="center" vertical="center" wrapText="1"/>
      <protection locked="0"/>
    </xf>
    <xf numFmtId="0" fontId="44" fillId="33" borderId="109" xfId="0" applyFont="1" applyFill="1" applyBorder="1" applyAlignment="1" applyProtection="1">
      <alignment horizontal="center" vertical="center" wrapText="1"/>
      <protection locked="0"/>
    </xf>
    <xf numFmtId="0" fontId="44" fillId="33" borderId="82" xfId="0" applyFont="1" applyFill="1" applyBorder="1" applyAlignment="1" applyProtection="1">
      <alignment horizontal="center" vertical="center" wrapText="1"/>
      <protection locked="0"/>
    </xf>
    <xf numFmtId="0" fontId="85" fillId="33" borderId="81" xfId="0" applyFont="1" applyFill="1" applyBorder="1" applyAlignment="1" applyProtection="1">
      <alignment vertical="center" wrapText="1"/>
      <protection locked="0"/>
    </xf>
    <xf numFmtId="0" fontId="85" fillId="33" borderId="68" xfId="0" applyFont="1" applyFill="1" applyBorder="1" applyAlignment="1" applyProtection="1">
      <alignment vertical="center" wrapText="1"/>
      <protection locked="0"/>
    </xf>
    <xf numFmtId="0" fontId="85" fillId="33" borderId="82" xfId="0" applyFont="1" applyFill="1" applyBorder="1" applyAlignment="1" applyProtection="1">
      <alignment vertical="center" wrapText="1"/>
      <protection locked="0"/>
    </xf>
    <xf numFmtId="0" fontId="30" fillId="0" borderId="0" xfId="0" applyFont="1" applyFill="1" applyProtection="1">
      <alignment vertical="center"/>
    </xf>
    <xf numFmtId="0" fontId="0" fillId="0" borderId="0" xfId="0" applyFont="1" applyFill="1" applyProtection="1">
      <alignment vertical="center"/>
    </xf>
    <xf numFmtId="0" fontId="0" fillId="26" borderId="0" xfId="0" applyFont="1" applyFill="1" applyProtection="1">
      <alignment vertical="center"/>
    </xf>
    <xf numFmtId="0" fontId="30" fillId="0" borderId="0" xfId="0" applyFont="1" applyFill="1" applyBorder="1" applyAlignment="1" applyProtection="1">
      <alignment vertical="center"/>
    </xf>
    <xf numFmtId="0" fontId="47" fillId="0" borderId="0" xfId="0" applyFont="1" applyFill="1" applyAlignment="1" applyProtection="1">
      <alignment vertical="center"/>
    </xf>
    <xf numFmtId="0" fontId="46" fillId="0" borderId="0" xfId="0" applyFont="1" applyFill="1" applyAlignment="1" applyProtection="1">
      <alignment horizontal="right" vertical="center"/>
    </xf>
    <xf numFmtId="0" fontId="46" fillId="0" borderId="0" xfId="0" applyFont="1" applyFill="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horizontal="right" vertical="center"/>
    </xf>
    <xf numFmtId="0" fontId="36" fillId="0" borderId="0" xfId="0" applyFont="1" applyFill="1" applyAlignment="1" applyProtection="1">
      <alignment vertical="center"/>
    </xf>
    <xf numFmtId="0" fontId="47" fillId="0" borderId="0" xfId="0" applyFont="1" applyProtection="1">
      <alignment vertical="center"/>
    </xf>
    <xf numFmtId="0" fontId="39" fillId="0" borderId="0" xfId="0" applyFont="1" applyFill="1" applyBorder="1" applyAlignment="1" applyProtection="1">
      <alignment vertical="center"/>
    </xf>
    <xf numFmtId="0" fontId="48" fillId="0" borderId="0" xfId="0" applyFont="1" applyFill="1" applyBorder="1" applyAlignment="1" applyProtection="1"/>
    <xf numFmtId="0" fontId="0" fillId="0" borderId="0" xfId="0" applyFont="1" applyFill="1" applyBorder="1" applyProtection="1">
      <alignment vertical="center"/>
    </xf>
    <xf numFmtId="0" fontId="0" fillId="26" borderId="0" xfId="0" applyFont="1" applyFill="1" applyBorder="1" applyProtection="1">
      <alignment vertical="center"/>
    </xf>
    <xf numFmtId="0" fontId="50" fillId="0" borderId="0" xfId="0" applyFont="1" applyFill="1" applyProtection="1">
      <alignment vertical="center"/>
    </xf>
    <xf numFmtId="0" fontId="50" fillId="26" borderId="0" xfId="0" applyFont="1" applyFill="1" applyProtection="1">
      <alignment vertical="center"/>
    </xf>
    <xf numFmtId="0" fontId="49" fillId="0" borderId="72" xfId="0" applyFont="1" applyFill="1" applyBorder="1" applyProtection="1">
      <alignment vertical="center"/>
    </xf>
    <xf numFmtId="0" fontId="49" fillId="0" borderId="12" xfId="0" applyFont="1" applyFill="1" applyBorder="1" applyProtection="1">
      <alignment vertical="center"/>
    </xf>
    <xf numFmtId="0" fontId="49" fillId="0" borderId="36" xfId="0" applyFont="1" applyFill="1" applyBorder="1" applyProtection="1">
      <alignment vertical="center"/>
    </xf>
    <xf numFmtId="0" fontId="49" fillId="0" borderId="11" xfId="0" applyFont="1" applyBorder="1" applyProtection="1">
      <alignment vertical="center"/>
    </xf>
    <xf numFmtId="0" fontId="50" fillId="0" borderId="0" xfId="0" applyFont="1" applyProtection="1">
      <alignment vertical="center"/>
    </xf>
    <xf numFmtId="0" fontId="51" fillId="26" borderId="0" xfId="0" applyFont="1" applyFill="1" applyProtection="1">
      <alignment vertical="center"/>
    </xf>
    <xf numFmtId="0" fontId="49" fillId="0" borderId="0" xfId="0" applyFont="1" applyFill="1" applyBorder="1" applyAlignment="1" applyProtection="1">
      <alignment horizontal="left" vertical="center" wrapText="1"/>
    </xf>
    <xf numFmtId="0" fontId="49" fillId="0" borderId="0" xfId="0" applyFont="1" applyAlignment="1" applyProtection="1">
      <alignment horizontal="left" vertical="center" wrapText="1"/>
    </xf>
    <xf numFmtId="0" fontId="49" fillId="0" borderId="41" xfId="0" applyFont="1" applyFill="1" applyBorder="1" applyAlignment="1" applyProtection="1">
      <alignment horizontal="left" vertical="center" wrapText="1"/>
    </xf>
    <xf numFmtId="0" fontId="49" fillId="0" borderId="42" xfId="0" applyFont="1" applyFill="1" applyBorder="1" applyAlignment="1" applyProtection="1">
      <alignment horizontal="left" vertical="center" wrapText="1"/>
    </xf>
    <xf numFmtId="0" fontId="49" fillId="0" borderId="43" xfId="0" applyFont="1" applyBorder="1" applyAlignment="1" applyProtection="1">
      <alignment horizontal="left" vertical="center" wrapText="1"/>
    </xf>
    <xf numFmtId="0" fontId="52" fillId="0" borderId="34" xfId="0" applyFont="1" applyFill="1" applyBorder="1" applyProtection="1">
      <alignment vertical="center"/>
    </xf>
    <xf numFmtId="0" fontId="49" fillId="0" borderId="37" xfId="0" applyFont="1" applyBorder="1" applyAlignment="1" applyProtection="1">
      <alignment horizontal="left" vertical="center" wrapText="1"/>
    </xf>
    <xf numFmtId="0" fontId="30" fillId="0" borderId="34" xfId="0" applyFont="1" applyFill="1" applyBorder="1" applyProtection="1">
      <alignment vertical="center"/>
    </xf>
    <xf numFmtId="0" fontId="53" fillId="26" borderId="0" xfId="0" applyFont="1" applyFill="1" applyProtection="1">
      <alignment vertical="center"/>
    </xf>
    <xf numFmtId="0" fontId="30" fillId="0" borderId="98" xfId="0" applyFont="1" applyFill="1" applyBorder="1" applyProtection="1">
      <alignment vertical="center"/>
    </xf>
    <xf numFmtId="0" fontId="45" fillId="0" borderId="96" xfId="0" applyFont="1" applyFill="1" applyBorder="1" applyAlignment="1" applyProtection="1">
      <alignment vertical="center" wrapText="1"/>
    </xf>
    <xf numFmtId="0" fontId="45" fillId="0" borderId="97" xfId="0" applyFont="1" applyFill="1" applyBorder="1" applyAlignment="1" applyProtection="1">
      <alignment vertical="center" wrapText="1"/>
    </xf>
    <xf numFmtId="0" fontId="0" fillId="0" borderId="0" xfId="0" applyFont="1" applyProtection="1">
      <alignment vertical="center"/>
    </xf>
    <xf numFmtId="49" fontId="39" fillId="0" borderId="0" xfId="0" applyNumberFormat="1" applyFont="1" applyFill="1" applyAlignment="1" applyProtection="1">
      <alignment horizontal="left" vertical="center"/>
    </xf>
    <xf numFmtId="49" fontId="48" fillId="0" borderId="0" xfId="0" applyNumberFormat="1" applyFont="1" applyFill="1" applyAlignment="1" applyProtection="1">
      <alignment horizontal="left" vertical="center"/>
    </xf>
    <xf numFmtId="49" fontId="45" fillId="0" borderId="0" xfId="0" applyNumberFormat="1" applyFont="1" applyFill="1" applyAlignment="1" applyProtection="1">
      <alignment horizontal="center" vertical="center"/>
    </xf>
    <xf numFmtId="49" fontId="45" fillId="0" borderId="0" xfId="0" applyNumberFormat="1" applyFont="1" applyFill="1" applyAlignment="1" applyProtection="1">
      <alignment horizontal="left" vertical="center"/>
    </xf>
    <xf numFmtId="0" fontId="26" fillId="0" borderId="0" xfId="0" applyFont="1" applyFill="1" applyAlignment="1" applyProtection="1">
      <alignment horizontal="center" vertical="center"/>
    </xf>
    <xf numFmtId="0" fontId="49" fillId="0" borderId="0" xfId="0" applyFont="1" applyFill="1" applyProtection="1">
      <alignment vertical="center"/>
    </xf>
    <xf numFmtId="0" fontId="30" fillId="0" borderId="0" xfId="0" applyFont="1" applyFill="1" applyAlignment="1" applyProtection="1">
      <alignment vertical="center"/>
    </xf>
    <xf numFmtId="0" fontId="48" fillId="0" borderId="0" xfId="0" applyFont="1" applyFill="1" applyProtection="1">
      <alignment vertical="center"/>
    </xf>
    <xf numFmtId="0" fontId="26" fillId="0" borderId="12" xfId="0" applyFont="1" applyFill="1" applyBorder="1" applyProtection="1">
      <alignment vertical="center"/>
    </xf>
    <xf numFmtId="0" fontId="42" fillId="0" borderId="36" xfId="0" applyFont="1" applyFill="1" applyBorder="1" applyAlignment="1" applyProtection="1">
      <alignment vertical="center"/>
    </xf>
    <xf numFmtId="0" fontId="55" fillId="0" borderId="36" xfId="0" applyFont="1" applyFill="1" applyBorder="1" applyAlignment="1" applyProtection="1">
      <alignment vertical="center"/>
    </xf>
    <xf numFmtId="0" fontId="55" fillId="0" borderId="11" xfId="0" applyFont="1" applyFill="1" applyBorder="1" applyAlignment="1" applyProtection="1">
      <alignment vertical="center"/>
    </xf>
    <xf numFmtId="0" fontId="55" fillId="0" borderId="135" xfId="0" applyFont="1" applyFill="1" applyBorder="1" applyProtection="1">
      <alignment vertical="center"/>
    </xf>
    <xf numFmtId="0" fontId="55" fillId="0" borderId="30" xfId="0" applyFont="1" applyFill="1" applyBorder="1" applyProtection="1">
      <alignment vertical="center"/>
    </xf>
    <xf numFmtId="0" fontId="48" fillId="0" borderId="0" xfId="0" applyFont="1" applyProtection="1">
      <alignment vertical="center"/>
    </xf>
    <xf numFmtId="0" fontId="42" fillId="0" borderId="0" xfId="0" applyFont="1" applyFill="1" applyBorder="1" applyAlignment="1" applyProtection="1">
      <alignment horizontal="right" vertical="center"/>
    </xf>
    <xf numFmtId="0" fontId="40" fillId="0" borderId="0" xfId="0" applyFont="1" applyFill="1" applyBorder="1" applyAlignment="1" applyProtection="1">
      <alignment horizontal="right" vertical="center"/>
    </xf>
    <xf numFmtId="0" fontId="49" fillId="0" borderId="0" xfId="0" applyFont="1" applyFill="1" applyBorder="1" applyAlignment="1" applyProtection="1">
      <alignment horizontal="center" vertical="center"/>
    </xf>
    <xf numFmtId="176" fontId="40" fillId="0" borderId="0" xfId="0" applyNumberFormat="1" applyFont="1" applyFill="1" applyBorder="1" applyAlignment="1" applyProtection="1">
      <alignment horizontal="right" vertical="center"/>
    </xf>
    <xf numFmtId="0" fontId="57" fillId="30" borderId="114" xfId="0" applyFont="1" applyFill="1" applyBorder="1" applyAlignment="1" applyProtection="1">
      <alignment horizontal="center" vertical="center"/>
    </xf>
    <xf numFmtId="0" fontId="55" fillId="0" borderId="132" xfId="0" applyFont="1" applyFill="1" applyBorder="1" applyProtection="1">
      <alignment vertical="center"/>
    </xf>
    <xf numFmtId="0" fontId="55" fillId="0" borderId="108" xfId="0" applyFont="1" applyBorder="1" applyProtection="1">
      <alignment vertical="center"/>
    </xf>
    <xf numFmtId="0" fontId="55" fillId="0" borderId="36" xfId="0" applyFont="1" applyFill="1" applyBorder="1" applyProtection="1">
      <alignment vertical="center"/>
    </xf>
    <xf numFmtId="0" fontId="55" fillId="0" borderId="11" xfId="0" applyFont="1" applyBorder="1" applyProtection="1">
      <alignment vertical="center"/>
    </xf>
    <xf numFmtId="0" fontId="55" fillId="0" borderId="0" xfId="0" applyFont="1" applyBorder="1" applyProtection="1">
      <alignment vertical="center"/>
    </xf>
    <xf numFmtId="0" fontId="26" fillId="0" borderId="0" xfId="0" applyFont="1" applyFill="1" applyProtection="1">
      <alignment vertical="center"/>
    </xf>
    <xf numFmtId="0" fontId="26" fillId="0" borderId="0" xfId="0" applyFont="1" applyFill="1" applyAlignment="1" applyProtection="1">
      <alignment horizontal="left" vertical="top" wrapText="1"/>
    </xf>
    <xf numFmtId="0" fontId="26" fillId="0" borderId="0" xfId="0" applyFont="1" applyFill="1" applyAlignment="1" applyProtection="1">
      <alignment horizontal="left" vertical="top"/>
    </xf>
    <xf numFmtId="0" fontId="48" fillId="0" borderId="0" xfId="0" applyFont="1" applyBorder="1" applyProtection="1">
      <alignment vertical="center"/>
    </xf>
    <xf numFmtId="0" fontId="49" fillId="0" borderId="0" xfId="0" applyFont="1" applyFill="1" applyBorder="1" applyProtection="1">
      <alignment vertical="center"/>
    </xf>
    <xf numFmtId="0" fontId="45" fillId="26" borderId="0" xfId="0" applyFont="1" applyFill="1" applyBorder="1" applyAlignment="1" applyProtection="1">
      <alignment vertical="center"/>
    </xf>
    <xf numFmtId="0" fontId="45" fillId="0" borderId="0" xfId="0" applyFont="1" applyFill="1" applyBorder="1" applyAlignment="1" applyProtection="1">
      <alignment vertical="center"/>
    </xf>
    <xf numFmtId="0" fontId="42" fillId="0" borderId="0" xfId="0" applyFont="1" applyFill="1" applyAlignment="1" applyProtection="1">
      <alignment vertical="center"/>
    </xf>
    <xf numFmtId="0" fontId="0" fillId="0" borderId="0" xfId="0" applyFont="1" applyFill="1" applyAlignment="1" applyProtection="1">
      <alignment vertical="center"/>
    </xf>
    <xf numFmtId="49" fontId="39" fillId="0" borderId="0" xfId="0" applyNumberFormat="1" applyFont="1" applyFill="1" applyProtection="1">
      <alignment vertical="center"/>
    </xf>
    <xf numFmtId="0" fontId="49" fillId="26" borderId="93" xfId="0" applyFont="1" applyFill="1" applyBorder="1" applyAlignment="1" applyProtection="1">
      <alignment vertical="center"/>
    </xf>
    <xf numFmtId="0" fontId="0" fillId="0" borderId="36" xfId="0" applyFont="1" applyFill="1" applyBorder="1" applyProtection="1">
      <alignment vertical="center"/>
    </xf>
    <xf numFmtId="0" fontId="42" fillId="26" borderId="61" xfId="0" applyFont="1" applyFill="1" applyBorder="1" applyAlignment="1" applyProtection="1">
      <alignment vertical="center"/>
    </xf>
    <xf numFmtId="0" fontId="49" fillId="26" borderId="61" xfId="0" applyFont="1" applyFill="1" applyBorder="1" applyAlignment="1" applyProtection="1">
      <alignment vertical="center"/>
    </xf>
    <xf numFmtId="0" fontId="49" fillId="26" borderId="21" xfId="0" applyFont="1" applyFill="1" applyBorder="1" applyAlignment="1" applyProtection="1">
      <alignment vertical="center"/>
    </xf>
    <xf numFmtId="0" fontId="42" fillId="26" borderId="15" xfId="0" applyFont="1" applyFill="1" applyBorder="1" applyAlignment="1" applyProtection="1">
      <alignment vertical="center"/>
    </xf>
    <xf numFmtId="0" fontId="43" fillId="30" borderId="114" xfId="0" applyFont="1" applyFill="1" applyBorder="1" applyAlignment="1" applyProtection="1">
      <alignment horizontal="center" vertical="center"/>
    </xf>
    <xf numFmtId="0" fontId="49" fillId="0" borderId="12" xfId="0" applyFont="1" applyFill="1" applyBorder="1" applyAlignment="1" applyProtection="1">
      <alignment vertical="center"/>
    </xf>
    <xf numFmtId="0" fontId="49" fillId="0" borderId="36" xfId="0" applyFont="1" applyFill="1" applyBorder="1" applyAlignment="1" applyProtection="1">
      <alignment vertical="center"/>
    </xf>
    <xf numFmtId="0" fontId="49" fillId="0" borderId="21" xfId="0" applyFont="1" applyFill="1" applyBorder="1" applyAlignment="1" applyProtection="1">
      <alignment vertical="center"/>
    </xf>
    <xf numFmtId="0" fontId="49" fillId="0" borderId="85" xfId="0" applyFont="1" applyFill="1" applyBorder="1" applyProtection="1">
      <alignment vertical="center"/>
    </xf>
    <xf numFmtId="0" fontId="49" fillId="0" borderId="24" xfId="0" applyFont="1" applyFill="1" applyBorder="1" applyProtection="1">
      <alignment vertical="center"/>
    </xf>
    <xf numFmtId="0" fontId="49" fillId="0" borderId="24" xfId="0" applyFont="1" applyFill="1" applyBorder="1" applyAlignment="1" applyProtection="1">
      <alignment horizontal="center" vertical="center"/>
    </xf>
    <xf numFmtId="0" fontId="49" fillId="0" borderId="25" xfId="0" applyFont="1" applyBorder="1" applyProtection="1">
      <alignment vertical="center"/>
    </xf>
    <xf numFmtId="0" fontId="55" fillId="26" borderId="0" xfId="0" applyFont="1" applyFill="1" applyAlignment="1" applyProtection="1">
      <alignment vertical="center"/>
    </xf>
    <xf numFmtId="0" fontId="42" fillId="0" borderId="24" xfId="0" applyFont="1" applyFill="1" applyBorder="1" applyAlignment="1" applyProtection="1">
      <alignment vertical="center"/>
    </xf>
    <xf numFmtId="0" fontId="49" fillId="0" borderId="24" xfId="0" applyFont="1" applyFill="1" applyBorder="1" applyAlignment="1" applyProtection="1">
      <alignment vertical="center"/>
    </xf>
    <xf numFmtId="0" fontId="49" fillId="0" borderId="18" xfId="0" applyFont="1" applyFill="1" applyBorder="1" applyAlignment="1" applyProtection="1">
      <alignment vertical="center"/>
    </xf>
    <xf numFmtId="0" fontId="42" fillId="0" borderId="18" xfId="0" applyFont="1" applyFill="1" applyBorder="1" applyAlignment="1" applyProtection="1">
      <alignment vertical="center"/>
    </xf>
    <xf numFmtId="0" fontId="50" fillId="0" borderId="67" xfId="0" applyFont="1" applyFill="1" applyBorder="1" applyProtection="1">
      <alignment vertical="center"/>
    </xf>
    <xf numFmtId="0" fontId="42" fillId="0" borderId="120" xfId="0" applyFont="1" applyFill="1" applyBorder="1" applyAlignment="1" applyProtection="1">
      <alignment vertical="center"/>
    </xf>
    <xf numFmtId="0" fontId="45" fillId="0" borderId="21" xfId="0" applyFont="1" applyFill="1" applyBorder="1" applyAlignment="1" applyProtection="1">
      <alignment vertical="center"/>
    </xf>
    <xf numFmtId="0" fontId="49" fillId="0" borderId="0" xfId="0" applyFont="1" applyFill="1" applyBorder="1" applyAlignment="1" applyProtection="1">
      <alignment vertical="center"/>
    </xf>
    <xf numFmtId="0" fontId="49" fillId="0" borderId="38" xfId="0" applyFont="1" applyBorder="1" applyProtection="1">
      <alignment vertical="center"/>
    </xf>
    <xf numFmtId="0" fontId="42" fillId="0" borderId="0" xfId="0" applyFont="1" applyFill="1" applyBorder="1" applyAlignment="1" applyProtection="1">
      <alignment vertical="center"/>
    </xf>
    <xf numFmtId="0" fontId="42" fillId="0" borderId="37" xfId="0" applyFont="1" applyBorder="1" applyProtection="1">
      <alignment vertical="center"/>
    </xf>
    <xf numFmtId="0" fontId="42" fillId="0" borderId="34" xfId="0" applyFont="1" applyFill="1" applyBorder="1" applyAlignment="1" applyProtection="1">
      <alignment vertical="center"/>
    </xf>
    <xf numFmtId="0" fontId="45" fillId="0" borderId="0" xfId="0" applyFont="1" applyFill="1" applyBorder="1" applyProtection="1">
      <alignment vertical="center"/>
    </xf>
    <xf numFmtId="0" fontId="42" fillId="0" borderId="0" xfId="0" applyFont="1" applyFill="1" applyBorder="1" applyAlignment="1" applyProtection="1">
      <alignment horizontal="center" vertical="center"/>
    </xf>
    <xf numFmtId="0" fontId="45" fillId="0" borderId="33" xfId="0" applyFont="1" applyFill="1" applyBorder="1" applyAlignment="1" applyProtection="1">
      <alignment vertical="center"/>
    </xf>
    <xf numFmtId="0" fontId="49" fillId="0" borderId="16" xfId="0" applyFont="1" applyBorder="1" applyProtection="1">
      <alignment vertical="center"/>
    </xf>
    <xf numFmtId="0" fontId="42" fillId="0" borderId="17" xfId="0" applyFont="1" applyFill="1" applyBorder="1" applyAlignment="1" applyProtection="1">
      <alignment horizontal="left" vertical="center"/>
    </xf>
    <xf numFmtId="0" fontId="49" fillId="0" borderId="18" xfId="0" applyFont="1" applyFill="1" applyBorder="1" applyAlignment="1" applyProtection="1">
      <alignment horizontal="center" vertical="center"/>
    </xf>
    <xf numFmtId="0" fontId="42" fillId="0" borderId="31" xfId="0" applyFont="1" applyFill="1" applyBorder="1" applyAlignment="1" applyProtection="1">
      <alignment horizontal="center" vertical="center"/>
    </xf>
    <xf numFmtId="0" fontId="42" fillId="0" borderId="31" xfId="0" applyFont="1" applyFill="1" applyBorder="1" applyAlignment="1" applyProtection="1">
      <alignment horizontal="left" vertical="center"/>
    </xf>
    <xf numFmtId="0" fontId="49" fillId="0" borderId="31" xfId="0" applyFont="1" applyFill="1" applyBorder="1" applyAlignment="1" applyProtection="1">
      <alignment horizontal="center" vertical="center"/>
    </xf>
    <xf numFmtId="0" fontId="49" fillId="0" borderId="32" xfId="0" applyFont="1" applyBorder="1" applyAlignment="1" applyProtection="1">
      <alignment horizontal="center" vertical="center"/>
    </xf>
    <xf numFmtId="0" fontId="42" fillId="0" borderId="0" xfId="0" applyFont="1" applyFill="1" applyBorder="1" applyAlignment="1" applyProtection="1">
      <alignment vertical="center" wrapText="1"/>
    </xf>
    <xf numFmtId="0" fontId="42"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49" fillId="0" borderId="0" xfId="0" applyFont="1" applyBorder="1" applyAlignment="1" applyProtection="1">
      <alignment horizontal="center" vertical="center"/>
    </xf>
    <xf numFmtId="49" fontId="40" fillId="0" borderId="0" xfId="0" applyNumberFormat="1" applyFont="1" applyFill="1" applyAlignment="1" applyProtection="1">
      <alignment horizontal="left" vertical="center"/>
    </xf>
    <xf numFmtId="0" fontId="40" fillId="0" borderId="0" xfId="0" applyFont="1" applyFill="1" applyBorder="1" applyAlignment="1" applyProtection="1">
      <alignment vertical="center" wrapText="1"/>
    </xf>
    <xf numFmtId="0" fontId="40" fillId="0" borderId="0" xfId="0" applyFont="1" applyFill="1" applyProtection="1">
      <alignment vertical="center"/>
    </xf>
    <xf numFmtId="0" fontId="35" fillId="0" borderId="0" xfId="0" applyFont="1" applyFill="1" applyProtection="1">
      <alignment vertical="center"/>
    </xf>
    <xf numFmtId="49" fontId="35" fillId="26" borderId="0" xfId="0" applyNumberFormat="1" applyFont="1" applyFill="1" applyAlignment="1" applyProtection="1">
      <alignment horizontal="left" vertical="center"/>
    </xf>
    <xf numFmtId="0" fontId="35" fillId="26" borderId="0" xfId="0" applyFont="1" applyFill="1" applyProtection="1">
      <alignment vertical="center"/>
    </xf>
    <xf numFmtId="0" fontId="26" fillId="0" borderId="0" xfId="0" applyFont="1" applyProtection="1">
      <alignment vertical="center"/>
    </xf>
    <xf numFmtId="0" fontId="26" fillId="26" borderId="0" xfId="0" applyFont="1" applyFill="1" applyBorder="1" applyAlignment="1" applyProtection="1">
      <alignment vertical="center"/>
    </xf>
    <xf numFmtId="0" fontId="26" fillId="26" borderId="0" xfId="0" applyFont="1" applyFill="1" applyProtection="1">
      <alignment vertical="center"/>
    </xf>
    <xf numFmtId="0" fontId="64" fillId="0" borderId="40" xfId="0" applyFont="1" applyFill="1" applyBorder="1" applyAlignment="1" applyProtection="1">
      <alignment vertical="center"/>
    </xf>
    <xf numFmtId="0" fontId="64" fillId="0" borderId="44" xfId="0" applyFont="1" applyFill="1" applyBorder="1" applyAlignment="1" applyProtection="1">
      <alignment vertical="center"/>
    </xf>
    <xf numFmtId="0" fontId="64" fillId="0" borderId="21" xfId="0" applyFont="1" applyFill="1" applyBorder="1" applyAlignment="1" applyProtection="1">
      <alignment vertical="center"/>
    </xf>
    <xf numFmtId="0" fontId="45" fillId="0" borderId="26" xfId="0" applyFont="1" applyFill="1" applyBorder="1" applyAlignment="1" applyProtection="1">
      <alignment vertical="center"/>
    </xf>
    <xf numFmtId="0" fontId="49" fillId="0" borderId="31" xfId="0" applyFont="1" applyFill="1" applyBorder="1" applyProtection="1">
      <alignment vertical="center"/>
    </xf>
    <xf numFmtId="0" fontId="42" fillId="0" borderId="31" xfId="0" applyFont="1" applyFill="1" applyBorder="1" applyAlignment="1" applyProtection="1">
      <alignment vertical="center"/>
    </xf>
    <xf numFmtId="0" fontId="49" fillId="0" borderId="31" xfId="0" applyFont="1" applyFill="1" applyBorder="1" applyAlignment="1" applyProtection="1">
      <alignment vertical="center"/>
    </xf>
    <xf numFmtId="0" fontId="64" fillId="0" borderId="33" xfId="0" applyFont="1" applyFill="1" applyBorder="1" applyAlignment="1" applyProtection="1">
      <alignment vertical="center"/>
    </xf>
    <xf numFmtId="0" fontId="42" fillId="0" borderId="40" xfId="0" applyFont="1" applyFill="1" applyBorder="1" applyAlignment="1" applyProtection="1">
      <alignment horizontal="center" vertical="center"/>
    </xf>
    <xf numFmtId="0" fontId="42" fillId="0" borderId="21" xfId="0" applyFont="1" applyFill="1" applyBorder="1" applyAlignment="1" applyProtection="1">
      <alignment vertical="center"/>
    </xf>
    <xf numFmtId="176" fontId="42" fillId="0" borderId="0" xfId="0" applyNumberFormat="1" applyFont="1" applyFill="1" applyBorder="1" applyAlignment="1" applyProtection="1">
      <alignment vertical="center" wrapText="1"/>
    </xf>
    <xf numFmtId="0" fontId="45" fillId="0" borderId="16" xfId="0" applyFont="1" applyBorder="1" applyProtection="1">
      <alignment vertical="center"/>
    </xf>
    <xf numFmtId="0" fontId="26" fillId="0" borderId="0" xfId="0" applyFont="1" applyAlignment="1" applyProtection="1">
      <alignment vertical="center" wrapText="1"/>
    </xf>
    <xf numFmtId="0" fontId="26" fillId="26" borderId="0" xfId="0" applyFont="1" applyFill="1" applyBorder="1" applyAlignment="1" applyProtection="1">
      <alignment vertical="center" wrapText="1"/>
    </xf>
    <xf numFmtId="0" fontId="42" fillId="0" borderId="73" xfId="0" applyFont="1" applyFill="1" applyBorder="1" applyAlignment="1" applyProtection="1">
      <alignment horizontal="center" vertical="center"/>
    </xf>
    <xf numFmtId="0" fontId="42" fillId="0" borderId="51" xfId="0" applyFont="1" applyFill="1" applyBorder="1" applyAlignment="1" applyProtection="1">
      <alignment vertical="center"/>
    </xf>
    <xf numFmtId="176" fontId="42" fillId="0" borderId="51" xfId="0" applyNumberFormat="1" applyFont="1" applyFill="1" applyBorder="1" applyAlignment="1" applyProtection="1">
      <alignment vertical="center" wrapText="1"/>
    </xf>
    <xf numFmtId="0" fontId="49" fillId="0" borderId="51" xfId="0" applyFont="1" applyFill="1" applyBorder="1" applyAlignment="1" applyProtection="1">
      <alignment vertical="center"/>
    </xf>
    <xf numFmtId="0" fontId="49" fillId="0" borderId="51" xfId="0" applyFont="1" applyFill="1" applyBorder="1" applyProtection="1">
      <alignment vertical="center"/>
    </xf>
    <xf numFmtId="0" fontId="45" fillId="0" borderId="51" xfId="0" applyFont="1" applyFill="1" applyBorder="1" applyAlignment="1" applyProtection="1">
      <alignment vertical="center"/>
    </xf>
    <xf numFmtId="0" fontId="45" fillId="0" borderId="64" xfId="0" applyFont="1" applyBorder="1" applyProtection="1">
      <alignment vertical="center"/>
    </xf>
    <xf numFmtId="0" fontId="64" fillId="0" borderId="17" xfId="0" applyFont="1" applyFill="1" applyBorder="1" applyAlignment="1" applyProtection="1">
      <alignment vertical="center"/>
    </xf>
    <xf numFmtId="0" fontId="42" fillId="0" borderId="17" xfId="0" applyFont="1" applyFill="1" applyBorder="1" applyAlignment="1" applyProtection="1">
      <alignment horizontal="center" vertical="center"/>
    </xf>
    <xf numFmtId="0" fontId="42" fillId="0" borderId="152" xfId="0" applyFont="1" applyFill="1" applyBorder="1" applyAlignment="1" applyProtection="1">
      <alignment vertical="center"/>
    </xf>
    <xf numFmtId="0" fontId="42" fillId="0" borderId="18" xfId="0" applyFont="1" applyFill="1" applyBorder="1" applyAlignment="1" applyProtection="1">
      <alignment vertical="center" wrapText="1"/>
    </xf>
    <xf numFmtId="176" fontId="42" fillId="0" borderId="18" xfId="0" applyNumberFormat="1" applyFont="1" applyFill="1" applyBorder="1" applyAlignment="1" applyProtection="1">
      <alignment vertical="center" wrapText="1"/>
    </xf>
    <xf numFmtId="0" fontId="45" fillId="0" borderId="18" xfId="0" applyFont="1" applyFill="1" applyBorder="1" applyAlignment="1" applyProtection="1">
      <alignment vertical="center"/>
    </xf>
    <xf numFmtId="0" fontId="45" fillId="0" borderId="66" xfId="0" applyFont="1" applyBorder="1" applyProtection="1">
      <alignment vertical="center"/>
    </xf>
    <xf numFmtId="0" fontId="64" fillId="0" borderId="36" xfId="0" applyFont="1" applyFill="1" applyBorder="1" applyAlignment="1" applyProtection="1">
      <alignment vertical="center"/>
    </xf>
    <xf numFmtId="0" fontId="45" fillId="0" borderId="0" xfId="0" applyFont="1" applyBorder="1" applyProtection="1">
      <alignment vertical="center"/>
    </xf>
    <xf numFmtId="0" fontId="64" fillId="0" borderId="14" xfId="0" applyFont="1" applyFill="1" applyBorder="1" applyAlignment="1" applyProtection="1">
      <alignment vertical="center"/>
    </xf>
    <xf numFmtId="0" fontId="52" fillId="0" borderId="36" xfId="0" applyFont="1" applyFill="1" applyBorder="1" applyAlignment="1" applyProtection="1">
      <alignment vertical="center"/>
    </xf>
    <xf numFmtId="0" fontId="52" fillId="0" borderId="67" xfId="0" applyFont="1" applyFill="1" applyBorder="1" applyAlignment="1" applyProtection="1">
      <alignment vertical="center"/>
    </xf>
    <xf numFmtId="176" fontId="50" fillId="0" borderId="0" xfId="0" applyNumberFormat="1" applyFont="1" applyProtection="1">
      <alignment vertical="center"/>
    </xf>
    <xf numFmtId="0" fontId="42" fillId="0" borderId="123" xfId="0" applyFont="1" applyFill="1" applyBorder="1" applyAlignment="1" applyProtection="1">
      <alignment horizontal="center" vertical="center"/>
    </xf>
    <xf numFmtId="0" fontId="65" fillId="26" borderId="0" xfId="0" applyFont="1" applyFill="1" applyBorder="1" applyAlignment="1" applyProtection="1">
      <alignment vertical="center" wrapText="1"/>
    </xf>
    <xf numFmtId="0" fontId="67" fillId="0" borderId="0" xfId="0" applyFont="1" applyAlignment="1" applyProtection="1">
      <alignment vertical="center" wrapText="1"/>
    </xf>
    <xf numFmtId="0" fontId="67" fillId="26" borderId="0" xfId="0" applyFont="1" applyFill="1" applyBorder="1" applyAlignment="1" applyProtection="1">
      <alignment vertical="center" wrapText="1"/>
    </xf>
    <xf numFmtId="0" fontId="42" fillId="0" borderId="39" xfId="0" applyFont="1" applyFill="1" applyBorder="1" applyAlignment="1" applyProtection="1">
      <alignment vertical="center"/>
    </xf>
    <xf numFmtId="0" fontId="68" fillId="0" borderId="0" xfId="0" applyFont="1" applyFill="1" applyBorder="1" applyAlignment="1" applyProtection="1">
      <alignment vertical="center" wrapText="1"/>
    </xf>
    <xf numFmtId="0" fontId="68" fillId="0" borderId="37" xfId="0" applyFont="1" applyBorder="1" applyAlignment="1" applyProtection="1">
      <alignment vertical="center" wrapText="1"/>
    </xf>
    <xf numFmtId="0" fontId="55" fillId="26" borderId="0" xfId="0" applyFont="1" applyFill="1" applyBorder="1" applyAlignment="1" applyProtection="1">
      <alignment vertical="center" wrapText="1"/>
    </xf>
    <xf numFmtId="0" fontId="64" fillId="0" borderId="84" xfId="0" applyFont="1" applyFill="1" applyBorder="1" applyAlignment="1" applyProtection="1">
      <alignment vertical="center"/>
    </xf>
    <xf numFmtId="0" fontId="42" fillId="0" borderId="121" xfId="0" applyFont="1" applyFill="1" applyBorder="1" applyAlignment="1" applyProtection="1">
      <alignment horizontal="center" vertical="center"/>
    </xf>
    <xf numFmtId="0" fontId="42" fillId="0" borderId="65" xfId="0" applyFont="1" applyFill="1" applyBorder="1" applyAlignment="1" applyProtection="1">
      <alignment vertical="center" wrapText="1"/>
    </xf>
    <xf numFmtId="0" fontId="45" fillId="0" borderId="19" xfId="0" applyFont="1" applyBorder="1" applyProtection="1">
      <alignment vertical="center"/>
    </xf>
    <xf numFmtId="0" fontId="49" fillId="0" borderId="0" xfId="0" applyFont="1" applyFill="1" applyBorder="1" applyAlignment="1" applyProtection="1">
      <alignment horizontal="left" vertical="center"/>
    </xf>
    <xf numFmtId="0" fontId="49" fillId="0" borderId="0" xfId="0" applyFont="1" applyAlignment="1" applyProtection="1">
      <alignment horizontal="center" vertical="center"/>
    </xf>
    <xf numFmtId="0" fontId="50" fillId="26" borderId="0" xfId="0" applyFont="1" applyFill="1" applyBorder="1" applyAlignment="1" applyProtection="1">
      <alignment horizontal="center" vertical="center"/>
    </xf>
    <xf numFmtId="0" fontId="69" fillId="0" borderId="21" xfId="0" applyFont="1" applyFill="1" applyBorder="1" applyAlignment="1" applyProtection="1">
      <alignment vertical="center"/>
    </xf>
    <xf numFmtId="0" fontId="70" fillId="0" borderId="31" xfId="0" applyFont="1" applyFill="1" applyBorder="1" applyAlignment="1" applyProtection="1">
      <alignment vertical="center"/>
    </xf>
    <xf numFmtId="0" fontId="66" fillId="0" borderId="147" xfId="0" applyFont="1" applyFill="1" applyBorder="1" applyAlignment="1" applyProtection="1">
      <alignment horizontal="center" vertical="center"/>
    </xf>
    <xf numFmtId="0" fontId="66" fillId="0" borderId="50" xfId="0" applyFont="1" applyFill="1" applyBorder="1" applyAlignment="1" applyProtection="1">
      <alignment horizontal="center" vertical="center"/>
    </xf>
    <xf numFmtId="0" fontId="50" fillId="0" borderId="0" xfId="0" applyFont="1" applyBorder="1" applyAlignment="1" applyProtection="1">
      <alignment vertical="top"/>
    </xf>
    <xf numFmtId="0" fontId="26" fillId="26" borderId="0" xfId="0" applyFont="1" applyFill="1" applyBorder="1" applyAlignment="1" applyProtection="1">
      <alignment horizontal="left" vertical="center" wrapText="1"/>
    </xf>
    <xf numFmtId="0" fontId="66" fillId="0" borderId="150" xfId="0" applyFont="1" applyFill="1" applyBorder="1" applyAlignment="1" applyProtection="1">
      <alignment horizontal="center" vertical="center"/>
    </xf>
    <xf numFmtId="0" fontId="50" fillId="0" borderId="0" xfId="0" applyFont="1" applyBorder="1" applyAlignment="1" applyProtection="1">
      <alignment vertical="center"/>
    </xf>
    <xf numFmtId="0" fontId="50" fillId="26" borderId="0" xfId="0" applyFont="1" applyFill="1" applyAlignment="1" applyProtection="1">
      <alignment vertical="center"/>
    </xf>
    <xf numFmtId="0" fontId="50" fillId="0" borderId="0" xfId="0" applyFont="1" applyFill="1" applyAlignment="1" applyProtection="1">
      <alignment vertical="center"/>
    </xf>
    <xf numFmtId="0" fontId="45" fillId="0" borderId="0" xfId="0" applyFont="1" applyFill="1" applyBorder="1" applyAlignment="1" applyProtection="1">
      <alignment vertical="center" wrapText="1"/>
    </xf>
    <xf numFmtId="0" fontId="45" fillId="0" borderId="0" xfId="0" applyFont="1" applyFill="1" applyBorder="1" applyAlignment="1" applyProtection="1">
      <alignment horizontal="left" vertical="top" wrapText="1"/>
    </xf>
    <xf numFmtId="0" fontId="45" fillId="0" borderId="0" xfId="0" applyFont="1" applyAlignment="1" applyProtection="1">
      <alignment horizontal="left" vertical="top" wrapText="1"/>
    </xf>
    <xf numFmtId="0" fontId="45" fillId="0" borderId="0" xfId="0" applyFont="1" applyFill="1" applyAlignment="1" applyProtection="1">
      <alignment horizontal="center" vertical="center"/>
    </xf>
    <xf numFmtId="0" fontId="26" fillId="0" borderId="0" xfId="0" applyFont="1" applyFill="1" applyAlignment="1" applyProtection="1">
      <alignment horizontal="center" vertical="top"/>
    </xf>
    <xf numFmtId="0" fontId="26" fillId="0" borderId="0" xfId="0" applyFont="1" applyFill="1" applyAlignment="1" applyProtection="1">
      <alignment horizontal="left" vertical="center" wrapText="1"/>
    </xf>
    <xf numFmtId="0" fontId="42" fillId="26" borderId="11" xfId="0" applyFont="1" applyFill="1" applyBorder="1" applyAlignment="1" applyProtection="1">
      <alignment vertical="center"/>
    </xf>
    <xf numFmtId="0" fontId="49" fillId="26" borderId="14" xfId="0" applyFont="1" applyFill="1" applyBorder="1" applyAlignment="1" applyProtection="1">
      <alignment vertical="center"/>
    </xf>
    <xf numFmtId="0" fontId="49" fillId="26" borderId="36" xfId="0" applyFont="1" applyFill="1" applyBorder="1" applyAlignment="1" applyProtection="1">
      <alignment vertical="center"/>
    </xf>
    <xf numFmtId="0" fontId="30" fillId="26" borderId="36" xfId="0" applyFont="1" applyFill="1" applyBorder="1" applyAlignment="1" applyProtection="1">
      <alignment vertical="center"/>
    </xf>
    <xf numFmtId="0" fontId="49" fillId="26" borderId="36" xfId="0" applyFont="1" applyFill="1" applyBorder="1" applyAlignment="1" applyProtection="1">
      <alignment horizontal="center" vertical="center"/>
    </xf>
    <xf numFmtId="0" fontId="45" fillId="26" borderId="11" xfId="0" applyFont="1" applyFill="1" applyBorder="1" applyAlignment="1" applyProtection="1">
      <alignment vertical="center"/>
    </xf>
    <xf numFmtId="0" fontId="0" fillId="0" borderId="92" xfId="0" applyFont="1" applyFill="1" applyBorder="1" applyProtection="1">
      <alignment vertical="center"/>
    </xf>
    <xf numFmtId="0" fontId="45" fillId="0" borderId="42" xfId="0" applyFont="1" applyBorder="1" applyAlignment="1" applyProtection="1">
      <alignment horizontal="center" vertical="center" wrapText="1"/>
    </xf>
    <xf numFmtId="0" fontId="45" fillId="0" borderId="42" xfId="0" applyFont="1" applyBorder="1" applyAlignment="1" applyProtection="1">
      <alignment horizontal="center" vertical="center"/>
    </xf>
    <xf numFmtId="0" fontId="55" fillId="0" borderId="0" xfId="0" applyFont="1" applyFill="1" applyAlignment="1" applyProtection="1">
      <alignment vertical="top" textRotation="255"/>
    </xf>
    <xf numFmtId="0" fontId="49" fillId="0" borderId="92" xfId="0" applyFont="1" applyFill="1" applyBorder="1" applyAlignment="1" applyProtection="1">
      <alignment vertical="center"/>
    </xf>
    <xf numFmtId="0" fontId="42" fillId="26" borderId="51" xfId="0" applyFont="1" applyFill="1" applyBorder="1" applyAlignment="1" applyProtection="1">
      <alignment vertical="center"/>
    </xf>
    <xf numFmtId="0" fontId="42" fillId="0" borderId="51" xfId="0" applyFont="1" applyBorder="1" applyAlignment="1" applyProtection="1">
      <alignment vertical="center"/>
    </xf>
    <xf numFmtId="0" fontId="42" fillId="26" borderId="54" xfId="0" applyFont="1" applyFill="1" applyBorder="1" applyProtection="1">
      <alignment vertical="center"/>
    </xf>
    <xf numFmtId="0" fontId="43" fillId="30" borderId="125" xfId="0" applyFont="1" applyFill="1" applyBorder="1" applyAlignment="1" applyProtection="1">
      <alignment horizontal="center" vertical="center"/>
    </xf>
    <xf numFmtId="0" fontId="42" fillId="26" borderId="16" xfId="0" applyFont="1" applyFill="1" applyBorder="1" applyAlignment="1" applyProtection="1">
      <alignment vertical="center"/>
    </xf>
    <xf numFmtId="0" fontId="42" fillId="26" borderId="37" xfId="0" applyFont="1" applyFill="1" applyBorder="1" applyProtection="1">
      <alignment vertical="center"/>
    </xf>
    <xf numFmtId="176" fontId="45" fillId="26" borderId="102" xfId="0" applyNumberFormat="1" applyFont="1" applyFill="1" applyBorder="1" applyAlignment="1" applyProtection="1">
      <alignment horizontal="right" vertical="center"/>
    </xf>
    <xf numFmtId="176" fontId="45" fillId="26" borderId="72" xfId="0" applyNumberFormat="1" applyFont="1" applyFill="1" applyBorder="1" applyAlignment="1" applyProtection="1">
      <alignment vertical="center"/>
    </xf>
    <xf numFmtId="0" fontId="45" fillId="26" borderId="75" xfId="0" applyFont="1" applyFill="1" applyBorder="1" applyAlignment="1" applyProtection="1">
      <alignment vertical="center"/>
    </xf>
    <xf numFmtId="176" fontId="45" fillId="26" borderId="33" xfId="0" applyNumberFormat="1" applyFont="1" applyFill="1" applyBorder="1" applyAlignment="1" applyProtection="1">
      <alignment horizontal="right" vertical="center"/>
    </xf>
    <xf numFmtId="176" fontId="45" fillId="26" borderId="0" xfId="0" applyNumberFormat="1" applyFont="1" applyFill="1" applyBorder="1" applyAlignment="1" applyProtection="1">
      <alignment vertical="center"/>
    </xf>
    <xf numFmtId="0" fontId="45" fillId="26" borderId="95" xfId="0" applyFont="1" applyFill="1" applyBorder="1" applyAlignment="1" applyProtection="1">
      <alignment vertical="center"/>
    </xf>
    <xf numFmtId="0" fontId="42" fillId="26" borderId="78" xfId="0" applyFont="1" applyFill="1" applyBorder="1" applyProtection="1">
      <alignment vertical="center"/>
    </xf>
    <xf numFmtId="0" fontId="42" fillId="26" borderId="97" xfId="0" applyFont="1" applyFill="1" applyBorder="1" applyProtection="1">
      <alignment vertical="center"/>
    </xf>
    <xf numFmtId="0" fontId="42" fillId="26" borderId="95" xfId="0" applyFont="1" applyFill="1" applyBorder="1" applyProtection="1">
      <alignment vertical="center"/>
    </xf>
    <xf numFmtId="0" fontId="50" fillId="0" borderId="37" xfId="0" applyFont="1" applyBorder="1" applyProtection="1">
      <alignment vertical="center"/>
    </xf>
    <xf numFmtId="0" fontId="48" fillId="30" borderId="127" xfId="0" applyFont="1" applyFill="1" applyBorder="1" applyAlignment="1" applyProtection="1">
      <alignment horizontal="center" vertical="center"/>
    </xf>
    <xf numFmtId="0" fontId="26" fillId="0" borderId="34" xfId="0" applyFont="1" applyBorder="1" applyAlignment="1" applyProtection="1">
      <alignment vertical="center" textRotation="255"/>
    </xf>
    <xf numFmtId="0" fontId="50" fillId="0" borderId="0" xfId="0" applyFont="1" applyBorder="1" applyProtection="1">
      <alignment vertical="center"/>
    </xf>
    <xf numFmtId="0" fontId="50" fillId="0" borderId="92" xfId="0" applyFont="1" applyFill="1" applyBorder="1" applyProtection="1">
      <alignment vertical="center"/>
    </xf>
    <xf numFmtId="178" fontId="49" fillId="0" borderId="0" xfId="0" applyNumberFormat="1" applyFont="1" applyProtection="1">
      <alignment vertical="center"/>
    </xf>
    <xf numFmtId="183" fontId="42" fillId="0" borderId="0" xfId="0" applyNumberFormat="1" applyFont="1" applyProtection="1">
      <alignment vertical="center"/>
    </xf>
    <xf numFmtId="0" fontId="43" fillId="0" borderId="0" xfId="0" applyFont="1" applyFill="1" applyAlignment="1" applyProtection="1">
      <alignment vertical="center"/>
    </xf>
    <xf numFmtId="0" fontId="73" fillId="26" borderId="124" xfId="0" applyFont="1" applyFill="1" applyBorder="1" applyProtection="1">
      <alignment vertical="center"/>
    </xf>
    <xf numFmtId="0" fontId="30" fillId="0" borderId="33" xfId="0" applyFont="1" applyBorder="1" applyAlignment="1" applyProtection="1">
      <alignment horizontal="left" vertical="center"/>
    </xf>
    <xf numFmtId="0" fontId="42" fillId="0" borderId="41" xfId="0" applyFont="1" applyFill="1" applyBorder="1" applyAlignment="1" applyProtection="1">
      <alignment vertical="center"/>
    </xf>
    <xf numFmtId="0" fontId="50" fillId="0" borderId="42" xfId="0" applyFont="1" applyFill="1" applyBorder="1" applyProtection="1">
      <alignment vertical="center"/>
    </xf>
    <xf numFmtId="0" fontId="45" fillId="0" borderId="42" xfId="0" applyFont="1" applyFill="1" applyBorder="1" applyAlignment="1" applyProtection="1">
      <alignment vertical="center"/>
    </xf>
    <xf numFmtId="0" fontId="45" fillId="0" borderId="42" xfId="0" applyFont="1" applyFill="1" applyBorder="1" applyAlignment="1" applyProtection="1">
      <alignment vertical="center" wrapText="1"/>
    </xf>
    <xf numFmtId="0" fontId="49" fillId="0" borderId="43" xfId="0" applyFont="1" applyFill="1" applyBorder="1" applyAlignment="1" applyProtection="1">
      <alignment horizontal="center" vertical="center"/>
    </xf>
    <xf numFmtId="0" fontId="50" fillId="26" borderId="0" xfId="0" applyFont="1" applyFill="1" applyBorder="1" applyProtection="1">
      <alignment vertical="center"/>
    </xf>
    <xf numFmtId="0" fontId="26" fillId="26" borderId="0" xfId="0" applyFont="1" applyFill="1" applyBorder="1" applyProtection="1">
      <alignment vertical="center"/>
    </xf>
    <xf numFmtId="177" fontId="26" fillId="26" borderId="0" xfId="0" applyNumberFormat="1" applyFont="1" applyFill="1" applyBorder="1" applyProtection="1">
      <alignment vertical="center"/>
    </xf>
    <xf numFmtId="181" fontId="26" fillId="26" borderId="0" xfId="0" applyNumberFormat="1" applyFont="1" applyFill="1" applyBorder="1" applyProtection="1">
      <alignment vertical="center"/>
    </xf>
    <xf numFmtId="0" fontId="49" fillId="0" borderId="37" xfId="0" applyFont="1" applyFill="1" applyBorder="1" applyAlignment="1" applyProtection="1">
      <alignment horizontal="center" vertical="center"/>
    </xf>
    <xf numFmtId="0" fontId="42" fillId="0" borderId="0" xfId="0" applyFont="1" applyFill="1" applyBorder="1" applyAlignment="1" applyProtection="1">
      <alignment vertical="top"/>
    </xf>
    <xf numFmtId="177" fontId="26" fillId="0" borderId="0" xfId="0" applyNumberFormat="1" applyFont="1" applyFill="1" applyBorder="1" applyProtection="1">
      <alignment vertical="center"/>
    </xf>
    <xf numFmtId="0" fontId="30" fillId="0" borderId="17" xfId="0" applyFont="1" applyBorder="1" applyAlignment="1" applyProtection="1">
      <alignment horizontal="left" vertical="center"/>
    </xf>
    <xf numFmtId="0" fontId="42" fillId="0" borderId="98" xfId="0" applyFont="1" applyFill="1" applyBorder="1" applyAlignment="1" applyProtection="1">
      <alignment vertical="center"/>
    </xf>
    <xf numFmtId="0" fontId="45" fillId="26" borderId="96" xfId="0" applyFont="1" applyFill="1" applyBorder="1" applyAlignment="1" applyProtection="1">
      <alignment vertical="center"/>
    </xf>
    <xf numFmtId="0" fontId="42" fillId="26" borderId="96" xfId="0" applyFont="1" applyFill="1" applyBorder="1" applyAlignment="1" applyProtection="1">
      <alignment vertical="top"/>
    </xf>
    <xf numFmtId="0" fontId="42" fillId="26" borderId="97" xfId="0" applyFont="1" applyFill="1" applyBorder="1" applyAlignment="1" applyProtection="1">
      <alignment vertical="center"/>
    </xf>
    <xf numFmtId="0" fontId="0" fillId="26" borderId="0" xfId="0" applyFont="1" applyFill="1" applyAlignment="1" applyProtection="1">
      <alignment vertical="center"/>
    </xf>
    <xf numFmtId="0" fontId="49" fillId="0" borderId="25" xfId="0" applyFont="1" applyFill="1" applyBorder="1" applyProtection="1">
      <alignment vertical="center"/>
    </xf>
    <xf numFmtId="0" fontId="50" fillId="0" borderId="34" xfId="0" applyFont="1" applyBorder="1" applyProtection="1">
      <alignment vertical="center"/>
    </xf>
    <xf numFmtId="0" fontId="49" fillId="0" borderId="36" xfId="0" applyFont="1" applyFill="1" applyBorder="1" applyAlignment="1" applyProtection="1">
      <alignment horizontal="right" vertical="center"/>
    </xf>
    <xf numFmtId="0" fontId="0" fillId="0" borderId="25" xfId="0" applyFont="1" applyFill="1" applyBorder="1" applyProtection="1">
      <alignment vertical="center"/>
    </xf>
    <xf numFmtId="0" fontId="49" fillId="0" borderId="37" xfId="0" applyFont="1" applyBorder="1" applyProtection="1">
      <alignment vertical="center"/>
    </xf>
    <xf numFmtId="0" fontId="45" fillId="0" borderId="37" xfId="0" applyFont="1" applyBorder="1" applyProtection="1">
      <alignment vertical="center"/>
    </xf>
    <xf numFmtId="0" fontId="49" fillId="0" borderId="89" xfId="0" applyFont="1" applyFill="1" applyBorder="1" applyAlignment="1" applyProtection="1">
      <alignment horizontal="center" vertical="center"/>
    </xf>
    <xf numFmtId="0" fontId="35" fillId="0" borderId="0" xfId="0" applyFont="1" applyProtection="1">
      <alignment vertical="center"/>
    </xf>
    <xf numFmtId="0" fontId="35" fillId="26" borderId="0" xfId="0" applyFont="1" applyFill="1" applyAlignment="1" applyProtection="1">
      <alignment vertical="top"/>
    </xf>
    <xf numFmtId="0" fontId="35" fillId="0" borderId="0" xfId="0" applyFont="1" applyFill="1" applyAlignment="1" applyProtection="1">
      <alignment vertical="top"/>
    </xf>
    <xf numFmtId="49" fontId="42" fillId="0" borderId="0" xfId="0" applyNumberFormat="1" applyFont="1" applyFill="1" applyBorder="1" applyAlignment="1" applyProtection="1">
      <alignment horizontal="left" vertical="center"/>
    </xf>
    <xf numFmtId="0" fontId="50" fillId="26" borderId="0" xfId="0" applyFont="1" applyFill="1" applyAlignment="1" applyProtection="1">
      <alignment vertical="top"/>
    </xf>
    <xf numFmtId="0" fontId="50" fillId="0" borderId="0" xfId="0" applyFont="1" applyFill="1" applyAlignment="1" applyProtection="1">
      <alignment vertical="top"/>
    </xf>
    <xf numFmtId="0" fontId="42" fillId="0" borderId="79" xfId="0" applyFont="1" applyFill="1" applyBorder="1" applyAlignment="1" applyProtection="1">
      <alignment vertical="center"/>
    </xf>
    <xf numFmtId="0" fontId="50" fillId="0" borderId="79" xfId="0" applyFont="1" applyFill="1" applyBorder="1" applyProtection="1">
      <alignment vertical="center"/>
    </xf>
    <xf numFmtId="0" fontId="45" fillId="0" borderId="79" xfId="0" applyFont="1" applyFill="1" applyBorder="1" applyAlignment="1" applyProtection="1">
      <alignment vertical="center"/>
    </xf>
    <xf numFmtId="0" fontId="45" fillId="0" borderId="79" xfId="0" applyFont="1" applyFill="1" applyBorder="1" applyAlignment="1" applyProtection="1">
      <alignment vertical="center" wrapText="1"/>
    </xf>
    <xf numFmtId="0" fontId="45" fillId="26" borderId="79" xfId="0" applyFont="1" applyFill="1" applyBorder="1" applyAlignment="1" applyProtection="1">
      <alignment vertical="center"/>
    </xf>
    <xf numFmtId="0" fontId="45" fillId="26" borderId="79" xfId="0" applyFont="1" applyFill="1" applyBorder="1" applyAlignment="1" applyProtection="1">
      <alignment vertical="center" wrapText="1"/>
    </xf>
    <xf numFmtId="0" fontId="45" fillId="26" borderId="80" xfId="0" applyFont="1" applyFill="1" applyBorder="1" applyAlignment="1" applyProtection="1">
      <alignment vertical="center" wrapText="1"/>
    </xf>
    <xf numFmtId="0" fontId="42" fillId="0" borderId="0" xfId="0" applyFont="1" applyFill="1" applyBorder="1" applyAlignment="1" applyProtection="1">
      <alignment horizontal="center" vertical="center" wrapText="1"/>
    </xf>
    <xf numFmtId="0" fontId="42" fillId="26" borderId="0" xfId="0" applyFont="1" applyFill="1" applyBorder="1" applyAlignment="1" applyProtection="1">
      <alignment horizontal="center" vertical="center" wrapText="1"/>
    </xf>
    <xf numFmtId="0" fontId="45" fillId="26" borderId="0" xfId="0" applyFont="1" applyFill="1" applyAlignment="1" applyProtection="1">
      <alignment horizontal="left" vertical="center" wrapText="1"/>
    </xf>
    <xf numFmtId="0" fontId="45" fillId="0" borderId="0" xfId="0" applyFont="1" applyFill="1" applyAlignment="1" applyProtection="1">
      <alignment horizontal="left" vertical="center" wrapText="1"/>
    </xf>
    <xf numFmtId="0" fontId="0" fillId="0" borderId="21" xfId="0" applyFont="1" applyFill="1" applyBorder="1" applyProtection="1">
      <alignment vertical="center"/>
    </xf>
    <xf numFmtId="0" fontId="42" fillId="26" borderId="21" xfId="0" applyFont="1" applyFill="1" applyBorder="1" applyAlignment="1" applyProtection="1">
      <alignment vertical="center"/>
    </xf>
    <xf numFmtId="0" fontId="45" fillId="0" borderId="0" xfId="0" applyFont="1" applyFill="1" applyBorder="1" applyAlignment="1" applyProtection="1">
      <alignment horizontal="left" vertical="center"/>
    </xf>
    <xf numFmtId="0" fontId="0" fillId="0" borderId="0" xfId="0" applyFont="1" applyBorder="1" applyProtection="1">
      <alignment vertical="center"/>
    </xf>
    <xf numFmtId="0" fontId="0" fillId="0" borderId="14" xfId="0" applyFont="1" applyFill="1" applyBorder="1" applyProtection="1">
      <alignment vertical="center"/>
    </xf>
    <xf numFmtId="0" fontId="66" fillId="0" borderId="21" xfId="0" applyFont="1" applyBorder="1" applyAlignment="1" applyProtection="1">
      <alignment vertical="center" shrinkToFit="1"/>
    </xf>
    <xf numFmtId="2" fontId="66" fillId="0" borderId="21" xfId="0" applyNumberFormat="1" applyFont="1" applyBorder="1" applyAlignment="1" applyProtection="1">
      <alignment vertical="center" shrinkToFit="1"/>
    </xf>
    <xf numFmtId="0" fontId="66" fillId="0" borderId="15" xfId="0" applyFont="1" applyBorder="1" applyAlignment="1" applyProtection="1">
      <alignment vertical="center" shrinkToFit="1"/>
    </xf>
    <xf numFmtId="0" fontId="0" fillId="0" borderId="83" xfId="0" applyFont="1" applyBorder="1" applyProtection="1">
      <alignment vertical="center"/>
    </xf>
    <xf numFmtId="0" fontId="42" fillId="26" borderId="115" xfId="0" applyFont="1" applyFill="1" applyBorder="1" applyAlignment="1" applyProtection="1">
      <alignment vertical="center"/>
    </xf>
    <xf numFmtId="0" fontId="66" fillId="0" borderId="33" xfId="0" applyFont="1" applyBorder="1" applyAlignment="1" applyProtection="1">
      <alignment horizontal="right" vertical="center" shrinkToFit="1"/>
    </xf>
    <xf numFmtId="0" fontId="66" fillId="0" borderId="0" xfId="0" applyFont="1" applyBorder="1" applyAlignment="1" applyProtection="1">
      <alignment vertical="center" shrinkToFit="1"/>
    </xf>
    <xf numFmtId="0" fontId="66" fillId="0" borderId="16" xfId="0" applyFont="1" applyBorder="1" applyAlignment="1" applyProtection="1">
      <alignment vertical="center" shrinkToFit="1"/>
    </xf>
    <xf numFmtId="0" fontId="42" fillId="0" borderId="17" xfId="0" applyFont="1" applyBorder="1" applyAlignment="1" applyProtection="1">
      <alignment vertical="center" wrapText="1"/>
    </xf>
    <xf numFmtId="0" fontId="26" fillId="0" borderId="137" xfId="0" applyFont="1" applyFill="1" applyBorder="1" applyProtection="1">
      <alignment vertical="center"/>
    </xf>
    <xf numFmtId="38" fontId="63" fillId="26" borderId="31" xfId="34" applyFont="1" applyFill="1" applyBorder="1" applyAlignment="1" applyProtection="1">
      <alignment vertical="center" shrinkToFit="1"/>
    </xf>
    <xf numFmtId="38" fontId="45" fillId="26" borderId="0" xfId="34" applyFont="1" applyFill="1" applyBorder="1" applyAlignment="1" applyProtection="1">
      <alignment vertical="center" shrinkToFit="1"/>
    </xf>
    <xf numFmtId="38" fontId="63" fillId="0" borderId="17" xfId="34" applyFont="1" applyFill="1" applyBorder="1" applyAlignment="1" applyProtection="1">
      <alignment vertical="center" shrinkToFit="1"/>
    </xf>
    <xf numFmtId="0" fontId="78" fillId="0" borderId="18" xfId="0" applyFont="1" applyFill="1" applyBorder="1" applyAlignment="1" applyProtection="1">
      <alignment vertical="center"/>
    </xf>
    <xf numFmtId="0" fontId="66" fillId="0" borderId="18" xfId="0" applyFont="1" applyFill="1" applyBorder="1" applyAlignment="1" applyProtection="1">
      <alignment horizontal="right" vertical="center" shrinkToFit="1"/>
    </xf>
    <xf numFmtId="0" fontId="66" fillId="0" borderId="19" xfId="0" applyFont="1" applyBorder="1" applyAlignment="1" applyProtection="1">
      <alignment vertical="center" shrinkToFit="1"/>
    </xf>
    <xf numFmtId="0" fontId="43" fillId="0" borderId="0" xfId="0" applyFont="1" applyFill="1" applyBorder="1" applyAlignment="1" applyProtection="1">
      <alignment vertical="center"/>
    </xf>
    <xf numFmtId="0" fontId="0" fillId="26" borderId="0" xfId="0" applyFill="1" applyProtection="1">
      <alignment vertical="center"/>
    </xf>
    <xf numFmtId="0" fontId="42" fillId="0" borderId="14" xfId="0" applyFont="1" applyFill="1" applyBorder="1" applyAlignment="1" applyProtection="1">
      <alignment vertical="center"/>
    </xf>
    <xf numFmtId="0" fontId="66" fillId="26" borderId="15" xfId="0" applyFont="1" applyFill="1" applyBorder="1" applyAlignment="1" applyProtection="1">
      <alignment vertical="center" shrinkToFit="1"/>
    </xf>
    <xf numFmtId="0" fontId="66" fillId="0" borderId="21" xfId="0" applyFont="1" applyFill="1" applyBorder="1" applyAlignment="1" applyProtection="1">
      <alignment vertical="center" shrinkToFit="1"/>
    </xf>
    <xf numFmtId="2" fontId="66" fillId="0" borderId="21" xfId="0" applyNumberFormat="1" applyFont="1" applyFill="1" applyBorder="1" applyAlignment="1" applyProtection="1">
      <alignment vertical="center" shrinkToFit="1"/>
    </xf>
    <xf numFmtId="0" fontId="66" fillId="26" borderId="115" xfId="0" applyFont="1" applyFill="1" applyBorder="1" applyAlignment="1" applyProtection="1">
      <alignment vertical="center" shrinkToFit="1"/>
    </xf>
    <xf numFmtId="0" fontId="66" fillId="0" borderId="33" xfId="0" applyFont="1" applyFill="1" applyBorder="1" applyAlignment="1" applyProtection="1">
      <alignment horizontal="right" vertical="center" shrinkToFit="1"/>
    </xf>
    <xf numFmtId="0" fontId="66" fillId="0" borderId="0" xfId="0" applyFont="1" applyFill="1" applyBorder="1" applyAlignment="1" applyProtection="1">
      <alignment vertical="center" shrinkToFit="1"/>
    </xf>
    <xf numFmtId="0" fontId="26" fillId="0" borderId="116" xfId="0" applyFont="1" applyFill="1" applyBorder="1" applyProtection="1">
      <alignment vertical="center"/>
    </xf>
    <xf numFmtId="38" fontId="63" fillId="26" borderId="24" xfId="34" applyFont="1" applyFill="1" applyBorder="1" applyAlignment="1" applyProtection="1">
      <alignment vertical="center" shrinkToFit="1"/>
    </xf>
    <xf numFmtId="38" fontId="45" fillId="26" borderId="18" xfId="34" applyFont="1" applyFill="1" applyBorder="1" applyAlignment="1" applyProtection="1">
      <alignment vertical="center" shrinkToFit="1"/>
    </xf>
    <xf numFmtId="0" fontId="43" fillId="0" borderId="42" xfId="0" applyFont="1" applyFill="1" applyBorder="1" applyAlignment="1" applyProtection="1">
      <alignment vertical="center"/>
    </xf>
    <xf numFmtId="0" fontId="66" fillId="0" borderId="0" xfId="0" applyFont="1" applyBorder="1" applyAlignment="1" applyProtection="1">
      <alignment vertical="center" textRotation="255" shrinkToFit="1"/>
    </xf>
    <xf numFmtId="0" fontId="42" fillId="0" borderId="0" xfId="0" applyFont="1" applyFill="1" applyBorder="1" applyAlignment="1" applyProtection="1">
      <alignment horizontal="left" vertical="center" wrapText="1"/>
    </xf>
    <xf numFmtId="0" fontId="43" fillId="26" borderId="0" xfId="0" applyFont="1" applyFill="1" applyBorder="1" applyAlignment="1" applyProtection="1">
      <alignment horizontal="left" vertical="center" wrapText="1"/>
    </xf>
    <xf numFmtId="0" fontId="79" fillId="0" borderId="85" xfId="0" applyFont="1" applyFill="1" applyBorder="1" applyProtection="1">
      <alignment vertical="center"/>
    </xf>
    <xf numFmtId="0" fontId="49" fillId="0" borderId="42" xfId="0" applyFont="1" applyFill="1" applyBorder="1" applyAlignment="1" applyProtection="1">
      <alignment vertical="center"/>
    </xf>
    <xf numFmtId="0" fontId="49" fillId="0" borderId="43" xfId="0" applyFont="1" applyFill="1" applyBorder="1" applyAlignment="1" applyProtection="1">
      <alignment vertical="center"/>
    </xf>
    <xf numFmtId="0" fontId="49" fillId="0" borderId="18" xfId="0" applyFont="1" applyFill="1" applyBorder="1" applyAlignment="1" applyProtection="1">
      <alignment horizontal="right" vertical="center"/>
    </xf>
    <xf numFmtId="0" fontId="49" fillId="0" borderId="67" xfId="0" applyFont="1" applyFill="1" applyBorder="1" applyAlignment="1" applyProtection="1">
      <alignment vertical="center"/>
    </xf>
    <xf numFmtId="0" fontId="42" fillId="0" borderId="18" xfId="0" applyFont="1" applyFill="1" applyBorder="1" applyAlignment="1" applyProtection="1">
      <alignment horizontal="left" vertical="center"/>
    </xf>
    <xf numFmtId="0" fontId="35" fillId="0" borderId="0" xfId="0" applyFont="1" applyBorder="1" applyAlignment="1" applyProtection="1">
      <alignment vertical="top"/>
    </xf>
    <xf numFmtId="0" fontId="83" fillId="26" borderId="0" xfId="0" applyFont="1" applyFill="1" applyProtection="1">
      <alignment vertical="center"/>
    </xf>
    <xf numFmtId="49" fontId="45" fillId="0" borderId="0" xfId="0" applyNumberFormat="1" applyFont="1" applyFill="1" applyProtection="1">
      <alignment vertical="center"/>
    </xf>
    <xf numFmtId="0" fontId="45" fillId="0" borderId="0" xfId="0" applyFont="1" applyFill="1" applyProtection="1">
      <alignment vertical="center"/>
    </xf>
    <xf numFmtId="0" fontId="45" fillId="0" borderId="0" xfId="0" applyFont="1" applyFill="1" applyAlignment="1" applyProtection="1">
      <alignment vertical="center"/>
    </xf>
    <xf numFmtId="49" fontId="45" fillId="0" borderId="0" xfId="0" applyNumberFormat="1" applyFont="1" applyFill="1" applyAlignment="1" applyProtection="1">
      <alignment horizontal="center" vertical="top"/>
    </xf>
    <xf numFmtId="0" fontId="45" fillId="0" borderId="0" xfId="0" applyFont="1" applyFill="1" applyAlignment="1" applyProtection="1">
      <alignment horizontal="left" vertical="center"/>
    </xf>
    <xf numFmtId="49" fontId="42" fillId="0" borderId="18" xfId="0" applyNumberFormat="1" applyFont="1" applyFill="1" applyBorder="1" applyAlignment="1" applyProtection="1">
      <alignment horizontal="left" vertical="center" wrapText="1"/>
    </xf>
    <xf numFmtId="49" fontId="42" fillId="0" borderId="18" xfId="0" applyNumberFormat="1" applyFont="1" applyBorder="1" applyAlignment="1" applyProtection="1">
      <alignment horizontal="left" vertical="center" wrapText="1"/>
    </xf>
    <xf numFmtId="0" fontId="45" fillId="26" borderId="54" xfId="0" applyFont="1" applyFill="1" applyBorder="1" applyAlignment="1" applyProtection="1">
      <alignment vertical="center" wrapText="1"/>
    </xf>
    <xf numFmtId="0" fontId="45" fillId="26" borderId="110" xfId="0" applyFont="1" applyFill="1" applyBorder="1" applyAlignment="1" applyProtection="1">
      <alignment vertical="center" wrapText="1"/>
    </xf>
    <xf numFmtId="0" fontId="45" fillId="26" borderId="94" xfId="0" applyFont="1" applyFill="1" applyBorder="1" applyAlignment="1" applyProtection="1">
      <alignment vertical="center" wrapText="1"/>
    </xf>
    <xf numFmtId="0" fontId="45" fillId="26" borderId="95" xfId="0" applyFont="1" applyFill="1" applyBorder="1" applyAlignment="1" applyProtection="1">
      <alignment vertical="center" wrapText="1"/>
    </xf>
    <xf numFmtId="0" fontId="45" fillId="26" borderId="124" xfId="0" applyFont="1" applyFill="1" applyBorder="1" applyAlignment="1" applyProtection="1">
      <alignment vertical="center" wrapText="1"/>
    </xf>
    <xf numFmtId="0" fontId="45" fillId="26" borderId="37" xfId="0" applyFont="1" applyFill="1" applyBorder="1" applyAlignment="1" applyProtection="1">
      <alignment vertical="center" wrapText="1"/>
    </xf>
    <xf numFmtId="0" fontId="45" fillId="26" borderId="97" xfId="0" applyFont="1" applyFill="1" applyBorder="1" applyAlignment="1" applyProtection="1">
      <alignment vertical="center" wrapText="1"/>
    </xf>
    <xf numFmtId="49" fontId="42" fillId="0" borderId="0" xfId="0" applyNumberFormat="1" applyFont="1" applyFill="1" applyBorder="1" applyAlignment="1" applyProtection="1">
      <alignment horizontal="left" vertical="center" wrapText="1"/>
    </xf>
    <xf numFmtId="49" fontId="42" fillId="0" borderId="0" xfId="0" applyNumberFormat="1" applyFont="1" applyAlignment="1" applyProtection="1">
      <alignment horizontal="left" vertical="center" wrapText="1"/>
    </xf>
    <xf numFmtId="49" fontId="30" fillId="0" borderId="0" xfId="0" applyNumberFormat="1" applyFont="1" applyFill="1" applyProtection="1">
      <alignment vertical="center"/>
    </xf>
    <xf numFmtId="0" fontId="84" fillId="0" borderId="0" xfId="0" applyFont="1" applyFill="1" applyBorder="1" applyAlignment="1" applyProtection="1">
      <alignment vertical="center" wrapText="1"/>
    </xf>
    <xf numFmtId="0" fontId="84" fillId="0" borderId="0" xfId="0" applyFont="1" applyFill="1" applyAlignment="1" applyProtection="1">
      <alignment vertical="center" wrapText="1"/>
    </xf>
    <xf numFmtId="0" fontId="43" fillId="30" borderId="114" xfId="0" applyFont="1" applyFill="1" applyBorder="1" applyProtection="1">
      <alignment vertical="center"/>
    </xf>
    <xf numFmtId="0" fontId="42" fillId="26" borderId="59" xfId="0" applyFont="1" applyFill="1" applyBorder="1" applyProtection="1">
      <alignment vertical="center"/>
    </xf>
    <xf numFmtId="0" fontId="30" fillId="26" borderId="59" xfId="0" applyFont="1" applyFill="1" applyBorder="1" applyProtection="1">
      <alignment vertical="center"/>
    </xf>
    <xf numFmtId="0" fontId="30" fillId="26" borderId="158" xfId="0" applyFont="1" applyFill="1" applyBorder="1" applyProtection="1">
      <alignment vertical="center"/>
    </xf>
    <xf numFmtId="0" fontId="42" fillId="26" borderId="51" xfId="0" applyFont="1" applyFill="1" applyBorder="1" applyProtection="1">
      <alignment vertical="center"/>
    </xf>
    <xf numFmtId="0" fontId="30" fillId="26" borderId="51" xfId="0" applyFont="1" applyFill="1" applyBorder="1" applyProtection="1">
      <alignment vertical="center"/>
    </xf>
    <xf numFmtId="0" fontId="30" fillId="26" borderId="64" xfId="0" applyFont="1" applyFill="1" applyBorder="1" applyProtection="1">
      <alignment vertical="center"/>
    </xf>
    <xf numFmtId="0" fontId="42" fillId="26" borderId="79" xfId="0" applyFont="1" applyFill="1" applyBorder="1" applyAlignment="1" applyProtection="1">
      <alignment vertical="center"/>
    </xf>
    <xf numFmtId="0" fontId="84" fillId="26" borderId="79" xfId="0" applyFont="1" applyFill="1" applyBorder="1" applyAlignment="1" applyProtection="1">
      <alignment vertical="center" wrapText="1"/>
    </xf>
    <xf numFmtId="0" fontId="84" fillId="26" borderId="159" xfId="0" applyFont="1" applyFill="1" applyBorder="1" applyAlignment="1" applyProtection="1">
      <alignment vertical="center" wrapText="1"/>
    </xf>
    <xf numFmtId="0" fontId="45" fillId="0" borderId="0" xfId="0" applyFont="1" applyFill="1" applyBorder="1" applyAlignment="1" applyProtection="1">
      <alignment horizontal="left" vertical="top"/>
    </xf>
    <xf numFmtId="0" fontId="45" fillId="0" borderId="0" xfId="0" applyFont="1" applyFill="1" applyBorder="1" applyAlignment="1" applyProtection="1">
      <alignment horizontal="right" vertical="top" wrapText="1"/>
    </xf>
    <xf numFmtId="0" fontId="84" fillId="0" borderId="41" xfId="0" applyFont="1" applyFill="1" applyBorder="1" applyAlignment="1" applyProtection="1">
      <alignment vertical="center" wrapText="1"/>
    </xf>
    <xf numFmtId="0" fontId="84" fillId="0" borderId="42" xfId="0" applyFont="1" applyFill="1" applyBorder="1" applyAlignment="1" applyProtection="1">
      <alignment vertical="center" wrapText="1"/>
    </xf>
    <xf numFmtId="0" fontId="84" fillId="0" borderId="43" xfId="0" applyFont="1" applyFill="1" applyBorder="1" applyAlignment="1" applyProtection="1">
      <alignment vertical="center" wrapText="1"/>
    </xf>
    <xf numFmtId="0" fontId="84" fillId="0" borderId="34" xfId="0" applyFont="1" applyFill="1" applyBorder="1" applyAlignment="1" applyProtection="1">
      <alignment vertical="center" wrapText="1"/>
    </xf>
    <xf numFmtId="0" fontId="84" fillId="0" borderId="37" xfId="0" applyFont="1" applyFill="1" applyBorder="1" applyAlignment="1" applyProtection="1">
      <alignment vertical="center" wrapText="1"/>
    </xf>
    <xf numFmtId="0" fontId="84" fillId="0" borderId="34" xfId="0" applyFont="1" applyFill="1" applyBorder="1" applyProtection="1">
      <alignment vertical="center"/>
    </xf>
    <xf numFmtId="0" fontId="84" fillId="0" borderId="0" xfId="0" applyFont="1" applyFill="1" applyBorder="1" applyProtection="1">
      <alignment vertical="center"/>
    </xf>
    <xf numFmtId="0" fontId="86" fillId="0" borderId="0" xfId="0" applyFont="1" applyFill="1" applyBorder="1" applyProtection="1">
      <alignment vertical="center"/>
    </xf>
    <xf numFmtId="0" fontId="86" fillId="26" borderId="0" xfId="0" applyFont="1" applyFill="1" applyProtection="1">
      <alignment vertical="center"/>
    </xf>
    <xf numFmtId="0" fontId="87" fillId="0" borderId="0" xfId="0" applyFont="1" applyFill="1" applyBorder="1" applyProtection="1">
      <alignment vertical="center"/>
    </xf>
    <xf numFmtId="0" fontId="88" fillId="0" borderId="98" xfId="0" applyFont="1" applyFill="1" applyBorder="1" applyProtection="1">
      <alignment vertical="center"/>
    </xf>
    <xf numFmtId="0" fontId="86" fillId="0" borderId="96" xfId="0" applyFont="1" applyFill="1" applyBorder="1" applyProtection="1">
      <alignment vertical="center"/>
    </xf>
    <xf numFmtId="0" fontId="88" fillId="0" borderId="96" xfId="0" applyFont="1" applyFill="1" applyBorder="1" applyProtection="1">
      <alignment vertical="center"/>
    </xf>
    <xf numFmtId="0" fontId="88" fillId="0" borderId="96" xfId="0" applyFont="1" applyFill="1" applyBorder="1" applyAlignment="1" applyProtection="1">
      <alignment vertical="center"/>
    </xf>
    <xf numFmtId="0" fontId="88" fillId="0" borderId="96" xfId="0" applyFont="1" applyFill="1" applyBorder="1" applyAlignment="1" applyProtection="1">
      <alignment horizontal="center" vertical="center"/>
    </xf>
    <xf numFmtId="0" fontId="89" fillId="0" borderId="96" xfId="0" applyFont="1" applyFill="1" applyBorder="1" applyAlignment="1" applyProtection="1">
      <alignment vertical="center" shrinkToFit="1"/>
    </xf>
    <xf numFmtId="0" fontId="86" fillId="0" borderId="96" xfId="0" applyFont="1" applyFill="1" applyBorder="1" applyAlignment="1" applyProtection="1">
      <alignment horizontal="center" vertical="center"/>
    </xf>
    <xf numFmtId="0" fontId="86" fillId="0" borderId="97" xfId="0" applyFont="1" applyBorder="1" applyProtection="1">
      <alignment vertical="center"/>
    </xf>
    <xf numFmtId="0" fontId="88" fillId="0" borderId="0" xfId="0" applyFont="1" applyFill="1" applyBorder="1" applyProtection="1">
      <alignment vertical="center"/>
    </xf>
    <xf numFmtId="0" fontId="88" fillId="0" borderId="0" xfId="0" applyFont="1" applyFill="1" applyBorder="1" applyAlignment="1" applyProtection="1">
      <alignment vertical="center"/>
    </xf>
    <xf numFmtId="0" fontId="88" fillId="0" borderId="0" xfId="0" applyFont="1" applyFill="1" applyBorder="1" applyAlignment="1" applyProtection="1">
      <alignment horizontal="center" vertical="center"/>
    </xf>
    <xf numFmtId="0" fontId="89" fillId="0" borderId="0" xfId="0" applyFont="1" applyFill="1" applyBorder="1" applyAlignment="1" applyProtection="1">
      <alignment vertical="center" shrinkToFit="1"/>
    </xf>
    <xf numFmtId="0" fontId="86" fillId="0" borderId="0" xfId="0" applyFont="1" applyFill="1" applyBorder="1" applyAlignment="1" applyProtection="1">
      <alignment horizontal="center" vertical="center"/>
    </xf>
    <xf numFmtId="0" fontId="86" fillId="0" borderId="0" xfId="0" applyFont="1" applyBorder="1" applyProtection="1">
      <alignment vertical="center"/>
    </xf>
    <xf numFmtId="0" fontId="37" fillId="0" borderId="0" xfId="0" applyFont="1" applyFill="1" applyProtection="1">
      <alignment vertical="center"/>
    </xf>
    <xf numFmtId="0" fontId="26" fillId="0" borderId="0" xfId="0" applyFont="1" applyFill="1" applyBorder="1" applyProtection="1">
      <alignment vertical="center"/>
    </xf>
    <xf numFmtId="0" fontId="90" fillId="0" borderId="0" xfId="0" applyFont="1" applyFill="1" applyBorder="1" applyProtection="1">
      <alignment vertical="center"/>
    </xf>
    <xf numFmtId="0" fontId="57" fillId="30" borderId="10" xfId="0" applyFont="1" applyFill="1" applyBorder="1" applyAlignment="1" applyProtection="1">
      <alignment horizontal="center" vertical="center"/>
    </xf>
    <xf numFmtId="0" fontId="55" fillId="0" borderId="154" xfId="0" quotePrefix="1" applyFont="1" applyFill="1" applyBorder="1" applyAlignment="1" applyProtection="1">
      <alignment horizontal="center" vertical="center"/>
    </xf>
    <xf numFmtId="0" fontId="55" fillId="0" borderId="153" xfId="0" quotePrefix="1" applyFont="1" applyFill="1" applyBorder="1" applyAlignment="1" applyProtection="1">
      <alignment horizontal="center" vertical="center"/>
    </xf>
    <xf numFmtId="0" fontId="55" fillId="0" borderId="161" xfId="0" quotePrefix="1" applyFont="1" applyFill="1" applyBorder="1" applyAlignment="1" applyProtection="1">
      <alignment horizontal="center" vertical="center"/>
    </xf>
    <xf numFmtId="0" fontId="0" fillId="0" borderId="20" xfId="0" applyFont="1" applyFill="1" applyBorder="1" applyProtection="1">
      <alignment vertical="center"/>
    </xf>
    <xf numFmtId="0" fontId="86" fillId="0" borderId="0" xfId="0" applyFont="1" applyFill="1" applyProtection="1">
      <alignment vertical="center"/>
    </xf>
    <xf numFmtId="0" fontId="47" fillId="0" borderId="0" xfId="0" applyFont="1" applyFill="1" applyProtection="1">
      <alignment vertical="center"/>
    </xf>
    <xf numFmtId="177" fontId="40" fillId="0" borderId="0" xfId="0" applyNumberFormat="1" applyFont="1" applyFill="1" applyBorder="1" applyAlignment="1" applyProtection="1">
      <alignment vertical="center"/>
    </xf>
    <xf numFmtId="0" fontId="40" fillId="0" borderId="0" xfId="0" applyFont="1" applyFill="1" applyBorder="1" applyAlignment="1" applyProtection="1">
      <alignment vertical="center"/>
    </xf>
    <xf numFmtId="0" fontId="30" fillId="0" borderId="0"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0" xfId="0" applyFont="1" applyFill="1" applyBorder="1" applyAlignment="1" applyProtection="1">
      <alignment horizontal="left" vertical="center"/>
    </xf>
    <xf numFmtId="0" fontId="40" fillId="0" borderId="12" xfId="0" applyFont="1" applyFill="1" applyBorder="1" applyAlignment="1" applyProtection="1">
      <alignment horizontal="left" vertical="center"/>
    </xf>
    <xf numFmtId="0" fontId="40" fillId="0" borderId="36" xfId="0" applyFont="1" applyFill="1" applyBorder="1" applyAlignment="1" applyProtection="1">
      <alignment horizontal="center" vertical="center"/>
    </xf>
    <xf numFmtId="0" fontId="40" fillId="0" borderId="36" xfId="0" applyFont="1" applyFill="1" applyBorder="1" applyAlignment="1" applyProtection="1">
      <alignment horizontal="left" vertical="center"/>
    </xf>
    <xf numFmtId="177" fontId="40" fillId="0" borderId="114" xfId="34" applyNumberFormat="1" applyFont="1" applyFill="1" applyBorder="1" applyAlignment="1" applyProtection="1">
      <alignment vertical="center"/>
    </xf>
    <xf numFmtId="0" fontId="30" fillId="0" borderId="0" xfId="0" applyFont="1" applyFill="1" applyBorder="1" applyProtection="1">
      <alignment vertical="center"/>
    </xf>
    <xf numFmtId="0" fontId="30" fillId="0" borderId="18" xfId="0" applyFont="1" applyFill="1" applyBorder="1" applyProtection="1">
      <alignment vertical="center"/>
    </xf>
    <xf numFmtId="0" fontId="40" fillId="25" borderId="85" xfId="0" applyFont="1" applyFill="1" applyBorder="1" applyProtection="1">
      <alignment vertical="center"/>
    </xf>
    <xf numFmtId="0" fontId="30" fillId="25" borderId="24" xfId="0" applyFont="1" applyFill="1" applyBorder="1" applyProtection="1">
      <alignment vertical="center"/>
    </xf>
    <xf numFmtId="0" fontId="30" fillId="25" borderId="25" xfId="0" applyFont="1" applyFill="1" applyBorder="1" applyProtection="1">
      <alignment vertical="center"/>
    </xf>
    <xf numFmtId="0" fontId="40" fillId="26" borderId="92" xfId="0" applyFont="1" applyFill="1" applyBorder="1" applyAlignment="1" applyProtection="1">
      <alignment horizontal="center" vertical="center" wrapText="1" shrinkToFit="1"/>
    </xf>
    <xf numFmtId="0" fontId="30" fillId="26" borderId="84" xfId="0" applyFont="1" applyFill="1" applyBorder="1" applyAlignment="1" applyProtection="1">
      <alignment horizontal="center" vertical="center" textRotation="255" wrapText="1"/>
    </xf>
    <xf numFmtId="0" fontId="40" fillId="26" borderId="17" xfId="0" applyFont="1" applyFill="1" applyBorder="1" applyAlignment="1" applyProtection="1">
      <alignment horizontal="center" vertical="center" wrapText="1" shrinkToFit="1"/>
    </xf>
    <xf numFmtId="0" fontId="40" fillId="26" borderId="18" xfId="0" applyFont="1" applyFill="1" applyBorder="1" applyAlignment="1" applyProtection="1">
      <alignment horizontal="center" vertical="center" wrapText="1" shrinkToFit="1"/>
    </xf>
    <xf numFmtId="0" fontId="40" fillId="26" borderId="19" xfId="0" applyFont="1" applyFill="1" applyBorder="1" applyAlignment="1" applyProtection="1">
      <alignment horizontal="center" vertical="center" wrapText="1" shrinkToFit="1"/>
    </xf>
    <xf numFmtId="0" fontId="40" fillId="26" borderId="84" xfId="0" applyFont="1" applyFill="1" applyBorder="1" applyAlignment="1" applyProtection="1">
      <alignment horizontal="center" vertical="center" wrapText="1" shrinkToFit="1"/>
    </xf>
    <xf numFmtId="0" fontId="40" fillId="26" borderId="84" xfId="0" applyFont="1" applyFill="1" applyBorder="1" applyAlignment="1" applyProtection="1">
      <alignment horizontal="center" vertical="center" shrinkToFit="1"/>
    </xf>
    <xf numFmtId="0" fontId="40" fillId="26" borderId="17" xfId="0" applyFont="1" applyFill="1" applyBorder="1" applyAlignment="1" applyProtection="1">
      <alignment horizontal="center" vertical="center" shrinkToFit="1"/>
    </xf>
    <xf numFmtId="0" fontId="40" fillId="26" borderId="84" xfId="0" applyFont="1" applyFill="1" applyBorder="1" applyAlignment="1" applyProtection="1">
      <alignment horizontal="center" vertical="center" wrapText="1"/>
    </xf>
    <xf numFmtId="0" fontId="40" fillId="26" borderId="17" xfId="0" applyFont="1" applyFill="1" applyBorder="1" applyAlignment="1" applyProtection="1">
      <alignment horizontal="center" vertical="center" wrapText="1"/>
    </xf>
    <xf numFmtId="0" fontId="40" fillId="26" borderId="53" xfId="0" applyFont="1" applyFill="1" applyBorder="1" applyAlignment="1" applyProtection="1">
      <alignment horizontal="center" vertical="center" wrapText="1"/>
    </xf>
    <xf numFmtId="0" fontId="40" fillId="26" borderId="16" xfId="0" applyFont="1" applyFill="1" applyBorder="1" applyAlignment="1" applyProtection="1">
      <alignment horizontal="center" vertical="center" wrapText="1"/>
    </xf>
    <xf numFmtId="0" fontId="40" fillId="26" borderId="92" xfId="0" applyFont="1" applyFill="1" applyBorder="1" applyAlignment="1" applyProtection="1">
      <alignment horizontal="center" vertical="center" textRotation="255"/>
    </xf>
    <xf numFmtId="0" fontId="42" fillId="26" borderId="84" xfId="0" applyFont="1" applyFill="1" applyBorder="1" applyAlignment="1" applyProtection="1">
      <alignment horizontal="center" vertical="top" textRotation="255" wrapText="1"/>
    </xf>
    <xf numFmtId="0" fontId="40" fillId="26" borderId="17" xfId="0" applyFont="1" applyFill="1" applyBorder="1" applyAlignment="1" applyProtection="1">
      <alignment horizontal="center" vertical="center"/>
    </xf>
    <xf numFmtId="0" fontId="40" fillId="26" borderId="18" xfId="0" applyFont="1" applyFill="1" applyBorder="1" applyAlignment="1" applyProtection="1">
      <alignment horizontal="center" vertical="center"/>
    </xf>
    <xf numFmtId="0" fontId="40" fillId="26" borderId="103" xfId="0" applyFont="1" applyFill="1" applyBorder="1" applyAlignment="1" applyProtection="1">
      <alignment horizontal="center" vertical="center" wrapText="1"/>
    </xf>
    <xf numFmtId="0" fontId="40" fillId="0" borderId="10" xfId="0" applyFont="1" applyFill="1" applyBorder="1" applyAlignment="1" applyProtection="1">
      <alignment vertical="center" wrapText="1"/>
    </xf>
    <xf numFmtId="0" fontId="30" fillId="0" borderId="12" xfId="0" applyFont="1" applyFill="1" applyBorder="1" applyAlignment="1" applyProtection="1">
      <alignment vertical="center" wrapText="1"/>
    </xf>
    <xf numFmtId="38" fontId="40" fillId="0" borderId="10" xfId="34" applyFont="1" applyFill="1" applyBorder="1" applyAlignment="1" applyProtection="1">
      <alignment vertical="center" shrinkToFit="1"/>
    </xf>
    <xf numFmtId="40" fontId="40" fillId="0" borderId="12" xfId="34" applyNumberFormat="1" applyFont="1" applyFill="1" applyBorder="1" applyAlignment="1" applyProtection="1">
      <alignment vertical="center" shrinkToFit="1"/>
    </xf>
    <xf numFmtId="179" fontId="40" fillId="0" borderId="10" xfId="28" applyNumberFormat="1" applyFont="1" applyFill="1" applyBorder="1" applyAlignment="1" applyProtection="1">
      <alignment vertical="center" shrinkToFit="1"/>
    </xf>
    <xf numFmtId="0" fontId="30" fillId="0" borderId="36" xfId="0" applyFont="1" applyFill="1" applyBorder="1" applyProtection="1">
      <alignment vertical="center"/>
    </xf>
    <xf numFmtId="0" fontId="30" fillId="0" borderId="36" xfId="0" applyFont="1" applyFill="1" applyBorder="1" applyAlignment="1" applyProtection="1">
      <alignment vertical="center"/>
    </xf>
    <xf numFmtId="177" fontId="40" fillId="0" borderId="23" xfId="0" applyNumberFormat="1" applyFont="1" applyFill="1" applyBorder="1" applyProtection="1">
      <alignment vertical="center"/>
    </xf>
    <xf numFmtId="0" fontId="48" fillId="30" borderId="114" xfId="0" applyFont="1" applyFill="1" applyBorder="1" applyAlignment="1" applyProtection="1">
      <alignment horizontal="center" vertical="center"/>
    </xf>
    <xf numFmtId="0" fontId="48" fillId="31" borderId="26" xfId="0" applyFont="1" applyFill="1" applyBorder="1" applyProtection="1">
      <alignment vertical="center"/>
    </xf>
    <xf numFmtId="0" fontId="48" fillId="31" borderId="31" xfId="0" applyFont="1" applyFill="1" applyBorder="1" applyProtection="1">
      <alignment vertical="center"/>
    </xf>
    <xf numFmtId="0" fontId="48" fillId="31" borderId="32" xfId="0" applyFont="1" applyFill="1" applyBorder="1" applyProtection="1">
      <alignment vertical="center"/>
    </xf>
    <xf numFmtId="0" fontId="30" fillId="0" borderId="36" xfId="0" applyFont="1" applyFill="1" applyBorder="1" applyAlignment="1" applyProtection="1">
      <alignment horizontal="center" vertical="center"/>
    </xf>
    <xf numFmtId="0" fontId="49" fillId="0" borderId="58" xfId="0" applyFont="1" applyFill="1" applyBorder="1" applyAlignment="1" applyProtection="1">
      <alignment vertical="center"/>
    </xf>
    <xf numFmtId="0" fontId="49" fillId="0" borderId="48" xfId="0" applyFont="1" applyFill="1" applyBorder="1" applyAlignment="1" applyProtection="1">
      <alignment vertical="center"/>
    </xf>
    <xf numFmtId="0" fontId="30" fillId="0" borderId="48" xfId="0" applyFont="1" applyFill="1" applyBorder="1" applyProtection="1">
      <alignment vertical="center"/>
    </xf>
    <xf numFmtId="0" fontId="30" fillId="0" borderId="48" xfId="0" applyFont="1" applyFill="1" applyBorder="1" applyAlignment="1" applyProtection="1">
      <alignment horizontal="center" vertical="center"/>
    </xf>
    <xf numFmtId="177" fontId="40" fillId="0" borderId="27" xfId="0" applyNumberFormat="1" applyFont="1" applyFill="1" applyBorder="1" applyProtection="1">
      <alignment vertical="center"/>
    </xf>
    <xf numFmtId="0" fontId="55" fillId="0" borderId="0" xfId="0" applyFont="1" applyFill="1" applyBorder="1" applyAlignment="1" applyProtection="1">
      <alignment horizontal="center" vertical="center"/>
    </xf>
    <xf numFmtId="49" fontId="0" fillId="0" borderId="0" xfId="0" applyNumberFormat="1" applyFont="1" applyFill="1" applyBorder="1" applyAlignment="1" applyProtection="1">
      <alignment horizontal="center" vertical="center"/>
    </xf>
    <xf numFmtId="0" fontId="30" fillId="0" borderId="49" xfId="0" applyFont="1" applyFill="1" applyBorder="1" applyAlignment="1" applyProtection="1">
      <alignment vertical="center"/>
    </xf>
    <xf numFmtId="0" fontId="35" fillId="0" borderId="10" xfId="0" applyFont="1" applyFill="1" applyBorder="1" applyAlignment="1" applyProtection="1">
      <alignment vertical="center" wrapText="1"/>
    </xf>
    <xf numFmtId="0" fontId="0" fillId="0" borderId="12" xfId="0" applyFont="1" applyFill="1" applyBorder="1" applyAlignment="1" applyProtection="1">
      <alignment vertical="center" wrapText="1"/>
    </xf>
    <xf numFmtId="40" fontId="40" fillId="0" borderId="23" xfId="34" applyNumberFormat="1" applyFont="1" applyFill="1" applyBorder="1" applyAlignment="1" applyProtection="1">
      <alignment vertical="center" shrinkToFit="1"/>
    </xf>
    <xf numFmtId="179" fontId="35" fillId="0" borderId="10" xfId="28" applyNumberFormat="1" applyFont="1" applyFill="1" applyBorder="1" applyAlignment="1" applyProtection="1">
      <alignment vertical="center" shrinkToFit="1"/>
    </xf>
    <xf numFmtId="0" fontId="50" fillId="0" borderId="36" xfId="0" applyFont="1" applyFill="1" applyBorder="1" applyAlignment="1" applyProtection="1">
      <alignment vertical="center"/>
    </xf>
    <xf numFmtId="0" fontId="50" fillId="26" borderId="36" xfId="0" applyFont="1" applyFill="1" applyBorder="1" applyAlignment="1" applyProtection="1">
      <alignment vertical="center"/>
    </xf>
    <xf numFmtId="0" fontId="0" fillId="0" borderId="36" xfId="0" applyFont="1" applyFill="1" applyBorder="1" applyAlignment="1" applyProtection="1">
      <alignment horizontal="center" vertical="center"/>
    </xf>
    <xf numFmtId="0" fontId="0" fillId="0" borderId="36" xfId="0" applyFont="1" applyFill="1" applyBorder="1" applyAlignment="1" applyProtection="1">
      <alignment vertical="center"/>
    </xf>
    <xf numFmtId="177" fontId="35" fillId="0" borderId="23" xfId="0" applyNumberFormat="1" applyFont="1" applyFill="1" applyBorder="1" applyProtection="1">
      <alignment vertical="center"/>
    </xf>
    <xf numFmtId="179" fontId="35" fillId="0" borderId="29" xfId="28" applyNumberFormat="1" applyFont="1" applyFill="1" applyBorder="1" applyAlignment="1" applyProtection="1">
      <alignment vertical="center" shrinkToFit="1"/>
    </xf>
    <xf numFmtId="0" fontId="50" fillId="0" borderId="48" xfId="0" applyFont="1" applyFill="1" applyBorder="1" applyAlignment="1" applyProtection="1">
      <alignment vertical="center"/>
    </xf>
    <xf numFmtId="0" fontId="50" fillId="26" borderId="48" xfId="0" applyFont="1" applyFill="1" applyBorder="1" applyAlignment="1" applyProtection="1">
      <alignment vertical="center"/>
    </xf>
    <xf numFmtId="0" fontId="0" fillId="0" borderId="48" xfId="0" applyFont="1" applyFill="1" applyBorder="1" applyProtection="1">
      <alignment vertical="center"/>
    </xf>
    <xf numFmtId="0" fontId="0" fillId="0" borderId="48" xfId="0" applyFont="1" applyFill="1" applyBorder="1" applyAlignment="1" applyProtection="1">
      <alignment horizontal="center" vertical="center"/>
    </xf>
    <xf numFmtId="0" fontId="0" fillId="0" borderId="48" xfId="0" applyFont="1" applyFill="1" applyBorder="1" applyAlignment="1" applyProtection="1">
      <alignment vertical="center"/>
    </xf>
    <xf numFmtId="177" fontId="35" fillId="0" borderId="27" xfId="0" applyNumberFormat="1" applyFont="1" applyFill="1" applyBorder="1" applyProtection="1">
      <alignment vertical="center"/>
    </xf>
    <xf numFmtId="0" fontId="43" fillId="26" borderId="0" xfId="0" applyFont="1" applyFill="1" applyBorder="1" applyAlignment="1" applyProtection="1">
      <alignment horizontal="left" vertical="center"/>
    </xf>
    <xf numFmtId="0" fontId="45" fillId="0" borderId="0" xfId="0" applyFont="1" applyFill="1" applyBorder="1" applyAlignment="1" applyProtection="1">
      <alignment horizontal="center" vertical="top" wrapText="1"/>
    </xf>
    <xf numFmtId="177" fontId="40" fillId="0" borderId="27" xfId="0" applyNumberFormat="1" applyFont="1" applyFill="1" applyBorder="1">
      <alignment vertical="center"/>
    </xf>
    <xf numFmtId="0" fontId="0" fillId="29" borderId="103" xfId="0" applyFill="1" applyBorder="1" applyAlignment="1" applyProtection="1">
      <alignment horizontal="left" vertical="center"/>
      <protection locked="0"/>
    </xf>
    <xf numFmtId="0" fontId="30" fillId="29" borderId="10" xfId="0" applyFont="1" applyFill="1" applyBorder="1" applyAlignment="1" applyProtection="1">
      <alignment vertical="center"/>
      <protection locked="0"/>
    </xf>
    <xf numFmtId="49" fontId="47" fillId="29" borderId="113" xfId="0" applyNumberFormat="1" applyFont="1" applyFill="1" applyBorder="1" applyAlignment="1" applyProtection="1">
      <alignment horizontal="center" vertical="center"/>
      <protection locked="0"/>
    </xf>
    <xf numFmtId="49" fontId="47" fillId="29" borderId="18" xfId="0" applyNumberFormat="1" applyFont="1" applyFill="1" applyBorder="1" applyAlignment="1" applyProtection="1">
      <alignment horizontal="center" vertical="center"/>
      <protection locked="0"/>
    </xf>
    <xf numFmtId="49" fontId="47" fillId="29" borderId="19" xfId="0" applyNumberFormat="1" applyFont="1" applyFill="1" applyBorder="1" applyAlignment="1" applyProtection="1">
      <alignment horizontal="center" vertical="center"/>
      <protection locked="0"/>
    </xf>
    <xf numFmtId="49" fontId="47" fillId="29" borderId="35" xfId="0" applyNumberFormat="1" applyFont="1" applyFill="1" applyBorder="1" applyAlignment="1" applyProtection="1">
      <alignment horizontal="center" vertical="center"/>
      <protection locked="0"/>
    </xf>
    <xf numFmtId="49" fontId="47" fillId="29" borderId="48" xfId="0" applyNumberFormat="1" applyFont="1" applyFill="1" applyBorder="1" applyAlignment="1" applyProtection="1">
      <alignment horizontal="center" vertical="center"/>
      <protection locked="0"/>
    </xf>
    <xf numFmtId="49" fontId="47" fillId="29" borderId="49" xfId="0" applyNumberFormat="1" applyFont="1" applyFill="1" applyBorder="1" applyAlignment="1" applyProtection="1">
      <alignment horizontal="center" vertical="center"/>
      <protection locked="0"/>
    </xf>
    <xf numFmtId="49" fontId="47" fillId="29" borderId="57" xfId="0" applyNumberFormat="1" applyFont="1" applyFill="1" applyBorder="1" applyAlignment="1" applyProtection="1">
      <alignment horizontal="center" vertical="center"/>
      <protection locked="0"/>
    </xf>
    <xf numFmtId="49" fontId="47" fillId="29" borderId="36" xfId="0" applyNumberFormat="1" applyFont="1" applyFill="1" applyBorder="1" applyAlignment="1" applyProtection="1">
      <alignment horizontal="center" vertical="center"/>
      <protection locked="0"/>
    </xf>
    <xf numFmtId="49" fontId="47" fillId="29" borderId="11" xfId="0" applyNumberFormat="1" applyFont="1" applyFill="1" applyBorder="1" applyAlignment="1" applyProtection="1">
      <alignment horizontal="center" vertical="center"/>
      <protection locked="0"/>
    </xf>
    <xf numFmtId="49" fontId="47" fillId="29" borderId="85" xfId="0" applyNumberFormat="1" applyFont="1" applyFill="1" applyBorder="1" applyAlignment="1" applyProtection="1">
      <alignment horizontal="center" vertical="center"/>
      <protection locked="0"/>
    </xf>
    <xf numFmtId="49" fontId="47" fillId="29" borderId="24" xfId="0" applyNumberFormat="1" applyFont="1" applyFill="1" applyBorder="1" applyAlignment="1" applyProtection="1">
      <alignment horizontal="center" vertical="center"/>
      <protection locked="0"/>
    </xf>
    <xf numFmtId="49" fontId="47" fillId="29" borderId="122" xfId="0" applyNumberFormat="1" applyFont="1" applyFill="1" applyBorder="1" applyAlignment="1" applyProtection="1">
      <alignment horizontal="center" vertical="center"/>
      <protection locked="0"/>
    </xf>
    <xf numFmtId="183" fontId="47" fillId="29" borderId="57" xfId="0" applyNumberFormat="1" applyFont="1" applyFill="1" applyBorder="1" applyAlignment="1" applyProtection="1">
      <alignment horizontal="center" vertical="center"/>
      <protection locked="0"/>
    </xf>
    <xf numFmtId="183" fontId="47" fillId="29" borderId="36" xfId="0" applyNumberFormat="1" applyFont="1" applyFill="1" applyBorder="1" applyAlignment="1" applyProtection="1">
      <alignment horizontal="center" vertical="center"/>
      <protection locked="0"/>
    </xf>
    <xf numFmtId="183" fontId="47" fillId="29" borderId="11" xfId="0" applyNumberFormat="1" applyFont="1" applyFill="1" applyBorder="1" applyAlignment="1" applyProtection="1">
      <alignment horizontal="center" vertical="center"/>
      <protection locked="0"/>
    </xf>
    <xf numFmtId="0" fontId="30" fillId="29" borderId="10" xfId="0" applyFont="1" applyFill="1" applyBorder="1" applyAlignment="1" applyProtection="1">
      <alignment vertical="center"/>
      <protection locked="0"/>
    </xf>
    <xf numFmtId="0" fontId="30" fillId="29" borderId="12" xfId="0" applyFont="1" applyFill="1" applyBorder="1" applyAlignment="1" applyProtection="1">
      <alignment vertical="center"/>
      <protection locked="0"/>
    </xf>
    <xf numFmtId="0" fontId="30" fillId="29" borderId="36" xfId="0" applyFont="1" applyFill="1" applyBorder="1" applyAlignment="1" applyProtection="1">
      <alignment vertical="center"/>
      <protection locked="0"/>
    </xf>
    <xf numFmtId="0" fontId="30" fillId="29" borderId="11" xfId="0" applyFont="1" applyFill="1" applyBorder="1" applyAlignment="1" applyProtection="1">
      <alignment vertical="center"/>
      <protection locked="0"/>
    </xf>
    <xf numFmtId="0" fontId="30" fillId="29" borderId="104" xfId="0" applyFont="1" applyFill="1" applyBorder="1" applyAlignment="1" applyProtection="1">
      <alignment horizontal="left" vertical="center"/>
      <protection locked="0"/>
    </xf>
    <xf numFmtId="0" fontId="30" fillId="29" borderId="105" xfId="0" applyFont="1" applyFill="1" applyBorder="1" applyAlignment="1" applyProtection="1">
      <alignment horizontal="left" vertical="center"/>
      <protection locked="0"/>
    </xf>
    <xf numFmtId="0" fontId="30" fillId="29" borderId="106" xfId="0" applyFont="1" applyFill="1" applyBorder="1" applyAlignment="1" applyProtection="1">
      <alignment horizontal="left" vertical="center"/>
      <protection locked="0"/>
    </xf>
    <xf numFmtId="0" fontId="41" fillId="29" borderId="52" xfId="48" applyFont="1" applyFill="1" applyBorder="1" applyAlignment="1" applyProtection="1">
      <alignment horizontal="left" vertical="center"/>
      <protection locked="0"/>
    </xf>
    <xf numFmtId="0" fontId="7" fillId="29" borderId="29" xfId="0" applyFont="1" applyFill="1" applyBorder="1" applyAlignment="1" applyProtection="1">
      <alignment horizontal="left" vertical="center"/>
      <protection locked="0"/>
    </xf>
    <xf numFmtId="0" fontId="7" fillId="29" borderId="58" xfId="0" applyFont="1" applyFill="1" applyBorder="1" applyAlignment="1" applyProtection="1">
      <alignment horizontal="left" vertical="center"/>
      <protection locked="0"/>
    </xf>
    <xf numFmtId="0" fontId="7" fillId="29" borderId="27" xfId="0" applyFont="1" applyFill="1" applyBorder="1" applyAlignment="1" applyProtection="1">
      <alignment horizontal="left" vertical="center"/>
      <protection locked="0"/>
    </xf>
    <xf numFmtId="0" fontId="30" fillId="0" borderId="10" xfId="0" applyFont="1" applyBorder="1" applyAlignment="1" applyProtection="1">
      <alignment horizontal="left" vertical="center"/>
    </xf>
    <xf numFmtId="0" fontId="30" fillId="0" borderId="12" xfId="0" applyFont="1" applyBorder="1" applyAlignment="1" applyProtection="1">
      <alignment horizontal="left" vertical="center"/>
    </xf>
    <xf numFmtId="0" fontId="0" fillId="29" borderId="86" xfId="0" applyFill="1" applyBorder="1" applyAlignment="1" applyProtection="1">
      <alignment horizontal="left" vertical="center"/>
      <protection locked="0"/>
    </xf>
    <xf numFmtId="0" fontId="0" fillId="29" borderId="10" xfId="0" applyFill="1" applyBorder="1" applyAlignment="1" applyProtection="1">
      <alignment horizontal="left" vertical="center"/>
      <protection locked="0"/>
    </xf>
    <xf numFmtId="0" fontId="0" fillId="29" borderId="12" xfId="0" applyFill="1" applyBorder="1" applyAlignment="1" applyProtection="1">
      <alignment horizontal="left" vertical="center"/>
      <protection locked="0"/>
    </xf>
    <xf numFmtId="0" fontId="0" fillId="29" borderId="23" xfId="0" applyFill="1" applyBorder="1" applyAlignment="1" applyProtection="1">
      <alignment horizontal="left" vertical="center"/>
      <protection locked="0"/>
    </xf>
    <xf numFmtId="0" fontId="0" fillId="0" borderId="0" xfId="0" applyAlignment="1" applyProtection="1">
      <alignment horizontal="left" vertical="top" wrapText="1"/>
    </xf>
    <xf numFmtId="0" fontId="30" fillId="29" borderId="29" xfId="0" applyFont="1" applyFill="1" applyBorder="1" applyAlignment="1" applyProtection="1">
      <alignment vertical="center"/>
      <protection locked="0"/>
    </xf>
    <xf numFmtId="0" fontId="30" fillId="29" borderId="14" xfId="0" applyFont="1" applyFill="1" applyBorder="1" applyProtection="1">
      <alignment vertical="center"/>
      <protection locked="0"/>
    </xf>
    <xf numFmtId="0" fontId="30" fillId="29" borderId="21" xfId="0" applyFont="1" applyFill="1" applyBorder="1" applyProtection="1">
      <alignment vertical="center"/>
      <protection locked="0"/>
    </xf>
    <xf numFmtId="0" fontId="30" fillId="29" borderId="15" xfId="0" applyFont="1" applyFill="1" applyBorder="1" applyProtection="1">
      <alignment vertical="center"/>
      <protection locked="0"/>
    </xf>
    <xf numFmtId="0" fontId="30" fillId="29" borderId="12" xfId="0" applyFont="1" applyFill="1" applyBorder="1" applyAlignment="1" applyProtection="1">
      <alignment vertical="center" wrapText="1"/>
      <protection locked="0"/>
    </xf>
    <xf numFmtId="0" fontId="30" fillId="29" borderId="36" xfId="0" applyFont="1" applyFill="1" applyBorder="1" applyAlignment="1" applyProtection="1">
      <alignment vertical="center" wrapText="1"/>
      <protection locked="0"/>
    </xf>
    <xf numFmtId="0" fontId="30" fillId="29" borderId="11" xfId="0" applyFont="1" applyFill="1" applyBorder="1" applyAlignment="1" applyProtection="1">
      <alignment vertical="center" wrapText="1"/>
      <protection locked="0"/>
    </xf>
    <xf numFmtId="0" fontId="30" fillId="29" borderId="12" xfId="0" applyFont="1" applyFill="1" applyBorder="1" applyProtection="1">
      <alignment vertical="center"/>
      <protection locked="0"/>
    </xf>
    <xf numFmtId="0" fontId="30" fillId="29" borderId="36" xfId="0" applyFont="1" applyFill="1" applyBorder="1" applyProtection="1">
      <alignment vertical="center"/>
      <protection locked="0"/>
    </xf>
    <xf numFmtId="0" fontId="30" fillId="29" borderId="11" xfId="0" applyFont="1" applyFill="1" applyBorder="1" applyProtection="1">
      <alignment vertical="center"/>
      <protection locked="0"/>
    </xf>
    <xf numFmtId="0" fontId="30" fillId="29" borderId="116" xfId="0" applyFont="1" applyFill="1" applyBorder="1" applyProtection="1">
      <alignment vertical="center"/>
      <protection locked="0"/>
    </xf>
    <xf numFmtId="0" fontId="30" fillId="29" borderId="24" xfId="0" applyFont="1" applyFill="1" applyBorder="1" applyProtection="1">
      <alignment vertical="center"/>
      <protection locked="0"/>
    </xf>
    <xf numFmtId="0" fontId="30" fillId="29" borderId="122" xfId="0" applyFont="1" applyFill="1" applyBorder="1" applyProtection="1">
      <alignment vertical="center"/>
      <protection locked="0"/>
    </xf>
    <xf numFmtId="0" fontId="30" fillId="29" borderId="47" xfId="0" applyFont="1" applyFill="1" applyBorder="1" applyAlignment="1" applyProtection="1">
      <alignment horizontal="left" vertical="center"/>
      <protection locked="0"/>
    </xf>
    <xf numFmtId="0" fontId="30" fillId="29" borderId="88" xfId="0" applyFont="1" applyFill="1" applyBorder="1" applyAlignment="1" applyProtection="1">
      <alignment horizontal="left" vertical="center"/>
      <protection locked="0"/>
    </xf>
    <xf numFmtId="0" fontId="30" fillId="29" borderId="116" xfId="0" applyFont="1" applyFill="1" applyBorder="1" applyAlignment="1" applyProtection="1">
      <alignment horizontal="left" vertical="center"/>
      <protection locked="0"/>
    </xf>
    <xf numFmtId="0" fontId="30" fillId="29" borderId="22" xfId="0" applyFont="1" applyFill="1" applyBorder="1" applyAlignment="1" applyProtection="1">
      <alignment horizontal="left" vertical="center"/>
      <protection locked="0"/>
    </xf>
    <xf numFmtId="0" fontId="30" fillId="29" borderId="120" xfId="0" applyFont="1" applyFill="1" applyBorder="1" applyAlignment="1" applyProtection="1">
      <alignment horizontal="left" vertical="center"/>
      <protection locked="0"/>
    </xf>
    <xf numFmtId="0" fontId="30" fillId="29" borderId="21" xfId="0" applyFont="1" applyFill="1" applyBorder="1" applyAlignment="1" applyProtection="1">
      <alignment horizontal="left" vertical="center"/>
      <protection locked="0"/>
    </xf>
    <xf numFmtId="0" fontId="30" fillId="29" borderId="38" xfId="0" applyFont="1" applyFill="1" applyBorder="1" applyAlignment="1" applyProtection="1">
      <alignment horizontal="left" vertical="center"/>
      <protection locked="0"/>
    </xf>
    <xf numFmtId="0" fontId="30" fillId="29" borderId="86" xfId="0" applyFont="1" applyFill="1" applyBorder="1" applyAlignment="1" applyProtection="1">
      <alignment horizontal="left" vertical="center"/>
      <protection locked="0"/>
    </xf>
    <xf numFmtId="0" fontId="30" fillId="29" borderId="10" xfId="0" applyFont="1" applyFill="1" applyBorder="1" applyAlignment="1" applyProtection="1">
      <alignment horizontal="left" vertical="center"/>
      <protection locked="0"/>
    </xf>
    <xf numFmtId="0" fontId="30" fillId="29" borderId="84" xfId="0" applyFont="1" applyFill="1" applyBorder="1" applyAlignment="1" applyProtection="1">
      <alignment horizontal="left" vertical="center"/>
      <protection locked="0"/>
    </xf>
    <xf numFmtId="0" fontId="30" fillId="29" borderId="17" xfId="0" applyFont="1" applyFill="1" applyBorder="1" applyAlignment="1" applyProtection="1">
      <alignment horizontal="left" vertical="center"/>
      <protection locked="0"/>
    </xf>
    <xf numFmtId="0" fontId="30" fillId="29" borderId="103" xfId="0" applyFont="1" applyFill="1" applyBorder="1" applyAlignment="1" applyProtection="1">
      <alignment horizontal="left" vertical="center"/>
      <protection locked="0"/>
    </xf>
    <xf numFmtId="0" fontId="30" fillId="29" borderId="12" xfId="0" applyFont="1" applyFill="1" applyBorder="1" applyAlignment="1" applyProtection="1">
      <alignment horizontal="left" vertical="center"/>
      <protection locked="0"/>
    </xf>
    <xf numFmtId="0" fontId="30" fillId="29" borderId="23" xfId="0" applyFont="1" applyFill="1" applyBorder="1" applyAlignment="1" applyProtection="1">
      <alignment horizontal="left" vertical="center"/>
      <protection locked="0"/>
    </xf>
    <xf numFmtId="0" fontId="0" fillId="0" borderId="18" xfId="0" applyFont="1" applyBorder="1" applyAlignment="1" applyProtection="1">
      <alignment horizontal="left" vertical="top" wrapText="1"/>
    </xf>
    <xf numFmtId="0" fontId="30" fillId="0" borderId="10" xfId="0" applyFont="1" applyBorder="1" applyAlignment="1" applyProtection="1">
      <alignment vertical="center"/>
    </xf>
    <xf numFmtId="0" fontId="0" fillId="29" borderId="111" xfId="0" applyFill="1" applyBorder="1" applyAlignment="1" applyProtection="1">
      <alignment horizontal="left" vertical="center"/>
      <protection locked="0"/>
    </xf>
    <xf numFmtId="0" fontId="0" fillId="29" borderId="13" xfId="0" applyFill="1" applyBorder="1" applyAlignment="1" applyProtection="1">
      <alignment horizontal="left" vertical="center"/>
      <protection locked="0"/>
    </xf>
    <xf numFmtId="0" fontId="0" fillId="29" borderId="14" xfId="0" applyFill="1" applyBorder="1" applyAlignment="1" applyProtection="1">
      <alignment horizontal="left" vertical="center"/>
      <protection locked="0"/>
    </xf>
    <xf numFmtId="0" fontId="0" fillId="29" borderId="87" xfId="0" applyFill="1" applyBorder="1" applyAlignment="1" applyProtection="1">
      <alignment horizontal="left" vertical="center"/>
      <protection locked="0"/>
    </xf>
    <xf numFmtId="0" fontId="30" fillId="0" borderId="13" xfId="0" applyFont="1" applyBorder="1" applyAlignment="1" applyProtection="1">
      <alignment vertical="center" wrapText="1" shrinkToFit="1"/>
    </xf>
    <xf numFmtId="0" fontId="30" fillId="0" borderId="84" xfId="0" applyFont="1" applyBorder="1" applyAlignment="1" applyProtection="1">
      <alignment vertical="center" wrapText="1" shrinkToFit="1"/>
    </xf>
    <xf numFmtId="0" fontId="0" fillId="0" borderId="12" xfId="0" applyFill="1" applyBorder="1" applyAlignment="1" applyProtection="1">
      <alignment horizontal="center" vertical="center"/>
      <protection locked="0"/>
    </xf>
    <xf numFmtId="0" fontId="0" fillId="0" borderId="11" xfId="0" applyFill="1" applyBorder="1" applyAlignment="1" applyProtection="1">
      <alignment horizontal="center" vertical="center"/>
      <protection locked="0"/>
    </xf>
    <xf numFmtId="0" fontId="0" fillId="29" borderId="57" xfId="0" applyFill="1" applyBorder="1" applyAlignment="1" applyProtection="1">
      <alignment horizontal="left" vertical="center"/>
      <protection locked="0"/>
    </xf>
    <xf numFmtId="0" fontId="0" fillId="29" borderId="36" xfId="0" applyFill="1" applyBorder="1" applyAlignment="1" applyProtection="1">
      <alignment horizontal="left" vertical="center"/>
      <protection locked="0"/>
    </xf>
    <xf numFmtId="0" fontId="0" fillId="29" borderId="11" xfId="0" applyFill="1" applyBorder="1" applyAlignment="1" applyProtection="1">
      <alignment horizontal="left" vertical="center"/>
      <protection locked="0"/>
    </xf>
    <xf numFmtId="0" fontId="36" fillId="0" borderId="0" xfId="0" applyFont="1" applyAlignment="1" applyProtection="1">
      <alignment horizontal="left" vertical="top" wrapText="1"/>
    </xf>
    <xf numFmtId="0" fontId="40" fillId="0" borderId="0" xfId="0" applyFont="1" applyAlignment="1" applyProtection="1">
      <alignment horizontal="left" vertical="center" wrapText="1"/>
    </xf>
    <xf numFmtId="0" fontId="30" fillId="0" borderId="33" xfId="0" applyFont="1" applyBorder="1" applyAlignment="1" applyProtection="1">
      <alignment horizontal="center" vertical="center" wrapText="1"/>
    </xf>
    <xf numFmtId="0" fontId="34" fillId="0" borderId="0" xfId="0" applyFont="1" applyAlignment="1" applyProtection="1">
      <alignment horizontal="left" vertical="center" wrapText="1"/>
    </xf>
    <xf numFmtId="0" fontId="30" fillId="0" borderId="13"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2" xfId="0" applyFont="1" applyBorder="1" applyAlignment="1" applyProtection="1">
      <alignment horizontal="center" vertical="center" wrapText="1"/>
    </xf>
    <xf numFmtId="0" fontId="30" fillId="0" borderId="36" xfId="0" applyFont="1" applyBorder="1" applyAlignment="1" applyProtection="1">
      <alignment horizontal="center" vertical="center" wrapText="1"/>
    </xf>
    <xf numFmtId="0" fontId="30" fillId="0" borderId="11" xfId="0" applyFont="1" applyBorder="1" applyAlignment="1" applyProtection="1">
      <alignment horizontal="center" vertical="center" wrapText="1"/>
    </xf>
    <xf numFmtId="0" fontId="30" fillId="0" borderId="84" xfId="0" applyFont="1" applyBorder="1" applyAlignment="1" applyProtection="1">
      <alignment horizontal="center" vertical="center"/>
    </xf>
    <xf numFmtId="0" fontId="30" fillId="0" borderId="21" xfId="0" applyFont="1" applyBorder="1" applyAlignment="1" applyProtection="1">
      <alignment horizontal="center" vertical="center"/>
    </xf>
    <xf numFmtId="0" fontId="30" fillId="0" borderId="15" xfId="0" applyFont="1" applyBorder="1" applyAlignment="1" applyProtection="1">
      <alignment horizontal="center" vertical="center"/>
    </xf>
    <xf numFmtId="0" fontId="30" fillId="0" borderId="96" xfId="0" applyFont="1" applyBorder="1" applyAlignment="1" applyProtection="1">
      <alignment horizontal="center" vertical="center"/>
    </xf>
    <xf numFmtId="0" fontId="30" fillId="0" borderId="117" xfId="0" applyFont="1" applyBorder="1" applyAlignment="1" applyProtection="1">
      <alignment horizontal="center" vertical="center"/>
    </xf>
    <xf numFmtId="0" fontId="30" fillId="0" borderId="92" xfId="0" applyFont="1" applyBorder="1" applyAlignment="1" applyProtection="1">
      <alignment horizontal="center" vertical="center" wrapText="1"/>
    </xf>
    <xf numFmtId="0" fontId="30" fillId="0" borderId="92" xfId="0" applyFont="1" applyBorder="1" applyAlignment="1" applyProtection="1">
      <alignment horizontal="center" vertical="center"/>
    </xf>
    <xf numFmtId="0" fontId="30" fillId="0" borderId="14"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3" xfId="0" applyFont="1" applyBorder="1" applyAlignment="1" applyProtection="1">
      <alignment horizontal="center" vertical="center" wrapText="1"/>
    </xf>
    <xf numFmtId="0" fontId="30" fillId="0" borderId="119"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119" xfId="0" applyFont="1" applyBorder="1" applyAlignment="1" applyProtection="1">
      <alignment horizontal="center" vertical="center" wrapText="1"/>
    </xf>
    <xf numFmtId="0" fontId="30" fillId="29" borderId="58" xfId="0" applyFont="1" applyFill="1" applyBorder="1" applyAlignment="1" applyProtection="1">
      <alignment vertical="center"/>
      <protection locked="0"/>
    </xf>
    <xf numFmtId="0" fontId="30" fillId="29" borderId="48" xfId="0" applyFont="1" applyFill="1" applyBorder="1" applyAlignment="1" applyProtection="1">
      <alignment vertical="center"/>
      <protection locked="0"/>
    </xf>
    <xf numFmtId="0" fontId="30" fillId="29" borderId="49" xfId="0" applyFont="1" applyFill="1" applyBorder="1" applyAlignment="1" applyProtection="1">
      <alignment vertical="center"/>
      <protection locked="0"/>
    </xf>
    <xf numFmtId="0" fontId="49" fillId="0" borderId="10" xfId="0" applyFont="1" applyFill="1" applyBorder="1" applyAlignment="1" applyProtection="1">
      <alignment horizontal="center" vertical="center" shrinkToFit="1"/>
    </xf>
    <xf numFmtId="0" fontId="42" fillId="0" borderId="12" xfId="0" applyFont="1" applyFill="1" applyBorder="1" applyAlignment="1" applyProtection="1">
      <alignment horizontal="center" vertical="center"/>
    </xf>
    <xf numFmtId="0" fontId="42" fillId="0" borderId="36" xfId="0"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9" fillId="0" borderId="12" xfId="0" applyFont="1" applyFill="1" applyBorder="1" applyAlignment="1" applyProtection="1">
      <alignment horizontal="center" vertical="center" shrinkToFit="1"/>
    </xf>
    <xf numFmtId="0" fontId="49" fillId="0" borderId="36" xfId="0" applyFont="1" applyFill="1" applyBorder="1" applyAlignment="1" applyProtection="1">
      <alignment horizontal="center" vertical="center" shrinkToFit="1"/>
    </xf>
    <xf numFmtId="0" fontId="49" fillId="0" borderId="11" xfId="0" applyFont="1" applyFill="1" applyBorder="1" applyAlignment="1" applyProtection="1">
      <alignment horizontal="center" vertical="center" shrinkToFit="1"/>
    </xf>
    <xf numFmtId="0" fontId="49" fillId="0" borderId="12" xfId="0" applyFont="1" applyFill="1" applyBorder="1" applyAlignment="1" applyProtection="1">
      <alignment horizontal="center" vertical="center"/>
    </xf>
    <xf numFmtId="0" fontId="49" fillId="0" borderId="36" xfId="0" applyFont="1" applyFill="1" applyBorder="1" applyAlignment="1" applyProtection="1">
      <alignment horizontal="center" vertical="center"/>
    </xf>
    <xf numFmtId="0" fontId="49" fillId="0" borderId="11" xfId="0" applyFont="1" applyFill="1" applyBorder="1" applyAlignment="1" applyProtection="1">
      <alignment horizontal="center" vertical="center"/>
    </xf>
    <xf numFmtId="0" fontId="55" fillId="0" borderId="73" xfId="0" quotePrefix="1" applyFont="1" applyFill="1" applyBorder="1" applyAlignment="1" applyProtection="1">
      <alignment horizontal="center" vertical="center"/>
    </xf>
    <xf numFmtId="0" fontId="55" fillId="0" borderId="73" xfId="0" applyFont="1" applyFill="1" applyBorder="1" applyAlignment="1" applyProtection="1">
      <alignment horizontal="center" vertical="center"/>
    </xf>
    <xf numFmtId="0" fontId="55" fillId="0" borderId="61" xfId="0" applyFont="1" applyFill="1" applyBorder="1" applyAlignment="1" applyProtection="1">
      <alignment vertical="center" wrapText="1"/>
    </xf>
    <xf numFmtId="0" fontId="55" fillId="0" borderId="62" xfId="0" applyFont="1" applyFill="1" applyBorder="1" applyAlignment="1" applyProtection="1">
      <alignment vertical="center" wrapText="1"/>
    </xf>
    <xf numFmtId="0" fontId="55" fillId="0" borderId="51" xfId="0" applyFont="1" applyFill="1" applyBorder="1" applyAlignment="1" applyProtection="1">
      <alignment vertical="center" wrapText="1"/>
    </xf>
    <xf numFmtId="0" fontId="55" fillId="0" borderId="64" xfId="0" applyFont="1" applyFill="1" applyBorder="1" applyAlignment="1" applyProtection="1">
      <alignment vertical="center" wrapText="1"/>
    </xf>
    <xf numFmtId="0" fontId="55" fillId="0" borderId="65" xfId="0" applyFont="1" applyFill="1" applyBorder="1" applyAlignment="1" applyProtection="1">
      <alignment vertical="center"/>
    </xf>
    <xf numFmtId="0" fontId="55" fillId="0" borderId="66" xfId="0" applyFont="1" applyFill="1" applyBorder="1" applyAlignment="1" applyProtection="1">
      <alignment vertical="center"/>
    </xf>
    <xf numFmtId="0" fontId="55" fillId="0" borderId="40" xfId="0" quotePrefix="1" applyFont="1" applyFill="1" applyBorder="1" applyAlignment="1" applyProtection="1">
      <alignment horizontal="center" vertical="center"/>
    </xf>
    <xf numFmtId="0" fontId="55" fillId="0" borderId="123" xfId="0" applyFont="1" applyFill="1" applyBorder="1" applyAlignment="1" applyProtection="1">
      <alignment horizontal="center" vertical="center"/>
    </xf>
    <xf numFmtId="0" fontId="42" fillId="0" borderId="14" xfId="0" applyFont="1" applyFill="1" applyBorder="1" applyAlignment="1" applyProtection="1">
      <alignment horizontal="center" vertical="center" wrapText="1"/>
    </xf>
    <xf numFmtId="0" fontId="42" fillId="0" borderId="21" xfId="0" applyFont="1" applyFill="1" applyBorder="1" applyAlignment="1" applyProtection="1">
      <alignment horizontal="center" vertical="center" wrapText="1"/>
    </xf>
    <xf numFmtId="0" fontId="42" fillId="0" borderId="38" xfId="0" applyFont="1" applyFill="1" applyBorder="1" applyAlignment="1" applyProtection="1">
      <alignment horizontal="center" vertical="center" wrapText="1"/>
    </xf>
    <xf numFmtId="0" fontId="42" fillId="0" borderId="17" xfId="0"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wrapText="1"/>
    </xf>
    <xf numFmtId="0" fontId="42" fillId="0" borderId="89" xfId="0" applyFont="1" applyFill="1" applyBorder="1" applyAlignment="1" applyProtection="1">
      <alignment horizontal="center" vertical="center" wrapText="1"/>
    </xf>
    <xf numFmtId="0" fontId="42" fillId="0" borderId="2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5" fillId="0" borderId="113" xfId="0" applyFont="1" applyFill="1" applyBorder="1" applyAlignment="1" applyProtection="1">
      <alignment horizontal="center" vertical="center" wrapText="1" shrinkToFit="1"/>
    </xf>
    <xf numFmtId="0" fontId="45" fillId="0" borderId="18" xfId="0" applyFont="1" applyFill="1" applyBorder="1" applyAlignment="1" applyProtection="1">
      <alignment horizontal="center" vertical="center" shrinkToFit="1"/>
    </xf>
    <xf numFmtId="0" fontId="45" fillId="0" borderId="19" xfId="0" applyFont="1" applyFill="1" applyBorder="1" applyAlignment="1" applyProtection="1">
      <alignment horizontal="center" vertical="center" shrinkToFit="1"/>
    </xf>
    <xf numFmtId="0" fontId="84" fillId="0" borderId="0" xfId="0" applyFont="1" applyFill="1" applyBorder="1" applyAlignment="1" applyProtection="1">
      <alignment horizontal="left" vertical="center" wrapText="1"/>
    </xf>
    <xf numFmtId="0" fontId="45" fillId="26" borderId="61" xfId="0" applyFont="1" applyFill="1" applyBorder="1" applyAlignment="1" applyProtection="1">
      <alignment horizontal="left" vertical="center" wrapText="1"/>
    </xf>
    <xf numFmtId="0" fontId="45" fillId="26" borderId="94" xfId="0" applyFont="1" applyFill="1" applyBorder="1" applyAlignment="1" applyProtection="1">
      <alignment horizontal="left" vertical="center" wrapText="1"/>
    </xf>
    <xf numFmtId="0" fontId="45" fillId="26" borderId="51" xfId="0" applyFont="1" applyFill="1" applyBorder="1" applyAlignment="1" applyProtection="1">
      <alignment vertical="center" wrapText="1"/>
    </xf>
    <xf numFmtId="0" fontId="45" fillId="26" borderId="65" xfId="0" applyFont="1" applyFill="1" applyBorder="1" applyAlignment="1" applyProtection="1">
      <alignment horizontal="left" vertical="center" wrapText="1"/>
    </xf>
    <xf numFmtId="0" fontId="45" fillId="26" borderId="51" xfId="0" applyFont="1" applyFill="1" applyBorder="1" applyAlignment="1" applyProtection="1">
      <alignment horizontal="left" vertical="center" wrapText="1"/>
    </xf>
    <xf numFmtId="0" fontId="45" fillId="26" borderId="124" xfId="0" applyFont="1" applyFill="1" applyBorder="1" applyAlignment="1" applyProtection="1">
      <alignment horizontal="left" vertical="center" wrapText="1"/>
    </xf>
    <xf numFmtId="0" fontId="52" fillId="0" borderId="0" xfId="0" applyFont="1" applyFill="1" applyBorder="1" applyAlignment="1" applyProtection="1">
      <alignment horizontal="center" vertical="center" shrinkToFit="1"/>
    </xf>
    <xf numFmtId="0" fontId="84" fillId="33" borderId="0" xfId="0" applyFont="1" applyFill="1" applyBorder="1" applyAlignment="1" applyProtection="1">
      <alignment vertical="center" shrinkToFit="1"/>
      <protection locked="0"/>
    </xf>
    <xf numFmtId="0" fontId="87" fillId="0" borderId="0" xfId="0" applyFont="1" applyFill="1" applyBorder="1" applyAlignment="1" applyProtection="1">
      <alignment horizontal="center" vertical="center"/>
    </xf>
    <xf numFmtId="0" fontId="87" fillId="0" borderId="37" xfId="0" applyFont="1" applyFill="1" applyBorder="1" applyAlignment="1" applyProtection="1">
      <alignment horizontal="center" vertical="center"/>
    </xf>
    <xf numFmtId="0" fontId="42" fillId="28" borderId="31" xfId="0" applyFont="1" applyFill="1" applyBorder="1" applyAlignment="1" applyProtection="1">
      <alignment horizontal="center" vertical="center"/>
      <protection locked="0"/>
    </xf>
    <xf numFmtId="0" fontId="42" fillId="0" borderId="33"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0" borderId="16" xfId="0" applyFont="1" applyFill="1" applyBorder="1" applyAlignment="1" applyProtection="1">
      <alignment horizontal="center" vertical="center" wrapText="1"/>
    </xf>
    <xf numFmtId="0" fontId="42" fillId="0" borderId="19" xfId="0" applyFont="1" applyFill="1" applyBorder="1" applyAlignment="1" applyProtection="1">
      <alignment horizontal="center" vertical="center" wrapText="1"/>
    </xf>
    <xf numFmtId="0" fontId="45" fillId="28" borderId="52" xfId="0" applyFont="1" applyFill="1" applyBorder="1" applyAlignment="1" applyProtection="1">
      <alignment horizontal="left" vertical="center" wrapText="1" shrinkToFit="1"/>
      <protection locked="0"/>
    </xf>
    <xf numFmtId="0" fontId="45" fillId="28" borderId="29" xfId="0" applyFont="1" applyFill="1" applyBorder="1" applyAlignment="1" applyProtection="1">
      <alignment horizontal="left" vertical="center" wrapText="1" shrinkToFit="1"/>
      <protection locked="0"/>
    </xf>
    <xf numFmtId="0" fontId="45" fillId="28" borderId="27" xfId="0" applyFont="1" applyFill="1" applyBorder="1" applyAlignment="1" applyProtection="1">
      <alignment horizontal="left" vertical="center" wrapText="1" shrinkToFit="1"/>
      <protection locked="0"/>
    </xf>
    <xf numFmtId="0" fontId="42" fillId="28" borderId="0" xfId="0" applyFont="1" applyFill="1" applyBorder="1" applyAlignment="1" applyProtection="1">
      <alignment horizontal="center" vertical="center" shrinkToFit="1"/>
      <protection locked="0"/>
    </xf>
    <xf numFmtId="0" fontId="42" fillId="0" borderId="157"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42" fillId="0" borderId="80" xfId="0" applyFont="1" applyFill="1" applyBorder="1" applyAlignment="1" applyProtection="1">
      <alignment horizontal="center" vertical="center"/>
    </xf>
    <xf numFmtId="0" fontId="43" fillId="26" borderId="41" xfId="0" applyFont="1" applyFill="1" applyBorder="1" applyAlignment="1" applyProtection="1">
      <alignment horizontal="left" vertical="center" wrapText="1"/>
    </xf>
    <xf numFmtId="0" fontId="43" fillId="26" borderId="42" xfId="0" applyFont="1" applyFill="1" applyBorder="1" applyAlignment="1" applyProtection="1">
      <alignment horizontal="left" vertical="center" wrapText="1"/>
    </xf>
    <xf numFmtId="0" fontId="43" fillId="26" borderId="43" xfId="0" applyFont="1" applyFill="1" applyBorder="1" applyAlignment="1" applyProtection="1">
      <alignment horizontal="left" vertical="center" wrapText="1"/>
    </xf>
    <xf numFmtId="0" fontId="43" fillId="26" borderId="98" xfId="0" applyFont="1" applyFill="1" applyBorder="1" applyAlignment="1" applyProtection="1">
      <alignment horizontal="left" vertical="center" wrapText="1"/>
    </xf>
    <xf numFmtId="0" fontId="43" fillId="26" borderId="96" xfId="0" applyFont="1" applyFill="1" applyBorder="1" applyAlignment="1" applyProtection="1">
      <alignment horizontal="left" vertical="center" wrapText="1"/>
    </xf>
    <xf numFmtId="0" fontId="43" fillId="26" borderId="97" xfId="0" applyFont="1" applyFill="1" applyBorder="1" applyAlignment="1" applyProtection="1">
      <alignment horizontal="left" vertical="center" wrapText="1"/>
    </xf>
    <xf numFmtId="0" fontId="42" fillId="0" borderId="36" xfId="0" applyFont="1" applyFill="1" applyBorder="1" applyAlignment="1" applyProtection="1">
      <alignment horizontal="center" vertical="center" shrinkToFit="1"/>
    </xf>
    <xf numFmtId="0" fontId="55" fillId="32" borderId="14" xfId="0" applyFont="1" applyFill="1" applyBorder="1" applyAlignment="1" applyProtection="1">
      <alignment horizontal="center" vertical="center" textRotation="255" wrapText="1"/>
    </xf>
    <xf numFmtId="0" fontId="55" fillId="32" borderId="15" xfId="0" applyFont="1" applyFill="1" applyBorder="1" applyAlignment="1" applyProtection="1">
      <alignment horizontal="center" vertical="center" textRotation="255"/>
    </xf>
    <xf numFmtId="0" fontId="55" fillId="32" borderId="33" xfId="0" applyFont="1" applyFill="1" applyBorder="1" applyAlignment="1" applyProtection="1">
      <alignment horizontal="center" vertical="center" textRotation="255"/>
    </xf>
    <xf numFmtId="0" fontId="55" fillId="32" borderId="16" xfId="0" applyFont="1" applyFill="1" applyBorder="1" applyAlignment="1" applyProtection="1">
      <alignment horizontal="center" vertical="center" textRotation="255"/>
    </xf>
    <xf numFmtId="0" fontId="55" fillId="32" borderId="17" xfId="0" applyFont="1" applyFill="1" applyBorder="1" applyAlignment="1" applyProtection="1">
      <alignment horizontal="center" vertical="center" textRotation="255"/>
    </xf>
    <xf numFmtId="0" fontId="55" fillId="32" borderId="19" xfId="0" applyFont="1" applyFill="1" applyBorder="1" applyAlignment="1" applyProtection="1">
      <alignment horizontal="center" vertical="center" textRotation="255"/>
    </xf>
    <xf numFmtId="0" fontId="43" fillId="26" borderId="26" xfId="0" applyFont="1" applyFill="1" applyBorder="1" applyAlignment="1" applyProtection="1">
      <alignment horizontal="left" vertical="center" wrapText="1"/>
    </xf>
    <xf numFmtId="0" fontId="43" fillId="26" borderId="31" xfId="0" applyFont="1" applyFill="1" applyBorder="1" applyAlignment="1" applyProtection="1">
      <alignment horizontal="left" vertical="center" wrapText="1"/>
    </xf>
    <xf numFmtId="0" fontId="43" fillId="26" borderId="32" xfId="0" applyFont="1" applyFill="1" applyBorder="1" applyAlignment="1" applyProtection="1">
      <alignment horizontal="left" vertical="center" wrapText="1"/>
    </xf>
    <xf numFmtId="0" fontId="49" fillId="28" borderId="24" xfId="0" applyFont="1" applyFill="1" applyBorder="1" applyAlignment="1" applyProtection="1">
      <alignment horizontal="center" vertical="center"/>
      <protection locked="0"/>
    </xf>
    <xf numFmtId="0" fontId="49" fillId="0" borderId="24" xfId="0" applyFont="1" applyFill="1" applyBorder="1" applyAlignment="1" applyProtection="1">
      <alignment horizontal="center" vertical="center"/>
    </xf>
    <xf numFmtId="38" fontId="49" fillId="25" borderId="14" xfId="34" applyFont="1" applyFill="1" applyBorder="1" applyAlignment="1" applyProtection="1">
      <alignment vertical="center"/>
      <protection locked="0"/>
    </xf>
    <xf numFmtId="38" fontId="49" fillId="25" borderId="21" xfId="34" applyFont="1" applyFill="1" applyBorder="1" applyAlignment="1" applyProtection="1">
      <alignment vertical="center"/>
      <protection locked="0"/>
    </xf>
    <xf numFmtId="38" fontId="49" fillId="25" borderId="15" xfId="34" applyFont="1" applyFill="1" applyBorder="1" applyAlignment="1" applyProtection="1">
      <alignment vertical="center"/>
      <protection locked="0"/>
    </xf>
    <xf numFmtId="0" fontId="42" fillId="0" borderId="17" xfId="0" applyFont="1" applyBorder="1" applyAlignment="1" applyProtection="1">
      <alignment horizontal="left" vertical="center" wrapText="1"/>
    </xf>
    <xf numFmtId="0" fontId="42" fillId="0" borderId="18" xfId="0" applyFont="1" applyBorder="1" applyAlignment="1" applyProtection="1">
      <alignment horizontal="left" vertical="center" wrapText="1"/>
    </xf>
    <xf numFmtId="0" fontId="55" fillId="0" borderId="36" xfId="0" applyFont="1" applyFill="1" applyBorder="1" applyAlignment="1" applyProtection="1">
      <alignment horizontal="left" vertical="center" wrapText="1"/>
    </xf>
    <xf numFmtId="0" fontId="55" fillId="0" borderId="11" xfId="0" applyFont="1" applyFill="1" applyBorder="1" applyAlignment="1" applyProtection="1">
      <alignment horizontal="left" vertical="center" wrapText="1"/>
    </xf>
    <xf numFmtId="0" fontId="55" fillId="0" borderId="51" xfId="0" applyFont="1" applyBorder="1" applyAlignment="1" applyProtection="1">
      <alignment horizontal="left" vertical="center" wrapText="1"/>
    </xf>
    <xf numFmtId="0" fontId="55" fillId="0" borderId="64" xfId="0" applyFont="1" applyBorder="1" applyAlignment="1" applyProtection="1">
      <alignment horizontal="left" vertical="center" wrapText="1"/>
    </xf>
    <xf numFmtId="0" fontId="55" fillId="0" borderId="51" xfId="0" applyFont="1" applyFill="1" applyBorder="1" applyAlignment="1" applyProtection="1">
      <alignment horizontal="left" vertical="center"/>
    </xf>
    <xf numFmtId="0" fontId="55" fillId="0" borderId="64" xfId="0" applyFont="1" applyFill="1" applyBorder="1" applyAlignment="1" applyProtection="1">
      <alignment horizontal="left" vertical="center"/>
    </xf>
    <xf numFmtId="0" fontId="55" fillId="0" borderId="65" xfId="0" applyFont="1" applyFill="1" applyBorder="1" applyAlignment="1" applyProtection="1">
      <alignment horizontal="left" vertical="center"/>
    </xf>
    <xf numFmtId="0" fontId="55" fillId="0" borderId="66" xfId="0" applyFont="1" applyFill="1" applyBorder="1" applyAlignment="1" applyProtection="1">
      <alignment horizontal="left" vertical="center"/>
    </xf>
    <xf numFmtId="0" fontId="42" fillId="0" borderId="44" xfId="0" applyFont="1" applyFill="1" applyBorder="1" applyAlignment="1" applyProtection="1">
      <alignment horizontal="left" vertical="center" wrapText="1"/>
    </xf>
    <xf numFmtId="0" fontId="42" fillId="0" borderId="21"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42" fillId="0" borderId="16" xfId="0" applyFont="1" applyFill="1" applyBorder="1" applyAlignment="1" applyProtection="1">
      <alignment horizontal="left" vertical="center" wrapText="1"/>
    </xf>
    <xf numFmtId="0" fontId="49" fillId="27" borderId="12" xfId="0" applyFont="1" applyFill="1" applyBorder="1" applyAlignment="1" applyProtection="1">
      <alignment horizontal="left" vertical="center" wrapText="1" shrinkToFit="1"/>
      <protection locked="0"/>
    </xf>
    <xf numFmtId="0" fontId="49" fillId="27" borderId="36" xfId="0" applyFont="1" applyFill="1" applyBorder="1" applyAlignment="1" applyProtection="1">
      <alignment horizontal="left" vertical="center" wrapText="1" shrinkToFit="1"/>
      <protection locked="0"/>
    </xf>
    <xf numFmtId="0" fontId="49" fillId="27" borderId="67" xfId="0" applyFont="1" applyFill="1" applyBorder="1" applyAlignment="1" applyProtection="1">
      <alignment horizontal="left" vertical="center" wrapText="1" shrinkToFit="1"/>
      <protection locked="0"/>
    </xf>
    <xf numFmtId="0" fontId="45" fillId="26" borderId="65" xfId="0" applyFont="1" applyFill="1" applyBorder="1" applyAlignment="1" applyProtection="1">
      <alignment vertical="center" wrapText="1"/>
    </xf>
    <xf numFmtId="0" fontId="42" fillId="32" borderId="58" xfId="0" applyFont="1" applyFill="1" applyBorder="1" applyAlignment="1" applyProtection="1">
      <alignment horizontal="center" vertical="center"/>
    </xf>
    <xf numFmtId="0" fontId="42" fillId="32" borderId="48" xfId="0" applyFont="1" applyFill="1" applyBorder="1" applyAlignment="1" applyProtection="1">
      <alignment horizontal="center" vertical="center"/>
    </xf>
    <xf numFmtId="0" fontId="42" fillId="0" borderId="12" xfId="0" applyFont="1" applyFill="1" applyBorder="1" applyAlignment="1" applyProtection="1">
      <alignment horizontal="center" vertical="center" wrapText="1"/>
    </xf>
    <xf numFmtId="0" fontId="42" fillId="0" borderId="36" xfId="0" applyFont="1" applyFill="1" applyBorder="1" applyAlignment="1" applyProtection="1">
      <alignment horizontal="center" vertical="center" wrapText="1"/>
    </xf>
    <xf numFmtId="0" fontId="42" fillId="0" borderId="136" xfId="0" applyFont="1" applyFill="1" applyBorder="1" applyAlignment="1" applyProtection="1">
      <alignment horizontal="center" vertical="center"/>
    </xf>
    <xf numFmtId="0" fontId="42" fillId="0" borderId="51" xfId="0" applyFont="1" applyFill="1" applyBorder="1" applyAlignment="1" applyProtection="1">
      <alignment horizontal="center" vertical="center"/>
    </xf>
    <xf numFmtId="0" fontId="42" fillId="0" borderId="54" xfId="0" applyFont="1" applyFill="1" applyBorder="1" applyAlignment="1" applyProtection="1">
      <alignment horizontal="center" vertical="center"/>
    </xf>
    <xf numFmtId="176" fontId="50" fillId="0" borderId="14" xfId="0" applyNumberFormat="1" applyFont="1" applyFill="1" applyBorder="1" applyAlignment="1" applyProtection="1">
      <alignment horizontal="right" vertical="center"/>
    </xf>
    <xf numFmtId="176" fontId="50" fillId="0" borderId="21" xfId="0" applyNumberFormat="1" applyFont="1" applyFill="1" applyBorder="1" applyAlignment="1" applyProtection="1">
      <alignment horizontal="right" vertical="center"/>
    </xf>
    <xf numFmtId="178" fontId="49" fillId="25" borderId="86" xfId="0" applyNumberFormat="1" applyFont="1" applyFill="1" applyBorder="1" applyAlignment="1" applyProtection="1">
      <alignment vertical="center"/>
      <protection locked="0"/>
    </xf>
    <xf numFmtId="178" fontId="49" fillId="25" borderId="10" xfId="0" applyNumberFormat="1" applyFont="1" applyFill="1" applyBorder="1" applyAlignment="1" applyProtection="1">
      <alignment vertical="center"/>
      <protection locked="0"/>
    </xf>
    <xf numFmtId="38" fontId="49" fillId="26" borderId="34" xfId="34" applyFont="1" applyFill="1" applyBorder="1" applyAlignment="1" applyProtection="1">
      <alignment vertical="center"/>
    </xf>
    <xf numFmtId="38" fontId="49" fillId="26" borderId="0" xfId="34" applyFont="1" applyFill="1" applyBorder="1" applyAlignment="1" applyProtection="1">
      <alignment vertical="center"/>
    </xf>
    <xf numFmtId="38" fontId="49" fillId="26" borderId="33" xfId="34" applyFont="1" applyFill="1" applyBorder="1" applyAlignment="1" applyProtection="1">
      <alignment vertical="center"/>
    </xf>
    <xf numFmtId="0" fontId="42" fillId="26" borderId="90" xfId="0" applyFont="1" applyFill="1" applyBorder="1" applyAlignment="1" applyProtection="1">
      <alignment horizontal="left" vertical="center" wrapText="1"/>
    </xf>
    <xf numFmtId="0" fontId="42" fillId="26" borderId="72" xfId="0" applyFont="1" applyFill="1" applyBorder="1" applyAlignment="1" applyProtection="1">
      <alignment horizontal="left" vertical="center" wrapText="1"/>
    </xf>
    <xf numFmtId="0" fontId="43" fillId="26" borderId="34" xfId="0" applyFont="1" applyFill="1" applyBorder="1" applyAlignment="1" applyProtection="1">
      <alignment horizontal="left" vertical="center" wrapText="1"/>
    </xf>
    <xf numFmtId="0" fontId="43" fillId="26" borderId="0" xfId="0" applyFont="1" applyFill="1" applyBorder="1" applyAlignment="1" applyProtection="1">
      <alignment horizontal="left" vertical="center" wrapText="1"/>
    </xf>
    <xf numFmtId="0" fontId="43" fillId="26" borderId="37" xfId="0" applyFont="1" applyFill="1" applyBorder="1" applyAlignment="1" applyProtection="1">
      <alignment horizontal="left" vertical="center" wrapText="1"/>
    </xf>
    <xf numFmtId="0" fontId="43" fillId="26" borderId="31" xfId="0" applyFont="1" applyFill="1" applyBorder="1" applyAlignment="1" applyProtection="1">
      <alignment horizontal="left" vertical="center"/>
    </xf>
    <xf numFmtId="0" fontId="43" fillId="26" borderId="32" xfId="0" applyFont="1" applyFill="1" applyBorder="1" applyAlignment="1" applyProtection="1">
      <alignment horizontal="left" vertical="center"/>
    </xf>
    <xf numFmtId="0" fontId="45" fillId="25" borderId="35" xfId="0" applyFont="1" applyFill="1" applyBorder="1" applyAlignment="1" applyProtection="1">
      <alignment horizontal="left" vertical="center" wrapText="1" shrinkToFit="1"/>
      <protection locked="0"/>
    </xf>
    <xf numFmtId="0" fontId="45" fillId="25" borderId="48" xfId="0" applyFont="1" applyFill="1" applyBorder="1" applyAlignment="1" applyProtection="1">
      <alignment horizontal="left" vertical="center" wrapText="1" shrinkToFit="1"/>
      <protection locked="0"/>
    </xf>
    <xf numFmtId="0" fontId="45" fillId="25" borderId="134" xfId="0" applyFont="1" applyFill="1" applyBorder="1" applyAlignment="1" applyProtection="1">
      <alignment horizontal="left" vertical="center" wrapText="1" shrinkToFit="1"/>
      <protection locked="0"/>
    </xf>
    <xf numFmtId="0" fontId="42" fillId="0" borderId="72" xfId="0" applyFont="1" applyFill="1" applyBorder="1" applyAlignment="1" applyProtection="1">
      <alignment horizontal="left" vertical="center" wrapText="1"/>
    </xf>
    <xf numFmtId="0" fontId="42" fillId="0" borderId="95"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0" fontId="42" fillId="0" borderId="54" xfId="0" applyFont="1" applyFill="1" applyBorder="1" applyAlignment="1" applyProtection="1">
      <alignment horizontal="left" vertical="center" wrapText="1"/>
    </xf>
    <xf numFmtId="0" fontId="42" fillId="24" borderId="24" xfId="0" applyFont="1" applyFill="1" applyBorder="1" applyAlignment="1" applyProtection="1">
      <alignment horizontal="center" vertical="center"/>
      <protection locked="0"/>
    </xf>
    <xf numFmtId="49" fontId="42" fillId="32" borderId="58" xfId="0" applyNumberFormat="1" applyFont="1" applyFill="1" applyBorder="1" applyAlignment="1" applyProtection="1">
      <alignment horizontal="center" vertical="center" wrapText="1"/>
    </xf>
    <xf numFmtId="49" fontId="42" fillId="32" borderId="48" xfId="0" applyNumberFormat="1" applyFont="1" applyFill="1" applyBorder="1" applyAlignment="1" applyProtection="1">
      <alignment horizontal="center" vertical="center" wrapText="1"/>
    </xf>
    <xf numFmtId="49" fontId="42" fillId="32" borderId="134" xfId="0" applyNumberFormat="1" applyFont="1" applyFill="1" applyBorder="1" applyAlignment="1" applyProtection="1">
      <alignment horizontal="center" vertical="center" wrapText="1"/>
    </xf>
    <xf numFmtId="0" fontId="42" fillId="0" borderId="156" xfId="0" applyFont="1" applyFill="1" applyBorder="1" applyAlignment="1" applyProtection="1">
      <alignment horizontal="center" vertical="center"/>
    </xf>
    <xf numFmtId="0" fontId="42" fillId="0" borderId="59" xfId="0" applyFont="1" applyFill="1" applyBorder="1" applyAlignment="1" applyProtection="1">
      <alignment horizontal="center" vertical="center"/>
    </xf>
    <xf numFmtId="0" fontId="42" fillId="0" borderId="56" xfId="0" applyFont="1" applyFill="1" applyBorder="1" applyAlignment="1" applyProtection="1">
      <alignment horizontal="center" vertical="center"/>
    </xf>
    <xf numFmtId="0" fontId="42" fillId="0" borderId="12" xfId="0" applyFont="1" applyBorder="1" applyAlignment="1" applyProtection="1">
      <alignment horizontal="left" vertical="center" wrapText="1"/>
    </xf>
    <xf numFmtId="0" fontId="42" fillId="0" borderId="36" xfId="0" applyFont="1" applyBorder="1" applyAlignment="1" applyProtection="1">
      <alignment horizontal="left" vertical="center" wrapText="1"/>
    </xf>
    <xf numFmtId="0" fontId="55" fillId="0" borderId="33" xfId="0" applyFont="1" applyBorder="1" applyAlignment="1" applyProtection="1">
      <alignment horizontal="left" vertical="center" wrapText="1"/>
    </xf>
    <xf numFmtId="0" fontId="55" fillId="0" borderId="0" xfId="0" applyFont="1" applyBorder="1" applyAlignment="1" applyProtection="1">
      <alignment horizontal="left" vertical="center" wrapText="1"/>
    </xf>
    <xf numFmtId="0" fontId="45" fillId="0" borderId="0" xfId="0" applyFont="1" applyFill="1" applyAlignment="1" applyProtection="1">
      <alignment horizontal="left" vertical="center" wrapText="1"/>
    </xf>
    <xf numFmtId="38" fontId="49" fillId="25" borderId="86" xfId="34" applyFont="1" applyFill="1" applyBorder="1" applyAlignment="1" applyProtection="1">
      <alignment vertical="center"/>
      <protection locked="0"/>
    </xf>
    <xf numFmtId="38" fontId="49" fillId="25" borderId="10" xfId="34" applyFont="1" applyFill="1" applyBorder="1" applyAlignment="1" applyProtection="1">
      <alignment vertical="center"/>
      <protection locked="0"/>
    </xf>
    <xf numFmtId="0" fontId="48" fillId="30" borderId="125" xfId="0" applyFont="1" applyFill="1" applyBorder="1" applyAlignment="1" applyProtection="1">
      <alignment horizontal="center" vertical="center"/>
    </xf>
    <xf numFmtId="0" fontId="48" fillId="30" borderId="126" xfId="0" applyFont="1" applyFill="1" applyBorder="1" applyAlignment="1" applyProtection="1">
      <alignment horizontal="center" vertical="center"/>
    </xf>
    <xf numFmtId="38" fontId="49" fillId="28" borderId="85" xfId="0" applyNumberFormat="1" applyFont="1" applyFill="1" applyBorder="1" applyAlignment="1" applyProtection="1">
      <alignment horizontal="center" vertical="center" shrinkToFit="1"/>
      <protection locked="0"/>
    </xf>
    <xf numFmtId="38" fontId="49" fillId="28" borderId="24" xfId="0" applyNumberFormat="1" applyFont="1" applyFill="1" applyBorder="1" applyAlignment="1" applyProtection="1">
      <alignment horizontal="center" vertical="center" shrinkToFit="1"/>
      <protection locked="0"/>
    </xf>
    <xf numFmtId="38" fontId="49" fillId="28" borderId="25" xfId="0" applyNumberFormat="1" applyFont="1" applyFill="1" applyBorder="1" applyAlignment="1" applyProtection="1">
      <alignment horizontal="center" vertical="center" shrinkToFit="1"/>
      <protection locked="0"/>
    </xf>
    <xf numFmtId="38" fontId="49" fillId="28" borderId="35" xfId="0" applyNumberFormat="1" applyFont="1" applyFill="1" applyBorder="1" applyAlignment="1" applyProtection="1">
      <alignment horizontal="center" vertical="center" shrinkToFit="1"/>
      <protection locked="0"/>
    </xf>
    <xf numFmtId="38" fontId="49" fillId="28" borderId="48" xfId="0" applyNumberFormat="1" applyFont="1" applyFill="1" applyBorder="1" applyAlignment="1" applyProtection="1">
      <alignment horizontal="center" vertical="center" shrinkToFit="1"/>
      <protection locked="0"/>
    </xf>
    <xf numFmtId="38" fontId="49" fillId="28" borderId="134" xfId="0" applyNumberFormat="1" applyFont="1" applyFill="1" applyBorder="1" applyAlignment="1" applyProtection="1">
      <alignment horizontal="center" vertical="center" shrinkToFit="1"/>
      <protection locked="0"/>
    </xf>
    <xf numFmtId="0" fontId="42" fillId="32" borderId="33" xfId="0" applyFont="1" applyFill="1" applyBorder="1" applyAlignment="1" applyProtection="1">
      <alignment horizontal="center" vertical="center" wrapText="1"/>
    </xf>
    <xf numFmtId="0" fontId="42" fillId="32" borderId="0" xfId="0" applyFont="1" applyFill="1" applyBorder="1" applyAlignment="1" applyProtection="1">
      <alignment horizontal="center" vertical="center" wrapText="1"/>
    </xf>
    <xf numFmtId="0" fontId="42" fillId="32" borderId="16" xfId="0" applyFont="1" applyFill="1" applyBorder="1" applyAlignment="1" applyProtection="1">
      <alignment horizontal="center" vertical="center" wrapText="1"/>
    </xf>
    <xf numFmtId="176" fontId="45" fillId="26" borderId="0" xfId="0" applyNumberFormat="1" applyFont="1" applyFill="1" applyBorder="1" applyAlignment="1" applyProtection="1">
      <alignment vertical="center" shrinkToFit="1"/>
    </xf>
    <xf numFmtId="0" fontId="45" fillId="0" borderId="0" xfId="0" applyFont="1" applyFill="1" applyAlignment="1" applyProtection="1">
      <alignment horizontal="left" vertical="top" wrapText="1"/>
    </xf>
    <xf numFmtId="0" fontId="42" fillId="0" borderId="12" xfId="0" applyFont="1" applyFill="1" applyBorder="1" applyAlignment="1" applyProtection="1">
      <alignment vertical="center" wrapText="1"/>
    </xf>
    <xf numFmtId="0" fontId="42" fillId="0" borderId="36" xfId="0" applyFont="1" applyFill="1" applyBorder="1" applyAlignment="1" applyProtection="1">
      <alignment vertical="center" wrapText="1"/>
    </xf>
    <xf numFmtId="0" fontId="42" fillId="0" borderId="14" xfId="0" applyFont="1" applyFill="1" applyBorder="1" applyAlignment="1" applyProtection="1">
      <alignment vertical="center" wrapText="1"/>
    </xf>
    <xf numFmtId="0" fontId="42" fillId="0" borderId="21" xfId="0" applyFont="1" applyFill="1" applyBorder="1" applyAlignment="1" applyProtection="1">
      <alignment vertical="center" wrapText="1"/>
    </xf>
    <xf numFmtId="0" fontId="42" fillId="0" borderId="33" xfId="0" applyFont="1" applyFill="1" applyBorder="1" applyAlignment="1" applyProtection="1">
      <alignment vertical="center" wrapText="1"/>
    </xf>
    <xf numFmtId="0" fontId="42" fillId="0" borderId="0" xfId="0" applyFont="1" applyFill="1" applyBorder="1" applyAlignment="1" applyProtection="1">
      <alignment vertical="center" wrapText="1"/>
    </xf>
    <xf numFmtId="0" fontId="42" fillId="0" borderId="17" xfId="0" applyFont="1" applyFill="1" applyBorder="1" applyAlignment="1" applyProtection="1">
      <alignment vertical="center" wrapText="1"/>
    </xf>
    <xf numFmtId="0" fontId="42" fillId="0" borderId="18" xfId="0" applyFont="1" applyFill="1" applyBorder="1" applyAlignment="1" applyProtection="1">
      <alignment vertical="center" wrapText="1"/>
    </xf>
    <xf numFmtId="176" fontId="49" fillId="26" borderId="14" xfId="0" applyNumberFormat="1" applyFont="1" applyFill="1" applyBorder="1" applyAlignment="1" applyProtection="1">
      <alignment vertical="center"/>
    </xf>
    <xf numFmtId="176" fontId="49" fillId="26" borderId="21" xfId="0" applyNumberFormat="1" applyFont="1" applyFill="1" applyBorder="1" applyAlignment="1" applyProtection="1">
      <alignment vertical="center"/>
    </xf>
    <xf numFmtId="0" fontId="55" fillId="0" borderId="83" xfId="0" applyFont="1" applyBorder="1" applyAlignment="1" applyProtection="1">
      <alignment horizontal="left" vertical="center" wrapText="1"/>
    </xf>
    <xf numFmtId="0" fontId="55" fillId="0" borderId="70" xfId="0" applyFont="1" applyBorder="1" applyAlignment="1" applyProtection="1">
      <alignment horizontal="left" vertical="center" wrapText="1"/>
    </xf>
    <xf numFmtId="0" fontId="55" fillId="0" borderId="36" xfId="0" applyFont="1" applyFill="1" applyBorder="1" applyAlignment="1" applyProtection="1">
      <alignment horizontal="center" vertical="center"/>
    </xf>
    <xf numFmtId="0" fontId="45" fillId="27" borderId="58" xfId="0" applyFont="1" applyFill="1" applyBorder="1" applyAlignment="1" applyProtection="1">
      <alignment horizontal="left" vertical="center" wrapText="1" shrinkToFit="1"/>
      <protection locked="0"/>
    </xf>
    <xf numFmtId="0" fontId="45" fillId="27" borderId="48" xfId="0" applyFont="1" applyFill="1" applyBorder="1" applyAlignment="1" applyProtection="1">
      <alignment horizontal="left" vertical="center" wrapText="1" shrinkToFit="1"/>
      <protection locked="0"/>
    </xf>
    <xf numFmtId="0" fontId="45" fillId="27" borderId="134" xfId="0" applyFont="1" applyFill="1" applyBorder="1" applyAlignment="1" applyProtection="1">
      <alignment horizontal="left" vertical="center" wrapText="1" shrinkToFit="1"/>
      <protection locked="0"/>
    </xf>
    <xf numFmtId="0" fontId="42" fillId="0" borderId="141" xfId="0" applyFont="1" applyFill="1" applyBorder="1" applyAlignment="1" applyProtection="1">
      <alignment vertical="center" wrapText="1"/>
    </xf>
    <xf numFmtId="0" fontId="42" fillId="0" borderId="42" xfId="0" applyFont="1" applyFill="1" applyBorder="1" applyAlignment="1" applyProtection="1">
      <alignment vertical="center" wrapText="1"/>
    </xf>
    <xf numFmtId="0" fontId="42" fillId="0" borderId="43" xfId="0" applyFont="1" applyFill="1" applyBorder="1" applyAlignment="1" applyProtection="1">
      <alignment vertical="center" wrapText="1"/>
    </xf>
    <xf numFmtId="0" fontId="42" fillId="0" borderId="39" xfId="0" applyFont="1" applyFill="1" applyBorder="1" applyAlignment="1" applyProtection="1">
      <alignment vertical="center" wrapText="1"/>
    </xf>
    <xf numFmtId="0" fontId="42" fillId="0" borderId="37" xfId="0" applyFont="1" applyFill="1" applyBorder="1" applyAlignment="1" applyProtection="1">
      <alignment vertical="center" wrapText="1"/>
    </xf>
    <xf numFmtId="0" fontId="42" fillId="0" borderId="59"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0" fontId="49" fillId="0" borderId="93" xfId="0" applyFont="1" applyBorder="1" applyAlignment="1" applyProtection="1">
      <alignment horizontal="left" vertical="center" wrapText="1"/>
    </xf>
    <xf numFmtId="0" fontId="49" fillId="0" borderId="61" xfId="0" applyFont="1" applyBorder="1" applyAlignment="1" applyProtection="1">
      <alignment horizontal="left" vertical="center" wrapText="1"/>
    </xf>
    <xf numFmtId="0" fontId="42" fillId="0" borderId="83" xfId="0" applyFont="1" applyFill="1" applyBorder="1" applyAlignment="1" applyProtection="1">
      <alignment horizontal="center" vertical="center" wrapText="1"/>
    </xf>
    <xf numFmtId="0" fontId="42" fillId="0" borderId="70" xfId="0" applyFont="1" applyFill="1" applyBorder="1" applyAlignment="1" applyProtection="1">
      <alignment horizontal="center" vertical="center" wrapText="1"/>
    </xf>
    <xf numFmtId="0" fontId="42" fillId="0" borderId="110" xfId="0" applyFont="1" applyFill="1" applyBorder="1" applyAlignment="1" applyProtection="1">
      <alignment horizontal="center" vertical="center" wrapText="1"/>
    </xf>
    <xf numFmtId="182" fontId="50" fillId="0" borderId="14" xfId="34" applyNumberFormat="1" applyFont="1" applyFill="1" applyBorder="1" applyAlignment="1" applyProtection="1">
      <alignment horizontal="right" vertical="center"/>
    </xf>
    <xf numFmtId="182" fontId="50" fillId="0" borderId="21" xfId="34" applyNumberFormat="1" applyFont="1" applyFill="1" applyBorder="1" applyAlignment="1" applyProtection="1">
      <alignment horizontal="right" vertical="center"/>
    </xf>
    <xf numFmtId="0" fontId="42" fillId="27" borderId="31" xfId="0" applyNumberFormat="1" applyFont="1" applyFill="1" applyBorder="1" applyAlignment="1" applyProtection="1">
      <alignment horizontal="center" vertical="center"/>
      <protection locked="0"/>
    </xf>
    <xf numFmtId="0" fontId="45" fillId="0" borderId="63" xfId="0" applyFont="1" applyFill="1" applyBorder="1" applyAlignment="1" applyProtection="1">
      <alignment horizontal="left" vertical="center" wrapText="1"/>
    </xf>
    <xf numFmtId="0" fontId="45" fillId="0" borderId="51" xfId="0" applyFont="1" applyFill="1" applyBorder="1" applyAlignment="1" applyProtection="1">
      <alignment horizontal="left" vertical="center" wrapText="1"/>
    </xf>
    <xf numFmtId="0" fontId="45" fillId="0" borderId="54" xfId="0" applyFont="1" applyFill="1" applyBorder="1" applyAlignment="1" applyProtection="1">
      <alignment horizontal="left" vertical="center" wrapText="1"/>
    </xf>
    <xf numFmtId="176" fontId="72" fillId="34" borderId="88" xfId="0" applyNumberFormat="1" applyFont="1" applyFill="1" applyBorder="1" applyAlignment="1" applyProtection="1">
      <alignment horizontal="center" vertical="center"/>
      <protection locked="0"/>
    </xf>
    <xf numFmtId="176" fontId="72" fillId="34" borderId="116" xfId="0" applyNumberFormat="1" applyFont="1" applyFill="1" applyBorder="1" applyAlignment="1" applyProtection="1">
      <alignment horizontal="center" vertical="center"/>
      <protection locked="0"/>
    </xf>
    <xf numFmtId="0" fontId="60" fillId="27" borderId="139" xfId="0" applyFont="1" applyFill="1" applyBorder="1" applyAlignment="1" applyProtection="1">
      <alignment horizontal="center" vertical="center"/>
      <protection locked="0"/>
    </xf>
    <xf numFmtId="0" fontId="60" fillId="27" borderId="142" xfId="0" applyFont="1" applyFill="1" applyBorder="1" applyAlignment="1" applyProtection="1">
      <alignment horizontal="center" vertical="center"/>
      <protection locked="0"/>
    </xf>
    <xf numFmtId="0" fontId="60" fillId="27" borderId="143" xfId="0" applyFont="1" applyFill="1" applyBorder="1" applyAlignment="1" applyProtection="1">
      <alignment horizontal="center" vertical="center"/>
      <protection locked="0"/>
    </xf>
    <xf numFmtId="0" fontId="60" fillId="27" borderId="155" xfId="0" applyFont="1" applyFill="1" applyBorder="1" applyAlignment="1" applyProtection="1">
      <alignment horizontal="center" vertical="center"/>
      <protection locked="0"/>
    </xf>
    <xf numFmtId="0" fontId="60" fillId="27" borderId="144" xfId="0" applyFont="1" applyFill="1" applyBorder="1" applyAlignment="1" applyProtection="1">
      <alignment horizontal="center" vertical="center"/>
      <protection locked="0"/>
    </xf>
    <xf numFmtId="0" fontId="45" fillId="0" borderId="148" xfId="0" applyFont="1" applyFill="1" applyBorder="1" applyAlignment="1" applyProtection="1">
      <alignment vertical="center" wrapText="1"/>
    </xf>
    <xf numFmtId="0" fontId="45" fillId="0" borderId="59" xfId="0" applyFont="1" applyFill="1" applyBorder="1" applyAlignment="1" applyProtection="1">
      <alignment vertical="center" wrapText="1"/>
    </xf>
    <xf numFmtId="0" fontId="45" fillId="0" borderId="56" xfId="0" applyFont="1" applyFill="1" applyBorder="1" applyAlignment="1" applyProtection="1">
      <alignment vertical="center" wrapText="1"/>
    </xf>
    <xf numFmtId="0" fontId="49" fillId="27" borderId="24" xfId="0" applyFont="1" applyFill="1" applyBorder="1" applyAlignment="1" applyProtection="1">
      <alignment horizontal="center" vertical="center"/>
      <protection locked="0"/>
    </xf>
    <xf numFmtId="0" fontId="42" fillId="25" borderId="96" xfId="0" applyFont="1" applyFill="1" applyBorder="1" applyAlignment="1" applyProtection="1">
      <alignment horizontal="left" vertical="center" shrinkToFit="1"/>
      <protection locked="0"/>
    </xf>
    <xf numFmtId="0" fontId="42" fillId="0" borderId="70" xfId="0" applyFont="1" applyBorder="1" applyAlignment="1" applyProtection="1">
      <alignment horizontal="left" vertical="center" wrapText="1"/>
    </xf>
    <xf numFmtId="2" fontId="42" fillId="0" borderId="26" xfId="0" applyNumberFormat="1" applyFont="1" applyFill="1" applyBorder="1" applyAlignment="1" applyProtection="1">
      <alignment horizontal="center" vertical="center" shrinkToFit="1"/>
    </xf>
    <xf numFmtId="2" fontId="42" fillId="0" borderId="31" xfId="0" applyNumberFormat="1" applyFont="1" applyFill="1" applyBorder="1" applyAlignment="1" applyProtection="1">
      <alignment horizontal="center" vertical="center" shrinkToFit="1"/>
    </xf>
    <xf numFmtId="2" fontId="42" fillId="0" borderId="32" xfId="0" applyNumberFormat="1" applyFont="1" applyFill="1" applyBorder="1" applyAlignment="1" applyProtection="1">
      <alignment horizontal="center" vertical="center" shrinkToFit="1"/>
    </xf>
    <xf numFmtId="0" fontId="42" fillId="0" borderId="10" xfId="0" applyFont="1" applyFill="1" applyBorder="1" applyAlignment="1" applyProtection="1">
      <alignment horizontal="left" vertical="center"/>
    </xf>
    <xf numFmtId="0" fontId="42" fillId="0" borderId="13" xfId="0" applyFont="1" applyFill="1" applyBorder="1" applyAlignment="1" applyProtection="1">
      <alignment horizontal="left" vertical="center"/>
    </xf>
    <xf numFmtId="0" fontId="0" fillId="0" borderId="0" xfId="0" applyFont="1" applyBorder="1" applyAlignment="1" applyProtection="1">
      <alignment horizontal="center" vertical="center"/>
    </xf>
    <xf numFmtId="2" fontId="42" fillId="0" borderId="26" xfId="0" applyNumberFormat="1" applyFont="1" applyBorder="1" applyAlignment="1" applyProtection="1">
      <alignment horizontal="center" vertical="center" shrinkToFit="1"/>
    </xf>
    <xf numFmtId="2" fontId="42" fillId="0" borderId="31" xfId="0" applyNumberFormat="1" applyFont="1" applyBorder="1" applyAlignment="1" applyProtection="1">
      <alignment horizontal="center" vertical="center" shrinkToFit="1"/>
    </xf>
    <xf numFmtId="2" fontId="42" fillId="0" borderId="32" xfId="0" applyNumberFormat="1" applyFont="1" applyBorder="1" applyAlignment="1" applyProtection="1">
      <alignment horizontal="center" vertical="center" shrinkToFit="1"/>
    </xf>
    <xf numFmtId="0" fontId="42" fillId="25" borderId="31" xfId="0" applyFont="1" applyFill="1" applyBorder="1" applyAlignment="1" applyProtection="1">
      <alignment horizontal="center" vertical="center"/>
      <protection locked="0"/>
    </xf>
    <xf numFmtId="0" fontId="42" fillId="25" borderId="79" xfId="0" applyFont="1" applyFill="1" applyBorder="1" applyAlignment="1" applyProtection="1">
      <alignment horizontal="center" vertical="center" shrinkToFit="1"/>
      <protection locked="0"/>
    </xf>
    <xf numFmtId="0" fontId="26" fillId="0" borderId="0" xfId="0" applyFont="1" applyFill="1" applyAlignment="1" applyProtection="1">
      <alignment horizontal="left" vertical="center" wrapText="1"/>
    </xf>
    <xf numFmtId="0" fontId="26" fillId="0" borderId="34" xfId="0" applyFont="1" applyBorder="1" applyAlignment="1" applyProtection="1">
      <alignment horizontal="center" textRotation="255"/>
    </xf>
    <xf numFmtId="0" fontId="26" fillId="0" borderId="34" xfId="0" applyFont="1" applyBorder="1" applyAlignment="1" applyProtection="1">
      <alignment horizontal="center" vertical="top" textRotation="255"/>
    </xf>
    <xf numFmtId="0" fontId="42" fillId="0" borderId="90" xfId="0" applyFont="1" applyFill="1" applyBorder="1" applyAlignment="1" applyProtection="1">
      <alignment horizontal="center" vertical="center" wrapText="1"/>
    </xf>
    <xf numFmtId="0" fontId="42" fillId="0" borderId="72" xfId="0" applyFont="1" applyFill="1" applyBorder="1" applyAlignment="1" applyProtection="1">
      <alignment horizontal="center" vertical="center" wrapText="1"/>
    </xf>
    <xf numFmtId="0" fontId="42" fillId="0" borderId="95" xfId="0" applyFont="1" applyFill="1" applyBorder="1" applyAlignment="1" applyProtection="1">
      <alignment horizontal="center" vertical="center" wrapText="1"/>
    </xf>
    <xf numFmtId="0" fontId="45" fillId="26" borderId="61" xfId="0" applyFont="1" applyFill="1" applyBorder="1" applyAlignment="1" applyProtection="1">
      <alignment vertical="center" wrapText="1"/>
    </xf>
    <xf numFmtId="0" fontId="45" fillId="25" borderId="0" xfId="0" applyFont="1" applyFill="1" applyBorder="1" applyAlignment="1" applyProtection="1">
      <alignment horizontal="center" vertical="center" shrinkToFit="1"/>
      <protection locked="0"/>
    </xf>
    <xf numFmtId="0" fontId="42" fillId="0" borderId="14" xfId="0" applyFont="1" applyFill="1" applyBorder="1" applyAlignment="1" applyProtection="1">
      <alignment horizontal="left" vertical="center" wrapText="1"/>
    </xf>
    <xf numFmtId="0" fontId="42" fillId="0" borderId="38" xfId="0" applyFont="1" applyFill="1" applyBorder="1" applyAlignment="1" applyProtection="1">
      <alignment horizontal="left" vertical="center" wrapText="1"/>
    </xf>
    <xf numFmtId="0" fontId="42" fillId="0" borderId="33" xfId="0" applyFont="1" applyFill="1" applyBorder="1" applyAlignment="1" applyProtection="1">
      <alignment horizontal="left" vertical="center" wrapText="1"/>
    </xf>
    <xf numFmtId="0" fontId="42" fillId="0" borderId="37" xfId="0" applyFont="1" applyFill="1" applyBorder="1" applyAlignment="1" applyProtection="1">
      <alignment horizontal="left" vertical="center" wrapText="1"/>
    </xf>
    <xf numFmtId="0" fontId="42" fillId="0" borderId="17" xfId="0" applyFont="1" applyFill="1" applyBorder="1" applyAlignment="1" applyProtection="1">
      <alignment horizontal="left" vertical="center" wrapText="1"/>
    </xf>
    <xf numFmtId="0" fontId="42" fillId="0" borderId="18" xfId="0" applyFont="1" applyFill="1" applyBorder="1" applyAlignment="1" applyProtection="1">
      <alignment horizontal="left" vertical="center" wrapText="1"/>
    </xf>
    <xf numFmtId="0" fontId="42" fillId="0" borderId="89" xfId="0" applyFont="1" applyFill="1" applyBorder="1" applyAlignment="1" applyProtection="1">
      <alignment horizontal="left" vertical="center" wrapText="1"/>
    </xf>
    <xf numFmtId="0" fontId="49" fillId="28" borderId="36" xfId="0" applyFont="1" applyFill="1" applyBorder="1" applyAlignment="1" applyProtection="1">
      <alignment horizontal="center" vertical="center" shrinkToFit="1"/>
      <protection locked="0"/>
    </xf>
    <xf numFmtId="2" fontId="66" fillId="0" borderId="18" xfId="0" applyNumberFormat="1" applyFont="1" applyFill="1" applyBorder="1" applyAlignment="1" applyProtection="1">
      <alignment horizontal="center" vertical="center" shrinkToFit="1"/>
    </xf>
    <xf numFmtId="38" fontId="42" fillId="26" borderId="31" xfId="34" applyFont="1" applyFill="1" applyBorder="1" applyAlignment="1" applyProtection="1">
      <alignment horizontal="center" vertical="center" shrinkToFit="1"/>
    </xf>
    <xf numFmtId="0" fontId="66" fillId="0" borderId="0" xfId="0" applyFont="1" applyBorder="1" applyAlignment="1" applyProtection="1">
      <alignment horizontal="center" vertical="center" textRotation="255" shrinkToFit="1"/>
    </xf>
    <xf numFmtId="0" fontId="30" fillId="0" borderId="10" xfId="0" applyFont="1" applyFill="1" applyBorder="1" applyAlignment="1" applyProtection="1">
      <alignment horizontal="center" vertical="center"/>
    </xf>
    <xf numFmtId="0" fontId="93" fillId="33" borderId="0" xfId="0" applyFont="1" applyFill="1" applyBorder="1" applyAlignment="1" applyProtection="1">
      <alignment horizontal="center" vertical="center"/>
      <protection locked="0"/>
    </xf>
    <xf numFmtId="176" fontId="45" fillId="26" borderId="72" xfId="0" applyNumberFormat="1" applyFont="1" applyFill="1" applyBorder="1" applyAlignment="1" applyProtection="1">
      <alignment vertical="center" shrinkToFit="1"/>
    </xf>
    <xf numFmtId="0" fontId="45" fillId="25" borderId="113" xfId="0" applyFont="1" applyFill="1" applyBorder="1" applyAlignment="1" applyProtection="1">
      <alignment horizontal="left" vertical="center" wrapText="1" shrinkToFit="1"/>
      <protection locked="0"/>
    </xf>
    <xf numFmtId="0" fontId="45" fillId="25" borderId="18" xfId="0" applyFont="1" applyFill="1" applyBorder="1" applyAlignment="1" applyProtection="1">
      <alignment horizontal="left" vertical="center" wrapText="1" shrinkToFit="1"/>
      <protection locked="0"/>
    </xf>
    <xf numFmtId="0" fontId="45" fillId="25" borderId="24" xfId="0" applyFont="1" applyFill="1" applyBorder="1" applyAlignment="1" applyProtection="1">
      <alignment horizontal="left" vertical="center" wrapText="1" shrinkToFit="1"/>
      <protection locked="0"/>
    </xf>
    <xf numFmtId="0" fontId="45" fillId="25" borderId="43" xfId="0" applyFont="1" applyFill="1" applyBorder="1" applyAlignment="1" applyProtection="1">
      <alignment horizontal="left" vertical="center" wrapText="1" shrinkToFit="1"/>
      <protection locked="0"/>
    </xf>
    <xf numFmtId="0" fontId="42" fillId="26" borderId="136" xfId="0" applyFont="1" applyFill="1" applyBorder="1" applyAlignment="1" applyProtection="1">
      <alignment horizontal="left" vertical="center" wrapText="1"/>
    </xf>
    <xf numFmtId="0" fontId="42" fillId="26" borderId="51" xfId="0" applyFont="1" applyFill="1" applyBorder="1" applyAlignment="1" applyProtection="1">
      <alignment horizontal="left" vertical="center" wrapText="1"/>
    </xf>
    <xf numFmtId="182" fontId="50" fillId="0" borderId="12" xfId="34" applyNumberFormat="1" applyFont="1" applyFill="1" applyBorder="1" applyAlignment="1" applyProtection="1">
      <alignment horizontal="right" vertical="center"/>
    </xf>
    <xf numFmtId="182" fontId="50" fillId="0" borderId="36" xfId="34" applyNumberFormat="1" applyFont="1" applyFill="1" applyBorder="1" applyAlignment="1" applyProtection="1">
      <alignment horizontal="right" vertical="center"/>
    </xf>
    <xf numFmtId="182" fontId="50" fillId="0" borderId="133" xfId="34" applyNumberFormat="1" applyFont="1" applyFill="1" applyBorder="1" applyAlignment="1" applyProtection="1">
      <alignment horizontal="right" vertical="center"/>
    </xf>
    <xf numFmtId="0" fontId="42" fillId="0" borderId="74" xfId="0" applyFont="1" applyFill="1" applyBorder="1" applyAlignment="1" applyProtection="1">
      <alignment horizontal="center" vertical="center"/>
    </xf>
    <xf numFmtId="0" fontId="42" fillId="0" borderId="46" xfId="0" applyFont="1" applyFill="1" applyBorder="1" applyAlignment="1" applyProtection="1">
      <alignment horizontal="center" vertical="center"/>
    </xf>
    <xf numFmtId="0" fontId="42" fillId="0" borderId="123" xfId="0" applyFont="1" applyFill="1" applyBorder="1" applyAlignment="1" applyProtection="1">
      <alignment horizontal="center" vertical="center"/>
    </xf>
    <xf numFmtId="176" fontId="49" fillId="26" borderId="12" xfId="0" applyNumberFormat="1" applyFont="1" applyFill="1" applyBorder="1" applyAlignment="1" applyProtection="1">
      <alignment vertical="center"/>
    </xf>
    <xf numFmtId="176" fontId="49" fillId="26" borderId="36" xfId="0" applyNumberFormat="1" applyFont="1" applyFill="1" applyBorder="1" applyAlignment="1" applyProtection="1">
      <alignment vertical="center"/>
    </xf>
    <xf numFmtId="0" fontId="55" fillId="0" borderId="36" xfId="0" applyFont="1" applyFill="1" applyBorder="1" applyAlignment="1" applyProtection="1">
      <alignment horizontal="left" vertical="center"/>
    </xf>
    <xf numFmtId="182" fontId="50" fillId="27" borderId="26" xfId="34" applyNumberFormat="1" applyFont="1" applyFill="1" applyBorder="1" applyAlignment="1" applyProtection="1">
      <alignment horizontal="right" vertical="center"/>
      <protection locked="0"/>
    </xf>
    <xf numFmtId="182" fontId="50" fillId="27" borderId="31" xfId="34" applyNumberFormat="1" applyFont="1" applyFill="1" applyBorder="1" applyAlignment="1" applyProtection="1">
      <alignment horizontal="right" vertical="center"/>
      <protection locked="0"/>
    </xf>
    <xf numFmtId="182" fontId="50" fillId="27" borderId="32" xfId="34" applyNumberFormat="1" applyFont="1" applyFill="1" applyBorder="1" applyAlignment="1" applyProtection="1">
      <alignment horizontal="right" vertical="center"/>
      <protection locked="0"/>
    </xf>
    <xf numFmtId="176" fontId="50" fillId="25" borderId="26" xfId="0" applyNumberFormat="1" applyFont="1" applyFill="1" applyBorder="1" applyAlignment="1" applyProtection="1">
      <alignment horizontal="right" vertical="center"/>
      <protection locked="0"/>
    </xf>
    <xf numFmtId="176" fontId="50" fillId="25" borderId="31" xfId="0" applyNumberFormat="1" applyFont="1" applyFill="1" applyBorder="1" applyAlignment="1" applyProtection="1">
      <alignment horizontal="right" vertical="center"/>
      <protection locked="0"/>
    </xf>
    <xf numFmtId="176" fontId="50" fillId="25" borderId="32" xfId="0" applyNumberFormat="1" applyFont="1" applyFill="1" applyBorder="1" applyAlignment="1" applyProtection="1">
      <alignment horizontal="right" vertical="center"/>
      <protection locked="0"/>
    </xf>
    <xf numFmtId="0" fontId="42" fillId="0" borderId="71" xfId="0" applyFont="1" applyFill="1" applyBorder="1" applyAlignment="1" applyProtection="1">
      <alignment vertical="center" wrapText="1"/>
    </xf>
    <xf numFmtId="0" fontId="42" fillId="0" borderId="72" xfId="0" applyFont="1" applyFill="1" applyBorder="1" applyAlignment="1" applyProtection="1">
      <alignment vertical="center" wrapText="1"/>
    </xf>
    <xf numFmtId="0" fontId="42" fillId="0" borderId="16" xfId="0" applyFont="1" applyFill="1" applyBorder="1" applyAlignment="1" applyProtection="1">
      <alignment vertical="center" wrapText="1"/>
    </xf>
    <xf numFmtId="0" fontId="49" fillId="0" borderId="72" xfId="0" applyNumberFormat="1" applyFont="1" applyFill="1" applyBorder="1" applyAlignment="1" applyProtection="1">
      <alignment vertical="center"/>
    </xf>
    <xf numFmtId="0" fontId="49" fillId="0" borderId="33"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16" xfId="0" applyFont="1" applyFill="1" applyBorder="1" applyAlignment="1" applyProtection="1">
      <alignment horizontal="center" vertical="center" wrapText="1"/>
    </xf>
    <xf numFmtId="0" fontId="49" fillId="0" borderId="10"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55" fillId="0" borderId="11" xfId="0" applyFont="1" applyFill="1" applyBorder="1" applyAlignment="1" applyProtection="1">
      <alignment horizontal="left" vertical="center"/>
    </xf>
    <xf numFmtId="0" fontId="0" fillId="32" borderId="12" xfId="0" applyFont="1" applyFill="1" applyBorder="1" applyAlignment="1" applyProtection="1">
      <alignment horizontal="center" vertical="center"/>
    </xf>
    <xf numFmtId="0" fontId="0" fillId="32" borderId="36" xfId="0" applyFont="1" applyFill="1" applyBorder="1" applyAlignment="1" applyProtection="1">
      <alignment horizontal="center" vertical="center"/>
    </xf>
    <xf numFmtId="0" fontId="0" fillId="32" borderId="11" xfId="0" applyFont="1" applyFill="1" applyBorder="1" applyAlignment="1" applyProtection="1">
      <alignment horizontal="center" vertical="center"/>
    </xf>
    <xf numFmtId="0" fontId="55" fillId="32" borderId="12" xfId="0" applyFont="1" applyFill="1" applyBorder="1" applyAlignment="1" applyProtection="1">
      <alignment horizontal="center" vertical="center"/>
    </xf>
    <xf numFmtId="0" fontId="55" fillId="32" borderId="36" xfId="0" applyFont="1" applyFill="1" applyBorder="1" applyAlignment="1" applyProtection="1">
      <alignment horizontal="center" vertical="center"/>
    </xf>
    <xf numFmtId="0" fontId="55" fillId="32" borderId="67" xfId="0" applyFont="1" applyFill="1" applyBorder="1" applyAlignment="1" applyProtection="1">
      <alignment horizontal="center" vertical="center"/>
    </xf>
    <xf numFmtId="0" fontId="55" fillId="32" borderId="57" xfId="0" applyFont="1" applyFill="1" applyBorder="1" applyAlignment="1" applyProtection="1">
      <alignment horizontal="center" vertical="center"/>
    </xf>
    <xf numFmtId="0" fontId="42" fillId="32" borderId="12" xfId="0" applyFont="1" applyFill="1" applyBorder="1" applyAlignment="1" applyProtection="1">
      <alignment horizontal="left" vertical="center"/>
    </xf>
    <xf numFmtId="0" fontId="42" fillId="32" borderId="36" xfId="0" applyFont="1" applyFill="1" applyBorder="1" applyAlignment="1" applyProtection="1">
      <alignment horizontal="left" vertical="center"/>
    </xf>
    <xf numFmtId="0" fontId="42" fillId="32" borderId="11" xfId="0" applyFont="1" applyFill="1" applyBorder="1" applyAlignment="1" applyProtection="1">
      <alignment horizontal="left" vertical="center"/>
    </xf>
    <xf numFmtId="0" fontId="49" fillId="0" borderId="93" xfId="0" applyFont="1" applyFill="1" applyBorder="1" applyAlignment="1" applyProtection="1">
      <alignment horizontal="center" vertical="center"/>
    </xf>
    <xf numFmtId="0" fontId="49" fillId="0" borderId="61" xfId="0" applyFont="1" applyFill="1" applyBorder="1" applyAlignment="1" applyProtection="1">
      <alignment horizontal="center" vertical="center"/>
    </xf>
    <xf numFmtId="0" fontId="49" fillId="0" borderId="62" xfId="0" applyFont="1" applyFill="1" applyBorder="1" applyAlignment="1" applyProtection="1">
      <alignment horizontal="center" vertical="center"/>
    </xf>
    <xf numFmtId="0" fontId="49" fillId="0" borderId="61" xfId="0" applyFont="1" applyFill="1" applyBorder="1" applyAlignment="1" applyProtection="1">
      <alignment horizontal="left" vertical="center"/>
    </xf>
    <xf numFmtId="0" fontId="49" fillId="0" borderId="62" xfId="0" applyFont="1" applyFill="1" applyBorder="1" applyAlignment="1" applyProtection="1">
      <alignment horizontal="left" vertical="center"/>
    </xf>
    <xf numFmtId="0" fontId="49" fillId="0" borderId="18" xfId="0" applyFont="1" applyFill="1" applyBorder="1" applyAlignment="1" applyProtection="1">
      <alignment horizontal="left" vertical="center" wrapText="1"/>
    </xf>
    <xf numFmtId="0" fontId="49" fillId="0" borderId="19" xfId="0" applyFont="1" applyFill="1" applyBorder="1" applyAlignment="1" applyProtection="1">
      <alignment horizontal="left" vertical="center" wrapText="1"/>
    </xf>
    <xf numFmtId="0" fontId="49" fillId="0" borderId="18" xfId="0" applyFont="1" applyFill="1" applyBorder="1" applyAlignment="1" applyProtection="1">
      <alignment horizontal="left" vertical="center"/>
    </xf>
    <xf numFmtId="0" fontId="49" fillId="0" borderId="19" xfId="0" applyFont="1" applyFill="1" applyBorder="1" applyAlignment="1" applyProtection="1">
      <alignment horizontal="left" vertical="center"/>
    </xf>
    <xf numFmtId="0" fontId="49" fillId="0" borderId="33"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9" fillId="0" borderId="16" xfId="0" applyFont="1" applyFill="1" applyBorder="1" applyAlignment="1" applyProtection="1">
      <alignment horizontal="left" vertical="center"/>
    </xf>
    <xf numFmtId="0" fontId="49" fillId="0" borderId="17" xfId="0" applyFont="1" applyFill="1" applyBorder="1" applyAlignment="1" applyProtection="1">
      <alignment horizontal="left" vertical="center"/>
    </xf>
    <xf numFmtId="0" fontId="49" fillId="0" borderId="14" xfId="0" applyFont="1" applyFill="1" applyBorder="1" applyAlignment="1" applyProtection="1">
      <alignment horizontal="center" vertical="center" wrapText="1"/>
    </xf>
    <xf numFmtId="0" fontId="49" fillId="0" borderId="21" xfId="0" applyFont="1" applyFill="1" applyBorder="1" applyAlignment="1" applyProtection="1">
      <alignment horizontal="center" vertical="center" wrapText="1"/>
    </xf>
    <xf numFmtId="0" fontId="49" fillId="0" borderId="15" xfId="0" applyFont="1" applyFill="1" applyBorder="1" applyAlignment="1" applyProtection="1">
      <alignment horizontal="center" vertical="center" wrapText="1"/>
    </xf>
    <xf numFmtId="0" fontId="49" fillId="0" borderId="93" xfId="0" applyFont="1" applyFill="1" applyBorder="1" applyAlignment="1" applyProtection="1">
      <alignment horizontal="center" vertical="center" wrapText="1"/>
    </xf>
    <xf numFmtId="0" fontId="49" fillId="0" borderId="61" xfId="0" applyFont="1" applyFill="1" applyBorder="1" applyAlignment="1" applyProtection="1">
      <alignment horizontal="center" vertical="center" wrapText="1"/>
    </xf>
    <xf numFmtId="0" fontId="49" fillId="0" borderId="62" xfId="0" applyFont="1" applyFill="1" applyBorder="1" applyAlignment="1" applyProtection="1">
      <alignment horizontal="center" vertical="center" wrapText="1"/>
    </xf>
    <xf numFmtId="0" fontId="49" fillId="0" borderId="17" xfId="0" applyFont="1" applyFill="1" applyBorder="1" applyAlignment="1" applyProtection="1">
      <alignment horizontal="center" vertical="center"/>
    </xf>
    <xf numFmtId="0" fontId="49" fillId="0" borderId="18" xfId="0" applyFont="1" applyFill="1" applyBorder="1" applyAlignment="1" applyProtection="1">
      <alignment horizontal="center" vertical="center"/>
    </xf>
    <xf numFmtId="0" fontId="49" fillId="0" borderId="19" xfId="0" applyFont="1" applyFill="1" applyBorder="1" applyAlignment="1" applyProtection="1">
      <alignment horizontal="center" vertical="center"/>
    </xf>
    <xf numFmtId="176" fontId="72" fillId="34" borderId="47" xfId="0" applyNumberFormat="1" applyFont="1" applyFill="1" applyBorder="1" applyAlignment="1" applyProtection="1">
      <alignment horizontal="center" vertical="center"/>
      <protection locked="0"/>
    </xf>
    <xf numFmtId="0" fontId="52" fillId="0" borderId="0" xfId="0" applyFont="1" applyFill="1" applyBorder="1" applyAlignment="1" applyProtection="1">
      <alignment horizontal="center" vertical="center"/>
    </xf>
    <xf numFmtId="0" fontId="42" fillId="0" borderId="39" xfId="0" applyFont="1" applyFill="1" applyBorder="1" applyAlignment="1" applyProtection="1">
      <alignment horizontal="left" vertical="center" wrapText="1"/>
    </xf>
    <xf numFmtId="0" fontId="66" fillId="0" borderId="140" xfId="0" applyFont="1" applyFill="1" applyBorder="1" applyAlignment="1" applyProtection="1">
      <alignment horizontal="center" vertical="center"/>
    </xf>
    <xf numFmtId="0" fontId="66" fillId="0" borderId="55" xfId="0" applyFont="1" applyFill="1" applyBorder="1" applyAlignment="1" applyProtection="1">
      <alignment horizontal="center" vertical="center"/>
    </xf>
    <xf numFmtId="0" fontId="66" fillId="0" borderId="71" xfId="0" applyFont="1" applyFill="1" applyBorder="1" applyAlignment="1" applyProtection="1">
      <alignment horizontal="center" vertical="center"/>
    </xf>
    <xf numFmtId="0" fontId="84" fillId="33" borderId="0" xfId="0" applyFont="1" applyFill="1" applyBorder="1" applyAlignment="1" applyProtection="1">
      <alignment horizontal="center" vertical="center"/>
      <protection locked="0"/>
    </xf>
    <xf numFmtId="0" fontId="30" fillId="33" borderId="0" xfId="0" applyFont="1" applyFill="1" applyBorder="1" applyAlignment="1" applyProtection="1">
      <alignment horizontal="center" vertical="center"/>
      <protection locked="0"/>
    </xf>
    <xf numFmtId="0" fontId="0" fillId="0" borderId="98" xfId="0" applyFont="1" applyFill="1" applyBorder="1" applyAlignment="1" applyProtection="1">
      <alignment horizontal="center" vertical="center"/>
    </xf>
    <xf numFmtId="0" fontId="0" fillId="0" borderId="96" xfId="0" applyFont="1" applyFill="1" applyBorder="1" applyAlignment="1" applyProtection="1">
      <alignment horizontal="center" vertical="center"/>
    </xf>
    <xf numFmtId="38" fontId="49" fillId="25" borderId="58" xfId="34" applyFont="1" applyFill="1" applyBorder="1" applyAlignment="1" applyProtection="1">
      <alignment horizontal="right" vertical="center"/>
      <protection locked="0"/>
    </xf>
    <xf numFmtId="38" fontId="49" fillId="25" borderId="48" xfId="34" applyFont="1" applyFill="1" applyBorder="1" applyAlignment="1" applyProtection="1">
      <alignment horizontal="right" vertical="center"/>
      <protection locked="0"/>
    </xf>
    <xf numFmtId="38" fontId="49" fillId="25" borderId="49" xfId="34" applyFont="1" applyFill="1" applyBorder="1" applyAlignment="1" applyProtection="1">
      <alignment horizontal="right" vertical="center"/>
      <protection locked="0"/>
    </xf>
    <xf numFmtId="38" fontId="49" fillId="0" borderId="57" xfId="34" applyFont="1" applyFill="1" applyBorder="1" applyAlignment="1" applyProtection="1">
      <alignment horizontal="right" vertical="center"/>
    </xf>
    <xf numFmtId="38" fontId="49" fillId="0" borderId="36" xfId="34" applyFont="1" applyFill="1" applyBorder="1" applyAlignment="1" applyProtection="1">
      <alignment horizontal="right" vertical="center"/>
    </xf>
    <xf numFmtId="0" fontId="26" fillId="0" borderId="34" xfId="0" applyFont="1" applyBorder="1" applyAlignment="1" applyProtection="1">
      <alignment horizontal="center" vertical="center" textRotation="255"/>
    </xf>
    <xf numFmtId="0" fontId="42" fillId="26" borderId="51" xfId="0" applyFont="1" applyFill="1" applyBorder="1" applyAlignment="1" applyProtection="1">
      <alignment vertical="center" wrapText="1"/>
    </xf>
    <xf numFmtId="0" fontId="42" fillId="26" borderId="64" xfId="0" applyFont="1" applyFill="1" applyBorder="1" applyAlignment="1" applyProtection="1">
      <alignment vertical="center" wrapText="1"/>
    </xf>
    <xf numFmtId="0" fontId="66" fillId="0" borderId="145" xfId="0" applyFont="1" applyFill="1" applyBorder="1" applyAlignment="1" applyProtection="1">
      <alignment horizontal="center" vertical="center"/>
    </xf>
    <xf numFmtId="0" fontId="45" fillId="26" borderId="79" xfId="0" applyFont="1" applyFill="1" applyBorder="1" applyAlignment="1" applyProtection="1">
      <alignment horizontal="left" vertical="center" wrapText="1"/>
    </xf>
    <xf numFmtId="0" fontId="42" fillId="0" borderId="136" xfId="0" applyFont="1" applyFill="1" applyBorder="1" applyAlignment="1" applyProtection="1">
      <alignment horizontal="center" vertical="center" wrapText="1"/>
    </xf>
    <xf numFmtId="0" fontId="42" fillId="0" borderId="51" xfId="0" applyFont="1" applyFill="1" applyBorder="1" applyAlignment="1" applyProtection="1">
      <alignment horizontal="center" vertical="center" wrapText="1"/>
    </xf>
    <xf numFmtId="0" fontId="42" fillId="0" borderId="54" xfId="0" applyFont="1" applyFill="1" applyBorder="1" applyAlignment="1" applyProtection="1">
      <alignment horizontal="center" vertical="center" wrapText="1"/>
    </xf>
    <xf numFmtId="0" fontId="42" fillId="26" borderId="64" xfId="0" applyFont="1" applyFill="1" applyBorder="1" applyAlignment="1" applyProtection="1">
      <alignment horizontal="left" vertical="center" wrapText="1"/>
    </xf>
    <xf numFmtId="38" fontId="42" fillId="26" borderId="24" xfId="34" applyFont="1" applyFill="1" applyBorder="1" applyAlignment="1" applyProtection="1">
      <alignment horizontal="center" vertical="center" shrinkToFit="1"/>
    </xf>
    <xf numFmtId="0" fontId="49" fillId="0" borderId="76" xfId="0" applyFont="1" applyFill="1" applyBorder="1" applyAlignment="1" applyProtection="1">
      <alignment horizontal="center" vertical="center"/>
    </xf>
    <xf numFmtId="0" fontId="49" fillId="0" borderId="77" xfId="0" applyFont="1" applyFill="1" applyBorder="1" applyAlignment="1" applyProtection="1">
      <alignment horizontal="center" vertical="center"/>
    </xf>
    <xf numFmtId="0" fontId="49" fillId="0" borderId="100" xfId="0" applyFont="1" applyFill="1" applyBorder="1" applyAlignment="1" applyProtection="1">
      <alignment horizontal="center" vertical="center"/>
    </xf>
    <xf numFmtId="0" fontId="45" fillId="0" borderId="0" xfId="0" applyFont="1" applyFill="1" applyBorder="1" applyAlignment="1" applyProtection="1">
      <alignment vertical="center" wrapText="1"/>
    </xf>
    <xf numFmtId="0" fontId="52" fillId="27" borderId="68" xfId="0" applyFont="1" applyFill="1" applyBorder="1" applyAlignment="1" applyProtection="1">
      <alignment horizontal="center" vertical="center" wrapText="1"/>
    </xf>
    <xf numFmtId="0" fontId="52" fillId="27" borderId="51" xfId="0" applyFont="1" applyFill="1" applyBorder="1" applyAlignment="1" applyProtection="1">
      <alignment horizontal="center" vertical="center" wrapText="1"/>
    </xf>
    <xf numFmtId="0" fontId="52" fillId="27" borderId="54" xfId="0" applyFont="1" applyFill="1" applyBorder="1" applyAlignment="1" applyProtection="1">
      <alignment horizontal="center" vertical="center" wrapText="1"/>
    </xf>
    <xf numFmtId="0" fontId="59" fillId="0" borderId="36" xfId="0" applyFont="1" applyFill="1" applyBorder="1" applyAlignment="1" applyProtection="1">
      <alignment horizontal="left" vertical="center" wrapText="1"/>
    </xf>
    <xf numFmtId="0" fontId="59" fillId="0" borderId="11" xfId="0" applyFont="1" applyFill="1" applyBorder="1" applyAlignment="1" applyProtection="1">
      <alignment horizontal="left" vertical="center" wrapText="1"/>
    </xf>
    <xf numFmtId="0" fontId="58" fillId="33" borderId="26" xfId="0" applyFont="1" applyFill="1" applyBorder="1" applyAlignment="1" applyProtection="1">
      <alignment horizontal="center" vertical="center" wrapText="1"/>
      <protection locked="0"/>
    </xf>
    <xf numFmtId="0" fontId="58" fillId="33" borderId="32" xfId="0" applyFont="1" applyFill="1" applyBorder="1" applyAlignment="1" applyProtection="1">
      <alignment horizontal="center" vertical="center" wrapText="1"/>
      <protection locked="0"/>
    </xf>
    <xf numFmtId="0" fontId="45" fillId="0" borderId="151"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0" xfId="0" applyFont="1" applyFill="1" applyBorder="1" applyAlignment="1" applyProtection="1">
      <alignment horizontal="left" vertical="center" wrapText="1"/>
    </xf>
    <xf numFmtId="0" fontId="45" fillId="0" borderId="21" xfId="0" applyFont="1" applyFill="1" applyBorder="1" applyAlignment="1" applyProtection="1">
      <alignment vertical="center" wrapText="1"/>
    </xf>
    <xf numFmtId="0" fontId="55" fillId="32" borderId="14" xfId="0" applyFont="1" applyFill="1" applyBorder="1" applyAlignment="1" applyProtection="1">
      <alignment horizontal="center" vertical="center" textRotation="255"/>
    </xf>
    <xf numFmtId="0" fontId="42" fillId="0" borderId="34"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xf>
    <xf numFmtId="0" fontId="42" fillId="0" borderId="37" xfId="0" applyFont="1" applyFill="1" applyBorder="1" applyAlignment="1" applyProtection="1">
      <alignment horizontal="left" vertical="center"/>
    </xf>
    <xf numFmtId="176" fontId="50" fillId="0" borderId="12" xfId="0" applyNumberFormat="1" applyFont="1" applyFill="1" applyBorder="1" applyAlignment="1" applyProtection="1">
      <alignment horizontal="right" vertical="center"/>
    </xf>
    <xf numFmtId="176" fontId="50" fillId="0" borderId="36" xfId="0" applyNumberFormat="1" applyFont="1" applyFill="1" applyBorder="1" applyAlignment="1" applyProtection="1">
      <alignment horizontal="right" vertical="center"/>
    </xf>
    <xf numFmtId="176" fontId="50" fillId="0" borderId="133" xfId="0" applyNumberFormat="1" applyFont="1" applyFill="1" applyBorder="1" applyAlignment="1" applyProtection="1">
      <alignment horizontal="right" vertical="center"/>
    </xf>
    <xf numFmtId="0" fontId="45" fillId="27" borderId="35" xfId="0" applyFont="1" applyFill="1" applyBorder="1" applyAlignment="1" applyProtection="1">
      <alignment horizontal="left" vertical="center" wrapText="1"/>
      <protection locked="0"/>
    </xf>
    <xf numFmtId="0" fontId="45" fillId="27" borderId="48" xfId="0" applyFont="1" applyFill="1" applyBorder="1" applyAlignment="1" applyProtection="1">
      <alignment horizontal="left" vertical="center"/>
      <protection locked="0"/>
    </xf>
    <xf numFmtId="0" fontId="45" fillId="27" borderId="134" xfId="0" applyFont="1" applyFill="1" applyBorder="1" applyAlignment="1" applyProtection="1">
      <alignment horizontal="left" vertical="center"/>
      <protection locked="0"/>
    </xf>
    <xf numFmtId="49" fontId="45" fillId="0" borderId="0" xfId="0" applyNumberFormat="1" applyFont="1" applyFill="1" applyAlignment="1" applyProtection="1">
      <alignment horizontal="left" vertical="top"/>
    </xf>
    <xf numFmtId="0" fontId="45" fillId="0" borderId="26" xfId="0" applyFont="1" applyFill="1" applyBorder="1" applyAlignment="1" applyProtection="1">
      <alignment horizontal="left" vertical="top" wrapText="1"/>
    </xf>
    <xf numFmtId="0" fontId="45" fillId="0" borderId="31" xfId="0" applyFont="1" applyFill="1" applyBorder="1" applyAlignment="1" applyProtection="1">
      <alignment horizontal="left" vertical="top" wrapText="1"/>
    </xf>
    <xf numFmtId="0" fontId="45" fillId="0" borderId="26" xfId="0" applyFont="1" applyFill="1" applyBorder="1" applyAlignment="1" applyProtection="1">
      <alignment horizontal="left" vertical="center" wrapText="1"/>
    </xf>
    <xf numFmtId="0" fontId="45" fillId="0" borderId="31" xfId="0" applyFont="1" applyFill="1" applyBorder="1" applyAlignment="1" applyProtection="1">
      <alignment horizontal="left" vertical="center" wrapText="1"/>
    </xf>
    <xf numFmtId="0" fontId="45" fillId="0" borderId="0" xfId="0" applyFont="1" applyFill="1" applyBorder="1" applyAlignment="1" applyProtection="1">
      <alignment horizontal="left" vertical="top" wrapText="1"/>
    </xf>
    <xf numFmtId="0" fontId="42" fillId="27" borderId="0" xfId="0" applyFont="1" applyFill="1" applyBorder="1" applyAlignment="1" applyProtection="1">
      <alignment horizontal="center" vertical="center" shrinkToFit="1"/>
      <protection locked="0"/>
    </xf>
    <xf numFmtId="0" fontId="49" fillId="27" borderId="36" xfId="0" applyFont="1" applyFill="1" applyBorder="1" applyAlignment="1" applyProtection="1">
      <alignment horizontal="center" vertical="center" shrinkToFit="1"/>
      <protection locked="0"/>
    </xf>
    <xf numFmtId="0" fontId="49" fillId="25" borderId="36" xfId="0" applyFont="1" applyFill="1" applyBorder="1" applyAlignment="1" applyProtection="1">
      <alignment horizontal="center" vertical="center" shrinkToFit="1"/>
      <protection locked="0"/>
    </xf>
    <xf numFmtId="0" fontId="52" fillId="25" borderId="68" xfId="0" applyFont="1" applyFill="1" applyBorder="1" applyAlignment="1" applyProtection="1">
      <alignment horizontal="center" vertical="center" wrapText="1"/>
    </xf>
    <xf numFmtId="0" fontId="52" fillId="25" borderId="51" xfId="0" applyFont="1" applyFill="1" applyBorder="1" applyAlignment="1" applyProtection="1">
      <alignment horizontal="center" vertical="center" wrapText="1"/>
    </xf>
    <xf numFmtId="0" fontId="52" fillId="25" borderId="54" xfId="0" applyFont="1" applyFill="1" applyBorder="1" applyAlignment="1" applyProtection="1">
      <alignment horizontal="center" vertical="center" wrapText="1"/>
    </xf>
    <xf numFmtId="0" fontId="52" fillId="28" borderId="68" xfId="0" applyFont="1" applyFill="1" applyBorder="1" applyAlignment="1" applyProtection="1">
      <alignment horizontal="center" vertical="center" wrapText="1"/>
    </xf>
    <xf numFmtId="0" fontId="52" fillId="28" borderId="51" xfId="0" applyFont="1" applyFill="1" applyBorder="1" applyAlignment="1" applyProtection="1">
      <alignment horizontal="center" vertical="center" wrapText="1"/>
    </xf>
    <xf numFmtId="0" fontId="52" fillId="28" borderId="131" xfId="0" applyFont="1" applyFill="1" applyBorder="1" applyAlignment="1" applyProtection="1">
      <alignment horizontal="center" vertical="center" wrapText="1"/>
    </xf>
    <xf numFmtId="0" fontId="42" fillId="26" borderId="136" xfId="0" applyFont="1" applyFill="1" applyBorder="1" applyAlignment="1" applyProtection="1">
      <alignment horizontal="left" vertical="center"/>
    </xf>
    <xf numFmtId="0" fontId="42" fillId="26" borderId="51" xfId="0" applyFont="1" applyFill="1" applyBorder="1" applyAlignment="1" applyProtection="1">
      <alignment horizontal="left" vertical="center"/>
    </xf>
    <xf numFmtId="0" fontId="42" fillId="0" borderId="69" xfId="0" applyFont="1" applyFill="1" applyBorder="1" applyAlignment="1" applyProtection="1">
      <alignment horizontal="left" vertical="center" wrapText="1"/>
    </xf>
    <xf numFmtId="0" fontId="42" fillId="0" borderId="70" xfId="0" applyFont="1" applyFill="1" applyBorder="1" applyAlignment="1" applyProtection="1">
      <alignment horizontal="left" vertical="center" wrapText="1"/>
    </xf>
    <xf numFmtId="0" fontId="42" fillId="0" borderId="110" xfId="0" applyFont="1" applyFill="1" applyBorder="1" applyAlignment="1" applyProtection="1">
      <alignment horizontal="left" vertical="center" wrapText="1"/>
    </xf>
    <xf numFmtId="0" fontId="42" fillId="0" borderId="71" xfId="0" applyFont="1" applyFill="1" applyBorder="1" applyAlignment="1" applyProtection="1">
      <alignment horizontal="left" vertical="center" wrapText="1"/>
    </xf>
    <xf numFmtId="0" fontId="50" fillId="32" borderId="1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26" fillId="0" borderId="0" xfId="0" applyFont="1" applyFill="1" applyAlignment="1" applyProtection="1">
      <alignment horizontal="left" vertical="top" wrapText="1"/>
    </xf>
    <xf numFmtId="178" fontId="49" fillId="25" borderId="14" xfId="0" applyNumberFormat="1" applyFont="1" applyFill="1" applyBorder="1" applyAlignment="1" applyProtection="1">
      <alignment horizontal="right" vertical="center"/>
      <protection locked="0"/>
    </xf>
    <xf numFmtId="178" fontId="49" fillId="25" borderId="21" xfId="0" applyNumberFormat="1" applyFont="1" applyFill="1" applyBorder="1" applyAlignment="1" applyProtection="1">
      <alignment horizontal="right" vertical="center"/>
      <protection locked="0"/>
    </xf>
    <xf numFmtId="178" fontId="49" fillId="25" borderId="15" xfId="0" applyNumberFormat="1" applyFont="1" applyFill="1" applyBorder="1" applyAlignment="1" applyProtection="1">
      <alignment horizontal="right" vertical="center"/>
      <protection locked="0"/>
    </xf>
    <xf numFmtId="178" fontId="49" fillId="25" borderId="17" xfId="0" applyNumberFormat="1" applyFont="1" applyFill="1" applyBorder="1" applyAlignment="1" applyProtection="1">
      <alignment horizontal="right" vertical="center"/>
      <protection locked="0"/>
    </xf>
    <xf numFmtId="178" fontId="49" fillId="25" borderId="18" xfId="0" applyNumberFormat="1" applyFont="1" applyFill="1" applyBorder="1" applyAlignment="1" applyProtection="1">
      <alignment horizontal="right" vertical="center"/>
      <protection locked="0"/>
    </xf>
    <xf numFmtId="178" fontId="49" fillId="25" borderId="19" xfId="0" applyNumberFormat="1" applyFont="1" applyFill="1" applyBorder="1" applyAlignment="1" applyProtection="1">
      <alignment horizontal="right" vertical="center"/>
      <protection locked="0"/>
    </xf>
    <xf numFmtId="178" fontId="49" fillId="25" borderId="120" xfId="0" applyNumberFormat="1" applyFont="1" applyFill="1" applyBorder="1" applyAlignment="1" applyProtection="1">
      <alignment horizontal="right" vertical="center"/>
      <protection locked="0"/>
    </xf>
    <xf numFmtId="178" fontId="49" fillId="25" borderId="113" xfId="0" applyNumberFormat="1" applyFont="1" applyFill="1" applyBorder="1" applyAlignment="1" applyProtection="1">
      <alignment horizontal="right" vertical="center"/>
      <protection locked="0"/>
    </xf>
    <xf numFmtId="0" fontId="42" fillId="26" borderId="83" xfId="0" applyFont="1" applyFill="1" applyBorder="1" applyAlignment="1" applyProtection="1">
      <alignment horizontal="left" vertical="center" wrapText="1"/>
    </xf>
    <xf numFmtId="0" fontId="42" fillId="26" borderId="70" xfId="0" applyFont="1" applyFill="1" applyBorder="1" applyAlignment="1" applyProtection="1">
      <alignment horizontal="left" vertical="center" wrapText="1"/>
    </xf>
    <xf numFmtId="0" fontId="42" fillId="26" borderId="110" xfId="0" applyFont="1" applyFill="1" applyBorder="1" applyAlignment="1" applyProtection="1">
      <alignment horizontal="left" vertical="center" wrapText="1"/>
    </xf>
    <xf numFmtId="0" fontId="42" fillId="26" borderId="95" xfId="0" applyFont="1" applyFill="1" applyBorder="1" applyAlignment="1" applyProtection="1">
      <alignment horizontal="left" vertical="center" wrapText="1"/>
    </xf>
    <xf numFmtId="0" fontId="42" fillId="26" borderId="100" xfId="0" applyFont="1" applyFill="1" applyBorder="1" applyAlignment="1" applyProtection="1">
      <alignment horizontal="center" vertical="center"/>
    </xf>
    <xf numFmtId="0" fontId="42" fillId="26" borderId="76" xfId="0" applyFont="1" applyFill="1" applyBorder="1" applyAlignment="1" applyProtection="1">
      <alignment horizontal="center" vertical="center"/>
    </xf>
    <xf numFmtId="0" fontId="42" fillId="0" borderId="100" xfId="0" applyFont="1" applyBorder="1" applyAlignment="1" applyProtection="1">
      <alignment horizontal="center" vertical="center"/>
    </xf>
    <xf numFmtId="0" fontId="42" fillId="0" borderId="76" xfId="0" applyFont="1" applyBorder="1" applyAlignment="1" applyProtection="1">
      <alignment horizontal="center" vertical="center"/>
    </xf>
    <xf numFmtId="0" fontId="42" fillId="32" borderId="49" xfId="0" applyFont="1" applyFill="1" applyBorder="1" applyAlignment="1" applyProtection="1">
      <alignment horizontal="center" vertical="center"/>
    </xf>
    <xf numFmtId="0" fontId="49" fillId="25" borderId="12" xfId="0" applyFont="1" applyFill="1" applyBorder="1" applyAlignment="1" applyProtection="1">
      <alignment horizontal="left" vertical="center" shrinkToFit="1"/>
      <protection locked="0"/>
    </xf>
    <xf numFmtId="0" fontId="49" fillId="25" borderId="36" xfId="0" applyFont="1" applyFill="1" applyBorder="1" applyAlignment="1" applyProtection="1">
      <alignment horizontal="left" vertical="center" shrinkToFit="1"/>
      <protection locked="0"/>
    </xf>
    <xf numFmtId="0" fontId="49" fillId="25" borderId="21" xfId="0" applyFont="1" applyFill="1" applyBorder="1" applyAlignment="1" applyProtection="1">
      <alignment horizontal="left" vertical="center" shrinkToFit="1"/>
      <protection locked="0"/>
    </xf>
    <xf numFmtId="0" fontId="49" fillId="25" borderId="67" xfId="0" applyFont="1" applyFill="1" applyBorder="1" applyAlignment="1" applyProtection="1">
      <alignment horizontal="left" vertical="center" shrinkToFit="1"/>
      <protection locked="0"/>
    </xf>
    <xf numFmtId="0" fontId="42" fillId="0" borderId="57" xfId="0" applyFont="1" applyFill="1" applyBorder="1" applyAlignment="1" applyProtection="1">
      <alignment horizontal="left" vertical="center" shrinkToFit="1"/>
    </xf>
    <xf numFmtId="0" fontId="42" fillId="0" borderId="36" xfId="0" applyFont="1" applyFill="1" applyBorder="1" applyAlignment="1" applyProtection="1">
      <alignment horizontal="left" vertical="center" shrinkToFit="1"/>
    </xf>
    <xf numFmtId="0" fontId="42" fillId="0" borderId="11" xfId="0" applyFont="1" applyFill="1" applyBorder="1" applyAlignment="1" applyProtection="1">
      <alignment horizontal="left" vertical="center" shrinkToFit="1"/>
    </xf>
    <xf numFmtId="0" fontId="55" fillId="0" borderId="65" xfId="0" applyFont="1" applyFill="1" applyBorder="1" applyAlignment="1" applyProtection="1">
      <alignment horizontal="left" vertical="center" wrapText="1"/>
    </xf>
    <xf numFmtId="0" fontId="55" fillId="0" borderId="66" xfId="0" applyFont="1" applyFill="1" applyBorder="1" applyAlignment="1" applyProtection="1">
      <alignment horizontal="left" vertical="center" wrapText="1"/>
    </xf>
    <xf numFmtId="0" fontId="84" fillId="0" borderId="0" xfId="0" applyFont="1" applyFill="1" applyBorder="1" applyAlignment="1" applyProtection="1">
      <alignment horizontal="center" vertical="center" wrapText="1"/>
    </xf>
    <xf numFmtId="0" fontId="55" fillId="0" borderId="61" xfId="0" applyFont="1" applyFill="1" applyBorder="1" applyAlignment="1" applyProtection="1">
      <alignment horizontal="left" vertical="center"/>
    </xf>
    <xf numFmtId="0" fontId="55" fillId="0" borderId="62" xfId="0" applyFont="1" applyFill="1" applyBorder="1" applyAlignment="1" applyProtection="1">
      <alignment horizontal="left" vertical="center"/>
    </xf>
    <xf numFmtId="0" fontId="55" fillId="0" borderId="152" xfId="0" applyFont="1" applyFill="1" applyBorder="1" applyAlignment="1" applyProtection="1">
      <alignment horizontal="left" vertical="center"/>
    </xf>
    <xf numFmtId="0" fontId="55" fillId="0" borderId="63" xfId="0" applyFont="1" applyFill="1" applyBorder="1" applyAlignment="1" applyProtection="1">
      <alignment horizontal="left" vertical="center"/>
    </xf>
    <xf numFmtId="0" fontId="55" fillId="0" borderId="60" xfId="0" applyFont="1" applyFill="1" applyBorder="1" applyAlignment="1" applyProtection="1">
      <alignment horizontal="left" vertical="center"/>
    </xf>
    <xf numFmtId="0" fontId="55" fillId="0" borderId="123" xfId="0" quotePrefix="1" applyFont="1" applyFill="1" applyBorder="1" applyAlignment="1" applyProtection="1">
      <alignment horizontal="center" vertical="center"/>
    </xf>
    <xf numFmtId="0" fontId="55" fillId="0" borderId="154" xfId="0" applyFont="1" applyFill="1" applyBorder="1" applyAlignment="1" applyProtection="1">
      <alignment horizontal="center" vertical="center"/>
    </xf>
    <xf numFmtId="0" fontId="55" fillId="0" borderId="153" xfId="0" quotePrefix="1" applyFont="1" applyFill="1" applyBorder="1" applyAlignment="1" applyProtection="1">
      <alignment horizontal="center" vertical="center"/>
    </xf>
    <xf numFmtId="0" fontId="55" fillId="0" borderId="51" xfId="0" applyFont="1" applyFill="1" applyBorder="1" applyAlignment="1" applyProtection="1">
      <alignment horizontal="left" vertical="center" wrapText="1"/>
    </xf>
    <xf numFmtId="0" fontId="55" fillId="0" borderId="64" xfId="0" applyFont="1" applyFill="1" applyBorder="1" applyAlignment="1" applyProtection="1">
      <alignment horizontal="left" vertical="center" wrapText="1"/>
    </xf>
    <xf numFmtId="0" fontId="42" fillId="0" borderId="24" xfId="0"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shrinkToFit="1"/>
    </xf>
    <xf numFmtId="0" fontId="45" fillId="26" borderId="59" xfId="0" applyFont="1" applyFill="1" applyBorder="1" applyAlignment="1" applyProtection="1">
      <alignment horizontal="left" vertical="center" wrapText="1"/>
    </xf>
    <xf numFmtId="0" fontId="45" fillId="26" borderId="56" xfId="0" applyFont="1" applyFill="1" applyBorder="1" applyAlignment="1" applyProtection="1">
      <alignment horizontal="left" vertical="center" wrapText="1"/>
    </xf>
    <xf numFmtId="49" fontId="42" fillId="32" borderId="12" xfId="0" applyNumberFormat="1" applyFont="1" applyFill="1" applyBorder="1" applyAlignment="1" applyProtection="1">
      <alignment horizontal="center" vertical="center" wrapText="1"/>
    </xf>
    <xf numFmtId="49" fontId="42" fillId="32" borderId="36" xfId="0" applyNumberFormat="1" applyFont="1" applyFill="1" applyBorder="1" applyAlignment="1" applyProtection="1">
      <alignment horizontal="center" vertical="center" wrapText="1"/>
    </xf>
    <xf numFmtId="49" fontId="42" fillId="32" borderId="11" xfId="0" applyNumberFormat="1" applyFont="1" applyFill="1" applyBorder="1" applyAlignment="1" applyProtection="1">
      <alignment horizontal="center" vertical="center" wrapText="1"/>
    </xf>
    <xf numFmtId="0" fontId="42" fillId="0" borderId="57" xfId="0"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xf>
    <xf numFmtId="0" fontId="84" fillId="0" borderId="0" xfId="0" applyFont="1" applyFill="1" applyBorder="1" applyAlignment="1" applyProtection="1">
      <alignment horizontal="center" vertical="center"/>
    </xf>
    <xf numFmtId="0" fontId="84" fillId="0" borderId="0" xfId="0" applyFont="1" applyFill="1" applyBorder="1" applyAlignment="1" applyProtection="1">
      <alignment vertical="center" shrinkToFit="1"/>
    </xf>
    <xf numFmtId="0" fontId="84" fillId="0" borderId="37" xfId="0" applyFont="1" applyFill="1" applyBorder="1" applyAlignment="1" applyProtection="1">
      <alignment vertical="center" shrinkToFit="1"/>
    </xf>
    <xf numFmtId="0" fontId="52" fillId="32" borderId="14" xfId="0" applyFont="1" applyFill="1" applyBorder="1" applyAlignment="1" applyProtection="1">
      <alignment horizontal="center" vertical="center" wrapText="1"/>
    </xf>
    <xf numFmtId="0" fontId="52" fillId="32" borderId="21" xfId="0" applyFont="1" applyFill="1" applyBorder="1" applyAlignment="1" applyProtection="1">
      <alignment horizontal="center" vertical="center" wrapText="1"/>
    </xf>
    <xf numFmtId="0" fontId="52" fillId="32" borderId="15" xfId="0" applyFont="1" applyFill="1" applyBorder="1" applyAlignment="1" applyProtection="1">
      <alignment horizontal="center" vertical="center" wrapText="1"/>
    </xf>
    <xf numFmtId="0" fontId="40" fillId="26" borderId="14" xfId="0" applyFont="1" applyFill="1" applyBorder="1" applyAlignment="1">
      <alignment horizontal="center" vertical="center" wrapText="1"/>
    </xf>
    <xf numFmtId="0" fontId="40" fillId="26" borderId="21" xfId="0" applyFont="1" applyFill="1" applyBorder="1" applyAlignment="1">
      <alignment horizontal="center" vertical="center"/>
    </xf>
    <xf numFmtId="0" fontId="40" fillId="26" borderId="15" xfId="0" applyFont="1" applyFill="1" applyBorder="1" applyAlignment="1">
      <alignment horizontal="center" vertical="center"/>
    </xf>
    <xf numFmtId="0" fontId="40" fillId="26" borderId="33" xfId="0" applyFont="1" applyFill="1" applyBorder="1" applyAlignment="1">
      <alignment horizontal="center" vertical="center"/>
    </xf>
    <xf numFmtId="0" fontId="40" fillId="26" borderId="0" xfId="0" applyFont="1" applyFill="1" applyBorder="1" applyAlignment="1">
      <alignment horizontal="center" vertical="center"/>
    </xf>
    <xf numFmtId="0" fontId="40" fillId="26" borderId="16" xfId="0" applyFont="1" applyFill="1" applyBorder="1" applyAlignment="1">
      <alignment horizontal="center" vertical="center"/>
    </xf>
    <xf numFmtId="0" fontId="40" fillId="26" borderId="53" xfId="0" applyFont="1" applyFill="1" applyBorder="1" applyAlignment="1">
      <alignment horizontal="center" vertical="center" wrapText="1"/>
    </xf>
    <xf numFmtId="0" fontId="40" fillId="26" borderId="19" xfId="0" applyFont="1" applyFill="1" applyBorder="1" applyAlignment="1">
      <alignment horizontal="center" vertical="center" wrapText="1"/>
    </xf>
    <xf numFmtId="0" fontId="40" fillId="26" borderId="15" xfId="0" applyFont="1" applyFill="1" applyBorder="1" applyAlignment="1">
      <alignment horizontal="center" vertical="center" wrapText="1"/>
    </xf>
    <xf numFmtId="0" fontId="40" fillId="26" borderId="84" xfId="0" applyFont="1" applyFill="1" applyBorder="1" applyAlignment="1">
      <alignment horizontal="center" vertical="center" wrapText="1"/>
    </xf>
    <xf numFmtId="0" fontId="40" fillId="26" borderId="13" xfId="0" applyFont="1" applyFill="1" applyBorder="1" applyAlignment="1">
      <alignment horizontal="center" vertical="center"/>
    </xf>
    <xf numFmtId="0" fontId="40" fillId="26" borderId="91" xfId="0" applyFont="1" applyFill="1" applyBorder="1" applyAlignment="1">
      <alignment horizontal="center" vertical="center" wrapText="1"/>
    </xf>
    <xf numFmtId="0" fontId="40" fillId="0" borderId="26" xfId="0" applyFont="1" applyFill="1" applyBorder="1" applyAlignment="1">
      <alignment vertical="center"/>
    </xf>
    <xf numFmtId="0" fontId="40" fillId="0" borderId="31" xfId="0" applyFont="1" applyFill="1" applyBorder="1" applyAlignment="1">
      <alignment vertical="center"/>
    </xf>
    <xf numFmtId="0" fontId="40" fillId="0" borderId="32" xfId="0" applyFont="1" applyFill="1" applyBorder="1" applyAlignment="1">
      <alignment vertical="center"/>
    </xf>
    <xf numFmtId="0" fontId="40" fillId="0" borderId="10" xfId="0" applyFont="1" applyFill="1" applyBorder="1" applyAlignment="1">
      <alignment horizontal="center" vertical="center"/>
    </xf>
    <xf numFmtId="0" fontId="40" fillId="0" borderId="12" xfId="0" applyFont="1" applyFill="1" applyBorder="1" applyAlignment="1">
      <alignment horizontal="center" vertical="center"/>
    </xf>
    <xf numFmtId="0" fontId="30" fillId="26" borderId="13" xfId="0" applyFont="1" applyFill="1" applyBorder="1" applyAlignment="1">
      <alignment horizontal="center" vertical="center" textRotation="255" wrapText="1"/>
    </xf>
    <xf numFmtId="0" fontId="30" fillId="26" borderId="92" xfId="0" applyFont="1" applyFill="1" applyBorder="1" applyAlignment="1">
      <alignment horizontal="center" vertical="center" textRotation="255" wrapText="1"/>
    </xf>
    <xf numFmtId="0" fontId="40" fillId="26" borderId="14" xfId="0" applyFont="1" applyFill="1" applyBorder="1" applyAlignment="1">
      <alignment horizontal="center" vertical="center" wrapText="1" shrinkToFit="1"/>
    </xf>
    <xf numFmtId="0" fontId="40" fillId="26" borderId="21" xfId="0" applyFont="1" applyFill="1" applyBorder="1" applyAlignment="1">
      <alignment horizontal="center" vertical="center" wrapText="1" shrinkToFit="1"/>
    </xf>
    <xf numFmtId="0" fontId="40" fillId="26" borderId="15" xfId="0" applyFont="1" applyFill="1" applyBorder="1" applyAlignment="1">
      <alignment horizontal="center" vertical="center" wrapText="1" shrinkToFit="1"/>
    </xf>
    <xf numFmtId="0" fontId="40" fillId="26" borderId="33" xfId="0" applyFont="1" applyFill="1" applyBorder="1" applyAlignment="1">
      <alignment horizontal="center" vertical="center" wrapText="1" shrinkToFit="1"/>
    </xf>
    <xf numFmtId="0" fontId="40" fillId="26" borderId="0" xfId="0" applyFont="1" applyFill="1" applyBorder="1" applyAlignment="1">
      <alignment horizontal="center" vertical="center" wrapText="1" shrinkToFit="1"/>
    </xf>
    <xf numFmtId="0" fontId="40" fillId="26" borderId="16" xfId="0" applyFont="1" applyFill="1" applyBorder="1" applyAlignment="1">
      <alignment horizontal="center" vertical="center" wrapText="1" shrinkToFit="1"/>
    </xf>
    <xf numFmtId="0" fontId="40" fillId="26" borderId="13" xfId="0" applyFont="1" applyFill="1" applyBorder="1" applyAlignment="1">
      <alignment horizontal="center" vertical="center" wrapText="1" shrinkToFit="1"/>
    </xf>
    <xf numFmtId="0" fontId="40" fillId="26" borderId="92" xfId="0" applyFont="1" applyFill="1" applyBorder="1" applyAlignment="1">
      <alignment horizontal="center" vertical="center" wrapText="1" shrinkToFit="1"/>
    </xf>
    <xf numFmtId="0" fontId="40" fillId="26" borderId="13" xfId="0" applyFont="1" applyFill="1" applyBorder="1" applyAlignment="1">
      <alignment horizontal="center" vertical="center" shrinkToFit="1"/>
    </xf>
    <xf numFmtId="0" fontId="40" fillId="26" borderId="92" xfId="0" applyFont="1" applyFill="1" applyBorder="1" applyAlignment="1">
      <alignment horizontal="center" vertical="center" shrinkToFit="1"/>
    </xf>
    <xf numFmtId="0" fontId="40" fillId="26" borderId="14" xfId="0" applyFont="1" applyFill="1" applyBorder="1" applyAlignment="1">
      <alignment horizontal="center" vertical="center" shrinkToFit="1"/>
    </xf>
    <xf numFmtId="0" fontId="40" fillId="26" borderId="33" xfId="0" applyFont="1" applyFill="1" applyBorder="1" applyAlignment="1">
      <alignment horizontal="center" vertical="center" shrinkToFit="1"/>
    </xf>
    <xf numFmtId="0" fontId="40" fillId="26" borderId="13" xfId="0" applyFont="1" applyFill="1" applyBorder="1" applyAlignment="1">
      <alignment horizontal="center" vertical="center" wrapText="1"/>
    </xf>
    <xf numFmtId="0" fontId="40" fillId="26" borderId="92" xfId="0" applyFont="1" applyFill="1" applyBorder="1" applyAlignment="1">
      <alignment horizontal="center" vertical="center" wrapText="1"/>
    </xf>
    <xf numFmtId="0" fontId="40" fillId="26" borderId="87" xfId="0" applyFont="1" applyFill="1" applyBorder="1" applyAlignment="1">
      <alignment horizontal="center" vertical="center" wrapText="1"/>
    </xf>
    <xf numFmtId="0" fontId="40" fillId="0" borderId="12" xfId="0" applyFont="1" applyFill="1" applyBorder="1" applyAlignment="1">
      <alignment vertical="center"/>
    </xf>
    <xf numFmtId="0" fontId="40" fillId="0" borderId="36" xfId="0" applyFont="1" applyFill="1" applyBorder="1" applyAlignment="1">
      <alignment vertical="center"/>
    </xf>
    <xf numFmtId="0" fontId="47" fillId="0" borderId="12" xfId="0" applyFont="1" applyFill="1" applyBorder="1" applyAlignment="1">
      <alignment horizontal="center" vertical="center"/>
    </xf>
    <xf numFmtId="0" fontId="47" fillId="0" borderId="36" xfId="0" applyFont="1" applyFill="1" applyBorder="1" applyAlignment="1">
      <alignment horizontal="center" vertical="center"/>
    </xf>
    <xf numFmtId="0" fontId="47" fillId="0" borderId="11" xfId="0" applyFont="1" applyFill="1" applyBorder="1" applyAlignment="1">
      <alignment horizontal="center" vertical="center"/>
    </xf>
    <xf numFmtId="0" fontId="40" fillId="26" borderId="14" xfId="0" applyFont="1" applyFill="1" applyBorder="1" applyAlignment="1" applyProtection="1">
      <alignment horizontal="center" vertical="center" wrapText="1"/>
    </xf>
    <xf numFmtId="0" fontId="40" fillId="26" borderId="21" xfId="0" applyFont="1" applyFill="1" applyBorder="1" applyAlignment="1" applyProtection="1">
      <alignment horizontal="center" vertical="center"/>
    </xf>
    <xf numFmtId="0" fontId="40" fillId="26" borderId="33" xfId="0" applyFont="1" applyFill="1" applyBorder="1" applyAlignment="1" applyProtection="1">
      <alignment horizontal="center" vertical="center"/>
    </xf>
    <xf numFmtId="0" fontId="40" fillId="26" borderId="0" xfId="0" applyFont="1" applyFill="1" applyBorder="1" applyAlignment="1" applyProtection="1">
      <alignment horizontal="center" vertical="center"/>
    </xf>
    <xf numFmtId="0" fontId="40" fillId="26" borderId="91" xfId="0" applyFont="1" applyFill="1" applyBorder="1" applyAlignment="1" applyProtection="1">
      <alignment horizontal="center" vertical="center" wrapText="1"/>
    </xf>
    <xf numFmtId="0" fontId="40" fillId="0" borderId="10" xfId="0" applyFont="1" applyFill="1" applyBorder="1" applyAlignment="1" applyProtection="1">
      <alignment horizontal="center" vertical="center"/>
    </xf>
    <xf numFmtId="0" fontId="40" fillId="0" borderId="12" xfId="0" applyFont="1" applyFill="1" applyBorder="1" applyAlignment="1" applyProtection="1">
      <alignment horizontal="center" vertical="center"/>
    </xf>
    <xf numFmtId="0" fontId="40" fillId="0" borderId="26" xfId="0" applyFont="1" applyFill="1" applyBorder="1" applyAlignment="1" applyProtection="1">
      <alignment vertical="center"/>
    </xf>
    <xf numFmtId="0" fontId="40" fillId="0" borderId="31" xfId="0" applyFont="1" applyFill="1" applyBorder="1" applyAlignment="1" applyProtection="1">
      <alignment vertical="center"/>
    </xf>
    <xf numFmtId="0" fontId="40" fillId="0" borderId="32" xfId="0" applyFont="1" applyFill="1" applyBorder="1" applyAlignment="1" applyProtection="1">
      <alignment vertical="center"/>
    </xf>
    <xf numFmtId="0" fontId="30" fillId="26" borderId="13" xfId="0" applyFont="1" applyFill="1" applyBorder="1" applyAlignment="1" applyProtection="1">
      <alignment horizontal="center" vertical="center" textRotation="255" wrapText="1"/>
    </xf>
    <xf numFmtId="0" fontId="30" fillId="26" borderId="92" xfId="0" applyFont="1" applyFill="1" applyBorder="1" applyAlignment="1" applyProtection="1">
      <alignment horizontal="center" vertical="center" textRotation="255" wrapText="1"/>
    </xf>
    <xf numFmtId="0" fontId="40" fillId="26" borderId="14" xfId="0" applyFont="1" applyFill="1" applyBorder="1" applyAlignment="1" applyProtection="1">
      <alignment horizontal="center" vertical="center" wrapText="1" shrinkToFit="1"/>
    </xf>
    <xf numFmtId="0" fontId="40" fillId="26" borderId="21" xfId="0" applyFont="1" applyFill="1" applyBorder="1" applyAlignment="1" applyProtection="1">
      <alignment horizontal="center" vertical="center" wrapText="1" shrinkToFit="1"/>
    </xf>
    <xf numFmtId="0" fontId="40" fillId="26" borderId="15" xfId="0" applyFont="1" applyFill="1" applyBorder="1" applyAlignment="1" applyProtection="1">
      <alignment horizontal="center" vertical="center" wrapText="1" shrinkToFit="1"/>
    </xf>
    <xf numFmtId="0" fontId="40" fillId="26" borderId="33" xfId="0" applyFont="1" applyFill="1" applyBorder="1" applyAlignment="1" applyProtection="1">
      <alignment horizontal="center" vertical="center" wrapText="1" shrinkToFit="1"/>
    </xf>
    <xf numFmtId="0" fontId="40" fillId="26" borderId="0" xfId="0" applyFont="1" applyFill="1" applyBorder="1" applyAlignment="1" applyProtection="1">
      <alignment horizontal="center" vertical="center" wrapText="1" shrinkToFit="1"/>
    </xf>
    <xf numFmtId="0" fontId="40" fillId="26" borderId="16" xfId="0" applyFont="1" applyFill="1" applyBorder="1" applyAlignment="1" applyProtection="1">
      <alignment horizontal="center" vertical="center" wrapText="1" shrinkToFit="1"/>
    </xf>
    <xf numFmtId="0" fontId="40" fillId="26" borderId="13" xfId="0" applyFont="1" applyFill="1" applyBorder="1" applyAlignment="1" applyProtection="1">
      <alignment horizontal="center" vertical="center" wrapText="1" shrinkToFit="1"/>
    </xf>
    <xf numFmtId="0" fontId="40" fillId="26" borderId="92" xfId="0" applyFont="1" applyFill="1" applyBorder="1" applyAlignment="1" applyProtection="1">
      <alignment horizontal="center" vertical="center" wrapText="1" shrinkToFit="1"/>
    </xf>
    <xf numFmtId="0" fontId="40" fillId="26" borderId="13" xfId="0" applyFont="1" applyFill="1" applyBorder="1" applyAlignment="1" applyProtection="1">
      <alignment horizontal="center" vertical="center" shrinkToFit="1"/>
    </xf>
    <xf numFmtId="0" fontId="40" fillId="26" borderId="92" xfId="0" applyFont="1" applyFill="1" applyBorder="1" applyAlignment="1" applyProtection="1">
      <alignment horizontal="center" vertical="center" shrinkToFit="1"/>
    </xf>
    <xf numFmtId="0" fontId="40" fillId="26" borderId="14" xfId="0" applyFont="1" applyFill="1" applyBorder="1" applyAlignment="1" applyProtection="1">
      <alignment horizontal="center" vertical="center" shrinkToFit="1"/>
    </xf>
    <xf numFmtId="0" fontId="40" fillId="26" borderId="33" xfId="0" applyFont="1" applyFill="1" applyBorder="1" applyAlignment="1" applyProtection="1">
      <alignment horizontal="center" vertical="center" shrinkToFit="1"/>
    </xf>
    <xf numFmtId="0" fontId="40" fillId="26" borderId="13" xfId="0" applyFont="1" applyFill="1" applyBorder="1" applyAlignment="1" applyProtection="1">
      <alignment horizontal="center" vertical="center" wrapText="1"/>
    </xf>
    <xf numFmtId="0" fontId="40" fillId="26" borderId="92" xfId="0" applyFont="1" applyFill="1" applyBorder="1" applyAlignment="1" applyProtection="1">
      <alignment horizontal="center" vertical="center" wrapText="1"/>
    </xf>
    <xf numFmtId="0" fontId="40" fillId="26" borderId="33" xfId="0" applyFont="1" applyFill="1" applyBorder="1" applyAlignment="1" applyProtection="1">
      <alignment horizontal="center" vertical="center" wrapText="1"/>
    </xf>
    <xf numFmtId="0" fontId="40" fillId="26" borderId="13" xfId="0" applyFont="1" applyFill="1" applyBorder="1" applyAlignment="1" applyProtection="1">
      <alignment horizontal="center" vertical="center"/>
    </xf>
    <xf numFmtId="0" fontId="40" fillId="26" borderId="92" xfId="0" applyFont="1" applyFill="1" applyBorder="1" applyAlignment="1" applyProtection="1">
      <alignment horizontal="center" vertical="center"/>
    </xf>
    <xf numFmtId="0" fontId="40" fillId="26" borderId="14" xfId="0" applyFont="1" applyFill="1" applyBorder="1" applyAlignment="1" applyProtection="1">
      <alignment horizontal="center" vertical="center"/>
    </xf>
    <xf numFmtId="0" fontId="40" fillId="26" borderId="15" xfId="0" applyFont="1" applyFill="1" applyBorder="1" applyAlignment="1" applyProtection="1">
      <alignment horizontal="center" vertical="center"/>
    </xf>
    <xf numFmtId="0" fontId="40" fillId="26" borderId="17" xfId="0" applyFont="1" applyFill="1" applyBorder="1" applyAlignment="1" applyProtection="1">
      <alignment horizontal="center" vertical="center"/>
    </xf>
    <xf numFmtId="0" fontId="40" fillId="26" borderId="19" xfId="0" applyFont="1" applyFill="1" applyBorder="1" applyAlignment="1" applyProtection="1">
      <alignment horizontal="center" vertical="center"/>
    </xf>
    <xf numFmtId="0" fontId="40" fillId="26" borderId="53" xfId="0" applyFont="1" applyFill="1" applyBorder="1" applyAlignment="1" applyProtection="1">
      <alignment horizontal="center" vertical="center" wrapText="1"/>
    </xf>
    <xf numFmtId="0" fontId="47" fillId="0" borderId="12" xfId="0" applyFont="1" applyFill="1" applyBorder="1" applyAlignment="1" applyProtection="1">
      <alignment horizontal="center" vertical="center"/>
    </xf>
    <xf numFmtId="0" fontId="47" fillId="0" borderId="36" xfId="0" applyFont="1" applyFill="1" applyBorder="1" applyAlignment="1" applyProtection="1">
      <alignment horizontal="center" vertical="center"/>
    </xf>
    <xf numFmtId="0" fontId="47" fillId="0" borderId="11" xfId="0" applyFont="1" applyFill="1" applyBorder="1" applyAlignment="1" applyProtection="1">
      <alignment horizontal="center" vertical="center"/>
    </xf>
    <xf numFmtId="0" fontId="40" fillId="26" borderId="16" xfId="0" applyFont="1" applyFill="1" applyBorder="1" applyAlignment="1" applyProtection="1">
      <alignment horizontal="center" vertical="center" wrapText="1"/>
    </xf>
    <xf numFmtId="0" fontId="40" fillId="26" borderId="84" xfId="0" applyFont="1" applyFill="1" applyBorder="1" applyAlignment="1" applyProtection="1">
      <alignment horizontal="center" vertical="center" wrapText="1"/>
    </xf>
    <xf numFmtId="0" fontId="40" fillId="28" borderId="85" xfId="0" applyFont="1" applyFill="1" applyBorder="1" applyAlignment="1">
      <alignment horizontal="left" vertical="center"/>
    </xf>
    <xf numFmtId="0" fontId="40" fillId="28" borderId="24" xfId="0" applyFont="1" applyFill="1" applyBorder="1" applyAlignment="1">
      <alignment horizontal="left" vertical="center"/>
    </xf>
    <xf numFmtId="0" fontId="40" fillId="28" borderId="25" xfId="0" applyFont="1" applyFill="1" applyBorder="1" applyAlignment="1">
      <alignment horizontal="left" vertical="center"/>
    </xf>
    <xf numFmtId="0" fontId="35" fillId="26" borderId="14" xfId="0" applyFont="1" applyFill="1" applyBorder="1" applyAlignment="1">
      <alignment horizontal="center" vertical="center" shrinkToFit="1"/>
    </xf>
    <xf numFmtId="0" fontId="35" fillId="26" borderId="33" xfId="0" applyFont="1" applyFill="1" applyBorder="1" applyAlignment="1">
      <alignment horizontal="center" vertical="center" shrinkToFit="1"/>
    </xf>
    <xf numFmtId="0" fontId="35" fillId="26" borderId="13" xfId="0" applyFont="1" applyFill="1" applyBorder="1" applyAlignment="1">
      <alignment horizontal="center" vertical="center" wrapText="1"/>
    </xf>
    <xf numFmtId="0" fontId="35" fillId="26" borderId="92" xfId="0" applyFont="1" applyFill="1" applyBorder="1" applyAlignment="1">
      <alignment horizontal="center" vertical="center" wrapText="1"/>
    </xf>
    <xf numFmtId="0" fontId="35" fillId="26" borderId="14" xfId="0" applyFont="1" applyFill="1" applyBorder="1" applyAlignment="1">
      <alignment horizontal="center" vertical="center" wrapText="1"/>
    </xf>
    <xf numFmtId="0" fontId="35" fillId="26" borderId="33" xfId="0" applyFont="1" applyFill="1" applyBorder="1" applyAlignment="1">
      <alignment horizontal="center" vertical="center" wrapText="1"/>
    </xf>
    <xf numFmtId="0" fontId="35" fillId="0" borderId="10" xfId="0" applyFont="1" applyFill="1" applyBorder="1" applyAlignment="1">
      <alignment horizontal="center" vertical="center"/>
    </xf>
    <xf numFmtId="0" fontId="35" fillId="0" borderId="12" xfId="0" applyFont="1" applyFill="1" applyBorder="1" applyAlignment="1">
      <alignment horizontal="center" vertical="center"/>
    </xf>
    <xf numFmtId="0" fontId="35" fillId="0" borderId="26" xfId="0" applyFont="1" applyFill="1" applyBorder="1" applyAlignment="1">
      <alignment vertical="center"/>
    </xf>
    <xf numFmtId="0" fontId="35" fillId="0" borderId="31" xfId="0" applyFont="1" applyFill="1" applyBorder="1" applyAlignment="1">
      <alignment vertical="center"/>
    </xf>
    <xf numFmtId="0" fontId="35" fillId="0" borderId="32" xfId="0" applyFont="1" applyFill="1" applyBorder="1" applyAlignment="1">
      <alignment vertical="center"/>
    </xf>
    <xf numFmtId="0" fontId="0" fillId="26" borderId="13" xfId="0" applyFont="1" applyFill="1" applyBorder="1" applyAlignment="1">
      <alignment horizontal="center" vertical="center" textRotation="255" wrapText="1"/>
    </xf>
    <xf numFmtId="0" fontId="0" fillId="26" borderId="92" xfId="0" applyFont="1" applyFill="1" applyBorder="1" applyAlignment="1">
      <alignment horizontal="center" vertical="center" textRotation="255" wrapText="1"/>
    </xf>
    <xf numFmtId="0" fontId="35" fillId="26" borderId="14" xfId="0" applyFont="1" applyFill="1" applyBorder="1" applyAlignment="1">
      <alignment horizontal="center" vertical="center" wrapText="1" shrinkToFit="1"/>
    </xf>
    <xf numFmtId="0" fontId="35" fillId="26" borderId="21" xfId="0" applyFont="1" applyFill="1" applyBorder="1" applyAlignment="1">
      <alignment horizontal="center" vertical="center" wrapText="1" shrinkToFit="1"/>
    </xf>
    <xf numFmtId="0" fontId="35" fillId="26" borderId="15" xfId="0" applyFont="1" applyFill="1" applyBorder="1" applyAlignment="1">
      <alignment horizontal="center" vertical="center" wrapText="1" shrinkToFit="1"/>
    </xf>
    <xf numFmtId="0" fontId="35" fillId="26" borderId="33" xfId="0" applyFont="1" applyFill="1" applyBorder="1" applyAlignment="1">
      <alignment horizontal="center" vertical="center" wrapText="1" shrinkToFit="1"/>
    </xf>
    <xf numFmtId="0" fontId="35" fillId="26" borderId="0" xfId="0" applyFont="1" applyFill="1" applyBorder="1" applyAlignment="1">
      <alignment horizontal="center" vertical="center" wrapText="1" shrinkToFit="1"/>
    </xf>
    <xf numFmtId="0" fontId="35" fillId="26" borderId="16" xfId="0" applyFont="1" applyFill="1" applyBorder="1" applyAlignment="1">
      <alignment horizontal="center" vertical="center" wrapText="1" shrinkToFit="1"/>
    </xf>
    <xf numFmtId="0" fontId="35" fillId="26" borderId="13" xfId="0" applyFont="1" applyFill="1" applyBorder="1" applyAlignment="1">
      <alignment horizontal="center" vertical="center" wrapText="1" shrinkToFit="1"/>
    </xf>
    <xf numFmtId="0" fontId="35" fillId="26" borderId="92" xfId="0" applyFont="1" applyFill="1" applyBorder="1" applyAlignment="1">
      <alignment horizontal="center" vertical="center" wrapText="1" shrinkToFit="1"/>
    </xf>
    <xf numFmtId="0" fontId="35" fillId="26" borderId="13" xfId="0" applyFont="1" applyFill="1" applyBorder="1" applyAlignment="1">
      <alignment horizontal="center" vertical="center" shrinkToFit="1"/>
    </xf>
    <xf numFmtId="0" fontId="35" fillId="26" borderId="92" xfId="0" applyFont="1" applyFill="1" applyBorder="1" applyAlignment="1">
      <alignment horizontal="center" vertical="center" shrinkToFit="1"/>
    </xf>
    <xf numFmtId="0" fontId="35" fillId="26" borderId="14" xfId="0" applyFont="1" applyFill="1" applyBorder="1" applyAlignment="1">
      <alignment horizontal="center" vertical="center"/>
    </xf>
    <xf numFmtId="0" fontId="35" fillId="26" borderId="15" xfId="0" applyFont="1" applyFill="1" applyBorder="1" applyAlignment="1">
      <alignment horizontal="center" vertical="center"/>
    </xf>
    <xf numFmtId="0" fontId="35" fillId="26" borderId="17" xfId="0" applyFont="1" applyFill="1" applyBorder="1" applyAlignment="1">
      <alignment horizontal="center" vertical="center"/>
    </xf>
    <xf numFmtId="0" fontId="35" fillId="26" borderId="19" xfId="0" applyFont="1" applyFill="1" applyBorder="1" applyAlignment="1">
      <alignment horizontal="center" vertical="center"/>
    </xf>
    <xf numFmtId="0" fontId="35" fillId="26" borderId="21" xfId="0" applyFont="1" applyFill="1" applyBorder="1" applyAlignment="1">
      <alignment horizontal="center" vertical="center" wrapText="1"/>
    </xf>
    <xf numFmtId="0" fontId="35" fillId="26" borderId="21" xfId="0" applyFont="1" applyFill="1" applyBorder="1" applyAlignment="1">
      <alignment horizontal="center" vertical="center"/>
    </xf>
    <xf numFmtId="0" fontId="35" fillId="26" borderId="0" xfId="0" applyFont="1" applyFill="1" applyBorder="1" applyAlignment="1">
      <alignment horizontal="center" vertical="center"/>
    </xf>
    <xf numFmtId="0" fontId="35" fillId="26" borderId="16" xfId="0" applyFont="1" applyFill="1" applyBorder="1" applyAlignment="1">
      <alignment horizontal="center" vertical="center"/>
    </xf>
    <xf numFmtId="0" fontId="40" fillId="26" borderId="111" xfId="0" applyFont="1" applyFill="1" applyBorder="1" applyAlignment="1">
      <alignment horizontal="center" vertical="center" wrapText="1"/>
    </xf>
    <xf numFmtId="0" fontId="91" fillId="0" borderId="12" xfId="0" applyFont="1" applyFill="1" applyBorder="1" applyAlignment="1" applyProtection="1">
      <alignment horizontal="center" vertical="center"/>
    </xf>
    <xf numFmtId="0" fontId="91" fillId="0" borderId="36" xfId="0" applyFont="1" applyFill="1" applyBorder="1" applyAlignment="1" applyProtection="1">
      <alignment horizontal="center" vertical="center"/>
    </xf>
    <xf numFmtId="0" fontId="91" fillId="0" borderId="11" xfId="0" applyFont="1" applyFill="1" applyBorder="1" applyAlignment="1" applyProtection="1">
      <alignment horizontal="center" vertical="center"/>
    </xf>
    <xf numFmtId="0" fontId="29" fillId="0" borderId="85"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120"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38" xfId="0" applyFont="1" applyBorder="1" applyAlignment="1">
      <alignment horizontal="center" vertical="center" wrapText="1"/>
    </xf>
    <xf numFmtId="0" fontId="29" fillId="0" borderId="113" xfId="0" applyFont="1" applyBorder="1" applyAlignment="1">
      <alignment horizontal="center" vertical="center" wrapText="1"/>
    </xf>
    <xf numFmtId="0" fontId="29" fillId="0" borderId="18" xfId="0" applyFont="1" applyBorder="1" applyAlignment="1">
      <alignment horizontal="center" vertical="center" wrapText="1"/>
    </xf>
    <xf numFmtId="0" fontId="29" fillId="0" borderId="89" xfId="0" applyFont="1" applyBorder="1" applyAlignment="1">
      <alignment horizontal="center" vertical="center" wrapText="1"/>
    </xf>
    <xf numFmtId="0" fontId="27" fillId="0" borderId="57" xfId="0" applyFont="1" applyBorder="1" applyAlignment="1">
      <alignment horizontal="left" vertical="center" wrapText="1"/>
    </xf>
    <xf numFmtId="0" fontId="27" fillId="0" borderId="36" xfId="0" applyFont="1" applyBorder="1" applyAlignment="1">
      <alignment horizontal="left" vertical="center" wrapText="1"/>
    </xf>
    <xf numFmtId="0" fontId="29" fillId="0" borderId="47" xfId="0" applyFont="1" applyBorder="1" applyAlignment="1">
      <alignment horizontal="center" vertical="center"/>
    </xf>
    <xf numFmtId="0" fontId="29" fillId="0" borderId="88" xfId="0" applyFont="1" applyBorder="1" applyAlignment="1">
      <alignment horizontal="center" vertical="center"/>
    </xf>
    <xf numFmtId="0" fontId="29" fillId="0" borderId="22" xfId="0" applyFont="1" applyBorder="1" applyAlignment="1">
      <alignment horizontal="center" vertical="center"/>
    </xf>
    <xf numFmtId="0" fontId="29" fillId="0" borderId="14" xfId="0" applyFont="1" applyBorder="1" applyAlignment="1">
      <alignment horizontal="center" vertical="center" wrapText="1"/>
    </xf>
    <xf numFmtId="0" fontId="29" fillId="0" borderId="33"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17" xfId="0" applyFont="1" applyBorder="1" applyAlignment="1">
      <alignment horizontal="center" vertical="center" wrapText="1"/>
    </xf>
    <xf numFmtId="0" fontId="29" fillId="0" borderId="86"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10" xfId="0" applyFont="1" applyBorder="1" applyAlignment="1">
      <alignment horizontal="center" vertical="center" wrapText="1"/>
    </xf>
    <xf numFmtId="0" fontId="27" fillId="0" borderId="35" xfId="0" applyFont="1" applyBorder="1" applyAlignment="1">
      <alignment horizontal="left" vertical="center" wrapText="1"/>
    </xf>
    <xf numFmtId="0" fontId="27" fillId="0" borderId="48" xfId="0" applyFont="1" applyBorder="1" applyAlignment="1">
      <alignment horizontal="left" vertical="center" wrapText="1"/>
    </xf>
    <xf numFmtId="0" fontId="27" fillId="0" borderId="85" xfId="0" applyFont="1" applyBorder="1" applyAlignment="1">
      <alignment horizontal="left" vertical="center" wrapText="1"/>
    </xf>
    <xf numFmtId="0" fontId="27" fillId="0" borderId="24" xfId="0" applyFont="1" applyBorder="1" applyAlignment="1">
      <alignment horizontal="left" vertical="center" wrapText="1"/>
    </xf>
  </cellXfs>
  <cellStyles count="97">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2" xfId="43"/>
    <cellStyle name="標準 2 2" xfId="51"/>
    <cellStyle name="標準 2 3" xfId="92"/>
    <cellStyle name="標準 3" xfId="45"/>
    <cellStyle name="標準 3 2" xfId="46"/>
    <cellStyle name="標準 3 2 2" xfId="95"/>
    <cellStyle name="標準 3 3" xfId="47"/>
    <cellStyle name="標準 3 3 2" xfId="96"/>
    <cellStyle name="標準 3 4" xfId="94"/>
    <cellStyle name="良い" xfId="44" builtinId="26" customBuiltin="1"/>
    <cellStyle name="良い 2" xfId="93"/>
  </cellStyles>
  <dxfs count="0"/>
  <tableStyles count="0" defaultTableStyle="TableStyleMedium2" defaultPivotStyle="PivotStyleLight16"/>
  <colors>
    <mruColors>
      <color rgb="FFCCFFCC"/>
      <color rgb="FFFBC497"/>
      <color rgb="FFFFE2AF"/>
      <color rgb="FFCCFFFF"/>
      <color rgb="FFFFFFCC"/>
      <color rgb="FFFFDB9B"/>
      <color rgb="FFFFD9C1"/>
      <color rgb="FFFED6BE"/>
      <color rgb="FFFCD9B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E$127" lockText="1" noThreeD="1"/>
</file>

<file path=xl/ctrlProps/ctrlProp10.xml><?xml version="1.0" encoding="utf-8"?>
<formControlPr xmlns="http://schemas.microsoft.com/office/spreadsheetml/2009/9/main" objectType="CheckBox" fmlaLink="$Z$55" lockText="1" noThreeD="1"/>
</file>

<file path=xl/ctrlProps/ctrlProp11.xml><?xml version="1.0" encoding="utf-8"?>
<formControlPr xmlns="http://schemas.microsoft.com/office/spreadsheetml/2009/9/main" objectType="CheckBox" fmlaLink="$L$57" lockText="1" noThreeD="1"/>
</file>

<file path=xl/ctrlProps/ctrlProp12.xml><?xml version="1.0" encoding="utf-8"?>
<formControlPr xmlns="http://schemas.microsoft.com/office/spreadsheetml/2009/9/main" objectType="CheckBox" fmlaLink="$S$57" lockText="1" noThreeD="1"/>
</file>

<file path=xl/ctrlProps/ctrlProp13.xml><?xml version="1.0" encoding="utf-8"?>
<formControlPr xmlns="http://schemas.microsoft.com/office/spreadsheetml/2009/9/main" objectType="CheckBox" fmlaLink="$V$61" lockText="1" noThreeD="1"/>
</file>

<file path=xl/ctrlProps/ctrlProp14.xml><?xml version="1.0" encoding="utf-8"?>
<formControlPr xmlns="http://schemas.microsoft.com/office/spreadsheetml/2009/9/main" objectType="CheckBox" fmlaLink="$Z$61" lockText="1" noThreeD="1"/>
</file>

<file path=xl/ctrlProps/ctrlProp15.xml><?xml version="1.0" encoding="utf-8"?>
<formControlPr xmlns="http://schemas.microsoft.com/office/spreadsheetml/2009/9/main" objectType="CheckBox" fmlaLink="$E$120" lockText="1" noThreeD="1"/>
</file>

<file path=xl/ctrlProps/ctrlProp16.xml><?xml version="1.0" encoding="utf-8"?>
<formControlPr xmlns="http://schemas.microsoft.com/office/spreadsheetml/2009/9/main" objectType="CheckBox" fmlaLink="$I$118" lockText="1" noThreeD="1"/>
</file>

<file path=xl/ctrlProps/ctrlProp17.xml><?xml version="1.0" encoding="utf-8"?>
<formControlPr xmlns="http://schemas.microsoft.com/office/spreadsheetml/2009/9/main" objectType="CheckBox" fmlaLink="$O$118" lockText="1" noThreeD="1"/>
</file>

<file path=xl/ctrlProps/ctrlProp18.xml><?xml version="1.0" encoding="utf-8"?>
<formControlPr xmlns="http://schemas.microsoft.com/office/spreadsheetml/2009/9/main" objectType="CheckBox" fmlaLink="$V$118" lockText="1" noThreeD="1"/>
</file>

<file path=xl/ctrlProps/ctrlProp19.xml><?xml version="1.0" encoding="utf-8"?>
<formControlPr xmlns="http://schemas.microsoft.com/office/spreadsheetml/2009/9/main" objectType="CheckBox" fmlaLink="$Z$118" lockText="1" noThreeD="1"/>
</file>

<file path=xl/ctrlProps/ctrlProp2.xml><?xml version="1.0" encoding="utf-8"?>
<formControlPr xmlns="http://schemas.microsoft.com/office/spreadsheetml/2009/9/main" objectType="CheckBox" fmlaLink="$E$128" lockText="1" noThreeD="1"/>
</file>

<file path=xl/ctrlProps/ctrlProp20.xml><?xml version="1.0" encoding="utf-8"?>
<formControlPr xmlns="http://schemas.microsoft.com/office/spreadsheetml/2009/9/main" objectType="CheckBox" fmlaLink="$L$120" lockText="1" noThreeD="1"/>
</file>

<file path=xl/ctrlProps/ctrlProp21.xml><?xml version="1.0" encoding="utf-8"?>
<formControlPr xmlns="http://schemas.microsoft.com/office/spreadsheetml/2009/9/main" objectType="CheckBox" fmlaLink="$S$120" lockText="1" noThreeD="1"/>
</file>

<file path=xl/ctrlProps/ctrlProp22.xml><?xml version="1.0" encoding="utf-8"?>
<formControlPr xmlns="http://schemas.microsoft.com/office/spreadsheetml/2009/9/main" objectType="CheckBox" fmlaLink="$U$124" lockText="1" noThreeD="1"/>
</file>

<file path=xl/ctrlProps/ctrlProp23.xml><?xml version="1.0" encoding="utf-8"?>
<formControlPr xmlns="http://schemas.microsoft.com/office/spreadsheetml/2009/9/main" objectType="CheckBox" fmlaLink="$Y$124" lockText="1" noThreeD="1"/>
</file>

<file path=xl/ctrlProps/ctrlProp24.xml><?xml version="1.0" encoding="utf-8"?>
<formControlPr xmlns="http://schemas.microsoft.com/office/spreadsheetml/2009/9/main" objectType="CheckBox" fmlaLink="$E$118" lockText="1" noThreeD="1"/>
</file>

<file path=xl/ctrlProps/ctrlProp25.xml><?xml version="1.0" encoding="utf-8"?>
<formControlPr xmlns="http://schemas.microsoft.com/office/spreadsheetml/2009/9/main" objectType="CheckBox" fmlaLink="$AG$65" lockText="1" noThreeD="1"/>
</file>

<file path=xl/ctrlProps/ctrlProp26.xml><?xml version="1.0" encoding="utf-8"?>
<formControlPr xmlns="http://schemas.microsoft.com/office/spreadsheetml/2009/9/main" objectType="CheckBox" fmlaLink="$K$81" lockText="1" noThreeD="1"/>
</file>

<file path=xl/ctrlProps/ctrlProp27.xml><?xml version="1.0" encoding="utf-8"?>
<formControlPr xmlns="http://schemas.microsoft.com/office/spreadsheetml/2009/9/main" objectType="CheckBox" fmlaLink="$K$82" lockText="1" noThreeD="1"/>
</file>

<file path=xl/ctrlProps/ctrlProp28.xml><?xml version="1.0" encoding="utf-8"?>
<formControlPr xmlns="http://schemas.microsoft.com/office/spreadsheetml/2009/9/main" objectType="CheckBox" fmlaLink="$K$83" lockText="1" noThreeD="1"/>
</file>

<file path=xl/ctrlProps/ctrlProp29.xml><?xml version="1.0" encoding="utf-8"?>
<formControlPr xmlns="http://schemas.microsoft.com/office/spreadsheetml/2009/9/main" objectType="CheckBox" fmlaLink="$AG$70" lockText="1" noThreeD="1"/>
</file>

<file path=xl/ctrlProps/ctrlProp3.xml><?xml version="1.0" encoding="utf-8"?>
<formControlPr xmlns="http://schemas.microsoft.com/office/spreadsheetml/2009/9/main" objectType="CheckBox" fmlaLink="$E$129" lockText="1" noThreeD="1"/>
</file>

<file path=xl/ctrlProps/ctrlProp30.xml><?xml version="1.0" encoding="utf-8"?>
<formControlPr xmlns="http://schemas.microsoft.com/office/spreadsheetml/2009/9/main" objectType="CheckBox" fmlaLink="$K$72" lockText="1" noThreeD="1"/>
</file>

<file path=xl/ctrlProps/ctrlProp31.xml><?xml version="1.0" encoding="utf-8"?>
<formControlPr xmlns="http://schemas.microsoft.com/office/spreadsheetml/2009/9/main" objectType="CheckBox" fmlaLink="$K$75" lockText="1" noThreeD="1"/>
</file>

<file path=xl/ctrlProps/ctrlProp32.xml><?xml version="1.0" encoding="utf-8"?>
<formControlPr xmlns="http://schemas.microsoft.com/office/spreadsheetml/2009/9/main" objectType="CheckBox" fmlaLink="$AG$79" lockText="1" noThreeD="1"/>
</file>

<file path=xl/ctrlProps/ctrlProp33.xml><?xml version="1.0" encoding="utf-8"?>
<formControlPr xmlns="http://schemas.microsoft.com/office/spreadsheetml/2009/9/main" objectType="CheckBox" fmlaLink="$A$195" lockText="1" noThreeD="1"/>
</file>

<file path=xl/ctrlProps/ctrlProp34.xml><?xml version="1.0" encoding="utf-8"?>
<formControlPr xmlns="http://schemas.microsoft.com/office/spreadsheetml/2009/9/main" objectType="CheckBox" fmlaLink="$A$196" lockText="1" noThreeD="1"/>
</file>

<file path=xl/ctrlProps/ctrlProp35.xml><?xml version="1.0" encoding="utf-8"?>
<formControlPr xmlns="http://schemas.microsoft.com/office/spreadsheetml/2009/9/main" objectType="CheckBox" fmlaLink="$A$197" lockText="1" noThreeD="1"/>
</file>

<file path=xl/ctrlProps/ctrlProp36.xml><?xml version="1.0" encoding="utf-8"?>
<formControlPr xmlns="http://schemas.microsoft.com/office/spreadsheetml/2009/9/main" objectType="CheckBox" fmlaLink="$A$201" lockText="1" noThreeD="1"/>
</file>

<file path=xl/ctrlProps/ctrlProp37.xml><?xml version="1.0" encoding="utf-8"?>
<formControlPr xmlns="http://schemas.microsoft.com/office/spreadsheetml/2009/9/main" objectType="CheckBox" fmlaLink="$A$199" lockText="1" noThreeD="1"/>
</file>

<file path=xl/ctrlProps/ctrlProp38.xml><?xml version="1.0" encoding="utf-8"?>
<formControlPr xmlns="http://schemas.microsoft.com/office/spreadsheetml/2009/9/main" objectType="CheckBox" fmlaLink="$A$198" lockText="1" noThreeD="1"/>
</file>

<file path=xl/ctrlProps/ctrlProp39.xml><?xml version="1.0" encoding="utf-8"?>
<formControlPr xmlns="http://schemas.microsoft.com/office/spreadsheetml/2009/9/main" objectType="CheckBox" fmlaLink="$E$165" lockText="1" noThreeD="1"/>
</file>

<file path=xl/ctrlProps/ctrlProp4.xml><?xml version="1.0" encoding="utf-8"?>
<formControlPr xmlns="http://schemas.microsoft.com/office/spreadsheetml/2009/9/main" objectType="CheckBox" fmlaLink="$E$130" lockText="1" noThreeD="1"/>
</file>

<file path=xl/ctrlProps/ctrlProp40.xml><?xml version="1.0" encoding="utf-8"?>
<formControlPr xmlns="http://schemas.microsoft.com/office/spreadsheetml/2009/9/main" objectType="CheckBox" fmlaLink="$E$166" lockText="1" noThreeD="1"/>
</file>

<file path=xl/ctrlProps/ctrlProp41.xml><?xml version="1.0" encoding="utf-8"?>
<formControlPr xmlns="http://schemas.microsoft.com/office/spreadsheetml/2009/9/main" objectType="CheckBox" fmlaLink="$E$167" lockText="1" noThreeD="1"/>
</file>

<file path=xl/ctrlProps/ctrlProp42.xml><?xml version="1.0" encoding="utf-8"?>
<formControlPr xmlns="http://schemas.microsoft.com/office/spreadsheetml/2009/9/main" objectType="CheckBox" fmlaLink="$E$168" lockText="1" noThreeD="1"/>
</file>

<file path=xl/ctrlProps/ctrlProp43.xml><?xml version="1.0" encoding="utf-8"?>
<formControlPr xmlns="http://schemas.microsoft.com/office/spreadsheetml/2009/9/main" objectType="CheckBox" fmlaLink="$E$169" lockText="1" noThreeD="1"/>
</file>

<file path=xl/ctrlProps/ctrlProp44.xml><?xml version="1.0" encoding="utf-8"?>
<formControlPr xmlns="http://schemas.microsoft.com/office/spreadsheetml/2009/9/main" objectType="CheckBox" fmlaLink="$E$170" lockText="1" noThreeD="1"/>
</file>

<file path=xl/ctrlProps/ctrlProp45.xml><?xml version="1.0" encoding="utf-8"?>
<formControlPr xmlns="http://schemas.microsoft.com/office/spreadsheetml/2009/9/main" objectType="CheckBox" fmlaLink="$E$171" lockText="1" noThreeD="1"/>
</file>

<file path=xl/ctrlProps/ctrlProp46.xml><?xml version="1.0" encoding="utf-8"?>
<formControlPr xmlns="http://schemas.microsoft.com/office/spreadsheetml/2009/9/main" objectType="CheckBox" fmlaLink="$E$172" lockText="1" noThreeD="1"/>
</file>

<file path=xl/ctrlProps/ctrlProp47.xml><?xml version="1.0" encoding="utf-8"?>
<formControlPr xmlns="http://schemas.microsoft.com/office/spreadsheetml/2009/9/main" objectType="CheckBox" fmlaLink="$E$173" lockText="1" noThreeD="1"/>
</file>

<file path=xl/ctrlProps/ctrlProp48.xml><?xml version="1.0" encoding="utf-8"?>
<formControlPr xmlns="http://schemas.microsoft.com/office/spreadsheetml/2009/9/main" objectType="CheckBox" fmlaLink="$E$174" lockText="1" noThreeD="1"/>
</file>

<file path=xl/ctrlProps/ctrlProp49.xml><?xml version="1.0" encoding="utf-8"?>
<formControlPr xmlns="http://schemas.microsoft.com/office/spreadsheetml/2009/9/main" objectType="CheckBox" fmlaLink="$E$175" lockText="1" noThreeD="1"/>
</file>

<file path=xl/ctrlProps/ctrlProp5.xml><?xml version="1.0" encoding="utf-8"?>
<formControlPr xmlns="http://schemas.microsoft.com/office/spreadsheetml/2009/9/main" objectType="CheckBox" fmlaLink="$E$57" lockText="1" noThreeD="1"/>
</file>

<file path=xl/ctrlProps/ctrlProp50.xml><?xml version="1.0" encoding="utf-8"?>
<formControlPr xmlns="http://schemas.microsoft.com/office/spreadsheetml/2009/9/main" objectType="CheckBox" fmlaLink="$E$176" lockText="1" noThreeD="1"/>
</file>

<file path=xl/ctrlProps/ctrlProp51.xml><?xml version="1.0" encoding="utf-8"?>
<formControlPr xmlns="http://schemas.microsoft.com/office/spreadsheetml/2009/9/main" objectType="CheckBox" fmlaLink="$E$177" lockText="1" noThreeD="1"/>
</file>

<file path=xl/ctrlProps/ctrlProp52.xml><?xml version="1.0" encoding="utf-8"?>
<formControlPr xmlns="http://schemas.microsoft.com/office/spreadsheetml/2009/9/main" objectType="CheckBox" fmlaLink="$E$178" lockText="1" noThreeD="1"/>
</file>

<file path=xl/ctrlProps/ctrlProp53.xml><?xml version="1.0" encoding="utf-8"?>
<formControlPr xmlns="http://schemas.microsoft.com/office/spreadsheetml/2009/9/main" objectType="CheckBox" fmlaLink="$E$179" lockText="1" noThreeD="1"/>
</file>

<file path=xl/ctrlProps/ctrlProp54.xml><?xml version="1.0" encoding="utf-8"?>
<formControlPr xmlns="http://schemas.microsoft.com/office/spreadsheetml/2009/9/main" objectType="CheckBox" fmlaLink="$E$180" lockText="1" noThreeD="1"/>
</file>

<file path=xl/ctrlProps/ctrlProp55.xml><?xml version="1.0" encoding="utf-8"?>
<formControlPr xmlns="http://schemas.microsoft.com/office/spreadsheetml/2009/9/main" objectType="CheckBox" fmlaLink="$E$181" lockText="1" noThreeD="1"/>
</file>

<file path=xl/ctrlProps/ctrlProp56.xml><?xml version="1.0" encoding="utf-8"?>
<formControlPr xmlns="http://schemas.microsoft.com/office/spreadsheetml/2009/9/main" objectType="CheckBox" fmlaLink="$E$182" lockText="1" noThreeD="1"/>
</file>

<file path=xl/ctrlProps/ctrlProp57.xml><?xml version="1.0" encoding="utf-8"?>
<formControlPr xmlns="http://schemas.microsoft.com/office/spreadsheetml/2009/9/main" objectType="CheckBox" fmlaLink="$E$183" lockText="1" noThreeD="1"/>
</file>

<file path=xl/ctrlProps/ctrlProp58.xml><?xml version="1.0" encoding="utf-8"?>
<formControlPr xmlns="http://schemas.microsoft.com/office/spreadsheetml/2009/9/main" objectType="CheckBox" fmlaLink="$E$184" lockText="1" noThreeD="1"/>
</file>

<file path=xl/ctrlProps/ctrlProp59.xml><?xml version="1.0" encoding="utf-8"?>
<formControlPr xmlns="http://schemas.microsoft.com/office/spreadsheetml/2009/9/main" objectType="CheckBox" fmlaLink="$E$185" lockText="1" noThreeD="1"/>
</file>

<file path=xl/ctrlProps/ctrlProp6.xml><?xml version="1.0" encoding="utf-8"?>
<formControlPr xmlns="http://schemas.microsoft.com/office/spreadsheetml/2009/9/main" objectType="CheckBox" fmlaLink="$E$55" lockText="1" noThreeD="1"/>
</file>

<file path=xl/ctrlProps/ctrlProp60.xml><?xml version="1.0" encoding="utf-8"?>
<formControlPr xmlns="http://schemas.microsoft.com/office/spreadsheetml/2009/9/main" objectType="CheckBox" fmlaLink="$E$186" lockText="1" noThreeD="1"/>
</file>

<file path=xl/ctrlProps/ctrlProp61.xml><?xml version="1.0" encoding="utf-8"?>
<formControlPr xmlns="http://schemas.microsoft.com/office/spreadsheetml/2009/9/main" objectType="CheckBox" fmlaLink="$E$187" lockText="1" noThreeD="1"/>
</file>

<file path=xl/ctrlProps/ctrlProp62.xml><?xml version="1.0" encoding="utf-8"?>
<formControlPr xmlns="http://schemas.microsoft.com/office/spreadsheetml/2009/9/main" objectType="CheckBox" fmlaLink="$E$188" lockText="1" noThreeD="1"/>
</file>

<file path=xl/ctrlProps/ctrlProp63.xml><?xml version="1.0" encoding="utf-8"?>
<formControlPr xmlns="http://schemas.microsoft.com/office/spreadsheetml/2009/9/main" objectType="CheckBox" fmlaLink="$S$152" lockText="1" noThreeD="1"/>
</file>

<file path=xl/ctrlProps/ctrlProp64.xml><?xml version="1.0" encoding="utf-8"?>
<formControlPr xmlns="http://schemas.microsoft.com/office/spreadsheetml/2009/9/main" objectType="CheckBox" fmlaLink="$E$152" lockText="1" noThreeD="1"/>
</file>

<file path=xl/ctrlProps/ctrlProp65.xml><?xml version="1.0" encoding="utf-8"?>
<formControlPr xmlns="http://schemas.microsoft.com/office/spreadsheetml/2009/9/main" objectType="CheckBox" fmlaLink="$L$152" lockText="1" noThreeD="1"/>
</file>

<file path=xl/ctrlProps/ctrlProp66.xml><?xml version="1.0" encoding="utf-8"?>
<formControlPr xmlns="http://schemas.microsoft.com/office/spreadsheetml/2009/9/main" objectType="CheckBox" fmlaLink="$I$150" lockText="1" noThreeD="1"/>
</file>

<file path=xl/ctrlProps/ctrlProp67.xml><?xml version="1.0" encoding="utf-8"?>
<formControlPr xmlns="http://schemas.microsoft.com/office/spreadsheetml/2009/9/main" objectType="CheckBox" fmlaLink="$I$149" lockText="1" noThreeD="1"/>
</file>

<file path=xl/ctrlProps/ctrlProp68.xml><?xml version="1.0" encoding="utf-8"?>
<formControlPr xmlns="http://schemas.microsoft.com/office/spreadsheetml/2009/9/main" objectType="CheckBox" fmlaLink="$N$149" lockText="1" noThreeD="1"/>
</file>

<file path=xl/ctrlProps/ctrlProp69.xml><?xml version="1.0" encoding="utf-8"?>
<formControlPr xmlns="http://schemas.microsoft.com/office/spreadsheetml/2009/9/main" objectType="CheckBox" fmlaLink="$V$149" lockText="1" noThreeD="1"/>
</file>

<file path=xl/ctrlProps/ctrlProp7.xml><?xml version="1.0" encoding="utf-8"?>
<formControlPr xmlns="http://schemas.microsoft.com/office/spreadsheetml/2009/9/main" objectType="CheckBox" fmlaLink="$I$55" lockText="1" noThreeD="1"/>
</file>

<file path=xl/ctrlProps/ctrlProp70.xml><?xml version="1.0" encoding="utf-8"?>
<formControlPr xmlns="http://schemas.microsoft.com/office/spreadsheetml/2009/9/main" objectType="CheckBox" fmlaLink="$N$150" lockText="1" noThreeD="1"/>
</file>

<file path=xl/ctrlProps/ctrlProp71.xml><?xml version="1.0" encoding="utf-8"?>
<formControlPr xmlns="http://schemas.microsoft.com/office/spreadsheetml/2009/9/main" objectType="CheckBox" fmlaLink="$V$150" lockText="1" noThreeD="1"/>
</file>

<file path=xl/ctrlProps/ctrlProp72.xml><?xml version="1.0" encoding="utf-8"?>
<formControlPr xmlns="http://schemas.microsoft.com/office/spreadsheetml/2009/9/main" objectType="CheckBox" fmlaLink="$AB$150" lockText="1" noThreeD="1"/>
</file>

<file path=xl/ctrlProps/ctrlProp73.xml><?xml version="1.0" encoding="utf-8"?>
<formControlPr xmlns="http://schemas.microsoft.com/office/spreadsheetml/2009/9/main" objectType="CheckBox" fmlaLink="$U$156" lockText="1" noThreeD="1"/>
</file>

<file path=xl/ctrlProps/ctrlProp74.xml><?xml version="1.0" encoding="utf-8"?>
<formControlPr xmlns="http://schemas.microsoft.com/office/spreadsheetml/2009/9/main" objectType="CheckBox" fmlaLink="$Y$156" lockText="1" noThreeD="1"/>
</file>

<file path=xl/ctrlProps/ctrlProp75.xml><?xml version="1.0" encoding="utf-8"?>
<formControlPr xmlns="http://schemas.microsoft.com/office/spreadsheetml/2009/9/main" objectType="CheckBox" fmlaLink="$A$200" lockText="1" noThreeD="1"/>
</file>

<file path=xl/ctrlProps/ctrlProp76.xml><?xml version="1.0" encoding="utf-8"?>
<formControlPr xmlns="http://schemas.microsoft.com/office/spreadsheetml/2009/9/main" objectType="CheckBox" fmlaLink="$A$48" lockText="1" noThreeD="1"/>
</file>

<file path=xl/ctrlProps/ctrlProp77.xml><?xml version="1.0" encoding="utf-8"?>
<formControlPr xmlns="http://schemas.microsoft.com/office/spreadsheetml/2009/9/main" objectType="CheckBox" fmlaLink="C109" lockText="1" noThreeD="1"/>
</file>

<file path=xl/ctrlProps/ctrlProp78.xml><?xml version="1.0" encoding="utf-8"?>
<formControlPr xmlns="http://schemas.microsoft.com/office/spreadsheetml/2009/9/main" objectType="CheckBox" fmlaLink="C110" lockText="1" noThreeD="1"/>
</file>

<file path=xl/ctrlProps/ctrlProp79.xml><?xml version="1.0" encoding="utf-8"?>
<formControlPr xmlns="http://schemas.microsoft.com/office/spreadsheetml/2009/9/main" objectType="CheckBox" fmlaLink="C111" lockText="1" noThreeD="1"/>
</file>

<file path=xl/ctrlProps/ctrlProp8.xml><?xml version="1.0" encoding="utf-8"?>
<formControlPr xmlns="http://schemas.microsoft.com/office/spreadsheetml/2009/9/main" objectType="CheckBox" fmlaLink="$O$55" lockText="1" noThreeD="1"/>
</file>

<file path=xl/ctrlProps/ctrlProp80.xml><?xml version="1.0" encoding="utf-8"?>
<formControlPr xmlns="http://schemas.microsoft.com/office/spreadsheetml/2009/9/main" objectType="CheckBox" checked="Checked" fmlaLink="C108" lockText="1" noThreeD="1"/>
</file>

<file path=xl/ctrlProps/ctrlProp81.xml><?xml version="1.0" encoding="utf-8"?>
<formControlPr xmlns="http://schemas.microsoft.com/office/spreadsheetml/2009/9/main" objectType="CheckBox" fmlaLink="$S$105" lockText="1" noThreeD="1"/>
</file>

<file path=xl/ctrlProps/ctrlProp82.xml><?xml version="1.0" encoding="utf-8"?>
<formControlPr xmlns="http://schemas.microsoft.com/office/spreadsheetml/2009/9/main" objectType="CheckBox" fmlaLink="$Y$105" lockText="1" noThreeD="1"/>
</file>

<file path=xl/ctrlProps/ctrlProp83.xml><?xml version="1.0" encoding="utf-8"?>
<formControlPr xmlns="http://schemas.microsoft.com/office/spreadsheetml/2009/9/main" objectType="CheckBox" fmlaLink="$AE$105" lockText="1" noThreeD="1"/>
</file>

<file path=xl/ctrlProps/ctrlProp84.xml><?xml version="1.0" encoding="utf-8"?>
<formControlPr xmlns="http://schemas.microsoft.com/office/spreadsheetml/2009/9/main" objectType="CheckBox" fmlaLink="$S$97" lockText="1" noThreeD="1"/>
</file>

<file path=xl/ctrlProps/ctrlProp85.xml><?xml version="1.0" encoding="utf-8"?>
<formControlPr xmlns="http://schemas.microsoft.com/office/spreadsheetml/2009/9/main" objectType="CheckBox" fmlaLink="$Y$97" lockText="1" noThreeD="1"/>
</file>

<file path=xl/ctrlProps/ctrlProp86.xml><?xml version="1.0" encoding="utf-8"?>
<formControlPr xmlns="http://schemas.microsoft.com/office/spreadsheetml/2009/9/main" objectType="CheckBox" fmlaLink="$AE$97" lockText="1" noThreeD="1"/>
</file>

<file path=xl/ctrlProps/ctrlProp87.xml><?xml version="1.0" encoding="utf-8"?>
<formControlPr xmlns="http://schemas.microsoft.com/office/spreadsheetml/2009/9/main" objectType="CheckBox" fmlaLink="$AG$65" lockText="1" noThreeD="1"/>
</file>

<file path=xl/ctrlProps/ctrlProp9.xml><?xml version="1.0" encoding="utf-8"?>
<formControlPr xmlns="http://schemas.microsoft.com/office/spreadsheetml/2009/9/main" objectType="CheckBox" fmlaLink="$V$55"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6</xdr:col>
      <xdr:colOff>114299</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400050" y="3476626"/>
          <a:ext cx="1714499"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a:t>
          </a:r>
        </a:p>
      </xdr:txBody>
    </xdr:sp>
    <xdr:clientData/>
  </xdr:twoCellAnchor>
  <xdr:twoCellAnchor>
    <xdr:from>
      <xdr:col>27</xdr:col>
      <xdr:colOff>461908</xdr:colOff>
      <xdr:row>1</xdr:row>
      <xdr:rowOff>113255</xdr:rowOff>
    </xdr:from>
    <xdr:to>
      <xdr:col>35</xdr:col>
      <xdr:colOff>649135</xdr:colOff>
      <xdr:row>6</xdr:row>
      <xdr:rowOff>104382</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2948792" y="361166"/>
          <a:ext cx="5928322" cy="1478593"/>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clientData/>
  </xdr:twoCellAnchor>
  <xdr:twoCellAnchor>
    <xdr:from>
      <xdr:col>27</xdr:col>
      <xdr:colOff>708519</xdr:colOff>
      <xdr:row>3</xdr:row>
      <xdr:rowOff>463684</xdr:rowOff>
    </xdr:from>
    <xdr:to>
      <xdr:col>27</xdr:col>
      <xdr:colOff>1039532</xdr:colOff>
      <xdr:row>5</xdr:row>
      <xdr:rowOff>62209</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3948269" y="1066934"/>
          <a:ext cx="331013" cy="148858"/>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13457</xdr:colOff>
      <xdr:row>7</xdr:row>
      <xdr:rowOff>82502</xdr:rowOff>
    </xdr:from>
    <xdr:to>
      <xdr:col>25</xdr:col>
      <xdr:colOff>130481</xdr:colOff>
      <xdr:row>12</xdr:row>
      <xdr:rowOff>239077</xdr:rowOff>
    </xdr:to>
    <xdr:grpSp>
      <xdr:nvGrpSpPr>
        <xdr:cNvPr id="25" name="グループ化 24">
          <a:extLst>
            <a:ext uri="{FF2B5EF4-FFF2-40B4-BE49-F238E27FC236}">
              <a16:creationId xmlns:a16="http://schemas.microsoft.com/office/drawing/2014/main" id="{00000000-0008-0000-0000-000019000000}"/>
            </a:ext>
          </a:extLst>
        </xdr:cNvPr>
        <xdr:cNvGrpSpPr/>
      </xdr:nvGrpSpPr>
      <xdr:grpSpPr>
        <a:xfrm>
          <a:off x="375407" y="1644602"/>
          <a:ext cx="10165899" cy="1394825"/>
          <a:chOff x="373646" y="1531263"/>
          <a:chExt cx="9545974" cy="1397226"/>
        </a:xfrm>
      </xdr:grpSpPr>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373646" y="1531263"/>
            <a:ext cx="9545974" cy="1397226"/>
            <a:chOff x="370645" y="2066877"/>
            <a:chExt cx="9510499" cy="1396809"/>
          </a:xfrm>
        </xdr:grpSpPr>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70645" y="2066877"/>
              <a:ext cx="9510499" cy="1396809"/>
              <a:chOff x="97972" y="4260273"/>
              <a:chExt cx="9440933" cy="1789215"/>
            </a:xfrm>
          </xdr:grpSpPr>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97972" y="4260273"/>
                <a:ext cx="9440933"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295400"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293354"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2-2,2-3,2-4</a:t>
                </a:r>
              </a:p>
            </xdr:txBody>
          </xdr:sp>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7538852" y="4607626"/>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565068" y="4932218"/>
                <a:ext cx="1493323"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97973" y="4260273"/>
                <a:ext cx="1132114" cy="618506"/>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5797136" y="4932218"/>
                <a:ext cx="1502229"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543300"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5764482"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8046"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grpSp>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10471" y="1627354"/>
            <a:ext cx="841754" cy="347381"/>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32674" y="1620622"/>
            <a:ext cx="823165" cy="390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42845"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30953"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9031642"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9120419"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editAs="oneCell">
    <xdr:from>
      <xdr:col>9</xdr:col>
      <xdr:colOff>31750</xdr:colOff>
      <xdr:row>16</xdr:row>
      <xdr:rowOff>158750</xdr:rowOff>
    </xdr:from>
    <xdr:to>
      <xdr:col>23</xdr:col>
      <xdr:colOff>418379</xdr:colOff>
      <xdr:row>28</xdr:row>
      <xdr:rowOff>32429</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177</xdr:row>
          <xdr:rowOff>142875</xdr:rowOff>
        </xdr:from>
        <xdr:to>
          <xdr:col>5</xdr:col>
          <xdr:colOff>19050</xdr:colOff>
          <xdr:row>188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852055" y="46564261"/>
              <a:ext cx="188768" cy="1885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126</xdr:row>
          <xdr:rowOff>47625</xdr:rowOff>
        </xdr:from>
        <xdr:to>
          <xdr:col>5</xdr:col>
          <xdr:colOff>19050</xdr:colOff>
          <xdr:row>126</xdr:row>
          <xdr:rowOff>180975</xdr:rowOff>
        </xdr:to>
        <xdr:sp macro="" textlink="">
          <xdr:nvSpPr>
            <xdr:cNvPr id="75798" name="Check Box 22" hidden="1">
              <a:extLst>
                <a:ext uri="{63B3BB69-23CF-44E3-9099-C40C66FF867C}">
                  <a14:compatExt spid="_x0000_s75798"/>
                </a:ext>
                <a:ext uri="{FF2B5EF4-FFF2-40B4-BE49-F238E27FC236}">
                  <a16:creationId xmlns:a16="http://schemas.microsoft.com/office/drawing/2014/main" id="{00000000-0008-0000-01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127</xdr:row>
          <xdr:rowOff>38100</xdr:rowOff>
        </xdr:from>
        <xdr:to>
          <xdr:col>5</xdr:col>
          <xdr:colOff>19050</xdr:colOff>
          <xdr:row>127</xdr:row>
          <xdr:rowOff>161925</xdr:rowOff>
        </xdr:to>
        <xdr:sp macro="" textlink="">
          <xdr:nvSpPr>
            <xdr:cNvPr id="75799" name="Check Box 23" hidden="1">
              <a:extLst>
                <a:ext uri="{63B3BB69-23CF-44E3-9099-C40C66FF867C}">
                  <a14:compatExt spid="_x0000_s75799"/>
                </a:ext>
                <a:ext uri="{FF2B5EF4-FFF2-40B4-BE49-F238E27FC236}">
                  <a16:creationId xmlns:a16="http://schemas.microsoft.com/office/drawing/2014/main" id="{00000000-0008-0000-01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127</xdr:row>
          <xdr:rowOff>209550</xdr:rowOff>
        </xdr:from>
        <xdr:to>
          <xdr:col>5</xdr:col>
          <xdr:colOff>0</xdr:colOff>
          <xdr:row>128</xdr:row>
          <xdr:rowOff>209550</xdr:rowOff>
        </xdr:to>
        <xdr:sp macro="" textlink="">
          <xdr:nvSpPr>
            <xdr:cNvPr id="75800" name="Check Box 24" hidden="1">
              <a:extLst>
                <a:ext uri="{63B3BB69-23CF-44E3-9099-C40C66FF867C}">
                  <a14:compatExt spid="_x0000_s75800"/>
                </a:ext>
                <a:ext uri="{FF2B5EF4-FFF2-40B4-BE49-F238E27FC236}">
                  <a16:creationId xmlns:a16="http://schemas.microsoft.com/office/drawing/2014/main" id="{00000000-0008-0000-01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189</xdr:row>
          <xdr:rowOff>0</xdr:rowOff>
        </xdr:from>
        <xdr:to>
          <xdr:col>5</xdr:col>
          <xdr:colOff>19050</xdr:colOff>
          <xdr:row>189</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852055" y="48516886"/>
              <a:ext cx="188768"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128</xdr:row>
          <xdr:rowOff>190500</xdr:rowOff>
        </xdr:from>
        <xdr:to>
          <xdr:col>5</xdr:col>
          <xdr:colOff>38100</xdr:colOff>
          <xdr:row>130</xdr:row>
          <xdr:rowOff>9525</xdr:rowOff>
        </xdr:to>
        <xdr:sp macro="" textlink="">
          <xdr:nvSpPr>
            <xdr:cNvPr id="75801" name="Check Box 25" hidden="1">
              <a:extLst>
                <a:ext uri="{63B3BB69-23CF-44E3-9099-C40C66FF867C}">
                  <a14:compatExt spid="_x0000_s75801"/>
                </a:ext>
                <a:ext uri="{FF2B5EF4-FFF2-40B4-BE49-F238E27FC236}">
                  <a16:creationId xmlns:a16="http://schemas.microsoft.com/office/drawing/2014/main" id="{00000000-0008-0000-0100-00001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193</xdr:row>
          <xdr:rowOff>161925</xdr:rowOff>
        </xdr:from>
        <xdr:to>
          <xdr:col>1</xdr:col>
          <xdr:colOff>38100</xdr:colOff>
          <xdr:row>195</xdr:row>
          <xdr:rowOff>38100</xdr:rowOff>
        </xdr:to>
        <xdr:sp macro="" textlink="">
          <xdr:nvSpPr>
            <xdr:cNvPr id="75882" name="Check Box 106" hidden="1">
              <a:extLst>
                <a:ext uri="{63B3BB69-23CF-44E3-9099-C40C66FF867C}">
                  <a14:compatExt spid="_x0000_s75882"/>
                </a:ext>
                <a:ext uri="{FF2B5EF4-FFF2-40B4-BE49-F238E27FC236}">
                  <a16:creationId xmlns:a16="http://schemas.microsoft.com/office/drawing/2014/main" id="{00000000-0008-0000-0100-00006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194</xdr:row>
          <xdr:rowOff>152400</xdr:rowOff>
        </xdr:from>
        <xdr:to>
          <xdr:col>1</xdr:col>
          <xdr:colOff>38100</xdr:colOff>
          <xdr:row>196</xdr:row>
          <xdr:rowOff>28575</xdr:rowOff>
        </xdr:to>
        <xdr:sp macro="" textlink="">
          <xdr:nvSpPr>
            <xdr:cNvPr id="75886" name="Check Box 110" hidden="1">
              <a:extLst>
                <a:ext uri="{63B3BB69-23CF-44E3-9099-C40C66FF867C}">
                  <a14:compatExt spid="_x0000_s75886"/>
                </a:ext>
                <a:ext uri="{FF2B5EF4-FFF2-40B4-BE49-F238E27FC236}">
                  <a16:creationId xmlns:a16="http://schemas.microsoft.com/office/drawing/2014/main" id="{00000000-0008-0000-01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195</xdr:row>
          <xdr:rowOff>142875</xdr:rowOff>
        </xdr:from>
        <xdr:to>
          <xdr:col>1</xdr:col>
          <xdr:colOff>38100</xdr:colOff>
          <xdr:row>197</xdr:row>
          <xdr:rowOff>9525</xdr:rowOff>
        </xdr:to>
        <xdr:sp macro="" textlink="">
          <xdr:nvSpPr>
            <xdr:cNvPr id="75887" name="Check Box 111" hidden="1">
              <a:extLst>
                <a:ext uri="{63B3BB69-23CF-44E3-9099-C40C66FF867C}">
                  <a14:compatExt spid="_x0000_s75887"/>
                </a:ext>
                <a:ext uri="{FF2B5EF4-FFF2-40B4-BE49-F238E27FC236}">
                  <a16:creationId xmlns:a16="http://schemas.microsoft.com/office/drawing/2014/main" id="{00000000-0008-0000-01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199</xdr:row>
          <xdr:rowOff>152400</xdr:rowOff>
        </xdr:from>
        <xdr:to>
          <xdr:col>1</xdr:col>
          <xdr:colOff>38100</xdr:colOff>
          <xdr:row>201</xdr:row>
          <xdr:rowOff>28575</xdr:rowOff>
        </xdr:to>
        <xdr:sp macro="" textlink="">
          <xdr:nvSpPr>
            <xdr:cNvPr id="75888" name="Check Box 112" hidden="1">
              <a:extLst>
                <a:ext uri="{63B3BB69-23CF-44E3-9099-C40C66FF867C}">
                  <a14:compatExt spid="_x0000_s75888"/>
                </a:ext>
                <a:ext uri="{FF2B5EF4-FFF2-40B4-BE49-F238E27FC236}">
                  <a16:creationId xmlns:a16="http://schemas.microsoft.com/office/drawing/2014/main" id="{00000000-0008-0000-01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55</xdr:row>
          <xdr:rowOff>238125</xdr:rowOff>
        </xdr:from>
        <xdr:to>
          <xdr:col>5</xdr:col>
          <xdr:colOff>28575</xdr:colOff>
          <xdr:row>56</xdr:row>
          <xdr:rowOff>219075</xdr:rowOff>
        </xdr:to>
        <xdr:sp macro="" textlink="">
          <xdr:nvSpPr>
            <xdr:cNvPr id="75915" name="Check Box 139" hidden="1">
              <a:extLst>
                <a:ext uri="{63B3BB69-23CF-44E3-9099-C40C66FF867C}">
                  <a14:compatExt spid="_x0000_s75915"/>
                </a:ext>
                <a:ext uri="{FF2B5EF4-FFF2-40B4-BE49-F238E27FC236}">
                  <a16:creationId xmlns:a16="http://schemas.microsoft.com/office/drawing/2014/main" id="{00000000-0008-0000-0100-00008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54</xdr:row>
          <xdr:rowOff>0</xdr:rowOff>
        </xdr:from>
        <xdr:to>
          <xdr:col>5</xdr:col>
          <xdr:colOff>28575</xdr:colOff>
          <xdr:row>54</xdr:row>
          <xdr:rowOff>352425</xdr:rowOff>
        </xdr:to>
        <xdr:sp macro="" textlink="">
          <xdr:nvSpPr>
            <xdr:cNvPr id="75916" name="Check Box 140" hidden="1">
              <a:extLst>
                <a:ext uri="{63B3BB69-23CF-44E3-9099-C40C66FF867C}">
                  <a14:compatExt spid="_x0000_s75916"/>
                </a:ext>
                <a:ext uri="{FF2B5EF4-FFF2-40B4-BE49-F238E27FC236}">
                  <a16:creationId xmlns:a16="http://schemas.microsoft.com/office/drawing/2014/main" id="{00000000-0008-0000-0100-00008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54</xdr:row>
          <xdr:rowOff>0</xdr:rowOff>
        </xdr:from>
        <xdr:to>
          <xdr:col>9</xdr:col>
          <xdr:colOff>28575</xdr:colOff>
          <xdr:row>54</xdr:row>
          <xdr:rowOff>352425</xdr:rowOff>
        </xdr:to>
        <xdr:sp macro="" textlink="">
          <xdr:nvSpPr>
            <xdr:cNvPr id="75917" name="Check Box 141" hidden="1">
              <a:extLst>
                <a:ext uri="{63B3BB69-23CF-44E3-9099-C40C66FF867C}">
                  <a14:compatExt spid="_x0000_s75917"/>
                </a:ext>
                <a:ext uri="{FF2B5EF4-FFF2-40B4-BE49-F238E27FC236}">
                  <a16:creationId xmlns:a16="http://schemas.microsoft.com/office/drawing/2014/main" id="{00000000-0008-0000-0100-00008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54</xdr:row>
          <xdr:rowOff>0</xdr:rowOff>
        </xdr:from>
        <xdr:to>
          <xdr:col>15</xdr:col>
          <xdr:colOff>28575</xdr:colOff>
          <xdr:row>54</xdr:row>
          <xdr:rowOff>352425</xdr:rowOff>
        </xdr:to>
        <xdr:sp macro="" textlink="">
          <xdr:nvSpPr>
            <xdr:cNvPr id="75918" name="Check Box 142" hidden="1">
              <a:extLst>
                <a:ext uri="{63B3BB69-23CF-44E3-9099-C40C66FF867C}">
                  <a14:compatExt spid="_x0000_s75918"/>
                </a:ext>
                <a:ext uri="{FF2B5EF4-FFF2-40B4-BE49-F238E27FC236}">
                  <a16:creationId xmlns:a16="http://schemas.microsoft.com/office/drawing/2014/main" id="{00000000-0008-0000-0100-00008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54</xdr:row>
          <xdr:rowOff>0</xdr:rowOff>
        </xdr:from>
        <xdr:to>
          <xdr:col>22</xdr:col>
          <xdr:colOff>28575</xdr:colOff>
          <xdr:row>54</xdr:row>
          <xdr:rowOff>352425</xdr:rowOff>
        </xdr:to>
        <xdr:sp macro="" textlink="">
          <xdr:nvSpPr>
            <xdr:cNvPr id="75919" name="Check Box 143" hidden="1">
              <a:extLst>
                <a:ext uri="{63B3BB69-23CF-44E3-9099-C40C66FF867C}">
                  <a14:compatExt spid="_x0000_s75919"/>
                </a:ext>
                <a:ext uri="{FF2B5EF4-FFF2-40B4-BE49-F238E27FC236}">
                  <a16:creationId xmlns:a16="http://schemas.microsoft.com/office/drawing/2014/main" id="{00000000-0008-0000-0100-00008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54</xdr:row>
          <xdr:rowOff>9525</xdr:rowOff>
        </xdr:from>
        <xdr:to>
          <xdr:col>26</xdr:col>
          <xdr:colOff>47625</xdr:colOff>
          <xdr:row>54</xdr:row>
          <xdr:rowOff>361950</xdr:rowOff>
        </xdr:to>
        <xdr:sp macro="" textlink="">
          <xdr:nvSpPr>
            <xdr:cNvPr id="75920" name="Check Box 144" hidden="1">
              <a:extLst>
                <a:ext uri="{63B3BB69-23CF-44E3-9099-C40C66FF867C}">
                  <a14:compatExt spid="_x0000_s75920"/>
                </a:ext>
                <a:ext uri="{FF2B5EF4-FFF2-40B4-BE49-F238E27FC236}">
                  <a16:creationId xmlns:a16="http://schemas.microsoft.com/office/drawing/2014/main" id="{00000000-0008-0000-0100-00009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56</xdr:row>
          <xdr:rowOff>0</xdr:rowOff>
        </xdr:from>
        <xdr:to>
          <xdr:col>12</xdr:col>
          <xdr:colOff>38100</xdr:colOff>
          <xdr:row>57</xdr:row>
          <xdr:rowOff>0</xdr:rowOff>
        </xdr:to>
        <xdr:sp macro="" textlink="">
          <xdr:nvSpPr>
            <xdr:cNvPr id="75921" name="Check Box 145" hidden="1">
              <a:extLst>
                <a:ext uri="{63B3BB69-23CF-44E3-9099-C40C66FF867C}">
                  <a14:compatExt spid="_x0000_s75921"/>
                </a:ext>
                <a:ext uri="{FF2B5EF4-FFF2-40B4-BE49-F238E27FC236}">
                  <a16:creationId xmlns:a16="http://schemas.microsoft.com/office/drawing/2014/main" id="{00000000-0008-0000-0100-00009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56</xdr:row>
          <xdr:rowOff>0</xdr:rowOff>
        </xdr:from>
        <xdr:to>
          <xdr:col>19</xdr:col>
          <xdr:colOff>19050</xdr:colOff>
          <xdr:row>57</xdr:row>
          <xdr:rowOff>0</xdr:rowOff>
        </xdr:to>
        <xdr:sp macro="" textlink="">
          <xdr:nvSpPr>
            <xdr:cNvPr id="75922" name="Check Box 146" hidden="1">
              <a:extLst>
                <a:ext uri="{63B3BB69-23CF-44E3-9099-C40C66FF867C}">
                  <a14:compatExt spid="_x0000_s75922"/>
                </a:ext>
                <a:ext uri="{FF2B5EF4-FFF2-40B4-BE49-F238E27FC236}">
                  <a16:creationId xmlns:a16="http://schemas.microsoft.com/office/drawing/2014/main" id="{00000000-0008-0000-0100-00009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60</xdr:row>
          <xdr:rowOff>0</xdr:rowOff>
        </xdr:from>
        <xdr:to>
          <xdr:col>22</xdr:col>
          <xdr:colOff>38100</xdr:colOff>
          <xdr:row>60</xdr:row>
          <xdr:rowOff>228600</xdr:rowOff>
        </xdr:to>
        <xdr:sp macro="" textlink="">
          <xdr:nvSpPr>
            <xdr:cNvPr id="75923" name="Check Box 147" hidden="1">
              <a:extLst>
                <a:ext uri="{63B3BB69-23CF-44E3-9099-C40C66FF867C}">
                  <a14:compatExt spid="_x0000_s75923"/>
                </a:ext>
                <a:ext uri="{FF2B5EF4-FFF2-40B4-BE49-F238E27FC236}">
                  <a16:creationId xmlns:a16="http://schemas.microsoft.com/office/drawing/2014/main" id="{00000000-0008-0000-0100-00009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60</xdr:row>
          <xdr:rowOff>0</xdr:rowOff>
        </xdr:from>
        <xdr:to>
          <xdr:col>26</xdr:col>
          <xdr:colOff>38100</xdr:colOff>
          <xdr:row>60</xdr:row>
          <xdr:rowOff>228600</xdr:rowOff>
        </xdr:to>
        <xdr:sp macro="" textlink="">
          <xdr:nvSpPr>
            <xdr:cNvPr id="75924" name="Check Box 148" hidden="1">
              <a:extLst>
                <a:ext uri="{63B3BB69-23CF-44E3-9099-C40C66FF867C}">
                  <a14:compatExt spid="_x0000_s75924"/>
                </a:ext>
                <a:ext uri="{FF2B5EF4-FFF2-40B4-BE49-F238E27FC236}">
                  <a16:creationId xmlns:a16="http://schemas.microsoft.com/office/drawing/2014/main" id="{00000000-0008-0000-0100-00009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118</xdr:row>
          <xdr:rowOff>219075</xdr:rowOff>
        </xdr:from>
        <xdr:to>
          <xdr:col>5</xdr:col>
          <xdr:colOff>28575</xdr:colOff>
          <xdr:row>120</xdr:row>
          <xdr:rowOff>9525</xdr:rowOff>
        </xdr:to>
        <xdr:sp macro="" textlink="">
          <xdr:nvSpPr>
            <xdr:cNvPr id="75928" name="Check Box 152" hidden="1">
              <a:extLst>
                <a:ext uri="{63B3BB69-23CF-44E3-9099-C40C66FF867C}">
                  <a14:compatExt spid="_x0000_s75928"/>
                </a:ext>
                <a:ext uri="{FF2B5EF4-FFF2-40B4-BE49-F238E27FC236}">
                  <a16:creationId xmlns:a16="http://schemas.microsoft.com/office/drawing/2014/main" id="{00000000-0008-0000-0100-00009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116</xdr:row>
          <xdr:rowOff>323850</xdr:rowOff>
        </xdr:from>
        <xdr:to>
          <xdr:col>9</xdr:col>
          <xdr:colOff>28575</xdr:colOff>
          <xdr:row>117</xdr:row>
          <xdr:rowOff>361950</xdr:rowOff>
        </xdr:to>
        <xdr:sp macro="" textlink="">
          <xdr:nvSpPr>
            <xdr:cNvPr id="75930" name="Check Box 154" hidden="1">
              <a:extLst>
                <a:ext uri="{63B3BB69-23CF-44E3-9099-C40C66FF867C}">
                  <a14:compatExt spid="_x0000_s75930"/>
                </a:ext>
                <a:ext uri="{FF2B5EF4-FFF2-40B4-BE49-F238E27FC236}">
                  <a16:creationId xmlns:a16="http://schemas.microsoft.com/office/drawing/2014/main" id="{00000000-0008-0000-0100-00009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116</xdr:row>
          <xdr:rowOff>323850</xdr:rowOff>
        </xdr:from>
        <xdr:to>
          <xdr:col>15</xdr:col>
          <xdr:colOff>28575</xdr:colOff>
          <xdr:row>117</xdr:row>
          <xdr:rowOff>361950</xdr:rowOff>
        </xdr:to>
        <xdr:sp macro="" textlink="">
          <xdr:nvSpPr>
            <xdr:cNvPr id="75931" name="Check Box 155" hidden="1">
              <a:extLst>
                <a:ext uri="{63B3BB69-23CF-44E3-9099-C40C66FF867C}">
                  <a14:compatExt spid="_x0000_s75931"/>
                </a:ext>
                <a:ext uri="{FF2B5EF4-FFF2-40B4-BE49-F238E27FC236}">
                  <a16:creationId xmlns:a16="http://schemas.microsoft.com/office/drawing/2014/main" id="{00000000-0008-0000-0100-00009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117</xdr:row>
          <xdr:rowOff>0</xdr:rowOff>
        </xdr:from>
        <xdr:to>
          <xdr:col>22</xdr:col>
          <xdr:colOff>38100</xdr:colOff>
          <xdr:row>117</xdr:row>
          <xdr:rowOff>352425</xdr:rowOff>
        </xdr:to>
        <xdr:sp macro="" textlink="">
          <xdr:nvSpPr>
            <xdr:cNvPr id="75932" name="Check Box 156" hidden="1">
              <a:extLst>
                <a:ext uri="{63B3BB69-23CF-44E3-9099-C40C66FF867C}">
                  <a14:compatExt spid="_x0000_s75932"/>
                </a:ext>
                <a:ext uri="{FF2B5EF4-FFF2-40B4-BE49-F238E27FC236}">
                  <a16:creationId xmlns:a16="http://schemas.microsoft.com/office/drawing/2014/main" id="{00000000-0008-0000-0100-00009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117</xdr:row>
          <xdr:rowOff>0</xdr:rowOff>
        </xdr:from>
        <xdr:to>
          <xdr:col>26</xdr:col>
          <xdr:colOff>38100</xdr:colOff>
          <xdr:row>117</xdr:row>
          <xdr:rowOff>352425</xdr:rowOff>
        </xdr:to>
        <xdr:sp macro="" textlink="">
          <xdr:nvSpPr>
            <xdr:cNvPr id="75933" name="Check Box 157" hidden="1">
              <a:extLst>
                <a:ext uri="{63B3BB69-23CF-44E3-9099-C40C66FF867C}">
                  <a14:compatExt spid="_x0000_s75933"/>
                </a:ext>
                <a:ext uri="{FF2B5EF4-FFF2-40B4-BE49-F238E27FC236}">
                  <a16:creationId xmlns:a16="http://schemas.microsoft.com/office/drawing/2014/main" id="{00000000-0008-0000-0100-00009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118</xdr:row>
          <xdr:rowOff>219075</xdr:rowOff>
        </xdr:from>
        <xdr:to>
          <xdr:col>12</xdr:col>
          <xdr:colOff>38100</xdr:colOff>
          <xdr:row>120</xdr:row>
          <xdr:rowOff>0</xdr:rowOff>
        </xdr:to>
        <xdr:sp macro="" textlink="">
          <xdr:nvSpPr>
            <xdr:cNvPr id="75934" name="Check Box 158" hidden="1">
              <a:extLst>
                <a:ext uri="{63B3BB69-23CF-44E3-9099-C40C66FF867C}">
                  <a14:compatExt spid="_x0000_s75934"/>
                </a:ext>
                <a:ext uri="{FF2B5EF4-FFF2-40B4-BE49-F238E27FC236}">
                  <a16:creationId xmlns:a16="http://schemas.microsoft.com/office/drawing/2014/main" id="{00000000-0008-0000-0100-00009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118</xdr:row>
          <xdr:rowOff>238125</xdr:rowOff>
        </xdr:from>
        <xdr:to>
          <xdr:col>19</xdr:col>
          <xdr:colOff>28575</xdr:colOff>
          <xdr:row>120</xdr:row>
          <xdr:rowOff>19050</xdr:rowOff>
        </xdr:to>
        <xdr:sp macro="" textlink="">
          <xdr:nvSpPr>
            <xdr:cNvPr id="75935" name="Check Box 159" hidden="1">
              <a:extLst>
                <a:ext uri="{63B3BB69-23CF-44E3-9099-C40C66FF867C}">
                  <a14:compatExt spid="_x0000_s75935"/>
                </a:ext>
                <a:ext uri="{FF2B5EF4-FFF2-40B4-BE49-F238E27FC236}">
                  <a16:creationId xmlns:a16="http://schemas.microsoft.com/office/drawing/2014/main" id="{00000000-0008-0000-0100-00009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122</xdr:row>
          <xdr:rowOff>209550</xdr:rowOff>
        </xdr:from>
        <xdr:to>
          <xdr:col>21</xdr:col>
          <xdr:colOff>28575</xdr:colOff>
          <xdr:row>124</xdr:row>
          <xdr:rowOff>28575</xdr:rowOff>
        </xdr:to>
        <xdr:sp macro="" textlink="">
          <xdr:nvSpPr>
            <xdr:cNvPr id="75936" name="Check Box 160" hidden="1">
              <a:extLst>
                <a:ext uri="{63B3BB69-23CF-44E3-9099-C40C66FF867C}">
                  <a14:compatExt spid="_x0000_s75936"/>
                </a:ext>
                <a:ext uri="{FF2B5EF4-FFF2-40B4-BE49-F238E27FC236}">
                  <a16:creationId xmlns:a16="http://schemas.microsoft.com/office/drawing/2014/main" id="{00000000-0008-0000-0100-0000A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122</xdr:row>
          <xdr:rowOff>200025</xdr:rowOff>
        </xdr:from>
        <xdr:to>
          <xdr:col>25</xdr:col>
          <xdr:colOff>28575</xdr:colOff>
          <xdr:row>124</xdr:row>
          <xdr:rowOff>19050</xdr:rowOff>
        </xdr:to>
        <xdr:sp macro="" textlink="">
          <xdr:nvSpPr>
            <xdr:cNvPr id="75937" name="Check Box 161" hidden="1">
              <a:extLst>
                <a:ext uri="{63B3BB69-23CF-44E3-9099-C40C66FF867C}">
                  <a14:compatExt spid="_x0000_s75937"/>
                </a:ext>
                <a:ext uri="{FF2B5EF4-FFF2-40B4-BE49-F238E27FC236}">
                  <a16:creationId xmlns:a16="http://schemas.microsoft.com/office/drawing/2014/main" id="{00000000-0008-0000-0100-0000A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116</xdr:row>
          <xdr:rowOff>323850</xdr:rowOff>
        </xdr:from>
        <xdr:to>
          <xdr:col>5</xdr:col>
          <xdr:colOff>19050</xdr:colOff>
          <xdr:row>117</xdr:row>
          <xdr:rowOff>361950</xdr:rowOff>
        </xdr:to>
        <xdr:sp macro="" textlink="">
          <xdr:nvSpPr>
            <xdr:cNvPr id="75940" name="Check Box 164" hidden="1">
              <a:extLst>
                <a:ext uri="{63B3BB69-23CF-44E3-9099-C40C66FF867C}">
                  <a14:compatExt spid="_x0000_s75940"/>
                </a:ext>
                <a:ext uri="{FF2B5EF4-FFF2-40B4-BE49-F238E27FC236}">
                  <a16:creationId xmlns:a16="http://schemas.microsoft.com/office/drawing/2014/main" id="{00000000-0008-0000-0100-0000A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64</xdr:row>
          <xdr:rowOff>0</xdr:rowOff>
        </xdr:from>
        <xdr:to>
          <xdr:col>33</xdr:col>
          <xdr:colOff>0</xdr:colOff>
          <xdr:row>64</xdr:row>
          <xdr:rowOff>276225</xdr:rowOff>
        </xdr:to>
        <xdr:sp macro="" textlink="">
          <xdr:nvSpPr>
            <xdr:cNvPr id="75943" name="Check Box 167" hidden="1">
              <a:extLst>
                <a:ext uri="{63B3BB69-23CF-44E3-9099-C40C66FF867C}">
                  <a14:compatExt spid="_x0000_s75943"/>
                </a:ext>
                <a:ext uri="{FF2B5EF4-FFF2-40B4-BE49-F238E27FC236}">
                  <a16:creationId xmlns:a16="http://schemas.microsoft.com/office/drawing/2014/main" id="{00000000-0008-0000-0100-0000A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80</xdr:row>
          <xdr:rowOff>9525</xdr:rowOff>
        </xdr:from>
        <xdr:to>
          <xdr:col>11</xdr:col>
          <xdr:colOff>0</xdr:colOff>
          <xdr:row>81</xdr:row>
          <xdr:rowOff>0</xdr:rowOff>
        </xdr:to>
        <xdr:sp macro="" textlink="">
          <xdr:nvSpPr>
            <xdr:cNvPr id="75944" name="Check Box 168" hidden="1">
              <a:extLst>
                <a:ext uri="{63B3BB69-23CF-44E3-9099-C40C66FF867C}">
                  <a14:compatExt spid="_x0000_s75944"/>
                </a:ext>
                <a:ext uri="{FF2B5EF4-FFF2-40B4-BE49-F238E27FC236}">
                  <a16:creationId xmlns:a16="http://schemas.microsoft.com/office/drawing/2014/main" id="{00000000-0008-0000-0100-0000A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81</xdr:row>
          <xdr:rowOff>104775</xdr:rowOff>
        </xdr:from>
        <xdr:to>
          <xdr:col>11</xdr:col>
          <xdr:colOff>0</xdr:colOff>
          <xdr:row>81</xdr:row>
          <xdr:rowOff>381000</xdr:rowOff>
        </xdr:to>
        <xdr:sp macro="" textlink="">
          <xdr:nvSpPr>
            <xdr:cNvPr id="75945" name="Check Box 169" hidden="1">
              <a:extLst>
                <a:ext uri="{63B3BB69-23CF-44E3-9099-C40C66FF867C}">
                  <a14:compatExt spid="_x0000_s75945"/>
                </a:ext>
                <a:ext uri="{FF2B5EF4-FFF2-40B4-BE49-F238E27FC236}">
                  <a16:creationId xmlns:a16="http://schemas.microsoft.com/office/drawing/2014/main" id="{00000000-0008-0000-0100-0000A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82</xdr:row>
          <xdr:rowOff>66675</xdr:rowOff>
        </xdr:from>
        <xdr:to>
          <xdr:col>11</xdr:col>
          <xdr:colOff>19050</xdr:colOff>
          <xdr:row>82</xdr:row>
          <xdr:rowOff>457200</xdr:rowOff>
        </xdr:to>
        <xdr:sp macro="" textlink="">
          <xdr:nvSpPr>
            <xdr:cNvPr id="75946" name="Check Box 170" hidden="1">
              <a:extLst>
                <a:ext uri="{63B3BB69-23CF-44E3-9099-C40C66FF867C}">
                  <a14:compatExt spid="_x0000_s75946"/>
                </a:ext>
                <a:ext uri="{FF2B5EF4-FFF2-40B4-BE49-F238E27FC236}">
                  <a16:creationId xmlns:a16="http://schemas.microsoft.com/office/drawing/2014/main" id="{00000000-0008-0000-0100-0000A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68</xdr:row>
          <xdr:rowOff>171450</xdr:rowOff>
        </xdr:from>
        <xdr:to>
          <xdr:col>33</xdr:col>
          <xdr:colOff>0</xdr:colOff>
          <xdr:row>70</xdr:row>
          <xdr:rowOff>19050</xdr:rowOff>
        </xdr:to>
        <xdr:sp macro="" textlink="">
          <xdr:nvSpPr>
            <xdr:cNvPr id="75948" name="Check Box 172" hidden="1">
              <a:extLst>
                <a:ext uri="{63B3BB69-23CF-44E3-9099-C40C66FF867C}">
                  <a14:compatExt spid="_x0000_s75948"/>
                </a:ext>
                <a:ext uri="{FF2B5EF4-FFF2-40B4-BE49-F238E27FC236}">
                  <a16:creationId xmlns:a16="http://schemas.microsoft.com/office/drawing/2014/main" id="{00000000-0008-0000-0100-0000A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xdr:row>
          <xdr:rowOff>85725</xdr:rowOff>
        </xdr:from>
        <xdr:to>
          <xdr:col>11</xdr:col>
          <xdr:colOff>9525</xdr:colOff>
          <xdr:row>73</xdr:row>
          <xdr:rowOff>190500</xdr:rowOff>
        </xdr:to>
        <xdr:sp macro="" textlink="">
          <xdr:nvSpPr>
            <xdr:cNvPr id="75950" name="Check Box 174" hidden="1">
              <a:extLst>
                <a:ext uri="{63B3BB69-23CF-44E3-9099-C40C66FF867C}">
                  <a14:compatExt spid="_x0000_s75950"/>
                </a:ext>
                <a:ext uri="{FF2B5EF4-FFF2-40B4-BE49-F238E27FC236}">
                  <a16:creationId xmlns:a16="http://schemas.microsoft.com/office/drawing/2014/main" id="{00000000-0008-0000-0100-0000A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74</xdr:row>
          <xdr:rowOff>180975</xdr:rowOff>
        </xdr:from>
        <xdr:to>
          <xdr:col>11</xdr:col>
          <xdr:colOff>0</xdr:colOff>
          <xdr:row>75</xdr:row>
          <xdr:rowOff>257175</xdr:rowOff>
        </xdr:to>
        <xdr:sp macro="" textlink="">
          <xdr:nvSpPr>
            <xdr:cNvPr id="75951" name="Check Box 175" hidden="1">
              <a:extLst>
                <a:ext uri="{63B3BB69-23CF-44E3-9099-C40C66FF867C}">
                  <a14:compatExt spid="_x0000_s75951"/>
                </a:ext>
                <a:ext uri="{FF2B5EF4-FFF2-40B4-BE49-F238E27FC236}">
                  <a16:creationId xmlns:a16="http://schemas.microsoft.com/office/drawing/2014/main" id="{00000000-0008-0000-0100-0000A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161925</xdr:colOff>
          <xdr:row>78</xdr:row>
          <xdr:rowOff>19050</xdr:rowOff>
        </xdr:from>
        <xdr:to>
          <xdr:col>33</xdr:col>
          <xdr:colOff>0</xdr:colOff>
          <xdr:row>78</xdr:row>
          <xdr:rowOff>257175</xdr:rowOff>
        </xdr:to>
        <xdr:sp macro="" textlink="">
          <xdr:nvSpPr>
            <xdr:cNvPr id="75952" name="Check Box 176" hidden="1">
              <a:extLst>
                <a:ext uri="{63B3BB69-23CF-44E3-9099-C40C66FF867C}">
                  <a14:compatExt spid="_x0000_s75952"/>
                </a:ext>
                <a:ext uri="{FF2B5EF4-FFF2-40B4-BE49-F238E27FC236}">
                  <a16:creationId xmlns:a16="http://schemas.microsoft.com/office/drawing/2014/main" id="{00000000-0008-0000-0100-0000B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157</xdr:row>
          <xdr:rowOff>0</xdr:rowOff>
        </xdr:from>
        <xdr:to>
          <xdr:col>5</xdr:col>
          <xdr:colOff>19050</xdr:colOff>
          <xdr:row>158</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852055" y="42022568"/>
              <a:ext cx="188768" cy="2944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198</xdr:row>
          <xdr:rowOff>19050</xdr:rowOff>
        </xdr:from>
        <xdr:to>
          <xdr:col>1</xdr:col>
          <xdr:colOff>38100</xdr:colOff>
          <xdr:row>198</xdr:row>
          <xdr:rowOff>247650</xdr:rowOff>
        </xdr:to>
        <xdr:sp macro="" textlink="">
          <xdr:nvSpPr>
            <xdr:cNvPr id="75989" name="Check Box 213" hidden="1">
              <a:extLst>
                <a:ext uri="{63B3BB69-23CF-44E3-9099-C40C66FF867C}">
                  <a14:compatExt spid="_x0000_s75989"/>
                </a:ext>
                <a:ext uri="{FF2B5EF4-FFF2-40B4-BE49-F238E27FC236}">
                  <a16:creationId xmlns:a16="http://schemas.microsoft.com/office/drawing/2014/main" id="{00000000-0008-0000-0100-0000D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197</xdr:row>
          <xdr:rowOff>47625</xdr:rowOff>
        </xdr:from>
        <xdr:to>
          <xdr:col>1</xdr:col>
          <xdr:colOff>38100</xdr:colOff>
          <xdr:row>197</xdr:row>
          <xdr:rowOff>276225</xdr:rowOff>
        </xdr:to>
        <xdr:sp macro="" textlink="">
          <xdr:nvSpPr>
            <xdr:cNvPr id="76029" name="Check Box 253" hidden="1">
              <a:extLst>
                <a:ext uri="{63B3BB69-23CF-44E3-9099-C40C66FF867C}">
                  <a14:compatExt spid="_x0000_s76029"/>
                </a:ext>
                <a:ext uri="{FF2B5EF4-FFF2-40B4-BE49-F238E27FC236}">
                  <a16:creationId xmlns:a16="http://schemas.microsoft.com/office/drawing/2014/main" id="{00000000-0008-0000-0100-0000F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164</xdr:row>
          <xdr:rowOff>9525</xdr:rowOff>
        </xdr:from>
        <xdr:to>
          <xdr:col>4</xdr:col>
          <xdr:colOff>180975</xdr:colOff>
          <xdr:row>165</xdr:row>
          <xdr:rowOff>9525</xdr:rowOff>
        </xdr:to>
        <xdr:sp macro="" textlink="">
          <xdr:nvSpPr>
            <xdr:cNvPr id="76035" name="Check Box 259" hidden="1">
              <a:extLst>
                <a:ext uri="{63B3BB69-23CF-44E3-9099-C40C66FF867C}">
                  <a14:compatExt spid="_x0000_s76035"/>
                </a:ext>
                <a:ext uri="{FF2B5EF4-FFF2-40B4-BE49-F238E27FC236}">
                  <a16:creationId xmlns:a16="http://schemas.microsoft.com/office/drawing/2014/main" id="{00000000-0008-0000-0100-000003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165</xdr:row>
          <xdr:rowOff>0</xdr:rowOff>
        </xdr:from>
        <xdr:to>
          <xdr:col>4</xdr:col>
          <xdr:colOff>180975</xdr:colOff>
          <xdr:row>166</xdr:row>
          <xdr:rowOff>19050</xdr:rowOff>
        </xdr:to>
        <xdr:sp macro="" textlink="">
          <xdr:nvSpPr>
            <xdr:cNvPr id="76036" name="Check Box 260" hidden="1">
              <a:extLst>
                <a:ext uri="{63B3BB69-23CF-44E3-9099-C40C66FF867C}">
                  <a14:compatExt spid="_x0000_s76036"/>
                </a:ext>
                <a:ext uri="{FF2B5EF4-FFF2-40B4-BE49-F238E27FC236}">
                  <a16:creationId xmlns:a16="http://schemas.microsoft.com/office/drawing/2014/main" id="{00000000-0008-0000-0100-000004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166</xdr:row>
          <xdr:rowOff>0</xdr:rowOff>
        </xdr:from>
        <xdr:to>
          <xdr:col>4</xdr:col>
          <xdr:colOff>180975</xdr:colOff>
          <xdr:row>167</xdr:row>
          <xdr:rowOff>19050</xdr:rowOff>
        </xdr:to>
        <xdr:sp macro="" textlink="">
          <xdr:nvSpPr>
            <xdr:cNvPr id="76037" name="Check Box 261" hidden="1">
              <a:extLst>
                <a:ext uri="{63B3BB69-23CF-44E3-9099-C40C66FF867C}">
                  <a14:compatExt spid="_x0000_s76037"/>
                </a:ext>
                <a:ext uri="{FF2B5EF4-FFF2-40B4-BE49-F238E27FC236}">
                  <a16:creationId xmlns:a16="http://schemas.microsoft.com/office/drawing/2014/main" id="{00000000-0008-0000-0100-000005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167</xdr:row>
          <xdr:rowOff>0</xdr:rowOff>
        </xdr:from>
        <xdr:to>
          <xdr:col>4</xdr:col>
          <xdr:colOff>180975</xdr:colOff>
          <xdr:row>168</xdr:row>
          <xdr:rowOff>19050</xdr:rowOff>
        </xdr:to>
        <xdr:sp macro="" textlink="">
          <xdr:nvSpPr>
            <xdr:cNvPr id="76038" name="Check Box 262" hidden="1">
              <a:extLst>
                <a:ext uri="{63B3BB69-23CF-44E3-9099-C40C66FF867C}">
                  <a14:compatExt spid="_x0000_s76038"/>
                </a:ext>
                <a:ext uri="{FF2B5EF4-FFF2-40B4-BE49-F238E27FC236}">
                  <a16:creationId xmlns:a16="http://schemas.microsoft.com/office/drawing/2014/main" id="{00000000-0008-0000-0100-000006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168</xdr:row>
          <xdr:rowOff>66675</xdr:rowOff>
        </xdr:from>
        <xdr:to>
          <xdr:col>4</xdr:col>
          <xdr:colOff>180975</xdr:colOff>
          <xdr:row>168</xdr:row>
          <xdr:rowOff>247650</xdr:rowOff>
        </xdr:to>
        <xdr:sp macro="" textlink="">
          <xdr:nvSpPr>
            <xdr:cNvPr id="76039" name="Check Box 263" hidden="1">
              <a:extLst>
                <a:ext uri="{63B3BB69-23CF-44E3-9099-C40C66FF867C}">
                  <a14:compatExt spid="_x0000_s76039"/>
                </a:ext>
                <a:ext uri="{FF2B5EF4-FFF2-40B4-BE49-F238E27FC236}">
                  <a16:creationId xmlns:a16="http://schemas.microsoft.com/office/drawing/2014/main" id="{00000000-0008-0000-0100-00000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169</xdr:row>
          <xdr:rowOff>0</xdr:rowOff>
        </xdr:from>
        <xdr:to>
          <xdr:col>4</xdr:col>
          <xdr:colOff>180975</xdr:colOff>
          <xdr:row>170</xdr:row>
          <xdr:rowOff>19050</xdr:rowOff>
        </xdr:to>
        <xdr:sp macro="" textlink="">
          <xdr:nvSpPr>
            <xdr:cNvPr id="76041" name="Check Box 265" hidden="1">
              <a:extLst>
                <a:ext uri="{63B3BB69-23CF-44E3-9099-C40C66FF867C}">
                  <a14:compatExt spid="_x0000_s76041"/>
                </a:ext>
                <a:ext uri="{FF2B5EF4-FFF2-40B4-BE49-F238E27FC236}">
                  <a16:creationId xmlns:a16="http://schemas.microsoft.com/office/drawing/2014/main" id="{00000000-0008-0000-0100-00000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170</xdr:row>
          <xdr:rowOff>0</xdr:rowOff>
        </xdr:from>
        <xdr:to>
          <xdr:col>4</xdr:col>
          <xdr:colOff>180975</xdr:colOff>
          <xdr:row>171</xdr:row>
          <xdr:rowOff>19050</xdr:rowOff>
        </xdr:to>
        <xdr:sp macro="" textlink="">
          <xdr:nvSpPr>
            <xdr:cNvPr id="76043" name="Check Box 267" hidden="1">
              <a:extLst>
                <a:ext uri="{63B3BB69-23CF-44E3-9099-C40C66FF867C}">
                  <a14:compatExt spid="_x0000_s76043"/>
                </a:ext>
                <a:ext uri="{FF2B5EF4-FFF2-40B4-BE49-F238E27FC236}">
                  <a16:creationId xmlns:a16="http://schemas.microsoft.com/office/drawing/2014/main" id="{00000000-0008-0000-0100-00000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171</xdr:row>
          <xdr:rowOff>0</xdr:rowOff>
        </xdr:from>
        <xdr:to>
          <xdr:col>4</xdr:col>
          <xdr:colOff>180975</xdr:colOff>
          <xdr:row>172</xdr:row>
          <xdr:rowOff>19050</xdr:rowOff>
        </xdr:to>
        <xdr:sp macro="" textlink="">
          <xdr:nvSpPr>
            <xdr:cNvPr id="76044" name="Check Box 268" hidden="1">
              <a:extLst>
                <a:ext uri="{63B3BB69-23CF-44E3-9099-C40C66FF867C}">
                  <a14:compatExt spid="_x0000_s76044"/>
                </a:ext>
                <a:ext uri="{FF2B5EF4-FFF2-40B4-BE49-F238E27FC236}">
                  <a16:creationId xmlns:a16="http://schemas.microsoft.com/office/drawing/2014/main" id="{00000000-0008-0000-0100-00000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172</xdr:row>
          <xdr:rowOff>0</xdr:rowOff>
        </xdr:from>
        <xdr:to>
          <xdr:col>4</xdr:col>
          <xdr:colOff>180975</xdr:colOff>
          <xdr:row>173</xdr:row>
          <xdr:rowOff>19050</xdr:rowOff>
        </xdr:to>
        <xdr:sp macro="" textlink="">
          <xdr:nvSpPr>
            <xdr:cNvPr id="76045" name="Check Box 269" hidden="1">
              <a:extLst>
                <a:ext uri="{63B3BB69-23CF-44E3-9099-C40C66FF867C}">
                  <a14:compatExt spid="_x0000_s76045"/>
                </a:ext>
                <a:ext uri="{FF2B5EF4-FFF2-40B4-BE49-F238E27FC236}">
                  <a16:creationId xmlns:a16="http://schemas.microsoft.com/office/drawing/2014/main" id="{00000000-0008-0000-0100-00000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173</xdr:row>
          <xdr:rowOff>47625</xdr:rowOff>
        </xdr:from>
        <xdr:to>
          <xdr:col>4</xdr:col>
          <xdr:colOff>180975</xdr:colOff>
          <xdr:row>173</xdr:row>
          <xdr:rowOff>228600</xdr:rowOff>
        </xdr:to>
        <xdr:sp macro="" textlink="">
          <xdr:nvSpPr>
            <xdr:cNvPr id="76046" name="Check Box 270" hidden="1">
              <a:extLst>
                <a:ext uri="{63B3BB69-23CF-44E3-9099-C40C66FF867C}">
                  <a14:compatExt spid="_x0000_s76046"/>
                </a:ext>
                <a:ext uri="{FF2B5EF4-FFF2-40B4-BE49-F238E27FC236}">
                  <a16:creationId xmlns:a16="http://schemas.microsoft.com/office/drawing/2014/main" id="{00000000-0008-0000-0100-00000E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174</xdr:row>
          <xdr:rowOff>0</xdr:rowOff>
        </xdr:from>
        <xdr:to>
          <xdr:col>4</xdr:col>
          <xdr:colOff>180975</xdr:colOff>
          <xdr:row>175</xdr:row>
          <xdr:rowOff>19050</xdr:rowOff>
        </xdr:to>
        <xdr:sp macro="" textlink="">
          <xdr:nvSpPr>
            <xdr:cNvPr id="76047" name="Check Box 271" hidden="1">
              <a:extLst>
                <a:ext uri="{63B3BB69-23CF-44E3-9099-C40C66FF867C}">
                  <a14:compatExt spid="_x0000_s76047"/>
                </a:ext>
                <a:ext uri="{FF2B5EF4-FFF2-40B4-BE49-F238E27FC236}">
                  <a16:creationId xmlns:a16="http://schemas.microsoft.com/office/drawing/2014/main" id="{00000000-0008-0000-0100-00000F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175</xdr:row>
          <xdr:rowOff>0</xdr:rowOff>
        </xdr:from>
        <xdr:to>
          <xdr:col>4</xdr:col>
          <xdr:colOff>180975</xdr:colOff>
          <xdr:row>176</xdr:row>
          <xdr:rowOff>19050</xdr:rowOff>
        </xdr:to>
        <xdr:sp macro="" textlink="">
          <xdr:nvSpPr>
            <xdr:cNvPr id="76048" name="Check Box 272" hidden="1">
              <a:extLst>
                <a:ext uri="{63B3BB69-23CF-44E3-9099-C40C66FF867C}">
                  <a14:compatExt spid="_x0000_s76048"/>
                </a:ext>
                <a:ext uri="{FF2B5EF4-FFF2-40B4-BE49-F238E27FC236}">
                  <a16:creationId xmlns:a16="http://schemas.microsoft.com/office/drawing/2014/main" id="{00000000-0008-0000-0100-000010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176</xdr:row>
          <xdr:rowOff>47625</xdr:rowOff>
        </xdr:from>
        <xdr:to>
          <xdr:col>4</xdr:col>
          <xdr:colOff>180975</xdr:colOff>
          <xdr:row>176</xdr:row>
          <xdr:rowOff>228600</xdr:rowOff>
        </xdr:to>
        <xdr:sp macro="" textlink="">
          <xdr:nvSpPr>
            <xdr:cNvPr id="76049" name="Check Box 273" hidden="1">
              <a:extLst>
                <a:ext uri="{63B3BB69-23CF-44E3-9099-C40C66FF867C}">
                  <a14:compatExt spid="_x0000_s76049"/>
                </a:ext>
                <a:ext uri="{FF2B5EF4-FFF2-40B4-BE49-F238E27FC236}">
                  <a16:creationId xmlns:a16="http://schemas.microsoft.com/office/drawing/2014/main" id="{00000000-0008-0000-0100-000011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176</xdr:row>
          <xdr:rowOff>257175</xdr:rowOff>
        </xdr:from>
        <xdr:to>
          <xdr:col>4</xdr:col>
          <xdr:colOff>180975</xdr:colOff>
          <xdr:row>178</xdr:row>
          <xdr:rowOff>9525</xdr:rowOff>
        </xdr:to>
        <xdr:sp macro="" textlink="">
          <xdr:nvSpPr>
            <xdr:cNvPr id="76050" name="Check Box 274" hidden="1">
              <a:extLst>
                <a:ext uri="{63B3BB69-23CF-44E3-9099-C40C66FF867C}">
                  <a14:compatExt spid="_x0000_s76050"/>
                </a:ext>
                <a:ext uri="{FF2B5EF4-FFF2-40B4-BE49-F238E27FC236}">
                  <a16:creationId xmlns:a16="http://schemas.microsoft.com/office/drawing/2014/main" id="{00000000-0008-0000-0100-000012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177</xdr:row>
          <xdr:rowOff>161925</xdr:rowOff>
        </xdr:from>
        <xdr:to>
          <xdr:col>4</xdr:col>
          <xdr:colOff>180975</xdr:colOff>
          <xdr:row>179</xdr:row>
          <xdr:rowOff>9525</xdr:rowOff>
        </xdr:to>
        <xdr:sp macro="" textlink="">
          <xdr:nvSpPr>
            <xdr:cNvPr id="76051" name="Check Box 275" hidden="1">
              <a:extLst>
                <a:ext uri="{63B3BB69-23CF-44E3-9099-C40C66FF867C}">
                  <a14:compatExt spid="_x0000_s76051"/>
                </a:ext>
                <a:ext uri="{FF2B5EF4-FFF2-40B4-BE49-F238E27FC236}">
                  <a16:creationId xmlns:a16="http://schemas.microsoft.com/office/drawing/2014/main" id="{00000000-0008-0000-0100-000013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178</xdr:row>
          <xdr:rowOff>161925</xdr:rowOff>
        </xdr:from>
        <xdr:to>
          <xdr:col>4</xdr:col>
          <xdr:colOff>180975</xdr:colOff>
          <xdr:row>180</xdr:row>
          <xdr:rowOff>9525</xdr:rowOff>
        </xdr:to>
        <xdr:sp macro="" textlink="">
          <xdr:nvSpPr>
            <xdr:cNvPr id="76052" name="Check Box 276" hidden="1">
              <a:extLst>
                <a:ext uri="{63B3BB69-23CF-44E3-9099-C40C66FF867C}">
                  <a14:compatExt spid="_x0000_s76052"/>
                </a:ext>
                <a:ext uri="{FF2B5EF4-FFF2-40B4-BE49-F238E27FC236}">
                  <a16:creationId xmlns:a16="http://schemas.microsoft.com/office/drawing/2014/main" id="{00000000-0008-0000-0100-000014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180</xdr:row>
          <xdr:rowOff>0</xdr:rowOff>
        </xdr:from>
        <xdr:to>
          <xdr:col>4</xdr:col>
          <xdr:colOff>180975</xdr:colOff>
          <xdr:row>181</xdr:row>
          <xdr:rowOff>19050</xdr:rowOff>
        </xdr:to>
        <xdr:sp macro="" textlink="">
          <xdr:nvSpPr>
            <xdr:cNvPr id="76054" name="Check Box 278" hidden="1">
              <a:extLst>
                <a:ext uri="{63B3BB69-23CF-44E3-9099-C40C66FF867C}">
                  <a14:compatExt spid="_x0000_s76054"/>
                </a:ext>
                <a:ext uri="{FF2B5EF4-FFF2-40B4-BE49-F238E27FC236}">
                  <a16:creationId xmlns:a16="http://schemas.microsoft.com/office/drawing/2014/main" id="{00000000-0008-0000-0100-000016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47625</xdr:rowOff>
        </xdr:from>
        <xdr:to>
          <xdr:col>4</xdr:col>
          <xdr:colOff>180975</xdr:colOff>
          <xdr:row>181</xdr:row>
          <xdr:rowOff>228600</xdr:rowOff>
        </xdr:to>
        <xdr:sp macro="" textlink="">
          <xdr:nvSpPr>
            <xdr:cNvPr id="76055" name="Check Box 279" hidden="1">
              <a:extLst>
                <a:ext uri="{63B3BB69-23CF-44E3-9099-C40C66FF867C}">
                  <a14:compatExt spid="_x0000_s76055"/>
                </a:ext>
                <a:ext uri="{FF2B5EF4-FFF2-40B4-BE49-F238E27FC236}">
                  <a16:creationId xmlns:a16="http://schemas.microsoft.com/office/drawing/2014/main" id="{00000000-0008-0000-0100-00001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257175</xdr:rowOff>
        </xdr:from>
        <xdr:to>
          <xdr:col>4</xdr:col>
          <xdr:colOff>180975</xdr:colOff>
          <xdr:row>183</xdr:row>
          <xdr:rowOff>9525</xdr:rowOff>
        </xdr:to>
        <xdr:sp macro="" textlink="">
          <xdr:nvSpPr>
            <xdr:cNvPr id="76056" name="Check Box 280" hidden="1">
              <a:extLst>
                <a:ext uri="{63B3BB69-23CF-44E3-9099-C40C66FF867C}">
                  <a14:compatExt spid="_x0000_s76056"/>
                </a:ext>
                <a:ext uri="{FF2B5EF4-FFF2-40B4-BE49-F238E27FC236}">
                  <a16:creationId xmlns:a16="http://schemas.microsoft.com/office/drawing/2014/main" id="{00000000-0008-0000-0100-000018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161925</xdr:rowOff>
        </xdr:from>
        <xdr:to>
          <xdr:col>4</xdr:col>
          <xdr:colOff>180975</xdr:colOff>
          <xdr:row>184</xdr:row>
          <xdr:rowOff>9525</xdr:rowOff>
        </xdr:to>
        <xdr:sp macro="" textlink="">
          <xdr:nvSpPr>
            <xdr:cNvPr id="76057" name="Check Box 281" hidden="1">
              <a:extLst>
                <a:ext uri="{63B3BB69-23CF-44E3-9099-C40C66FF867C}">
                  <a14:compatExt spid="_x0000_s76057"/>
                </a:ext>
                <a:ext uri="{FF2B5EF4-FFF2-40B4-BE49-F238E27FC236}">
                  <a16:creationId xmlns:a16="http://schemas.microsoft.com/office/drawing/2014/main" id="{00000000-0008-0000-0100-00001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184</xdr:row>
          <xdr:rowOff>0</xdr:rowOff>
        </xdr:from>
        <xdr:to>
          <xdr:col>4</xdr:col>
          <xdr:colOff>180975</xdr:colOff>
          <xdr:row>185</xdr:row>
          <xdr:rowOff>9525</xdr:rowOff>
        </xdr:to>
        <xdr:sp macro="" textlink="">
          <xdr:nvSpPr>
            <xdr:cNvPr id="76058" name="Check Box 282" hidden="1">
              <a:extLst>
                <a:ext uri="{63B3BB69-23CF-44E3-9099-C40C66FF867C}">
                  <a14:compatExt spid="_x0000_s76058"/>
                </a:ext>
                <a:ext uri="{FF2B5EF4-FFF2-40B4-BE49-F238E27FC236}">
                  <a16:creationId xmlns:a16="http://schemas.microsoft.com/office/drawing/2014/main" id="{00000000-0008-0000-0100-00001A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185</xdr:row>
          <xdr:rowOff>0</xdr:rowOff>
        </xdr:from>
        <xdr:to>
          <xdr:col>4</xdr:col>
          <xdr:colOff>180975</xdr:colOff>
          <xdr:row>186</xdr:row>
          <xdr:rowOff>9525</xdr:rowOff>
        </xdr:to>
        <xdr:sp macro="" textlink="">
          <xdr:nvSpPr>
            <xdr:cNvPr id="76059" name="Check Box 283" hidden="1">
              <a:extLst>
                <a:ext uri="{63B3BB69-23CF-44E3-9099-C40C66FF867C}">
                  <a14:compatExt spid="_x0000_s76059"/>
                </a:ext>
                <a:ext uri="{FF2B5EF4-FFF2-40B4-BE49-F238E27FC236}">
                  <a16:creationId xmlns:a16="http://schemas.microsoft.com/office/drawing/2014/main" id="{00000000-0008-0000-0100-00001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186</xdr:row>
          <xdr:rowOff>0</xdr:rowOff>
        </xdr:from>
        <xdr:to>
          <xdr:col>4</xdr:col>
          <xdr:colOff>180975</xdr:colOff>
          <xdr:row>187</xdr:row>
          <xdr:rowOff>19050</xdr:rowOff>
        </xdr:to>
        <xdr:sp macro="" textlink="">
          <xdr:nvSpPr>
            <xdr:cNvPr id="76060" name="Check Box 284" hidden="1">
              <a:extLst>
                <a:ext uri="{63B3BB69-23CF-44E3-9099-C40C66FF867C}">
                  <a14:compatExt spid="_x0000_s76060"/>
                </a:ext>
                <a:ext uri="{FF2B5EF4-FFF2-40B4-BE49-F238E27FC236}">
                  <a16:creationId xmlns:a16="http://schemas.microsoft.com/office/drawing/2014/main" id="{00000000-0008-0000-0100-00001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186</xdr:row>
          <xdr:rowOff>161925</xdr:rowOff>
        </xdr:from>
        <xdr:to>
          <xdr:col>4</xdr:col>
          <xdr:colOff>180975</xdr:colOff>
          <xdr:row>188</xdr:row>
          <xdr:rowOff>9525</xdr:rowOff>
        </xdr:to>
        <xdr:sp macro="" textlink="">
          <xdr:nvSpPr>
            <xdr:cNvPr id="76061" name="Check Box 285" hidden="1">
              <a:extLst>
                <a:ext uri="{63B3BB69-23CF-44E3-9099-C40C66FF867C}">
                  <a14:compatExt spid="_x0000_s76061"/>
                </a:ext>
                <a:ext uri="{FF2B5EF4-FFF2-40B4-BE49-F238E27FC236}">
                  <a16:creationId xmlns:a16="http://schemas.microsoft.com/office/drawing/2014/main" id="{00000000-0008-0000-0100-00001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151</xdr:row>
          <xdr:rowOff>0</xdr:rowOff>
        </xdr:from>
        <xdr:to>
          <xdr:col>19</xdr:col>
          <xdr:colOff>38100</xdr:colOff>
          <xdr:row>151</xdr:row>
          <xdr:rowOff>219075</xdr:rowOff>
        </xdr:to>
        <xdr:sp macro="" textlink="">
          <xdr:nvSpPr>
            <xdr:cNvPr id="76071" name="Check Box 295" hidden="1">
              <a:extLst>
                <a:ext uri="{63B3BB69-23CF-44E3-9099-C40C66FF867C}">
                  <a14:compatExt spid="_x0000_s76071"/>
                </a:ext>
                <a:ext uri="{FF2B5EF4-FFF2-40B4-BE49-F238E27FC236}">
                  <a16:creationId xmlns:a16="http://schemas.microsoft.com/office/drawing/2014/main" id="{00000000-0008-0000-0100-00002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150</xdr:row>
          <xdr:rowOff>247650</xdr:rowOff>
        </xdr:from>
        <xdr:to>
          <xdr:col>5</xdr:col>
          <xdr:colOff>28575</xdr:colOff>
          <xdr:row>151</xdr:row>
          <xdr:rowOff>219075</xdr:rowOff>
        </xdr:to>
        <xdr:sp macro="" textlink="">
          <xdr:nvSpPr>
            <xdr:cNvPr id="76073" name="Check Box 297" hidden="1">
              <a:extLst>
                <a:ext uri="{63B3BB69-23CF-44E3-9099-C40C66FF867C}">
                  <a14:compatExt spid="_x0000_s76073"/>
                </a:ext>
                <a:ext uri="{FF2B5EF4-FFF2-40B4-BE49-F238E27FC236}">
                  <a16:creationId xmlns:a16="http://schemas.microsoft.com/office/drawing/2014/main" id="{00000000-0008-0000-0100-00002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150</xdr:row>
          <xdr:rowOff>247650</xdr:rowOff>
        </xdr:from>
        <xdr:to>
          <xdr:col>12</xdr:col>
          <xdr:colOff>57150</xdr:colOff>
          <xdr:row>151</xdr:row>
          <xdr:rowOff>219075</xdr:rowOff>
        </xdr:to>
        <xdr:sp macro="" textlink="">
          <xdr:nvSpPr>
            <xdr:cNvPr id="76074" name="Check Box 298" hidden="1">
              <a:extLst>
                <a:ext uri="{63B3BB69-23CF-44E3-9099-C40C66FF867C}">
                  <a14:compatExt spid="_x0000_s76074"/>
                </a:ext>
                <a:ext uri="{FF2B5EF4-FFF2-40B4-BE49-F238E27FC236}">
                  <a16:creationId xmlns:a16="http://schemas.microsoft.com/office/drawing/2014/main" id="{00000000-0008-0000-0100-00002A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149</xdr:row>
          <xdr:rowOff>76200</xdr:rowOff>
        </xdr:from>
        <xdr:to>
          <xdr:col>9</xdr:col>
          <xdr:colOff>57150</xdr:colOff>
          <xdr:row>149</xdr:row>
          <xdr:rowOff>295275</xdr:rowOff>
        </xdr:to>
        <xdr:sp macro="" textlink="">
          <xdr:nvSpPr>
            <xdr:cNvPr id="76088" name="Check Box 312" hidden="1">
              <a:extLst>
                <a:ext uri="{63B3BB69-23CF-44E3-9099-C40C66FF867C}">
                  <a14:compatExt spid="_x0000_s76088"/>
                </a:ext>
                <a:ext uri="{FF2B5EF4-FFF2-40B4-BE49-F238E27FC236}">
                  <a16:creationId xmlns:a16="http://schemas.microsoft.com/office/drawing/2014/main" id="{00000000-0008-0000-0100-000038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148</xdr:row>
          <xdr:rowOff>57150</xdr:rowOff>
        </xdr:from>
        <xdr:to>
          <xdr:col>9</xdr:col>
          <xdr:colOff>57150</xdr:colOff>
          <xdr:row>148</xdr:row>
          <xdr:rowOff>285750</xdr:rowOff>
        </xdr:to>
        <xdr:sp macro="" textlink="">
          <xdr:nvSpPr>
            <xdr:cNvPr id="76089" name="Check Box 313" hidden="1">
              <a:extLst>
                <a:ext uri="{63B3BB69-23CF-44E3-9099-C40C66FF867C}">
                  <a14:compatExt spid="_x0000_s76089"/>
                </a:ext>
                <a:ext uri="{FF2B5EF4-FFF2-40B4-BE49-F238E27FC236}">
                  <a16:creationId xmlns:a16="http://schemas.microsoft.com/office/drawing/2014/main" id="{00000000-0008-0000-0100-00003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148</xdr:row>
          <xdr:rowOff>66675</xdr:rowOff>
        </xdr:from>
        <xdr:to>
          <xdr:col>14</xdr:col>
          <xdr:colOff>57150</xdr:colOff>
          <xdr:row>148</xdr:row>
          <xdr:rowOff>295275</xdr:rowOff>
        </xdr:to>
        <xdr:sp macro="" textlink="">
          <xdr:nvSpPr>
            <xdr:cNvPr id="76090" name="Check Box 314" hidden="1">
              <a:extLst>
                <a:ext uri="{63B3BB69-23CF-44E3-9099-C40C66FF867C}">
                  <a14:compatExt spid="_x0000_s76090"/>
                </a:ext>
                <a:ext uri="{FF2B5EF4-FFF2-40B4-BE49-F238E27FC236}">
                  <a16:creationId xmlns:a16="http://schemas.microsoft.com/office/drawing/2014/main" id="{00000000-0008-0000-0100-00003A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148</xdr:row>
          <xdr:rowOff>66675</xdr:rowOff>
        </xdr:from>
        <xdr:to>
          <xdr:col>22</xdr:col>
          <xdr:colOff>57150</xdr:colOff>
          <xdr:row>148</xdr:row>
          <xdr:rowOff>295275</xdr:rowOff>
        </xdr:to>
        <xdr:sp macro="" textlink="">
          <xdr:nvSpPr>
            <xdr:cNvPr id="76091" name="Check Box 315" hidden="1">
              <a:extLst>
                <a:ext uri="{63B3BB69-23CF-44E3-9099-C40C66FF867C}">
                  <a14:compatExt spid="_x0000_s76091"/>
                </a:ext>
                <a:ext uri="{FF2B5EF4-FFF2-40B4-BE49-F238E27FC236}">
                  <a16:creationId xmlns:a16="http://schemas.microsoft.com/office/drawing/2014/main" id="{00000000-0008-0000-0100-00003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149</xdr:row>
          <xdr:rowOff>66675</xdr:rowOff>
        </xdr:from>
        <xdr:to>
          <xdr:col>14</xdr:col>
          <xdr:colOff>57150</xdr:colOff>
          <xdr:row>149</xdr:row>
          <xdr:rowOff>285750</xdr:rowOff>
        </xdr:to>
        <xdr:sp macro="" textlink="">
          <xdr:nvSpPr>
            <xdr:cNvPr id="76092" name="Check Box 316" hidden="1">
              <a:extLst>
                <a:ext uri="{63B3BB69-23CF-44E3-9099-C40C66FF867C}">
                  <a14:compatExt spid="_x0000_s76092"/>
                </a:ext>
                <a:ext uri="{FF2B5EF4-FFF2-40B4-BE49-F238E27FC236}">
                  <a16:creationId xmlns:a16="http://schemas.microsoft.com/office/drawing/2014/main" id="{00000000-0008-0000-0100-00003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149</xdr:row>
          <xdr:rowOff>66675</xdr:rowOff>
        </xdr:from>
        <xdr:to>
          <xdr:col>22</xdr:col>
          <xdr:colOff>66675</xdr:colOff>
          <xdr:row>149</xdr:row>
          <xdr:rowOff>285750</xdr:rowOff>
        </xdr:to>
        <xdr:sp macro="" textlink="">
          <xdr:nvSpPr>
            <xdr:cNvPr id="76093" name="Check Box 317" hidden="1">
              <a:extLst>
                <a:ext uri="{63B3BB69-23CF-44E3-9099-C40C66FF867C}">
                  <a14:compatExt spid="_x0000_s76093"/>
                </a:ext>
                <a:ext uri="{FF2B5EF4-FFF2-40B4-BE49-F238E27FC236}">
                  <a16:creationId xmlns:a16="http://schemas.microsoft.com/office/drawing/2014/main" id="{00000000-0008-0000-0100-00003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149</xdr:row>
          <xdr:rowOff>57150</xdr:rowOff>
        </xdr:from>
        <xdr:to>
          <xdr:col>28</xdr:col>
          <xdr:colOff>57150</xdr:colOff>
          <xdr:row>149</xdr:row>
          <xdr:rowOff>276225</xdr:rowOff>
        </xdr:to>
        <xdr:sp macro="" textlink="">
          <xdr:nvSpPr>
            <xdr:cNvPr id="76094" name="Check Box 318" hidden="1">
              <a:extLst>
                <a:ext uri="{63B3BB69-23CF-44E3-9099-C40C66FF867C}">
                  <a14:compatExt spid="_x0000_s76094"/>
                </a:ext>
                <a:ext uri="{FF2B5EF4-FFF2-40B4-BE49-F238E27FC236}">
                  <a16:creationId xmlns:a16="http://schemas.microsoft.com/office/drawing/2014/main" id="{00000000-0008-0000-0100-00003E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154</xdr:row>
          <xdr:rowOff>190500</xdr:rowOff>
        </xdr:from>
        <xdr:to>
          <xdr:col>21</xdr:col>
          <xdr:colOff>38100</xdr:colOff>
          <xdr:row>156</xdr:row>
          <xdr:rowOff>28575</xdr:rowOff>
        </xdr:to>
        <xdr:sp macro="" textlink="">
          <xdr:nvSpPr>
            <xdr:cNvPr id="76108" name="Check Box 332" hidden="1">
              <a:extLst>
                <a:ext uri="{63B3BB69-23CF-44E3-9099-C40C66FF867C}">
                  <a14:compatExt spid="_x0000_s76108"/>
                </a:ext>
                <a:ext uri="{FF2B5EF4-FFF2-40B4-BE49-F238E27FC236}">
                  <a16:creationId xmlns:a16="http://schemas.microsoft.com/office/drawing/2014/main" id="{00000000-0008-0000-0100-00004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154</xdr:row>
          <xdr:rowOff>190500</xdr:rowOff>
        </xdr:from>
        <xdr:to>
          <xdr:col>25</xdr:col>
          <xdr:colOff>28575</xdr:colOff>
          <xdr:row>156</xdr:row>
          <xdr:rowOff>28575</xdr:rowOff>
        </xdr:to>
        <xdr:sp macro="" textlink="">
          <xdr:nvSpPr>
            <xdr:cNvPr id="76109" name="Check Box 333" hidden="1">
              <a:extLst>
                <a:ext uri="{63B3BB69-23CF-44E3-9099-C40C66FF867C}">
                  <a14:compatExt spid="_x0000_s76109"/>
                </a:ext>
                <a:ext uri="{FF2B5EF4-FFF2-40B4-BE49-F238E27FC236}">
                  <a16:creationId xmlns:a16="http://schemas.microsoft.com/office/drawing/2014/main" id="{00000000-0008-0000-0100-00004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198</xdr:row>
          <xdr:rowOff>266700</xdr:rowOff>
        </xdr:from>
        <xdr:to>
          <xdr:col>1</xdr:col>
          <xdr:colOff>38100</xdr:colOff>
          <xdr:row>200</xdr:row>
          <xdr:rowOff>28575</xdr:rowOff>
        </xdr:to>
        <xdr:sp macro="" textlink="">
          <xdr:nvSpPr>
            <xdr:cNvPr id="76113" name="Check Box 337" hidden="1">
              <a:extLst>
                <a:ext uri="{63B3BB69-23CF-44E3-9099-C40C66FF867C}">
                  <a14:compatExt spid="_x0000_s76113"/>
                </a:ext>
                <a:ext uri="{FF2B5EF4-FFF2-40B4-BE49-F238E27FC236}">
                  <a16:creationId xmlns:a16="http://schemas.microsoft.com/office/drawing/2014/main" id="{00000000-0008-0000-0100-000051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187</xdr:row>
          <xdr:rowOff>0</xdr:rowOff>
        </xdr:from>
        <xdr:to>
          <xdr:col>5</xdr:col>
          <xdr:colOff>19050</xdr:colOff>
          <xdr:row>189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852055" y="48248455"/>
              <a:ext cx="188768" cy="2684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60</xdr:row>
          <xdr:rowOff>0</xdr:rowOff>
        </xdr:from>
        <xdr:to>
          <xdr:col>5</xdr:col>
          <xdr:colOff>19050</xdr:colOff>
          <xdr:row>87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852055" y="14356773"/>
              <a:ext cx="188768" cy="81328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123</xdr:row>
          <xdr:rowOff>0</xdr:rowOff>
        </xdr:from>
        <xdr:to>
          <xdr:col>5</xdr:col>
          <xdr:colOff>19050</xdr:colOff>
          <xdr:row>133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852055" y="32817955"/>
              <a:ext cx="188768" cy="24505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155</xdr:row>
          <xdr:rowOff>0</xdr:rowOff>
        </xdr:from>
        <xdr:to>
          <xdr:col>5</xdr:col>
          <xdr:colOff>19050</xdr:colOff>
          <xdr:row>156</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852055" y="41390455"/>
              <a:ext cx="188768" cy="3362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67</xdr:row>
          <xdr:rowOff>0</xdr:rowOff>
        </xdr:from>
        <xdr:to>
          <xdr:col>5</xdr:col>
          <xdr:colOff>19050</xdr:colOff>
          <xdr:row>68</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852055" y="16183841"/>
              <a:ext cx="188768" cy="38299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76</xdr:row>
          <xdr:rowOff>0</xdr:rowOff>
        </xdr:from>
        <xdr:to>
          <xdr:col>5</xdr:col>
          <xdr:colOff>19050</xdr:colOff>
          <xdr:row>77</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852055" y="18746932"/>
              <a:ext cx="188768" cy="3570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83</xdr:row>
          <xdr:rowOff>0</xdr:rowOff>
        </xdr:from>
        <xdr:to>
          <xdr:col>5</xdr:col>
          <xdr:colOff>19050</xdr:colOff>
          <xdr:row>84</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52055" y="21197455"/>
              <a:ext cx="188768" cy="44361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41</xdr:col>
          <xdr:colOff>38100</xdr:colOff>
          <xdr:row>46</xdr:row>
          <xdr:rowOff>0</xdr:rowOff>
        </xdr:from>
        <xdr:to>
          <xdr:col>42</xdr:col>
          <xdr:colOff>19050</xdr:colOff>
          <xdr:row>47</xdr:row>
          <xdr:rowOff>0</xdr:rowOff>
        </xdr:to>
        <xdr:grpSp>
          <xdr:nvGrpSpPr>
            <xdr:cNvPr id="127" name="Group 41">
              <a:extLst>
                <a:ext uri="{FF2B5EF4-FFF2-40B4-BE49-F238E27FC236}">
                  <a16:creationId xmlns:a16="http://schemas.microsoft.com/office/drawing/2014/main" id="{00000000-0008-0000-0100-00007F000000}"/>
                </a:ext>
              </a:extLst>
            </xdr:cNvPr>
            <xdr:cNvGrpSpPr>
              <a:grpSpLocks/>
            </xdr:cNvGrpSpPr>
          </xdr:nvGrpSpPr>
          <xdr:grpSpPr bwMode="auto">
            <a:xfrm>
              <a:off x="9892145" y="9568295"/>
              <a:ext cx="682337" cy="1818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47</xdr:row>
          <xdr:rowOff>28575</xdr:rowOff>
        </xdr:from>
        <xdr:to>
          <xdr:col>1</xdr:col>
          <xdr:colOff>133350</xdr:colOff>
          <xdr:row>47</xdr:row>
          <xdr:rowOff>304800</xdr:rowOff>
        </xdr:to>
        <xdr:sp macro="" textlink="">
          <xdr:nvSpPr>
            <xdr:cNvPr id="76139" name="Check Box 363" hidden="1">
              <a:extLst>
                <a:ext uri="{63B3BB69-23CF-44E3-9099-C40C66FF867C}">
                  <a14:compatExt spid="_x0000_s76139"/>
                </a:ext>
                <a:ext uri="{FF2B5EF4-FFF2-40B4-BE49-F238E27FC236}">
                  <a16:creationId xmlns:a16="http://schemas.microsoft.com/office/drawing/2014/main" id="{00000000-0008-0000-0100-00006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108</xdr:row>
          <xdr:rowOff>0</xdr:rowOff>
        </xdr:from>
        <xdr:to>
          <xdr:col>3</xdr:col>
          <xdr:colOff>28575</xdr:colOff>
          <xdr:row>109</xdr:row>
          <xdr:rowOff>47625</xdr:rowOff>
        </xdr:to>
        <xdr:sp macro="" textlink="">
          <xdr:nvSpPr>
            <xdr:cNvPr id="76144" name="Check Box 368" hidden="1">
              <a:extLst>
                <a:ext uri="{63B3BB69-23CF-44E3-9099-C40C66FF867C}">
                  <a14:compatExt spid="_x0000_s76144"/>
                </a:ext>
                <a:ext uri="{FF2B5EF4-FFF2-40B4-BE49-F238E27FC236}">
                  <a16:creationId xmlns:a16="http://schemas.microsoft.com/office/drawing/2014/main" id="{00000000-0008-0000-0100-000070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109</xdr:row>
          <xdr:rowOff>47625</xdr:rowOff>
        </xdr:from>
        <xdr:to>
          <xdr:col>3</xdr:col>
          <xdr:colOff>28575</xdr:colOff>
          <xdr:row>109</xdr:row>
          <xdr:rowOff>295275</xdr:rowOff>
        </xdr:to>
        <xdr:sp macro="" textlink="">
          <xdr:nvSpPr>
            <xdr:cNvPr id="76145" name="Check Box 369" hidden="1">
              <a:extLst>
                <a:ext uri="{63B3BB69-23CF-44E3-9099-C40C66FF867C}">
                  <a14:compatExt spid="_x0000_s76145"/>
                </a:ext>
                <a:ext uri="{FF2B5EF4-FFF2-40B4-BE49-F238E27FC236}">
                  <a16:creationId xmlns:a16="http://schemas.microsoft.com/office/drawing/2014/main" id="{00000000-0008-0000-0100-000071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109</xdr:row>
          <xdr:rowOff>314325</xdr:rowOff>
        </xdr:from>
        <xdr:to>
          <xdr:col>3</xdr:col>
          <xdr:colOff>28575</xdr:colOff>
          <xdr:row>111</xdr:row>
          <xdr:rowOff>9525</xdr:rowOff>
        </xdr:to>
        <xdr:sp macro="" textlink="">
          <xdr:nvSpPr>
            <xdr:cNvPr id="76146" name="Check Box 370" hidden="1">
              <a:extLst>
                <a:ext uri="{63B3BB69-23CF-44E3-9099-C40C66FF867C}">
                  <a14:compatExt spid="_x0000_s76146"/>
                </a:ext>
                <a:ext uri="{FF2B5EF4-FFF2-40B4-BE49-F238E27FC236}">
                  <a16:creationId xmlns:a16="http://schemas.microsoft.com/office/drawing/2014/main" id="{00000000-0008-0000-0100-000072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0</xdr:rowOff>
        </xdr:from>
        <xdr:to>
          <xdr:col>3</xdr:col>
          <xdr:colOff>28575</xdr:colOff>
          <xdr:row>108</xdr:row>
          <xdr:rowOff>47625</xdr:rowOff>
        </xdr:to>
        <xdr:sp macro="" textlink="">
          <xdr:nvSpPr>
            <xdr:cNvPr id="76190" name="Check Box 414" hidden="1">
              <a:extLst>
                <a:ext uri="{63B3BB69-23CF-44E3-9099-C40C66FF867C}">
                  <a14:compatExt spid="_x0000_s76190"/>
                </a:ext>
                <a:ext uri="{FF2B5EF4-FFF2-40B4-BE49-F238E27FC236}">
                  <a16:creationId xmlns:a16="http://schemas.microsoft.com/office/drawing/2014/main" id="{00000000-0008-0000-0100-00009E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95250</xdr:colOff>
      <xdr:row>107</xdr:row>
      <xdr:rowOff>50800</xdr:rowOff>
    </xdr:from>
    <xdr:to>
      <xdr:col>1</xdr:col>
      <xdr:colOff>168402</xdr:colOff>
      <xdr:row>110</xdr:row>
      <xdr:rowOff>165100</xdr:rowOff>
    </xdr:to>
    <xdr:sp macro="" textlink="">
      <xdr:nvSpPr>
        <xdr:cNvPr id="172" name="左大かっこ 171">
          <a:extLst>
            <a:ext uri="{FF2B5EF4-FFF2-40B4-BE49-F238E27FC236}">
              <a16:creationId xmlns:a16="http://schemas.microsoft.com/office/drawing/2014/main" id="{00000000-0008-0000-0100-0000AC000000}"/>
            </a:ext>
          </a:extLst>
        </xdr:cNvPr>
        <xdr:cNvSpPr/>
      </xdr:nvSpPr>
      <xdr:spPr bwMode="auto">
        <a:xfrm>
          <a:off x="285750" y="1725295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oneCellAnchor>
    <xdr:from>
      <xdr:col>14</xdr:col>
      <xdr:colOff>147208</xdr:colOff>
      <xdr:row>37</xdr:row>
      <xdr:rowOff>43298</xdr:rowOff>
    </xdr:from>
    <xdr:ext cx="293077" cy="192360"/>
    <xdr:sp macro="" textlink="">
      <xdr:nvSpPr>
        <xdr:cNvPr id="128" name="正方形/長方形 127">
          <a:extLst>
            <a:ext uri="{FF2B5EF4-FFF2-40B4-BE49-F238E27FC236}">
              <a16:creationId xmlns:a16="http://schemas.microsoft.com/office/drawing/2014/main" id="{00000000-0008-0000-0100-000080000000}"/>
            </a:ext>
          </a:extLst>
        </xdr:cNvPr>
        <xdr:cNvSpPr/>
      </xdr:nvSpPr>
      <xdr:spPr>
        <a:xfrm>
          <a:off x="2900799" y="7169730"/>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(a)</a:t>
          </a:r>
          <a:endParaRPr kumimoji="1" lang="ja-JP" altLang="en-US" sz="600">
            <a:solidFill>
              <a:sysClr val="windowText" lastClr="000000"/>
            </a:solidFill>
            <a:latin typeface="+mj-ea"/>
            <a:ea typeface="+mj-ea"/>
          </a:endParaRPr>
        </a:p>
      </xdr:txBody>
    </xdr:sp>
    <xdr:clientData/>
  </xdr:oneCellAnchor>
  <xdr:oneCellAnchor>
    <xdr:from>
      <xdr:col>21</xdr:col>
      <xdr:colOff>132554</xdr:colOff>
      <xdr:row>37</xdr:row>
      <xdr:rowOff>43298</xdr:rowOff>
    </xdr:from>
    <xdr:ext cx="293077" cy="192360"/>
    <xdr:sp macro="" textlink="">
      <xdr:nvSpPr>
        <xdr:cNvPr id="129" name="正方形/長方形 128">
          <a:extLst>
            <a:ext uri="{FF2B5EF4-FFF2-40B4-BE49-F238E27FC236}">
              <a16:creationId xmlns:a16="http://schemas.microsoft.com/office/drawing/2014/main" id="{00000000-0008-0000-0100-000081000000}"/>
            </a:ext>
          </a:extLst>
        </xdr:cNvPr>
        <xdr:cNvSpPr/>
      </xdr:nvSpPr>
      <xdr:spPr>
        <a:xfrm>
          <a:off x="4219645" y="7169730"/>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(b)</a:t>
          </a:r>
          <a:endParaRPr kumimoji="1" lang="ja-JP" altLang="en-US" sz="600">
            <a:solidFill>
              <a:sysClr val="windowText" lastClr="000000"/>
            </a:solidFill>
            <a:latin typeface="+mj-ea"/>
            <a:ea typeface="+mj-ea"/>
          </a:endParaRPr>
        </a:p>
      </xdr:txBody>
    </xdr:sp>
    <xdr:clientData/>
  </xdr:oneCellAnchor>
  <xdr:oneCellAnchor>
    <xdr:from>
      <xdr:col>28</xdr:col>
      <xdr:colOff>132554</xdr:colOff>
      <xdr:row>37</xdr:row>
      <xdr:rowOff>43298</xdr:rowOff>
    </xdr:from>
    <xdr:ext cx="293077" cy="192360"/>
    <xdr:sp macro="" textlink="">
      <xdr:nvSpPr>
        <xdr:cNvPr id="130" name="正方形/長方形 129">
          <a:extLst>
            <a:ext uri="{FF2B5EF4-FFF2-40B4-BE49-F238E27FC236}">
              <a16:creationId xmlns:a16="http://schemas.microsoft.com/office/drawing/2014/main" id="{00000000-0008-0000-0100-000082000000}"/>
            </a:ext>
          </a:extLst>
        </xdr:cNvPr>
        <xdr:cNvSpPr/>
      </xdr:nvSpPr>
      <xdr:spPr>
        <a:xfrm>
          <a:off x="5553145" y="7897093"/>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(c)</a:t>
          </a:r>
          <a:endParaRPr kumimoji="1" lang="ja-JP" altLang="en-US" sz="600">
            <a:solidFill>
              <a:sysClr val="windowText" lastClr="000000"/>
            </a:solidFill>
            <a:latin typeface="+mj-ea"/>
            <a:ea typeface="+mj-ea"/>
          </a:endParaRPr>
        </a:p>
      </xdr:txBody>
    </xdr:sp>
    <xdr:clientData/>
  </xdr:oneCellAnchor>
  <xdr:twoCellAnchor>
    <xdr:from>
      <xdr:col>38</xdr:col>
      <xdr:colOff>69279</xdr:colOff>
      <xdr:row>0</xdr:row>
      <xdr:rowOff>216462</xdr:rowOff>
    </xdr:from>
    <xdr:to>
      <xdr:col>44</xdr:col>
      <xdr:colOff>393388</xdr:colOff>
      <xdr:row>8</xdr:row>
      <xdr:rowOff>17495</xdr:rowOff>
    </xdr:to>
    <xdr:grpSp>
      <xdr:nvGrpSpPr>
        <xdr:cNvPr id="143" name="グループ化 142">
          <a:extLst>
            <a:ext uri="{FF2B5EF4-FFF2-40B4-BE49-F238E27FC236}">
              <a16:creationId xmlns:a16="http://schemas.microsoft.com/office/drawing/2014/main" id="{00000000-0008-0000-0100-00008F000000}"/>
            </a:ext>
          </a:extLst>
        </xdr:cNvPr>
        <xdr:cNvGrpSpPr/>
      </xdr:nvGrpSpPr>
      <xdr:grpSpPr>
        <a:xfrm>
          <a:off x="7498779" y="216462"/>
          <a:ext cx="4896109" cy="1411624"/>
          <a:chOff x="6172200" y="2790824"/>
          <a:chExt cx="5086350" cy="1533790"/>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6172200" y="2790824"/>
            <a:ext cx="5086350" cy="1533790"/>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pPr algn="l"/>
            <a:r>
              <a:rPr kumimoji="1" lang="ja-JP" altLang="en-US" sz="1100"/>
              <a:t>　　　　　　特定加算の算定に必要な情報　入力セル</a:t>
            </a:r>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ベースアップ等加算の算定に必要な情報　入力セル</a:t>
            </a:r>
            <a:endParaRPr lang="ja-JP" altLang="ja-JP">
              <a:effectLst/>
            </a:endParaRPr>
          </a:p>
          <a:p>
            <a:pPr algn="l"/>
            <a:endParaRPr kumimoji="1" lang="ja-JP" altLang="en-US" sz="1100"/>
          </a:p>
        </xdr:txBody>
      </xdr:sp>
      <xdr:sp macro="" textlink="">
        <xdr:nvSpPr>
          <xdr:cNvPr id="147" name="正方形/長方形 146">
            <a:extLst>
              <a:ext uri="{FF2B5EF4-FFF2-40B4-BE49-F238E27FC236}">
                <a16:creationId xmlns:a16="http://schemas.microsoft.com/office/drawing/2014/main" id="{00000000-0008-0000-0100-000093000000}"/>
              </a:ext>
            </a:extLst>
          </xdr:cNvPr>
          <xdr:cNvSpPr/>
        </xdr:nvSpPr>
        <xdr:spPr bwMode="auto">
          <a:xfrm>
            <a:off x="6343650" y="3708395"/>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49" name="正方形/長方形 148">
            <a:extLst>
              <a:ext uri="{FF2B5EF4-FFF2-40B4-BE49-F238E27FC236}">
                <a16:creationId xmlns:a16="http://schemas.microsoft.com/office/drawing/2014/main" id="{00000000-0008-0000-0100-000095000000}"/>
              </a:ext>
            </a:extLst>
          </xdr:cNvPr>
          <xdr:cNvSpPr/>
        </xdr:nvSpPr>
        <xdr:spPr bwMode="auto">
          <a:xfrm>
            <a:off x="6343650" y="3534964"/>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6343650" y="3366915"/>
            <a:ext cx="323850" cy="142875"/>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38</xdr:col>
      <xdr:colOff>243788</xdr:colOff>
      <xdr:row>5</xdr:row>
      <xdr:rowOff>149855</xdr:rowOff>
    </xdr:from>
    <xdr:to>
      <xdr:col>38</xdr:col>
      <xdr:colOff>555616</xdr:colOff>
      <xdr:row>6</xdr:row>
      <xdr:rowOff>46928</xdr:rowOff>
    </xdr:to>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647311" y="1249560"/>
          <a:ext cx="311828" cy="148186"/>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180975</xdr:colOff>
          <xdr:row>96</xdr:row>
          <xdr:rowOff>85725</xdr:rowOff>
        </xdr:from>
        <xdr:to>
          <xdr:col>21</xdr:col>
          <xdr:colOff>180975</xdr:colOff>
          <xdr:row>96</xdr:row>
          <xdr:rowOff>247650</xdr:rowOff>
        </xdr:to>
        <xdr:sp macro="" textlink="">
          <xdr:nvSpPr>
            <xdr:cNvPr id="76218" name="Check Box 442" hidden="1">
              <a:extLst>
                <a:ext uri="{63B3BB69-23CF-44E3-9099-C40C66FF867C}">
                  <a14:compatExt spid="_x0000_s76218"/>
                </a:ext>
                <a:ext uri="{FF2B5EF4-FFF2-40B4-BE49-F238E27FC236}">
                  <a16:creationId xmlns:a16="http://schemas.microsoft.com/office/drawing/2014/main" id="{00000000-0008-0000-0100-0000BA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96</xdr:row>
          <xdr:rowOff>95250</xdr:rowOff>
        </xdr:from>
        <xdr:to>
          <xdr:col>27</xdr:col>
          <xdr:colOff>161925</xdr:colOff>
          <xdr:row>96</xdr:row>
          <xdr:rowOff>257175</xdr:rowOff>
        </xdr:to>
        <xdr:sp macro="" textlink="">
          <xdr:nvSpPr>
            <xdr:cNvPr id="76219" name="Check Box 443" hidden="1">
              <a:extLst>
                <a:ext uri="{63B3BB69-23CF-44E3-9099-C40C66FF867C}">
                  <a14:compatExt spid="_x0000_s76219"/>
                </a:ext>
                <a:ext uri="{FF2B5EF4-FFF2-40B4-BE49-F238E27FC236}">
                  <a16:creationId xmlns:a16="http://schemas.microsoft.com/office/drawing/2014/main" id="{00000000-0008-0000-0100-0000B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96</xdr:row>
          <xdr:rowOff>85725</xdr:rowOff>
        </xdr:from>
        <xdr:to>
          <xdr:col>33</xdr:col>
          <xdr:colOff>180975</xdr:colOff>
          <xdr:row>96</xdr:row>
          <xdr:rowOff>247650</xdr:rowOff>
        </xdr:to>
        <xdr:sp macro="" textlink="">
          <xdr:nvSpPr>
            <xdr:cNvPr id="76220" name="Check Box 444" hidden="1">
              <a:extLst>
                <a:ext uri="{63B3BB69-23CF-44E3-9099-C40C66FF867C}">
                  <a14:compatExt spid="_x0000_s76220"/>
                </a:ext>
                <a:ext uri="{FF2B5EF4-FFF2-40B4-BE49-F238E27FC236}">
                  <a16:creationId xmlns:a16="http://schemas.microsoft.com/office/drawing/2014/main" id="{00000000-0008-0000-0100-0000B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96</xdr:row>
          <xdr:rowOff>85725</xdr:rowOff>
        </xdr:from>
        <xdr:to>
          <xdr:col>21</xdr:col>
          <xdr:colOff>180975</xdr:colOff>
          <xdr:row>96</xdr:row>
          <xdr:rowOff>247650</xdr:rowOff>
        </xdr:to>
        <xdr:sp macro="" textlink="">
          <xdr:nvSpPr>
            <xdr:cNvPr id="76221" name="Check Box 445" hidden="1">
              <a:extLst>
                <a:ext uri="{63B3BB69-23CF-44E3-9099-C40C66FF867C}">
                  <a14:compatExt spid="_x0000_s76221"/>
                </a:ext>
                <a:ext uri="{FF2B5EF4-FFF2-40B4-BE49-F238E27FC236}">
                  <a16:creationId xmlns:a16="http://schemas.microsoft.com/office/drawing/2014/main" id="{00000000-0008-0000-0100-0000B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96</xdr:row>
          <xdr:rowOff>95250</xdr:rowOff>
        </xdr:from>
        <xdr:to>
          <xdr:col>27</xdr:col>
          <xdr:colOff>161925</xdr:colOff>
          <xdr:row>96</xdr:row>
          <xdr:rowOff>257175</xdr:rowOff>
        </xdr:to>
        <xdr:sp macro="" textlink="">
          <xdr:nvSpPr>
            <xdr:cNvPr id="76222" name="Check Box 446" hidden="1">
              <a:extLst>
                <a:ext uri="{63B3BB69-23CF-44E3-9099-C40C66FF867C}">
                  <a14:compatExt spid="_x0000_s76222"/>
                </a:ext>
                <a:ext uri="{FF2B5EF4-FFF2-40B4-BE49-F238E27FC236}">
                  <a16:creationId xmlns:a16="http://schemas.microsoft.com/office/drawing/2014/main" id="{00000000-0008-0000-0100-0000BE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96</xdr:row>
          <xdr:rowOff>85725</xdr:rowOff>
        </xdr:from>
        <xdr:to>
          <xdr:col>33</xdr:col>
          <xdr:colOff>180975</xdr:colOff>
          <xdr:row>96</xdr:row>
          <xdr:rowOff>247650</xdr:rowOff>
        </xdr:to>
        <xdr:sp macro="" textlink="">
          <xdr:nvSpPr>
            <xdr:cNvPr id="76223" name="Check Box 447" hidden="1">
              <a:extLst>
                <a:ext uri="{63B3BB69-23CF-44E3-9099-C40C66FF867C}">
                  <a14:compatExt spid="_x0000_s76223"/>
                </a:ext>
                <a:ext uri="{FF2B5EF4-FFF2-40B4-BE49-F238E27FC236}">
                  <a16:creationId xmlns:a16="http://schemas.microsoft.com/office/drawing/2014/main" id="{00000000-0008-0000-0100-0000BF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64</xdr:row>
          <xdr:rowOff>0</xdr:rowOff>
        </xdr:from>
        <xdr:to>
          <xdr:col>33</xdr:col>
          <xdr:colOff>0</xdr:colOff>
          <xdr:row>64</xdr:row>
          <xdr:rowOff>276225</xdr:rowOff>
        </xdr:to>
        <xdr:sp macro="" textlink="">
          <xdr:nvSpPr>
            <xdr:cNvPr id="76272" name="Check Box 496" hidden="1">
              <a:extLst>
                <a:ext uri="{63B3BB69-23CF-44E3-9099-C40C66FF867C}">
                  <a14:compatExt spid="_x0000_s76272"/>
                </a:ext>
                <a:ext uri="{FF2B5EF4-FFF2-40B4-BE49-F238E27FC236}">
                  <a16:creationId xmlns:a16="http://schemas.microsoft.com/office/drawing/2014/main" id="{00000000-0008-0000-0100-0000F0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6" Type="http://schemas.openxmlformats.org/officeDocument/2006/relationships/ctrlProp" Target="../ctrlProps/ctrlProp73.xml"/><Relationship Id="rId84" Type="http://schemas.openxmlformats.org/officeDocument/2006/relationships/ctrlProp" Target="../ctrlProps/ctrlProp81.xml"/><Relationship Id="rId89" Type="http://schemas.openxmlformats.org/officeDocument/2006/relationships/ctrlProp" Target="../ctrlProps/ctrlProp86.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omments" Target="../comments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1062"/>
  <sheetViews>
    <sheetView showGridLines="0" tabSelected="1" view="pageBreakPreview" zoomScaleNormal="100" zoomScaleSheetLayoutView="100" workbookViewId="0">
      <selection activeCell="Y19" sqref="Y19"/>
    </sheetView>
  </sheetViews>
  <sheetFormatPr defaultRowHeight="20.100000000000001" customHeight="1"/>
  <cols>
    <col min="1" max="1" width="4.75" style="187" customWidth="1"/>
    <col min="2" max="2" width="11" style="187" customWidth="1"/>
    <col min="3" max="12" width="2.625" style="187" customWidth="1"/>
    <col min="13" max="17" width="4.25" style="187" customWidth="1"/>
    <col min="18" max="22" width="2.625" style="187" customWidth="1"/>
    <col min="23" max="23" width="12.75" style="187" customWidth="1"/>
    <col min="24" max="24" width="25" style="187" customWidth="1"/>
    <col min="25" max="25" width="22.5" style="187" customWidth="1"/>
    <col min="26" max="26" width="21.875" style="187" customWidth="1"/>
    <col min="27" max="27" width="14.75" style="187" bestFit="1" customWidth="1"/>
    <col min="28" max="28" width="20.875" style="187" customWidth="1"/>
    <col min="29" max="29" width="9" style="187" hidden="1" customWidth="1"/>
    <col min="30" max="31" width="9" style="187" customWidth="1"/>
    <col min="32" max="16384" width="9" style="187"/>
  </cols>
  <sheetData>
    <row r="1" spans="1:29" ht="20.100000000000001" customHeight="1">
      <c r="A1" s="186" t="s">
        <v>233</v>
      </c>
      <c r="AC1" s="187" t="s">
        <v>92</v>
      </c>
    </row>
    <row r="2" spans="1:29" ht="9" customHeight="1">
      <c r="A2" s="188"/>
    </row>
    <row r="3" spans="1:29" ht="20.100000000000001" customHeight="1">
      <c r="A3" s="189" t="s">
        <v>329</v>
      </c>
      <c r="B3" s="190"/>
      <c r="C3" s="190"/>
      <c r="D3" s="190"/>
      <c r="E3" s="190"/>
      <c r="F3" s="190"/>
      <c r="G3" s="190"/>
      <c r="H3" s="190"/>
      <c r="I3" s="190"/>
      <c r="J3" s="190"/>
      <c r="K3" s="190"/>
      <c r="L3" s="190"/>
      <c r="M3" s="190"/>
      <c r="N3" s="190"/>
      <c r="O3" s="190"/>
      <c r="P3" s="190"/>
      <c r="Q3" s="190"/>
      <c r="R3" s="190"/>
      <c r="S3" s="190"/>
      <c r="T3" s="190"/>
      <c r="U3" s="190"/>
      <c r="V3" s="190"/>
      <c r="W3" s="190"/>
      <c r="X3" s="190"/>
      <c r="Y3" s="190"/>
      <c r="Z3" s="190"/>
      <c r="AA3" s="190"/>
    </row>
    <row r="4" spans="1:29" s="191" customFormat="1" ht="37.5" customHeight="1">
      <c r="A4" s="754" t="s">
        <v>426</v>
      </c>
      <c r="B4" s="754"/>
      <c r="C4" s="754"/>
      <c r="D4" s="754"/>
      <c r="E4" s="754"/>
      <c r="F4" s="754"/>
      <c r="G4" s="754"/>
      <c r="H4" s="754"/>
      <c r="I4" s="754"/>
      <c r="J4" s="754"/>
      <c r="K4" s="754"/>
      <c r="L4" s="754"/>
      <c r="M4" s="754"/>
      <c r="N4" s="754"/>
      <c r="O4" s="754"/>
      <c r="P4" s="754"/>
      <c r="Q4" s="754"/>
      <c r="R4" s="754"/>
      <c r="S4" s="754"/>
      <c r="T4" s="754"/>
      <c r="U4" s="754"/>
      <c r="V4" s="754"/>
      <c r="W4" s="754"/>
      <c r="X4" s="754"/>
      <c r="Y4" s="754"/>
      <c r="Z4" s="754"/>
      <c r="AA4" s="754"/>
    </row>
    <row r="5" spans="1:29" ht="6" customHeight="1">
      <c r="A5" s="189"/>
      <c r="B5" s="190"/>
      <c r="C5" s="190"/>
      <c r="D5" s="190"/>
      <c r="E5" s="190"/>
      <c r="F5" s="190"/>
      <c r="G5" s="190"/>
      <c r="H5" s="190"/>
      <c r="I5" s="190"/>
      <c r="J5" s="190"/>
      <c r="K5" s="190"/>
      <c r="L5" s="190"/>
      <c r="M5" s="190"/>
      <c r="N5" s="190"/>
      <c r="O5" s="190"/>
      <c r="P5" s="190"/>
      <c r="Q5" s="190"/>
      <c r="R5" s="190"/>
      <c r="S5" s="190"/>
      <c r="T5" s="190"/>
      <c r="U5" s="190"/>
      <c r="V5" s="190"/>
      <c r="W5" s="190"/>
      <c r="X5" s="190"/>
      <c r="Y5" s="190"/>
      <c r="Z5" s="190"/>
      <c r="AA5" s="190"/>
    </row>
    <row r="6" spans="1:29" ht="20.100000000000001" customHeight="1">
      <c r="A6" s="189" t="s">
        <v>397</v>
      </c>
      <c r="B6" s="190"/>
      <c r="C6" s="190"/>
      <c r="D6" s="190"/>
      <c r="E6" s="190"/>
      <c r="F6" s="190"/>
      <c r="G6" s="190"/>
      <c r="H6" s="190"/>
      <c r="I6" s="190"/>
      <c r="J6" s="190"/>
      <c r="K6" s="190"/>
      <c r="L6" s="190"/>
      <c r="M6" s="190"/>
      <c r="N6" s="190"/>
      <c r="O6" s="190"/>
      <c r="P6" s="190"/>
      <c r="Q6" s="190"/>
      <c r="R6" s="190"/>
      <c r="S6" s="190"/>
      <c r="T6" s="190"/>
      <c r="U6" s="190"/>
      <c r="V6" s="190"/>
      <c r="W6" s="190"/>
      <c r="X6" s="190"/>
      <c r="Y6" s="190"/>
      <c r="Z6" s="190"/>
      <c r="AA6" s="190"/>
    </row>
    <row r="7" spans="1:29" ht="12" customHeight="1">
      <c r="A7" s="192"/>
      <c r="B7" s="190"/>
      <c r="C7" s="190"/>
      <c r="D7" s="190"/>
      <c r="E7" s="190"/>
      <c r="F7" s="190"/>
      <c r="G7" s="190"/>
      <c r="H7" s="190"/>
      <c r="I7" s="190"/>
      <c r="J7" s="190"/>
      <c r="K7" s="190"/>
      <c r="L7" s="190"/>
      <c r="M7" s="190"/>
      <c r="N7" s="190"/>
      <c r="O7" s="190"/>
      <c r="P7" s="190"/>
      <c r="Q7" s="190"/>
      <c r="R7" s="190"/>
      <c r="S7" s="190"/>
      <c r="T7" s="190"/>
      <c r="U7" s="190"/>
      <c r="V7" s="190"/>
      <c r="W7" s="190"/>
      <c r="X7" s="190"/>
      <c r="Y7" s="190"/>
      <c r="Z7" s="190"/>
      <c r="AA7" s="190"/>
    </row>
    <row r="8" spans="1:29" ht="20.100000000000001" customHeight="1">
      <c r="A8" s="189"/>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row>
    <row r="9" spans="1:29" ht="20.100000000000001" customHeight="1">
      <c r="A9" s="189"/>
      <c r="B9" s="190"/>
      <c r="C9" s="190"/>
      <c r="D9" s="190"/>
      <c r="E9" s="190"/>
      <c r="F9" s="190"/>
      <c r="G9" s="190"/>
      <c r="H9" s="190"/>
      <c r="I9" s="190"/>
      <c r="J9" s="190"/>
      <c r="K9" s="190"/>
      <c r="L9" s="190"/>
      <c r="M9" s="190"/>
      <c r="N9" s="190"/>
      <c r="O9" s="190"/>
      <c r="P9" s="190"/>
      <c r="Q9" s="190"/>
      <c r="R9" s="190"/>
      <c r="S9" s="190"/>
      <c r="T9" s="190"/>
      <c r="U9" s="190"/>
      <c r="V9" s="190"/>
      <c r="W9" s="190"/>
      <c r="X9" s="190"/>
      <c r="Y9" s="190"/>
      <c r="Z9" s="190"/>
      <c r="AA9" s="190"/>
    </row>
    <row r="10" spans="1:29" ht="20.100000000000001" customHeight="1">
      <c r="A10" s="189"/>
      <c r="B10" s="190"/>
      <c r="C10" s="190"/>
      <c r="D10" s="190"/>
      <c r="E10" s="190"/>
      <c r="F10" s="190"/>
      <c r="G10" s="190"/>
      <c r="H10" s="190"/>
      <c r="I10" s="190"/>
      <c r="J10" s="190"/>
      <c r="K10" s="190"/>
      <c r="L10" s="190"/>
      <c r="M10" s="190"/>
      <c r="N10" s="190"/>
      <c r="O10" s="190"/>
      <c r="P10" s="190"/>
      <c r="Q10" s="190"/>
      <c r="R10" s="190"/>
      <c r="S10" s="190"/>
      <c r="T10" s="190"/>
      <c r="U10" s="190"/>
      <c r="V10" s="190"/>
      <c r="W10" s="190"/>
      <c r="X10" s="190"/>
      <c r="Y10" s="190"/>
      <c r="Z10" s="190"/>
      <c r="AA10" s="190"/>
    </row>
    <row r="11" spans="1:29" ht="20.100000000000001" customHeight="1">
      <c r="A11" s="189"/>
      <c r="B11" s="190"/>
      <c r="C11" s="190"/>
      <c r="D11" s="190"/>
      <c r="E11" s="190"/>
      <c r="F11" s="190"/>
      <c r="G11" s="190"/>
      <c r="H11" s="190"/>
      <c r="I11" s="190"/>
      <c r="J11" s="190"/>
      <c r="K11" s="190"/>
      <c r="L11" s="190"/>
      <c r="M11" s="190"/>
      <c r="N11" s="190"/>
      <c r="O11" s="190"/>
      <c r="P11" s="190"/>
      <c r="Q11" s="190"/>
      <c r="R11" s="190"/>
      <c r="S11" s="190"/>
      <c r="T11" s="190"/>
      <c r="U11" s="190"/>
      <c r="V11" s="190"/>
      <c r="W11" s="190"/>
      <c r="X11" s="190"/>
      <c r="Y11" s="190"/>
      <c r="Z11" s="190"/>
      <c r="AA11" s="190"/>
    </row>
    <row r="12" spans="1:29" ht="20.100000000000001" customHeight="1">
      <c r="A12" s="189"/>
      <c r="B12" s="190"/>
      <c r="C12" s="190"/>
      <c r="D12" s="190"/>
      <c r="E12" s="190"/>
      <c r="F12" s="190"/>
      <c r="G12" s="190"/>
      <c r="H12" s="190"/>
      <c r="I12" s="190"/>
      <c r="J12" s="190"/>
      <c r="K12" s="190"/>
      <c r="L12" s="190"/>
      <c r="M12" s="190"/>
      <c r="N12" s="190"/>
      <c r="O12" s="190"/>
      <c r="P12" s="190"/>
      <c r="Q12" s="190"/>
      <c r="R12" s="190"/>
      <c r="S12" s="190"/>
      <c r="T12" s="190"/>
      <c r="U12" s="190"/>
      <c r="V12" s="190"/>
      <c r="W12" s="190"/>
      <c r="X12" s="190"/>
      <c r="Y12" s="190"/>
      <c r="Z12" s="190"/>
      <c r="AA12" s="190"/>
    </row>
    <row r="13" spans="1:29" ht="20.100000000000001" customHeight="1">
      <c r="A13" s="189"/>
      <c r="B13" s="190"/>
      <c r="C13" s="190"/>
      <c r="D13" s="190"/>
      <c r="E13" s="190"/>
      <c r="F13" s="190"/>
      <c r="G13" s="190"/>
      <c r="H13" s="190"/>
      <c r="I13" s="190"/>
      <c r="J13" s="190"/>
      <c r="K13" s="190"/>
      <c r="L13" s="190"/>
      <c r="M13" s="190"/>
      <c r="N13" s="190"/>
      <c r="O13" s="190"/>
      <c r="P13" s="190"/>
      <c r="Q13" s="190"/>
      <c r="R13" s="190"/>
      <c r="S13" s="190"/>
      <c r="T13" s="190"/>
      <c r="U13" s="190"/>
      <c r="V13" s="190"/>
      <c r="W13" s="190"/>
      <c r="X13" s="190"/>
      <c r="Y13" s="190"/>
      <c r="Z13" s="190"/>
      <c r="AA13" s="190"/>
    </row>
    <row r="14" spans="1:29" ht="13.5" customHeight="1">
      <c r="A14" s="189"/>
      <c r="B14" s="190"/>
      <c r="C14" s="190"/>
      <c r="D14" s="190"/>
      <c r="E14" s="190"/>
      <c r="F14" s="190"/>
      <c r="G14" s="190"/>
      <c r="H14" s="190"/>
      <c r="I14" s="190"/>
      <c r="J14" s="190"/>
      <c r="K14" s="190"/>
      <c r="L14" s="190"/>
      <c r="M14" s="190"/>
      <c r="N14" s="190"/>
      <c r="O14" s="190"/>
      <c r="P14" s="190"/>
      <c r="Q14" s="190"/>
      <c r="R14" s="190"/>
      <c r="S14" s="190"/>
      <c r="T14" s="190"/>
      <c r="U14" s="190"/>
      <c r="V14" s="190"/>
      <c r="W14" s="190"/>
      <c r="X14" s="190"/>
      <c r="Y14" s="190"/>
      <c r="Z14" s="190"/>
      <c r="AA14" s="190"/>
    </row>
    <row r="15" spans="1:29" ht="35.25" customHeight="1">
      <c r="A15" s="755" t="s">
        <v>394</v>
      </c>
      <c r="B15" s="755"/>
      <c r="C15" s="755"/>
      <c r="D15" s="755"/>
      <c r="E15" s="755"/>
      <c r="F15" s="755"/>
      <c r="G15" s="755"/>
      <c r="H15" s="755"/>
      <c r="I15" s="755"/>
      <c r="J15" s="755"/>
      <c r="K15" s="755"/>
      <c r="L15" s="755"/>
      <c r="M15" s="755"/>
      <c r="N15" s="755"/>
      <c r="O15" s="755"/>
      <c r="P15" s="755"/>
      <c r="Q15" s="755"/>
      <c r="R15" s="755"/>
      <c r="S15" s="755"/>
      <c r="T15" s="755"/>
      <c r="U15" s="755"/>
      <c r="V15" s="755"/>
      <c r="W15" s="755"/>
      <c r="X15" s="755"/>
      <c r="Y15" s="755"/>
      <c r="Z15" s="755"/>
      <c r="AA15" s="755"/>
    </row>
    <row r="16" spans="1:29" ht="13.5" customHeight="1">
      <c r="A16" s="189"/>
      <c r="B16" s="190"/>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row>
    <row r="17" spans="1:27" ht="13.5" customHeight="1">
      <c r="A17" s="189"/>
      <c r="B17" s="190"/>
      <c r="C17" s="190"/>
      <c r="D17" s="190"/>
      <c r="E17" s="190"/>
      <c r="F17" s="190"/>
      <c r="G17" s="190"/>
      <c r="H17" s="190"/>
      <c r="I17" s="190"/>
      <c r="J17" s="190"/>
      <c r="K17" s="190"/>
      <c r="L17" s="190"/>
      <c r="M17" s="190"/>
      <c r="N17" s="190"/>
      <c r="O17" s="190"/>
      <c r="P17" s="190"/>
      <c r="Q17" s="190"/>
      <c r="R17" s="190"/>
      <c r="S17" s="190"/>
      <c r="T17" s="190"/>
      <c r="U17" s="190"/>
      <c r="V17" s="190"/>
      <c r="W17" s="190"/>
      <c r="X17" s="190"/>
      <c r="Y17" s="190"/>
      <c r="Z17" s="190"/>
      <c r="AA17" s="190"/>
    </row>
    <row r="18" spans="1:27" ht="13.5" customHeight="1">
      <c r="A18" s="189"/>
      <c r="B18" s="190"/>
      <c r="C18" s="190"/>
      <c r="D18" s="190"/>
      <c r="E18" s="190"/>
      <c r="F18" s="190"/>
      <c r="G18" s="190"/>
      <c r="H18" s="190"/>
      <c r="I18" s="190"/>
      <c r="J18" s="190"/>
      <c r="K18" s="190"/>
      <c r="L18" s="190"/>
      <c r="M18" s="190"/>
      <c r="N18" s="190"/>
      <c r="O18" s="190"/>
      <c r="P18" s="190"/>
      <c r="Q18" s="190"/>
      <c r="R18" s="190"/>
      <c r="S18" s="190"/>
      <c r="T18" s="190"/>
      <c r="U18" s="190"/>
      <c r="V18" s="190"/>
      <c r="W18" s="190"/>
      <c r="X18" s="190"/>
      <c r="Y18" s="190"/>
      <c r="Z18" s="190"/>
      <c r="AA18" s="190"/>
    </row>
    <row r="19" spans="1:27" ht="13.5" customHeight="1">
      <c r="A19" s="189"/>
      <c r="B19" s="190"/>
      <c r="C19" s="190"/>
      <c r="D19" s="190"/>
      <c r="E19" s="190"/>
      <c r="F19" s="190"/>
      <c r="G19" s="190"/>
      <c r="H19" s="190"/>
      <c r="I19" s="190"/>
      <c r="J19" s="190"/>
      <c r="K19" s="190"/>
      <c r="L19" s="190"/>
      <c r="M19" s="190"/>
      <c r="N19" s="190"/>
      <c r="O19" s="190"/>
      <c r="P19" s="190"/>
      <c r="Q19" s="190"/>
      <c r="R19" s="190"/>
      <c r="S19" s="190"/>
      <c r="T19" s="190"/>
      <c r="U19" s="190"/>
      <c r="V19" s="190"/>
      <c r="W19" s="190"/>
      <c r="X19" s="190"/>
      <c r="Y19" s="190"/>
      <c r="Z19" s="190"/>
      <c r="AA19" s="190"/>
    </row>
    <row r="20" spans="1:27" ht="13.5" customHeight="1">
      <c r="A20" s="189"/>
      <c r="B20" s="190"/>
      <c r="C20" s="190"/>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row>
    <row r="21" spans="1:27" ht="13.5" customHeight="1">
      <c r="A21" s="189"/>
      <c r="B21" s="190"/>
      <c r="C21" s="190"/>
      <c r="D21" s="190"/>
      <c r="E21" s="190"/>
      <c r="F21" s="190"/>
      <c r="G21" s="190"/>
      <c r="H21" s="190"/>
      <c r="I21" s="190"/>
      <c r="J21" s="190"/>
      <c r="K21" s="190"/>
      <c r="L21" s="190"/>
      <c r="M21" s="190"/>
      <c r="N21" s="190"/>
      <c r="O21" s="190"/>
      <c r="P21" s="190"/>
      <c r="Q21" s="190"/>
      <c r="R21" s="190"/>
      <c r="S21" s="190"/>
      <c r="T21" s="190"/>
      <c r="U21" s="190"/>
      <c r="V21" s="190"/>
      <c r="W21" s="190"/>
      <c r="X21" s="190"/>
      <c r="Y21" s="190"/>
      <c r="Z21" s="190"/>
      <c r="AA21" s="190"/>
    </row>
    <row r="22" spans="1:27" ht="13.5" customHeight="1">
      <c r="A22" s="189"/>
      <c r="B22" s="190"/>
      <c r="C22" s="190"/>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0"/>
    </row>
    <row r="23" spans="1:27" ht="13.5" customHeight="1">
      <c r="A23" s="189"/>
      <c r="B23" s="190"/>
      <c r="C23" s="190"/>
      <c r="D23" s="190"/>
      <c r="E23" s="190"/>
      <c r="F23" s="190"/>
      <c r="G23" s="190"/>
      <c r="H23" s="190"/>
      <c r="I23" s="190"/>
      <c r="J23" s="190"/>
      <c r="K23" s="190"/>
      <c r="L23" s="190"/>
      <c r="M23" s="190"/>
      <c r="N23" s="190"/>
      <c r="O23" s="190"/>
      <c r="P23" s="190"/>
      <c r="Q23" s="190"/>
      <c r="R23" s="190"/>
      <c r="S23" s="190"/>
      <c r="T23" s="190"/>
      <c r="U23" s="190"/>
      <c r="V23" s="190"/>
      <c r="W23" s="190"/>
      <c r="X23" s="190"/>
      <c r="Y23" s="190"/>
      <c r="Z23" s="190"/>
      <c r="AA23" s="190"/>
    </row>
    <row r="24" spans="1:27" ht="13.5" customHeight="1">
      <c r="A24" s="189"/>
      <c r="B24" s="190"/>
      <c r="C24" s="190"/>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row>
    <row r="25" spans="1:27" ht="13.5" customHeight="1">
      <c r="A25" s="189"/>
      <c r="B25" s="190"/>
      <c r="C25" s="190"/>
      <c r="D25" s="190"/>
      <c r="E25" s="190"/>
      <c r="F25" s="190"/>
      <c r="G25" s="190"/>
      <c r="H25" s="190"/>
      <c r="I25" s="190"/>
      <c r="J25" s="190"/>
      <c r="K25" s="190"/>
      <c r="L25" s="190"/>
      <c r="M25" s="190"/>
      <c r="N25" s="190"/>
      <c r="O25" s="190"/>
      <c r="P25" s="190"/>
      <c r="Q25" s="190"/>
      <c r="R25" s="190"/>
      <c r="S25" s="190"/>
      <c r="T25" s="190"/>
      <c r="U25" s="190"/>
      <c r="V25" s="190"/>
      <c r="W25" s="190"/>
      <c r="X25" s="190"/>
      <c r="Y25" s="190"/>
      <c r="Z25" s="190"/>
      <c r="AA25" s="190"/>
    </row>
    <row r="26" spans="1:27" ht="13.5" customHeight="1">
      <c r="A26" s="189"/>
      <c r="B26" s="190"/>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row>
    <row r="27" spans="1:27" ht="13.5" customHeight="1">
      <c r="A27" s="189"/>
      <c r="B27" s="190"/>
      <c r="C27" s="190"/>
      <c r="D27" s="190"/>
      <c r="E27" s="190"/>
      <c r="F27" s="190"/>
      <c r="G27" s="190"/>
      <c r="H27" s="190"/>
      <c r="I27" s="190"/>
      <c r="J27" s="190"/>
      <c r="K27" s="190"/>
      <c r="L27" s="190"/>
      <c r="M27" s="190"/>
      <c r="N27" s="190"/>
      <c r="O27" s="190"/>
      <c r="P27" s="190"/>
      <c r="Q27" s="190"/>
      <c r="R27" s="190"/>
      <c r="S27" s="190"/>
      <c r="T27" s="190"/>
      <c r="U27" s="190"/>
      <c r="V27" s="190"/>
      <c r="W27" s="190"/>
      <c r="X27" s="190"/>
      <c r="Y27" s="190"/>
      <c r="Z27" s="190"/>
      <c r="AA27" s="190"/>
    </row>
    <row r="28" spans="1:27" ht="13.5" customHeight="1">
      <c r="A28" s="189"/>
      <c r="B28" s="190"/>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row>
    <row r="29" spans="1:27" ht="13.5" customHeight="1">
      <c r="A29" s="189"/>
      <c r="B29" s="190"/>
      <c r="C29" s="190"/>
      <c r="D29" s="190"/>
      <c r="E29" s="190"/>
      <c r="F29" s="190"/>
      <c r="G29" s="190"/>
      <c r="H29" s="190"/>
      <c r="I29" s="190"/>
      <c r="J29" s="190"/>
      <c r="K29" s="190"/>
      <c r="L29" s="190"/>
      <c r="M29" s="190"/>
      <c r="N29" s="190"/>
      <c r="O29" s="190"/>
      <c r="P29" s="190"/>
      <c r="Q29" s="190"/>
      <c r="R29" s="190"/>
      <c r="S29" s="190"/>
      <c r="T29" s="190"/>
      <c r="U29" s="190"/>
      <c r="V29" s="190"/>
      <c r="W29" s="190"/>
      <c r="X29" s="190"/>
      <c r="Y29" s="190"/>
      <c r="Z29" s="190"/>
      <c r="AA29" s="190"/>
    </row>
    <row r="30" spans="1:27" ht="13.5" customHeight="1">
      <c r="A30" s="189"/>
      <c r="B30" s="190"/>
      <c r="C30" s="190"/>
      <c r="D30" s="190"/>
      <c r="E30" s="190"/>
      <c r="F30" s="190"/>
      <c r="G30" s="190"/>
      <c r="H30" s="190"/>
      <c r="I30" s="190"/>
      <c r="J30" s="190"/>
      <c r="K30" s="190"/>
      <c r="L30" s="190"/>
      <c r="M30" s="190"/>
      <c r="N30" s="190"/>
      <c r="O30" s="190"/>
      <c r="P30" s="190"/>
      <c r="Q30" s="190"/>
      <c r="R30" s="190"/>
      <c r="S30" s="190"/>
      <c r="T30" s="190"/>
      <c r="U30" s="190"/>
      <c r="V30" s="190"/>
      <c r="W30" s="190"/>
      <c r="X30" s="190"/>
      <c r="Y30" s="190"/>
      <c r="Z30" s="190"/>
      <c r="AA30" s="190"/>
    </row>
    <row r="31" spans="1:27" ht="20.100000000000001" customHeight="1">
      <c r="A31" s="193" t="s">
        <v>114</v>
      </c>
      <c r="B31" s="190"/>
      <c r="C31" s="190"/>
      <c r="D31" s="190"/>
      <c r="E31" s="190"/>
      <c r="F31" s="190"/>
      <c r="G31" s="190"/>
      <c r="H31" s="190"/>
      <c r="I31" s="190"/>
      <c r="J31" s="190"/>
      <c r="K31" s="190"/>
      <c r="L31" s="190"/>
      <c r="M31" s="190"/>
      <c r="N31" s="190"/>
      <c r="O31" s="190"/>
      <c r="P31" s="190"/>
      <c r="Q31" s="190"/>
      <c r="R31" s="190"/>
      <c r="S31" s="190"/>
      <c r="T31" s="190"/>
      <c r="U31" s="190"/>
      <c r="V31" s="190"/>
      <c r="W31" s="190"/>
      <c r="X31" s="190"/>
      <c r="Y31" s="190"/>
      <c r="Z31" s="190"/>
      <c r="AA31" s="190"/>
    </row>
    <row r="32" spans="1:27" ht="20.100000000000001" customHeight="1" thickBot="1">
      <c r="A32" s="190"/>
      <c r="B32" s="189" t="s">
        <v>228</v>
      </c>
      <c r="C32" s="190"/>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row>
    <row r="33" spans="1:29" ht="20.100000000000001" customHeight="1" thickBot="1">
      <c r="A33" s="190"/>
      <c r="B33" s="194" t="s">
        <v>215</v>
      </c>
      <c r="C33" s="700"/>
      <c r="D33" s="701"/>
      <c r="E33" s="701"/>
      <c r="F33" s="701"/>
      <c r="G33" s="701"/>
      <c r="H33" s="701"/>
      <c r="I33" s="701"/>
      <c r="J33" s="701"/>
      <c r="K33" s="701"/>
      <c r="L33" s="702"/>
      <c r="M33" s="190"/>
      <c r="N33" s="190"/>
      <c r="O33" s="190"/>
      <c r="P33" s="190"/>
      <c r="Q33" s="190"/>
      <c r="R33" s="190"/>
      <c r="S33" s="190"/>
      <c r="T33" s="190"/>
      <c r="U33" s="190"/>
      <c r="V33" s="190"/>
      <c r="W33" s="190"/>
      <c r="X33" s="190"/>
      <c r="Y33" s="190"/>
      <c r="Z33" s="190"/>
      <c r="AA33" s="190"/>
    </row>
    <row r="34" spans="1:29" ht="13.5" customHeight="1">
      <c r="A34" s="190"/>
      <c r="B34" s="195"/>
      <c r="C34" s="757"/>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7"/>
    </row>
    <row r="35" spans="1:29" ht="20.100000000000001" customHeight="1">
      <c r="A35" s="193" t="s">
        <v>115</v>
      </c>
      <c r="B35" s="190"/>
      <c r="C35" s="190"/>
      <c r="D35" s="190"/>
      <c r="E35" s="190"/>
      <c r="F35" s="190"/>
      <c r="G35" s="190"/>
      <c r="H35" s="190"/>
      <c r="I35" s="190"/>
      <c r="J35" s="190"/>
      <c r="K35" s="190"/>
      <c r="L35" s="190"/>
      <c r="M35" s="190"/>
      <c r="N35" s="190"/>
      <c r="O35" s="190"/>
      <c r="P35" s="190"/>
      <c r="Q35" s="190"/>
      <c r="R35" s="190"/>
      <c r="S35" s="190"/>
      <c r="T35" s="190"/>
      <c r="U35" s="190"/>
      <c r="V35" s="190"/>
      <c r="W35" s="190"/>
      <c r="X35" s="190"/>
      <c r="Y35" s="190"/>
      <c r="Z35" s="190"/>
      <c r="AA35" s="190"/>
    </row>
    <row r="36" spans="1:29" ht="20.100000000000001" customHeight="1" thickBot="1">
      <c r="A36" s="190"/>
      <c r="B36" s="189" t="s">
        <v>398</v>
      </c>
      <c r="C36" s="190"/>
      <c r="D36" s="190"/>
      <c r="E36" s="190"/>
      <c r="F36" s="190"/>
      <c r="G36" s="190"/>
      <c r="H36" s="190"/>
      <c r="I36" s="190"/>
      <c r="J36" s="190"/>
      <c r="K36" s="190"/>
      <c r="L36" s="190"/>
      <c r="M36" s="190"/>
      <c r="N36" s="190"/>
      <c r="O36" s="190"/>
      <c r="P36" s="190"/>
      <c r="Q36" s="190"/>
      <c r="R36" s="190"/>
      <c r="S36" s="190"/>
      <c r="T36" s="190"/>
      <c r="U36" s="190"/>
      <c r="V36" s="190"/>
      <c r="W36" s="190"/>
      <c r="X36" s="190"/>
      <c r="Y36" s="190"/>
      <c r="Z36" s="190"/>
      <c r="AA36" s="190"/>
    </row>
    <row r="37" spans="1:29" ht="20.100000000000001" customHeight="1">
      <c r="A37" s="190"/>
      <c r="B37" s="196" t="s">
        <v>5</v>
      </c>
      <c r="C37" s="707" t="s">
        <v>8</v>
      </c>
      <c r="D37" s="707"/>
      <c r="E37" s="707"/>
      <c r="F37" s="707"/>
      <c r="G37" s="707"/>
      <c r="H37" s="707"/>
      <c r="I37" s="707"/>
      <c r="J37" s="707"/>
      <c r="K37" s="707"/>
      <c r="L37" s="708"/>
      <c r="M37" s="727"/>
      <c r="N37" s="728"/>
      <c r="O37" s="728"/>
      <c r="P37" s="728"/>
      <c r="Q37" s="728"/>
      <c r="R37" s="728"/>
      <c r="S37" s="728"/>
      <c r="T37" s="728"/>
      <c r="U37" s="728"/>
      <c r="V37" s="728"/>
      <c r="W37" s="729"/>
      <c r="X37" s="730"/>
      <c r="Y37" s="190"/>
      <c r="Z37" s="190"/>
      <c r="AA37" s="190"/>
    </row>
    <row r="38" spans="1:29" ht="20.100000000000001" customHeight="1" thickBot="1">
      <c r="A38" s="190"/>
      <c r="B38" s="197"/>
      <c r="C38" s="707" t="s">
        <v>79</v>
      </c>
      <c r="D38" s="707"/>
      <c r="E38" s="707"/>
      <c r="F38" s="707"/>
      <c r="G38" s="707"/>
      <c r="H38" s="707"/>
      <c r="I38" s="707"/>
      <c r="J38" s="707"/>
      <c r="K38" s="707"/>
      <c r="L38" s="708"/>
      <c r="M38" s="731"/>
      <c r="N38" s="732"/>
      <c r="O38" s="732"/>
      <c r="P38" s="732"/>
      <c r="Q38" s="732"/>
      <c r="R38" s="732"/>
      <c r="S38" s="732"/>
      <c r="T38" s="732"/>
      <c r="U38" s="732"/>
      <c r="V38" s="732"/>
      <c r="W38" s="732"/>
      <c r="X38" s="733"/>
      <c r="Y38" s="190"/>
      <c r="Z38" s="190"/>
      <c r="AA38" s="190"/>
      <c r="AC38" s="187" t="s">
        <v>90</v>
      </c>
    </row>
    <row r="39" spans="1:29" ht="20.100000000000001" customHeight="1" thickBot="1">
      <c r="A39" s="190"/>
      <c r="B39" s="196" t="s">
        <v>80</v>
      </c>
      <c r="C39" s="707" t="s">
        <v>7</v>
      </c>
      <c r="D39" s="707"/>
      <c r="E39" s="707"/>
      <c r="F39" s="707"/>
      <c r="G39" s="707"/>
      <c r="H39" s="707"/>
      <c r="I39" s="707"/>
      <c r="J39" s="707"/>
      <c r="K39" s="707"/>
      <c r="L39" s="708"/>
      <c r="M39" s="163"/>
      <c r="N39" s="164"/>
      <c r="O39" s="164"/>
      <c r="P39" s="198" t="s">
        <v>86</v>
      </c>
      <c r="Q39" s="164"/>
      <c r="R39" s="164"/>
      <c r="S39" s="164"/>
      <c r="T39" s="165"/>
      <c r="U39" s="199"/>
      <c r="V39" s="200"/>
      <c r="W39" s="200"/>
      <c r="X39" s="200"/>
      <c r="Y39" s="190"/>
      <c r="Z39" s="190"/>
      <c r="AA39" s="190"/>
      <c r="AC39" s="187" t="str">
        <f>CONCATENATE(M39,N39,O39,P39,Q39,R39,S39,T39)</f>
        <v>－</v>
      </c>
    </row>
    <row r="40" spans="1:29" ht="20.100000000000001" customHeight="1">
      <c r="A40" s="190"/>
      <c r="B40" s="201"/>
      <c r="C40" s="707" t="s">
        <v>84</v>
      </c>
      <c r="D40" s="707"/>
      <c r="E40" s="707"/>
      <c r="F40" s="707"/>
      <c r="G40" s="707"/>
      <c r="H40" s="707"/>
      <c r="I40" s="707"/>
      <c r="J40" s="707"/>
      <c r="K40" s="707"/>
      <c r="L40" s="708"/>
      <c r="M40" s="734"/>
      <c r="N40" s="735"/>
      <c r="O40" s="735"/>
      <c r="P40" s="735"/>
      <c r="Q40" s="735"/>
      <c r="R40" s="735"/>
      <c r="S40" s="735"/>
      <c r="T40" s="735"/>
      <c r="U40" s="736"/>
      <c r="V40" s="736"/>
      <c r="W40" s="737"/>
      <c r="X40" s="738"/>
      <c r="Y40" s="190"/>
      <c r="Z40" s="190"/>
      <c r="AA40" s="190"/>
    </row>
    <row r="41" spans="1:29" ht="20.100000000000001" customHeight="1">
      <c r="A41" s="190"/>
      <c r="B41" s="197"/>
      <c r="C41" s="707" t="s">
        <v>85</v>
      </c>
      <c r="D41" s="707"/>
      <c r="E41" s="707"/>
      <c r="F41" s="707"/>
      <c r="G41" s="707"/>
      <c r="H41" s="707"/>
      <c r="I41" s="707"/>
      <c r="J41" s="707"/>
      <c r="K41" s="707"/>
      <c r="L41" s="708"/>
      <c r="M41" s="734"/>
      <c r="N41" s="735"/>
      <c r="O41" s="735"/>
      <c r="P41" s="735"/>
      <c r="Q41" s="735"/>
      <c r="R41" s="735"/>
      <c r="S41" s="735"/>
      <c r="T41" s="735"/>
      <c r="U41" s="735"/>
      <c r="V41" s="735"/>
      <c r="W41" s="739"/>
      <c r="X41" s="740"/>
      <c r="Y41" s="190"/>
      <c r="Z41" s="190"/>
      <c r="AA41" s="190"/>
    </row>
    <row r="42" spans="1:29" ht="20.100000000000001" customHeight="1">
      <c r="A42" s="190"/>
      <c r="B42" s="196" t="s">
        <v>81</v>
      </c>
      <c r="C42" s="707" t="s">
        <v>74</v>
      </c>
      <c r="D42" s="707"/>
      <c r="E42" s="707"/>
      <c r="F42" s="707"/>
      <c r="G42" s="707"/>
      <c r="H42" s="707"/>
      <c r="I42" s="707"/>
      <c r="J42" s="707"/>
      <c r="K42" s="707"/>
      <c r="L42" s="708"/>
      <c r="M42" s="709"/>
      <c r="N42" s="710"/>
      <c r="O42" s="710"/>
      <c r="P42" s="710"/>
      <c r="Q42" s="710"/>
      <c r="R42" s="710"/>
      <c r="S42" s="710"/>
      <c r="T42" s="710"/>
      <c r="U42" s="710"/>
      <c r="V42" s="710"/>
      <c r="W42" s="711"/>
      <c r="X42" s="712"/>
      <c r="Y42" s="190"/>
      <c r="Z42" s="190"/>
      <c r="AA42" s="190"/>
    </row>
    <row r="43" spans="1:29" ht="20.100000000000001" customHeight="1">
      <c r="A43" s="190"/>
      <c r="B43" s="197"/>
      <c r="C43" s="707" t="s">
        <v>75</v>
      </c>
      <c r="D43" s="707"/>
      <c r="E43" s="707"/>
      <c r="F43" s="707"/>
      <c r="G43" s="707"/>
      <c r="H43" s="707"/>
      <c r="I43" s="707"/>
      <c r="J43" s="707"/>
      <c r="K43" s="707"/>
      <c r="L43" s="708"/>
      <c r="M43" s="743"/>
      <c r="N43" s="744"/>
      <c r="O43" s="744"/>
      <c r="P43" s="744"/>
      <c r="Q43" s="744"/>
      <c r="R43" s="744"/>
      <c r="S43" s="744"/>
      <c r="T43" s="744"/>
      <c r="U43" s="744"/>
      <c r="V43" s="744"/>
      <c r="W43" s="745"/>
      <c r="X43" s="746"/>
      <c r="Y43" s="190"/>
      <c r="Z43" s="190"/>
      <c r="AA43" s="190"/>
    </row>
    <row r="44" spans="1:29" ht="20.100000000000001" customHeight="1">
      <c r="A44" s="190"/>
      <c r="B44" s="747" t="s">
        <v>108</v>
      </c>
      <c r="C44" s="707" t="s">
        <v>8</v>
      </c>
      <c r="D44" s="707"/>
      <c r="E44" s="707"/>
      <c r="F44" s="707"/>
      <c r="G44" s="707"/>
      <c r="H44" s="707"/>
      <c r="I44" s="707"/>
      <c r="J44" s="707"/>
      <c r="K44" s="707"/>
      <c r="L44" s="708"/>
      <c r="M44" s="709"/>
      <c r="N44" s="710"/>
      <c r="O44" s="710"/>
      <c r="P44" s="710"/>
      <c r="Q44" s="710"/>
      <c r="R44" s="710"/>
      <c r="S44" s="710"/>
      <c r="T44" s="710"/>
      <c r="U44" s="710"/>
      <c r="V44" s="710"/>
      <c r="W44" s="711"/>
      <c r="X44" s="712"/>
      <c r="Y44" s="190"/>
      <c r="Z44" s="190"/>
      <c r="AA44" s="190"/>
    </row>
    <row r="45" spans="1:29" ht="20.100000000000001" customHeight="1">
      <c r="A45" s="190"/>
      <c r="B45" s="748"/>
      <c r="C45" s="742" t="s">
        <v>105</v>
      </c>
      <c r="D45" s="742"/>
      <c r="E45" s="742"/>
      <c r="F45" s="742"/>
      <c r="G45" s="742"/>
      <c r="H45" s="742"/>
      <c r="I45" s="742"/>
      <c r="J45" s="742"/>
      <c r="K45" s="742"/>
      <c r="L45" s="742"/>
      <c r="M45" s="709"/>
      <c r="N45" s="710"/>
      <c r="O45" s="710"/>
      <c r="P45" s="710"/>
      <c r="Q45" s="710"/>
      <c r="R45" s="710"/>
      <c r="S45" s="710"/>
      <c r="T45" s="710"/>
      <c r="U45" s="710"/>
      <c r="V45" s="710"/>
      <c r="W45" s="711"/>
      <c r="X45" s="712"/>
      <c r="Y45" s="190"/>
      <c r="Z45" s="190"/>
      <c r="AA45" s="190"/>
    </row>
    <row r="46" spans="1:29" ht="20.100000000000001" customHeight="1">
      <c r="A46" s="190"/>
      <c r="B46" s="196" t="s">
        <v>106</v>
      </c>
      <c r="C46" s="707" t="s">
        <v>0</v>
      </c>
      <c r="D46" s="707"/>
      <c r="E46" s="707"/>
      <c r="F46" s="707"/>
      <c r="G46" s="707"/>
      <c r="H46" s="707"/>
      <c r="I46" s="707"/>
      <c r="J46" s="707"/>
      <c r="K46" s="707"/>
      <c r="L46" s="708"/>
      <c r="M46" s="751"/>
      <c r="N46" s="752"/>
      <c r="O46" s="752"/>
      <c r="P46" s="752"/>
      <c r="Q46" s="752"/>
      <c r="R46" s="752"/>
      <c r="S46" s="752"/>
      <c r="T46" s="752"/>
      <c r="U46" s="753"/>
      <c r="V46" s="749" t="s">
        <v>457</v>
      </c>
      <c r="W46" s="750"/>
      <c r="X46" s="679"/>
      <c r="Y46" s="190"/>
      <c r="Z46" s="190"/>
      <c r="AA46" s="190"/>
    </row>
    <row r="47" spans="1:29" ht="20.100000000000001" customHeight="1" thickBot="1">
      <c r="A47" s="190"/>
      <c r="B47" s="202"/>
      <c r="C47" s="707" t="s">
        <v>107</v>
      </c>
      <c r="D47" s="707"/>
      <c r="E47" s="707"/>
      <c r="F47" s="707"/>
      <c r="G47" s="707"/>
      <c r="H47" s="707"/>
      <c r="I47" s="707"/>
      <c r="J47" s="707"/>
      <c r="K47" s="707"/>
      <c r="L47" s="708"/>
      <c r="M47" s="703"/>
      <c r="N47" s="704"/>
      <c r="O47" s="704"/>
      <c r="P47" s="704"/>
      <c r="Q47" s="704"/>
      <c r="R47" s="704"/>
      <c r="S47" s="704"/>
      <c r="T47" s="704"/>
      <c r="U47" s="704"/>
      <c r="V47" s="704"/>
      <c r="W47" s="705"/>
      <c r="X47" s="706"/>
      <c r="Y47" s="190"/>
      <c r="Z47" s="190"/>
      <c r="AA47" s="190"/>
    </row>
    <row r="48" spans="1:29" ht="20.100000000000001" customHeight="1">
      <c r="A48" s="190"/>
      <c r="B48" s="190"/>
      <c r="C48" s="190"/>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90"/>
    </row>
    <row r="49" spans="1:28" ht="20.100000000000001" customHeight="1">
      <c r="A49" s="193" t="s">
        <v>229</v>
      </c>
      <c r="B49" s="190"/>
      <c r="C49" s="190"/>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row>
    <row r="50" spans="1:28" ht="20.100000000000001" customHeight="1">
      <c r="A50" s="190"/>
      <c r="B50" s="189" t="s">
        <v>227</v>
      </c>
      <c r="C50" s="190"/>
      <c r="D50" s="190"/>
      <c r="E50" s="190"/>
      <c r="F50" s="190"/>
      <c r="G50" s="190"/>
      <c r="H50" s="190"/>
      <c r="I50" s="190"/>
      <c r="J50" s="190"/>
      <c r="K50" s="190"/>
      <c r="L50" s="190"/>
      <c r="M50" s="190"/>
      <c r="N50" s="190"/>
      <c r="O50" s="190"/>
      <c r="P50" s="190"/>
      <c r="Q50" s="190"/>
      <c r="R50" s="190"/>
      <c r="S50" s="190"/>
      <c r="T50" s="190"/>
      <c r="U50" s="190"/>
      <c r="V50" s="190"/>
      <c r="W50" s="190"/>
      <c r="X50" s="203"/>
      <c r="Y50" s="190"/>
      <c r="Z50" s="190"/>
      <c r="AA50" s="190"/>
    </row>
    <row r="51" spans="1:28" ht="45" customHeight="1">
      <c r="A51" s="190"/>
      <c r="B51" s="741" t="s">
        <v>393</v>
      </c>
      <c r="C51" s="741"/>
      <c r="D51" s="741"/>
      <c r="E51" s="741"/>
      <c r="F51" s="741"/>
      <c r="G51" s="741"/>
      <c r="H51" s="741"/>
      <c r="I51" s="741"/>
      <c r="J51" s="741"/>
      <c r="K51" s="741"/>
      <c r="L51" s="741"/>
      <c r="M51" s="741"/>
      <c r="N51" s="741"/>
      <c r="O51" s="741"/>
      <c r="P51" s="741"/>
      <c r="Q51" s="741"/>
      <c r="R51" s="741"/>
      <c r="S51" s="741"/>
      <c r="T51" s="741"/>
      <c r="U51" s="741"/>
      <c r="V51" s="741"/>
      <c r="W51" s="741"/>
      <c r="X51" s="741"/>
      <c r="Y51" s="741"/>
      <c r="Z51" s="741"/>
      <c r="AA51" s="741"/>
      <c r="AB51" s="204"/>
    </row>
    <row r="52" spans="1:28" ht="27" customHeight="1">
      <c r="A52" s="190"/>
      <c r="B52" s="758" t="s">
        <v>82</v>
      </c>
      <c r="C52" s="764" t="s">
        <v>83</v>
      </c>
      <c r="D52" s="764"/>
      <c r="E52" s="764"/>
      <c r="F52" s="764"/>
      <c r="G52" s="764"/>
      <c r="H52" s="764"/>
      <c r="I52" s="764"/>
      <c r="J52" s="764"/>
      <c r="K52" s="764"/>
      <c r="L52" s="765"/>
      <c r="M52" s="770" t="s">
        <v>87</v>
      </c>
      <c r="N52" s="764"/>
      <c r="O52" s="764"/>
      <c r="P52" s="764"/>
      <c r="Q52" s="765"/>
      <c r="R52" s="760" t="s">
        <v>130</v>
      </c>
      <c r="S52" s="761"/>
      <c r="T52" s="761"/>
      <c r="U52" s="761"/>
      <c r="V52" s="761"/>
      <c r="W52" s="762"/>
      <c r="X52" s="758" t="s">
        <v>88</v>
      </c>
      <c r="Y52" s="758" t="s">
        <v>89</v>
      </c>
      <c r="Z52" s="774" t="s">
        <v>399</v>
      </c>
      <c r="AA52" s="772" t="s">
        <v>301</v>
      </c>
      <c r="AB52" s="756"/>
    </row>
    <row r="53" spans="1:28" ht="32.25" customHeight="1" thickBot="1">
      <c r="A53" s="190"/>
      <c r="B53" s="763"/>
      <c r="C53" s="766"/>
      <c r="D53" s="766"/>
      <c r="E53" s="766"/>
      <c r="F53" s="766"/>
      <c r="G53" s="766"/>
      <c r="H53" s="766"/>
      <c r="I53" s="766"/>
      <c r="J53" s="766"/>
      <c r="K53" s="766"/>
      <c r="L53" s="767"/>
      <c r="M53" s="771"/>
      <c r="N53" s="766"/>
      <c r="O53" s="766"/>
      <c r="P53" s="766"/>
      <c r="Q53" s="767"/>
      <c r="R53" s="768" t="s">
        <v>133</v>
      </c>
      <c r="S53" s="769"/>
      <c r="T53" s="769"/>
      <c r="U53" s="769"/>
      <c r="V53" s="769"/>
      <c r="W53" s="205" t="s">
        <v>134</v>
      </c>
      <c r="X53" s="759"/>
      <c r="Y53" s="759"/>
      <c r="Z53" s="775"/>
      <c r="AA53" s="773"/>
      <c r="AB53" s="756"/>
    </row>
    <row r="54" spans="1:28" ht="37.5" customHeight="1">
      <c r="A54" s="190"/>
      <c r="B54" s="194">
        <v>1</v>
      </c>
      <c r="C54" s="690"/>
      <c r="D54" s="691"/>
      <c r="E54" s="691"/>
      <c r="F54" s="691"/>
      <c r="G54" s="691"/>
      <c r="H54" s="691"/>
      <c r="I54" s="691"/>
      <c r="J54" s="691"/>
      <c r="K54" s="691"/>
      <c r="L54" s="692"/>
      <c r="M54" s="715"/>
      <c r="N54" s="716"/>
      <c r="O54" s="716"/>
      <c r="P54" s="716"/>
      <c r="Q54" s="717"/>
      <c r="R54" s="724"/>
      <c r="S54" s="725"/>
      <c r="T54" s="725"/>
      <c r="U54" s="725"/>
      <c r="V54" s="726"/>
      <c r="W54" s="166"/>
      <c r="X54" s="167"/>
      <c r="Y54" s="168"/>
      <c r="Z54" s="169"/>
      <c r="AA54" s="170"/>
      <c r="AB54" s="206"/>
    </row>
    <row r="55" spans="1:28" ht="37.5" customHeight="1">
      <c r="A55" s="190"/>
      <c r="B55" s="194">
        <f>B54+1</f>
        <v>2</v>
      </c>
      <c r="C55" s="693"/>
      <c r="D55" s="694"/>
      <c r="E55" s="694"/>
      <c r="F55" s="694"/>
      <c r="G55" s="694"/>
      <c r="H55" s="694"/>
      <c r="I55" s="694"/>
      <c r="J55" s="694"/>
      <c r="K55" s="694"/>
      <c r="L55" s="695"/>
      <c r="M55" s="718"/>
      <c r="N55" s="719"/>
      <c r="O55" s="719"/>
      <c r="P55" s="719"/>
      <c r="Q55" s="720"/>
      <c r="R55" s="697"/>
      <c r="S55" s="698"/>
      <c r="T55" s="698"/>
      <c r="U55" s="698"/>
      <c r="V55" s="699"/>
      <c r="W55" s="171"/>
      <c r="X55" s="172"/>
      <c r="Y55" s="172"/>
      <c r="Z55" s="173"/>
      <c r="AA55" s="174"/>
      <c r="AB55" s="206"/>
    </row>
    <row r="56" spans="1:28" ht="37.5" customHeight="1">
      <c r="A56" s="190"/>
      <c r="B56" s="194">
        <f t="shared" ref="B56:B119" si="0">B55+1</f>
        <v>3</v>
      </c>
      <c r="C56" s="693"/>
      <c r="D56" s="694"/>
      <c r="E56" s="694"/>
      <c r="F56" s="694"/>
      <c r="G56" s="694"/>
      <c r="H56" s="694"/>
      <c r="I56" s="694"/>
      <c r="J56" s="694"/>
      <c r="K56" s="694"/>
      <c r="L56" s="695"/>
      <c r="M56" s="721"/>
      <c r="N56" s="722"/>
      <c r="O56" s="722"/>
      <c r="P56" s="722"/>
      <c r="Q56" s="723"/>
      <c r="R56" s="697"/>
      <c r="S56" s="698"/>
      <c r="T56" s="698"/>
      <c r="U56" s="698"/>
      <c r="V56" s="699"/>
      <c r="W56" s="175"/>
      <c r="X56" s="172"/>
      <c r="Y56" s="172"/>
      <c r="Z56" s="176"/>
      <c r="AA56" s="177"/>
      <c r="AB56" s="206"/>
    </row>
    <row r="57" spans="1:28" ht="37.5" customHeight="1">
      <c r="A57" s="190"/>
      <c r="B57" s="194">
        <f t="shared" si="0"/>
        <v>4</v>
      </c>
      <c r="C57" s="693"/>
      <c r="D57" s="694"/>
      <c r="E57" s="694"/>
      <c r="F57" s="694"/>
      <c r="G57" s="694"/>
      <c r="H57" s="694"/>
      <c r="I57" s="694"/>
      <c r="J57" s="694"/>
      <c r="K57" s="694"/>
      <c r="L57" s="695"/>
      <c r="M57" s="697"/>
      <c r="N57" s="698"/>
      <c r="O57" s="698"/>
      <c r="P57" s="698"/>
      <c r="Q57" s="699"/>
      <c r="R57" s="697"/>
      <c r="S57" s="698"/>
      <c r="T57" s="698"/>
      <c r="U57" s="698"/>
      <c r="V57" s="699"/>
      <c r="W57" s="175"/>
      <c r="X57" s="172"/>
      <c r="Y57" s="172"/>
      <c r="Z57" s="176"/>
      <c r="AA57" s="177"/>
      <c r="AB57" s="206"/>
    </row>
    <row r="58" spans="1:28" ht="37.5" customHeight="1">
      <c r="A58" s="190"/>
      <c r="B58" s="194">
        <f t="shared" si="0"/>
        <v>5</v>
      </c>
      <c r="C58" s="693"/>
      <c r="D58" s="694"/>
      <c r="E58" s="694"/>
      <c r="F58" s="694"/>
      <c r="G58" s="694"/>
      <c r="H58" s="694"/>
      <c r="I58" s="694"/>
      <c r="J58" s="694"/>
      <c r="K58" s="694"/>
      <c r="L58" s="695"/>
      <c r="M58" s="697"/>
      <c r="N58" s="698"/>
      <c r="O58" s="698"/>
      <c r="P58" s="698"/>
      <c r="Q58" s="699"/>
      <c r="R58" s="697"/>
      <c r="S58" s="698"/>
      <c r="T58" s="698"/>
      <c r="U58" s="698"/>
      <c r="V58" s="699"/>
      <c r="W58" s="175"/>
      <c r="X58" s="172"/>
      <c r="Y58" s="172"/>
      <c r="Z58" s="176"/>
      <c r="AA58" s="177"/>
      <c r="AB58" s="206"/>
    </row>
    <row r="59" spans="1:28" ht="37.5" customHeight="1">
      <c r="A59" s="190"/>
      <c r="B59" s="194">
        <f t="shared" si="0"/>
        <v>6</v>
      </c>
      <c r="C59" s="693"/>
      <c r="D59" s="694"/>
      <c r="E59" s="694"/>
      <c r="F59" s="694"/>
      <c r="G59" s="694"/>
      <c r="H59" s="694"/>
      <c r="I59" s="694"/>
      <c r="J59" s="694"/>
      <c r="K59" s="694"/>
      <c r="L59" s="695"/>
      <c r="M59" s="697"/>
      <c r="N59" s="698"/>
      <c r="O59" s="698"/>
      <c r="P59" s="698"/>
      <c r="Q59" s="699"/>
      <c r="R59" s="697"/>
      <c r="S59" s="698"/>
      <c r="T59" s="698"/>
      <c r="U59" s="698"/>
      <c r="V59" s="699"/>
      <c r="W59" s="175"/>
      <c r="X59" s="172"/>
      <c r="Y59" s="172"/>
      <c r="Z59" s="176"/>
      <c r="AA59" s="177"/>
      <c r="AB59" s="206"/>
    </row>
    <row r="60" spans="1:28" ht="37.5" customHeight="1">
      <c r="A60" s="190"/>
      <c r="B60" s="194">
        <f t="shared" si="0"/>
        <v>7</v>
      </c>
      <c r="C60" s="681"/>
      <c r="D60" s="682"/>
      <c r="E60" s="682"/>
      <c r="F60" s="682"/>
      <c r="G60" s="682"/>
      <c r="H60" s="682"/>
      <c r="I60" s="682"/>
      <c r="J60" s="682"/>
      <c r="K60" s="682"/>
      <c r="L60" s="683"/>
      <c r="M60" s="697"/>
      <c r="N60" s="698"/>
      <c r="O60" s="698"/>
      <c r="P60" s="698"/>
      <c r="Q60" s="699"/>
      <c r="R60" s="697"/>
      <c r="S60" s="698"/>
      <c r="T60" s="698"/>
      <c r="U60" s="698"/>
      <c r="V60" s="699"/>
      <c r="W60" s="175"/>
      <c r="X60" s="172"/>
      <c r="Y60" s="172"/>
      <c r="Z60" s="178"/>
      <c r="AA60" s="179"/>
      <c r="AB60" s="206"/>
    </row>
    <row r="61" spans="1:28" ht="37.5" customHeight="1">
      <c r="A61" s="190"/>
      <c r="B61" s="194">
        <f t="shared" si="0"/>
        <v>8</v>
      </c>
      <c r="C61" s="681"/>
      <c r="D61" s="682"/>
      <c r="E61" s="682"/>
      <c r="F61" s="682"/>
      <c r="G61" s="682"/>
      <c r="H61" s="682"/>
      <c r="I61" s="682"/>
      <c r="J61" s="682"/>
      <c r="K61" s="682"/>
      <c r="L61" s="683"/>
      <c r="M61" s="696"/>
      <c r="N61" s="696"/>
      <c r="O61" s="696"/>
      <c r="P61" s="696"/>
      <c r="Q61" s="696"/>
      <c r="R61" s="697"/>
      <c r="S61" s="698"/>
      <c r="T61" s="698"/>
      <c r="U61" s="698"/>
      <c r="V61" s="699"/>
      <c r="W61" s="175"/>
      <c r="X61" s="172"/>
      <c r="Y61" s="172"/>
      <c r="Z61" s="178"/>
      <c r="AA61" s="179"/>
      <c r="AB61" s="207"/>
    </row>
    <row r="62" spans="1:28" ht="37.5" customHeight="1">
      <c r="A62" s="190"/>
      <c r="B62" s="194">
        <f t="shared" si="0"/>
        <v>9</v>
      </c>
      <c r="C62" s="681"/>
      <c r="D62" s="682"/>
      <c r="E62" s="682"/>
      <c r="F62" s="682"/>
      <c r="G62" s="682"/>
      <c r="H62" s="682"/>
      <c r="I62" s="682"/>
      <c r="J62" s="682"/>
      <c r="K62" s="682"/>
      <c r="L62" s="683"/>
      <c r="M62" s="696"/>
      <c r="N62" s="696"/>
      <c r="O62" s="696"/>
      <c r="P62" s="696"/>
      <c r="Q62" s="696"/>
      <c r="R62" s="697"/>
      <c r="S62" s="698"/>
      <c r="T62" s="698"/>
      <c r="U62" s="698"/>
      <c r="V62" s="699"/>
      <c r="W62" s="175"/>
      <c r="X62" s="172"/>
      <c r="Y62" s="172"/>
      <c r="Z62" s="178"/>
      <c r="AA62" s="179"/>
      <c r="AB62" s="207"/>
    </row>
    <row r="63" spans="1:28" ht="37.5" customHeight="1">
      <c r="A63" s="190"/>
      <c r="B63" s="194">
        <f t="shared" si="0"/>
        <v>10</v>
      </c>
      <c r="C63" s="681"/>
      <c r="D63" s="682"/>
      <c r="E63" s="682"/>
      <c r="F63" s="682"/>
      <c r="G63" s="682"/>
      <c r="H63" s="682"/>
      <c r="I63" s="682"/>
      <c r="J63" s="682"/>
      <c r="K63" s="682"/>
      <c r="L63" s="683"/>
      <c r="M63" s="696"/>
      <c r="N63" s="696"/>
      <c r="O63" s="696"/>
      <c r="P63" s="696"/>
      <c r="Q63" s="696"/>
      <c r="R63" s="697"/>
      <c r="S63" s="698"/>
      <c r="T63" s="698"/>
      <c r="U63" s="698"/>
      <c r="V63" s="699"/>
      <c r="W63" s="175"/>
      <c r="X63" s="172"/>
      <c r="Y63" s="172"/>
      <c r="Z63" s="178"/>
      <c r="AA63" s="179"/>
      <c r="AB63" s="207"/>
    </row>
    <row r="64" spans="1:28" ht="37.5" customHeight="1">
      <c r="A64" s="190"/>
      <c r="B64" s="194">
        <f t="shared" si="0"/>
        <v>11</v>
      </c>
      <c r="C64" s="681"/>
      <c r="D64" s="682"/>
      <c r="E64" s="682"/>
      <c r="F64" s="682"/>
      <c r="G64" s="682"/>
      <c r="H64" s="682"/>
      <c r="I64" s="682"/>
      <c r="J64" s="682"/>
      <c r="K64" s="682"/>
      <c r="L64" s="683"/>
      <c r="M64" s="696"/>
      <c r="N64" s="696"/>
      <c r="O64" s="696"/>
      <c r="P64" s="696"/>
      <c r="Q64" s="696"/>
      <c r="R64" s="697"/>
      <c r="S64" s="698"/>
      <c r="T64" s="698"/>
      <c r="U64" s="698"/>
      <c r="V64" s="699"/>
      <c r="W64" s="175"/>
      <c r="X64" s="172"/>
      <c r="Y64" s="172"/>
      <c r="Z64" s="178"/>
      <c r="AA64" s="179"/>
      <c r="AB64" s="207"/>
    </row>
    <row r="65" spans="1:28" ht="37.5" customHeight="1">
      <c r="A65" s="190"/>
      <c r="B65" s="194">
        <f t="shared" si="0"/>
        <v>12</v>
      </c>
      <c r="C65" s="681"/>
      <c r="D65" s="682"/>
      <c r="E65" s="682"/>
      <c r="F65" s="682"/>
      <c r="G65" s="682"/>
      <c r="H65" s="682"/>
      <c r="I65" s="682"/>
      <c r="J65" s="682"/>
      <c r="K65" s="682"/>
      <c r="L65" s="683"/>
      <c r="M65" s="696"/>
      <c r="N65" s="696"/>
      <c r="O65" s="696"/>
      <c r="P65" s="696"/>
      <c r="Q65" s="696"/>
      <c r="R65" s="697"/>
      <c r="S65" s="698"/>
      <c r="T65" s="698"/>
      <c r="U65" s="698"/>
      <c r="V65" s="699"/>
      <c r="W65" s="175"/>
      <c r="X65" s="172"/>
      <c r="Y65" s="172"/>
      <c r="Z65" s="178"/>
      <c r="AA65" s="179"/>
      <c r="AB65" s="207"/>
    </row>
    <row r="66" spans="1:28" ht="37.5" customHeight="1">
      <c r="A66" s="190"/>
      <c r="B66" s="194">
        <f t="shared" si="0"/>
        <v>13</v>
      </c>
      <c r="C66" s="681"/>
      <c r="D66" s="682"/>
      <c r="E66" s="682"/>
      <c r="F66" s="682"/>
      <c r="G66" s="682"/>
      <c r="H66" s="682"/>
      <c r="I66" s="682"/>
      <c r="J66" s="682"/>
      <c r="K66" s="682"/>
      <c r="L66" s="683"/>
      <c r="M66" s="696"/>
      <c r="N66" s="696"/>
      <c r="O66" s="696"/>
      <c r="P66" s="696"/>
      <c r="Q66" s="696"/>
      <c r="R66" s="697"/>
      <c r="S66" s="698"/>
      <c r="T66" s="698"/>
      <c r="U66" s="698"/>
      <c r="V66" s="699"/>
      <c r="W66" s="175"/>
      <c r="X66" s="172"/>
      <c r="Y66" s="172"/>
      <c r="Z66" s="178"/>
      <c r="AA66" s="179"/>
      <c r="AB66" s="207"/>
    </row>
    <row r="67" spans="1:28" ht="37.5" customHeight="1">
      <c r="A67" s="190"/>
      <c r="B67" s="194">
        <f t="shared" si="0"/>
        <v>14</v>
      </c>
      <c r="C67" s="681"/>
      <c r="D67" s="682"/>
      <c r="E67" s="682"/>
      <c r="F67" s="682"/>
      <c r="G67" s="682"/>
      <c r="H67" s="682"/>
      <c r="I67" s="682"/>
      <c r="J67" s="682"/>
      <c r="K67" s="682"/>
      <c r="L67" s="683"/>
      <c r="M67" s="696"/>
      <c r="N67" s="696"/>
      <c r="O67" s="696"/>
      <c r="P67" s="696"/>
      <c r="Q67" s="696"/>
      <c r="R67" s="697"/>
      <c r="S67" s="698"/>
      <c r="T67" s="698"/>
      <c r="U67" s="698"/>
      <c r="V67" s="699"/>
      <c r="W67" s="175"/>
      <c r="X67" s="172"/>
      <c r="Y67" s="172"/>
      <c r="Z67" s="178"/>
      <c r="AA67" s="179"/>
      <c r="AB67" s="207"/>
    </row>
    <row r="68" spans="1:28" ht="37.5" customHeight="1">
      <c r="A68" s="190"/>
      <c r="B68" s="194">
        <f t="shared" si="0"/>
        <v>15</v>
      </c>
      <c r="C68" s="681"/>
      <c r="D68" s="682"/>
      <c r="E68" s="682"/>
      <c r="F68" s="682"/>
      <c r="G68" s="682"/>
      <c r="H68" s="682"/>
      <c r="I68" s="682"/>
      <c r="J68" s="682"/>
      <c r="K68" s="682"/>
      <c r="L68" s="683"/>
      <c r="M68" s="696"/>
      <c r="N68" s="696"/>
      <c r="O68" s="696"/>
      <c r="P68" s="696"/>
      <c r="Q68" s="696"/>
      <c r="R68" s="697"/>
      <c r="S68" s="698"/>
      <c r="T68" s="698"/>
      <c r="U68" s="698"/>
      <c r="V68" s="699"/>
      <c r="W68" s="175"/>
      <c r="X68" s="172"/>
      <c r="Y68" s="172"/>
      <c r="Z68" s="178"/>
      <c r="AA68" s="179"/>
      <c r="AB68" s="207"/>
    </row>
    <row r="69" spans="1:28" ht="37.5" customHeight="1">
      <c r="A69" s="190"/>
      <c r="B69" s="194">
        <f t="shared" si="0"/>
        <v>16</v>
      </c>
      <c r="C69" s="687"/>
      <c r="D69" s="688"/>
      <c r="E69" s="688"/>
      <c r="F69" s="688"/>
      <c r="G69" s="688"/>
      <c r="H69" s="688"/>
      <c r="I69" s="688"/>
      <c r="J69" s="688"/>
      <c r="K69" s="688"/>
      <c r="L69" s="689"/>
      <c r="M69" s="696"/>
      <c r="N69" s="696"/>
      <c r="O69" s="696"/>
      <c r="P69" s="696"/>
      <c r="Q69" s="696"/>
      <c r="R69" s="697"/>
      <c r="S69" s="698"/>
      <c r="T69" s="698"/>
      <c r="U69" s="698"/>
      <c r="V69" s="699"/>
      <c r="W69" s="180"/>
      <c r="X69" s="172"/>
      <c r="Y69" s="172"/>
      <c r="Z69" s="178"/>
      <c r="AA69" s="179"/>
      <c r="AB69" s="207"/>
    </row>
    <row r="70" spans="1:28" ht="37.5" customHeight="1">
      <c r="A70" s="190"/>
      <c r="B70" s="194">
        <f t="shared" si="0"/>
        <v>17</v>
      </c>
      <c r="C70" s="687"/>
      <c r="D70" s="688"/>
      <c r="E70" s="688"/>
      <c r="F70" s="688"/>
      <c r="G70" s="688"/>
      <c r="H70" s="688"/>
      <c r="I70" s="688"/>
      <c r="J70" s="688"/>
      <c r="K70" s="688"/>
      <c r="L70" s="689"/>
      <c r="M70" s="696"/>
      <c r="N70" s="696"/>
      <c r="O70" s="696"/>
      <c r="P70" s="696"/>
      <c r="Q70" s="696"/>
      <c r="R70" s="697"/>
      <c r="S70" s="698"/>
      <c r="T70" s="698"/>
      <c r="U70" s="698"/>
      <c r="V70" s="699"/>
      <c r="W70" s="175"/>
      <c r="X70" s="172"/>
      <c r="Y70" s="172"/>
      <c r="Z70" s="178"/>
      <c r="AA70" s="179"/>
      <c r="AB70" s="207"/>
    </row>
    <row r="71" spans="1:28" ht="37.5" customHeight="1">
      <c r="A71" s="190"/>
      <c r="B71" s="194">
        <f t="shared" si="0"/>
        <v>18</v>
      </c>
      <c r="C71" s="681"/>
      <c r="D71" s="682"/>
      <c r="E71" s="682"/>
      <c r="F71" s="682"/>
      <c r="G71" s="682"/>
      <c r="H71" s="682"/>
      <c r="I71" s="682"/>
      <c r="J71" s="682"/>
      <c r="K71" s="682"/>
      <c r="L71" s="683"/>
      <c r="M71" s="696"/>
      <c r="N71" s="696"/>
      <c r="O71" s="696"/>
      <c r="P71" s="696"/>
      <c r="Q71" s="696"/>
      <c r="R71" s="697"/>
      <c r="S71" s="698"/>
      <c r="T71" s="698"/>
      <c r="U71" s="698"/>
      <c r="V71" s="699"/>
      <c r="W71" s="175"/>
      <c r="X71" s="172"/>
      <c r="Y71" s="172"/>
      <c r="Z71" s="178"/>
      <c r="AA71" s="179"/>
      <c r="AB71" s="207"/>
    </row>
    <row r="72" spans="1:28" ht="37.5" customHeight="1">
      <c r="A72" s="190"/>
      <c r="B72" s="194">
        <f t="shared" si="0"/>
        <v>19</v>
      </c>
      <c r="C72" s="681"/>
      <c r="D72" s="682"/>
      <c r="E72" s="682"/>
      <c r="F72" s="682"/>
      <c r="G72" s="682"/>
      <c r="H72" s="682"/>
      <c r="I72" s="682"/>
      <c r="J72" s="682"/>
      <c r="K72" s="682"/>
      <c r="L72" s="683"/>
      <c r="M72" s="696"/>
      <c r="N72" s="696"/>
      <c r="O72" s="696"/>
      <c r="P72" s="696"/>
      <c r="Q72" s="696"/>
      <c r="R72" s="697"/>
      <c r="S72" s="698"/>
      <c r="T72" s="698"/>
      <c r="U72" s="698"/>
      <c r="V72" s="699"/>
      <c r="W72" s="175"/>
      <c r="X72" s="172"/>
      <c r="Y72" s="172"/>
      <c r="Z72" s="178"/>
      <c r="AA72" s="179"/>
      <c r="AB72" s="207"/>
    </row>
    <row r="73" spans="1:28" ht="37.5" customHeight="1">
      <c r="A73" s="190"/>
      <c r="B73" s="194">
        <f t="shared" si="0"/>
        <v>20</v>
      </c>
      <c r="C73" s="681"/>
      <c r="D73" s="682"/>
      <c r="E73" s="682"/>
      <c r="F73" s="682"/>
      <c r="G73" s="682"/>
      <c r="H73" s="682"/>
      <c r="I73" s="682"/>
      <c r="J73" s="682"/>
      <c r="K73" s="682"/>
      <c r="L73" s="683"/>
      <c r="M73" s="696"/>
      <c r="N73" s="696"/>
      <c r="O73" s="696"/>
      <c r="P73" s="696"/>
      <c r="Q73" s="696"/>
      <c r="R73" s="697"/>
      <c r="S73" s="698"/>
      <c r="T73" s="698"/>
      <c r="U73" s="698"/>
      <c r="V73" s="699"/>
      <c r="W73" s="175"/>
      <c r="X73" s="172"/>
      <c r="Y73" s="172"/>
      <c r="Z73" s="178"/>
      <c r="AA73" s="179"/>
      <c r="AB73" s="207"/>
    </row>
    <row r="74" spans="1:28" ht="37.5" customHeight="1">
      <c r="A74" s="190"/>
      <c r="B74" s="194">
        <f t="shared" si="0"/>
        <v>21</v>
      </c>
      <c r="C74" s="681"/>
      <c r="D74" s="682"/>
      <c r="E74" s="682"/>
      <c r="F74" s="682"/>
      <c r="G74" s="682"/>
      <c r="H74" s="682"/>
      <c r="I74" s="682"/>
      <c r="J74" s="682"/>
      <c r="K74" s="682"/>
      <c r="L74" s="683"/>
      <c r="M74" s="696"/>
      <c r="N74" s="696"/>
      <c r="O74" s="696"/>
      <c r="P74" s="696"/>
      <c r="Q74" s="696"/>
      <c r="R74" s="697"/>
      <c r="S74" s="698"/>
      <c r="T74" s="698"/>
      <c r="U74" s="698"/>
      <c r="V74" s="699"/>
      <c r="W74" s="175"/>
      <c r="X74" s="172"/>
      <c r="Y74" s="172"/>
      <c r="Z74" s="178"/>
      <c r="AA74" s="179"/>
      <c r="AB74" s="207"/>
    </row>
    <row r="75" spans="1:28" ht="37.5" customHeight="1">
      <c r="A75" s="190"/>
      <c r="B75" s="194">
        <f t="shared" si="0"/>
        <v>22</v>
      </c>
      <c r="C75" s="681"/>
      <c r="D75" s="682"/>
      <c r="E75" s="682"/>
      <c r="F75" s="682"/>
      <c r="G75" s="682"/>
      <c r="H75" s="682"/>
      <c r="I75" s="682"/>
      <c r="J75" s="682"/>
      <c r="K75" s="682"/>
      <c r="L75" s="683"/>
      <c r="M75" s="696"/>
      <c r="N75" s="696"/>
      <c r="O75" s="696"/>
      <c r="P75" s="696"/>
      <c r="Q75" s="696"/>
      <c r="R75" s="697"/>
      <c r="S75" s="698"/>
      <c r="T75" s="698"/>
      <c r="U75" s="698"/>
      <c r="V75" s="699"/>
      <c r="W75" s="175"/>
      <c r="X75" s="172"/>
      <c r="Y75" s="172"/>
      <c r="Z75" s="178"/>
      <c r="AA75" s="179"/>
      <c r="AB75" s="207"/>
    </row>
    <row r="76" spans="1:28" ht="37.5" customHeight="1">
      <c r="A76" s="190"/>
      <c r="B76" s="194">
        <f t="shared" si="0"/>
        <v>23</v>
      </c>
      <c r="C76" s="681"/>
      <c r="D76" s="682"/>
      <c r="E76" s="682"/>
      <c r="F76" s="682"/>
      <c r="G76" s="682"/>
      <c r="H76" s="682"/>
      <c r="I76" s="682"/>
      <c r="J76" s="682"/>
      <c r="K76" s="682"/>
      <c r="L76" s="683"/>
      <c r="M76" s="696"/>
      <c r="N76" s="696"/>
      <c r="O76" s="696"/>
      <c r="P76" s="696"/>
      <c r="Q76" s="696"/>
      <c r="R76" s="697"/>
      <c r="S76" s="698"/>
      <c r="T76" s="698"/>
      <c r="U76" s="698"/>
      <c r="V76" s="699"/>
      <c r="W76" s="175"/>
      <c r="X76" s="172"/>
      <c r="Y76" s="172"/>
      <c r="Z76" s="178"/>
      <c r="AA76" s="179"/>
      <c r="AB76" s="207"/>
    </row>
    <row r="77" spans="1:28" ht="37.5" customHeight="1">
      <c r="A77" s="190"/>
      <c r="B77" s="194">
        <f t="shared" si="0"/>
        <v>24</v>
      </c>
      <c r="C77" s="681"/>
      <c r="D77" s="682"/>
      <c r="E77" s="682"/>
      <c r="F77" s="682"/>
      <c r="G77" s="682"/>
      <c r="H77" s="682"/>
      <c r="I77" s="682"/>
      <c r="J77" s="682"/>
      <c r="K77" s="682"/>
      <c r="L77" s="683"/>
      <c r="M77" s="696"/>
      <c r="N77" s="696"/>
      <c r="O77" s="696"/>
      <c r="P77" s="696"/>
      <c r="Q77" s="696"/>
      <c r="R77" s="697"/>
      <c r="S77" s="698"/>
      <c r="T77" s="698"/>
      <c r="U77" s="698"/>
      <c r="V77" s="699"/>
      <c r="W77" s="175"/>
      <c r="X77" s="172"/>
      <c r="Y77" s="172"/>
      <c r="Z77" s="178"/>
      <c r="AA77" s="179"/>
      <c r="AB77" s="207"/>
    </row>
    <row r="78" spans="1:28" ht="37.5" customHeight="1">
      <c r="A78" s="190"/>
      <c r="B78" s="194">
        <f t="shared" si="0"/>
        <v>25</v>
      </c>
      <c r="C78" s="681"/>
      <c r="D78" s="682"/>
      <c r="E78" s="682"/>
      <c r="F78" s="682"/>
      <c r="G78" s="682"/>
      <c r="H78" s="682"/>
      <c r="I78" s="682"/>
      <c r="J78" s="682"/>
      <c r="K78" s="682"/>
      <c r="L78" s="683"/>
      <c r="M78" s="696"/>
      <c r="N78" s="696"/>
      <c r="O78" s="696"/>
      <c r="P78" s="696"/>
      <c r="Q78" s="696"/>
      <c r="R78" s="697"/>
      <c r="S78" s="698"/>
      <c r="T78" s="698"/>
      <c r="U78" s="698"/>
      <c r="V78" s="699"/>
      <c r="W78" s="175"/>
      <c r="X78" s="172"/>
      <c r="Y78" s="172"/>
      <c r="Z78" s="178"/>
      <c r="AA78" s="181"/>
      <c r="AB78" s="207"/>
    </row>
    <row r="79" spans="1:28" ht="37.5" customHeight="1">
      <c r="A79" s="190"/>
      <c r="B79" s="194">
        <f t="shared" si="0"/>
        <v>26</v>
      </c>
      <c r="C79" s="681"/>
      <c r="D79" s="682"/>
      <c r="E79" s="682"/>
      <c r="F79" s="682"/>
      <c r="G79" s="682"/>
      <c r="H79" s="682"/>
      <c r="I79" s="682"/>
      <c r="J79" s="682"/>
      <c r="K79" s="682"/>
      <c r="L79" s="683"/>
      <c r="M79" s="696"/>
      <c r="N79" s="696"/>
      <c r="O79" s="696"/>
      <c r="P79" s="696"/>
      <c r="Q79" s="696"/>
      <c r="R79" s="697"/>
      <c r="S79" s="698"/>
      <c r="T79" s="698"/>
      <c r="U79" s="698"/>
      <c r="V79" s="699"/>
      <c r="W79" s="175"/>
      <c r="X79" s="172"/>
      <c r="Y79" s="172"/>
      <c r="Z79" s="178"/>
      <c r="AA79" s="181"/>
      <c r="AB79" s="207"/>
    </row>
    <row r="80" spans="1:28" ht="37.5" customHeight="1">
      <c r="A80" s="190"/>
      <c r="B80" s="194">
        <f t="shared" si="0"/>
        <v>27</v>
      </c>
      <c r="C80" s="681"/>
      <c r="D80" s="682"/>
      <c r="E80" s="682"/>
      <c r="F80" s="682"/>
      <c r="G80" s="682"/>
      <c r="H80" s="682"/>
      <c r="I80" s="682"/>
      <c r="J80" s="682"/>
      <c r="K80" s="682"/>
      <c r="L80" s="683"/>
      <c r="M80" s="696"/>
      <c r="N80" s="696"/>
      <c r="O80" s="696"/>
      <c r="P80" s="696"/>
      <c r="Q80" s="696"/>
      <c r="R80" s="697"/>
      <c r="S80" s="698"/>
      <c r="T80" s="698"/>
      <c r="U80" s="698"/>
      <c r="V80" s="699"/>
      <c r="W80" s="175"/>
      <c r="X80" s="172"/>
      <c r="Y80" s="172"/>
      <c r="Z80" s="178"/>
      <c r="AA80" s="181"/>
      <c r="AB80" s="207"/>
    </row>
    <row r="81" spans="1:28" ht="37.5" customHeight="1">
      <c r="A81" s="190"/>
      <c r="B81" s="194">
        <f t="shared" si="0"/>
        <v>28</v>
      </c>
      <c r="C81" s="681"/>
      <c r="D81" s="682"/>
      <c r="E81" s="682"/>
      <c r="F81" s="682"/>
      <c r="G81" s="682"/>
      <c r="H81" s="682"/>
      <c r="I81" s="682"/>
      <c r="J81" s="682"/>
      <c r="K81" s="682"/>
      <c r="L81" s="683"/>
      <c r="M81" s="696"/>
      <c r="N81" s="696"/>
      <c r="O81" s="696"/>
      <c r="P81" s="696"/>
      <c r="Q81" s="696"/>
      <c r="R81" s="697"/>
      <c r="S81" s="698"/>
      <c r="T81" s="698"/>
      <c r="U81" s="698"/>
      <c r="V81" s="699"/>
      <c r="W81" s="175"/>
      <c r="X81" s="172"/>
      <c r="Y81" s="172"/>
      <c r="Z81" s="178"/>
      <c r="AA81" s="181"/>
      <c r="AB81" s="207"/>
    </row>
    <row r="82" spans="1:28" ht="37.5" customHeight="1">
      <c r="A82" s="190"/>
      <c r="B82" s="194">
        <f t="shared" si="0"/>
        <v>29</v>
      </c>
      <c r="C82" s="681"/>
      <c r="D82" s="682"/>
      <c r="E82" s="682"/>
      <c r="F82" s="682"/>
      <c r="G82" s="682"/>
      <c r="H82" s="682"/>
      <c r="I82" s="682"/>
      <c r="J82" s="682"/>
      <c r="K82" s="682"/>
      <c r="L82" s="683"/>
      <c r="M82" s="696"/>
      <c r="N82" s="696"/>
      <c r="O82" s="696"/>
      <c r="P82" s="696"/>
      <c r="Q82" s="696"/>
      <c r="R82" s="697"/>
      <c r="S82" s="698"/>
      <c r="T82" s="698"/>
      <c r="U82" s="698"/>
      <c r="V82" s="699"/>
      <c r="W82" s="175"/>
      <c r="X82" s="172"/>
      <c r="Y82" s="172"/>
      <c r="Z82" s="178"/>
      <c r="AA82" s="181"/>
      <c r="AB82" s="207"/>
    </row>
    <row r="83" spans="1:28" ht="37.5" customHeight="1">
      <c r="A83" s="190"/>
      <c r="B83" s="194">
        <f t="shared" si="0"/>
        <v>30</v>
      </c>
      <c r="C83" s="681"/>
      <c r="D83" s="682"/>
      <c r="E83" s="682"/>
      <c r="F83" s="682"/>
      <c r="G83" s="682"/>
      <c r="H83" s="682"/>
      <c r="I83" s="682"/>
      <c r="J83" s="682"/>
      <c r="K83" s="682"/>
      <c r="L83" s="683"/>
      <c r="M83" s="696"/>
      <c r="N83" s="696"/>
      <c r="O83" s="696"/>
      <c r="P83" s="696"/>
      <c r="Q83" s="696"/>
      <c r="R83" s="697"/>
      <c r="S83" s="698"/>
      <c r="T83" s="698"/>
      <c r="U83" s="698"/>
      <c r="V83" s="699"/>
      <c r="W83" s="175"/>
      <c r="X83" s="172"/>
      <c r="Y83" s="172"/>
      <c r="Z83" s="178"/>
      <c r="AA83" s="181"/>
      <c r="AB83" s="207"/>
    </row>
    <row r="84" spans="1:28" ht="37.5" customHeight="1">
      <c r="A84" s="190"/>
      <c r="B84" s="194">
        <f t="shared" si="0"/>
        <v>31</v>
      </c>
      <c r="C84" s="681"/>
      <c r="D84" s="682"/>
      <c r="E84" s="682"/>
      <c r="F84" s="682"/>
      <c r="G84" s="682"/>
      <c r="H84" s="682"/>
      <c r="I84" s="682"/>
      <c r="J84" s="682"/>
      <c r="K84" s="682"/>
      <c r="L84" s="683"/>
      <c r="M84" s="696"/>
      <c r="N84" s="696"/>
      <c r="O84" s="696"/>
      <c r="P84" s="696"/>
      <c r="Q84" s="696"/>
      <c r="R84" s="697"/>
      <c r="S84" s="698"/>
      <c r="T84" s="698"/>
      <c r="U84" s="698"/>
      <c r="V84" s="699"/>
      <c r="W84" s="175"/>
      <c r="X84" s="172"/>
      <c r="Y84" s="172"/>
      <c r="Z84" s="178"/>
      <c r="AA84" s="181"/>
      <c r="AB84" s="207"/>
    </row>
    <row r="85" spans="1:28" ht="37.5" customHeight="1">
      <c r="A85" s="190"/>
      <c r="B85" s="194">
        <f t="shared" si="0"/>
        <v>32</v>
      </c>
      <c r="C85" s="681"/>
      <c r="D85" s="682"/>
      <c r="E85" s="682"/>
      <c r="F85" s="682"/>
      <c r="G85" s="682"/>
      <c r="H85" s="682"/>
      <c r="I85" s="682"/>
      <c r="J85" s="682"/>
      <c r="K85" s="682"/>
      <c r="L85" s="683"/>
      <c r="M85" s="696"/>
      <c r="N85" s="696"/>
      <c r="O85" s="696"/>
      <c r="P85" s="696"/>
      <c r="Q85" s="696"/>
      <c r="R85" s="697"/>
      <c r="S85" s="698"/>
      <c r="T85" s="698"/>
      <c r="U85" s="698"/>
      <c r="V85" s="699"/>
      <c r="W85" s="175"/>
      <c r="X85" s="172"/>
      <c r="Y85" s="172"/>
      <c r="Z85" s="178"/>
      <c r="AA85" s="181"/>
      <c r="AB85" s="207"/>
    </row>
    <row r="86" spans="1:28" ht="37.5" customHeight="1">
      <c r="A86" s="190"/>
      <c r="B86" s="194">
        <f t="shared" si="0"/>
        <v>33</v>
      </c>
      <c r="C86" s="681"/>
      <c r="D86" s="682"/>
      <c r="E86" s="682"/>
      <c r="F86" s="682"/>
      <c r="G86" s="682"/>
      <c r="H86" s="682"/>
      <c r="I86" s="682"/>
      <c r="J86" s="682"/>
      <c r="K86" s="682"/>
      <c r="L86" s="683"/>
      <c r="M86" s="696"/>
      <c r="N86" s="696"/>
      <c r="O86" s="696"/>
      <c r="P86" s="696"/>
      <c r="Q86" s="696"/>
      <c r="R86" s="697"/>
      <c r="S86" s="698"/>
      <c r="T86" s="698"/>
      <c r="U86" s="698"/>
      <c r="V86" s="699"/>
      <c r="W86" s="175"/>
      <c r="X86" s="172"/>
      <c r="Y86" s="172"/>
      <c r="Z86" s="178"/>
      <c r="AA86" s="181"/>
      <c r="AB86" s="207"/>
    </row>
    <row r="87" spans="1:28" ht="37.5" customHeight="1">
      <c r="A87" s="190"/>
      <c r="B87" s="194">
        <f t="shared" si="0"/>
        <v>34</v>
      </c>
      <c r="C87" s="681"/>
      <c r="D87" s="682"/>
      <c r="E87" s="682"/>
      <c r="F87" s="682"/>
      <c r="G87" s="682"/>
      <c r="H87" s="682"/>
      <c r="I87" s="682"/>
      <c r="J87" s="682"/>
      <c r="K87" s="682"/>
      <c r="L87" s="683"/>
      <c r="M87" s="696"/>
      <c r="N87" s="696"/>
      <c r="O87" s="696"/>
      <c r="P87" s="696"/>
      <c r="Q87" s="696"/>
      <c r="R87" s="697"/>
      <c r="S87" s="698"/>
      <c r="T87" s="698"/>
      <c r="U87" s="698"/>
      <c r="V87" s="699"/>
      <c r="W87" s="175"/>
      <c r="X87" s="172"/>
      <c r="Y87" s="172"/>
      <c r="Z87" s="178"/>
      <c r="AA87" s="181"/>
      <c r="AB87" s="207"/>
    </row>
    <row r="88" spans="1:28" ht="37.5" customHeight="1">
      <c r="A88" s="190"/>
      <c r="B88" s="194">
        <f t="shared" si="0"/>
        <v>35</v>
      </c>
      <c r="C88" s="681"/>
      <c r="D88" s="682"/>
      <c r="E88" s="682"/>
      <c r="F88" s="682"/>
      <c r="G88" s="682"/>
      <c r="H88" s="682"/>
      <c r="I88" s="682"/>
      <c r="J88" s="682"/>
      <c r="K88" s="682"/>
      <c r="L88" s="683"/>
      <c r="M88" s="696"/>
      <c r="N88" s="696"/>
      <c r="O88" s="696"/>
      <c r="P88" s="696"/>
      <c r="Q88" s="696"/>
      <c r="R88" s="697"/>
      <c r="S88" s="698"/>
      <c r="T88" s="698"/>
      <c r="U88" s="698"/>
      <c r="V88" s="699"/>
      <c r="W88" s="175"/>
      <c r="X88" s="172"/>
      <c r="Y88" s="172"/>
      <c r="Z88" s="178"/>
      <c r="AA88" s="181"/>
      <c r="AB88" s="207"/>
    </row>
    <row r="89" spans="1:28" ht="37.5" customHeight="1">
      <c r="A89" s="190"/>
      <c r="B89" s="194">
        <f t="shared" si="0"/>
        <v>36</v>
      </c>
      <c r="C89" s="681"/>
      <c r="D89" s="682"/>
      <c r="E89" s="682"/>
      <c r="F89" s="682"/>
      <c r="G89" s="682"/>
      <c r="H89" s="682"/>
      <c r="I89" s="682"/>
      <c r="J89" s="682"/>
      <c r="K89" s="682"/>
      <c r="L89" s="683"/>
      <c r="M89" s="696"/>
      <c r="N89" s="696"/>
      <c r="O89" s="696"/>
      <c r="P89" s="696"/>
      <c r="Q89" s="696"/>
      <c r="R89" s="697"/>
      <c r="S89" s="698"/>
      <c r="T89" s="698"/>
      <c r="U89" s="698"/>
      <c r="V89" s="699"/>
      <c r="W89" s="175"/>
      <c r="X89" s="172"/>
      <c r="Y89" s="172"/>
      <c r="Z89" s="178"/>
      <c r="AA89" s="181"/>
      <c r="AB89" s="207"/>
    </row>
    <row r="90" spans="1:28" ht="37.5" customHeight="1">
      <c r="A90" s="190"/>
      <c r="B90" s="194">
        <f t="shared" si="0"/>
        <v>37</v>
      </c>
      <c r="C90" s="681"/>
      <c r="D90" s="682"/>
      <c r="E90" s="682"/>
      <c r="F90" s="682"/>
      <c r="G90" s="682"/>
      <c r="H90" s="682"/>
      <c r="I90" s="682"/>
      <c r="J90" s="682"/>
      <c r="K90" s="682"/>
      <c r="L90" s="683"/>
      <c r="M90" s="696"/>
      <c r="N90" s="696"/>
      <c r="O90" s="696"/>
      <c r="P90" s="696"/>
      <c r="Q90" s="696"/>
      <c r="R90" s="697"/>
      <c r="S90" s="698"/>
      <c r="T90" s="698"/>
      <c r="U90" s="698"/>
      <c r="V90" s="699"/>
      <c r="W90" s="175"/>
      <c r="X90" s="172"/>
      <c r="Y90" s="172"/>
      <c r="Z90" s="178"/>
      <c r="AA90" s="181"/>
      <c r="AB90" s="207"/>
    </row>
    <row r="91" spans="1:28" ht="37.5" customHeight="1">
      <c r="A91" s="190"/>
      <c r="B91" s="194">
        <f t="shared" si="0"/>
        <v>38</v>
      </c>
      <c r="C91" s="681"/>
      <c r="D91" s="682"/>
      <c r="E91" s="682"/>
      <c r="F91" s="682"/>
      <c r="G91" s="682"/>
      <c r="H91" s="682"/>
      <c r="I91" s="682"/>
      <c r="J91" s="682"/>
      <c r="K91" s="682"/>
      <c r="L91" s="683"/>
      <c r="M91" s="696"/>
      <c r="N91" s="696"/>
      <c r="O91" s="696"/>
      <c r="P91" s="696"/>
      <c r="Q91" s="696"/>
      <c r="R91" s="697"/>
      <c r="S91" s="698"/>
      <c r="T91" s="698"/>
      <c r="U91" s="698"/>
      <c r="V91" s="699"/>
      <c r="W91" s="175"/>
      <c r="X91" s="172"/>
      <c r="Y91" s="172"/>
      <c r="Z91" s="178"/>
      <c r="AA91" s="181"/>
      <c r="AB91" s="207"/>
    </row>
    <row r="92" spans="1:28" ht="37.5" customHeight="1">
      <c r="A92" s="190"/>
      <c r="B92" s="194">
        <f t="shared" si="0"/>
        <v>39</v>
      </c>
      <c r="C92" s="681"/>
      <c r="D92" s="682"/>
      <c r="E92" s="682"/>
      <c r="F92" s="682"/>
      <c r="G92" s="682"/>
      <c r="H92" s="682"/>
      <c r="I92" s="682"/>
      <c r="J92" s="682"/>
      <c r="K92" s="682"/>
      <c r="L92" s="683"/>
      <c r="M92" s="696"/>
      <c r="N92" s="696"/>
      <c r="O92" s="696"/>
      <c r="P92" s="696"/>
      <c r="Q92" s="696"/>
      <c r="R92" s="697"/>
      <c r="S92" s="698"/>
      <c r="T92" s="698"/>
      <c r="U92" s="698"/>
      <c r="V92" s="699"/>
      <c r="W92" s="175"/>
      <c r="X92" s="172"/>
      <c r="Y92" s="172"/>
      <c r="Z92" s="178"/>
      <c r="AA92" s="181"/>
      <c r="AB92" s="207"/>
    </row>
    <row r="93" spans="1:28" ht="37.5" customHeight="1">
      <c r="A93" s="190"/>
      <c r="B93" s="194">
        <f t="shared" si="0"/>
        <v>40</v>
      </c>
      <c r="C93" s="681"/>
      <c r="D93" s="682"/>
      <c r="E93" s="682"/>
      <c r="F93" s="682"/>
      <c r="G93" s="682"/>
      <c r="H93" s="682"/>
      <c r="I93" s="682"/>
      <c r="J93" s="682"/>
      <c r="K93" s="682"/>
      <c r="L93" s="683"/>
      <c r="M93" s="696"/>
      <c r="N93" s="696"/>
      <c r="O93" s="696"/>
      <c r="P93" s="696"/>
      <c r="Q93" s="696"/>
      <c r="R93" s="697"/>
      <c r="S93" s="698"/>
      <c r="T93" s="698"/>
      <c r="U93" s="698"/>
      <c r="V93" s="699"/>
      <c r="W93" s="175"/>
      <c r="X93" s="172"/>
      <c r="Y93" s="172"/>
      <c r="Z93" s="178"/>
      <c r="AA93" s="181"/>
      <c r="AB93" s="207"/>
    </row>
    <row r="94" spans="1:28" ht="37.5" customHeight="1">
      <c r="A94" s="190"/>
      <c r="B94" s="194">
        <f t="shared" si="0"/>
        <v>41</v>
      </c>
      <c r="C94" s="681"/>
      <c r="D94" s="682"/>
      <c r="E94" s="682"/>
      <c r="F94" s="682"/>
      <c r="G94" s="682"/>
      <c r="H94" s="682"/>
      <c r="I94" s="682"/>
      <c r="J94" s="682"/>
      <c r="K94" s="682"/>
      <c r="L94" s="683"/>
      <c r="M94" s="696"/>
      <c r="N94" s="696"/>
      <c r="O94" s="696"/>
      <c r="P94" s="696"/>
      <c r="Q94" s="696"/>
      <c r="R94" s="697"/>
      <c r="S94" s="698"/>
      <c r="T94" s="698"/>
      <c r="U94" s="698"/>
      <c r="V94" s="699"/>
      <c r="W94" s="175"/>
      <c r="X94" s="172"/>
      <c r="Y94" s="172"/>
      <c r="Z94" s="178"/>
      <c r="AA94" s="181"/>
      <c r="AB94" s="207"/>
    </row>
    <row r="95" spans="1:28" ht="37.5" customHeight="1">
      <c r="A95" s="190"/>
      <c r="B95" s="194">
        <f t="shared" si="0"/>
        <v>42</v>
      </c>
      <c r="C95" s="681"/>
      <c r="D95" s="682"/>
      <c r="E95" s="682"/>
      <c r="F95" s="682"/>
      <c r="G95" s="682"/>
      <c r="H95" s="682"/>
      <c r="I95" s="682"/>
      <c r="J95" s="682"/>
      <c r="K95" s="682"/>
      <c r="L95" s="683"/>
      <c r="M95" s="696"/>
      <c r="N95" s="696"/>
      <c r="O95" s="696"/>
      <c r="P95" s="696"/>
      <c r="Q95" s="696"/>
      <c r="R95" s="697"/>
      <c r="S95" s="698"/>
      <c r="T95" s="698"/>
      <c r="U95" s="698"/>
      <c r="V95" s="699"/>
      <c r="W95" s="175"/>
      <c r="X95" s="172"/>
      <c r="Y95" s="172"/>
      <c r="Z95" s="178"/>
      <c r="AA95" s="181"/>
      <c r="AB95" s="207"/>
    </row>
    <row r="96" spans="1:28" ht="37.5" customHeight="1">
      <c r="A96" s="190"/>
      <c r="B96" s="194">
        <f t="shared" si="0"/>
        <v>43</v>
      </c>
      <c r="C96" s="681"/>
      <c r="D96" s="682"/>
      <c r="E96" s="682"/>
      <c r="F96" s="682"/>
      <c r="G96" s="682"/>
      <c r="H96" s="682"/>
      <c r="I96" s="682"/>
      <c r="J96" s="682"/>
      <c r="K96" s="682"/>
      <c r="L96" s="683"/>
      <c r="M96" s="696"/>
      <c r="N96" s="696"/>
      <c r="O96" s="696"/>
      <c r="P96" s="696"/>
      <c r="Q96" s="696"/>
      <c r="R96" s="697"/>
      <c r="S96" s="698"/>
      <c r="T96" s="698"/>
      <c r="U96" s="698"/>
      <c r="V96" s="699"/>
      <c r="W96" s="175"/>
      <c r="X96" s="172"/>
      <c r="Y96" s="172"/>
      <c r="Z96" s="178"/>
      <c r="AA96" s="181"/>
      <c r="AB96" s="207"/>
    </row>
    <row r="97" spans="1:28" ht="37.5" customHeight="1">
      <c r="A97" s="190"/>
      <c r="B97" s="194">
        <f t="shared" si="0"/>
        <v>44</v>
      </c>
      <c r="C97" s="681"/>
      <c r="D97" s="682"/>
      <c r="E97" s="682"/>
      <c r="F97" s="682"/>
      <c r="G97" s="682"/>
      <c r="H97" s="682"/>
      <c r="I97" s="682"/>
      <c r="J97" s="682"/>
      <c r="K97" s="682"/>
      <c r="L97" s="683"/>
      <c r="M97" s="696"/>
      <c r="N97" s="696"/>
      <c r="O97" s="696"/>
      <c r="P97" s="696"/>
      <c r="Q97" s="696"/>
      <c r="R97" s="697"/>
      <c r="S97" s="698"/>
      <c r="T97" s="698"/>
      <c r="U97" s="698"/>
      <c r="V97" s="699"/>
      <c r="W97" s="175"/>
      <c r="X97" s="172"/>
      <c r="Y97" s="172"/>
      <c r="Z97" s="178"/>
      <c r="AA97" s="181"/>
      <c r="AB97" s="207"/>
    </row>
    <row r="98" spans="1:28" ht="37.5" customHeight="1">
      <c r="A98" s="190"/>
      <c r="B98" s="194">
        <f t="shared" si="0"/>
        <v>45</v>
      </c>
      <c r="C98" s="681"/>
      <c r="D98" s="682"/>
      <c r="E98" s="682"/>
      <c r="F98" s="682"/>
      <c r="G98" s="682"/>
      <c r="H98" s="682"/>
      <c r="I98" s="682"/>
      <c r="J98" s="682"/>
      <c r="K98" s="682"/>
      <c r="L98" s="683"/>
      <c r="M98" s="696"/>
      <c r="N98" s="696"/>
      <c r="O98" s="696"/>
      <c r="P98" s="696"/>
      <c r="Q98" s="696"/>
      <c r="R98" s="697"/>
      <c r="S98" s="698"/>
      <c r="T98" s="698"/>
      <c r="U98" s="698"/>
      <c r="V98" s="699"/>
      <c r="W98" s="175"/>
      <c r="X98" s="172"/>
      <c r="Y98" s="172"/>
      <c r="Z98" s="178"/>
      <c r="AA98" s="181"/>
      <c r="AB98" s="207"/>
    </row>
    <row r="99" spans="1:28" ht="37.5" customHeight="1">
      <c r="A99" s="190"/>
      <c r="B99" s="194">
        <f t="shared" si="0"/>
        <v>46</v>
      </c>
      <c r="C99" s="681"/>
      <c r="D99" s="682"/>
      <c r="E99" s="682"/>
      <c r="F99" s="682"/>
      <c r="G99" s="682"/>
      <c r="H99" s="682"/>
      <c r="I99" s="682"/>
      <c r="J99" s="682"/>
      <c r="K99" s="682"/>
      <c r="L99" s="683"/>
      <c r="M99" s="696"/>
      <c r="N99" s="696"/>
      <c r="O99" s="696"/>
      <c r="P99" s="696"/>
      <c r="Q99" s="696"/>
      <c r="R99" s="697"/>
      <c r="S99" s="698"/>
      <c r="T99" s="698"/>
      <c r="U99" s="698"/>
      <c r="V99" s="699"/>
      <c r="W99" s="175"/>
      <c r="X99" s="172"/>
      <c r="Y99" s="172"/>
      <c r="Z99" s="178"/>
      <c r="AA99" s="181"/>
      <c r="AB99" s="207"/>
    </row>
    <row r="100" spans="1:28" ht="37.5" customHeight="1">
      <c r="A100" s="190"/>
      <c r="B100" s="194">
        <f t="shared" si="0"/>
        <v>47</v>
      </c>
      <c r="C100" s="681"/>
      <c r="D100" s="682"/>
      <c r="E100" s="682"/>
      <c r="F100" s="682"/>
      <c r="G100" s="682"/>
      <c r="H100" s="682"/>
      <c r="I100" s="682"/>
      <c r="J100" s="682"/>
      <c r="K100" s="682"/>
      <c r="L100" s="683"/>
      <c r="M100" s="696"/>
      <c r="N100" s="696"/>
      <c r="O100" s="696"/>
      <c r="P100" s="696"/>
      <c r="Q100" s="696"/>
      <c r="R100" s="697"/>
      <c r="S100" s="698"/>
      <c r="T100" s="698"/>
      <c r="U100" s="698"/>
      <c r="V100" s="699"/>
      <c r="W100" s="175"/>
      <c r="X100" s="172"/>
      <c r="Y100" s="172"/>
      <c r="Z100" s="178"/>
      <c r="AA100" s="181"/>
      <c r="AB100" s="207"/>
    </row>
    <row r="101" spans="1:28" ht="37.5" customHeight="1">
      <c r="A101" s="190"/>
      <c r="B101" s="194">
        <f t="shared" si="0"/>
        <v>48</v>
      </c>
      <c r="C101" s="681"/>
      <c r="D101" s="682"/>
      <c r="E101" s="682"/>
      <c r="F101" s="682"/>
      <c r="G101" s="682"/>
      <c r="H101" s="682"/>
      <c r="I101" s="682"/>
      <c r="J101" s="682"/>
      <c r="K101" s="682"/>
      <c r="L101" s="683"/>
      <c r="M101" s="696"/>
      <c r="N101" s="696"/>
      <c r="O101" s="696"/>
      <c r="P101" s="696"/>
      <c r="Q101" s="696"/>
      <c r="R101" s="697"/>
      <c r="S101" s="698"/>
      <c r="T101" s="698"/>
      <c r="U101" s="698"/>
      <c r="V101" s="699"/>
      <c r="W101" s="175"/>
      <c r="X101" s="172"/>
      <c r="Y101" s="172"/>
      <c r="Z101" s="178"/>
      <c r="AA101" s="181"/>
      <c r="AB101" s="207"/>
    </row>
    <row r="102" spans="1:28" ht="37.5" customHeight="1">
      <c r="A102" s="190"/>
      <c r="B102" s="194">
        <f t="shared" si="0"/>
        <v>49</v>
      </c>
      <c r="C102" s="681"/>
      <c r="D102" s="682"/>
      <c r="E102" s="682"/>
      <c r="F102" s="682"/>
      <c r="G102" s="682"/>
      <c r="H102" s="682"/>
      <c r="I102" s="682"/>
      <c r="J102" s="682"/>
      <c r="K102" s="682"/>
      <c r="L102" s="683"/>
      <c r="M102" s="696"/>
      <c r="N102" s="696"/>
      <c r="O102" s="696"/>
      <c r="P102" s="696"/>
      <c r="Q102" s="696"/>
      <c r="R102" s="697"/>
      <c r="S102" s="698"/>
      <c r="T102" s="698"/>
      <c r="U102" s="698"/>
      <c r="V102" s="699"/>
      <c r="W102" s="175"/>
      <c r="X102" s="172"/>
      <c r="Y102" s="172"/>
      <c r="Z102" s="178"/>
      <c r="AA102" s="181"/>
      <c r="AB102" s="207"/>
    </row>
    <row r="103" spans="1:28" ht="37.5" customHeight="1">
      <c r="A103" s="190"/>
      <c r="B103" s="194">
        <f t="shared" si="0"/>
        <v>50</v>
      </c>
      <c r="C103" s="681"/>
      <c r="D103" s="682"/>
      <c r="E103" s="682"/>
      <c r="F103" s="682"/>
      <c r="G103" s="682"/>
      <c r="H103" s="682"/>
      <c r="I103" s="682"/>
      <c r="J103" s="682"/>
      <c r="K103" s="682"/>
      <c r="L103" s="683"/>
      <c r="M103" s="696"/>
      <c r="N103" s="696"/>
      <c r="O103" s="696"/>
      <c r="P103" s="696"/>
      <c r="Q103" s="696"/>
      <c r="R103" s="697"/>
      <c r="S103" s="698"/>
      <c r="T103" s="698"/>
      <c r="U103" s="698"/>
      <c r="V103" s="699"/>
      <c r="W103" s="175"/>
      <c r="X103" s="172"/>
      <c r="Y103" s="172"/>
      <c r="Z103" s="178"/>
      <c r="AA103" s="181"/>
      <c r="AB103" s="207"/>
    </row>
    <row r="104" spans="1:28" ht="37.5" customHeight="1">
      <c r="A104" s="190"/>
      <c r="B104" s="194">
        <f t="shared" si="0"/>
        <v>51</v>
      </c>
      <c r="C104" s="681"/>
      <c r="D104" s="682"/>
      <c r="E104" s="682"/>
      <c r="F104" s="682"/>
      <c r="G104" s="682"/>
      <c r="H104" s="682"/>
      <c r="I104" s="682"/>
      <c r="J104" s="682"/>
      <c r="K104" s="682"/>
      <c r="L104" s="683"/>
      <c r="M104" s="696"/>
      <c r="N104" s="696"/>
      <c r="O104" s="696"/>
      <c r="P104" s="696"/>
      <c r="Q104" s="696"/>
      <c r="R104" s="697"/>
      <c r="S104" s="698"/>
      <c r="T104" s="698"/>
      <c r="U104" s="698"/>
      <c r="V104" s="699"/>
      <c r="W104" s="175"/>
      <c r="X104" s="172"/>
      <c r="Y104" s="172"/>
      <c r="Z104" s="178"/>
      <c r="AA104" s="181"/>
      <c r="AB104" s="207"/>
    </row>
    <row r="105" spans="1:28" ht="37.5" customHeight="1">
      <c r="A105" s="190"/>
      <c r="B105" s="194">
        <f t="shared" si="0"/>
        <v>52</v>
      </c>
      <c r="C105" s="681"/>
      <c r="D105" s="682"/>
      <c r="E105" s="682"/>
      <c r="F105" s="682"/>
      <c r="G105" s="682"/>
      <c r="H105" s="682"/>
      <c r="I105" s="682"/>
      <c r="J105" s="682"/>
      <c r="K105" s="682"/>
      <c r="L105" s="683"/>
      <c r="M105" s="696"/>
      <c r="N105" s="696"/>
      <c r="O105" s="696"/>
      <c r="P105" s="696"/>
      <c r="Q105" s="696"/>
      <c r="R105" s="697"/>
      <c r="S105" s="698"/>
      <c r="T105" s="698"/>
      <c r="U105" s="698"/>
      <c r="V105" s="699"/>
      <c r="W105" s="175"/>
      <c r="X105" s="172"/>
      <c r="Y105" s="172"/>
      <c r="Z105" s="178"/>
      <c r="AA105" s="181"/>
      <c r="AB105" s="207"/>
    </row>
    <row r="106" spans="1:28" ht="37.5" customHeight="1">
      <c r="A106" s="190"/>
      <c r="B106" s="194">
        <f t="shared" si="0"/>
        <v>53</v>
      </c>
      <c r="C106" s="681"/>
      <c r="D106" s="682"/>
      <c r="E106" s="682"/>
      <c r="F106" s="682"/>
      <c r="G106" s="682"/>
      <c r="H106" s="682"/>
      <c r="I106" s="682"/>
      <c r="J106" s="682"/>
      <c r="K106" s="682"/>
      <c r="L106" s="683"/>
      <c r="M106" s="696"/>
      <c r="N106" s="696"/>
      <c r="O106" s="696"/>
      <c r="P106" s="696"/>
      <c r="Q106" s="696"/>
      <c r="R106" s="697"/>
      <c r="S106" s="698"/>
      <c r="T106" s="698"/>
      <c r="U106" s="698"/>
      <c r="V106" s="699"/>
      <c r="W106" s="175"/>
      <c r="X106" s="172"/>
      <c r="Y106" s="172"/>
      <c r="Z106" s="178"/>
      <c r="AA106" s="181"/>
      <c r="AB106" s="207"/>
    </row>
    <row r="107" spans="1:28" ht="37.5" customHeight="1">
      <c r="A107" s="190"/>
      <c r="B107" s="194">
        <f t="shared" si="0"/>
        <v>54</v>
      </c>
      <c r="C107" s="681"/>
      <c r="D107" s="682"/>
      <c r="E107" s="682"/>
      <c r="F107" s="682"/>
      <c r="G107" s="682"/>
      <c r="H107" s="682"/>
      <c r="I107" s="682"/>
      <c r="J107" s="682"/>
      <c r="K107" s="682"/>
      <c r="L107" s="683"/>
      <c r="M107" s="696"/>
      <c r="N107" s="696"/>
      <c r="O107" s="696"/>
      <c r="P107" s="696"/>
      <c r="Q107" s="696"/>
      <c r="R107" s="697"/>
      <c r="S107" s="698"/>
      <c r="T107" s="698"/>
      <c r="U107" s="698"/>
      <c r="V107" s="699"/>
      <c r="W107" s="175"/>
      <c r="X107" s="172"/>
      <c r="Y107" s="172"/>
      <c r="Z107" s="178"/>
      <c r="AA107" s="181"/>
      <c r="AB107" s="207"/>
    </row>
    <row r="108" spans="1:28" ht="37.5" customHeight="1">
      <c r="A108" s="190"/>
      <c r="B108" s="194">
        <f t="shared" si="0"/>
        <v>55</v>
      </c>
      <c r="C108" s="681"/>
      <c r="D108" s="682"/>
      <c r="E108" s="682"/>
      <c r="F108" s="682"/>
      <c r="G108" s="682"/>
      <c r="H108" s="682"/>
      <c r="I108" s="682"/>
      <c r="J108" s="682"/>
      <c r="K108" s="682"/>
      <c r="L108" s="683"/>
      <c r="M108" s="696"/>
      <c r="N108" s="696"/>
      <c r="O108" s="696"/>
      <c r="P108" s="696"/>
      <c r="Q108" s="696"/>
      <c r="R108" s="697"/>
      <c r="S108" s="698"/>
      <c r="T108" s="698"/>
      <c r="U108" s="698"/>
      <c r="V108" s="699"/>
      <c r="W108" s="175"/>
      <c r="X108" s="172"/>
      <c r="Y108" s="172"/>
      <c r="Z108" s="178"/>
      <c r="AA108" s="181"/>
      <c r="AB108" s="207"/>
    </row>
    <row r="109" spans="1:28" ht="37.5" customHeight="1">
      <c r="A109" s="190"/>
      <c r="B109" s="194">
        <f t="shared" si="0"/>
        <v>56</v>
      </c>
      <c r="C109" s="681"/>
      <c r="D109" s="682"/>
      <c r="E109" s="682"/>
      <c r="F109" s="682"/>
      <c r="G109" s="682"/>
      <c r="H109" s="682"/>
      <c r="I109" s="682"/>
      <c r="J109" s="682"/>
      <c r="K109" s="682"/>
      <c r="L109" s="683"/>
      <c r="M109" s="696"/>
      <c r="N109" s="696"/>
      <c r="O109" s="696"/>
      <c r="P109" s="696"/>
      <c r="Q109" s="696"/>
      <c r="R109" s="697"/>
      <c r="S109" s="698"/>
      <c r="T109" s="698"/>
      <c r="U109" s="698"/>
      <c r="V109" s="699"/>
      <c r="W109" s="175"/>
      <c r="X109" s="172"/>
      <c r="Y109" s="172"/>
      <c r="Z109" s="178"/>
      <c r="AA109" s="181"/>
      <c r="AB109" s="207"/>
    </row>
    <row r="110" spans="1:28" ht="37.5" customHeight="1">
      <c r="A110" s="190"/>
      <c r="B110" s="194">
        <f t="shared" si="0"/>
        <v>57</v>
      </c>
      <c r="C110" s="681"/>
      <c r="D110" s="682"/>
      <c r="E110" s="682"/>
      <c r="F110" s="682"/>
      <c r="G110" s="682"/>
      <c r="H110" s="682"/>
      <c r="I110" s="682"/>
      <c r="J110" s="682"/>
      <c r="K110" s="682"/>
      <c r="L110" s="683"/>
      <c r="M110" s="696"/>
      <c r="N110" s="696"/>
      <c r="O110" s="696"/>
      <c r="P110" s="696"/>
      <c r="Q110" s="696"/>
      <c r="R110" s="697"/>
      <c r="S110" s="698"/>
      <c r="T110" s="698"/>
      <c r="U110" s="698"/>
      <c r="V110" s="699"/>
      <c r="W110" s="175"/>
      <c r="X110" s="172"/>
      <c r="Y110" s="172"/>
      <c r="Z110" s="178"/>
      <c r="AA110" s="181"/>
      <c r="AB110" s="207"/>
    </row>
    <row r="111" spans="1:28" ht="37.5" customHeight="1">
      <c r="A111" s="190"/>
      <c r="B111" s="194">
        <f t="shared" si="0"/>
        <v>58</v>
      </c>
      <c r="C111" s="681"/>
      <c r="D111" s="682"/>
      <c r="E111" s="682"/>
      <c r="F111" s="682"/>
      <c r="G111" s="682"/>
      <c r="H111" s="682"/>
      <c r="I111" s="682"/>
      <c r="J111" s="682"/>
      <c r="K111" s="682"/>
      <c r="L111" s="683"/>
      <c r="M111" s="696"/>
      <c r="N111" s="696"/>
      <c r="O111" s="696"/>
      <c r="P111" s="696"/>
      <c r="Q111" s="696"/>
      <c r="R111" s="697"/>
      <c r="S111" s="698"/>
      <c r="T111" s="698"/>
      <c r="U111" s="698"/>
      <c r="V111" s="699"/>
      <c r="W111" s="175"/>
      <c r="X111" s="172"/>
      <c r="Y111" s="172"/>
      <c r="Z111" s="178"/>
      <c r="AA111" s="181"/>
      <c r="AB111" s="207"/>
    </row>
    <row r="112" spans="1:28" ht="37.5" customHeight="1">
      <c r="A112" s="190"/>
      <c r="B112" s="194">
        <f t="shared" si="0"/>
        <v>59</v>
      </c>
      <c r="C112" s="681"/>
      <c r="D112" s="682"/>
      <c r="E112" s="682"/>
      <c r="F112" s="682"/>
      <c r="G112" s="682"/>
      <c r="H112" s="682"/>
      <c r="I112" s="682"/>
      <c r="J112" s="682"/>
      <c r="K112" s="682"/>
      <c r="L112" s="683"/>
      <c r="M112" s="696"/>
      <c r="N112" s="696"/>
      <c r="O112" s="696"/>
      <c r="P112" s="696"/>
      <c r="Q112" s="696"/>
      <c r="R112" s="697"/>
      <c r="S112" s="698"/>
      <c r="T112" s="698"/>
      <c r="U112" s="698"/>
      <c r="V112" s="699"/>
      <c r="W112" s="175"/>
      <c r="X112" s="172"/>
      <c r="Y112" s="172"/>
      <c r="Z112" s="178"/>
      <c r="AA112" s="181"/>
      <c r="AB112" s="207"/>
    </row>
    <row r="113" spans="1:28" ht="37.5" customHeight="1">
      <c r="A113" s="190"/>
      <c r="B113" s="194">
        <f t="shared" si="0"/>
        <v>60</v>
      </c>
      <c r="C113" s="681"/>
      <c r="D113" s="682"/>
      <c r="E113" s="682"/>
      <c r="F113" s="682"/>
      <c r="G113" s="682"/>
      <c r="H113" s="682"/>
      <c r="I113" s="682"/>
      <c r="J113" s="682"/>
      <c r="K113" s="682"/>
      <c r="L113" s="683"/>
      <c r="M113" s="696"/>
      <c r="N113" s="696"/>
      <c r="O113" s="696"/>
      <c r="P113" s="696"/>
      <c r="Q113" s="696"/>
      <c r="R113" s="697"/>
      <c r="S113" s="698"/>
      <c r="T113" s="698"/>
      <c r="U113" s="698"/>
      <c r="V113" s="699"/>
      <c r="W113" s="175"/>
      <c r="X113" s="172"/>
      <c r="Y113" s="172"/>
      <c r="Z113" s="178"/>
      <c r="AA113" s="181"/>
      <c r="AB113" s="207"/>
    </row>
    <row r="114" spans="1:28" ht="37.5" customHeight="1">
      <c r="A114" s="190"/>
      <c r="B114" s="194">
        <f t="shared" si="0"/>
        <v>61</v>
      </c>
      <c r="C114" s="681"/>
      <c r="D114" s="682"/>
      <c r="E114" s="682"/>
      <c r="F114" s="682"/>
      <c r="G114" s="682"/>
      <c r="H114" s="682"/>
      <c r="I114" s="682"/>
      <c r="J114" s="682"/>
      <c r="K114" s="682"/>
      <c r="L114" s="683"/>
      <c r="M114" s="696"/>
      <c r="N114" s="696"/>
      <c r="O114" s="696"/>
      <c r="P114" s="696"/>
      <c r="Q114" s="696"/>
      <c r="R114" s="697"/>
      <c r="S114" s="698"/>
      <c r="T114" s="698"/>
      <c r="U114" s="698"/>
      <c r="V114" s="699"/>
      <c r="W114" s="175"/>
      <c r="X114" s="172"/>
      <c r="Y114" s="172"/>
      <c r="Z114" s="178"/>
      <c r="AA114" s="181"/>
      <c r="AB114" s="207"/>
    </row>
    <row r="115" spans="1:28" ht="37.5" customHeight="1">
      <c r="A115" s="190"/>
      <c r="B115" s="194">
        <f t="shared" si="0"/>
        <v>62</v>
      </c>
      <c r="C115" s="681"/>
      <c r="D115" s="682"/>
      <c r="E115" s="682"/>
      <c r="F115" s="682"/>
      <c r="G115" s="682"/>
      <c r="H115" s="682"/>
      <c r="I115" s="682"/>
      <c r="J115" s="682"/>
      <c r="K115" s="682"/>
      <c r="L115" s="683"/>
      <c r="M115" s="696"/>
      <c r="N115" s="696"/>
      <c r="O115" s="696"/>
      <c r="P115" s="696"/>
      <c r="Q115" s="696"/>
      <c r="R115" s="697"/>
      <c r="S115" s="698"/>
      <c r="T115" s="698"/>
      <c r="U115" s="698"/>
      <c r="V115" s="699"/>
      <c r="W115" s="175"/>
      <c r="X115" s="172"/>
      <c r="Y115" s="172"/>
      <c r="Z115" s="178"/>
      <c r="AA115" s="181"/>
      <c r="AB115" s="207"/>
    </row>
    <row r="116" spans="1:28" ht="37.5" customHeight="1">
      <c r="A116" s="190"/>
      <c r="B116" s="194">
        <f t="shared" si="0"/>
        <v>63</v>
      </c>
      <c r="C116" s="681"/>
      <c r="D116" s="682"/>
      <c r="E116" s="682"/>
      <c r="F116" s="682"/>
      <c r="G116" s="682"/>
      <c r="H116" s="682"/>
      <c r="I116" s="682"/>
      <c r="J116" s="682"/>
      <c r="K116" s="682"/>
      <c r="L116" s="683"/>
      <c r="M116" s="696"/>
      <c r="N116" s="696"/>
      <c r="O116" s="696"/>
      <c r="P116" s="696"/>
      <c r="Q116" s="696"/>
      <c r="R116" s="697"/>
      <c r="S116" s="698"/>
      <c r="T116" s="698"/>
      <c r="U116" s="698"/>
      <c r="V116" s="699"/>
      <c r="W116" s="175"/>
      <c r="X116" s="172"/>
      <c r="Y116" s="172"/>
      <c r="Z116" s="178"/>
      <c r="AA116" s="181"/>
      <c r="AB116" s="207"/>
    </row>
    <row r="117" spans="1:28" ht="37.5" customHeight="1">
      <c r="A117" s="190"/>
      <c r="B117" s="194">
        <f t="shared" si="0"/>
        <v>64</v>
      </c>
      <c r="C117" s="681"/>
      <c r="D117" s="682"/>
      <c r="E117" s="682"/>
      <c r="F117" s="682"/>
      <c r="G117" s="682"/>
      <c r="H117" s="682"/>
      <c r="I117" s="682"/>
      <c r="J117" s="682"/>
      <c r="K117" s="682"/>
      <c r="L117" s="683"/>
      <c r="M117" s="696"/>
      <c r="N117" s="696"/>
      <c r="O117" s="696"/>
      <c r="P117" s="696"/>
      <c r="Q117" s="696"/>
      <c r="R117" s="697"/>
      <c r="S117" s="698"/>
      <c r="T117" s="698"/>
      <c r="U117" s="698"/>
      <c r="V117" s="699"/>
      <c r="W117" s="175"/>
      <c r="X117" s="172"/>
      <c r="Y117" s="172"/>
      <c r="Z117" s="178"/>
      <c r="AA117" s="181"/>
      <c r="AB117" s="207"/>
    </row>
    <row r="118" spans="1:28" ht="37.5" customHeight="1">
      <c r="A118" s="190"/>
      <c r="B118" s="194">
        <f t="shared" si="0"/>
        <v>65</v>
      </c>
      <c r="C118" s="681"/>
      <c r="D118" s="682"/>
      <c r="E118" s="682"/>
      <c r="F118" s="682"/>
      <c r="G118" s="682"/>
      <c r="H118" s="682"/>
      <c r="I118" s="682"/>
      <c r="J118" s="682"/>
      <c r="K118" s="682"/>
      <c r="L118" s="683"/>
      <c r="M118" s="696"/>
      <c r="N118" s="696"/>
      <c r="O118" s="696"/>
      <c r="P118" s="696"/>
      <c r="Q118" s="696"/>
      <c r="R118" s="697"/>
      <c r="S118" s="698"/>
      <c r="T118" s="698"/>
      <c r="U118" s="698"/>
      <c r="V118" s="699"/>
      <c r="W118" s="175"/>
      <c r="X118" s="172"/>
      <c r="Y118" s="172"/>
      <c r="Z118" s="178"/>
      <c r="AA118" s="181"/>
      <c r="AB118" s="207"/>
    </row>
    <row r="119" spans="1:28" ht="37.5" customHeight="1">
      <c r="A119" s="190"/>
      <c r="B119" s="194">
        <f t="shared" si="0"/>
        <v>66</v>
      </c>
      <c r="C119" s="681"/>
      <c r="D119" s="682"/>
      <c r="E119" s="682"/>
      <c r="F119" s="682"/>
      <c r="G119" s="682"/>
      <c r="H119" s="682"/>
      <c r="I119" s="682"/>
      <c r="J119" s="682"/>
      <c r="K119" s="682"/>
      <c r="L119" s="683"/>
      <c r="M119" s="696"/>
      <c r="N119" s="696"/>
      <c r="O119" s="696"/>
      <c r="P119" s="696"/>
      <c r="Q119" s="696"/>
      <c r="R119" s="697"/>
      <c r="S119" s="698"/>
      <c r="T119" s="698"/>
      <c r="U119" s="698"/>
      <c r="V119" s="699"/>
      <c r="W119" s="175"/>
      <c r="X119" s="172"/>
      <c r="Y119" s="172"/>
      <c r="Z119" s="178"/>
      <c r="AA119" s="181"/>
      <c r="AB119" s="207"/>
    </row>
    <row r="120" spans="1:28" ht="37.5" customHeight="1">
      <c r="A120" s="190"/>
      <c r="B120" s="194">
        <f t="shared" ref="B120:B183" si="1">B119+1</f>
        <v>67</v>
      </c>
      <c r="C120" s="681"/>
      <c r="D120" s="682"/>
      <c r="E120" s="682"/>
      <c r="F120" s="682"/>
      <c r="G120" s="682"/>
      <c r="H120" s="682"/>
      <c r="I120" s="682"/>
      <c r="J120" s="682"/>
      <c r="K120" s="682"/>
      <c r="L120" s="683"/>
      <c r="M120" s="696"/>
      <c r="N120" s="696"/>
      <c r="O120" s="696"/>
      <c r="P120" s="696"/>
      <c r="Q120" s="696"/>
      <c r="R120" s="697"/>
      <c r="S120" s="698"/>
      <c r="T120" s="698"/>
      <c r="U120" s="698"/>
      <c r="V120" s="699"/>
      <c r="W120" s="175"/>
      <c r="X120" s="172"/>
      <c r="Y120" s="172"/>
      <c r="Z120" s="178"/>
      <c r="AA120" s="181"/>
      <c r="AB120" s="207"/>
    </row>
    <row r="121" spans="1:28" ht="37.5" customHeight="1">
      <c r="A121" s="190"/>
      <c r="B121" s="194">
        <f t="shared" si="1"/>
        <v>68</v>
      </c>
      <c r="C121" s="681"/>
      <c r="D121" s="682"/>
      <c r="E121" s="682"/>
      <c r="F121" s="682"/>
      <c r="G121" s="682"/>
      <c r="H121" s="682"/>
      <c r="I121" s="682"/>
      <c r="J121" s="682"/>
      <c r="K121" s="682"/>
      <c r="L121" s="683"/>
      <c r="M121" s="696"/>
      <c r="N121" s="696"/>
      <c r="O121" s="696"/>
      <c r="P121" s="696"/>
      <c r="Q121" s="696"/>
      <c r="R121" s="697"/>
      <c r="S121" s="698"/>
      <c r="T121" s="698"/>
      <c r="U121" s="698"/>
      <c r="V121" s="699"/>
      <c r="W121" s="175"/>
      <c r="X121" s="172"/>
      <c r="Y121" s="172"/>
      <c r="Z121" s="178"/>
      <c r="AA121" s="181"/>
      <c r="AB121" s="207"/>
    </row>
    <row r="122" spans="1:28" ht="37.5" customHeight="1">
      <c r="A122" s="190"/>
      <c r="B122" s="194">
        <f t="shared" si="1"/>
        <v>69</v>
      </c>
      <c r="C122" s="681"/>
      <c r="D122" s="682"/>
      <c r="E122" s="682"/>
      <c r="F122" s="682"/>
      <c r="G122" s="682"/>
      <c r="H122" s="682"/>
      <c r="I122" s="682"/>
      <c r="J122" s="682"/>
      <c r="K122" s="682"/>
      <c r="L122" s="683"/>
      <c r="M122" s="696"/>
      <c r="N122" s="696"/>
      <c r="O122" s="696"/>
      <c r="P122" s="696"/>
      <c r="Q122" s="696"/>
      <c r="R122" s="697"/>
      <c r="S122" s="698"/>
      <c r="T122" s="698"/>
      <c r="U122" s="698"/>
      <c r="V122" s="699"/>
      <c r="W122" s="175"/>
      <c r="X122" s="172"/>
      <c r="Y122" s="172"/>
      <c r="Z122" s="178"/>
      <c r="AA122" s="181"/>
      <c r="AB122" s="207"/>
    </row>
    <row r="123" spans="1:28" ht="37.5" customHeight="1">
      <c r="A123" s="190"/>
      <c r="B123" s="194">
        <f t="shared" si="1"/>
        <v>70</v>
      </c>
      <c r="C123" s="681"/>
      <c r="D123" s="682"/>
      <c r="E123" s="682"/>
      <c r="F123" s="682"/>
      <c r="G123" s="682"/>
      <c r="H123" s="682"/>
      <c r="I123" s="682"/>
      <c r="J123" s="682"/>
      <c r="K123" s="682"/>
      <c r="L123" s="683"/>
      <c r="M123" s="696"/>
      <c r="N123" s="696"/>
      <c r="O123" s="696"/>
      <c r="P123" s="696"/>
      <c r="Q123" s="696"/>
      <c r="R123" s="697"/>
      <c r="S123" s="698"/>
      <c r="T123" s="698"/>
      <c r="U123" s="698"/>
      <c r="V123" s="699"/>
      <c r="W123" s="175"/>
      <c r="X123" s="172"/>
      <c r="Y123" s="172"/>
      <c r="Z123" s="178"/>
      <c r="AA123" s="181"/>
      <c r="AB123" s="207"/>
    </row>
    <row r="124" spans="1:28" ht="37.5" customHeight="1">
      <c r="A124" s="190"/>
      <c r="B124" s="194">
        <f t="shared" si="1"/>
        <v>71</v>
      </c>
      <c r="C124" s="681"/>
      <c r="D124" s="682"/>
      <c r="E124" s="682"/>
      <c r="F124" s="682"/>
      <c r="G124" s="682"/>
      <c r="H124" s="682"/>
      <c r="I124" s="682"/>
      <c r="J124" s="682"/>
      <c r="K124" s="682"/>
      <c r="L124" s="683"/>
      <c r="M124" s="696"/>
      <c r="N124" s="696"/>
      <c r="O124" s="696"/>
      <c r="P124" s="696"/>
      <c r="Q124" s="696"/>
      <c r="R124" s="697"/>
      <c r="S124" s="698"/>
      <c r="T124" s="698"/>
      <c r="U124" s="698"/>
      <c r="V124" s="699"/>
      <c r="W124" s="175"/>
      <c r="X124" s="172"/>
      <c r="Y124" s="172"/>
      <c r="Z124" s="178"/>
      <c r="AA124" s="181"/>
      <c r="AB124" s="207"/>
    </row>
    <row r="125" spans="1:28" ht="37.5" customHeight="1">
      <c r="A125" s="190"/>
      <c r="B125" s="194">
        <f t="shared" si="1"/>
        <v>72</v>
      </c>
      <c r="C125" s="681"/>
      <c r="D125" s="682"/>
      <c r="E125" s="682"/>
      <c r="F125" s="682"/>
      <c r="G125" s="682"/>
      <c r="H125" s="682"/>
      <c r="I125" s="682"/>
      <c r="J125" s="682"/>
      <c r="K125" s="682"/>
      <c r="L125" s="683"/>
      <c r="M125" s="696"/>
      <c r="N125" s="696"/>
      <c r="O125" s="696"/>
      <c r="P125" s="696"/>
      <c r="Q125" s="696"/>
      <c r="R125" s="697"/>
      <c r="S125" s="698"/>
      <c r="T125" s="698"/>
      <c r="U125" s="698"/>
      <c r="V125" s="699"/>
      <c r="W125" s="175"/>
      <c r="X125" s="172"/>
      <c r="Y125" s="172"/>
      <c r="Z125" s="178"/>
      <c r="AA125" s="181"/>
      <c r="AB125" s="207"/>
    </row>
    <row r="126" spans="1:28" ht="37.5" customHeight="1">
      <c r="A126" s="190"/>
      <c r="B126" s="194">
        <f t="shared" si="1"/>
        <v>73</v>
      </c>
      <c r="C126" s="681"/>
      <c r="D126" s="682"/>
      <c r="E126" s="682"/>
      <c r="F126" s="682"/>
      <c r="G126" s="682"/>
      <c r="H126" s="682"/>
      <c r="I126" s="682"/>
      <c r="J126" s="682"/>
      <c r="K126" s="682"/>
      <c r="L126" s="683"/>
      <c r="M126" s="696"/>
      <c r="N126" s="696"/>
      <c r="O126" s="696"/>
      <c r="P126" s="696"/>
      <c r="Q126" s="696"/>
      <c r="R126" s="697"/>
      <c r="S126" s="698"/>
      <c r="T126" s="698"/>
      <c r="U126" s="698"/>
      <c r="V126" s="699"/>
      <c r="W126" s="175"/>
      <c r="X126" s="172"/>
      <c r="Y126" s="172"/>
      <c r="Z126" s="178"/>
      <c r="AA126" s="181"/>
      <c r="AB126" s="207"/>
    </row>
    <row r="127" spans="1:28" ht="37.5" customHeight="1">
      <c r="A127" s="190"/>
      <c r="B127" s="194">
        <f t="shared" si="1"/>
        <v>74</v>
      </c>
      <c r="C127" s="681"/>
      <c r="D127" s="682"/>
      <c r="E127" s="682"/>
      <c r="F127" s="682"/>
      <c r="G127" s="682"/>
      <c r="H127" s="682"/>
      <c r="I127" s="682"/>
      <c r="J127" s="682"/>
      <c r="K127" s="682"/>
      <c r="L127" s="683"/>
      <c r="M127" s="696"/>
      <c r="N127" s="696"/>
      <c r="O127" s="696"/>
      <c r="P127" s="696"/>
      <c r="Q127" s="696"/>
      <c r="R127" s="697"/>
      <c r="S127" s="698"/>
      <c r="T127" s="698"/>
      <c r="U127" s="698"/>
      <c r="V127" s="699"/>
      <c r="W127" s="175"/>
      <c r="X127" s="172"/>
      <c r="Y127" s="172"/>
      <c r="Z127" s="178"/>
      <c r="AA127" s="181"/>
      <c r="AB127" s="207"/>
    </row>
    <row r="128" spans="1:28" ht="37.5" customHeight="1">
      <c r="A128" s="190"/>
      <c r="B128" s="194">
        <f t="shared" si="1"/>
        <v>75</v>
      </c>
      <c r="C128" s="681"/>
      <c r="D128" s="682"/>
      <c r="E128" s="682"/>
      <c r="F128" s="682"/>
      <c r="G128" s="682"/>
      <c r="H128" s="682"/>
      <c r="I128" s="682"/>
      <c r="J128" s="682"/>
      <c r="K128" s="682"/>
      <c r="L128" s="683"/>
      <c r="M128" s="696"/>
      <c r="N128" s="696"/>
      <c r="O128" s="696"/>
      <c r="P128" s="696"/>
      <c r="Q128" s="696"/>
      <c r="R128" s="697"/>
      <c r="S128" s="698"/>
      <c r="T128" s="698"/>
      <c r="U128" s="698"/>
      <c r="V128" s="699"/>
      <c r="W128" s="175"/>
      <c r="X128" s="172"/>
      <c r="Y128" s="172"/>
      <c r="Z128" s="178"/>
      <c r="AA128" s="181"/>
      <c r="AB128" s="207"/>
    </row>
    <row r="129" spans="1:28" ht="37.5" customHeight="1">
      <c r="A129" s="190"/>
      <c r="B129" s="194">
        <f t="shared" si="1"/>
        <v>76</v>
      </c>
      <c r="C129" s="681"/>
      <c r="D129" s="682"/>
      <c r="E129" s="682"/>
      <c r="F129" s="682"/>
      <c r="G129" s="682"/>
      <c r="H129" s="682"/>
      <c r="I129" s="682"/>
      <c r="J129" s="682"/>
      <c r="K129" s="682"/>
      <c r="L129" s="683"/>
      <c r="M129" s="696"/>
      <c r="N129" s="696"/>
      <c r="O129" s="696"/>
      <c r="P129" s="696"/>
      <c r="Q129" s="696"/>
      <c r="R129" s="697"/>
      <c r="S129" s="698"/>
      <c r="T129" s="698"/>
      <c r="U129" s="698"/>
      <c r="V129" s="699"/>
      <c r="W129" s="175"/>
      <c r="X129" s="172"/>
      <c r="Y129" s="172"/>
      <c r="Z129" s="178"/>
      <c r="AA129" s="181"/>
      <c r="AB129" s="207"/>
    </row>
    <row r="130" spans="1:28" ht="37.5" customHeight="1">
      <c r="A130" s="190"/>
      <c r="B130" s="194">
        <f t="shared" si="1"/>
        <v>77</v>
      </c>
      <c r="C130" s="681"/>
      <c r="D130" s="682"/>
      <c r="E130" s="682"/>
      <c r="F130" s="682"/>
      <c r="G130" s="682"/>
      <c r="H130" s="682"/>
      <c r="I130" s="682"/>
      <c r="J130" s="682"/>
      <c r="K130" s="682"/>
      <c r="L130" s="683"/>
      <c r="M130" s="696"/>
      <c r="N130" s="696"/>
      <c r="O130" s="696"/>
      <c r="P130" s="696"/>
      <c r="Q130" s="696"/>
      <c r="R130" s="697"/>
      <c r="S130" s="698"/>
      <c r="T130" s="698"/>
      <c r="U130" s="698"/>
      <c r="V130" s="699"/>
      <c r="W130" s="175"/>
      <c r="X130" s="172"/>
      <c r="Y130" s="172"/>
      <c r="Z130" s="178"/>
      <c r="AA130" s="181"/>
      <c r="AB130" s="207"/>
    </row>
    <row r="131" spans="1:28" ht="37.5" customHeight="1">
      <c r="A131" s="190"/>
      <c r="B131" s="194">
        <f t="shared" si="1"/>
        <v>78</v>
      </c>
      <c r="C131" s="681"/>
      <c r="D131" s="682"/>
      <c r="E131" s="682"/>
      <c r="F131" s="682"/>
      <c r="G131" s="682"/>
      <c r="H131" s="682"/>
      <c r="I131" s="682"/>
      <c r="J131" s="682"/>
      <c r="K131" s="682"/>
      <c r="L131" s="683"/>
      <c r="M131" s="696"/>
      <c r="N131" s="696"/>
      <c r="O131" s="696"/>
      <c r="P131" s="696"/>
      <c r="Q131" s="696"/>
      <c r="R131" s="697"/>
      <c r="S131" s="698"/>
      <c r="T131" s="698"/>
      <c r="U131" s="698"/>
      <c r="V131" s="699"/>
      <c r="W131" s="175"/>
      <c r="X131" s="172"/>
      <c r="Y131" s="172"/>
      <c r="Z131" s="178"/>
      <c r="AA131" s="181"/>
      <c r="AB131" s="207"/>
    </row>
    <row r="132" spans="1:28" ht="37.5" customHeight="1">
      <c r="A132" s="190"/>
      <c r="B132" s="194">
        <f t="shared" si="1"/>
        <v>79</v>
      </c>
      <c r="C132" s="681"/>
      <c r="D132" s="682"/>
      <c r="E132" s="682"/>
      <c r="F132" s="682"/>
      <c r="G132" s="682"/>
      <c r="H132" s="682"/>
      <c r="I132" s="682"/>
      <c r="J132" s="682"/>
      <c r="K132" s="682"/>
      <c r="L132" s="683"/>
      <c r="M132" s="696"/>
      <c r="N132" s="696"/>
      <c r="O132" s="696"/>
      <c r="P132" s="696"/>
      <c r="Q132" s="696"/>
      <c r="R132" s="697"/>
      <c r="S132" s="698"/>
      <c r="T132" s="698"/>
      <c r="U132" s="698"/>
      <c r="V132" s="699"/>
      <c r="W132" s="175"/>
      <c r="X132" s="172"/>
      <c r="Y132" s="172"/>
      <c r="Z132" s="178"/>
      <c r="AA132" s="181"/>
      <c r="AB132" s="207"/>
    </row>
    <row r="133" spans="1:28" ht="37.5" customHeight="1">
      <c r="A133" s="190"/>
      <c r="B133" s="194">
        <f t="shared" si="1"/>
        <v>80</v>
      </c>
      <c r="C133" s="681"/>
      <c r="D133" s="682"/>
      <c r="E133" s="682"/>
      <c r="F133" s="682"/>
      <c r="G133" s="682"/>
      <c r="H133" s="682"/>
      <c r="I133" s="682"/>
      <c r="J133" s="682"/>
      <c r="K133" s="682"/>
      <c r="L133" s="683"/>
      <c r="M133" s="696"/>
      <c r="N133" s="696"/>
      <c r="O133" s="696"/>
      <c r="P133" s="696"/>
      <c r="Q133" s="696"/>
      <c r="R133" s="697"/>
      <c r="S133" s="698"/>
      <c r="T133" s="698"/>
      <c r="U133" s="698"/>
      <c r="V133" s="699"/>
      <c r="W133" s="175"/>
      <c r="X133" s="172"/>
      <c r="Y133" s="172"/>
      <c r="Z133" s="178"/>
      <c r="AA133" s="181"/>
      <c r="AB133" s="207"/>
    </row>
    <row r="134" spans="1:28" ht="37.5" customHeight="1">
      <c r="A134" s="190"/>
      <c r="B134" s="194">
        <f t="shared" si="1"/>
        <v>81</v>
      </c>
      <c r="C134" s="681"/>
      <c r="D134" s="682"/>
      <c r="E134" s="682"/>
      <c r="F134" s="682"/>
      <c r="G134" s="682"/>
      <c r="H134" s="682"/>
      <c r="I134" s="682"/>
      <c r="J134" s="682"/>
      <c r="K134" s="682"/>
      <c r="L134" s="683"/>
      <c r="M134" s="696"/>
      <c r="N134" s="696"/>
      <c r="O134" s="696"/>
      <c r="P134" s="696"/>
      <c r="Q134" s="696"/>
      <c r="R134" s="697"/>
      <c r="S134" s="698"/>
      <c r="T134" s="698"/>
      <c r="U134" s="698"/>
      <c r="V134" s="699"/>
      <c r="W134" s="175"/>
      <c r="X134" s="172"/>
      <c r="Y134" s="172"/>
      <c r="Z134" s="178"/>
      <c r="AA134" s="181"/>
      <c r="AB134" s="207"/>
    </row>
    <row r="135" spans="1:28" ht="37.5" customHeight="1">
      <c r="A135" s="190"/>
      <c r="B135" s="194">
        <f t="shared" si="1"/>
        <v>82</v>
      </c>
      <c r="C135" s="681"/>
      <c r="D135" s="682"/>
      <c r="E135" s="682"/>
      <c r="F135" s="682"/>
      <c r="G135" s="682"/>
      <c r="H135" s="682"/>
      <c r="I135" s="682"/>
      <c r="J135" s="682"/>
      <c r="K135" s="682"/>
      <c r="L135" s="683"/>
      <c r="M135" s="696"/>
      <c r="N135" s="696"/>
      <c r="O135" s="696"/>
      <c r="P135" s="696"/>
      <c r="Q135" s="696"/>
      <c r="R135" s="697"/>
      <c r="S135" s="698"/>
      <c r="T135" s="698"/>
      <c r="U135" s="698"/>
      <c r="V135" s="699"/>
      <c r="W135" s="175"/>
      <c r="X135" s="172"/>
      <c r="Y135" s="172"/>
      <c r="Z135" s="178"/>
      <c r="AA135" s="181"/>
      <c r="AB135" s="207"/>
    </row>
    <row r="136" spans="1:28" ht="37.5" customHeight="1">
      <c r="A136" s="190"/>
      <c r="B136" s="194">
        <f t="shared" si="1"/>
        <v>83</v>
      </c>
      <c r="C136" s="681"/>
      <c r="D136" s="682"/>
      <c r="E136" s="682"/>
      <c r="F136" s="682"/>
      <c r="G136" s="682"/>
      <c r="H136" s="682"/>
      <c r="I136" s="682"/>
      <c r="J136" s="682"/>
      <c r="K136" s="682"/>
      <c r="L136" s="683"/>
      <c r="M136" s="696"/>
      <c r="N136" s="696"/>
      <c r="O136" s="696"/>
      <c r="P136" s="696"/>
      <c r="Q136" s="696"/>
      <c r="R136" s="697"/>
      <c r="S136" s="698"/>
      <c r="T136" s="698"/>
      <c r="U136" s="698"/>
      <c r="V136" s="699"/>
      <c r="W136" s="175"/>
      <c r="X136" s="172"/>
      <c r="Y136" s="172"/>
      <c r="Z136" s="178"/>
      <c r="AA136" s="181"/>
      <c r="AB136" s="207"/>
    </row>
    <row r="137" spans="1:28" ht="37.5" customHeight="1">
      <c r="A137" s="190"/>
      <c r="B137" s="194">
        <f t="shared" si="1"/>
        <v>84</v>
      </c>
      <c r="C137" s="681"/>
      <c r="D137" s="682"/>
      <c r="E137" s="682"/>
      <c r="F137" s="682"/>
      <c r="G137" s="682"/>
      <c r="H137" s="682"/>
      <c r="I137" s="682"/>
      <c r="J137" s="682"/>
      <c r="K137" s="682"/>
      <c r="L137" s="683"/>
      <c r="M137" s="696"/>
      <c r="N137" s="696"/>
      <c r="O137" s="696"/>
      <c r="P137" s="696"/>
      <c r="Q137" s="696"/>
      <c r="R137" s="697"/>
      <c r="S137" s="698"/>
      <c r="T137" s="698"/>
      <c r="U137" s="698"/>
      <c r="V137" s="699"/>
      <c r="W137" s="175"/>
      <c r="X137" s="172"/>
      <c r="Y137" s="172"/>
      <c r="Z137" s="178"/>
      <c r="AA137" s="181"/>
      <c r="AB137" s="207"/>
    </row>
    <row r="138" spans="1:28" ht="37.5" customHeight="1">
      <c r="A138" s="190"/>
      <c r="B138" s="194">
        <f t="shared" si="1"/>
        <v>85</v>
      </c>
      <c r="C138" s="681"/>
      <c r="D138" s="682"/>
      <c r="E138" s="682"/>
      <c r="F138" s="682"/>
      <c r="G138" s="682"/>
      <c r="H138" s="682"/>
      <c r="I138" s="682"/>
      <c r="J138" s="682"/>
      <c r="K138" s="682"/>
      <c r="L138" s="683"/>
      <c r="M138" s="696"/>
      <c r="N138" s="696"/>
      <c r="O138" s="696"/>
      <c r="P138" s="696"/>
      <c r="Q138" s="696"/>
      <c r="R138" s="697"/>
      <c r="S138" s="698"/>
      <c r="T138" s="698"/>
      <c r="U138" s="698"/>
      <c r="V138" s="699"/>
      <c r="W138" s="175"/>
      <c r="X138" s="172"/>
      <c r="Y138" s="172"/>
      <c r="Z138" s="178"/>
      <c r="AA138" s="181"/>
      <c r="AB138" s="207"/>
    </row>
    <row r="139" spans="1:28" ht="37.5" customHeight="1">
      <c r="A139" s="190"/>
      <c r="B139" s="194">
        <f t="shared" si="1"/>
        <v>86</v>
      </c>
      <c r="C139" s="681"/>
      <c r="D139" s="682"/>
      <c r="E139" s="682"/>
      <c r="F139" s="682"/>
      <c r="G139" s="682"/>
      <c r="H139" s="682"/>
      <c r="I139" s="682"/>
      <c r="J139" s="682"/>
      <c r="K139" s="682"/>
      <c r="L139" s="683"/>
      <c r="M139" s="696"/>
      <c r="N139" s="696"/>
      <c r="O139" s="696"/>
      <c r="P139" s="696"/>
      <c r="Q139" s="696"/>
      <c r="R139" s="697"/>
      <c r="S139" s="698"/>
      <c r="T139" s="698"/>
      <c r="U139" s="698"/>
      <c r="V139" s="699"/>
      <c r="W139" s="175"/>
      <c r="X139" s="172"/>
      <c r="Y139" s="172"/>
      <c r="Z139" s="178"/>
      <c r="AA139" s="181"/>
      <c r="AB139" s="207"/>
    </row>
    <row r="140" spans="1:28" ht="37.5" customHeight="1">
      <c r="A140" s="190"/>
      <c r="B140" s="194">
        <f t="shared" si="1"/>
        <v>87</v>
      </c>
      <c r="C140" s="681"/>
      <c r="D140" s="682"/>
      <c r="E140" s="682"/>
      <c r="F140" s="682"/>
      <c r="G140" s="682"/>
      <c r="H140" s="682"/>
      <c r="I140" s="682"/>
      <c r="J140" s="682"/>
      <c r="K140" s="682"/>
      <c r="L140" s="683"/>
      <c r="M140" s="696"/>
      <c r="N140" s="696"/>
      <c r="O140" s="696"/>
      <c r="P140" s="696"/>
      <c r="Q140" s="696"/>
      <c r="R140" s="697"/>
      <c r="S140" s="698"/>
      <c r="T140" s="698"/>
      <c r="U140" s="698"/>
      <c r="V140" s="699"/>
      <c r="W140" s="175"/>
      <c r="X140" s="172"/>
      <c r="Y140" s="172"/>
      <c r="Z140" s="178"/>
      <c r="AA140" s="181"/>
      <c r="AB140" s="207"/>
    </row>
    <row r="141" spans="1:28" ht="37.5" customHeight="1">
      <c r="A141" s="190"/>
      <c r="B141" s="194">
        <f t="shared" si="1"/>
        <v>88</v>
      </c>
      <c r="C141" s="681"/>
      <c r="D141" s="682"/>
      <c r="E141" s="682"/>
      <c r="F141" s="682"/>
      <c r="G141" s="682"/>
      <c r="H141" s="682"/>
      <c r="I141" s="682"/>
      <c r="J141" s="682"/>
      <c r="K141" s="682"/>
      <c r="L141" s="683"/>
      <c r="M141" s="696"/>
      <c r="N141" s="696"/>
      <c r="O141" s="696"/>
      <c r="P141" s="696"/>
      <c r="Q141" s="696"/>
      <c r="R141" s="697"/>
      <c r="S141" s="698"/>
      <c r="T141" s="698"/>
      <c r="U141" s="698"/>
      <c r="V141" s="699"/>
      <c r="W141" s="175"/>
      <c r="X141" s="172"/>
      <c r="Y141" s="172"/>
      <c r="Z141" s="178"/>
      <c r="AA141" s="181"/>
      <c r="AB141" s="207"/>
    </row>
    <row r="142" spans="1:28" ht="37.5" customHeight="1">
      <c r="A142" s="190"/>
      <c r="B142" s="194">
        <f t="shared" si="1"/>
        <v>89</v>
      </c>
      <c r="C142" s="681"/>
      <c r="D142" s="682"/>
      <c r="E142" s="682"/>
      <c r="F142" s="682"/>
      <c r="G142" s="682"/>
      <c r="H142" s="682"/>
      <c r="I142" s="682"/>
      <c r="J142" s="682"/>
      <c r="K142" s="682"/>
      <c r="L142" s="683"/>
      <c r="M142" s="696"/>
      <c r="N142" s="696"/>
      <c r="O142" s="696"/>
      <c r="P142" s="696"/>
      <c r="Q142" s="696"/>
      <c r="R142" s="697"/>
      <c r="S142" s="698"/>
      <c r="T142" s="698"/>
      <c r="U142" s="698"/>
      <c r="V142" s="699"/>
      <c r="W142" s="175"/>
      <c r="X142" s="172"/>
      <c r="Y142" s="172"/>
      <c r="Z142" s="178"/>
      <c r="AA142" s="181"/>
      <c r="AB142" s="207"/>
    </row>
    <row r="143" spans="1:28" ht="37.5" customHeight="1">
      <c r="A143" s="190"/>
      <c r="B143" s="194">
        <f t="shared" si="1"/>
        <v>90</v>
      </c>
      <c r="C143" s="681"/>
      <c r="D143" s="682"/>
      <c r="E143" s="682"/>
      <c r="F143" s="682"/>
      <c r="G143" s="682"/>
      <c r="H143" s="682"/>
      <c r="I143" s="682"/>
      <c r="J143" s="682"/>
      <c r="K143" s="682"/>
      <c r="L143" s="683"/>
      <c r="M143" s="696"/>
      <c r="N143" s="696"/>
      <c r="O143" s="696"/>
      <c r="P143" s="696"/>
      <c r="Q143" s="696"/>
      <c r="R143" s="697"/>
      <c r="S143" s="698"/>
      <c r="T143" s="698"/>
      <c r="U143" s="698"/>
      <c r="V143" s="699"/>
      <c r="W143" s="175"/>
      <c r="X143" s="172"/>
      <c r="Y143" s="172"/>
      <c r="Z143" s="178"/>
      <c r="AA143" s="181"/>
      <c r="AB143" s="207"/>
    </row>
    <row r="144" spans="1:28" ht="37.5" customHeight="1">
      <c r="A144" s="190"/>
      <c r="B144" s="194">
        <f t="shared" si="1"/>
        <v>91</v>
      </c>
      <c r="C144" s="681"/>
      <c r="D144" s="682"/>
      <c r="E144" s="682"/>
      <c r="F144" s="682"/>
      <c r="G144" s="682"/>
      <c r="H144" s="682"/>
      <c r="I144" s="682"/>
      <c r="J144" s="682"/>
      <c r="K144" s="682"/>
      <c r="L144" s="683"/>
      <c r="M144" s="696"/>
      <c r="N144" s="696"/>
      <c r="O144" s="696"/>
      <c r="P144" s="696"/>
      <c r="Q144" s="696"/>
      <c r="R144" s="697"/>
      <c r="S144" s="698"/>
      <c r="T144" s="698"/>
      <c r="U144" s="698"/>
      <c r="V144" s="699"/>
      <c r="W144" s="175"/>
      <c r="X144" s="172"/>
      <c r="Y144" s="172"/>
      <c r="Z144" s="178"/>
      <c r="AA144" s="181"/>
      <c r="AB144" s="207"/>
    </row>
    <row r="145" spans="1:28" ht="37.5" customHeight="1">
      <c r="A145" s="190"/>
      <c r="B145" s="194">
        <f t="shared" si="1"/>
        <v>92</v>
      </c>
      <c r="C145" s="681"/>
      <c r="D145" s="682"/>
      <c r="E145" s="682"/>
      <c r="F145" s="682"/>
      <c r="G145" s="682"/>
      <c r="H145" s="682"/>
      <c r="I145" s="682"/>
      <c r="J145" s="682"/>
      <c r="K145" s="682"/>
      <c r="L145" s="683"/>
      <c r="M145" s="696"/>
      <c r="N145" s="696"/>
      <c r="O145" s="696"/>
      <c r="P145" s="696"/>
      <c r="Q145" s="696"/>
      <c r="R145" s="697"/>
      <c r="S145" s="698"/>
      <c r="T145" s="698"/>
      <c r="U145" s="698"/>
      <c r="V145" s="699"/>
      <c r="W145" s="175"/>
      <c r="X145" s="172"/>
      <c r="Y145" s="172"/>
      <c r="Z145" s="178"/>
      <c r="AA145" s="181"/>
      <c r="AB145" s="207"/>
    </row>
    <row r="146" spans="1:28" ht="37.5" customHeight="1">
      <c r="A146" s="190"/>
      <c r="B146" s="194">
        <f t="shared" si="1"/>
        <v>93</v>
      </c>
      <c r="C146" s="681"/>
      <c r="D146" s="682"/>
      <c r="E146" s="682"/>
      <c r="F146" s="682"/>
      <c r="G146" s="682"/>
      <c r="H146" s="682"/>
      <c r="I146" s="682"/>
      <c r="J146" s="682"/>
      <c r="K146" s="682"/>
      <c r="L146" s="683"/>
      <c r="M146" s="696"/>
      <c r="N146" s="696"/>
      <c r="O146" s="696"/>
      <c r="P146" s="696"/>
      <c r="Q146" s="696"/>
      <c r="R146" s="697"/>
      <c r="S146" s="698"/>
      <c r="T146" s="698"/>
      <c r="U146" s="698"/>
      <c r="V146" s="699"/>
      <c r="W146" s="175"/>
      <c r="X146" s="172"/>
      <c r="Y146" s="172"/>
      <c r="Z146" s="178"/>
      <c r="AA146" s="181"/>
      <c r="AB146" s="207"/>
    </row>
    <row r="147" spans="1:28" ht="37.5" customHeight="1">
      <c r="A147" s="190"/>
      <c r="B147" s="194">
        <f t="shared" si="1"/>
        <v>94</v>
      </c>
      <c r="C147" s="681"/>
      <c r="D147" s="682"/>
      <c r="E147" s="682"/>
      <c r="F147" s="682"/>
      <c r="G147" s="682"/>
      <c r="H147" s="682"/>
      <c r="I147" s="682"/>
      <c r="J147" s="682"/>
      <c r="K147" s="682"/>
      <c r="L147" s="683"/>
      <c r="M147" s="696"/>
      <c r="N147" s="696"/>
      <c r="O147" s="696"/>
      <c r="P147" s="696"/>
      <c r="Q147" s="696"/>
      <c r="R147" s="697"/>
      <c r="S147" s="698"/>
      <c r="T147" s="698"/>
      <c r="U147" s="698"/>
      <c r="V147" s="699"/>
      <c r="W147" s="175"/>
      <c r="X147" s="172"/>
      <c r="Y147" s="172"/>
      <c r="Z147" s="178"/>
      <c r="AA147" s="181"/>
      <c r="AB147" s="207"/>
    </row>
    <row r="148" spans="1:28" ht="37.5" customHeight="1">
      <c r="A148" s="190"/>
      <c r="B148" s="194">
        <f t="shared" si="1"/>
        <v>95</v>
      </c>
      <c r="C148" s="681"/>
      <c r="D148" s="682"/>
      <c r="E148" s="682"/>
      <c r="F148" s="682"/>
      <c r="G148" s="682"/>
      <c r="H148" s="682"/>
      <c r="I148" s="682"/>
      <c r="J148" s="682"/>
      <c r="K148" s="682"/>
      <c r="L148" s="683"/>
      <c r="M148" s="696"/>
      <c r="N148" s="696"/>
      <c r="O148" s="696"/>
      <c r="P148" s="696"/>
      <c r="Q148" s="696"/>
      <c r="R148" s="697"/>
      <c r="S148" s="698"/>
      <c r="T148" s="698"/>
      <c r="U148" s="698"/>
      <c r="V148" s="699"/>
      <c r="W148" s="175"/>
      <c r="X148" s="172"/>
      <c r="Y148" s="172"/>
      <c r="Z148" s="178"/>
      <c r="AA148" s="181"/>
      <c r="AB148" s="207"/>
    </row>
    <row r="149" spans="1:28" ht="37.5" customHeight="1">
      <c r="A149" s="190"/>
      <c r="B149" s="194">
        <f t="shared" si="1"/>
        <v>96</v>
      </c>
      <c r="C149" s="681"/>
      <c r="D149" s="682"/>
      <c r="E149" s="682"/>
      <c r="F149" s="682"/>
      <c r="G149" s="682"/>
      <c r="H149" s="682"/>
      <c r="I149" s="682"/>
      <c r="J149" s="682"/>
      <c r="K149" s="682"/>
      <c r="L149" s="683"/>
      <c r="M149" s="696"/>
      <c r="N149" s="696"/>
      <c r="O149" s="696"/>
      <c r="P149" s="696"/>
      <c r="Q149" s="696"/>
      <c r="R149" s="697"/>
      <c r="S149" s="698"/>
      <c r="T149" s="698"/>
      <c r="U149" s="698"/>
      <c r="V149" s="699"/>
      <c r="W149" s="175"/>
      <c r="X149" s="172"/>
      <c r="Y149" s="172"/>
      <c r="Z149" s="178"/>
      <c r="AA149" s="181"/>
      <c r="AB149" s="207"/>
    </row>
    <row r="150" spans="1:28" ht="37.5" customHeight="1">
      <c r="A150" s="190"/>
      <c r="B150" s="194">
        <f t="shared" si="1"/>
        <v>97</v>
      </c>
      <c r="C150" s="681"/>
      <c r="D150" s="682"/>
      <c r="E150" s="682"/>
      <c r="F150" s="682"/>
      <c r="G150" s="682"/>
      <c r="H150" s="682"/>
      <c r="I150" s="682"/>
      <c r="J150" s="682"/>
      <c r="K150" s="682"/>
      <c r="L150" s="683"/>
      <c r="M150" s="696"/>
      <c r="N150" s="696"/>
      <c r="O150" s="696"/>
      <c r="P150" s="696"/>
      <c r="Q150" s="696"/>
      <c r="R150" s="697"/>
      <c r="S150" s="698"/>
      <c r="T150" s="698"/>
      <c r="U150" s="698"/>
      <c r="V150" s="699"/>
      <c r="W150" s="175"/>
      <c r="X150" s="172"/>
      <c r="Y150" s="172"/>
      <c r="Z150" s="178"/>
      <c r="AA150" s="181"/>
      <c r="AB150" s="207"/>
    </row>
    <row r="151" spans="1:28" ht="37.5" customHeight="1">
      <c r="A151" s="190"/>
      <c r="B151" s="194">
        <f t="shared" si="1"/>
        <v>98</v>
      </c>
      <c r="C151" s="681"/>
      <c r="D151" s="682"/>
      <c r="E151" s="682"/>
      <c r="F151" s="682"/>
      <c r="G151" s="682"/>
      <c r="H151" s="682"/>
      <c r="I151" s="682"/>
      <c r="J151" s="682"/>
      <c r="K151" s="682"/>
      <c r="L151" s="683"/>
      <c r="M151" s="696"/>
      <c r="N151" s="696"/>
      <c r="O151" s="696"/>
      <c r="P151" s="696"/>
      <c r="Q151" s="696"/>
      <c r="R151" s="697"/>
      <c r="S151" s="698"/>
      <c r="T151" s="698"/>
      <c r="U151" s="698"/>
      <c r="V151" s="699"/>
      <c r="W151" s="175"/>
      <c r="X151" s="172"/>
      <c r="Y151" s="172"/>
      <c r="Z151" s="178"/>
      <c r="AA151" s="181"/>
      <c r="AB151" s="207"/>
    </row>
    <row r="152" spans="1:28" ht="37.5" customHeight="1">
      <c r="A152" s="190"/>
      <c r="B152" s="194">
        <f t="shared" si="1"/>
        <v>99</v>
      </c>
      <c r="C152" s="681"/>
      <c r="D152" s="682"/>
      <c r="E152" s="682"/>
      <c r="F152" s="682"/>
      <c r="G152" s="682"/>
      <c r="H152" s="682"/>
      <c r="I152" s="682"/>
      <c r="J152" s="682"/>
      <c r="K152" s="682"/>
      <c r="L152" s="683"/>
      <c r="M152" s="696"/>
      <c r="N152" s="696"/>
      <c r="O152" s="696"/>
      <c r="P152" s="696"/>
      <c r="Q152" s="696"/>
      <c r="R152" s="697"/>
      <c r="S152" s="698"/>
      <c r="T152" s="698"/>
      <c r="U152" s="698"/>
      <c r="V152" s="699"/>
      <c r="W152" s="175"/>
      <c r="X152" s="172"/>
      <c r="Y152" s="172"/>
      <c r="Z152" s="178"/>
      <c r="AA152" s="181"/>
      <c r="AB152" s="207"/>
    </row>
    <row r="153" spans="1:28" ht="37.5" customHeight="1">
      <c r="A153" s="190"/>
      <c r="B153" s="194">
        <f t="shared" si="1"/>
        <v>100</v>
      </c>
      <c r="C153" s="693"/>
      <c r="D153" s="694"/>
      <c r="E153" s="694"/>
      <c r="F153" s="694"/>
      <c r="G153" s="694"/>
      <c r="H153" s="694"/>
      <c r="I153" s="694"/>
      <c r="J153" s="694"/>
      <c r="K153" s="694"/>
      <c r="L153" s="695"/>
      <c r="M153" s="718"/>
      <c r="N153" s="719"/>
      <c r="O153" s="719"/>
      <c r="P153" s="719"/>
      <c r="Q153" s="720"/>
      <c r="R153" s="697"/>
      <c r="S153" s="698"/>
      <c r="T153" s="698"/>
      <c r="U153" s="698"/>
      <c r="V153" s="699"/>
      <c r="W153" s="171"/>
      <c r="X153" s="172"/>
      <c r="Y153" s="172"/>
      <c r="Z153" s="173"/>
      <c r="AA153" s="174"/>
      <c r="AB153" s="206"/>
    </row>
    <row r="154" spans="1:28" ht="37.5" customHeight="1">
      <c r="A154" s="190"/>
      <c r="B154" s="194">
        <f t="shared" si="1"/>
        <v>101</v>
      </c>
      <c r="C154" s="693"/>
      <c r="D154" s="694"/>
      <c r="E154" s="694"/>
      <c r="F154" s="694"/>
      <c r="G154" s="694"/>
      <c r="H154" s="694"/>
      <c r="I154" s="694"/>
      <c r="J154" s="694"/>
      <c r="K154" s="694"/>
      <c r="L154" s="695"/>
      <c r="M154" s="721"/>
      <c r="N154" s="722"/>
      <c r="O154" s="722"/>
      <c r="P154" s="722"/>
      <c r="Q154" s="723"/>
      <c r="R154" s="697"/>
      <c r="S154" s="698"/>
      <c r="T154" s="698"/>
      <c r="U154" s="698"/>
      <c r="V154" s="699"/>
      <c r="W154" s="680"/>
      <c r="X154" s="172"/>
      <c r="Y154" s="172"/>
      <c r="Z154" s="176"/>
      <c r="AA154" s="177"/>
      <c r="AB154" s="206"/>
    </row>
    <row r="155" spans="1:28" ht="37.5" customHeight="1">
      <c r="A155" s="190"/>
      <c r="B155" s="194">
        <f t="shared" si="1"/>
        <v>102</v>
      </c>
      <c r="C155" s="693"/>
      <c r="D155" s="694"/>
      <c r="E155" s="694"/>
      <c r="F155" s="694"/>
      <c r="G155" s="694"/>
      <c r="H155" s="694"/>
      <c r="I155" s="694"/>
      <c r="J155" s="694"/>
      <c r="K155" s="694"/>
      <c r="L155" s="695"/>
      <c r="M155" s="697"/>
      <c r="N155" s="698"/>
      <c r="O155" s="698"/>
      <c r="P155" s="698"/>
      <c r="Q155" s="699"/>
      <c r="R155" s="697"/>
      <c r="S155" s="698"/>
      <c r="T155" s="698"/>
      <c r="U155" s="698"/>
      <c r="V155" s="699"/>
      <c r="W155" s="680"/>
      <c r="X155" s="172"/>
      <c r="Y155" s="172"/>
      <c r="Z155" s="176"/>
      <c r="AA155" s="177"/>
      <c r="AB155" s="206"/>
    </row>
    <row r="156" spans="1:28" ht="37.5" customHeight="1">
      <c r="A156" s="190"/>
      <c r="B156" s="194">
        <f t="shared" si="1"/>
        <v>103</v>
      </c>
      <c r="C156" s="693"/>
      <c r="D156" s="694"/>
      <c r="E156" s="694"/>
      <c r="F156" s="694"/>
      <c r="G156" s="694"/>
      <c r="H156" s="694"/>
      <c r="I156" s="694"/>
      <c r="J156" s="694"/>
      <c r="K156" s="694"/>
      <c r="L156" s="695"/>
      <c r="M156" s="697"/>
      <c r="N156" s="698"/>
      <c r="O156" s="698"/>
      <c r="P156" s="698"/>
      <c r="Q156" s="699"/>
      <c r="R156" s="697"/>
      <c r="S156" s="698"/>
      <c r="T156" s="698"/>
      <c r="U156" s="698"/>
      <c r="V156" s="699"/>
      <c r="W156" s="680"/>
      <c r="X156" s="172"/>
      <c r="Y156" s="172"/>
      <c r="Z156" s="176"/>
      <c r="AA156" s="177"/>
      <c r="AB156" s="206"/>
    </row>
    <row r="157" spans="1:28" ht="37.5" customHeight="1">
      <c r="A157" s="190"/>
      <c r="B157" s="194">
        <f t="shared" si="1"/>
        <v>104</v>
      </c>
      <c r="C157" s="693"/>
      <c r="D157" s="694"/>
      <c r="E157" s="694"/>
      <c r="F157" s="694"/>
      <c r="G157" s="694"/>
      <c r="H157" s="694"/>
      <c r="I157" s="694"/>
      <c r="J157" s="694"/>
      <c r="K157" s="694"/>
      <c r="L157" s="695"/>
      <c r="M157" s="697"/>
      <c r="N157" s="698"/>
      <c r="O157" s="698"/>
      <c r="P157" s="698"/>
      <c r="Q157" s="699"/>
      <c r="R157" s="697"/>
      <c r="S157" s="698"/>
      <c r="T157" s="698"/>
      <c r="U157" s="698"/>
      <c r="V157" s="699"/>
      <c r="W157" s="680"/>
      <c r="X157" s="172"/>
      <c r="Y157" s="172"/>
      <c r="Z157" s="176"/>
      <c r="AA157" s="177"/>
      <c r="AB157" s="206"/>
    </row>
    <row r="158" spans="1:28" ht="37.5" customHeight="1">
      <c r="A158" s="190"/>
      <c r="B158" s="194">
        <f t="shared" si="1"/>
        <v>105</v>
      </c>
      <c r="C158" s="681"/>
      <c r="D158" s="682"/>
      <c r="E158" s="682"/>
      <c r="F158" s="682"/>
      <c r="G158" s="682"/>
      <c r="H158" s="682"/>
      <c r="I158" s="682"/>
      <c r="J158" s="682"/>
      <c r="K158" s="682"/>
      <c r="L158" s="683"/>
      <c r="M158" s="697"/>
      <c r="N158" s="698"/>
      <c r="O158" s="698"/>
      <c r="P158" s="698"/>
      <c r="Q158" s="699"/>
      <c r="R158" s="697"/>
      <c r="S158" s="698"/>
      <c r="T158" s="698"/>
      <c r="U158" s="698"/>
      <c r="V158" s="699"/>
      <c r="W158" s="680"/>
      <c r="X158" s="172"/>
      <c r="Y158" s="172"/>
      <c r="Z158" s="178"/>
      <c r="AA158" s="179"/>
      <c r="AB158" s="206"/>
    </row>
    <row r="159" spans="1:28" ht="37.5" customHeight="1">
      <c r="A159" s="190"/>
      <c r="B159" s="194">
        <f t="shared" si="1"/>
        <v>106</v>
      </c>
      <c r="C159" s="681"/>
      <c r="D159" s="682"/>
      <c r="E159" s="682"/>
      <c r="F159" s="682"/>
      <c r="G159" s="682"/>
      <c r="H159" s="682"/>
      <c r="I159" s="682"/>
      <c r="J159" s="682"/>
      <c r="K159" s="682"/>
      <c r="L159" s="683"/>
      <c r="M159" s="696"/>
      <c r="N159" s="696"/>
      <c r="O159" s="696"/>
      <c r="P159" s="696"/>
      <c r="Q159" s="696"/>
      <c r="R159" s="697"/>
      <c r="S159" s="698"/>
      <c r="T159" s="698"/>
      <c r="U159" s="698"/>
      <c r="V159" s="699"/>
      <c r="W159" s="680"/>
      <c r="X159" s="172"/>
      <c r="Y159" s="172"/>
      <c r="Z159" s="178"/>
      <c r="AA159" s="179"/>
      <c r="AB159" s="207"/>
    </row>
    <row r="160" spans="1:28" ht="37.5" customHeight="1">
      <c r="A160" s="190"/>
      <c r="B160" s="194">
        <f t="shared" si="1"/>
        <v>107</v>
      </c>
      <c r="C160" s="681"/>
      <c r="D160" s="682"/>
      <c r="E160" s="682"/>
      <c r="F160" s="682"/>
      <c r="G160" s="682"/>
      <c r="H160" s="682"/>
      <c r="I160" s="682"/>
      <c r="J160" s="682"/>
      <c r="K160" s="682"/>
      <c r="L160" s="683"/>
      <c r="M160" s="696"/>
      <c r="N160" s="696"/>
      <c r="O160" s="696"/>
      <c r="P160" s="696"/>
      <c r="Q160" s="696"/>
      <c r="R160" s="697"/>
      <c r="S160" s="698"/>
      <c r="T160" s="698"/>
      <c r="U160" s="698"/>
      <c r="V160" s="699"/>
      <c r="W160" s="680"/>
      <c r="X160" s="172"/>
      <c r="Y160" s="172"/>
      <c r="Z160" s="178"/>
      <c r="AA160" s="179"/>
      <c r="AB160" s="207"/>
    </row>
    <row r="161" spans="1:28" ht="37.5" customHeight="1">
      <c r="A161" s="190"/>
      <c r="B161" s="194">
        <f t="shared" si="1"/>
        <v>108</v>
      </c>
      <c r="C161" s="681"/>
      <c r="D161" s="682"/>
      <c r="E161" s="682"/>
      <c r="F161" s="682"/>
      <c r="G161" s="682"/>
      <c r="H161" s="682"/>
      <c r="I161" s="682"/>
      <c r="J161" s="682"/>
      <c r="K161" s="682"/>
      <c r="L161" s="683"/>
      <c r="M161" s="696"/>
      <c r="N161" s="696"/>
      <c r="O161" s="696"/>
      <c r="P161" s="696"/>
      <c r="Q161" s="696"/>
      <c r="R161" s="697"/>
      <c r="S161" s="698"/>
      <c r="T161" s="698"/>
      <c r="U161" s="698"/>
      <c r="V161" s="699"/>
      <c r="W161" s="680"/>
      <c r="X161" s="172"/>
      <c r="Y161" s="172"/>
      <c r="Z161" s="178"/>
      <c r="AA161" s="179"/>
      <c r="AB161" s="207"/>
    </row>
    <row r="162" spans="1:28" ht="37.5" customHeight="1">
      <c r="A162" s="190"/>
      <c r="B162" s="194">
        <f t="shared" si="1"/>
        <v>109</v>
      </c>
      <c r="C162" s="681"/>
      <c r="D162" s="682"/>
      <c r="E162" s="682"/>
      <c r="F162" s="682"/>
      <c r="G162" s="682"/>
      <c r="H162" s="682"/>
      <c r="I162" s="682"/>
      <c r="J162" s="682"/>
      <c r="K162" s="682"/>
      <c r="L162" s="683"/>
      <c r="M162" s="696"/>
      <c r="N162" s="696"/>
      <c r="O162" s="696"/>
      <c r="P162" s="696"/>
      <c r="Q162" s="696"/>
      <c r="R162" s="697"/>
      <c r="S162" s="698"/>
      <c r="T162" s="698"/>
      <c r="U162" s="698"/>
      <c r="V162" s="699"/>
      <c r="W162" s="680"/>
      <c r="X162" s="172"/>
      <c r="Y162" s="172"/>
      <c r="Z162" s="178"/>
      <c r="AA162" s="179"/>
      <c r="AB162" s="207"/>
    </row>
    <row r="163" spans="1:28" ht="37.5" customHeight="1">
      <c r="A163" s="190"/>
      <c r="B163" s="194">
        <f t="shared" si="1"/>
        <v>110</v>
      </c>
      <c r="C163" s="681"/>
      <c r="D163" s="682"/>
      <c r="E163" s="682"/>
      <c r="F163" s="682"/>
      <c r="G163" s="682"/>
      <c r="H163" s="682"/>
      <c r="I163" s="682"/>
      <c r="J163" s="682"/>
      <c r="K163" s="682"/>
      <c r="L163" s="683"/>
      <c r="M163" s="696"/>
      <c r="N163" s="696"/>
      <c r="O163" s="696"/>
      <c r="P163" s="696"/>
      <c r="Q163" s="696"/>
      <c r="R163" s="697"/>
      <c r="S163" s="698"/>
      <c r="T163" s="698"/>
      <c r="U163" s="698"/>
      <c r="V163" s="699"/>
      <c r="W163" s="680"/>
      <c r="X163" s="172"/>
      <c r="Y163" s="172"/>
      <c r="Z163" s="178"/>
      <c r="AA163" s="179"/>
      <c r="AB163" s="207"/>
    </row>
    <row r="164" spans="1:28" ht="37.5" customHeight="1">
      <c r="A164" s="190"/>
      <c r="B164" s="194">
        <f t="shared" si="1"/>
        <v>111</v>
      </c>
      <c r="C164" s="681"/>
      <c r="D164" s="682"/>
      <c r="E164" s="682"/>
      <c r="F164" s="682"/>
      <c r="G164" s="682"/>
      <c r="H164" s="682"/>
      <c r="I164" s="682"/>
      <c r="J164" s="682"/>
      <c r="K164" s="682"/>
      <c r="L164" s="683"/>
      <c r="M164" s="696"/>
      <c r="N164" s="696"/>
      <c r="O164" s="696"/>
      <c r="P164" s="696"/>
      <c r="Q164" s="696"/>
      <c r="R164" s="697"/>
      <c r="S164" s="698"/>
      <c r="T164" s="698"/>
      <c r="U164" s="698"/>
      <c r="V164" s="699"/>
      <c r="W164" s="680"/>
      <c r="X164" s="172"/>
      <c r="Y164" s="172"/>
      <c r="Z164" s="178"/>
      <c r="AA164" s="179"/>
      <c r="AB164" s="207"/>
    </row>
    <row r="165" spans="1:28" ht="37.5" customHeight="1">
      <c r="A165" s="190"/>
      <c r="B165" s="194">
        <f t="shared" si="1"/>
        <v>112</v>
      </c>
      <c r="C165" s="681"/>
      <c r="D165" s="682"/>
      <c r="E165" s="682"/>
      <c r="F165" s="682"/>
      <c r="G165" s="682"/>
      <c r="H165" s="682"/>
      <c r="I165" s="682"/>
      <c r="J165" s="682"/>
      <c r="K165" s="682"/>
      <c r="L165" s="683"/>
      <c r="M165" s="696"/>
      <c r="N165" s="696"/>
      <c r="O165" s="696"/>
      <c r="P165" s="696"/>
      <c r="Q165" s="696"/>
      <c r="R165" s="697"/>
      <c r="S165" s="698"/>
      <c r="T165" s="698"/>
      <c r="U165" s="698"/>
      <c r="V165" s="699"/>
      <c r="W165" s="680"/>
      <c r="X165" s="172"/>
      <c r="Y165" s="172"/>
      <c r="Z165" s="178"/>
      <c r="AA165" s="179"/>
      <c r="AB165" s="207"/>
    </row>
    <row r="166" spans="1:28" ht="37.5" customHeight="1">
      <c r="A166" s="190"/>
      <c r="B166" s="194">
        <f t="shared" si="1"/>
        <v>113</v>
      </c>
      <c r="C166" s="681"/>
      <c r="D166" s="682"/>
      <c r="E166" s="682"/>
      <c r="F166" s="682"/>
      <c r="G166" s="682"/>
      <c r="H166" s="682"/>
      <c r="I166" s="682"/>
      <c r="J166" s="682"/>
      <c r="K166" s="682"/>
      <c r="L166" s="683"/>
      <c r="M166" s="696"/>
      <c r="N166" s="696"/>
      <c r="O166" s="696"/>
      <c r="P166" s="696"/>
      <c r="Q166" s="696"/>
      <c r="R166" s="697"/>
      <c r="S166" s="698"/>
      <c r="T166" s="698"/>
      <c r="U166" s="698"/>
      <c r="V166" s="699"/>
      <c r="W166" s="680"/>
      <c r="X166" s="172"/>
      <c r="Y166" s="172"/>
      <c r="Z166" s="178"/>
      <c r="AA166" s="179"/>
      <c r="AB166" s="207"/>
    </row>
    <row r="167" spans="1:28" ht="37.5" customHeight="1">
      <c r="A167" s="190"/>
      <c r="B167" s="194">
        <f t="shared" si="1"/>
        <v>114</v>
      </c>
      <c r="C167" s="687"/>
      <c r="D167" s="688"/>
      <c r="E167" s="688"/>
      <c r="F167" s="688"/>
      <c r="G167" s="688"/>
      <c r="H167" s="688"/>
      <c r="I167" s="688"/>
      <c r="J167" s="688"/>
      <c r="K167" s="688"/>
      <c r="L167" s="689"/>
      <c r="M167" s="696"/>
      <c r="N167" s="696"/>
      <c r="O167" s="696"/>
      <c r="P167" s="696"/>
      <c r="Q167" s="696"/>
      <c r="R167" s="697"/>
      <c r="S167" s="698"/>
      <c r="T167" s="698"/>
      <c r="U167" s="698"/>
      <c r="V167" s="699"/>
      <c r="W167" s="680"/>
      <c r="X167" s="172"/>
      <c r="Y167" s="172"/>
      <c r="Z167" s="178"/>
      <c r="AA167" s="179"/>
      <c r="AB167" s="207"/>
    </row>
    <row r="168" spans="1:28" ht="37.5" customHeight="1">
      <c r="A168" s="190"/>
      <c r="B168" s="194">
        <f t="shared" si="1"/>
        <v>115</v>
      </c>
      <c r="C168" s="687"/>
      <c r="D168" s="688"/>
      <c r="E168" s="688"/>
      <c r="F168" s="688"/>
      <c r="G168" s="688"/>
      <c r="H168" s="688"/>
      <c r="I168" s="688"/>
      <c r="J168" s="688"/>
      <c r="K168" s="688"/>
      <c r="L168" s="689"/>
      <c r="M168" s="696"/>
      <c r="N168" s="696"/>
      <c r="O168" s="696"/>
      <c r="P168" s="696"/>
      <c r="Q168" s="696"/>
      <c r="R168" s="697"/>
      <c r="S168" s="698"/>
      <c r="T168" s="698"/>
      <c r="U168" s="698"/>
      <c r="V168" s="699"/>
      <c r="W168" s="680"/>
      <c r="X168" s="172"/>
      <c r="Y168" s="172"/>
      <c r="Z168" s="178"/>
      <c r="AA168" s="179"/>
      <c r="AB168" s="207"/>
    </row>
    <row r="169" spans="1:28" ht="37.5" customHeight="1">
      <c r="A169" s="190"/>
      <c r="B169" s="194">
        <f t="shared" si="1"/>
        <v>116</v>
      </c>
      <c r="C169" s="681"/>
      <c r="D169" s="682"/>
      <c r="E169" s="682"/>
      <c r="F169" s="682"/>
      <c r="G169" s="682"/>
      <c r="H169" s="682"/>
      <c r="I169" s="682"/>
      <c r="J169" s="682"/>
      <c r="K169" s="682"/>
      <c r="L169" s="683"/>
      <c r="M169" s="696"/>
      <c r="N169" s="696"/>
      <c r="O169" s="696"/>
      <c r="P169" s="696"/>
      <c r="Q169" s="696"/>
      <c r="R169" s="697"/>
      <c r="S169" s="698"/>
      <c r="T169" s="698"/>
      <c r="U169" s="698"/>
      <c r="V169" s="699"/>
      <c r="W169" s="680"/>
      <c r="X169" s="172"/>
      <c r="Y169" s="172"/>
      <c r="Z169" s="178"/>
      <c r="AA169" s="179"/>
      <c r="AB169" s="207"/>
    </row>
    <row r="170" spans="1:28" ht="37.5" customHeight="1">
      <c r="A170" s="190"/>
      <c r="B170" s="194">
        <f t="shared" si="1"/>
        <v>117</v>
      </c>
      <c r="C170" s="681"/>
      <c r="D170" s="682"/>
      <c r="E170" s="682"/>
      <c r="F170" s="682"/>
      <c r="G170" s="682"/>
      <c r="H170" s="682"/>
      <c r="I170" s="682"/>
      <c r="J170" s="682"/>
      <c r="K170" s="682"/>
      <c r="L170" s="683"/>
      <c r="M170" s="696"/>
      <c r="N170" s="696"/>
      <c r="O170" s="696"/>
      <c r="P170" s="696"/>
      <c r="Q170" s="696"/>
      <c r="R170" s="697"/>
      <c r="S170" s="698"/>
      <c r="T170" s="698"/>
      <c r="U170" s="698"/>
      <c r="V170" s="699"/>
      <c r="W170" s="680"/>
      <c r="X170" s="172"/>
      <c r="Y170" s="172"/>
      <c r="Z170" s="178"/>
      <c r="AA170" s="179"/>
      <c r="AB170" s="207"/>
    </row>
    <row r="171" spans="1:28" ht="37.5" customHeight="1">
      <c r="A171" s="190"/>
      <c r="B171" s="194">
        <f t="shared" si="1"/>
        <v>118</v>
      </c>
      <c r="C171" s="681"/>
      <c r="D171" s="682"/>
      <c r="E171" s="682"/>
      <c r="F171" s="682"/>
      <c r="G171" s="682"/>
      <c r="H171" s="682"/>
      <c r="I171" s="682"/>
      <c r="J171" s="682"/>
      <c r="K171" s="682"/>
      <c r="L171" s="683"/>
      <c r="M171" s="696"/>
      <c r="N171" s="696"/>
      <c r="O171" s="696"/>
      <c r="P171" s="696"/>
      <c r="Q171" s="696"/>
      <c r="R171" s="697"/>
      <c r="S171" s="698"/>
      <c r="T171" s="698"/>
      <c r="U171" s="698"/>
      <c r="V171" s="699"/>
      <c r="W171" s="680"/>
      <c r="X171" s="172"/>
      <c r="Y171" s="172"/>
      <c r="Z171" s="178"/>
      <c r="AA171" s="179"/>
      <c r="AB171" s="207"/>
    </row>
    <row r="172" spans="1:28" ht="37.5" customHeight="1">
      <c r="A172" s="190"/>
      <c r="B172" s="194">
        <f t="shared" si="1"/>
        <v>119</v>
      </c>
      <c r="C172" s="681"/>
      <c r="D172" s="682"/>
      <c r="E172" s="682"/>
      <c r="F172" s="682"/>
      <c r="G172" s="682"/>
      <c r="H172" s="682"/>
      <c r="I172" s="682"/>
      <c r="J172" s="682"/>
      <c r="K172" s="682"/>
      <c r="L172" s="683"/>
      <c r="M172" s="696"/>
      <c r="N172" s="696"/>
      <c r="O172" s="696"/>
      <c r="P172" s="696"/>
      <c r="Q172" s="696"/>
      <c r="R172" s="697"/>
      <c r="S172" s="698"/>
      <c r="T172" s="698"/>
      <c r="U172" s="698"/>
      <c r="V172" s="699"/>
      <c r="W172" s="680"/>
      <c r="X172" s="172"/>
      <c r="Y172" s="172"/>
      <c r="Z172" s="178"/>
      <c r="AA172" s="179"/>
      <c r="AB172" s="207"/>
    </row>
    <row r="173" spans="1:28" ht="37.5" customHeight="1">
      <c r="A173" s="190"/>
      <c r="B173" s="194">
        <f t="shared" si="1"/>
        <v>120</v>
      </c>
      <c r="C173" s="681"/>
      <c r="D173" s="682"/>
      <c r="E173" s="682"/>
      <c r="F173" s="682"/>
      <c r="G173" s="682"/>
      <c r="H173" s="682"/>
      <c r="I173" s="682"/>
      <c r="J173" s="682"/>
      <c r="K173" s="682"/>
      <c r="L173" s="683"/>
      <c r="M173" s="696"/>
      <c r="N173" s="696"/>
      <c r="O173" s="696"/>
      <c r="P173" s="696"/>
      <c r="Q173" s="696"/>
      <c r="R173" s="697"/>
      <c r="S173" s="698"/>
      <c r="T173" s="698"/>
      <c r="U173" s="698"/>
      <c r="V173" s="699"/>
      <c r="W173" s="680"/>
      <c r="X173" s="172"/>
      <c r="Y173" s="172"/>
      <c r="Z173" s="178"/>
      <c r="AA173" s="179"/>
      <c r="AB173" s="207"/>
    </row>
    <row r="174" spans="1:28" ht="37.5" customHeight="1">
      <c r="A174" s="190"/>
      <c r="B174" s="194">
        <f t="shared" si="1"/>
        <v>121</v>
      </c>
      <c r="C174" s="681"/>
      <c r="D174" s="682"/>
      <c r="E174" s="682"/>
      <c r="F174" s="682"/>
      <c r="G174" s="682"/>
      <c r="H174" s="682"/>
      <c r="I174" s="682"/>
      <c r="J174" s="682"/>
      <c r="K174" s="682"/>
      <c r="L174" s="683"/>
      <c r="M174" s="696"/>
      <c r="N174" s="696"/>
      <c r="O174" s="696"/>
      <c r="P174" s="696"/>
      <c r="Q174" s="696"/>
      <c r="R174" s="697"/>
      <c r="S174" s="698"/>
      <c r="T174" s="698"/>
      <c r="U174" s="698"/>
      <c r="V174" s="699"/>
      <c r="W174" s="680"/>
      <c r="X174" s="172"/>
      <c r="Y174" s="172"/>
      <c r="Z174" s="178"/>
      <c r="AA174" s="179"/>
      <c r="AB174" s="207"/>
    </row>
    <row r="175" spans="1:28" ht="37.5" customHeight="1">
      <c r="A175" s="190"/>
      <c r="B175" s="194">
        <f t="shared" si="1"/>
        <v>122</v>
      </c>
      <c r="C175" s="681"/>
      <c r="D175" s="682"/>
      <c r="E175" s="682"/>
      <c r="F175" s="682"/>
      <c r="G175" s="682"/>
      <c r="H175" s="682"/>
      <c r="I175" s="682"/>
      <c r="J175" s="682"/>
      <c r="K175" s="682"/>
      <c r="L175" s="683"/>
      <c r="M175" s="696"/>
      <c r="N175" s="696"/>
      <c r="O175" s="696"/>
      <c r="P175" s="696"/>
      <c r="Q175" s="696"/>
      <c r="R175" s="697"/>
      <c r="S175" s="698"/>
      <c r="T175" s="698"/>
      <c r="U175" s="698"/>
      <c r="V175" s="699"/>
      <c r="W175" s="680"/>
      <c r="X175" s="172"/>
      <c r="Y175" s="172"/>
      <c r="Z175" s="178"/>
      <c r="AA175" s="179"/>
      <c r="AB175" s="207"/>
    </row>
    <row r="176" spans="1:28" ht="37.5" customHeight="1">
      <c r="A176" s="190"/>
      <c r="B176" s="194">
        <f t="shared" si="1"/>
        <v>123</v>
      </c>
      <c r="C176" s="681"/>
      <c r="D176" s="682"/>
      <c r="E176" s="682"/>
      <c r="F176" s="682"/>
      <c r="G176" s="682"/>
      <c r="H176" s="682"/>
      <c r="I176" s="682"/>
      <c r="J176" s="682"/>
      <c r="K176" s="682"/>
      <c r="L176" s="683"/>
      <c r="M176" s="696"/>
      <c r="N176" s="696"/>
      <c r="O176" s="696"/>
      <c r="P176" s="696"/>
      <c r="Q176" s="696"/>
      <c r="R176" s="697"/>
      <c r="S176" s="698"/>
      <c r="T176" s="698"/>
      <c r="U176" s="698"/>
      <c r="V176" s="699"/>
      <c r="W176" s="680"/>
      <c r="X176" s="172"/>
      <c r="Y176" s="172"/>
      <c r="Z176" s="178"/>
      <c r="AA176" s="181"/>
      <c r="AB176" s="207"/>
    </row>
    <row r="177" spans="1:28" ht="37.5" customHeight="1">
      <c r="A177" s="190"/>
      <c r="B177" s="194">
        <f t="shared" si="1"/>
        <v>124</v>
      </c>
      <c r="C177" s="681"/>
      <c r="D177" s="682"/>
      <c r="E177" s="682"/>
      <c r="F177" s="682"/>
      <c r="G177" s="682"/>
      <c r="H177" s="682"/>
      <c r="I177" s="682"/>
      <c r="J177" s="682"/>
      <c r="K177" s="682"/>
      <c r="L177" s="683"/>
      <c r="M177" s="696"/>
      <c r="N177" s="696"/>
      <c r="O177" s="696"/>
      <c r="P177" s="696"/>
      <c r="Q177" s="696"/>
      <c r="R177" s="697"/>
      <c r="S177" s="698"/>
      <c r="T177" s="698"/>
      <c r="U177" s="698"/>
      <c r="V177" s="699"/>
      <c r="W177" s="680"/>
      <c r="X177" s="172"/>
      <c r="Y177" s="172"/>
      <c r="Z177" s="178"/>
      <c r="AA177" s="181"/>
      <c r="AB177" s="207"/>
    </row>
    <row r="178" spans="1:28" ht="37.5" customHeight="1">
      <c r="A178" s="190"/>
      <c r="B178" s="194">
        <f t="shared" si="1"/>
        <v>125</v>
      </c>
      <c r="C178" s="681"/>
      <c r="D178" s="682"/>
      <c r="E178" s="682"/>
      <c r="F178" s="682"/>
      <c r="G178" s="682"/>
      <c r="H178" s="682"/>
      <c r="I178" s="682"/>
      <c r="J178" s="682"/>
      <c r="K178" s="682"/>
      <c r="L178" s="683"/>
      <c r="M178" s="696"/>
      <c r="N178" s="696"/>
      <c r="O178" s="696"/>
      <c r="P178" s="696"/>
      <c r="Q178" s="696"/>
      <c r="R178" s="697"/>
      <c r="S178" s="698"/>
      <c r="T178" s="698"/>
      <c r="U178" s="698"/>
      <c r="V178" s="699"/>
      <c r="W178" s="680"/>
      <c r="X178" s="172"/>
      <c r="Y178" s="172"/>
      <c r="Z178" s="178"/>
      <c r="AA178" s="181"/>
      <c r="AB178" s="207"/>
    </row>
    <row r="179" spans="1:28" ht="37.5" customHeight="1">
      <c r="A179" s="190"/>
      <c r="B179" s="194">
        <f t="shared" si="1"/>
        <v>126</v>
      </c>
      <c r="C179" s="681"/>
      <c r="D179" s="682"/>
      <c r="E179" s="682"/>
      <c r="F179" s="682"/>
      <c r="G179" s="682"/>
      <c r="H179" s="682"/>
      <c r="I179" s="682"/>
      <c r="J179" s="682"/>
      <c r="K179" s="682"/>
      <c r="L179" s="683"/>
      <c r="M179" s="696"/>
      <c r="N179" s="696"/>
      <c r="O179" s="696"/>
      <c r="P179" s="696"/>
      <c r="Q179" s="696"/>
      <c r="R179" s="697"/>
      <c r="S179" s="698"/>
      <c r="T179" s="698"/>
      <c r="U179" s="698"/>
      <c r="V179" s="699"/>
      <c r="W179" s="680"/>
      <c r="X179" s="172"/>
      <c r="Y179" s="172"/>
      <c r="Z179" s="178"/>
      <c r="AA179" s="181"/>
      <c r="AB179" s="207"/>
    </row>
    <row r="180" spans="1:28" ht="37.5" customHeight="1">
      <c r="A180" s="190"/>
      <c r="B180" s="194">
        <f t="shared" si="1"/>
        <v>127</v>
      </c>
      <c r="C180" s="681"/>
      <c r="D180" s="682"/>
      <c r="E180" s="682"/>
      <c r="F180" s="682"/>
      <c r="G180" s="682"/>
      <c r="H180" s="682"/>
      <c r="I180" s="682"/>
      <c r="J180" s="682"/>
      <c r="K180" s="682"/>
      <c r="L180" s="683"/>
      <c r="M180" s="696"/>
      <c r="N180" s="696"/>
      <c r="O180" s="696"/>
      <c r="P180" s="696"/>
      <c r="Q180" s="696"/>
      <c r="R180" s="697"/>
      <c r="S180" s="698"/>
      <c r="T180" s="698"/>
      <c r="U180" s="698"/>
      <c r="V180" s="699"/>
      <c r="W180" s="680"/>
      <c r="X180" s="172"/>
      <c r="Y180" s="172"/>
      <c r="Z180" s="178"/>
      <c r="AA180" s="181"/>
      <c r="AB180" s="207"/>
    </row>
    <row r="181" spans="1:28" ht="37.5" customHeight="1">
      <c r="A181" s="190"/>
      <c r="B181" s="194">
        <f t="shared" si="1"/>
        <v>128</v>
      </c>
      <c r="C181" s="681"/>
      <c r="D181" s="682"/>
      <c r="E181" s="682"/>
      <c r="F181" s="682"/>
      <c r="G181" s="682"/>
      <c r="H181" s="682"/>
      <c r="I181" s="682"/>
      <c r="J181" s="682"/>
      <c r="K181" s="682"/>
      <c r="L181" s="683"/>
      <c r="M181" s="696"/>
      <c r="N181" s="696"/>
      <c r="O181" s="696"/>
      <c r="P181" s="696"/>
      <c r="Q181" s="696"/>
      <c r="R181" s="697"/>
      <c r="S181" s="698"/>
      <c r="T181" s="698"/>
      <c r="U181" s="698"/>
      <c r="V181" s="699"/>
      <c r="W181" s="680"/>
      <c r="X181" s="172"/>
      <c r="Y181" s="172"/>
      <c r="Z181" s="178"/>
      <c r="AA181" s="181"/>
      <c r="AB181" s="207"/>
    </row>
    <row r="182" spans="1:28" ht="37.5" customHeight="1">
      <c r="A182" s="190"/>
      <c r="B182" s="194">
        <f t="shared" si="1"/>
        <v>129</v>
      </c>
      <c r="C182" s="681"/>
      <c r="D182" s="682"/>
      <c r="E182" s="682"/>
      <c r="F182" s="682"/>
      <c r="G182" s="682"/>
      <c r="H182" s="682"/>
      <c r="I182" s="682"/>
      <c r="J182" s="682"/>
      <c r="K182" s="682"/>
      <c r="L182" s="683"/>
      <c r="M182" s="696"/>
      <c r="N182" s="696"/>
      <c r="O182" s="696"/>
      <c r="P182" s="696"/>
      <c r="Q182" s="696"/>
      <c r="R182" s="697"/>
      <c r="S182" s="698"/>
      <c r="T182" s="698"/>
      <c r="U182" s="698"/>
      <c r="V182" s="699"/>
      <c r="W182" s="680"/>
      <c r="X182" s="172"/>
      <c r="Y182" s="172"/>
      <c r="Z182" s="178"/>
      <c r="AA182" s="181"/>
      <c r="AB182" s="207"/>
    </row>
    <row r="183" spans="1:28" ht="37.5" customHeight="1">
      <c r="A183" s="190"/>
      <c r="B183" s="194">
        <f t="shared" si="1"/>
        <v>130</v>
      </c>
      <c r="C183" s="681"/>
      <c r="D183" s="682"/>
      <c r="E183" s="682"/>
      <c r="F183" s="682"/>
      <c r="G183" s="682"/>
      <c r="H183" s="682"/>
      <c r="I183" s="682"/>
      <c r="J183" s="682"/>
      <c r="K183" s="682"/>
      <c r="L183" s="683"/>
      <c r="M183" s="696"/>
      <c r="N183" s="696"/>
      <c r="O183" s="696"/>
      <c r="P183" s="696"/>
      <c r="Q183" s="696"/>
      <c r="R183" s="697"/>
      <c r="S183" s="698"/>
      <c r="T183" s="698"/>
      <c r="U183" s="698"/>
      <c r="V183" s="699"/>
      <c r="W183" s="680"/>
      <c r="X183" s="172"/>
      <c r="Y183" s="172"/>
      <c r="Z183" s="178"/>
      <c r="AA183" s="181"/>
      <c r="AB183" s="207"/>
    </row>
    <row r="184" spans="1:28" ht="37.5" customHeight="1">
      <c r="A184" s="190"/>
      <c r="B184" s="194">
        <f t="shared" ref="B184:B247" si="2">B183+1</f>
        <v>131</v>
      </c>
      <c r="C184" s="681"/>
      <c r="D184" s="682"/>
      <c r="E184" s="682"/>
      <c r="F184" s="682"/>
      <c r="G184" s="682"/>
      <c r="H184" s="682"/>
      <c r="I184" s="682"/>
      <c r="J184" s="682"/>
      <c r="K184" s="682"/>
      <c r="L184" s="683"/>
      <c r="M184" s="696"/>
      <c r="N184" s="696"/>
      <c r="O184" s="696"/>
      <c r="P184" s="696"/>
      <c r="Q184" s="696"/>
      <c r="R184" s="697"/>
      <c r="S184" s="698"/>
      <c r="T184" s="698"/>
      <c r="U184" s="698"/>
      <c r="V184" s="699"/>
      <c r="W184" s="680"/>
      <c r="X184" s="172"/>
      <c r="Y184" s="172"/>
      <c r="Z184" s="178"/>
      <c r="AA184" s="181"/>
      <c r="AB184" s="207"/>
    </row>
    <row r="185" spans="1:28" ht="37.5" customHeight="1">
      <c r="A185" s="190"/>
      <c r="B185" s="194">
        <f t="shared" si="2"/>
        <v>132</v>
      </c>
      <c r="C185" s="681"/>
      <c r="D185" s="682"/>
      <c r="E185" s="682"/>
      <c r="F185" s="682"/>
      <c r="G185" s="682"/>
      <c r="H185" s="682"/>
      <c r="I185" s="682"/>
      <c r="J185" s="682"/>
      <c r="K185" s="682"/>
      <c r="L185" s="683"/>
      <c r="M185" s="696"/>
      <c r="N185" s="696"/>
      <c r="O185" s="696"/>
      <c r="P185" s="696"/>
      <c r="Q185" s="696"/>
      <c r="R185" s="697"/>
      <c r="S185" s="698"/>
      <c r="T185" s="698"/>
      <c r="U185" s="698"/>
      <c r="V185" s="699"/>
      <c r="W185" s="680"/>
      <c r="X185" s="172"/>
      <c r="Y185" s="172"/>
      <c r="Z185" s="178"/>
      <c r="AA185" s="181"/>
      <c r="AB185" s="207"/>
    </row>
    <row r="186" spans="1:28" ht="37.5" customHeight="1">
      <c r="A186" s="190"/>
      <c r="B186" s="194">
        <f t="shared" si="2"/>
        <v>133</v>
      </c>
      <c r="C186" s="681"/>
      <c r="D186" s="682"/>
      <c r="E186" s="682"/>
      <c r="F186" s="682"/>
      <c r="G186" s="682"/>
      <c r="H186" s="682"/>
      <c r="I186" s="682"/>
      <c r="J186" s="682"/>
      <c r="K186" s="682"/>
      <c r="L186" s="683"/>
      <c r="M186" s="696"/>
      <c r="N186" s="696"/>
      <c r="O186" s="696"/>
      <c r="P186" s="696"/>
      <c r="Q186" s="696"/>
      <c r="R186" s="697"/>
      <c r="S186" s="698"/>
      <c r="T186" s="698"/>
      <c r="U186" s="698"/>
      <c r="V186" s="699"/>
      <c r="W186" s="680"/>
      <c r="X186" s="172"/>
      <c r="Y186" s="172"/>
      <c r="Z186" s="178"/>
      <c r="AA186" s="181"/>
      <c r="AB186" s="207"/>
    </row>
    <row r="187" spans="1:28" ht="37.5" customHeight="1">
      <c r="A187" s="190"/>
      <c r="B187" s="194">
        <f t="shared" si="2"/>
        <v>134</v>
      </c>
      <c r="C187" s="681"/>
      <c r="D187" s="682"/>
      <c r="E187" s="682"/>
      <c r="F187" s="682"/>
      <c r="G187" s="682"/>
      <c r="H187" s="682"/>
      <c r="I187" s="682"/>
      <c r="J187" s="682"/>
      <c r="K187" s="682"/>
      <c r="L187" s="683"/>
      <c r="M187" s="696"/>
      <c r="N187" s="696"/>
      <c r="O187" s="696"/>
      <c r="P187" s="696"/>
      <c r="Q187" s="696"/>
      <c r="R187" s="697"/>
      <c r="S187" s="698"/>
      <c r="T187" s="698"/>
      <c r="U187" s="698"/>
      <c r="V187" s="699"/>
      <c r="W187" s="680"/>
      <c r="X187" s="172"/>
      <c r="Y187" s="172"/>
      <c r="Z187" s="178"/>
      <c r="AA187" s="181"/>
      <c r="AB187" s="207"/>
    </row>
    <row r="188" spans="1:28" ht="37.5" customHeight="1">
      <c r="A188" s="190"/>
      <c r="B188" s="194">
        <f t="shared" si="2"/>
        <v>135</v>
      </c>
      <c r="C188" s="681"/>
      <c r="D188" s="682"/>
      <c r="E188" s="682"/>
      <c r="F188" s="682"/>
      <c r="G188" s="682"/>
      <c r="H188" s="682"/>
      <c r="I188" s="682"/>
      <c r="J188" s="682"/>
      <c r="K188" s="682"/>
      <c r="L188" s="683"/>
      <c r="M188" s="696"/>
      <c r="N188" s="696"/>
      <c r="O188" s="696"/>
      <c r="P188" s="696"/>
      <c r="Q188" s="696"/>
      <c r="R188" s="697"/>
      <c r="S188" s="698"/>
      <c r="T188" s="698"/>
      <c r="U188" s="698"/>
      <c r="V188" s="699"/>
      <c r="W188" s="680"/>
      <c r="X188" s="172"/>
      <c r="Y188" s="172"/>
      <c r="Z188" s="178"/>
      <c r="AA188" s="181"/>
      <c r="AB188" s="207"/>
    </row>
    <row r="189" spans="1:28" ht="37.5" customHeight="1">
      <c r="A189" s="190"/>
      <c r="B189" s="194">
        <f t="shared" si="2"/>
        <v>136</v>
      </c>
      <c r="C189" s="681"/>
      <c r="D189" s="682"/>
      <c r="E189" s="682"/>
      <c r="F189" s="682"/>
      <c r="G189" s="682"/>
      <c r="H189" s="682"/>
      <c r="I189" s="682"/>
      <c r="J189" s="682"/>
      <c r="K189" s="682"/>
      <c r="L189" s="683"/>
      <c r="M189" s="696"/>
      <c r="N189" s="696"/>
      <c r="O189" s="696"/>
      <c r="P189" s="696"/>
      <c r="Q189" s="696"/>
      <c r="R189" s="697"/>
      <c r="S189" s="698"/>
      <c r="T189" s="698"/>
      <c r="U189" s="698"/>
      <c r="V189" s="699"/>
      <c r="W189" s="680"/>
      <c r="X189" s="172"/>
      <c r="Y189" s="172"/>
      <c r="Z189" s="178"/>
      <c r="AA189" s="181"/>
      <c r="AB189" s="207"/>
    </row>
    <row r="190" spans="1:28" ht="37.5" customHeight="1">
      <c r="A190" s="190"/>
      <c r="B190" s="194">
        <f t="shared" si="2"/>
        <v>137</v>
      </c>
      <c r="C190" s="681"/>
      <c r="D190" s="682"/>
      <c r="E190" s="682"/>
      <c r="F190" s="682"/>
      <c r="G190" s="682"/>
      <c r="H190" s="682"/>
      <c r="I190" s="682"/>
      <c r="J190" s="682"/>
      <c r="K190" s="682"/>
      <c r="L190" s="683"/>
      <c r="M190" s="696"/>
      <c r="N190" s="696"/>
      <c r="O190" s="696"/>
      <c r="P190" s="696"/>
      <c r="Q190" s="696"/>
      <c r="R190" s="697"/>
      <c r="S190" s="698"/>
      <c r="T190" s="698"/>
      <c r="U190" s="698"/>
      <c r="V190" s="699"/>
      <c r="W190" s="680"/>
      <c r="X190" s="172"/>
      <c r="Y190" s="172"/>
      <c r="Z190" s="178"/>
      <c r="AA190" s="181"/>
      <c r="AB190" s="207"/>
    </row>
    <row r="191" spans="1:28" ht="37.5" customHeight="1">
      <c r="A191" s="190"/>
      <c r="B191" s="194">
        <f t="shared" si="2"/>
        <v>138</v>
      </c>
      <c r="C191" s="681"/>
      <c r="D191" s="682"/>
      <c r="E191" s="682"/>
      <c r="F191" s="682"/>
      <c r="G191" s="682"/>
      <c r="H191" s="682"/>
      <c r="I191" s="682"/>
      <c r="J191" s="682"/>
      <c r="K191" s="682"/>
      <c r="L191" s="683"/>
      <c r="M191" s="696"/>
      <c r="N191" s="696"/>
      <c r="O191" s="696"/>
      <c r="P191" s="696"/>
      <c r="Q191" s="696"/>
      <c r="R191" s="697"/>
      <c r="S191" s="698"/>
      <c r="T191" s="698"/>
      <c r="U191" s="698"/>
      <c r="V191" s="699"/>
      <c r="W191" s="680"/>
      <c r="X191" s="172"/>
      <c r="Y191" s="172"/>
      <c r="Z191" s="178"/>
      <c r="AA191" s="181"/>
      <c r="AB191" s="207"/>
    </row>
    <row r="192" spans="1:28" ht="37.5" customHeight="1">
      <c r="A192" s="190"/>
      <c r="B192" s="194">
        <f t="shared" si="2"/>
        <v>139</v>
      </c>
      <c r="C192" s="681"/>
      <c r="D192" s="682"/>
      <c r="E192" s="682"/>
      <c r="F192" s="682"/>
      <c r="G192" s="682"/>
      <c r="H192" s="682"/>
      <c r="I192" s="682"/>
      <c r="J192" s="682"/>
      <c r="K192" s="682"/>
      <c r="L192" s="683"/>
      <c r="M192" s="696"/>
      <c r="N192" s="696"/>
      <c r="O192" s="696"/>
      <c r="P192" s="696"/>
      <c r="Q192" s="696"/>
      <c r="R192" s="697"/>
      <c r="S192" s="698"/>
      <c r="T192" s="698"/>
      <c r="U192" s="698"/>
      <c r="V192" s="699"/>
      <c r="W192" s="680"/>
      <c r="X192" s="172"/>
      <c r="Y192" s="172"/>
      <c r="Z192" s="178"/>
      <c r="AA192" s="181"/>
      <c r="AB192" s="207"/>
    </row>
    <row r="193" spans="1:28" ht="37.5" customHeight="1">
      <c r="A193" s="190"/>
      <c r="B193" s="194">
        <f t="shared" si="2"/>
        <v>140</v>
      </c>
      <c r="C193" s="681"/>
      <c r="D193" s="682"/>
      <c r="E193" s="682"/>
      <c r="F193" s="682"/>
      <c r="G193" s="682"/>
      <c r="H193" s="682"/>
      <c r="I193" s="682"/>
      <c r="J193" s="682"/>
      <c r="K193" s="682"/>
      <c r="L193" s="683"/>
      <c r="M193" s="696"/>
      <c r="N193" s="696"/>
      <c r="O193" s="696"/>
      <c r="P193" s="696"/>
      <c r="Q193" s="696"/>
      <c r="R193" s="697"/>
      <c r="S193" s="698"/>
      <c r="T193" s="698"/>
      <c r="U193" s="698"/>
      <c r="V193" s="699"/>
      <c r="W193" s="680"/>
      <c r="X193" s="172"/>
      <c r="Y193" s="172"/>
      <c r="Z193" s="178"/>
      <c r="AA193" s="181"/>
      <c r="AB193" s="207"/>
    </row>
    <row r="194" spans="1:28" ht="37.5" customHeight="1">
      <c r="A194" s="190"/>
      <c r="B194" s="194">
        <f t="shared" si="2"/>
        <v>141</v>
      </c>
      <c r="C194" s="681"/>
      <c r="D194" s="682"/>
      <c r="E194" s="682"/>
      <c r="F194" s="682"/>
      <c r="G194" s="682"/>
      <c r="H194" s="682"/>
      <c r="I194" s="682"/>
      <c r="J194" s="682"/>
      <c r="K194" s="682"/>
      <c r="L194" s="683"/>
      <c r="M194" s="696"/>
      <c r="N194" s="696"/>
      <c r="O194" s="696"/>
      <c r="P194" s="696"/>
      <c r="Q194" s="696"/>
      <c r="R194" s="697"/>
      <c r="S194" s="698"/>
      <c r="T194" s="698"/>
      <c r="U194" s="698"/>
      <c r="V194" s="699"/>
      <c r="W194" s="680"/>
      <c r="X194" s="172"/>
      <c r="Y194" s="172"/>
      <c r="Z194" s="178"/>
      <c r="AA194" s="181"/>
      <c r="AB194" s="207"/>
    </row>
    <row r="195" spans="1:28" ht="37.5" customHeight="1">
      <c r="A195" s="190"/>
      <c r="B195" s="194">
        <f t="shared" si="2"/>
        <v>142</v>
      </c>
      <c r="C195" s="681"/>
      <c r="D195" s="682"/>
      <c r="E195" s="682"/>
      <c r="F195" s="682"/>
      <c r="G195" s="682"/>
      <c r="H195" s="682"/>
      <c r="I195" s="682"/>
      <c r="J195" s="682"/>
      <c r="K195" s="682"/>
      <c r="L195" s="683"/>
      <c r="M195" s="696"/>
      <c r="N195" s="696"/>
      <c r="O195" s="696"/>
      <c r="P195" s="696"/>
      <c r="Q195" s="696"/>
      <c r="R195" s="697"/>
      <c r="S195" s="698"/>
      <c r="T195" s="698"/>
      <c r="U195" s="698"/>
      <c r="V195" s="699"/>
      <c r="W195" s="680"/>
      <c r="X195" s="172"/>
      <c r="Y195" s="172"/>
      <c r="Z195" s="178"/>
      <c r="AA195" s="181"/>
      <c r="AB195" s="207"/>
    </row>
    <row r="196" spans="1:28" ht="37.5" customHeight="1">
      <c r="A196" s="190"/>
      <c r="B196" s="194">
        <f t="shared" si="2"/>
        <v>143</v>
      </c>
      <c r="C196" s="681"/>
      <c r="D196" s="682"/>
      <c r="E196" s="682"/>
      <c r="F196" s="682"/>
      <c r="G196" s="682"/>
      <c r="H196" s="682"/>
      <c r="I196" s="682"/>
      <c r="J196" s="682"/>
      <c r="K196" s="682"/>
      <c r="L196" s="683"/>
      <c r="M196" s="696"/>
      <c r="N196" s="696"/>
      <c r="O196" s="696"/>
      <c r="P196" s="696"/>
      <c r="Q196" s="696"/>
      <c r="R196" s="697"/>
      <c r="S196" s="698"/>
      <c r="T196" s="698"/>
      <c r="U196" s="698"/>
      <c r="V196" s="699"/>
      <c r="W196" s="680"/>
      <c r="X196" s="172"/>
      <c r="Y196" s="172"/>
      <c r="Z196" s="178"/>
      <c r="AA196" s="181"/>
      <c r="AB196" s="207"/>
    </row>
    <row r="197" spans="1:28" ht="37.5" customHeight="1">
      <c r="A197" s="190"/>
      <c r="B197" s="194">
        <f t="shared" si="2"/>
        <v>144</v>
      </c>
      <c r="C197" s="681"/>
      <c r="D197" s="682"/>
      <c r="E197" s="682"/>
      <c r="F197" s="682"/>
      <c r="G197" s="682"/>
      <c r="H197" s="682"/>
      <c r="I197" s="682"/>
      <c r="J197" s="682"/>
      <c r="K197" s="682"/>
      <c r="L197" s="683"/>
      <c r="M197" s="696"/>
      <c r="N197" s="696"/>
      <c r="O197" s="696"/>
      <c r="P197" s="696"/>
      <c r="Q197" s="696"/>
      <c r="R197" s="697"/>
      <c r="S197" s="698"/>
      <c r="T197" s="698"/>
      <c r="U197" s="698"/>
      <c r="V197" s="699"/>
      <c r="W197" s="680"/>
      <c r="X197" s="172"/>
      <c r="Y197" s="172"/>
      <c r="Z197" s="178"/>
      <c r="AA197" s="181"/>
      <c r="AB197" s="207"/>
    </row>
    <row r="198" spans="1:28" ht="37.5" customHeight="1">
      <c r="A198" s="190"/>
      <c r="B198" s="194">
        <f t="shared" si="2"/>
        <v>145</v>
      </c>
      <c r="C198" s="681"/>
      <c r="D198" s="682"/>
      <c r="E198" s="682"/>
      <c r="F198" s="682"/>
      <c r="G198" s="682"/>
      <c r="H198" s="682"/>
      <c r="I198" s="682"/>
      <c r="J198" s="682"/>
      <c r="K198" s="682"/>
      <c r="L198" s="683"/>
      <c r="M198" s="696"/>
      <c r="N198" s="696"/>
      <c r="O198" s="696"/>
      <c r="P198" s="696"/>
      <c r="Q198" s="696"/>
      <c r="R198" s="697"/>
      <c r="S198" s="698"/>
      <c r="T198" s="698"/>
      <c r="U198" s="698"/>
      <c r="V198" s="699"/>
      <c r="W198" s="680"/>
      <c r="X198" s="172"/>
      <c r="Y198" s="172"/>
      <c r="Z198" s="178"/>
      <c r="AA198" s="181"/>
      <c r="AB198" s="207"/>
    </row>
    <row r="199" spans="1:28" ht="37.5" customHeight="1">
      <c r="A199" s="190"/>
      <c r="B199" s="194">
        <f t="shared" si="2"/>
        <v>146</v>
      </c>
      <c r="C199" s="681"/>
      <c r="D199" s="682"/>
      <c r="E199" s="682"/>
      <c r="F199" s="682"/>
      <c r="G199" s="682"/>
      <c r="H199" s="682"/>
      <c r="I199" s="682"/>
      <c r="J199" s="682"/>
      <c r="K199" s="682"/>
      <c r="L199" s="683"/>
      <c r="M199" s="696"/>
      <c r="N199" s="696"/>
      <c r="O199" s="696"/>
      <c r="P199" s="696"/>
      <c r="Q199" s="696"/>
      <c r="R199" s="697"/>
      <c r="S199" s="698"/>
      <c r="T199" s="698"/>
      <c r="U199" s="698"/>
      <c r="V199" s="699"/>
      <c r="W199" s="680"/>
      <c r="X199" s="172"/>
      <c r="Y199" s="172"/>
      <c r="Z199" s="178"/>
      <c r="AA199" s="181"/>
      <c r="AB199" s="207"/>
    </row>
    <row r="200" spans="1:28" ht="37.5" customHeight="1">
      <c r="A200" s="190"/>
      <c r="B200" s="194">
        <f t="shared" si="2"/>
        <v>147</v>
      </c>
      <c r="C200" s="681"/>
      <c r="D200" s="682"/>
      <c r="E200" s="682"/>
      <c r="F200" s="682"/>
      <c r="G200" s="682"/>
      <c r="H200" s="682"/>
      <c r="I200" s="682"/>
      <c r="J200" s="682"/>
      <c r="K200" s="682"/>
      <c r="L200" s="683"/>
      <c r="M200" s="696"/>
      <c r="N200" s="696"/>
      <c r="O200" s="696"/>
      <c r="P200" s="696"/>
      <c r="Q200" s="696"/>
      <c r="R200" s="697"/>
      <c r="S200" s="698"/>
      <c r="T200" s="698"/>
      <c r="U200" s="698"/>
      <c r="V200" s="699"/>
      <c r="W200" s="680"/>
      <c r="X200" s="172"/>
      <c r="Y200" s="172"/>
      <c r="Z200" s="178"/>
      <c r="AA200" s="181"/>
      <c r="AB200" s="207"/>
    </row>
    <row r="201" spans="1:28" ht="37.5" customHeight="1">
      <c r="A201" s="190"/>
      <c r="B201" s="194">
        <f t="shared" si="2"/>
        <v>148</v>
      </c>
      <c r="C201" s="681"/>
      <c r="D201" s="682"/>
      <c r="E201" s="682"/>
      <c r="F201" s="682"/>
      <c r="G201" s="682"/>
      <c r="H201" s="682"/>
      <c r="I201" s="682"/>
      <c r="J201" s="682"/>
      <c r="K201" s="682"/>
      <c r="L201" s="683"/>
      <c r="M201" s="696"/>
      <c r="N201" s="696"/>
      <c r="O201" s="696"/>
      <c r="P201" s="696"/>
      <c r="Q201" s="696"/>
      <c r="R201" s="697"/>
      <c r="S201" s="698"/>
      <c r="T201" s="698"/>
      <c r="U201" s="698"/>
      <c r="V201" s="699"/>
      <c r="W201" s="680"/>
      <c r="X201" s="172"/>
      <c r="Y201" s="172"/>
      <c r="Z201" s="178"/>
      <c r="AA201" s="181"/>
      <c r="AB201" s="207"/>
    </row>
    <row r="202" spans="1:28" ht="37.5" customHeight="1">
      <c r="A202" s="190"/>
      <c r="B202" s="194">
        <f t="shared" si="2"/>
        <v>149</v>
      </c>
      <c r="C202" s="681"/>
      <c r="D202" s="682"/>
      <c r="E202" s="682"/>
      <c r="F202" s="682"/>
      <c r="G202" s="682"/>
      <c r="H202" s="682"/>
      <c r="I202" s="682"/>
      <c r="J202" s="682"/>
      <c r="K202" s="682"/>
      <c r="L202" s="683"/>
      <c r="M202" s="696"/>
      <c r="N202" s="696"/>
      <c r="O202" s="696"/>
      <c r="P202" s="696"/>
      <c r="Q202" s="696"/>
      <c r="R202" s="697"/>
      <c r="S202" s="698"/>
      <c r="T202" s="698"/>
      <c r="U202" s="698"/>
      <c r="V202" s="699"/>
      <c r="W202" s="680"/>
      <c r="X202" s="172"/>
      <c r="Y202" s="172"/>
      <c r="Z202" s="178"/>
      <c r="AA202" s="181"/>
      <c r="AB202" s="207"/>
    </row>
    <row r="203" spans="1:28" ht="37.5" customHeight="1">
      <c r="A203" s="190"/>
      <c r="B203" s="194">
        <f t="shared" si="2"/>
        <v>150</v>
      </c>
      <c r="C203" s="681"/>
      <c r="D203" s="682"/>
      <c r="E203" s="682"/>
      <c r="F203" s="682"/>
      <c r="G203" s="682"/>
      <c r="H203" s="682"/>
      <c r="I203" s="682"/>
      <c r="J203" s="682"/>
      <c r="K203" s="682"/>
      <c r="L203" s="683"/>
      <c r="M203" s="696"/>
      <c r="N203" s="696"/>
      <c r="O203" s="696"/>
      <c r="P203" s="696"/>
      <c r="Q203" s="696"/>
      <c r="R203" s="697"/>
      <c r="S203" s="698"/>
      <c r="T203" s="698"/>
      <c r="U203" s="698"/>
      <c r="V203" s="699"/>
      <c r="W203" s="680"/>
      <c r="X203" s="172"/>
      <c r="Y203" s="172"/>
      <c r="Z203" s="178"/>
      <c r="AA203" s="181"/>
      <c r="AB203" s="207"/>
    </row>
    <row r="204" spans="1:28" ht="37.5" customHeight="1">
      <c r="A204" s="190"/>
      <c r="B204" s="194">
        <f t="shared" si="2"/>
        <v>151</v>
      </c>
      <c r="C204" s="681"/>
      <c r="D204" s="682"/>
      <c r="E204" s="682"/>
      <c r="F204" s="682"/>
      <c r="G204" s="682"/>
      <c r="H204" s="682"/>
      <c r="I204" s="682"/>
      <c r="J204" s="682"/>
      <c r="K204" s="682"/>
      <c r="L204" s="683"/>
      <c r="M204" s="696"/>
      <c r="N204" s="696"/>
      <c r="O204" s="696"/>
      <c r="P204" s="696"/>
      <c r="Q204" s="696"/>
      <c r="R204" s="697"/>
      <c r="S204" s="698"/>
      <c r="T204" s="698"/>
      <c r="U204" s="698"/>
      <c r="V204" s="699"/>
      <c r="W204" s="680"/>
      <c r="X204" s="172"/>
      <c r="Y204" s="172"/>
      <c r="Z204" s="178"/>
      <c r="AA204" s="181"/>
      <c r="AB204" s="207"/>
    </row>
    <row r="205" spans="1:28" ht="37.5" customHeight="1">
      <c r="A205" s="190"/>
      <c r="B205" s="194">
        <f t="shared" si="2"/>
        <v>152</v>
      </c>
      <c r="C205" s="681"/>
      <c r="D205" s="682"/>
      <c r="E205" s="682"/>
      <c r="F205" s="682"/>
      <c r="G205" s="682"/>
      <c r="H205" s="682"/>
      <c r="I205" s="682"/>
      <c r="J205" s="682"/>
      <c r="K205" s="682"/>
      <c r="L205" s="683"/>
      <c r="M205" s="696"/>
      <c r="N205" s="696"/>
      <c r="O205" s="696"/>
      <c r="P205" s="696"/>
      <c r="Q205" s="696"/>
      <c r="R205" s="697"/>
      <c r="S205" s="698"/>
      <c r="T205" s="698"/>
      <c r="U205" s="698"/>
      <c r="V205" s="699"/>
      <c r="W205" s="680"/>
      <c r="X205" s="172"/>
      <c r="Y205" s="172"/>
      <c r="Z205" s="178"/>
      <c r="AA205" s="181"/>
      <c r="AB205" s="207"/>
    </row>
    <row r="206" spans="1:28" ht="37.5" customHeight="1">
      <c r="A206" s="190"/>
      <c r="B206" s="194">
        <f t="shared" si="2"/>
        <v>153</v>
      </c>
      <c r="C206" s="681"/>
      <c r="D206" s="682"/>
      <c r="E206" s="682"/>
      <c r="F206" s="682"/>
      <c r="G206" s="682"/>
      <c r="H206" s="682"/>
      <c r="I206" s="682"/>
      <c r="J206" s="682"/>
      <c r="K206" s="682"/>
      <c r="L206" s="683"/>
      <c r="M206" s="696"/>
      <c r="N206" s="696"/>
      <c r="O206" s="696"/>
      <c r="P206" s="696"/>
      <c r="Q206" s="696"/>
      <c r="R206" s="697"/>
      <c r="S206" s="698"/>
      <c r="T206" s="698"/>
      <c r="U206" s="698"/>
      <c r="V206" s="699"/>
      <c r="W206" s="680"/>
      <c r="X206" s="172"/>
      <c r="Y206" s="172"/>
      <c r="Z206" s="178"/>
      <c r="AA206" s="181"/>
      <c r="AB206" s="207"/>
    </row>
    <row r="207" spans="1:28" ht="37.5" customHeight="1">
      <c r="A207" s="190"/>
      <c r="B207" s="194">
        <f t="shared" si="2"/>
        <v>154</v>
      </c>
      <c r="C207" s="681"/>
      <c r="D207" s="682"/>
      <c r="E207" s="682"/>
      <c r="F207" s="682"/>
      <c r="G207" s="682"/>
      <c r="H207" s="682"/>
      <c r="I207" s="682"/>
      <c r="J207" s="682"/>
      <c r="K207" s="682"/>
      <c r="L207" s="683"/>
      <c r="M207" s="696"/>
      <c r="N207" s="696"/>
      <c r="O207" s="696"/>
      <c r="P207" s="696"/>
      <c r="Q207" s="696"/>
      <c r="R207" s="697"/>
      <c r="S207" s="698"/>
      <c r="T207" s="698"/>
      <c r="U207" s="698"/>
      <c r="V207" s="699"/>
      <c r="W207" s="680"/>
      <c r="X207" s="172"/>
      <c r="Y207" s="172"/>
      <c r="Z207" s="178"/>
      <c r="AA207" s="181"/>
      <c r="AB207" s="207"/>
    </row>
    <row r="208" spans="1:28" ht="37.5" customHeight="1">
      <c r="A208" s="190"/>
      <c r="B208" s="194">
        <f t="shared" si="2"/>
        <v>155</v>
      </c>
      <c r="C208" s="681"/>
      <c r="D208" s="682"/>
      <c r="E208" s="682"/>
      <c r="F208" s="682"/>
      <c r="G208" s="682"/>
      <c r="H208" s="682"/>
      <c r="I208" s="682"/>
      <c r="J208" s="682"/>
      <c r="K208" s="682"/>
      <c r="L208" s="683"/>
      <c r="M208" s="696"/>
      <c r="N208" s="696"/>
      <c r="O208" s="696"/>
      <c r="P208" s="696"/>
      <c r="Q208" s="696"/>
      <c r="R208" s="697"/>
      <c r="S208" s="698"/>
      <c r="T208" s="698"/>
      <c r="U208" s="698"/>
      <c r="V208" s="699"/>
      <c r="W208" s="680"/>
      <c r="X208" s="172"/>
      <c r="Y208" s="172"/>
      <c r="Z208" s="178"/>
      <c r="AA208" s="181"/>
      <c r="AB208" s="207"/>
    </row>
    <row r="209" spans="1:28" ht="37.5" customHeight="1">
      <c r="A209" s="190"/>
      <c r="B209" s="194">
        <f t="shared" si="2"/>
        <v>156</v>
      </c>
      <c r="C209" s="681"/>
      <c r="D209" s="682"/>
      <c r="E209" s="682"/>
      <c r="F209" s="682"/>
      <c r="G209" s="682"/>
      <c r="H209" s="682"/>
      <c r="I209" s="682"/>
      <c r="J209" s="682"/>
      <c r="K209" s="682"/>
      <c r="L209" s="683"/>
      <c r="M209" s="696"/>
      <c r="N209" s="696"/>
      <c r="O209" s="696"/>
      <c r="P209" s="696"/>
      <c r="Q209" s="696"/>
      <c r="R209" s="697"/>
      <c r="S209" s="698"/>
      <c r="T209" s="698"/>
      <c r="U209" s="698"/>
      <c r="V209" s="699"/>
      <c r="W209" s="680"/>
      <c r="X209" s="172"/>
      <c r="Y209" s="172"/>
      <c r="Z209" s="178"/>
      <c r="AA209" s="181"/>
      <c r="AB209" s="207"/>
    </row>
    <row r="210" spans="1:28" ht="37.5" customHeight="1">
      <c r="A210" s="190"/>
      <c r="B210" s="194">
        <f t="shared" si="2"/>
        <v>157</v>
      </c>
      <c r="C210" s="681"/>
      <c r="D210" s="682"/>
      <c r="E210" s="682"/>
      <c r="F210" s="682"/>
      <c r="G210" s="682"/>
      <c r="H210" s="682"/>
      <c r="I210" s="682"/>
      <c r="J210" s="682"/>
      <c r="K210" s="682"/>
      <c r="L210" s="683"/>
      <c r="M210" s="696"/>
      <c r="N210" s="696"/>
      <c r="O210" s="696"/>
      <c r="P210" s="696"/>
      <c r="Q210" s="696"/>
      <c r="R210" s="697"/>
      <c r="S210" s="698"/>
      <c r="T210" s="698"/>
      <c r="U210" s="698"/>
      <c r="V210" s="699"/>
      <c r="W210" s="680"/>
      <c r="X210" s="172"/>
      <c r="Y210" s="172"/>
      <c r="Z210" s="178"/>
      <c r="AA210" s="181"/>
      <c r="AB210" s="207"/>
    </row>
    <row r="211" spans="1:28" ht="37.5" customHeight="1">
      <c r="A211" s="190"/>
      <c r="B211" s="194">
        <f t="shared" si="2"/>
        <v>158</v>
      </c>
      <c r="C211" s="681"/>
      <c r="D211" s="682"/>
      <c r="E211" s="682"/>
      <c r="F211" s="682"/>
      <c r="G211" s="682"/>
      <c r="H211" s="682"/>
      <c r="I211" s="682"/>
      <c r="J211" s="682"/>
      <c r="K211" s="682"/>
      <c r="L211" s="683"/>
      <c r="M211" s="696"/>
      <c r="N211" s="696"/>
      <c r="O211" s="696"/>
      <c r="P211" s="696"/>
      <c r="Q211" s="696"/>
      <c r="R211" s="697"/>
      <c r="S211" s="698"/>
      <c r="T211" s="698"/>
      <c r="U211" s="698"/>
      <c r="V211" s="699"/>
      <c r="W211" s="680"/>
      <c r="X211" s="172"/>
      <c r="Y211" s="172"/>
      <c r="Z211" s="178"/>
      <c r="AA211" s="181"/>
      <c r="AB211" s="207"/>
    </row>
    <row r="212" spans="1:28" ht="37.5" customHeight="1">
      <c r="A212" s="190"/>
      <c r="B212" s="194">
        <f t="shared" si="2"/>
        <v>159</v>
      </c>
      <c r="C212" s="681"/>
      <c r="D212" s="682"/>
      <c r="E212" s="682"/>
      <c r="F212" s="682"/>
      <c r="G212" s="682"/>
      <c r="H212" s="682"/>
      <c r="I212" s="682"/>
      <c r="J212" s="682"/>
      <c r="K212" s="682"/>
      <c r="L212" s="683"/>
      <c r="M212" s="696"/>
      <c r="N212" s="696"/>
      <c r="O212" s="696"/>
      <c r="P212" s="696"/>
      <c r="Q212" s="696"/>
      <c r="R212" s="697"/>
      <c r="S212" s="698"/>
      <c r="T212" s="698"/>
      <c r="U212" s="698"/>
      <c r="V212" s="699"/>
      <c r="W212" s="680"/>
      <c r="X212" s="172"/>
      <c r="Y212" s="172"/>
      <c r="Z212" s="178"/>
      <c r="AA212" s="181"/>
      <c r="AB212" s="207"/>
    </row>
    <row r="213" spans="1:28" ht="37.5" customHeight="1">
      <c r="A213" s="190"/>
      <c r="B213" s="194">
        <f t="shared" si="2"/>
        <v>160</v>
      </c>
      <c r="C213" s="681"/>
      <c r="D213" s="682"/>
      <c r="E213" s="682"/>
      <c r="F213" s="682"/>
      <c r="G213" s="682"/>
      <c r="H213" s="682"/>
      <c r="I213" s="682"/>
      <c r="J213" s="682"/>
      <c r="K213" s="682"/>
      <c r="L213" s="683"/>
      <c r="M213" s="696"/>
      <c r="N213" s="696"/>
      <c r="O213" s="696"/>
      <c r="P213" s="696"/>
      <c r="Q213" s="696"/>
      <c r="R213" s="697"/>
      <c r="S213" s="698"/>
      <c r="T213" s="698"/>
      <c r="U213" s="698"/>
      <c r="V213" s="699"/>
      <c r="W213" s="680"/>
      <c r="X213" s="172"/>
      <c r="Y213" s="172"/>
      <c r="Z213" s="178"/>
      <c r="AA213" s="181"/>
      <c r="AB213" s="207"/>
    </row>
    <row r="214" spans="1:28" ht="37.5" customHeight="1">
      <c r="A214" s="190"/>
      <c r="B214" s="194">
        <f t="shared" si="2"/>
        <v>161</v>
      </c>
      <c r="C214" s="681"/>
      <c r="D214" s="682"/>
      <c r="E214" s="682"/>
      <c r="F214" s="682"/>
      <c r="G214" s="682"/>
      <c r="H214" s="682"/>
      <c r="I214" s="682"/>
      <c r="J214" s="682"/>
      <c r="K214" s="682"/>
      <c r="L214" s="683"/>
      <c r="M214" s="696"/>
      <c r="N214" s="696"/>
      <c r="O214" s="696"/>
      <c r="P214" s="696"/>
      <c r="Q214" s="696"/>
      <c r="R214" s="697"/>
      <c r="S214" s="698"/>
      <c r="T214" s="698"/>
      <c r="U214" s="698"/>
      <c r="V214" s="699"/>
      <c r="W214" s="680"/>
      <c r="X214" s="172"/>
      <c r="Y214" s="172"/>
      <c r="Z214" s="178"/>
      <c r="AA214" s="181"/>
      <c r="AB214" s="207"/>
    </row>
    <row r="215" spans="1:28" ht="37.5" customHeight="1">
      <c r="A215" s="190"/>
      <c r="B215" s="194">
        <f t="shared" si="2"/>
        <v>162</v>
      </c>
      <c r="C215" s="681"/>
      <c r="D215" s="682"/>
      <c r="E215" s="682"/>
      <c r="F215" s="682"/>
      <c r="G215" s="682"/>
      <c r="H215" s="682"/>
      <c r="I215" s="682"/>
      <c r="J215" s="682"/>
      <c r="K215" s="682"/>
      <c r="L215" s="683"/>
      <c r="M215" s="696"/>
      <c r="N215" s="696"/>
      <c r="O215" s="696"/>
      <c r="P215" s="696"/>
      <c r="Q215" s="696"/>
      <c r="R215" s="697"/>
      <c r="S215" s="698"/>
      <c r="T215" s="698"/>
      <c r="U215" s="698"/>
      <c r="V215" s="699"/>
      <c r="W215" s="680"/>
      <c r="X215" s="172"/>
      <c r="Y215" s="172"/>
      <c r="Z215" s="178"/>
      <c r="AA215" s="181"/>
      <c r="AB215" s="207"/>
    </row>
    <row r="216" spans="1:28" ht="37.5" customHeight="1">
      <c r="A216" s="190"/>
      <c r="B216" s="194">
        <f t="shared" si="2"/>
        <v>163</v>
      </c>
      <c r="C216" s="681"/>
      <c r="D216" s="682"/>
      <c r="E216" s="682"/>
      <c r="F216" s="682"/>
      <c r="G216" s="682"/>
      <c r="H216" s="682"/>
      <c r="I216" s="682"/>
      <c r="J216" s="682"/>
      <c r="K216" s="682"/>
      <c r="L216" s="683"/>
      <c r="M216" s="696"/>
      <c r="N216" s="696"/>
      <c r="O216" s="696"/>
      <c r="P216" s="696"/>
      <c r="Q216" s="696"/>
      <c r="R216" s="697"/>
      <c r="S216" s="698"/>
      <c r="T216" s="698"/>
      <c r="U216" s="698"/>
      <c r="V216" s="699"/>
      <c r="W216" s="680"/>
      <c r="X216" s="172"/>
      <c r="Y216" s="172"/>
      <c r="Z216" s="178"/>
      <c r="AA216" s="181"/>
      <c r="AB216" s="207"/>
    </row>
    <row r="217" spans="1:28" ht="37.5" customHeight="1">
      <c r="A217" s="190"/>
      <c r="B217" s="194">
        <f t="shared" si="2"/>
        <v>164</v>
      </c>
      <c r="C217" s="681"/>
      <c r="D217" s="682"/>
      <c r="E217" s="682"/>
      <c r="F217" s="682"/>
      <c r="G217" s="682"/>
      <c r="H217" s="682"/>
      <c r="I217" s="682"/>
      <c r="J217" s="682"/>
      <c r="K217" s="682"/>
      <c r="L217" s="683"/>
      <c r="M217" s="696"/>
      <c r="N217" s="696"/>
      <c r="O217" s="696"/>
      <c r="P217" s="696"/>
      <c r="Q217" s="696"/>
      <c r="R217" s="697"/>
      <c r="S217" s="698"/>
      <c r="T217" s="698"/>
      <c r="U217" s="698"/>
      <c r="V217" s="699"/>
      <c r="W217" s="680"/>
      <c r="X217" s="172"/>
      <c r="Y217" s="172"/>
      <c r="Z217" s="178"/>
      <c r="AA217" s="181"/>
      <c r="AB217" s="207"/>
    </row>
    <row r="218" spans="1:28" ht="37.5" customHeight="1">
      <c r="A218" s="190"/>
      <c r="B218" s="194">
        <f t="shared" si="2"/>
        <v>165</v>
      </c>
      <c r="C218" s="681"/>
      <c r="D218" s="682"/>
      <c r="E218" s="682"/>
      <c r="F218" s="682"/>
      <c r="G218" s="682"/>
      <c r="H218" s="682"/>
      <c r="I218" s="682"/>
      <c r="J218" s="682"/>
      <c r="K218" s="682"/>
      <c r="L218" s="683"/>
      <c r="M218" s="696"/>
      <c r="N218" s="696"/>
      <c r="O218" s="696"/>
      <c r="P218" s="696"/>
      <c r="Q218" s="696"/>
      <c r="R218" s="697"/>
      <c r="S218" s="698"/>
      <c r="T218" s="698"/>
      <c r="U218" s="698"/>
      <c r="V218" s="699"/>
      <c r="W218" s="680"/>
      <c r="X218" s="172"/>
      <c r="Y218" s="172"/>
      <c r="Z218" s="178"/>
      <c r="AA218" s="181"/>
      <c r="AB218" s="207"/>
    </row>
    <row r="219" spans="1:28" ht="37.5" customHeight="1">
      <c r="A219" s="190"/>
      <c r="B219" s="194">
        <f t="shared" si="2"/>
        <v>166</v>
      </c>
      <c r="C219" s="681"/>
      <c r="D219" s="682"/>
      <c r="E219" s="682"/>
      <c r="F219" s="682"/>
      <c r="G219" s="682"/>
      <c r="H219" s="682"/>
      <c r="I219" s="682"/>
      <c r="J219" s="682"/>
      <c r="K219" s="682"/>
      <c r="L219" s="683"/>
      <c r="M219" s="696"/>
      <c r="N219" s="696"/>
      <c r="O219" s="696"/>
      <c r="P219" s="696"/>
      <c r="Q219" s="696"/>
      <c r="R219" s="697"/>
      <c r="S219" s="698"/>
      <c r="T219" s="698"/>
      <c r="U219" s="698"/>
      <c r="V219" s="699"/>
      <c r="W219" s="680"/>
      <c r="X219" s="172"/>
      <c r="Y219" s="172"/>
      <c r="Z219" s="178"/>
      <c r="AA219" s="181"/>
      <c r="AB219" s="207"/>
    </row>
    <row r="220" spans="1:28" ht="37.5" customHeight="1">
      <c r="A220" s="190"/>
      <c r="B220" s="194">
        <f t="shared" si="2"/>
        <v>167</v>
      </c>
      <c r="C220" s="681"/>
      <c r="D220" s="682"/>
      <c r="E220" s="682"/>
      <c r="F220" s="682"/>
      <c r="G220" s="682"/>
      <c r="H220" s="682"/>
      <c r="I220" s="682"/>
      <c r="J220" s="682"/>
      <c r="K220" s="682"/>
      <c r="L220" s="683"/>
      <c r="M220" s="696"/>
      <c r="N220" s="696"/>
      <c r="O220" s="696"/>
      <c r="P220" s="696"/>
      <c r="Q220" s="696"/>
      <c r="R220" s="697"/>
      <c r="S220" s="698"/>
      <c r="T220" s="698"/>
      <c r="U220" s="698"/>
      <c r="V220" s="699"/>
      <c r="W220" s="680"/>
      <c r="X220" s="172"/>
      <c r="Y220" s="172"/>
      <c r="Z220" s="178"/>
      <c r="AA220" s="181"/>
      <c r="AB220" s="207"/>
    </row>
    <row r="221" spans="1:28" ht="37.5" customHeight="1">
      <c r="A221" s="190"/>
      <c r="B221" s="194">
        <f t="shared" si="2"/>
        <v>168</v>
      </c>
      <c r="C221" s="681"/>
      <c r="D221" s="682"/>
      <c r="E221" s="682"/>
      <c r="F221" s="682"/>
      <c r="G221" s="682"/>
      <c r="H221" s="682"/>
      <c r="I221" s="682"/>
      <c r="J221" s="682"/>
      <c r="K221" s="682"/>
      <c r="L221" s="683"/>
      <c r="M221" s="696"/>
      <c r="N221" s="696"/>
      <c r="O221" s="696"/>
      <c r="P221" s="696"/>
      <c r="Q221" s="696"/>
      <c r="R221" s="697"/>
      <c r="S221" s="698"/>
      <c r="T221" s="698"/>
      <c r="U221" s="698"/>
      <c r="V221" s="699"/>
      <c r="W221" s="680"/>
      <c r="X221" s="172"/>
      <c r="Y221" s="172"/>
      <c r="Z221" s="178"/>
      <c r="AA221" s="181"/>
      <c r="AB221" s="207"/>
    </row>
    <row r="222" spans="1:28" ht="37.5" customHeight="1">
      <c r="A222" s="190"/>
      <c r="B222" s="194">
        <f t="shared" si="2"/>
        <v>169</v>
      </c>
      <c r="C222" s="681"/>
      <c r="D222" s="682"/>
      <c r="E222" s="682"/>
      <c r="F222" s="682"/>
      <c r="G222" s="682"/>
      <c r="H222" s="682"/>
      <c r="I222" s="682"/>
      <c r="J222" s="682"/>
      <c r="K222" s="682"/>
      <c r="L222" s="683"/>
      <c r="M222" s="696"/>
      <c r="N222" s="696"/>
      <c r="O222" s="696"/>
      <c r="P222" s="696"/>
      <c r="Q222" s="696"/>
      <c r="R222" s="697"/>
      <c r="S222" s="698"/>
      <c r="T222" s="698"/>
      <c r="U222" s="698"/>
      <c r="V222" s="699"/>
      <c r="W222" s="680"/>
      <c r="X222" s="172"/>
      <c r="Y222" s="172"/>
      <c r="Z222" s="178"/>
      <c r="AA222" s="181"/>
      <c r="AB222" s="207"/>
    </row>
    <row r="223" spans="1:28" ht="37.5" customHeight="1">
      <c r="A223" s="190"/>
      <c r="B223" s="194">
        <f t="shared" si="2"/>
        <v>170</v>
      </c>
      <c r="C223" s="681"/>
      <c r="D223" s="682"/>
      <c r="E223" s="682"/>
      <c r="F223" s="682"/>
      <c r="G223" s="682"/>
      <c r="H223" s="682"/>
      <c r="I223" s="682"/>
      <c r="J223" s="682"/>
      <c r="K223" s="682"/>
      <c r="L223" s="683"/>
      <c r="M223" s="696"/>
      <c r="N223" s="696"/>
      <c r="O223" s="696"/>
      <c r="P223" s="696"/>
      <c r="Q223" s="696"/>
      <c r="R223" s="697"/>
      <c r="S223" s="698"/>
      <c r="T223" s="698"/>
      <c r="U223" s="698"/>
      <c r="V223" s="699"/>
      <c r="W223" s="680"/>
      <c r="X223" s="172"/>
      <c r="Y223" s="172"/>
      <c r="Z223" s="178"/>
      <c r="AA223" s="181"/>
      <c r="AB223" s="207"/>
    </row>
    <row r="224" spans="1:28" ht="37.5" customHeight="1">
      <c r="A224" s="190"/>
      <c r="B224" s="194">
        <f t="shared" si="2"/>
        <v>171</v>
      </c>
      <c r="C224" s="681"/>
      <c r="D224" s="682"/>
      <c r="E224" s="682"/>
      <c r="F224" s="682"/>
      <c r="G224" s="682"/>
      <c r="H224" s="682"/>
      <c r="I224" s="682"/>
      <c r="J224" s="682"/>
      <c r="K224" s="682"/>
      <c r="L224" s="683"/>
      <c r="M224" s="696"/>
      <c r="N224" s="696"/>
      <c r="O224" s="696"/>
      <c r="P224" s="696"/>
      <c r="Q224" s="696"/>
      <c r="R224" s="697"/>
      <c r="S224" s="698"/>
      <c r="T224" s="698"/>
      <c r="U224" s="698"/>
      <c r="V224" s="699"/>
      <c r="W224" s="680"/>
      <c r="X224" s="172"/>
      <c r="Y224" s="172"/>
      <c r="Z224" s="178"/>
      <c r="AA224" s="181"/>
      <c r="AB224" s="207"/>
    </row>
    <row r="225" spans="1:28" ht="37.5" customHeight="1">
      <c r="A225" s="190"/>
      <c r="B225" s="194">
        <f t="shared" si="2"/>
        <v>172</v>
      </c>
      <c r="C225" s="681"/>
      <c r="D225" s="682"/>
      <c r="E225" s="682"/>
      <c r="F225" s="682"/>
      <c r="G225" s="682"/>
      <c r="H225" s="682"/>
      <c r="I225" s="682"/>
      <c r="J225" s="682"/>
      <c r="K225" s="682"/>
      <c r="L225" s="683"/>
      <c r="M225" s="696"/>
      <c r="N225" s="696"/>
      <c r="O225" s="696"/>
      <c r="P225" s="696"/>
      <c r="Q225" s="696"/>
      <c r="R225" s="697"/>
      <c r="S225" s="698"/>
      <c r="T225" s="698"/>
      <c r="U225" s="698"/>
      <c r="V225" s="699"/>
      <c r="W225" s="680"/>
      <c r="X225" s="172"/>
      <c r="Y225" s="172"/>
      <c r="Z225" s="178"/>
      <c r="AA225" s="181"/>
      <c r="AB225" s="207"/>
    </row>
    <row r="226" spans="1:28" ht="37.5" customHeight="1">
      <c r="A226" s="190"/>
      <c r="B226" s="194">
        <f t="shared" si="2"/>
        <v>173</v>
      </c>
      <c r="C226" s="681"/>
      <c r="D226" s="682"/>
      <c r="E226" s="682"/>
      <c r="F226" s="682"/>
      <c r="G226" s="682"/>
      <c r="H226" s="682"/>
      <c r="I226" s="682"/>
      <c r="J226" s="682"/>
      <c r="K226" s="682"/>
      <c r="L226" s="683"/>
      <c r="M226" s="696"/>
      <c r="N226" s="696"/>
      <c r="O226" s="696"/>
      <c r="P226" s="696"/>
      <c r="Q226" s="696"/>
      <c r="R226" s="697"/>
      <c r="S226" s="698"/>
      <c r="T226" s="698"/>
      <c r="U226" s="698"/>
      <c r="V226" s="699"/>
      <c r="W226" s="680"/>
      <c r="X226" s="172"/>
      <c r="Y226" s="172"/>
      <c r="Z226" s="178"/>
      <c r="AA226" s="181"/>
      <c r="AB226" s="207"/>
    </row>
    <row r="227" spans="1:28" ht="37.5" customHeight="1">
      <c r="A227" s="190"/>
      <c r="B227" s="194">
        <f t="shared" si="2"/>
        <v>174</v>
      </c>
      <c r="C227" s="681"/>
      <c r="D227" s="682"/>
      <c r="E227" s="682"/>
      <c r="F227" s="682"/>
      <c r="G227" s="682"/>
      <c r="H227" s="682"/>
      <c r="I227" s="682"/>
      <c r="J227" s="682"/>
      <c r="K227" s="682"/>
      <c r="L227" s="683"/>
      <c r="M227" s="696"/>
      <c r="N227" s="696"/>
      <c r="O227" s="696"/>
      <c r="P227" s="696"/>
      <c r="Q227" s="696"/>
      <c r="R227" s="697"/>
      <c r="S227" s="698"/>
      <c r="T227" s="698"/>
      <c r="U227" s="698"/>
      <c r="V227" s="699"/>
      <c r="W227" s="680"/>
      <c r="X227" s="172"/>
      <c r="Y227" s="172"/>
      <c r="Z227" s="178"/>
      <c r="AA227" s="181"/>
      <c r="AB227" s="207"/>
    </row>
    <row r="228" spans="1:28" ht="37.5" customHeight="1">
      <c r="A228" s="190"/>
      <c r="B228" s="194">
        <f t="shared" si="2"/>
        <v>175</v>
      </c>
      <c r="C228" s="681"/>
      <c r="D228" s="682"/>
      <c r="E228" s="682"/>
      <c r="F228" s="682"/>
      <c r="G228" s="682"/>
      <c r="H228" s="682"/>
      <c r="I228" s="682"/>
      <c r="J228" s="682"/>
      <c r="K228" s="682"/>
      <c r="L228" s="683"/>
      <c r="M228" s="696"/>
      <c r="N228" s="696"/>
      <c r="O228" s="696"/>
      <c r="P228" s="696"/>
      <c r="Q228" s="696"/>
      <c r="R228" s="697"/>
      <c r="S228" s="698"/>
      <c r="T228" s="698"/>
      <c r="U228" s="698"/>
      <c r="V228" s="699"/>
      <c r="W228" s="680"/>
      <c r="X228" s="172"/>
      <c r="Y228" s="172"/>
      <c r="Z228" s="178"/>
      <c r="AA228" s="181"/>
      <c r="AB228" s="207"/>
    </row>
    <row r="229" spans="1:28" ht="37.5" customHeight="1">
      <c r="A229" s="190"/>
      <c r="B229" s="194">
        <f t="shared" si="2"/>
        <v>176</v>
      </c>
      <c r="C229" s="681"/>
      <c r="D229" s="682"/>
      <c r="E229" s="682"/>
      <c r="F229" s="682"/>
      <c r="G229" s="682"/>
      <c r="H229" s="682"/>
      <c r="I229" s="682"/>
      <c r="J229" s="682"/>
      <c r="K229" s="682"/>
      <c r="L229" s="683"/>
      <c r="M229" s="696"/>
      <c r="N229" s="696"/>
      <c r="O229" s="696"/>
      <c r="P229" s="696"/>
      <c r="Q229" s="696"/>
      <c r="R229" s="697"/>
      <c r="S229" s="698"/>
      <c r="T229" s="698"/>
      <c r="U229" s="698"/>
      <c r="V229" s="699"/>
      <c r="W229" s="680"/>
      <c r="X229" s="172"/>
      <c r="Y229" s="172"/>
      <c r="Z229" s="178"/>
      <c r="AA229" s="181"/>
      <c r="AB229" s="207"/>
    </row>
    <row r="230" spans="1:28" ht="37.5" customHeight="1">
      <c r="A230" s="190"/>
      <c r="B230" s="194">
        <f t="shared" si="2"/>
        <v>177</v>
      </c>
      <c r="C230" s="681"/>
      <c r="D230" s="682"/>
      <c r="E230" s="682"/>
      <c r="F230" s="682"/>
      <c r="G230" s="682"/>
      <c r="H230" s="682"/>
      <c r="I230" s="682"/>
      <c r="J230" s="682"/>
      <c r="K230" s="682"/>
      <c r="L230" s="683"/>
      <c r="M230" s="696"/>
      <c r="N230" s="696"/>
      <c r="O230" s="696"/>
      <c r="P230" s="696"/>
      <c r="Q230" s="696"/>
      <c r="R230" s="697"/>
      <c r="S230" s="698"/>
      <c r="T230" s="698"/>
      <c r="U230" s="698"/>
      <c r="V230" s="699"/>
      <c r="W230" s="680"/>
      <c r="X230" s="172"/>
      <c r="Y230" s="172"/>
      <c r="Z230" s="178"/>
      <c r="AA230" s="181"/>
      <c r="AB230" s="207"/>
    </row>
    <row r="231" spans="1:28" ht="37.5" customHeight="1">
      <c r="A231" s="190"/>
      <c r="B231" s="194">
        <f t="shared" si="2"/>
        <v>178</v>
      </c>
      <c r="C231" s="681"/>
      <c r="D231" s="682"/>
      <c r="E231" s="682"/>
      <c r="F231" s="682"/>
      <c r="G231" s="682"/>
      <c r="H231" s="682"/>
      <c r="I231" s="682"/>
      <c r="J231" s="682"/>
      <c r="K231" s="682"/>
      <c r="L231" s="683"/>
      <c r="M231" s="696"/>
      <c r="N231" s="696"/>
      <c r="O231" s="696"/>
      <c r="P231" s="696"/>
      <c r="Q231" s="696"/>
      <c r="R231" s="697"/>
      <c r="S231" s="698"/>
      <c r="T231" s="698"/>
      <c r="U231" s="698"/>
      <c r="V231" s="699"/>
      <c r="W231" s="680"/>
      <c r="X231" s="172"/>
      <c r="Y231" s="172"/>
      <c r="Z231" s="178"/>
      <c r="AA231" s="181"/>
      <c r="AB231" s="207"/>
    </row>
    <row r="232" spans="1:28" ht="37.5" customHeight="1">
      <c r="A232" s="190"/>
      <c r="B232" s="194">
        <f t="shared" si="2"/>
        <v>179</v>
      </c>
      <c r="C232" s="681"/>
      <c r="D232" s="682"/>
      <c r="E232" s="682"/>
      <c r="F232" s="682"/>
      <c r="G232" s="682"/>
      <c r="H232" s="682"/>
      <c r="I232" s="682"/>
      <c r="J232" s="682"/>
      <c r="K232" s="682"/>
      <c r="L232" s="683"/>
      <c r="M232" s="696"/>
      <c r="N232" s="696"/>
      <c r="O232" s="696"/>
      <c r="P232" s="696"/>
      <c r="Q232" s="696"/>
      <c r="R232" s="697"/>
      <c r="S232" s="698"/>
      <c r="T232" s="698"/>
      <c r="U232" s="698"/>
      <c r="V232" s="699"/>
      <c r="W232" s="680"/>
      <c r="X232" s="172"/>
      <c r="Y232" s="172"/>
      <c r="Z232" s="178"/>
      <c r="AA232" s="181"/>
      <c r="AB232" s="207"/>
    </row>
    <row r="233" spans="1:28" ht="37.5" customHeight="1">
      <c r="A233" s="190"/>
      <c r="B233" s="194">
        <f t="shared" si="2"/>
        <v>180</v>
      </c>
      <c r="C233" s="681"/>
      <c r="D233" s="682"/>
      <c r="E233" s="682"/>
      <c r="F233" s="682"/>
      <c r="G233" s="682"/>
      <c r="H233" s="682"/>
      <c r="I233" s="682"/>
      <c r="J233" s="682"/>
      <c r="K233" s="682"/>
      <c r="L233" s="683"/>
      <c r="M233" s="696"/>
      <c r="N233" s="696"/>
      <c r="O233" s="696"/>
      <c r="P233" s="696"/>
      <c r="Q233" s="696"/>
      <c r="R233" s="697"/>
      <c r="S233" s="698"/>
      <c r="T233" s="698"/>
      <c r="U233" s="698"/>
      <c r="V233" s="699"/>
      <c r="W233" s="680"/>
      <c r="X233" s="172"/>
      <c r="Y233" s="172"/>
      <c r="Z233" s="178"/>
      <c r="AA233" s="181"/>
      <c r="AB233" s="207"/>
    </row>
    <row r="234" spans="1:28" ht="37.5" customHeight="1">
      <c r="A234" s="190"/>
      <c r="B234" s="194">
        <f t="shared" si="2"/>
        <v>181</v>
      </c>
      <c r="C234" s="681"/>
      <c r="D234" s="682"/>
      <c r="E234" s="682"/>
      <c r="F234" s="682"/>
      <c r="G234" s="682"/>
      <c r="H234" s="682"/>
      <c r="I234" s="682"/>
      <c r="J234" s="682"/>
      <c r="K234" s="682"/>
      <c r="L234" s="683"/>
      <c r="M234" s="696"/>
      <c r="N234" s="696"/>
      <c r="O234" s="696"/>
      <c r="P234" s="696"/>
      <c r="Q234" s="696"/>
      <c r="R234" s="697"/>
      <c r="S234" s="698"/>
      <c r="T234" s="698"/>
      <c r="U234" s="698"/>
      <c r="V234" s="699"/>
      <c r="W234" s="680"/>
      <c r="X234" s="172"/>
      <c r="Y234" s="172"/>
      <c r="Z234" s="178"/>
      <c r="AA234" s="181"/>
      <c r="AB234" s="207"/>
    </row>
    <row r="235" spans="1:28" ht="37.5" customHeight="1">
      <c r="A235" s="190"/>
      <c r="B235" s="194">
        <f t="shared" si="2"/>
        <v>182</v>
      </c>
      <c r="C235" s="681"/>
      <c r="D235" s="682"/>
      <c r="E235" s="682"/>
      <c r="F235" s="682"/>
      <c r="G235" s="682"/>
      <c r="H235" s="682"/>
      <c r="I235" s="682"/>
      <c r="J235" s="682"/>
      <c r="K235" s="682"/>
      <c r="L235" s="683"/>
      <c r="M235" s="696"/>
      <c r="N235" s="696"/>
      <c r="O235" s="696"/>
      <c r="P235" s="696"/>
      <c r="Q235" s="696"/>
      <c r="R235" s="697"/>
      <c r="S235" s="698"/>
      <c r="T235" s="698"/>
      <c r="U235" s="698"/>
      <c r="V235" s="699"/>
      <c r="W235" s="680"/>
      <c r="X235" s="172"/>
      <c r="Y235" s="172"/>
      <c r="Z235" s="178"/>
      <c r="AA235" s="181"/>
      <c r="AB235" s="207"/>
    </row>
    <row r="236" spans="1:28" ht="37.5" customHeight="1">
      <c r="A236" s="190"/>
      <c r="B236" s="194">
        <f t="shared" si="2"/>
        <v>183</v>
      </c>
      <c r="C236" s="681"/>
      <c r="D236" s="682"/>
      <c r="E236" s="682"/>
      <c r="F236" s="682"/>
      <c r="G236" s="682"/>
      <c r="H236" s="682"/>
      <c r="I236" s="682"/>
      <c r="J236" s="682"/>
      <c r="K236" s="682"/>
      <c r="L236" s="683"/>
      <c r="M236" s="696"/>
      <c r="N236" s="696"/>
      <c r="O236" s="696"/>
      <c r="P236" s="696"/>
      <c r="Q236" s="696"/>
      <c r="R236" s="697"/>
      <c r="S236" s="698"/>
      <c r="T236" s="698"/>
      <c r="U236" s="698"/>
      <c r="V236" s="699"/>
      <c r="W236" s="680"/>
      <c r="X236" s="172"/>
      <c r="Y236" s="172"/>
      <c r="Z236" s="178"/>
      <c r="AA236" s="181"/>
      <c r="AB236" s="207"/>
    </row>
    <row r="237" spans="1:28" ht="37.5" customHeight="1">
      <c r="A237" s="190"/>
      <c r="B237" s="194">
        <f t="shared" si="2"/>
        <v>184</v>
      </c>
      <c r="C237" s="681"/>
      <c r="D237" s="682"/>
      <c r="E237" s="682"/>
      <c r="F237" s="682"/>
      <c r="G237" s="682"/>
      <c r="H237" s="682"/>
      <c r="I237" s="682"/>
      <c r="J237" s="682"/>
      <c r="K237" s="682"/>
      <c r="L237" s="683"/>
      <c r="M237" s="696"/>
      <c r="N237" s="696"/>
      <c r="O237" s="696"/>
      <c r="P237" s="696"/>
      <c r="Q237" s="696"/>
      <c r="R237" s="697"/>
      <c r="S237" s="698"/>
      <c r="T237" s="698"/>
      <c r="U237" s="698"/>
      <c r="V237" s="699"/>
      <c r="W237" s="680"/>
      <c r="X237" s="172"/>
      <c r="Y237" s="172"/>
      <c r="Z237" s="178"/>
      <c r="AA237" s="181"/>
      <c r="AB237" s="207"/>
    </row>
    <row r="238" spans="1:28" ht="37.5" customHeight="1">
      <c r="A238" s="190"/>
      <c r="B238" s="194">
        <f t="shared" si="2"/>
        <v>185</v>
      </c>
      <c r="C238" s="681"/>
      <c r="D238" s="682"/>
      <c r="E238" s="682"/>
      <c r="F238" s="682"/>
      <c r="G238" s="682"/>
      <c r="H238" s="682"/>
      <c r="I238" s="682"/>
      <c r="J238" s="682"/>
      <c r="K238" s="682"/>
      <c r="L238" s="683"/>
      <c r="M238" s="696"/>
      <c r="N238" s="696"/>
      <c r="O238" s="696"/>
      <c r="P238" s="696"/>
      <c r="Q238" s="696"/>
      <c r="R238" s="697"/>
      <c r="S238" s="698"/>
      <c r="T238" s="698"/>
      <c r="U238" s="698"/>
      <c r="V238" s="699"/>
      <c r="W238" s="680"/>
      <c r="X238" s="172"/>
      <c r="Y238" s="172"/>
      <c r="Z238" s="178"/>
      <c r="AA238" s="181"/>
      <c r="AB238" s="207"/>
    </row>
    <row r="239" spans="1:28" ht="37.5" customHeight="1">
      <c r="A239" s="190"/>
      <c r="B239" s="194">
        <f t="shared" si="2"/>
        <v>186</v>
      </c>
      <c r="C239" s="681"/>
      <c r="D239" s="682"/>
      <c r="E239" s="682"/>
      <c r="F239" s="682"/>
      <c r="G239" s="682"/>
      <c r="H239" s="682"/>
      <c r="I239" s="682"/>
      <c r="J239" s="682"/>
      <c r="K239" s="682"/>
      <c r="L239" s="683"/>
      <c r="M239" s="696"/>
      <c r="N239" s="696"/>
      <c r="O239" s="696"/>
      <c r="P239" s="696"/>
      <c r="Q239" s="696"/>
      <c r="R239" s="697"/>
      <c r="S239" s="698"/>
      <c r="T239" s="698"/>
      <c r="U239" s="698"/>
      <c r="V239" s="699"/>
      <c r="W239" s="680"/>
      <c r="X239" s="172"/>
      <c r="Y239" s="172"/>
      <c r="Z239" s="178"/>
      <c r="AA239" s="181"/>
      <c r="AB239" s="207"/>
    </row>
    <row r="240" spans="1:28" ht="37.5" customHeight="1">
      <c r="A240" s="190"/>
      <c r="B240" s="194">
        <f t="shared" si="2"/>
        <v>187</v>
      </c>
      <c r="C240" s="681"/>
      <c r="D240" s="682"/>
      <c r="E240" s="682"/>
      <c r="F240" s="682"/>
      <c r="G240" s="682"/>
      <c r="H240" s="682"/>
      <c r="I240" s="682"/>
      <c r="J240" s="682"/>
      <c r="K240" s="682"/>
      <c r="L240" s="683"/>
      <c r="M240" s="696"/>
      <c r="N240" s="696"/>
      <c r="O240" s="696"/>
      <c r="P240" s="696"/>
      <c r="Q240" s="696"/>
      <c r="R240" s="697"/>
      <c r="S240" s="698"/>
      <c r="T240" s="698"/>
      <c r="U240" s="698"/>
      <c r="V240" s="699"/>
      <c r="W240" s="680"/>
      <c r="X240" s="172"/>
      <c r="Y240" s="172"/>
      <c r="Z240" s="178"/>
      <c r="AA240" s="181"/>
      <c r="AB240" s="207"/>
    </row>
    <row r="241" spans="1:28" ht="37.5" customHeight="1">
      <c r="A241" s="190"/>
      <c r="B241" s="194">
        <f t="shared" si="2"/>
        <v>188</v>
      </c>
      <c r="C241" s="681"/>
      <c r="D241" s="682"/>
      <c r="E241" s="682"/>
      <c r="F241" s="682"/>
      <c r="G241" s="682"/>
      <c r="H241" s="682"/>
      <c r="I241" s="682"/>
      <c r="J241" s="682"/>
      <c r="K241" s="682"/>
      <c r="L241" s="683"/>
      <c r="M241" s="696"/>
      <c r="N241" s="696"/>
      <c r="O241" s="696"/>
      <c r="P241" s="696"/>
      <c r="Q241" s="696"/>
      <c r="R241" s="697"/>
      <c r="S241" s="698"/>
      <c r="T241" s="698"/>
      <c r="U241" s="698"/>
      <c r="V241" s="699"/>
      <c r="W241" s="680"/>
      <c r="X241" s="172"/>
      <c r="Y241" s="172"/>
      <c r="Z241" s="178"/>
      <c r="AA241" s="181"/>
      <c r="AB241" s="207"/>
    </row>
    <row r="242" spans="1:28" ht="37.5" customHeight="1">
      <c r="A242" s="190"/>
      <c r="B242" s="194">
        <f t="shared" si="2"/>
        <v>189</v>
      </c>
      <c r="C242" s="681"/>
      <c r="D242" s="682"/>
      <c r="E242" s="682"/>
      <c r="F242" s="682"/>
      <c r="G242" s="682"/>
      <c r="H242" s="682"/>
      <c r="I242" s="682"/>
      <c r="J242" s="682"/>
      <c r="K242" s="682"/>
      <c r="L242" s="683"/>
      <c r="M242" s="696"/>
      <c r="N242" s="696"/>
      <c r="O242" s="696"/>
      <c r="P242" s="696"/>
      <c r="Q242" s="696"/>
      <c r="R242" s="697"/>
      <c r="S242" s="698"/>
      <c r="T242" s="698"/>
      <c r="U242" s="698"/>
      <c r="V242" s="699"/>
      <c r="W242" s="680"/>
      <c r="X242" s="172"/>
      <c r="Y242" s="172"/>
      <c r="Z242" s="178"/>
      <c r="AA242" s="181"/>
      <c r="AB242" s="207"/>
    </row>
    <row r="243" spans="1:28" ht="37.5" customHeight="1">
      <c r="A243" s="190"/>
      <c r="B243" s="194">
        <f t="shared" si="2"/>
        <v>190</v>
      </c>
      <c r="C243" s="681"/>
      <c r="D243" s="682"/>
      <c r="E243" s="682"/>
      <c r="F243" s="682"/>
      <c r="G243" s="682"/>
      <c r="H243" s="682"/>
      <c r="I243" s="682"/>
      <c r="J243" s="682"/>
      <c r="K243" s="682"/>
      <c r="L243" s="683"/>
      <c r="M243" s="696"/>
      <c r="N243" s="696"/>
      <c r="O243" s="696"/>
      <c r="P243" s="696"/>
      <c r="Q243" s="696"/>
      <c r="R243" s="697"/>
      <c r="S243" s="698"/>
      <c r="T243" s="698"/>
      <c r="U243" s="698"/>
      <c r="V243" s="699"/>
      <c r="W243" s="680"/>
      <c r="X243" s="172"/>
      <c r="Y243" s="172"/>
      <c r="Z243" s="178"/>
      <c r="AA243" s="181"/>
      <c r="AB243" s="207"/>
    </row>
    <row r="244" spans="1:28" ht="37.5" customHeight="1">
      <c r="A244" s="190"/>
      <c r="B244" s="194">
        <f t="shared" si="2"/>
        <v>191</v>
      </c>
      <c r="C244" s="681"/>
      <c r="D244" s="682"/>
      <c r="E244" s="682"/>
      <c r="F244" s="682"/>
      <c r="G244" s="682"/>
      <c r="H244" s="682"/>
      <c r="I244" s="682"/>
      <c r="J244" s="682"/>
      <c r="K244" s="682"/>
      <c r="L244" s="683"/>
      <c r="M244" s="696"/>
      <c r="N244" s="696"/>
      <c r="O244" s="696"/>
      <c r="P244" s="696"/>
      <c r="Q244" s="696"/>
      <c r="R244" s="697"/>
      <c r="S244" s="698"/>
      <c r="T244" s="698"/>
      <c r="U244" s="698"/>
      <c r="V244" s="699"/>
      <c r="W244" s="680"/>
      <c r="X244" s="172"/>
      <c r="Y244" s="172"/>
      <c r="Z244" s="178"/>
      <c r="AA244" s="181"/>
      <c r="AB244" s="207"/>
    </row>
    <row r="245" spans="1:28" ht="37.5" customHeight="1">
      <c r="A245" s="190"/>
      <c r="B245" s="194">
        <f t="shared" si="2"/>
        <v>192</v>
      </c>
      <c r="C245" s="681"/>
      <c r="D245" s="682"/>
      <c r="E245" s="682"/>
      <c r="F245" s="682"/>
      <c r="G245" s="682"/>
      <c r="H245" s="682"/>
      <c r="I245" s="682"/>
      <c r="J245" s="682"/>
      <c r="K245" s="682"/>
      <c r="L245" s="683"/>
      <c r="M245" s="696"/>
      <c r="N245" s="696"/>
      <c r="O245" s="696"/>
      <c r="P245" s="696"/>
      <c r="Q245" s="696"/>
      <c r="R245" s="697"/>
      <c r="S245" s="698"/>
      <c r="T245" s="698"/>
      <c r="U245" s="698"/>
      <c r="V245" s="699"/>
      <c r="W245" s="680"/>
      <c r="X245" s="172"/>
      <c r="Y245" s="172"/>
      <c r="Z245" s="178"/>
      <c r="AA245" s="181"/>
      <c r="AB245" s="207"/>
    </row>
    <row r="246" spans="1:28" ht="37.5" customHeight="1">
      <c r="A246" s="190"/>
      <c r="B246" s="194">
        <f t="shared" si="2"/>
        <v>193</v>
      </c>
      <c r="C246" s="681"/>
      <c r="D246" s="682"/>
      <c r="E246" s="682"/>
      <c r="F246" s="682"/>
      <c r="G246" s="682"/>
      <c r="H246" s="682"/>
      <c r="I246" s="682"/>
      <c r="J246" s="682"/>
      <c r="K246" s="682"/>
      <c r="L246" s="683"/>
      <c r="M246" s="696"/>
      <c r="N246" s="696"/>
      <c r="O246" s="696"/>
      <c r="P246" s="696"/>
      <c r="Q246" s="696"/>
      <c r="R246" s="697"/>
      <c r="S246" s="698"/>
      <c r="T246" s="698"/>
      <c r="U246" s="698"/>
      <c r="V246" s="699"/>
      <c r="W246" s="680"/>
      <c r="X246" s="172"/>
      <c r="Y246" s="172"/>
      <c r="Z246" s="178"/>
      <c r="AA246" s="181"/>
      <c r="AB246" s="207"/>
    </row>
    <row r="247" spans="1:28" ht="37.5" customHeight="1">
      <c r="A247" s="190"/>
      <c r="B247" s="194">
        <f t="shared" si="2"/>
        <v>194</v>
      </c>
      <c r="C247" s="681"/>
      <c r="D247" s="682"/>
      <c r="E247" s="682"/>
      <c r="F247" s="682"/>
      <c r="G247" s="682"/>
      <c r="H247" s="682"/>
      <c r="I247" s="682"/>
      <c r="J247" s="682"/>
      <c r="K247" s="682"/>
      <c r="L247" s="683"/>
      <c r="M247" s="696"/>
      <c r="N247" s="696"/>
      <c r="O247" s="696"/>
      <c r="P247" s="696"/>
      <c r="Q247" s="696"/>
      <c r="R247" s="697"/>
      <c r="S247" s="698"/>
      <c r="T247" s="698"/>
      <c r="U247" s="698"/>
      <c r="V247" s="699"/>
      <c r="W247" s="680"/>
      <c r="X247" s="172"/>
      <c r="Y247" s="172"/>
      <c r="Z247" s="178"/>
      <c r="AA247" s="181"/>
      <c r="AB247" s="207"/>
    </row>
    <row r="248" spans="1:28" ht="37.5" customHeight="1">
      <c r="A248" s="190"/>
      <c r="B248" s="194">
        <f t="shared" ref="B248:B311" si="3">B247+1</f>
        <v>195</v>
      </c>
      <c r="C248" s="681"/>
      <c r="D248" s="682"/>
      <c r="E248" s="682"/>
      <c r="F248" s="682"/>
      <c r="G248" s="682"/>
      <c r="H248" s="682"/>
      <c r="I248" s="682"/>
      <c r="J248" s="682"/>
      <c r="K248" s="682"/>
      <c r="L248" s="683"/>
      <c r="M248" s="696"/>
      <c r="N248" s="696"/>
      <c r="O248" s="696"/>
      <c r="P248" s="696"/>
      <c r="Q248" s="696"/>
      <c r="R248" s="697"/>
      <c r="S248" s="698"/>
      <c r="T248" s="698"/>
      <c r="U248" s="698"/>
      <c r="V248" s="699"/>
      <c r="W248" s="680"/>
      <c r="X248" s="172"/>
      <c r="Y248" s="172"/>
      <c r="Z248" s="178"/>
      <c r="AA248" s="181"/>
      <c r="AB248" s="207"/>
    </row>
    <row r="249" spans="1:28" ht="37.5" customHeight="1">
      <c r="A249" s="190"/>
      <c r="B249" s="194">
        <f t="shared" si="3"/>
        <v>196</v>
      </c>
      <c r="C249" s="681"/>
      <c r="D249" s="682"/>
      <c r="E249" s="682"/>
      <c r="F249" s="682"/>
      <c r="G249" s="682"/>
      <c r="H249" s="682"/>
      <c r="I249" s="682"/>
      <c r="J249" s="682"/>
      <c r="K249" s="682"/>
      <c r="L249" s="683"/>
      <c r="M249" s="696"/>
      <c r="N249" s="696"/>
      <c r="O249" s="696"/>
      <c r="P249" s="696"/>
      <c r="Q249" s="696"/>
      <c r="R249" s="697"/>
      <c r="S249" s="698"/>
      <c r="T249" s="698"/>
      <c r="U249" s="698"/>
      <c r="V249" s="699"/>
      <c r="W249" s="680"/>
      <c r="X249" s="172"/>
      <c r="Y249" s="172"/>
      <c r="Z249" s="178"/>
      <c r="AA249" s="181"/>
      <c r="AB249" s="207"/>
    </row>
    <row r="250" spans="1:28" ht="37.5" customHeight="1">
      <c r="A250" s="190"/>
      <c r="B250" s="194">
        <f t="shared" si="3"/>
        <v>197</v>
      </c>
      <c r="C250" s="681"/>
      <c r="D250" s="682"/>
      <c r="E250" s="682"/>
      <c r="F250" s="682"/>
      <c r="G250" s="682"/>
      <c r="H250" s="682"/>
      <c r="I250" s="682"/>
      <c r="J250" s="682"/>
      <c r="K250" s="682"/>
      <c r="L250" s="683"/>
      <c r="M250" s="696"/>
      <c r="N250" s="696"/>
      <c r="O250" s="696"/>
      <c r="P250" s="696"/>
      <c r="Q250" s="696"/>
      <c r="R250" s="697"/>
      <c r="S250" s="698"/>
      <c r="T250" s="698"/>
      <c r="U250" s="698"/>
      <c r="V250" s="699"/>
      <c r="W250" s="680"/>
      <c r="X250" s="172"/>
      <c r="Y250" s="172"/>
      <c r="Z250" s="178"/>
      <c r="AA250" s="181"/>
      <c r="AB250" s="207"/>
    </row>
    <row r="251" spans="1:28" ht="37.5" customHeight="1">
      <c r="A251" s="190"/>
      <c r="B251" s="194">
        <f t="shared" si="3"/>
        <v>198</v>
      </c>
      <c r="C251" s="693"/>
      <c r="D251" s="694"/>
      <c r="E251" s="694"/>
      <c r="F251" s="694"/>
      <c r="G251" s="694"/>
      <c r="H251" s="694"/>
      <c r="I251" s="694"/>
      <c r="J251" s="694"/>
      <c r="K251" s="694"/>
      <c r="L251" s="695"/>
      <c r="M251" s="718"/>
      <c r="N251" s="719"/>
      <c r="O251" s="719"/>
      <c r="P251" s="719"/>
      <c r="Q251" s="720"/>
      <c r="R251" s="697"/>
      <c r="S251" s="698"/>
      <c r="T251" s="698"/>
      <c r="U251" s="698"/>
      <c r="V251" s="699"/>
      <c r="W251" s="171"/>
      <c r="X251" s="172"/>
      <c r="Y251" s="172"/>
      <c r="Z251" s="173"/>
      <c r="AA251" s="174"/>
      <c r="AB251" s="206"/>
    </row>
    <row r="252" spans="1:28" ht="37.5" customHeight="1">
      <c r="A252" s="190"/>
      <c r="B252" s="194">
        <f t="shared" si="3"/>
        <v>199</v>
      </c>
      <c r="C252" s="693"/>
      <c r="D252" s="694"/>
      <c r="E252" s="694"/>
      <c r="F252" s="694"/>
      <c r="G252" s="694"/>
      <c r="H252" s="694"/>
      <c r="I252" s="694"/>
      <c r="J252" s="694"/>
      <c r="K252" s="694"/>
      <c r="L252" s="695"/>
      <c r="M252" s="721"/>
      <c r="N252" s="722"/>
      <c r="O252" s="722"/>
      <c r="P252" s="722"/>
      <c r="Q252" s="723"/>
      <c r="R252" s="697"/>
      <c r="S252" s="698"/>
      <c r="T252" s="698"/>
      <c r="U252" s="698"/>
      <c r="V252" s="699"/>
      <c r="W252" s="680"/>
      <c r="X252" s="172"/>
      <c r="Y252" s="172"/>
      <c r="Z252" s="176"/>
      <c r="AA252" s="177"/>
      <c r="AB252" s="206"/>
    </row>
    <row r="253" spans="1:28" ht="37.5" customHeight="1">
      <c r="A253" s="190"/>
      <c r="B253" s="194">
        <f t="shared" si="3"/>
        <v>200</v>
      </c>
      <c r="C253" s="693"/>
      <c r="D253" s="694"/>
      <c r="E253" s="694"/>
      <c r="F253" s="694"/>
      <c r="G253" s="694"/>
      <c r="H253" s="694"/>
      <c r="I253" s="694"/>
      <c r="J253" s="694"/>
      <c r="K253" s="694"/>
      <c r="L253" s="695"/>
      <c r="M253" s="697"/>
      <c r="N253" s="698"/>
      <c r="O253" s="698"/>
      <c r="P253" s="698"/>
      <c r="Q253" s="699"/>
      <c r="R253" s="697"/>
      <c r="S253" s="698"/>
      <c r="T253" s="698"/>
      <c r="U253" s="698"/>
      <c r="V253" s="699"/>
      <c r="W253" s="680"/>
      <c r="X253" s="172"/>
      <c r="Y253" s="172"/>
      <c r="Z253" s="176"/>
      <c r="AA253" s="177"/>
      <c r="AB253" s="206"/>
    </row>
    <row r="254" spans="1:28" ht="37.5" customHeight="1">
      <c r="A254" s="190"/>
      <c r="B254" s="194">
        <f t="shared" si="3"/>
        <v>201</v>
      </c>
      <c r="C254" s="693"/>
      <c r="D254" s="694"/>
      <c r="E254" s="694"/>
      <c r="F254" s="694"/>
      <c r="G254" s="694"/>
      <c r="H254" s="694"/>
      <c r="I254" s="694"/>
      <c r="J254" s="694"/>
      <c r="K254" s="694"/>
      <c r="L254" s="695"/>
      <c r="M254" s="697"/>
      <c r="N254" s="698"/>
      <c r="O254" s="698"/>
      <c r="P254" s="698"/>
      <c r="Q254" s="699"/>
      <c r="R254" s="697"/>
      <c r="S254" s="698"/>
      <c r="T254" s="698"/>
      <c r="U254" s="698"/>
      <c r="V254" s="699"/>
      <c r="W254" s="680"/>
      <c r="X254" s="172"/>
      <c r="Y254" s="172"/>
      <c r="Z254" s="176"/>
      <c r="AA254" s="177"/>
      <c r="AB254" s="206"/>
    </row>
    <row r="255" spans="1:28" ht="37.5" customHeight="1">
      <c r="A255" s="190"/>
      <c r="B255" s="194">
        <f t="shared" si="3"/>
        <v>202</v>
      </c>
      <c r="C255" s="693"/>
      <c r="D255" s="694"/>
      <c r="E255" s="694"/>
      <c r="F255" s="694"/>
      <c r="G255" s="694"/>
      <c r="H255" s="694"/>
      <c r="I255" s="694"/>
      <c r="J255" s="694"/>
      <c r="K255" s="694"/>
      <c r="L255" s="695"/>
      <c r="M255" s="697"/>
      <c r="N255" s="698"/>
      <c r="O255" s="698"/>
      <c r="P255" s="698"/>
      <c r="Q255" s="699"/>
      <c r="R255" s="697"/>
      <c r="S255" s="698"/>
      <c r="T255" s="698"/>
      <c r="U255" s="698"/>
      <c r="V255" s="699"/>
      <c r="W255" s="680"/>
      <c r="X255" s="172"/>
      <c r="Y255" s="172"/>
      <c r="Z255" s="176"/>
      <c r="AA255" s="177"/>
      <c r="AB255" s="206"/>
    </row>
    <row r="256" spans="1:28" ht="37.5" customHeight="1">
      <c r="A256" s="190"/>
      <c r="B256" s="194">
        <f t="shared" si="3"/>
        <v>203</v>
      </c>
      <c r="C256" s="681"/>
      <c r="D256" s="682"/>
      <c r="E256" s="682"/>
      <c r="F256" s="682"/>
      <c r="G256" s="682"/>
      <c r="H256" s="682"/>
      <c r="I256" s="682"/>
      <c r="J256" s="682"/>
      <c r="K256" s="682"/>
      <c r="L256" s="683"/>
      <c r="M256" s="697"/>
      <c r="N256" s="698"/>
      <c r="O256" s="698"/>
      <c r="P256" s="698"/>
      <c r="Q256" s="699"/>
      <c r="R256" s="697"/>
      <c r="S256" s="698"/>
      <c r="T256" s="698"/>
      <c r="U256" s="698"/>
      <c r="V256" s="699"/>
      <c r="W256" s="680"/>
      <c r="X256" s="172"/>
      <c r="Y256" s="172"/>
      <c r="Z256" s="178"/>
      <c r="AA256" s="179"/>
      <c r="AB256" s="206"/>
    </row>
    <row r="257" spans="1:28" ht="37.5" customHeight="1">
      <c r="A257" s="190"/>
      <c r="B257" s="194">
        <f t="shared" si="3"/>
        <v>204</v>
      </c>
      <c r="C257" s="681"/>
      <c r="D257" s="682"/>
      <c r="E257" s="682"/>
      <c r="F257" s="682"/>
      <c r="G257" s="682"/>
      <c r="H257" s="682"/>
      <c r="I257" s="682"/>
      <c r="J257" s="682"/>
      <c r="K257" s="682"/>
      <c r="L257" s="683"/>
      <c r="M257" s="696"/>
      <c r="N257" s="696"/>
      <c r="O257" s="696"/>
      <c r="P257" s="696"/>
      <c r="Q257" s="696"/>
      <c r="R257" s="697"/>
      <c r="S257" s="698"/>
      <c r="T257" s="698"/>
      <c r="U257" s="698"/>
      <c r="V257" s="699"/>
      <c r="W257" s="680"/>
      <c r="X257" s="172"/>
      <c r="Y257" s="172"/>
      <c r="Z257" s="178"/>
      <c r="AA257" s="179"/>
      <c r="AB257" s="207"/>
    </row>
    <row r="258" spans="1:28" ht="37.5" customHeight="1">
      <c r="A258" s="190"/>
      <c r="B258" s="194">
        <f t="shared" si="3"/>
        <v>205</v>
      </c>
      <c r="C258" s="681"/>
      <c r="D258" s="682"/>
      <c r="E258" s="682"/>
      <c r="F258" s="682"/>
      <c r="G258" s="682"/>
      <c r="H258" s="682"/>
      <c r="I258" s="682"/>
      <c r="J258" s="682"/>
      <c r="K258" s="682"/>
      <c r="L258" s="683"/>
      <c r="M258" s="696"/>
      <c r="N258" s="696"/>
      <c r="O258" s="696"/>
      <c r="P258" s="696"/>
      <c r="Q258" s="696"/>
      <c r="R258" s="697"/>
      <c r="S258" s="698"/>
      <c r="T258" s="698"/>
      <c r="U258" s="698"/>
      <c r="V258" s="699"/>
      <c r="W258" s="680"/>
      <c r="X258" s="172"/>
      <c r="Y258" s="172"/>
      <c r="Z258" s="178"/>
      <c r="AA258" s="179"/>
      <c r="AB258" s="207"/>
    </row>
    <row r="259" spans="1:28" ht="37.5" customHeight="1">
      <c r="A259" s="190"/>
      <c r="B259" s="194">
        <f t="shared" si="3"/>
        <v>206</v>
      </c>
      <c r="C259" s="681"/>
      <c r="D259" s="682"/>
      <c r="E259" s="682"/>
      <c r="F259" s="682"/>
      <c r="G259" s="682"/>
      <c r="H259" s="682"/>
      <c r="I259" s="682"/>
      <c r="J259" s="682"/>
      <c r="K259" s="682"/>
      <c r="L259" s="683"/>
      <c r="M259" s="696"/>
      <c r="N259" s="696"/>
      <c r="O259" s="696"/>
      <c r="P259" s="696"/>
      <c r="Q259" s="696"/>
      <c r="R259" s="697"/>
      <c r="S259" s="698"/>
      <c r="T259" s="698"/>
      <c r="U259" s="698"/>
      <c r="V259" s="699"/>
      <c r="W259" s="680"/>
      <c r="X259" s="172"/>
      <c r="Y259" s="172"/>
      <c r="Z259" s="178"/>
      <c r="AA259" s="179"/>
      <c r="AB259" s="207"/>
    </row>
    <row r="260" spans="1:28" ht="37.5" customHeight="1">
      <c r="A260" s="190"/>
      <c r="B260" s="194">
        <f t="shared" si="3"/>
        <v>207</v>
      </c>
      <c r="C260" s="681"/>
      <c r="D260" s="682"/>
      <c r="E260" s="682"/>
      <c r="F260" s="682"/>
      <c r="G260" s="682"/>
      <c r="H260" s="682"/>
      <c r="I260" s="682"/>
      <c r="J260" s="682"/>
      <c r="K260" s="682"/>
      <c r="L260" s="683"/>
      <c r="M260" s="696"/>
      <c r="N260" s="696"/>
      <c r="O260" s="696"/>
      <c r="P260" s="696"/>
      <c r="Q260" s="696"/>
      <c r="R260" s="697"/>
      <c r="S260" s="698"/>
      <c r="T260" s="698"/>
      <c r="U260" s="698"/>
      <c r="V260" s="699"/>
      <c r="W260" s="680"/>
      <c r="X260" s="172"/>
      <c r="Y260" s="172"/>
      <c r="Z260" s="178"/>
      <c r="AA260" s="179"/>
      <c r="AB260" s="207"/>
    </row>
    <row r="261" spans="1:28" ht="37.5" customHeight="1">
      <c r="A261" s="190"/>
      <c r="B261" s="194">
        <f t="shared" si="3"/>
        <v>208</v>
      </c>
      <c r="C261" s="681"/>
      <c r="D261" s="682"/>
      <c r="E261" s="682"/>
      <c r="F261" s="682"/>
      <c r="G261" s="682"/>
      <c r="H261" s="682"/>
      <c r="I261" s="682"/>
      <c r="J261" s="682"/>
      <c r="K261" s="682"/>
      <c r="L261" s="683"/>
      <c r="M261" s="696"/>
      <c r="N261" s="696"/>
      <c r="O261" s="696"/>
      <c r="P261" s="696"/>
      <c r="Q261" s="696"/>
      <c r="R261" s="697"/>
      <c r="S261" s="698"/>
      <c r="T261" s="698"/>
      <c r="U261" s="698"/>
      <c r="V261" s="699"/>
      <c r="W261" s="680"/>
      <c r="X261" s="172"/>
      <c r="Y261" s="172"/>
      <c r="Z261" s="178"/>
      <c r="AA261" s="179"/>
      <c r="AB261" s="207"/>
    </row>
    <row r="262" spans="1:28" ht="37.5" customHeight="1">
      <c r="A262" s="190"/>
      <c r="B262" s="194">
        <f t="shared" si="3"/>
        <v>209</v>
      </c>
      <c r="C262" s="681"/>
      <c r="D262" s="682"/>
      <c r="E262" s="682"/>
      <c r="F262" s="682"/>
      <c r="G262" s="682"/>
      <c r="H262" s="682"/>
      <c r="I262" s="682"/>
      <c r="J262" s="682"/>
      <c r="K262" s="682"/>
      <c r="L262" s="683"/>
      <c r="M262" s="696"/>
      <c r="N262" s="696"/>
      <c r="O262" s="696"/>
      <c r="P262" s="696"/>
      <c r="Q262" s="696"/>
      <c r="R262" s="697"/>
      <c r="S262" s="698"/>
      <c r="T262" s="698"/>
      <c r="U262" s="698"/>
      <c r="V262" s="699"/>
      <c r="W262" s="680"/>
      <c r="X262" s="172"/>
      <c r="Y262" s="172"/>
      <c r="Z262" s="178"/>
      <c r="AA262" s="179"/>
      <c r="AB262" s="207"/>
    </row>
    <row r="263" spans="1:28" ht="37.5" customHeight="1">
      <c r="A263" s="190"/>
      <c r="B263" s="194">
        <f t="shared" si="3"/>
        <v>210</v>
      </c>
      <c r="C263" s="681"/>
      <c r="D263" s="682"/>
      <c r="E263" s="682"/>
      <c r="F263" s="682"/>
      <c r="G263" s="682"/>
      <c r="H263" s="682"/>
      <c r="I263" s="682"/>
      <c r="J263" s="682"/>
      <c r="K263" s="682"/>
      <c r="L263" s="683"/>
      <c r="M263" s="696"/>
      <c r="N263" s="696"/>
      <c r="O263" s="696"/>
      <c r="P263" s="696"/>
      <c r="Q263" s="696"/>
      <c r="R263" s="697"/>
      <c r="S263" s="698"/>
      <c r="T263" s="698"/>
      <c r="U263" s="698"/>
      <c r="V263" s="699"/>
      <c r="W263" s="680"/>
      <c r="X263" s="172"/>
      <c r="Y263" s="172"/>
      <c r="Z263" s="178"/>
      <c r="AA263" s="179"/>
      <c r="AB263" s="207"/>
    </row>
    <row r="264" spans="1:28" ht="37.5" customHeight="1">
      <c r="A264" s="190"/>
      <c r="B264" s="194">
        <f t="shared" si="3"/>
        <v>211</v>
      </c>
      <c r="C264" s="681"/>
      <c r="D264" s="682"/>
      <c r="E264" s="682"/>
      <c r="F264" s="682"/>
      <c r="G264" s="682"/>
      <c r="H264" s="682"/>
      <c r="I264" s="682"/>
      <c r="J264" s="682"/>
      <c r="K264" s="682"/>
      <c r="L264" s="683"/>
      <c r="M264" s="696"/>
      <c r="N264" s="696"/>
      <c r="O264" s="696"/>
      <c r="P264" s="696"/>
      <c r="Q264" s="696"/>
      <c r="R264" s="697"/>
      <c r="S264" s="698"/>
      <c r="T264" s="698"/>
      <c r="U264" s="698"/>
      <c r="V264" s="699"/>
      <c r="W264" s="680"/>
      <c r="X264" s="172"/>
      <c r="Y264" s="172"/>
      <c r="Z264" s="178"/>
      <c r="AA264" s="179"/>
      <c r="AB264" s="207"/>
    </row>
    <row r="265" spans="1:28" ht="37.5" customHeight="1">
      <c r="A265" s="190"/>
      <c r="B265" s="194">
        <f t="shared" si="3"/>
        <v>212</v>
      </c>
      <c r="C265" s="687"/>
      <c r="D265" s="688"/>
      <c r="E265" s="688"/>
      <c r="F265" s="688"/>
      <c r="G265" s="688"/>
      <c r="H265" s="688"/>
      <c r="I265" s="688"/>
      <c r="J265" s="688"/>
      <c r="K265" s="688"/>
      <c r="L265" s="689"/>
      <c r="M265" s="696"/>
      <c r="N265" s="696"/>
      <c r="O265" s="696"/>
      <c r="P265" s="696"/>
      <c r="Q265" s="696"/>
      <c r="R265" s="697"/>
      <c r="S265" s="698"/>
      <c r="T265" s="698"/>
      <c r="U265" s="698"/>
      <c r="V265" s="699"/>
      <c r="W265" s="680"/>
      <c r="X265" s="172"/>
      <c r="Y265" s="172"/>
      <c r="Z265" s="178"/>
      <c r="AA265" s="179"/>
      <c r="AB265" s="207"/>
    </row>
    <row r="266" spans="1:28" ht="37.5" customHeight="1">
      <c r="A266" s="190"/>
      <c r="B266" s="194">
        <f t="shared" si="3"/>
        <v>213</v>
      </c>
      <c r="C266" s="687"/>
      <c r="D266" s="688"/>
      <c r="E266" s="688"/>
      <c r="F266" s="688"/>
      <c r="G266" s="688"/>
      <c r="H266" s="688"/>
      <c r="I266" s="688"/>
      <c r="J266" s="688"/>
      <c r="K266" s="688"/>
      <c r="L266" s="689"/>
      <c r="M266" s="696"/>
      <c r="N266" s="696"/>
      <c r="O266" s="696"/>
      <c r="P266" s="696"/>
      <c r="Q266" s="696"/>
      <c r="R266" s="697"/>
      <c r="S266" s="698"/>
      <c r="T266" s="698"/>
      <c r="U266" s="698"/>
      <c r="V266" s="699"/>
      <c r="W266" s="680"/>
      <c r="X266" s="172"/>
      <c r="Y266" s="172"/>
      <c r="Z266" s="178"/>
      <c r="AA266" s="179"/>
      <c r="AB266" s="207"/>
    </row>
    <row r="267" spans="1:28" ht="37.5" customHeight="1">
      <c r="A267" s="190"/>
      <c r="B267" s="194">
        <f t="shared" si="3"/>
        <v>214</v>
      </c>
      <c r="C267" s="681"/>
      <c r="D267" s="682"/>
      <c r="E267" s="682"/>
      <c r="F267" s="682"/>
      <c r="G267" s="682"/>
      <c r="H267" s="682"/>
      <c r="I267" s="682"/>
      <c r="J267" s="682"/>
      <c r="K267" s="682"/>
      <c r="L267" s="683"/>
      <c r="M267" s="696"/>
      <c r="N267" s="696"/>
      <c r="O267" s="696"/>
      <c r="P267" s="696"/>
      <c r="Q267" s="696"/>
      <c r="R267" s="697"/>
      <c r="S267" s="698"/>
      <c r="T267" s="698"/>
      <c r="U267" s="698"/>
      <c r="V267" s="699"/>
      <c r="W267" s="680"/>
      <c r="X267" s="172"/>
      <c r="Y267" s="172"/>
      <c r="Z267" s="178"/>
      <c r="AA267" s="179"/>
      <c r="AB267" s="207"/>
    </row>
    <row r="268" spans="1:28" ht="37.5" customHeight="1">
      <c r="A268" s="190"/>
      <c r="B268" s="194">
        <f t="shared" si="3"/>
        <v>215</v>
      </c>
      <c r="C268" s="681"/>
      <c r="D268" s="682"/>
      <c r="E268" s="682"/>
      <c r="F268" s="682"/>
      <c r="G268" s="682"/>
      <c r="H268" s="682"/>
      <c r="I268" s="682"/>
      <c r="J268" s="682"/>
      <c r="K268" s="682"/>
      <c r="L268" s="683"/>
      <c r="M268" s="696"/>
      <c r="N268" s="696"/>
      <c r="O268" s="696"/>
      <c r="P268" s="696"/>
      <c r="Q268" s="696"/>
      <c r="R268" s="697"/>
      <c r="S268" s="698"/>
      <c r="T268" s="698"/>
      <c r="U268" s="698"/>
      <c r="V268" s="699"/>
      <c r="W268" s="680"/>
      <c r="X268" s="172"/>
      <c r="Y268" s="172"/>
      <c r="Z268" s="178"/>
      <c r="AA268" s="179"/>
      <c r="AB268" s="207"/>
    </row>
    <row r="269" spans="1:28" ht="37.5" customHeight="1">
      <c r="A269" s="190"/>
      <c r="B269" s="194">
        <f t="shared" si="3"/>
        <v>216</v>
      </c>
      <c r="C269" s="681"/>
      <c r="D269" s="682"/>
      <c r="E269" s="682"/>
      <c r="F269" s="682"/>
      <c r="G269" s="682"/>
      <c r="H269" s="682"/>
      <c r="I269" s="682"/>
      <c r="J269" s="682"/>
      <c r="K269" s="682"/>
      <c r="L269" s="683"/>
      <c r="M269" s="696"/>
      <c r="N269" s="696"/>
      <c r="O269" s="696"/>
      <c r="P269" s="696"/>
      <c r="Q269" s="696"/>
      <c r="R269" s="697"/>
      <c r="S269" s="698"/>
      <c r="T269" s="698"/>
      <c r="U269" s="698"/>
      <c r="V269" s="699"/>
      <c r="W269" s="680"/>
      <c r="X269" s="172"/>
      <c r="Y269" s="172"/>
      <c r="Z269" s="178"/>
      <c r="AA269" s="179"/>
      <c r="AB269" s="207"/>
    </row>
    <row r="270" spans="1:28" ht="37.5" customHeight="1">
      <c r="A270" s="190"/>
      <c r="B270" s="194">
        <f t="shared" si="3"/>
        <v>217</v>
      </c>
      <c r="C270" s="681"/>
      <c r="D270" s="682"/>
      <c r="E270" s="682"/>
      <c r="F270" s="682"/>
      <c r="G270" s="682"/>
      <c r="H270" s="682"/>
      <c r="I270" s="682"/>
      <c r="J270" s="682"/>
      <c r="K270" s="682"/>
      <c r="L270" s="683"/>
      <c r="M270" s="696"/>
      <c r="N270" s="696"/>
      <c r="O270" s="696"/>
      <c r="P270" s="696"/>
      <c r="Q270" s="696"/>
      <c r="R270" s="697"/>
      <c r="S270" s="698"/>
      <c r="T270" s="698"/>
      <c r="U270" s="698"/>
      <c r="V270" s="699"/>
      <c r="W270" s="680"/>
      <c r="X270" s="172"/>
      <c r="Y270" s="172"/>
      <c r="Z270" s="178"/>
      <c r="AA270" s="179"/>
      <c r="AB270" s="207"/>
    </row>
    <row r="271" spans="1:28" ht="37.5" customHeight="1">
      <c r="A271" s="190"/>
      <c r="B271" s="194">
        <f t="shared" si="3"/>
        <v>218</v>
      </c>
      <c r="C271" s="681"/>
      <c r="D271" s="682"/>
      <c r="E271" s="682"/>
      <c r="F271" s="682"/>
      <c r="G271" s="682"/>
      <c r="H271" s="682"/>
      <c r="I271" s="682"/>
      <c r="J271" s="682"/>
      <c r="K271" s="682"/>
      <c r="L271" s="683"/>
      <c r="M271" s="696"/>
      <c r="N271" s="696"/>
      <c r="O271" s="696"/>
      <c r="P271" s="696"/>
      <c r="Q271" s="696"/>
      <c r="R271" s="697"/>
      <c r="S271" s="698"/>
      <c r="T271" s="698"/>
      <c r="U271" s="698"/>
      <c r="V271" s="699"/>
      <c r="W271" s="680"/>
      <c r="X271" s="172"/>
      <c r="Y271" s="172"/>
      <c r="Z271" s="178"/>
      <c r="AA271" s="179"/>
      <c r="AB271" s="207"/>
    </row>
    <row r="272" spans="1:28" ht="37.5" customHeight="1">
      <c r="A272" s="190"/>
      <c r="B272" s="194">
        <f t="shared" si="3"/>
        <v>219</v>
      </c>
      <c r="C272" s="681"/>
      <c r="D272" s="682"/>
      <c r="E272" s="682"/>
      <c r="F272" s="682"/>
      <c r="G272" s="682"/>
      <c r="H272" s="682"/>
      <c r="I272" s="682"/>
      <c r="J272" s="682"/>
      <c r="K272" s="682"/>
      <c r="L272" s="683"/>
      <c r="M272" s="696"/>
      <c r="N272" s="696"/>
      <c r="O272" s="696"/>
      <c r="P272" s="696"/>
      <c r="Q272" s="696"/>
      <c r="R272" s="697"/>
      <c r="S272" s="698"/>
      <c r="T272" s="698"/>
      <c r="U272" s="698"/>
      <c r="V272" s="699"/>
      <c r="W272" s="680"/>
      <c r="X272" s="172"/>
      <c r="Y272" s="172"/>
      <c r="Z272" s="178"/>
      <c r="AA272" s="179"/>
      <c r="AB272" s="207"/>
    </row>
    <row r="273" spans="1:28" ht="37.5" customHeight="1">
      <c r="A273" s="190"/>
      <c r="B273" s="194">
        <f t="shared" si="3"/>
        <v>220</v>
      </c>
      <c r="C273" s="681"/>
      <c r="D273" s="682"/>
      <c r="E273" s="682"/>
      <c r="F273" s="682"/>
      <c r="G273" s="682"/>
      <c r="H273" s="682"/>
      <c r="I273" s="682"/>
      <c r="J273" s="682"/>
      <c r="K273" s="682"/>
      <c r="L273" s="683"/>
      <c r="M273" s="696"/>
      <c r="N273" s="696"/>
      <c r="O273" s="696"/>
      <c r="P273" s="696"/>
      <c r="Q273" s="696"/>
      <c r="R273" s="697"/>
      <c r="S273" s="698"/>
      <c r="T273" s="698"/>
      <c r="U273" s="698"/>
      <c r="V273" s="699"/>
      <c r="W273" s="680"/>
      <c r="X273" s="172"/>
      <c r="Y273" s="172"/>
      <c r="Z273" s="178"/>
      <c r="AA273" s="179"/>
      <c r="AB273" s="207"/>
    </row>
    <row r="274" spans="1:28" ht="37.5" customHeight="1">
      <c r="A274" s="190"/>
      <c r="B274" s="194">
        <f t="shared" si="3"/>
        <v>221</v>
      </c>
      <c r="C274" s="681"/>
      <c r="D274" s="682"/>
      <c r="E274" s="682"/>
      <c r="F274" s="682"/>
      <c r="G274" s="682"/>
      <c r="H274" s="682"/>
      <c r="I274" s="682"/>
      <c r="J274" s="682"/>
      <c r="K274" s="682"/>
      <c r="L274" s="683"/>
      <c r="M274" s="696"/>
      <c r="N274" s="696"/>
      <c r="O274" s="696"/>
      <c r="P274" s="696"/>
      <c r="Q274" s="696"/>
      <c r="R274" s="697"/>
      <c r="S274" s="698"/>
      <c r="T274" s="698"/>
      <c r="U274" s="698"/>
      <c r="V274" s="699"/>
      <c r="W274" s="680"/>
      <c r="X274" s="172"/>
      <c r="Y274" s="172"/>
      <c r="Z274" s="178"/>
      <c r="AA274" s="181"/>
      <c r="AB274" s="207"/>
    </row>
    <row r="275" spans="1:28" ht="37.5" customHeight="1">
      <c r="A275" s="190"/>
      <c r="B275" s="194">
        <f t="shared" si="3"/>
        <v>222</v>
      </c>
      <c r="C275" s="681"/>
      <c r="D275" s="682"/>
      <c r="E275" s="682"/>
      <c r="F275" s="682"/>
      <c r="G275" s="682"/>
      <c r="H275" s="682"/>
      <c r="I275" s="682"/>
      <c r="J275" s="682"/>
      <c r="K275" s="682"/>
      <c r="L275" s="683"/>
      <c r="M275" s="696"/>
      <c r="N275" s="696"/>
      <c r="O275" s="696"/>
      <c r="P275" s="696"/>
      <c r="Q275" s="696"/>
      <c r="R275" s="697"/>
      <c r="S275" s="698"/>
      <c r="T275" s="698"/>
      <c r="U275" s="698"/>
      <c r="V275" s="699"/>
      <c r="W275" s="680"/>
      <c r="X275" s="172"/>
      <c r="Y275" s="172"/>
      <c r="Z275" s="178"/>
      <c r="AA275" s="181"/>
      <c r="AB275" s="207"/>
    </row>
    <row r="276" spans="1:28" ht="37.5" customHeight="1">
      <c r="A276" s="190"/>
      <c r="B276" s="194">
        <f t="shared" si="3"/>
        <v>223</v>
      </c>
      <c r="C276" s="681"/>
      <c r="D276" s="682"/>
      <c r="E276" s="682"/>
      <c r="F276" s="682"/>
      <c r="G276" s="682"/>
      <c r="H276" s="682"/>
      <c r="I276" s="682"/>
      <c r="J276" s="682"/>
      <c r="K276" s="682"/>
      <c r="L276" s="683"/>
      <c r="M276" s="696"/>
      <c r="N276" s="696"/>
      <c r="O276" s="696"/>
      <c r="P276" s="696"/>
      <c r="Q276" s="696"/>
      <c r="R276" s="697"/>
      <c r="S276" s="698"/>
      <c r="T276" s="698"/>
      <c r="U276" s="698"/>
      <c r="V276" s="699"/>
      <c r="W276" s="680"/>
      <c r="X276" s="172"/>
      <c r="Y276" s="172"/>
      <c r="Z276" s="178"/>
      <c r="AA276" s="181"/>
      <c r="AB276" s="207"/>
    </row>
    <row r="277" spans="1:28" ht="37.5" customHeight="1">
      <c r="A277" s="190"/>
      <c r="B277" s="194">
        <f t="shared" si="3"/>
        <v>224</v>
      </c>
      <c r="C277" s="681"/>
      <c r="D277" s="682"/>
      <c r="E277" s="682"/>
      <c r="F277" s="682"/>
      <c r="G277" s="682"/>
      <c r="H277" s="682"/>
      <c r="I277" s="682"/>
      <c r="J277" s="682"/>
      <c r="K277" s="682"/>
      <c r="L277" s="683"/>
      <c r="M277" s="696"/>
      <c r="N277" s="696"/>
      <c r="O277" s="696"/>
      <c r="P277" s="696"/>
      <c r="Q277" s="696"/>
      <c r="R277" s="697"/>
      <c r="S277" s="698"/>
      <c r="T277" s="698"/>
      <c r="U277" s="698"/>
      <c r="V277" s="699"/>
      <c r="W277" s="680"/>
      <c r="X277" s="172"/>
      <c r="Y277" s="172"/>
      <c r="Z277" s="178"/>
      <c r="AA277" s="181"/>
      <c r="AB277" s="207"/>
    </row>
    <row r="278" spans="1:28" ht="37.5" customHeight="1">
      <c r="A278" s="190"/>
      <c r="B278" s="194">
        <f t="shared" si="3"/>
        <v>225</v>
      </c>
      <c r="C278" s="681"/>
      <c r="D278" s="682"/>
      <c r="E278" s="682"/>
      <c r="F278" s="682"/>
      <c r="G278" s="682"/>
      <c r="H278" s="682"/>
      <c r="I278" s="682"/>
      <c r="J278" s="682"/>
      <c r="K278" s="682"/>
      <c r="L278" s="683"/>
      <c r="M278" s="696"/>
      <c r="N278" s="696"/>
      <c r="O278" s="696"/>
      <c r="P278" s="696"/>
      <c r="Q278" s="696"/>
      <c r="R278" s="697"/>
      <c r="S278" s="698"/>
      <c r="T278" s="698"/>
      <c r="U278" s="698"/>
      <c r="V278" s="699"/>
      <c r="W278" s="680"/>
      <c r="X278" s="172"/>
      <c r="Y278" s="172"/>
      <c r="Z278" s="178"/>
      <c r="AA278" s="181"/>
      <c r="AB278" s="207"/>
    </row>
    <row r="279" spans="1:28" ht="37.5" customHeight="1">
      <c r="A279" s="190"/>
      <c r="B279" s="194">
        <f t="shared" si="3"/>
        <v>226</v>
      </c>
      <c r="C279" s="681"/>
      <c r="D279" s="682"/>
      <c r="E279" s="682"/>
      <c r="F279" s="682"/>
      <c r="G279" s="682"/>
      <c r="H279" s="682"/>
      <c r="I279" s="682"/>
      <c r="J279" s="682"/>
      <c r="K279" s="682"/>
      <c r="L279" s="683"/>
      <c r="M279" s="696"/>
      <c r="N279" s="696"/>
      <c r="O279" s="696"/>
      <c r="P279" s="696"/>
      <c r="Q279" s="696"/>
      <c r="R279" s="697"/>
      <c r="S279" s="698"/>
      <c r="T279" s="698"/>
      <c r="U279" s="698"/>
      <c r="V279" s="699"/>
      <c r="W279" s="680"/>
      <c r="X279" s="172"/>
      <c r="Y279" s="172"/>
      <c r="Z279" s="178"/>
      <c r="AA279" s="181"/>
      <c r="AB279" s="207"/>
    </row>
    <row r="280" spans="1:28" ht="37.5" customHeight="1">
      <c r="A280" s="190"/>
      <c r="B280" s="194">
        <f t="shared" si="3"/>
        <v>227</v>
      </c>
      <c r="C280" s="681"/>
      <c r="D280" s="682"/>
      <c r="E280" s="682"/>
      <c r="F280" s="682"/>
      <c r="G280" s="682"/>
      <c r="H280" s="682"/>
      <c r="I280" s="682"/>
      <c r="J280" s="682"/>
      <c r="K280" s="682"/>
      <c r="L280" s="683"/>
      <c r="M280" s="696"/>
      <c r="N280" s="696"/>
      <c r="O280" s="696"/>
      <c r="P280" s="696"/>
      <c r="Q280" s="696"/>
      <c r="R280" s="697"/>
      <c r="S280" s="698"/>
      <c r="T280" s="698"/>
      <c r="U280" s="698"/>
      <c r="V280" s="699"/>
      <c r="W280" s="680"/>
      <c r="X280" s="172"/>
      <c r="Y280" s="172"/>
      <c r="Z280" s="178"/>
      <c r="AA280" s="181"/>
      <c r="AB280" s="207"/>
    </row>
    <row r="281" spans="1:28" ht="37.5" customHeight="1">
      <c r="A281" s="190"/>
      <c r="B281" s="194">
        <f t="shared" si="3"/>
        <v>228</v>
      </c>
      <c r="C281" s="681"/>
      <c r="D281" s="682"/>
      <c r="E281" s="682"/>
      <c r="F281" s="682"/>
      <c r="G281" s="682"/>
      <c r="H281" s="682"/>
      <c r="I281" s="682"/>
      <c r="J281" s="682"/>
      <c r="K281" s="682"/>
      <c r="L281" s="683"/>
      <c r="M281" s="696"/>
      <c r="N281" s="696"/>
      <c r="O281" s="696"/>
      <c r="P281" s="696"/>
      <c r="Q281" s="696"/>
      <c r="R281" s="697"/>
      <c r="S281" s="698"/>
      <c r="T281" s="698"/>
      <c r="U281" s="698"/>
      <c r="V281" s="699"/>
      <c r="W281" s="680"/>
      <c r="X281" s="172"/>
      <c r="Y281" s="172"/>
      <c r="Z281" s="178"/>
      <c r="AA281" s="181"/>
      <c r="AB281" s="207"/>
    </row>
    <row r="282" spans="1:28" ht="37.5" customHeight="1">
      <c r="A282" s="190"/>
      <c r="B282" s="194">
        <f t="shared" si="3"/>
        <v>229</v>
      </c>
      <c r="C282" s="681"/>
      <c r="D282" s="682"/>
      <c r="E282" s="682"/>
      <c r="F282" s="682"/>
      <c r="G282" s="682"/>
      <c r="H282" s="682"/>
      <c r="I282" s="682"/>
      <c r="J282" s="682"/>
      <c r="K282" s="682"/>
      <c r="L282" s="683"/>
      <c r="M282" s="696"/>
      <c r="N282" s="696"/>
      <c r="O282" s="696"/>
      <c r="P282" s="696"/>
      <c r="Q282" s="696"/>
      <c r="R282" s="697"/>
      <c r="S282" s="698"/>
      <c r="T282" s="698"/>
      <c r="U282" s="698"/>
      <c r="V282" s="699"/>
      <c r="W282" s="680"/>
      <c r="X282" s="172"/>
      <c r="Y282" s="172"/>
      <c r="Z282" s="178"/>
      <c r="AA282" s="181"/>
      <c r="AB282" s="207"/>
    </row>
    <row r="283" spans="1:28" ht="37.5" customHeight="1">
      <c r="A283" s="190"/>
      <c r="B283" s="194">
        <f t="shared" si="3"/>
        <v>230</v>
      </c>
      <c r="C283" s="681"/>
      <c r="D283" s="682"/>
      <c r="E283" s="682"/>
      <c r="F283" s="682"/>
      <c r="G283" s="682"/>
      <c r="H283" s="682"/>
      <c r="I283" s="682"/>
      <c r="J283" s="682"/>
      <c r="K283" s="682"/>
      <c r="L283" s="683"/>
      <c r="M283" s="696"/>
      <c r="N283" s="696"/>
      <c r="O283" s="696"/>
      <c r="P283" s="696"/>
      <c r="Q283" s="696"/>
      <c r="R283" s="697"/>
      <c r="S283" s="698"/>
      <c r="T283" s="698"/>
      <c r="U283" s="698"/>
      <c r="V283" s="699"/>
      <c r="W283" s="680"/>
      <c r="X283" s="172"/>
      <c r="Y283" s="172"/>
      <c r="Z283" s="178"/>
      <c r="AA283" s="181"/>
      <c r="AB283" s="207"/>
    </row>
    <row r="284" spans="1:28" ht="37.5" customHeight="1">
      <c r="A284" s="190"/>
      <c r="B284" s="194">
        <f t="shared" si="3"/>
        <v>231</v>
      </c>
      <c r="C284" s="681"/>
      <c r="D284" s="682"/>
      <c r="E284" s="682"/>
      <c r="F284" s="682"/>
      <c r="G284" s="682"/>
      <c r="H284" s="682"/>
      <c r="I284" s="682"/>
      <c r="J284" s="682"/>
      <c r="K284" s="682"/>
      <c r="L284" s="683"/>
      <c r="M284" s="696"/>
      <c r="N284" s="696"/>
      <c r="O284" s="696"/>
      <c r="P284" s="696"/>
      <c r="Q284" s="696"/>
      <c r="R284" s="697"/>
      <c r="S284" s="698"/>
      <c r="T284" s="698"/>
      <c r="U284" s="698"/>
      <c r="V284" s="699"/>
      <c r="W284" s="680"/>
      <c r="X284" s="172"/>
      <c r="Y284" s="172"/>
      <c r="Z284" s="178"/>
      <c r="AA284" s="181"/>
      <c r="AB284" s="207"/>
    </row>
    <row r="285" spans="1:28" ht="37.5" customHeight="1">
      <c r="A285" s="190"/>
      <c r="B285" s="194">
        <f t="shared" si="3"/>
        <v>232</v>
      </c>
      <c r="C285" s="681"/>
      <c r="D285" s="682"/>
      <c r="E285" s="682"/>
      <c r="F285" s="682"/>
      <c r="G285" s="682"/>
      <c r="H285" s="682"/>
      <c r="I285" s="682"/>
      <c r="J285" s="682"/>
      <c r="K285" s="682"/>
      <c r="L285" s="683"/>
      <c r="M285" s="696"/>
      <c r="N285" s="696"/>
      <c r="O285" s="696"/>
      <c r="P285" s="696"/>
      <c r="Q285" s="696"/>
      <c r="R285" s="697"/>
      <c r="S285" s="698"/>
      <c r="T285" s="698"/>
      <c r="U285" s="698"/>
      <c r="V285" s="699"/>
      <c r="W285" s="680"/>
      <c r="X285" s="172"/>
      <c r="Y285" s="172"/>
      <c r="Z285" s="178"/>
      <c r="AA285" s="181"/>
      <c r="AB285" s="207"/>
    </row>
    <row r="286" spans="1:28" ht="37.5" customHeight="1">
      <c r="A286" s="190"/>
      <c r="B286" s="194">
        <f t="shared" si="3"/>
        <v>233</v>
      </c>
      <c r="C286" s="681"/>
      <c r="D286" s="682"/>
      <c r="E286" s="682"/>
      <c r="F286" s="682"/>
      <c r="G286" s="682"/>
      <c r="H286" s="682"/>
      <c r="I286" s="682"/>
      <c r="J286" s="682"/>
      <c r="K286" s="682"/>
      <c r="L286" s="683"/>
      <c r="M286" s="696"/>
      <c r="N286" s="696"/>
      <c r="O286" s="696"/>
      <c r="P286" s="696"/>
      <c r="Q286" s="696"/>
      <c r="R286" s="697"/>
      <c r="S286" s="698"/>
      <c r="T286" s="698"/>
      <c r="U286" s="698"/>
      <c r="V286" s="699"/>
      <c r="W286" s="680"/>
      <c r="X286" s="172"/>
      <c r="Y286" s="172"/>
      <c r="Z286" s="178"/>
      <c r="AA286" s="181"/>
      <c r="AB286" s="207"/>
    </row>
    <row r="287" spans="1:28" ht="37.5" customHeight="1">
      <c r="A287" s="190"/>
      <c r="B287" s="194">
        <f t="shared" si="3"/>
        <v>234</v>
      </c>
      <c r="C287" s="681"/>
      <c r="D287" s="682"/>
      <c r="E287" s="682"/>
      <c r="F287" s="682"/>
      <c r="G287" s="682"/>
      <c r="H287" s="682"/>
      <c r="I287" s="682"/>
      <c r="J287" s="682"/>
      <c r="K287" s="682"/>
      <c r="L287" s="683"/>
      <c r="M287" s="696"/>
      <c r="N287" s="696"/>
      <c r="O287" s="696"/>
      <c r="P287" s="696"/>
      <c r="Q287" s="696"/>
      <c r="R287" s="697"/>
      <c r="S287" s="698"/>
      <c r="T287" s="698"/>
      <c r="U287" s="698"/>
      <c r="V287" s="699"/>
      <c r="W287" s="680"/>
      <c r="X287" s="172"/>
      <c r="Y287" s="172"/>
      <c r="Z287" s="178"/>
      <c r="AA287" s="181"/>
      <c r="AB287" s="207"/>
    </row>
    <row r="288" spans="1:28" ht="37.5" customHeight="1">
      <c r="A288" s="190"/>
      <c r="B288" s="194">
        <f t="shared" si="3"/>
        <v>235</v>
      </c>
      <c r="C288" s="681"/>
      <c r="D288" s="682"/>
      <c r="E288" s="682"/>
      <c r="F288" s="682"/>
      <c r="G288" s="682"/>
      <c r="H288" s="682"/>
      <c r="I288" s="682"/>
      <c r="J288" s="682"/>
      <c r="K288" s="682"/>
      <c r="L288" s="683"/>
      <c r="M288" s="696"/>
      <c r="N288" s="696"/>
      <c r="O288" s="696"/>
      <c r="P288" s="696"/>
      <c r="Q288" s="696"/>
      <c r="R288" s="697"/>
      <c r="S288" s="698"/>
      <c r="T288" s="698"/>
      <c r="U288" s="698"/>
      <c r="V288" s="699"/>
      <c r="W288" s="680"/>
      <c r="X288" s="172"/>
      <c r="Y288" s="172"/>
      <c r="Z288" s="178"/>
      <c r="AA288" s="181"/>
      <c r="AB288" s="207"/>
    </row>
    <row r="289" spans="1:28" ht="37.5" customHeight="1">
      <c r="A289" s="190"/>
      <c r="B289" s="194">
        <f t="shared" si="3"/>
        <v>236</v>
      </c>
      <c r="C289" s="681"/>
      <c r="D289" s="682"/>
      <c r="E289" s="682"/>
      <c r="F289" s="682"/>
      <c r="G289" s="682"/>
      <c r="H289" s="682"/>
      <c r="I289" s="682"/>
      <c r="J289" s="682"/>
      <c r="K289" s="682"/>
      <c r="L289" s="683"/>
      <c r="M289" s="696"/>
      <c r="N289" s="696"/>
      <c r="O289" s="696"/>
      <c r="P289" s="696"/>
      <c r="Q289" s="696"/>
      <c r="R289" s="697"/>
      <c r="S289" s="698"/>
      <c r="T289" s="698"/>
      <c r="U289" s="698"/>
      <c r="V289" s="699"/>
      <c r="W289" s="680"/>
      <c r="X289" s="172"/>
      <c r="Y289" s="172"/>
      <c r="Z289" s="178"/>
      <c r="AA289" s="181"/>
      <c r="AB289" s="207"/>
    </row>
    <row r="290" spans="1:28" ht="37.5" customHeight="1">
      <c r="A290" s="190"/>
      <c r="B290" s="194">
        <f t="shared" si="3"/>
        <v>237</v>
      </c>
      <c r="C290" s="681"/>
      <c r="D290" s="682"/>
      <c r="E290" s="682"/>
      <c r="F290" s="682"/>
      <c r="G290" s="682"/>
      <c r="H290" s="682"/>
      <c r="I290" s="682"/>
      <c r="J290" s="682"/>
      <c r="K290" s="682"/>
      <c r="L290" s="683"/>
      <c r="M290" s="696"/>
      <c r="N290" s="696"/>
      <c r="O290" s="696"/>
      <c r="P290" s="696"/>
      <c r="Q290" s="696"/>
      <c r="R290" s="697"/>
      <c r="S290" s="698"/>
      <c r="T290" s="698"/>
      <c r="U290" s="698"/>
      <c r="V290" s="699"/>
      <c r="W290" s="680"/>
      <c r="X290" s="172"/>
      <c r="Y290" s="172"/>
      <c r="Z290" s="178"/>
      <c r="AA290" s="181"/>
      <c r="AB290" s="207"/>
    </row>
    <row r="291" spans="1:28" ht="37.5" customHeight="1">
      <c r="A291" s="190"/>
      <c r="B291" s="194">
        <f t="shared" si="3"/>
        <v>238</v>
      </c>
      <c r="C291" s="681"/>
      <c r="D291" s="682"/>
      <c r="E291" s="682"/>
      <c r="F291" s="682"/>
      <c r="G291" s="682"/>
      <c r="H291" s="682"/>
      <c r="I291" s="682"/>
      <c r="J291" s="682"/>
      <c r="K291" s="682"/>
      <c r="L291" s="683"/>
      <c r="M291" s="696"/>
      <c r="N291" s="696"/>
      <c r="O291" s="696"/>
      <c r="P291" s="696"/>
      <c r="Q291" s="696"/>
      <c r="R291" s="697"/>
      <c r="S291" s="698"/>
      <c r="T291" s="698"/>
      <c r="U291" s="698"/>
      <c r="V291" s="699"/>
      <c r="W291" s="680"/>
      <c r="X291" s="172"/>
      <c r="Y291" s="172"/>
      <c r="Z291" s="178"/>
      <c r="AA291" s="181"/>
      <c r="AB291" s="207"/>
    </row>
    <row r="292" spans="1:28" ht="37.5" customHeight="1">
      <c r="A292" s="190"/>
      <c r="B292" s="194">
        <f t="shared" si="3"/>
        <v>239</v>
      </c>
      <c r="C292" s="681"/>
      <c r="D292" s="682"/>
      <c r="E292" s="682"/>
      <c r="F292" s="682"/>
      <c r="G292" s="682"/>
      <c r="H292" s="682"/>
      <c r="I292" s="682"/>
      <c r="J292" s="682"/>
      <c r="K292" s="682"/>
      <c r="L292" s="683"/>
      <c r="M292" s="696"/>
      <c r="N292" s="696"/>
      <c r="O292" s="696"/>
      <c r="P292" s="696"/>
      <c r="Q292" s="696"/>
      <c r="R292" s="697"/>
      <c r="S292" s="698"/>
      <c r="T292" s="698"/>
      <c r="U292" s="698"/>
      <c r="V292" s="699"/>
      <c r="W292" s="680"/>
      <c r="X292" s="172"/>
      <c r="Y292" s="172"/>
      <c r="Z292" s="178"/>
      <c r="AA292" s="181"/>
      <c r="AB292" s="207"/>
    </row>
    <row r="293" spans="1:28" ht="37.5" customHeight="1">
      <c r="A293" s="190"/>
      <c r="B293" s="194">
        <f t="shared" si="3"/>
        <v>240</v>
      </c>
      <c r="C293" s="681"/>
      <c r="D293" s="682"/>
      <c r="E293" s="682"/>
      <c r="F293" s="682"/>
      <c r="G293" s="682"/>
      <c r="H293" s="682"/>
      <c r="I293" s="682"/>
      <c r="J293" s="682"/>
      <c r="K293" s="682"/>
      <c r="L293" s="683"/>
      <c r="M293" s="696"/>
      <c r="N293" s="696"/>
      <c r="O293" s="696"/>
      <c r="P293" s="696"/>
      <c r="Q293" s="696"/>
      <c r="R293" s="697"/>
      <c r="S293" s="698"/>
      <c r="T293" s="698"/>
      <c r="U293" s="698"/>
      <c r="V293" s="699"/>
      <c r="W293" s="680"/>
      <c r="X293" s="172"/>
      <c r="Y293" s="172"/>
      <c r="Z293" s="178"/>
      <c r="AA293" s="181"/>
      <c r="AB293" s="207"/>
    </row>
    <row r="294" spans="1:28" ht="37.5" customHeight="1">
      <c r="A294" s="190"/>
      <c r="B294" s="194">
        <f t="shared" si="3"/>
        <v>241</v>
      </c>
      <c r="C294" s="681"/>
      <c r="D294" s="682"/>
      <c r="E294" s="682"/>
      <c r="F294" s="682"/>
      <c r="G294" s="682"/>
      <c r="H294" s="682"/>
      <c r="I294" s="682"/>
      <c r="J294" s="682"/>
      <c r="K294" s="682"/>
      <c r="L294" s="683"/>
      <c r="M294" s="696"/>
      <c r="N294" s="696"/>
      <c r="O294" s="696"/>
      <c r="P294" s="696"/>
      <c r="Q294" s="696"/>
      <c r="R294" s="697"/>
      <c r="S294" s="698"/>
      <c r="T294" s="698"/>
      <c r="U294" s="698"/>
      <c r="V294" s="699"/>
      <c r="W294" s="680"/>
      <c r="X294" s="172"/>
      <c r="Y294" s="172"/>
      <c r="Z294" s="178"/>
      <c r="AA294" s="181"/>
      <c r="AB294" s="207"/>
    </row>
    <row r="295" spans="1:28" ht="37.5" customHeight="1">
      <c r="A295" s="190"/>
      <c r="B295" s="194">
        <f t="shared" si="3"/>
        <v>242</v>
      </c>
      <c r="C295" s="681"/>
      <c r="D295" s="682"/>
      <c r="E295" s="682"/>
      <c r="F295" s="682"/>
      <c r="G295" s="682"/>
      <c r="H295" s="682"/>
      <c r="I295" s="682"/>
      <c r="J295" s="682"/>
      <c r="K295" s="682"/>
      <c r="L295" s="683"/>
      <c r="M295" s="696"/>
      <c r="N295" s="696"/>
      <c r="O295" s="696"/>
      <c r="P295" s="696"/>
      <c r="Q295" s="696"/>
      <c r="R295" s="697"/>
      <c r="S295" s="698"/>
      <c r="T295" s="698"/>
      <c r="U295" s="698"/>
      <c r="V295" s="699"/>
      <c r="W295" s="680"/>
      <c r="X295" s="172"/>
      <c r="Y295" s="172"/>
      <c r="Z295" s="178"/>
      <c r="AA295" s="181"/>
      <c r="AB295" s="207"/>
    </row>
    <row r="296" spans="1:28" ht="37.5" customHeight="1">
      <c r="A296" s="190"/>
      <c r="B296" s="194">
        <f t="shared" si="3"/>
        <v>243</v>
      </c>
      <c r="C296" s="681"/>
      <c r="D296" s="682"/>
      <c r="E296" s="682"/>
      <c r="F296" s="682"/>
      <c r="G296" s="682"/>
      <c r="H296" s="682"/>
      <c r="I296" s="682"/>
      <c r="J296" s="682"/>
      <c r="K296" s="682"/>
      <c r="L296" s="683"/>
      <c r="M296" s="696"/>
      <c r="N296" s="696"/>
      <c r="O296" s="696"/>
      <c r="P296" s="696"/>
      <c r="Q296" s="696"/>
      <c r="R296" s="697"/>
      <c r="S296" s="698"/>
      <c r="T296" s="698"/>
      <c r="U296" s="698"/>
      <c r="V296" s="699"/>
      <c r="W296" s="680"/>
      <c r="X296" s="172"/>
      <c r="Y296" s="172"/>
      <c r="Z296" s="178"/>
      <c r="AA296" s="181"/>
      <c r="AB296" s="207"/>
    </row>
    <row r="297" spans="1:28" ht="37.5" customHeight="1">
      <c r="A297" s="190"/>
      <c r="B297" s="194">
        <f t="shared" si="3"/>
        <v>244</v>
      </c>
      <c r="C297" s="681"/>
      <c r="D297" s="682"/>
      <c r="E297" s="682"/>
      <c r="F297" s="682"/>
      <c r="G297" s="682"/>
      <c r="H297" s="682"/>
      <c r="I297" s="682"/>
      <c r="J297" s="682"/>
      <c r="K297" s="682"/>
      <c r="L297" s="683"/>
      <c r="M297" s="696"/>
      <c r="N297" s="696"/>
      <c r="O297" s="696"/>
      <c r="P297" s="696"/>
      <c r="Q297" s="696"/>
      <c r="R297" s="697"/>
      <c r="S297" s="698"/>
      <c r="T297" s="698"/>
      <c r="U297" s="698"/>
      <c r="V297" s="699"/>
      <c r="W297" s="680"/>
      <c r="X297" s="172"/>
      <c r="Y297" s="172"/>
      <c r="Z297" s="178"/>
      <c r="AA297" s="181"/>
      <c r="AB297" s="207"/>
    </row>
    <row r="298" spans="1:28" ht="37.5" customHeight="1">
      <c r="A298" s="190"/>
      <c r="B298" s="194">
        <f t="shared" si="3"/>
        <v>245</v>
      </c>
      <c r="C298" s="681"/>
      <c r="D298" s="682"/>
      <c r="E298" s="682"/>
      <c r="F298" s="682"/>
      <c r="G298" s="682"/>
      <c r="H298" s="682"/>
      <c r="I298" s="682"/>
      <c r="J298" s="682"/>
      <c r="K298" s="682"/>
      <c r="L298" s="683"/>
      <c r="M298" s="696"/>
      <c r="N298" s="696"/>
      <c r="O298" s="696"/>
      <c r="P298" s="696"/>
      <c r="Q298" s="696"/>
      <c r="R298" s="697"/>
      <c r="S298" s="698"/>
      <c r="T298" s="698"/>
      <c r="U298" s="698"/>
      <c r="V298" s="699"/>
      <c r="W298" s="680"/>
      <c r="X298" s="172"/>
      <c r="Y298" s="172"/>
      <c r="Z298" s="178"/>
      <c r="AA298" s="181"/>
      <c r="AB298" s="207"/>
    </row>
    <row r="299" spans="1:28" ht="37.5" customHeight="1">
      <c r="A299" s="190"/>
      <c r="B299" s="194">
        <f t="shared" si="3"/>
        <v>246</v>
      </c>
      <c r="C299" s="681"/>
      <c r="D299" s="682"/>
      <c r="E299" s="682"/>
      <c r="F299" s="682"/>
      <c r="G299" s="682"/>
      <c r="H299" s="682"/>
      <c r="I299" s="682"/>
      <c r="J299" s="682"/>
      <c r="K299" s="682"/>
      <c r="L299" s="683"/>
      <c r="M299" s="696"/>
      <c r="N299" s="696"/>
      <c r="O299" s="696"/>
      <c r="P299" s="696"/>
      <c r="Q299" s="696"/>
      <c r="R299" s="697"/>
      <c r="S299" s="698"/>
      <c r="T299" s="698"/>
      <c r="U299" s="698"/>
      <c r="V299" s="699"/>
      <c r="W299" s="680"/>
      <c r="X299" s="172"/>
      <c r="Y299" s="172"/>
      <c r="Z299" s="178"/>
      <c r="AA299" s="181"/>
      <c r="AB299" s="207"/>
    </row>
    <row r="300" spans="1:28" ht="37.5" customHeight="1">
      <c r="A300" s="190"/>
      <c r="B300" s="194">
        <f t="shared" si="3"/>
        <v>247</v>
      </c>
      <c r="C300" s="681"/>
      <c r="D300" s="682"/>
      <c r="E300" s="682"/>
      <c r="F300" s="682"/>
      <c r="G300" s="682"/>
      <c r="H300" s="682"/>
      <c r="I300" s="682"/>
      <c r="J300" s="682"/>
      <c r="K300" s="682"/>
      <c r="L300" s="683"/>
      <c r="M300" s="696"/>
      <c r="N300" s="696"/>
      <c r="O300" s="696"/>
      <c r="P300" s="696"/>
      <c r="Q300" s="696"/>
      <c r="R300" s="697"/>
      <c r="S300" s="698"/>
      <c r="T300" s="698"/>
      <c r="U300" s="698"/>
      <c r="V300" s="699"/>
      <c r="W300" s="680"/>
      <c r="X300" s="172"/>
      <c r="Y300" s="172"/>
      <c r="Z300" s="178"/>
      <c r="AA300" s="181"/>
      <c r="AB300" s="207"/>
    </row>
    <row r="301" spans="1:28" ht="37.5" customHeight="1">
      <c r="A301" s="190"/>
      <c r="B301" s="194">
        <f t="shared" si="3"/>
        <v>248</v>
      </c>
      <c r="C301" s="681"/>
      <c r="D301" s="682"/>
      <c r="E301" s="682"/>
      <c r="F301" s="682"/>
      <c r="G301" s="682"/>
      <c r="H301" s="682"/>
      <c r="I301" s="682"/>
      <c r="J301" s="682"/>
      <c r="K301" s="682"/>
      <c r="L301" s="683"/>
      <c r="M301" s="696"/>
      <c r="N301" s="696"/>
      <c r="O301" s="696"/>
      <c r="P301" s="696"/>
      <c r="Q301" s="696"/>
      <c r="R301" s="697"/>
      <c r="S301" s="698"/>
      <c r="T301" s="698"/>
      <c r="U301" s="698"/>
      <c r="V301" s="699"/>
      <c r="W301" s="680"/>
      <c r="X301" s="172"/>
      <c r="Y301" s="172"/>
      <c r="Z301" s="178"/>
      <c r="AA301" s="181"/>
      <c r="AB301" s="207"/>
    </row>
    <row r="302" spans="1:28" ht="37.5" customHeight="1">
      <c r="A302" s="190"/>
      <c r="B302" s="194">
        <f t="shared" si="3"/>
        <v>249</v>
      </c>
      <c r="C302" s="681"/>
      <c r="D302" s="682"/>
      <c r="E302" s="682"/>
      <c r="F302" s="682"/>
      <c r="G302" s="682"/>
      <c r="H302" s="682"/>
      <c r="I302" s="682"/>
      <c r="J302" s="682"/>
      <c r="K302" s="682"/>
      <c r="L302" s="683"/>
      <c r="M302" s="696"/>
      <c r="N302" s="696"/>
      <c r="O302" s="696"/>
      <c r="P302" s="696"/>
      <c r="Q302" s="696"/>
      <c r="R302" s="697"/>
      <c r="S302" s="698"/>
      <c r="T302" s="698"/>
      <c r="U302" s="698"/>
      <c r="V302" s="699"/>
      <c r="W302" s="680"/>
      <c r="X302" s="172"/>
      <c r="Y302" s="172"/>
      <c r="Z302" s="178"/>
      <c r="AA302" s="181"/>
      <c r="AB302" s="207"/>
    </row>
    <row r="303" spans="1:28" ht="37.5" customHeight="1">
      <c r="A303" s="190"/>
      <c r="B303" s="194">
        <f t="shared" si="3"/>
        <v>250</v>
      </c>
      <c r="C303" s="681"/>
      <c r="D303" s="682"/>
      <c r="E303" s="682"/>
      <c r="F303" s="682"/>
      <c r="G303" s="682"/>
      <c r="H303" s="682"/>
      <c r="I303" s="682"/>
      <c r="J303" s="682"/>
      <c r="K303" s="682"/>
      <c r="L303" s="683"/>
      <c r="M303" s="696"/>
      <c r="N303" s="696"/>
      <c r="O303" s="696"/>
      <c r="P303" s="696"/>
      <c r="Q303" s="696"/>
      <c r="R303" s="697"/>
      <c r="S303" s="698"/>
      <c r="T303" s="698"/>
      <c r="U303" s="698"/>
      <c r="V303" s="699"/>
      <c r="W303" s="680"/>
      <c r="X303" s="172"/>
      <c r="Y303" s="172"/>
      <c r="Z303" s="178"/>
      <c r="AA303" s="181"/>
      <c r="AB303" s="207"/>
    </row>
    <row r="304" spans="1:28" ht="37.5" customHeight="1">
      <c r="A304" s="190"/>
      <c r="B304" s="194">
        <f t="shared" si="3"/>
        <v>251</v>
      </c>
      <c r="C304" s="681"/>
      <c r="D304" s="682"/>
      <c r="E304" s="682"/>
      <c r="F304" s="682"/>
      <c r="G304" s="682"/>
      <c r="H304" s="682"/>
      <c r="I304" s="682"/>
      <c r="J304" s="682"/>
      <c r="K304" s="682"/>
      <c r="L304" s="683"/>
      <c r="M304" s="696"/>
      <c r="N304" s="696"/>
      <c r="O304" s="696"/>
      <c r="P304" s="696"/>
      <c r="Q304" s="696"/>
      <c r="R304" s="697"/>
      <c r="S304" s="698"/>
      <c r="T304" s="698"/>
      <c r="U304" s="698"/>
      <c r="V304" s="699"/>
      <c r="W304" s="680"/>
      <c r="X304" s="172"/>
      <c r="Y304" s="172"/>
      <c r="Z304" s="178"/>
      <c r="AA304" s="181"/>
      <c r="AB304" s="207"/>
    </row>
    <row r="305" spans="1:28" ht="37.5" customHeight="1">
      <c r="A305" s="190"/>
      <c r="B305" s="194">
        <f t="shared" si="3"/>
        <v>252</v>
      </c>
      <c r="C305" s="681"/>
      <c r="D305" s="682"/>
      <c r="E305" s="682"/>
      <c r="F305" s="682"/>
      <c r="G305" s="682"/>
      <c r="H305" s="682"/>
      <c r="I305" s="682"/>
      <c r="J305" s="682"/>
      <c r="K305" s="682"/>
      <c r="L305" s="683"/>
      <c r="M305" s="696"/>
      <c r="N305" s="696"/>
      <c r="O305" s="696"/>
      <c r="P305" s="696"/>
      <c r="Q305" s="696"/>
      <c r="R305" s="697"/>
      <c r="S305" s="698"/>
      <c r="T305" s="698"/>
      <c r="U305" s="698"/>
      <c r="V305" s="699"/>
      <c r="W305" s="680"/>
      <c r="X305" s="172"/>
      <c r="Y305" s="172"/>
      <c r="Z305" s="178"/>
      <c r="AA305" s="181"/>
      <c r="AB305" s="207"/>
    </row>
    <row r="306" spans="1:28" ht="37.5" customHeight="1">
      <c r="A306" s="190"/>
      <c r="B306" s="194">
        <f t="shared" si="3"/>
        <v>253</v>
      </c>
      <c r="C306" s="681"/>
      <c r="D306" s="682"/>
      <c r="E306" s="682"/>
      <c r="F306" s="682"/>
      <c r="G306" s="682"/>
      <c r="H306" s="682"/>
      <c r="I306" s="682"/>
      <c r="J306" s="682"/>
      <c r="K306" s="682"/>
      <c r="L306" s="683"/>
      <c r="M306" s="696"/>
      <c r="N306" s="696"/>
      <c r="O306" s="696"/>
      <c r="P306" s="696"/>
      <c r="Q306" s="696"/>
      <c r="R306" s="697"/>
      <c r="S306" s="698"/>
      <c r="T306" s="698"/>
      <c r="U306" s="698"/>
      <c r="V306" s="699"/>
      <c r="W306" s="680"/>
      <c r="X306" s="172"/>
      <c r="Y306" s="172"/>
      <c r="Z306" s="178"/>
      <c r="AA306" s="181"/>
      <c r="AB306" s="207"/>
    </row>
    <row r="307" spans="1:28" ht="37.5" customHeight="1">
      <c r="A307" s="190"/>
      <c r="B307" s="194">
        <f t="shared" si="3"/>
        <v>254</v>
      </c>
      <c r="C307" s="681"/>
      <c r="D307" s="682"/>
      <c r="E307" s="682"/>
      <c r="F307" s="682"/>
      <c r="G307" s="682"/>
      <c r="H307" s="682"/>
      <c r="I307" s="682"/>
      <c r="J307" s="682"/>
      <c r="K307" s="682"/>
      <c r="L307" s="683"/>
      <c r="M307" s="696"/>
      <c r="N307" s="696"/>
      <c r="O307" s="696"/>
      <c r="P307" s="696"/>
      <c r="Q307" s="696"/>
      <c r="R307" s="697"/>
      <c r="S307" s="698"/>
      <c r="T307" s="698"/>
      <c r="U307" s="698"/>
      <c r="V307" s="699"/>
      <c r="W307" s="680"/>
      <c r="X307" s="172"/>
      <c r="Y307" s="172"/>
      <c r="Z307" s="178"/>
      <c r="AA307" s="181"/>
      <c r="AB307" s="207"/>
    </row>
    <row r="308" spans="1:28" ht="37.5" customHeight="1">
      <c r="A308" s="190"/>
      <c r="B308" s="194">
        <f t="shared" si="3"/>
        <v>255</v>
      </c>
      <c r="C308" s="681"/>
      <c r="D308" s="682"/>
      <c r="E308" s="682"/>
      <c r="F308" s="682"/>
      <c r="G308" s="682"/>
      <c r="H308" s="682"/>
      <c r="I308" s="682"/>
      <c r="J308" s="682"/>
      <c r="K308" s="682"/>
      <c r="L308" s="683"/>
      <c r="M308" s="696"/>
      <c r="N308" s="696"/>
      <c r="O308" s="696"/>
      <c r="P308" s="696"/>
      <c r="Q308" s="696"/>
      <c r="R308" s="697"/>
      <c r="S308" s="698"/>
      <c r="T308" s="698"/>
      <c r="U308" s="698"/>
      <c r="V308" s="699"/>
      <c r="W308" s="680"/>
      <c r="X308" s="172"/>
      <c r="Y308" s="172"/>
      <c r="Z308" s="178"/>
      <c r="AA308" s="181"/>
      <c r="AB308" s="207"/>
    </row>
    <row r="309" spans="1:28" ht="37.5" customHeight="1">
      <c r="A309" s="190"/>
      <c r="B309" s="194">
        <f t="shared" si="3"/>
        <v>256</v>
      </c>
      <c r="C309" s="681"/>
      <c r="D309" s="682"/>
      <c r="E309" s="682"/>
      <c r="F309" s="682"/>
      <c r="G309" s="682"/>
      <c r="H309" s="682"/>
      <c r="I309" s="682"/>
      <c r="J309" s="682"/>
      <c r="K309" s="682"/>
      <c r="L309" s="683"/>
      <c r="M309" s="696"/>
      <c r="N309" s="696"/>
      <c r="O309" s="696"/>
      <c r="P309" s="696"/>
      <c r="Q309" s="696"/>
      <c r="R309" s="697"/>
      <c r="S309" s="698"/>
      <c r="T309" s="698"/>
      <c r="U309" s="698"/>
      <c r="V309" s="699"/>
      <c r="W309" s="680"/>
      <c r="X309" s="172"/>
      <c r="Y309" s="172"/>
      <c r="Z309" s="178"/>
      <c r="AA309" s="181"/>
      <c r="AB309" s="207"/>
    </row>
    <row r="310" spans="1:28" ht="37.5" customHeight="1">
      <c r="A310" s="190"/>
      <c r="B310" s="194">
        <f t="shared" si="3"/>
        <v>257</v>
      </c>
      <c r="C310" s="681"/>
      <c r="D310" s="682"/>
      <c r="E310" s="682"/>
      <c r="F310" s="682"/>
      <c r="G310" s="682"/>
      <c r="H310" s="682"/>
      <c r="I310" s="682"/>
      <c r="J310" s="682"/>
      <c r="K310" s="682"/>
      <c r="L310" s="683"/>
      <c r="M310" s="696"/>
      <c r="N310" s="696"/>
      <c r="O310" s="696"/>
      <c r="P310" s="696"/>
      <c r="Q310" s="696"/>
      <c r="R310" s="697"/>
      <c r="S310" s="698"/>
      <c r="T310" s="698"/>
      <c r="U310" s="698"/>
      <c r="V310" s="699"/>
      <c r="W310" s="680"/>
      <c r="X310" s="172"/>
      <c r="Y310" s="172"/>
      <c r="Z310" s="178"/>
      <c r="AA310" s="181"/>
      <c r="AB310" s="207"/>
    </row>
    <row r="311" spans="1:28" ht="37.5" customHeight="1">
      <c r="A311" s="190"/>
      <c r="B311" s="194">
        <f t="shared" si="3"/>
        <v>258</v>
      </c>
      <c r="C311" s="681"/>
      <c r="D311" s="682"/>
      <c r="E311" s="682"/>
      <c r="F311" s="682"/>
      <c r="G311" s="682"/>
      <c r="H311" s="682"/>
      <c r="I311" s="682"/>
      <c r="J311" s="682"/>
      <c r="K311" s="682"/>
      <c r="L311" s="683"/>
      <c r="M311" s="696"/>
      <c r="N311" s="696"/>
      <c r="O311" s="696"/>
      <c r="P311" s="696"/>
      <c r="Q311" s="696"/>
      <c r="R311" s="697"/>
      <c r="S311" s="698"/>
      <c r="T311" s="698"/>
      <c r="U311" s="698"/>
      <c r="V311" s="699"/>
      <c r="W311" s="680"/>
      <c r="X311" s="172"/>
      <c r="Y311" s="172"/>
      <c r="Z311" s="178"/>
      <c r="AA311" s="181"/>
      <c r="AB311" s="207"/>
    </row>
    <row r="312" spans="1:28" ht="37.5" customHeight="1">
      <c r="A312" s="190"/>
      <c r="B312" s="194">
        <f t="shared" ref="B312:B375" si="4">B311+1</f>
        <v>259</v>
      </c>
      <c r="C312" s="681"/>
      <c r="D312" s="682"/>
      <c r="E312" s="682"/>
      <c r="F312" s="682"/>
      <c r="G312" s="682"/>
      <c r="H312" s="682"/>
      <c r="I312" s="682"/>
      <c r="J312" s="682"/>
      <c r="K312" s="682"/>
      <c r="L312" s="683"/>
      <c r="M312" s="696"/>
      <c r="N312" s="696"/>
      <c r="O312" s="696"/>
      <c r="P312" s="696"/>
      <c r="Q312" s="696"/>
      <c r="R312" s="697"/>
      <c r="S312" s="698"/>
      <c r="T312" s="698"/>
      <c r="U312" s="698"/>
      <c r="V312" s="699"/>
      <c r="W312" s="680"/>
      <c r="X312" s="172"/>
      <c r="Y312" s="172"/>
      <c r="Z312" s="178"/>
      <c r="AA312" s="181"/>
      <c r="AB312" s="207"/>
    </row>
    <row r="313" spans="1:28" ht="37.5" customHeight="1">
      <c r="A313" s="190"/>
      <c r="B313" s="194">
        <f t="shared" si="4"/>
        <v>260</v>
      </c>
      <c r="C313" s="681"/>
      <c r="D313" s="682"/>
      <c r="E313" s="682"/>
      <c r="F313" s="682"/>
      <c r="G313" s="682"/>
      <c r="H313" s="682"/>
      <c r="I313" s="682"/>
      <c r="J313" s="682"/>
      <c r="K313" s="682"/>
      <c r="L313" s="683"/>
      <c r="M313" s="696"/>
      <c r="N313" s="696"/>
      <c r="O313" s="696"/>
      <c r="P313" s="696"/>
      <c r="Q313" s="696"/>
      <c r="R313" s="697"/>
      <c r="S313" s="698"/>
      <c r="T313" s="698"/>
      <c r="U313" s="698"/>
      <c r="V313" s="699"/>
      <c r="W313" s="680"/>
      <c r="X313" s="172"/>
      <c r="Y313" s="172"/>
      <c r="Z313" s="178"/>
      <c r="AA313" s="181"/>
      <c r="AB313" s="207"/>
    </row>
    <row r="314" spans="1:28" ht="37.5" customHeight="1">
      <c r="A314" s="190"/>
      <c r="B314" s="194">
        <f t="shared" si="4"/>
        <v>261</v>
      </c>
      <c r="C314" s="681"/>
      <c r="D314" s="682"/>
      <c r="E314" s="682"/>
      <c r="F314" s="682"/>
      <c r="G314" s="682"/>
      <c r="H314" s="682"/>
      <c r="I314" s="682"/>
      <c r="J314" s="682"/>
      <c r="K314" s="682"/>
      <c r="L314" s="683"/>
      <c r="M314" s="696"/>
      <c r="N314" s="696"/>
      <c r="O314" s="696"/>
      <c r="P314" s="696"/>
      <c r="Q314" s="696"/>
      <c r="R314" s="697"/>
      <c r="S314" s="698"/>
      <c r="T314" s="698"/>
      <c r="U314" s="698"/>
      <c r="V314" s="699"/>
      <c r="W314" s="680"/>
      <c r="X314" s="172"/>
      <c r="Y314" s="172"/>
      <c r="Z314" s="178"/>
      <c r="AA314" s="181"/>
      <c r="AB314" s="207"/>
    </row>
    <row r="315" spans="1:28" ht="37.5" customHeight="1">
      <c r="A315" s="190"/>
      <c r="B315" s="194">
        <f t="shared" si="4"/>
        <v>262</v>
      </c>
      <c r="C315" s="681"/>
      <c r="D315" s="682"/>
      <c r="E315" s="682"/>
      <c r="F315" s="682"/>
      <c r="G315" s="682"/>
      <c r="H315" s="682"/>
      <c r="I315" s="682"/>
      <c r="J315" s="682"/>
      <c r="K315" s="682"/>
      <c r="L315" s="683"/>
      <c r="M315" s="696"/>
      <c r="N315" s="696"/>
      <c r="O315" s="696"/>
      <c r="P315" s="696"/>
      <c r="Q315" s="696"/>
      <c r="R315" s="697"/>
      <c r="S315" s="698"/>
      <c r="T315" s="698"/>
      <c r="U315" s="698"/>
      <c r="V315" s="699"/>
      <c r="W315" s="680"/>
      <c r="X315" s="172"/>
      <c r="Y315" s="172"/>
      <c r="Z315" s="178"/>
      <c r="AA315" s="181"/>
      <c r="AB315" s="207"/>
    </row>
    <row r="316" spans="1:28" ht="37.5" customHeight="1">
      <c r="A316" s="190"/>
      <c r="B316" s="194">
        <f t="shared" si="4"/>
        <v>263</v>
      </c>
      <c r="C316" s="681"/>
      <c r="D316" s="682"/>
      <c r="E316" s="682"/>
      <c r="F316" s="682"/>
      <c r="G316" s="682"/>
      <c r="H316" s="682"/>
      <c r="I316" s="682"/>
      <c r="J316" s="682"/>
      <c r="K316" s="682"/>
      <c r="L316" s="683"/>
      <c r="M316" s="696"/>
      <c r="N316" s="696"/>
      <c r="O316" s="696"/>
      <c r="P316" s="696"/>
      <c r="Q316" s="696"/>
      <c r="R316" s="697"/>
      <c r="S316" s="698"/>
      <c r="T316" s="698"/>
      <c r="U316" s="698"/>
      <c r="V316" s="699"/>
      <c r="W316" s="680"/>
      <c r="X316" s="172"/>
      <c r="Y316" s="172"/>
      <c r="Z316" s="178"/>
      <c r="AA316" s="181"/>
      <c r="AB316" s="207"/>
    </row>
    <row r="317" spans="1:28" ht="37.5" customHeight="1">
      <c r="A317" s="190"/>
      <c r="B317" s="194">
        <f t="shared" si="4"/>
        <v>264</v>
      </c>
      <c r="C317" s="681"/>
      <c r="D317" s="682"/>
      <c r="E317" s="682"/>
      <c r="F317" s="682"/>
      <c r="G317" s="682"/>
      <c r="H317" s="682"/>
      <c r="I317" s="682"/>
      <c r="J317" s="682"/>
      <c r="K317" s="682"/>
      <c r="L317" s="683"/>
      <c r="M317" s="696"/>
      <c r="N317" s="696"/>
      <c r="O317" s="696"/>
      <c r="P317" s="696"/>
      <c r="Q317" s="696"/>
      <c r="R317" s="697"/>
      <c r="S317" s="698"/>
      <c r="T317" s="698"/>
      <c r="U317" s="698"/>
      <c r="V317" s="699"/>
      <c r="W317" s="680"/>
      <c r="X317" s="172"/>
      <c r="Y317" s="172"/>
      <c r="Z317" s="178"/>
      <c r="AA317" s="181"/>
      <c r="AB317" s="207"/>
    </row>
    <row r="318" spans="1:28" ht="37.5" customHeight="1">
      <c r="A318" s="190"/>
      <c r="B318" s="194">
        <f t="shared" si="4"/>
        <v>265</v>
      </c>
      <c r="C318" s="681"/>
      <c r="D318" s="682"/>
      <c r="E318" s="682"/>
      <c r="F318" s="682"/>
      <c r="G318" s="682"/>
      <c r="H318" s="682"/>
      <c r="I318" s="682"/>
      <c r="J318" s="682"/>
      <c r="K318" s="682"/>
      <c r="L318" s="683"/>
      <c r="M318" s="696"/>
      <c r="N318" s="696"/>
      <c r="O318" s="696"/>
      <c r="P318" s="696"/>
      <c r="Q318" s="696"/>
      <c r="R318" s="697"/>
      <c r="S318" s="698"/>
      <c r="T318" s="698"/>
      <c r="U318" s="698"/>
      <c r="V318" s="699"/>
      <c r="W318" s="680"/>
      <c r="X318" s="172"/>
      <c r="Y318" s="172"/>
      <c r="Z318" s="178"/>
      <c r="AA318" s="181"/>
      <c r="AB318" s="207"/>
    </row>
    <row r="319" spans="1:28" ht="37.5" customHeight="1">
      <c r="A319" s="190"/>
      <c r="B319" s="194">
        <f t="shared" si="4"/>
        <v>266</v>
      </c>
      <c r="C319" s="681"/>
      <c r="D319" s="682"/>
      <c r="E319" s="682"/>
      <c r="F319" s="682"/>
      <c r="G319" s="682"/>
      <c r="H319" s="682"/>
      <c r="I319" s="682"/>
      <c r="J319" s="682"/>
      <c r="K319" s="682"/>
      <c r="L319" s="683"/>
      <c r="M319" s="696"/>
      <c r="N319" s="696"/>
      <c r="O319" s="696"/>
      <c r="P319" s="696"/>
      <c r="Q319" s="696"/>
      <c r="R319" s="697"/>
      <c r="S319" s="698"/>
      <c r="T319" s="698"/>
      <c r="U319" s="698"/>
      <c r="V319" s="699"/>
      <c r="W319" s="680"/>
      <c r="X319" s="172"/>
      <c r="Y319" s="172"/>
      <c r="Z319" s="178"/>
      <c r="AA319" s="181"/>
      <c r="AB319" s="207"/>
    </row>
    <row r="320" spans="1:28" ht="37.5" customHeight="1">
      <c r="A320" s="190"/>
      <c r="B320" s="194">
        <f t="shared" si="4"/>
        <v>267</v>
      </c>
      <c r="C320" s="681"/>
      <c r="D320" s="682"/>
      <c r="E320" s="682"/>
      <c r="F320" s="682"/>
      <c r="G320" s="682"/>
      <c r="H320" s="682"/>
      <c r="I320" s="682"/>
      <c r="J320" s="682"/>
      <c r="K320" s="682"/>
      <c r="L320" s="683"/>
      <c r="M320" s="696"/>
      <c r="N320" s="696"/>
      <c r="O320" s="696"/>
      <c r="P320" s="696"/>
      <c r="Q320" s="696"/>
      <c r="R320" s="697"/>
      <c r="S320" s="698"/>
      <c r="T320" s="698"/>
      <c r="U320" s="698"/>
      <c r="V320" s="699"/>
      <c r="W320" s="680"/>
      <c r="X320" s="172"/>
      <c r="Y320" s="172"/>
      <c r="Z320" s="178"/>
      <c r="AA320" s="181"/>
      <c r="AB320" s="207"/>
    </row>
    <row r="321" spans="1:28" ht="37.5" customHeight="1">
      <c r="A321" s="190"/>
      <c r="B321" s="194">
        <f t="shared" si="4"/>
        <v>268</v>
      </c>
      <c r="C321" s="681"/>
      <c r="D321" s="682"/>
      <c r="E321" s="682"/>
      <c r="F321" s="682"/>
      <c r="G321" s="682"/>
      <c r="H321" s="682"/>
      <c r="I321" s="682"/>
      <c r="J321" s="682"/>
      <c r="K321" s="682"/>
      <c r="L321" s="683"/>
      <c r="M321" s="696"/>
      <c r="N321" s="696"/>
      <c r="O321" s="696"/>
      <c r="P321" s="696"/>
      <c r="Q321" s="696"/>
      <c r="R321" s="697"/>
      <c r="S321" s="698"/>
      <c r="T321" s="698"/>
      <c r="U321" s="698"/>
      <c r="V321" s="699"/>
      <c r="W321" s="680"/>
      <c r="X321" s="172"/>
      <c r="Y321" s="172"/>
      <c r="Z321" s="178"/>
      <c r="AA321" s="181"/>
      <c r="AB321" s="207"/>
    </row>
    <row r="322" spans="1:28" ht="37.5" customHeight="1">
      <c r="A322" s="190"/>
      <c r="B322" s="194">
        <f t="shared" si="4"/>
        <v>269</v>
      </c>
      <c r="C322" s="681"/>
      <c r="D322" s="682"/>
      <c r="E322" s="682"/>
      <c r="F322" s="682"/>
      <c r="G322" s="682"/>
      <c r="H322" s="682"/>
      <c r="I322" s="682"/>
      <c r="J322" s="682"/>
      <c r="K322" s="682"/>
      <c r="L322" s="683"/>
      <c r="M322" s="696"/>
      <c r="N322" s="696"/>
      <c r="O322" s="696"/>
      <c r="P322" s="696"/>
      <c r="Q322" s="696"/>
      <c r="R322" s="697"/>
      <c r="S322" s="698"/>
      <c r="T322" s="698"/>
      <c r="U322" s="698"/>
      <c r="V322" s="699"/>
      <c r="W322" s="680"/>
      <c r="X322" s="172"/>
      <c r="Y322" s="172"/>
      <c r="Z322" s="178"/>
      <c r="AA322" s="181"/>
      <c r="AB322" s="207"/>
    </row>
    <row r="323" spans="1:28" ht="37.5" customHeight="1">
      <c r="A323" s="190"/>
      <c r="B323" s="194">
        <f t="shared" si="4"/>
        <v>270</v>
      </c>
      <c r="C323" s="681"/>
      <c r="D323" s="682"/>
      <c r="E323" s="682"/>
      <c r="F323" s="682"/>
      <c r="G323" s="682"/>
      <c r="H323" s="682"/>
      <c r="I323" s="682"/>
      <c r="J323" s="682"/>
      <c r="K323" s="682"/>
      <c r="L323" s="683"/>
      <c r="M323" s="696"/>
      <c r="N323" s="696"/>
      <c r="O323" s="696"/>
      <c r="P323" s="696"/>
      <c r="Q323" s="696"/>
      <c r="R323" s="697"/>
      <c r="S323" s="698"/>
      <c r="T323" s="698"/>
      <c r="U323" s="698"/>
      <c r="V323" s="699"/>
      <c r="W323" s="680"/>
      <c r="X323" s="172"/>
      <c r="Y323" s="172"/>
      <c r="Z323" s="178"/>
      <c r="AA323" s="181"/>
      <c r="AB323" s="207"/>
    </row>
    <row r="324" spans="1:28" ht="37.5" customHeight="1">
      <c r="A324" s="190"/>
      <c r="B324" s="194">
        <f t="shared" si="4"/>
        <v>271</v>
      </c>
      <c r="C324" s="681"/>
      <c r="D324" s="682"/>
      <c r="E324" s="682"/>
      <c r="F324" s="682"/>
      <c r="G324" s="682"/>
      <c r="H324" s="682"/>
      <c r="I324" s="682"/>
      <c r="J324" s="682"/>
      <c r="K324" s="682"/>
      <c r="L324" s="683"/>
      <c r="M324" s="696"/>
      <c r="N324" s="696"/>
      <c r="O324" s="696"/>
      <c r="P324" s="696"/>
      <c r="Q324" s="696"/>
      <c r="R324" s="697"/>
      <c r="S324" s="698"/>
      <c r="T324" s="698"/>
      <c r="U324" s="698"/>
      <c r="V324" s="699"/>
      <c r="W324" s="680"/>
      <c r="X324" s="172"/>
      <c r="Y324" s="172"/>
      <c r="Z324" s="178"/>
      <c r="AA324" s="181"/>
      <c r="AB324" s="207"/>
    </row>
    <row r="325" spans="1:28" ht="37.5" customHeight="1">
      <c r="A325" s="190"/>
      <c r="B325" s="194">
        <f t="shared" si="4"/>
        <v>272</v>
      </c>
      <c r="C325" s="681"/>
      <c r="D325" s="682"/>
      <c r="E325" s="682"/>
      <c r="F325" s="682"/>
      <c r="G325" s="682"/>
      <c r="H325" s="682"/>
      <c r="I325" s="682"/>
      <c r="J325" s="682"/>
      <c r="K325" s="682"/>
      <c r="L325" s="683"/>
      <c r="M325" s="696"/>
      <c r="N325" s="696"/>
      <c r="O325" s="696"/>
      <c r="P325" s="696"/>
      <c r="Q325" s="696"/>
      <c r="R325" s="697"/>
      <c r="S325" s="698"/>
      <c r="T325" s="698"/>
      <c r="U325" s="698"/>
      <c r="V325" s="699"/>
      <c r="W325" s="680"/>
      <c r="X325" s="172"/>
      <c r="Y325" s="172"/>
      <c r="Z325" s="178"/>
      <c r="AA325" s="181"/>
      <c r="AB325" s="207"/>
    </row>
    <row r="326" spans="1:28" ht="37.5" customHeight="1">
      <c r="A326" s="190"/>
      <c r="B326" s="194">
        <f t="shared" si="4"/>
        <v>273</v>
      </c>
      <c r="C326" s="681"/>
      <c r="D326" s="682"/>
      <c r="E326" s="682"/>
      <c r="F326" s="682"/>
      <c r="G326" s="682"/>
      <c r="H326" s="682"/>
      <c r="I326" s="682"/>
      <c r="J326" s="682"/>
      <c r="K326" s="682"/>
      <c r="L326" s="683"/>
      <c r="M326" s="696"/>
      <c r="N326" s="696"/>
      <c r="O326" s="696"/>
      <c r="P326" s="696"/>
      <c r="Q326" s="696"/>
      <c r="R326" s="697"/>
      <c r="S326" s="698"/>
      <c r="T326" s="698"/>
      <c r="U326" s="698"/>
      <c r="V326" s="699"/>
      <c r="W326" s="680"/>
      <c r="X326" s="172"/>
      <c r="Y326" s="172"/>
      <c r="Z326" s="178"/>
      <c r="AA326" s="181"/>
      <c r="AB326" s="207"/>
    </row>
    <row r="327" spans="1:28" ht="37.5" customHeight="1">
      <c r="A327" s="190"/>
      <c r="B327" s="194">
        <f t="shared" si="4"/>
        <v>274</v>
      </c>
      <c r="C327" s="681"/>
      <c r="D327" s="682"/>
      <c r="E327" s="682"/>
      <c r="F327" s="682"/>
      <c r="G327" s="682"/>
      <c r="H327" s="682"/>
      <c r="I327" s="682"/>
      <c r="J327" s="682"/>
      <c r="K327" s="682"/>
      <c r="L327" s="683"/>
      <c r="M327" s="696"/>
      <c r="N327" s="696"/>
      <c r="O327" s="696"/>
      <c r="P327" s="696"/>
      <c r="Q327" s="696"/>
      <c r="R327" s="697"/>
      <c r="S327" s="698"/>
      <c r="T327" s="698"/>
      <c r="U327" s="698"/>
      <c r="V327" s="699"/>
      <c r="W327" s="680"/>
      <c r="X327" s="172"/>
      <c r="Y327" s="172"/>
      <c r="Z327" s="178"/>
      <c r="AA327" s="181"/>
      <c r="AB327" s="207"/>
    </row>
    <row r="328" spans="1:28" ht="37.5" customHeight="1">
      <c r="A328" s="190"/>
      <c r="B328" s="194">
        <f t="shared" si="4"/>
        <v>275</v>
      </c>
      <c r="C328" s="681"/>
      <c r="D328" s="682"/>
      <c r="E328" s="682"/>
      <c r="F328" s="682"/>
      <c r="G328" s="682"/>
      <c r="H328" s="682"/>
      <c r="I328" s="682"/>
      <c r="J328" s="682"/>
      <c r="K328" s="682"/>
      <c r="L328" s="683"/>
      <c r="M328" s="696"/>
      <c r="N328" s="696"/>
      <c r="O328" s="696"/>
      <c r="P328" s="696"/>
      <c r="Q328" s="696"/>
      <c r="R328" s="697"/>
      <c r="S328" s="698"/>
      <c r="T328" s="698"/>
      <c r="U328" s="698"/>
      <c r="V328" s="699"/>
      <c r="W328" s="680"/>
      <c r="X328" s="172"/>
      <c r="Y328" s="172"/>
      <c r="Z328" s="178"/>
      <c r="AA328" s="181"/>
      <c r="AB328" s="207"/>
    </row>
    <row r="329" spans="1:28" ht="37.5" customHeight="1">
      <c r="A329" s="190"/>
      <c r="B329" s="194">
        <f t="shared" si="4"/>
        <v>276</v>
      </c>
      <c r="C329" s="681"/>
      <c r="D329" s="682"/>
      <c r="E329" s="682"/>
      <c r="F329" s="682"/>
      <c r="G329" s="682"/>
      <c r="H329" s="682"/>
      <c r="I329" s="682"/>
      <c r="J329" s="682"/>
      <c r="K329" s="682"/>
      <c r="L329" s="683"/>
      <c r="M329" s="696"/>
      <c r="N329" s="696"/>
      <c r="O329" s="696"/>
      <c r="P329" s="696"/>
      <c r="Q329" s="696"/>
      <c r="R329" s="697"/>
      <c r="S329" s="698"/>
      <c r="T329" s="698"/>
      <c r="U329" s="698"/>
      <c r="V329" s="699"/>
      <c r="W329" s="680"/>
      <c r="X329" s="172"/>
      <c r="Y329" s="172"/>
      <c r="Z329" s="178"/>
      <c r="AA329" s="181"/>
      <c r="AB329" s="207"/>
    </row>
    <row r="330" spans="1:28" ht="37.5" customHeight="1">
      <c r="A330" s="190"/>
      <c r="B330" s="194">
        <f t="shared" si="4"/>
        <v>277</v>
      </c>
      <c r="C330" s="681"/>
      <c r="D330" s="682"/>
      <c r="E330" s="682"/>
      <c r="F330" s="682"/>
      <c r="G330" s="682"/>
      <c r="H330" s="682"/>
      <c r="I330" s="682"/>
      <c r="J330" s="682"/>
      <c r="K330" s="682"/>
      <c r="L330" s="683"/>
      <c r="M330" s="696"/>
      <c r="N330" s="696"/>
      <c r="O330" s="696"/>
      <c r="P330" s="696"/>
      <c r="Q330" s="696"/>
      <c r="R330" s="697"/>
      <c r="S330" s="698"/>
      <c r="T330" s="698"/>
      <c r="U330" s="698"/>
      <c r="V330" s="699"/>
      <c r="W330" s="680"/>
      <c r="X330" s="172"/>
      <c r="Y330" s="172"/>
      <c r="Z330" s="178"/>
      <c r="AA330" s="181"/>
      <c r="AB330" s="207"/>
    </row>
    <row r="331" spans="1:28" ht="37.5" customHeight="1">
      <c r="A331" s="190"/>
      <c r="B331" s="194">
        <f t="shared" si="4"/>
        <v>278</v>
      </c>
      <c r="C331" s="681"/>
      <c r="D331" s="682"/>
      <c r="E331" s="682"/>
      <c r="F331" s="682"/>
      <c r="G331" s="682"/>
      <c r="H331" s="682"/>
      <c r="I331" s="682"/>
      <c r="J331" s="682"/>
      <c r="K331" s="682"/>
      <c r="L331" s="683"/>
      <c r="M331" s="696"/>
      <c r="N331" s="696"/>
      <c r="O331" s="696"/>
      <c r="P331" s="696"/>
      <c r="Q331" s="696"/>
      <c r="R331" s="697"/>
      <c r="S331" s="698"/>
      <c r="T331" s="698"/>
      <c r="U331" s="698"/>
      <c r="V331" s="699"/>
      <c r="W331" s="680"/>
      <c r="X331" s="172"/>
      <c r="Y331" s="172"/>
      <c r="Z331" s="178"/>
      <c r="AA331" s="181"/>
      <c r="AB331" s="207"/>
    </row>
    <row r="332" spans="1:28" ht="37.5" customHeight="1">
      <c r="A332" s="190"/>
      <c r="B332" s="194">
        <f t="shared" si="4"/>
        <v>279</v>
      </c>
      <c r="C332" s="681"/>
      <c r="D332" s="682"/>
      <c r="E332" s="682"/>
      <c r="F332" s="682"/>
      <c r="G332" s="682"/>
      <c r="H332" s="682"/>
      <c r="I332" s="682"/>
      <c r="J332" s="682"/>
      <c r="K332" s="682"/>
      <c r="L332" s="683"/>
      <c r="M332" s="696"/>
      <c r="N332" s="696"/>
      <c r="O332" s="696"/>
      <c r="P332" s="696"/>
      <c r="Q332" s="696"/>
      <c r="R332" s="697"/>
      <c r="S332" s="698"/>
      <c r="T332" s="698"/>
      <c r="U332" s="698"/>
      <c r="V332" s="699"/>
      <c r="W332" s="680"/>
      <c r="X332" s="172"/>
      <c r="Y332" s="172"/>
      <c r="Z332" s="178"/>
      <c r="AA332" s="181"/>
      <c r="AB332" s="207"/>
    </row>
    <row r="333" spans="1:28" ht="37.5" customHeight="1">
      <c r="A333" s="190"/>
      <c r="B333" s="194">
        <f t="shared" si="4"/>
        <v>280</v>
      </c>
      <c r="C333" s="681"/>
      <c r="D333" s="682"/>
      <c r="E333" s="682"/>
      <c r="F333" s="682"/>
      <c r="G333" s="682"/>
      <c r="H333" s="682"/>
      <c r="I333" s="682"/>
      <c r="J333" s="682"/>
      <c r="K333" s="682"/>
      <c r="L333" s="683"/>
      <c r="M333" s="696"/>
      <c r="N333" s="696"/>
      <c r="O333" s="696"/>
      <c r="P333" s="696"/>
      <c r="Q333" s="696"/>
      <c r="R333" s="697"/>
      <c r="S333" s="698"/>
      <c r="T333" s="698"/>
      <c r="U333" s="698"/>
      <c r="V333" s="699"/>
      <c r="W333" s="680"/>
      <c r="X333" s="172"/>
      <c r="Y333" s="172"/>
      <c r="Z333" s="178"/>
      <c r="AA333" s="181"/>
      <c r="AB333" s="207"/>
    </row>
    <row r="334" spans="1:28" ht="37.5" customHeight="1">
      <c r="A334" s="190"/>
      <c r="B334" s="194">
        <f t="shared" si="4"/>
        <v>281</v>
      </c>
      <c r="C334" s="681"/>
      <c r="D334" s="682"/>
      <c r="E334" s="682"/>
      <c r="F334" s="682"/>
      <c r="G334" s="682"/>
      <c r="H334" s="682"/>
      <c r="I334" s="682"/>
      <c r="J334" s="682"/>
      <c r="K334" s="682"/>
      <c r="L334" s="683"/>
      <c r="M334" s="696"/>
      <c r="N334" s="696"/>
      <c r="O334" s="696"/>
      <c r="P334" s="696"/>
      <c r="Q334" s="696"/>
      <c r="R334" s="697"/>
      <c r="S334" s="698"/>
      <c r="T334" s="698"/>
      <c r="U334" s="698"/>
      <c r="V334" s="699"/>
      <c r="W334" s="680"/>
      <c r="X334" s="172"/>
      <c r="Y334" s="172"/>
      <c r="Z334" s="178"/>
      <c r="AA334" s="181"/>
      <c r="AB334" s="207"/>
    </row>
    <row r="335" spans="1:28" ht="37.5" customHeight="1">
      <c r="A335" s="190"/>
      <c r="B335" s="194">
        <f t="shared" si="4"/>
        <v>282</v>
      </c>
      <c r="C335" s="681"/>
      <c r="D335" s="682"/>
      <c r="E335" s="682"/>
      <c r="F335" s="682"/>
      <c r="G335" s="682"/>
      <c r="H335" s="682"/>
      <c r="I335" s="682"/>
      <c r="J335" s="682"/>
      <c r="K335" s="682"/>
      <c r="L335" s="683"/>
      <c r="M335" s="696"/>
      <c r="N335" s="696"/>
      <c r="O335" s="696"/>
      <c r="P335" s="696"/>
      <c r="Q335" s="696"/>
      <c r="R335" s="697"/>
      <c r="S335" s="698"/>
      <c r="T335" s="698"/>
      <c r="U335" s="698"/>
      <c r="V335" s="699"/>
      <c r="W335" s="680"/>
      <c r="X335" s="172"/>
      <c r="Y335" s="172"/>
      <c r="Z335" s="178"/>
      <c r="AA335" s="181"/>
      <c r="AB335" s="207"/>
    </row>
    <row r="336" spans="1:28" ht="37.5" customHeight="1">
      <c r="A336" s="190"/>
      <c r="B336" s="194">
        <f t="shared" si="4"/>
        <v>283</v>
      </c>
      <c r="C336" s="681"/>
      <c r="D336" s="682"/>
      <c r="E336" s="682"/>
      <c r="F336" s="682"/>
      <c r="G336" s="682"/>
      <c r="H336" s="682"/>
      <c r="I336" s="682"/>
      <c r="J336" s="682"/>
      <c r="K336" s="682"/>
      <c r="L336" s="683"/>
      <c r="M336" s="696"/>
      <c r="N336" s="696"/>
      <c r="O336" s="696"/>
      <c r="P336" s="696"/>
      <c r="Q336" s="696"/>
      <c r="R336" s="697"/>
      <c r="S336" s="698"/>
      <c r="T336" s="698"/>
      <c r="U336" s="698"/>
      <c r="V336" s="699"/>
      <c r="W336" s="680"/>
      <c r="X336" s="172"/>
      <c r="Y336" s="172"/>
      <c r="Z336" s="178"/>
      <c r="AA336" s="181"/>
      <c r="AB336" s="207"/>
    </row>
    <row r="337" spans="1:28" ht="37.5" customHeight="1">
      <c r="A337" s="190"/>
      <c r="B337" s="194">
        <f t="shared" si="4"/>
        <v>284</v>
      </c>
      <c r="C337" s="681"/>
      <c r="D337" s="682"/>
      <c r="E337" s="682"/>
      <c r="F337" s="682"/>
      <c r="G337" s="682"/>
      <c r="H337" s="682"/>
      <c r="I337" s="682"/>
      <c r="J337" s="682"/>
      <c r="K337" s="682"/>
      <c r="L337" s="683"/>
      <c r="M337" s="696"/>
      <c r="N337" s="696"/>
      <c r="O337" s="696"/>
      <c r="P337" s="696"/>
      <c r="Q337" s="696"/>
      <c r="R337" s="697"/>
      <c r="S337" s="698"/>
      <c r="T337" s="698"/>
      <c r="U337" s="698"/>
      <c r="V337" s="699"/>
      <c r="W337" s="680"/>
      <c r="X337" s="172"/>
      <c r="Y337" s="172"/>
      <c r="Z337" s="178"/>
      <c r="AA337" s="181"/>
      <c r="AB337" s="207"/>
    </row>
    <row r="338" spans="1:28" ht="37.5" customHeight="1">
      <c r="A338" s="190"/>
      <c r="B338" s="194">
        <f t="shared" si="4"/>
        <v>285</v>
      </c>
      <c r="C338" s="681"/>
      <c r="D338" s="682"/>
      <c r="E338" s="682"/>
      <c r="F338" s="682"/>
      <c r="G338" s="682"/>
      <c r="H338" s="682"/>
      <c r="I338" s="682"/>
      <c r="J338" s="682"/>
      <c r="K338" s="682"/>
      <c r="L338" s="683"/>
      <c r="M338" s="696"/>
      <c r="N338" s="696"/>
      <c r="O338" s="696"/>
      <c r="P338" s="696"/>
      <c r="Q338" s="696"/>
      <c r="R338" s="697"/>
      <c r="S338" s="698"/>
      <c r="T338" s="698"/>
      <c r="U338" s="698"/>
      <c r="V338" s="699"/>
      <c r="W338" s="680"/>
      <c r="X338" s="172"/>
      <c r="Y338" s="172"/>
      <c r="Z338" s="178"/>
      <c r="AA338" s="181"/>
      <c r="AB338" s="207"/>
    </row>
    <row r="339" spans="1:28" ht="37.5" customHeight="1">
      <c r="A339" s="190"/>
      <c r="B339" s="194">
        <f t="shared" si="4"/>
        <v>286</v>
      </c>
      <c r="C339" s="681"/>
      <c r="D339" s="682"/>
      <c r="E339" s="682"/>
      <c r="F339" s="682"/>
      <c r="G339" s="682"/>
      <c r="H339" s="682"/>
      <c r="I339" s="682"/>
      <c r="J339" s="682"/>
      <c r="K339" s="682"/>
      <c r="L339" s="683"/>
      <c r="M339" s="696"/>
      <c r="N339" s="696"/>
      <c r="O339" s="696"/>
      <c r="P339" s="696"/>
      <c r="Q339" s="696"/>
      <c r="R339" s="697"/>
      <c r="S339" s="698"/>
      <c r="T339" s="698"/>
      <c r="U339" s="698"/>
      <c r="V339" s="699"/>
      <c r="W339" s="680"/>
      <c r="X339" s="172"/>
      <c r="Y339" s="172"/>
      <c r="Z339" s="178"/>
      <c r="AA339" s="181"/>
      <c r="AB339" s="207"/>
    </row>
    <row r="340" spans="1:28" ht="37.5" customHeight="1">
      <c r="A340" s="190"/>
      <c r="B340" s="194">
        <f t="shared" si="4"/>
        <v>287</v>
      </c>
      <c r="C340" s="681"/>
      <c r="D340" s="682"/>
      <c r="E340" s="682"/>
      <c r="F340" s="682"/>
      <c r="G340" s="682"/>
      <c r="H340" s="682"/>
      <c r="I340" s="682"/>
      <c r="J340" s="682"/>
      <c r="K340" s="682"/>
      <c r="L340" s="683"/>
      <c r="M340" s="696"/>
      <c r="N340" s="696"/>
      <c r="O340" s="696"/>
      <c r="P340" s="696"/>
      <c r="Q340" s="696"/>
      <c r="R340" s="697"/>
      <c r="S340" s="698"/>
      <c r="T340" s="698"/>
      <c r="U340" s="698"/>
      <c r="V340" s="699"/>
      <c r="W340" s="680"/>
      <c r="X340" s="172"/>
      <c r="Y340" s="172"/>
      <c r="Z340" s="178"/>
      <c r="AA340" s="181"/>
      <c r="AB340" s="207"/>
    </row>
    <row r="341" spans="1:28" ht="37.5" customHeight="1">
      <c r="A341" s="190"/>
      <c r="B341" s="194">
        <f t="shared" si="4"/>
        <v>288</v>
      </c>
      <c r="C341" s="681"/>
      <c r="D341" s="682"/>
      <c r="E341" s="682"/>
      <c r="F341" s="682"/>
      <c r="G341" s="682"/>
      <c r="H341" s="682"/>
      <c r="I341" s="682"/>
      <c r="J341" s="682"/>
      <c r="K341" s="682"/>
      <c r="L341" s="683"/>
      <c r="M341" s="696"/>
      <c r="N341" s="696"/>
      <c r="O341" s="696"/>
      <c r="P341" s="696"/>
      <c r="Q341" s="696"/>
      <c r="R341" s="697"/>
      <c r="S341" s="698"/>
      <c r="T341" s="698"/>
      <c r="U341" s="698"/>
      <c r="V341" s="699"/>
      <c r="W341" s="680"/>
      <c r="X341" s="172"/>
      <c r="Y341" s="172"/>
      <c r="Z341" s="178"/>
      <c r="AA341" s="181"/>
      <c r="AB341" s="207"/>
    </row>
    <row r="342" spans="1:28" ht="37.5" customHeight="1">
      <c r="A342" s="190"/>
      <c r="B342" s="194">
        <f t="shared" si="4"/>
        <v>289</v>
      </c>
      <c r="C342" s="681"/>
      <c r="D342" s="682"/>
      <c r="E342" s="682"/>
      <c r="F342" s="682"/>
      <c r="G342" s="682"/>
      <c r="H342" s="682"/>
      <c r="I342" s="682"/>
      <c r="J342" s="682"/>
      <c r="K342" s="682"/>
      <c r="L342" s="683"/>
      <c r="M342" s="696"/>
      <c r="N342" s="696"/>
      <c r="O342" s="696"/>
      <c r="P342" s="696"/>
      <c r="Q342" s="696"/>
      <c r="R342" s="697"/>
      <c r="S342" s="698"/>
      <c r="T342" s="698"/>
      <c r="U342" s="698"/>
      <c r="V342" s="699"/>
      <c r="W342" s="680"/>
      <c r="X342" s="172"/>
      <c r="Y342" s="172"/>
      <c r="Z342" s="178"/>
      <c r="AA342" s="181"/>
      <c r="AB342" s="207"/>
    </row>
    <row r="343" spans="1:28" ht="37.5" customHeight="1">
      <c r="A343" s="190"/>
      <c r="B343" s="194">
        <f t="shared" si="4"/>
        <v>290</v>
      </c>
      <c r="C343" s="681"/>
      <c r="D343" s="682"/>
      <c r="E343" s="682"/>
      <c r="F343" s="682"/>
      <c r="G343" s="682"/>
      <c r="H343" s="682"/>
      <c r="I343" s="682"/>
      <c r="J343" s="682"/>
      <c r="K343" s="682"/>
      <c r="L343" s="683"/>
      <c r="M343" s="696"/>
      <c r="N343" s="696"/>
      <c r="O343" s="696"/>
      <c r="P343" s="696"/>
      <c r="Q343" s="696"/>
      <c r="R343" s="697"/>
      <c r="S343" s="698"/>
      <c r="T343" s="698"/>
      <c r="U343" s="698"/>
      <c r="V343" s="699"/>
      <c r="W343" s="680"/>
      <c r="X343" s="172"/>
      <c r="Y343" s="172"/>
      <c r="Z343" s="178"/>
      <c r="AA343" s="181"/>
      <c r="AB343" s="207"/>
    </row>
    <row r="344" spans="1:28" ht="37.5" customHeight="1">
      <c r="A344" s="190"/>
      <c r="B344" s="194">
        <f t="shared" si="4"/>
        <v>291</v>
      </c>
      <c r="C344" s="681"/>
      <c r="D344" s="682"/>
      <c r="E344" s="682"/>
      <c r="F344" s="682"/>
      <c r="G344" s="682"/>
      <c r="H344" s="682"/>
      <c r="I344" s="682"/>
      <c r="J344" s="682"/>
      <c r="K344" s="682"/>
      <c r="L344" s="683"/>
      <c r="M344" s="696"/>
      <c r="N344" s="696"/>
      <c r="O344" s="696"/>
      <c r="P344" s="696"/>
      <c r="Q344" s="696"/>
      <c r="R344" s="697"/>
      <c r="S344" s="698"/>
      <c r="T344" s="698"/>
      <c r="U344" s="698"/>
      <c r="V344" s="699"/>
      <c r="W344" s="680"/>
      <c r="X344" s="172"/>
      <c r="Y344" s="172"/>
      <c r="Z344" s="178"/>
      <c r="AA344" s="181"/>
      <c r="AB344" s="207"/>
    </row>
    <row r="345" spans="1:28" ht="37.5" customHeight="1">
      <c r="A345" s="190"/>
      <c r="B345" s="194">
        <f t="shared" si="4"/>
        <v>292</v>
      </c>
      <c r="C345" s="681"/>
      <c r="D345" s="682"/>
      <c r="E345" s="682"/>
      <c r="F345" s="682"/>
      <c r="G345" s="682"/>
      <c r="H345" s="682"/>
      <c r="I345" s="682"/>
      <c r="J345" s="682"/>
      <c r="K345" s="682"/>
      <c r="L345" s="683"/>
      <c r="M345" s="696"/>
      <c r="N345" s="696"/>
      <c r="O345" s="696"/>
      <c r="P345" s="696"/>
      <c r="Q345" s="696"/>
      <c r="R345" s="697"/>
      <c r="S345" s="698"/>
      <c r="T345" s="698"/>
      <c r="U345" s="698"/>
      <c r="V345" s="699"/>
      <c r="W345" s="680"/>
      <c r="X345" s="172"/>
      <c r="Y345" s="172"/>
      <c r="Z345" s="178"/>
      <c r="AA345" s="181"/>
      <c r="AB345" s="207"/>
    </row>
    <row r="346" spans="1:28" ht="37.5" customHeight="1">
      <c r="A346" s="190"/>
      <c r="B346" s="194">
        <f t="shared" si="4"/>
        <v>293</v>
      </c>
      <c r="C346" s="681"/>
      <c r="D346" s="682"/>
      <c r="E346" s="682"/>
      <c r="F346" s="682"/>
      <c r="G346" s="682"/>
      <c r="H346" s="682"/>
      <c r="I346" s="682"/>
      <c r="J346" s="682"/>
      <c r="K346" s="682"/>
      <c r="L346" s="683"/>
      <c r="M346" s="696"/>
      <c r="N346" s="696"/>
      <c r="O346" s="696"/>
      <c r="P346" s="696"/>
      <c r="Q346" s="696"/>
      <c r="R346" s="697"/>
      <c r="S346" s="698"/>
      <c r="T346" s="698"/>
      <c r="U346" s="698"/>
      <c r="V346" s="699"/>
      <c r="W346" s="680"/>
      <c r="X346" s="172"/>
      <c r="Y346" s="172"/>
      <c r="Z346" s="178"/>
      <c r="AA346" s="181"/>
      <c r="AB346" s="207"/>
    </row>
    <row r="347" spans="1:28" ht="37.5" customHeight="1">
      <c r="A347" s="190"/>
      <c r="B347" s="194">
        <f t="shared" si="4"/>
        <v>294</v>
      </c>
      <c r="C347" s="681"/>
      <c r="D347" s="682"/>
      <c r="E347" s="682"/>
      <c r="F347" s="682"/>
      <c r="G347" s="682"/>
      <c r="H347" s="682"/>
      <c r="I347" s="682"/>
      <c r="J347" s="682"/>
      <c r="K347" s="682"/>
      <c r="L347" s="683"/>
      <c r="M347" s="696"/>
      <c r="N347" s="696"/>
      <c r="O347" s="696"/>
      <c r="P347" s="696"/>
      <c r="Q347" s="696"/>
      <c r="R347" s="697"/>
      <c r="S347" s="698"/>
      <c r="T347" s="698"/>
      <c r="U347" s="698"/>
      <c r="V347" s="699"/>
      <c r="W347" s="680"/>
      <c r="X347" s="172"/>
      <c r="Y347" s="172"/>
      <c r="Z347" s="178"/>
      <c r="AA347" s="181"/>
      <c r="AB347" s="207"/>
    </row>
    <row r="348" spans="1:28" ht="37.5" customHeight="1">
      <c r="A348" s="190"/>
      <c r="B348" s="194">
        <f t="shared" si="4"/>
        <v>295</v>
      </c>
      <c r="C348" s="681"/>
      <c r="D348" s="682"/>
      <c r="E348" s="682"/>
      <c r="F348" s="682"/>
      <c r="G348" s="682"/>
      <c r="H348" s="682"/>
      <c r="I348" s="682"/>
      <c r="J348" s="682"/>
      <c r="K348" s="682"/>
      <c r="L348" s="683"/>
      <c r="M348" s="696"/>
      <c r="N348" s="696"/>
      <c r="O348" s="696"/>
      <c r="P348" s="696"/>
      <c r="Q348" s="696"/>
      <c r="R348" s="697"/>
      <c r="S348" s="698"/>
      <c r="T348" s="698"/>
      <c r="U348" s="698"/>
      <c r="V348" s="699"/>
      <c r="W348" s="680"/>
      <c r="X348" s="172"/>
      <c r="Y348" s="172"/>
      <c r="Z348" s="178"/>
      <c r="AA348" s="181"/>
      <c r="AB348" s="207"/>
    </row>
    <row r="349" spans="1:28" ht="37.5" customHeight="1">
      <c r="A349" s="190"/>
      <c r="B349" s="194">
        <f t="shared" si="4"/>
        <v>296</v>
      </c>
      <c r="C349" s="693"/>
      <c r="D349" s="694"/>
      <c r="E349" s="694"/>
      <c r="F349" s="694"/>
      <c r="G349" s="694"/>
      <c r="H349" s="694"/>
      <c r="I349" s="694"/>
      <c r="J349" s="694"/>
      <c r="K349" s="694"/>
      <c r="L349" s="695"/>
      <c r="M349" s="718"/>
      <c r="N349" s="719"/>
      <c r="O349" s="719"/>
      <c r="P349" s="719"/>
      <c r="Q349" s="720"/>
      <c r="R349" s="697"/>
      <c r="S349" s="698"/>
      <c r="T349" s="698"/>
      <c r="U349" s="698"/>
      <c r="V349" s="699"/>
      <c r="W349" s="171"/>
      <c r="X349" s="172"/>
      <c r="Y349" s="172"/>
      <c r="Z349" s="173"/>
      <c r="AA349" s="174"/>
      <c r="AB349" s="206"/>
    </row>
    <row r="350" spans="1:28" ht="37.5" customHeight="1">
      <c r="A350" s="190"/>
      <c r="B350" s="194">
        <f t="shared" si="4"/>
        <v>297</v>
      </c>
      <c r="C350" s="693"/>
      <c r="D350" s="694"/>
      <c r="E350" s="694"/>
      <c r="F350" s="694"/>
      <c r="G350" s="694"/>
      <c r="H350" s="694"/>
      <c r="I350" s="694"/>
      <c r="J350" s="694"/>
      <c r="K350" s="694"/>
      <c r="L350" s="695"/>
      <c r="M350" s="721"/>
      <c r="N350" s="722"/>
      <c r="O350" s="722"/>
      <c r="P350" s="722"/>
      <c r="Q350" s="723"/>
      <c r="R350" s="697"/>
      <c r="S350" s="698"/>
      <c r="T350" s="698"/>
      <c r="U350" s="698"/>
      <c r="V350" s="699"/>
      <c r="W350" s="680"/>
      <c r="X350" s="172"/>
      <c r="Y350" s="172"/>
      <c r="Z350" s="176"/>
      <c r="AA350" s="177"/>
      <c r="AB350" s="206"/>
    </row>
    <row r="351" spans="1:28" ht="37.5" customHeight="1">
      <c r="A351" s="190"/>
      <c r="B351" s="194">
        <f t="shared" si="4"/>
        <v>298</v>
      </c>
      <c r="C351" s="693"/>
      <c r="D351" s="694"/>
      <c r="E351" s="694"/>
      <c r="F351" s="694"/>
      <c r="G351" s="694"/>
      <c r="H351" s="694"/>
      <c r="I351" s="694"/>
      <c r="J351" s="694"/>
      <c r="K351" s="694"/>
      <c r="L351" s="695"/>
      <c r="M351" s="697"/>
      <c r="N351" s="698"/>
      <c r="O351" s="698"/>
      <c r="P351" s="698"/>
      <c r="Q351" s="699"/>
      <c r="R351" s="697"/>
      <c r="S351" s="698"/>
      <c r="T351" s="698"/>
      <c r="U351" s="698"/>
      <c r="V351" s="699"/>
      <c r="W351" s="680"/>
      <c r="X351" s="172"/>
      <c r="Y351" s="172"/>
      <c r="Z351" s="176"/>
      <c r="AA351" s="177"/>
      <c r="AB351" s="206"/>
    </row>
    <row r="352" spans="1:28" ht="37.5" customHeight="1">
      <c r="A352" s="190"/>
      <c r="B352" s="194">
        <f t="shared" si="4"/>
        <v>299</v>
      </c>
      <c r="C352" s="693"/>
      <c r="D352" s="694"/>
      <c r="E352" s="694"/>
      <c r="F352" s="694"/>
      <c r="G352" s="694"/>
      <c r="H352" s="694"/>
      <c r="I352" s="694"/>
      <c r="J352" s="694"/>
      <c r="K352" s="694"/>
      <c r="L352" s="695"/>
      <c r="M352" s="697"/>
      <c r="N352" s="698"/>
      <c r="O352" s="698"/>
      <c r="P352" s="698"/>
      <c r="Q352" s="699"/>
      <c r="R352" s="697"/>
      <c r="S352" s="698"/>
      <c r="T352" s="698"/>
      <c r="U352" s="698"/>
      <c r="V352" s="699"/>
      <c r="W352" s="680"/>
      <c r="X352" s="172"/>
      <c r="Y352" s="172"/>
      <c r="Z352" s="176"/>
      <c r="AA352" s="177"/>
      <c r="AB352" s="206"/>
    </row>
    <row r="353" spans="1:28" ht="37.5" customHeight="1">
      <c r="A353" s="190"/>
      <c r="B353" s="194">
        <f t="shared" si="4"/>
        <v>300</v>
      </c>
      <c r="C353" s="693"/>
      <c r="D353" s="694"/>
      <c r="E353" s="694"/>
      <c r="F353" s="694"/>
      <c r="G353" s="694"/>
      <c r="H353" s="694"/>
      <c r="I353" s="694"/>
      <c r="J353" s="694"/>
      <c r="K353" s="694"/>
      <c r="L353" s="695"/>
      <c r="M353" s="697"/>
      <c r="N353" s="698"/>
      <c r="O353" s="698"/>
      <c r="P353" s="698"/>
      <c r="Q353" s="699"/>
      <c r="R353" s="697"/>
      <c r="S353" s="698"/>
      <c r="T353" s="698"/>
      <c r="U353" s="698"/>
      <c r="V353" s="699"/>
      <c r="W353" s="680"/>
      <c r="X353" s="172"/>
      <c r="Y353" s="172"/>
      <c r="Z353" s="176"/>
      <c r="AA353" s="177"/>
      <c r="AB353" s="206"/>
    </row>
    <row r="354" spans="1:28" ht="37.5" customHeight="1">
      <c r="A354" s="190"/>
      <c r="B354" s="194">
        <f t="shared" si="4"/>
        <v>301</v>
      </c>
      <c r="C354" s="681"/>
      <c r="D354" s="682"/>
      <c r="E354" s="682"/>
      <c r="F354" s="682"/>
      <c r="G354" s="682"/>
      <c r="H354" s="682"/>
      <c r="I354" s="682"/>
      <c r="J354" s="682"/>
      <c r="K354" s="682"/>
      <c r="L354" s="683"/>
      <c r="M354" s="697"/>
      <c r="N354" s="698"/>
      <c r="O354" s="698"/>
      <c r="P354" s="698"/>
      <c r="Q354" s="699"/>
      <c r="R354" s="697"/>
      <c r="S354" s="698"/>
      <c r="T354" s="698"/>
      <c r="U354" s="698"/>
      <c r="V354" s="699"/>
      <c r="W354" s="680"/>
      <c r="X354" s="172"/>
      <c r="Y354" s="172"/>
      <c r="Z354" s="178"/>
      <c r="AA354" s="179"/>
      <c r="AB354" s="206"/>
    </row>
    <row r="355" spans="1:28" ht="37.5" customHeight="1">
      <c r="A355" s="190"/>
      <c r="B355" s="194">
        <f t="shared" si="4"/>
        <v>302</v>
      </c>
      <c r="C355" s="681"/>
      <c r="D355" s="682"/>
      <c r="E355" s="682"/>
      <c r="F355" s="682"/>
      <c r="G355" s="682"/>
      <c r="H355" s="682"/>
      <c r="I355" s="682"/>
      <c r="J355" s="682"/>
      <c r="K355" s="682"/>
      <c r="L355" s="683"/>
      <c r="M355" s="696"/>
      <c r="N355" s="696"/>
      <c r="O355" s="696"/>
      <c r="P355" s="696"/>
      <c r="Q355" s="696"/>
      <c r="R355" s="697"/>
      <c r="S355" s="698"/>
      <c r="T355" s="698"/>
      <c r="U355" s="698"/>
      <c r="V355" s="699"/>
      <c r="W355" s="680"/>
      <c r="X355" s="172"/>
      <c r="Y355" s="172"/>
      <c r="Z355" s="178"/>
      <c r="AA355" s="179"/>
      <c r="AB355" s="207"/>
    </row>
    <row r="356" spans="1:28" ht="37.5" customHeight="1">
      <c r="A356" s="190"/>
      <c r="B356" s="194">
        <f t="shared" si="4"/>
        <v>303</v>
      </c>
      <c r="C356" s="681"/>
      <c r="D356" s="682"/>
      <c r="E356" s="682"/>
      <c r="F356" s="682"/>
      <c r="G356" s="682"/>
      <c r="H356" s="682"/>
      <c r="I356" s="682"/>
      <c r="J356" s="682"/>
      <c r="K356" s="682"/>
      <c r="L356" s="683"/>
      <c r="M356" s="696"/>
      <c r="N356" s="696"/>
      <c r="O356" s="696"/>
      <c r="P356" s="696"/>
      <c r="Q356" s="696"/>
      <c r="R356" s="697"/>
      <c r="S356" s="698"/>
      <c r="T356" s="698"/>
      <c r="U356" s="698"/>
      <c r="V356" s="699"/>
      <c r="W356" s="680"/>
      <c r="X356" s="172"/>
      <c r="Y356" s="172"/>
      <c r="Z356" s="178"/>
      <c r="AA356" s="179"/>
      <c r="AB356" s="207"/>
    </row>
    <row r="357" spans="1:28" ht="37.5" customHeight="1">
      <c r="A357" s="190"/>
      <c r="B357" s="194">
        <f t="shared" si="4"/>
        <v>304</v>
      </c>
      <c r="C357" s="681"/>
      <c r="D357" s="682"/>
      <c r="E357" s="682"/>
      <c r="F357" s="682"/>
      <c r="G357" s="682"/>
      <c r="H357" s="682"/>
      <c r="I357" s="682"/>
      <c r="J357" s="682"/>
      <c r="K357" s="682"/>
      <c r="L357" s="683"/>
      <c r="M357" s="696"/>
      <c r="N357" s="696"/>
      <c r="O357" s="696"/>
      <c r="P357" s="696"/>
      <c r="Q357" s="696"/>
      <c r="R357" s="697"/>
      <c r="S357" s="698"/>
      <c r="T357" s="698"/>
      <c r="U357" s="698"/>
      <c r="V357" s="699"/>
      <c r="W357" s="680"/>
      <c r="X357" s="172"/>
      <c r="Y357" s="172"/>
      <c r="Z357" s="178"/>
      <c r="AA357" s="179"/>
      <c r="AB357" s="207"/>
    </row>
    <row r="358" spans="1:28" ht="37.5" customHeight="1">
      <c r="A358" s="190"/>
      <c r="B358" s="194">
        <f t="shared" si="4"/>
        <v>305</v>
      </c>
      <c r="C358" s="681"/>
      <c r="D358" s="682"/>
      <c r="E358" s="682"/>
      <c r="F358" s="682"/>
      <c r="G358" s="682"/>
      <c r="H358" s="682"/>
      <c r="I358" s="682"/>
      <c r="J358" s="682"/>
      <c r="K358" s="682"/>
      <c r="L358" s="683"/>
      <c r="M358" s="696"/>
      <c r="N358" s="696"/>
      <c r="O358" s="696"/>
      <c r="P358" s="696"/>
      <c r="Q358" s="696"/>
      <c r="R358" s="697"/>
      <c r="S358" s="698"/>
      <c r="T358" s="698"/>
      <c r="U358" s="698"/>
      <c r="V358" s="699"/>
      <c r="W358" s="680"/>
      <c r="X358" s="172"/>
      <c r="Y358" s="172"/>
      <c r="Z358" s="178"/>
      <c r="AA358" s="179"/>
      <c r="AB358" s="207"/>
    </row>
    <row r="359" spans="1:28" ht="37.5" customHeight="1">
      <c r="A359" s="190"/>
      <c r="B359" s="194">
        <f t="shared" si="4"/>
        <v>306</v>
      </c>
      <c r="C359" s="681"/>
      <c r="D359" s="682"/>
      <c r="E359" s="682"/>
      <c r="F359" s="682"/>
      <c r="G359" s="682"/>
      <c r="H359" s="682"/>
      <c r="I359" s="682"/>
      <c r="J359" s="682"/>
      <c r="K359" s="682"/>
      <c r="L359" s="683"/>
      <c r="M359" s="696"/>
      <c r="N359" s="696"/>
      <c r="O359" s="696"/>
      <c r="P359" s="696"/>
      <c r="Q359" s="696"/>
      <c r="R359" s="697"/>
      <c r="S359" s="698"/>
      <c r="T359" s="698"/>
      <c r="U359" s="698"/>
      <c r="V359" s="699"/>
      <c r="W359" s="680"/>
      <c r="X359" s="172"/>
      <c r="Y359" s="172"/>
      <c r="Z359" s="178"/>
      <c r="AA359" s="179"/>
      <c r="AB359" s="207"/>
    </row>
    <row r="360" spans="1:28" ht="37.5" customHeight="1">
      <c r="A360" s="190"/>
      <c r="B360" s="194">
        <f t="shared" si="4"/>
        <v>307</v>
      </c>
      <c r="C360" s="681"/>
      <c r="D360" s="682"/>
      <c r="E360" s="682"/>
      <c r="F360" s="682"/>
      <c r="G360" s="682"/>
      <c r="H360" s="682"/>
      <c r="I360" s="682"/>
      <c r="J360" s="682"/>
      <c r="K360" s="682"/>
      <c r="L360" s="683"/>
      <c r="M360" s="696"/>
      <c r="N360" s="696"/>
      <c r="O360" s="696"/>
      <c r="P360" s="696"/>
      <c r="Q360" s="696"/>
      <c r="R360" s="697"/>
      <c r="S360" s="698"/>
      <c r="T360" s="698"/>
      <c r="U360" s="698"/>
      <c r="V360" s="699"/>
      <c r="W360" s="680"/>
      <c r="X360" s="172"/>
      <c r="Y360" s="172"/>
      <c r="Z360" s="178"/>
      <c r="AA360" s="179"/>
      <c r="AB360" s="207"/>
    </row>
    <row r="361" spans="1:28" ht="37.5" customHeight="1">
      <c r="A361" s="190"/>
      <c r="B361" s="194">
        <f t="shared" si="4"/>
        <v>308</v>
      </c>
      <c r="C361" s="681"/>
      <c r="D361" s="682"/>
      <c r="E361" s="682"/>
      <c r="F361" s="682"/>
      <c r="G361" s="682"/>
      <c r="H361" s="682"/>
      <c r="I361" s="682"/>
      <c r="J361" s="682"/>
      <c r="K361" s="682"/>
      <c r="L361" s="683"/>
      <c r="M361" s="696"/>
      <c r="N361" s="696"/>
      <c r="O361" s="696"/>
      <c r="P361" s="696"/>
      <c r="Q361" s="696"/>
      <c r="R361" s="697"/>
      <c r="S361" s="698"/>
      <c r="T361" s="698"/>
      <c r="U361" s="698"/>
      <c r="V361" s="699"/>
      <c r="W361" s="680"/>
      <c r="X361" s="172"/>
      <c r="Y361" s="172"/>
      <c r="Z361" s="178"/>
      <c r="AA361" s="179"/>
      <c r="AB361" s="207"/>
    </row>
    <row r="362" spans="1:28" ht="37.5" customHeight="1">
      <c r="A362" s="190"/>
      <c r="B362" s="194">
        <f t="shared" si="4"/>
        <v>309</v>
      </c>
      <c r="C362" s="681"/>
      <c r="D362" s="682"/>
      <c r="E362" s="682"/>
      <c r="F362" s="682"/>
      <c r="G362" s="682"/>
      <c r="H362" s="682"/>
      <c r="I362" s="682"/>
      <c r="J362" s="682"/>
      <c r="K362" s="682"/>
      <c r="L362" s="683"/>
      <c r="M362" s="696"/>
      <c r="N362" s="696"/>
      <c r="O362" s="696"/>
      <c r="P362" s="696"/>
      <c r="Q362" s="696"/>
      <c r="R362" s="697"/>
      <c r="S362" s="698"/>
      <c r="T362" s="698"/>
      <c r="U362" s="698"/>
      <c r="V362" s="699"/>
      <c r="W362" s="680"/>
      <c r="X362" s="172"/>
      <c r="Y362" s="172"/>
      <c r="Z362" s="178"/>
      <c r="AA362" s="179"/>
      <c r="AB362" s="207"/>
    </row>
    <row r="363" spans="1:28" ht="37.5" customHeight="1">
      <c r="A363" s="190"/>
      <c r="B363" s="194">
        <f t="shared" si="4"/>
        <v>310</v>
      </c>
      <c r="C363" s="687"/>
      <c r="D363" s="688"/>
      <c r="E363" s="688"/>
      <c r="F363" s="688"/>
      <c r="G363" s="688"/>
      <c r="H363" s="688"/>
      <c r="I363" s="688"/>
      <c r="J363" s="688"/>
      <c r="K363" s="688"/>
      <c r="L363" s="689"/>
      <c r="M363" s="696"/>
      <c r="N363" s="696"/>
      <c r="O363" s="696"/>
      <c r="P363" s="696"/>
      <c r="Q363" s="696"/>
      <c r="R363" s="697"/>
      <c r="S363" s="698"/>
      <c r="T363" s="698"/>
      <c r="U363" s="698"/>
      <c r="V363" s="699"/>
      <c r="W363" s="680"/>
      <c r="X363" s="172"/>
      <c r="Y363" s="172"/>
      <c r="Z363" s="178"/>
      <c r="AA363" s="179"/>
      <c r="AB363" s="207"/>
    </row>
    <row r="364" spans="1:28" ht="37.5" customHeight="1">
      <c r="A364" s="190"/>
      <c r="B364" s="194">
        <f t="shared" si="4"/>
        <v>311</v>
      </c>
      <c r="C364" s="687"/>
      <c r="D364" s="688"/>
      <c r="E364" s="688"/>
      <c r="F364" s="688"/>
      <c r="G364" s="688"/>
      <c r="H364" s="688"/>
      <c r="I364" s="688"/>
      <c r="J364" s="688"/>
      <c r="K364" s="688"/>
      <c r="L364" s="689"/>
      <c r="M364" s="696"/>
      <c r="N364" s="696"/>
      <c r="O364" s="696"/>
      <c r="P364" s="696"/>
      <c r="Q364" s="696"/>
      <c r="R364" s="697"/>
      <c r="S364" s="698"/>
      <c r="T364" s="698"/>
      <c r="U364" s="698"/>
      <c r="V364" s="699"/>
      <c r="W364" s="680"/>
      <c r="X364" s="172"/>
      <c r="Y364" s="172"/>
      <c r="Z364" s="178"/>
      <c r="AA364" s="179"/>
      <c r="AB364" s="207"/>
    </row>
    <row r="365" spans="1:28" ht="37.5" customHeight="1">
      <c r="A365" s="190"/>
      <c r="B365" s="194">
        <f t="shared" si="4"/>
        <v>312</v>
      </c>
      <c r="C365" s="681"/>
      <c r="D365" s="682"/>
      <c r="E365" s="682"/>
      <c r="F365" s="682"/>
      <c r="G365" s="682"/>
      <c r="H365" s="682"/>
      <c r="I365" s="682"/>
      <c r="J365" s="682"/>
      <c r="K365" s="682"/>
      <c r="L365" s="683"/>
      <c r="M365" s="696"/>
      <c r="N365" s="696"/>
      <c r="O365" s="696"/>
      <c r="P365" s="696"/>
      <c r="Q365" s="696"/>
      <c r="R365" s="697"/>
      <c r="S365" s="698"/>
      <c r="T365" s="698"/>
      <c r="U365" s="698"/>
      <c r="V365" s="699"/>
      <c r="W365" s="680"/>
      <c r="X365" s="172"/>
      <c r="Y365" s="172"/>
      <c r="Z365" s="178"/>
      <c r="AA365" s="179"/>
      <c r="AB365" s="207"/>
    </row>
    <row r="366" spans="1:28" ht="37.5" customHeight="1">
      <c r="A366" s="190"/>
      <c r="B366" s="194">
        <f t="shared" si="4"/>
        <v>313</v>
      </c>
      <c r="C366" s="681"/>
      <c r="D366" s="682"/>
      <c r="E366" s="682"/>
      <c r="F366" s="682"/>
      <c r="G366" s="682"/>
      <c r="H366" s="682"/>
      <c r="I366" s="682"/>
      <c r="J366" s="682"/>
      <c r="K366" s="682"/>
      <c r="L366" s="683"/>
      <c r="M366" s="696"/>
      <c r="N366" s="696"/>
      <c r="O366" s="696"/>
      <c r="P366" s="696"/>
      <c r="Q366" s="696"/>
      <c r="R366" s="697"/>
      <c r="S366" s="698"/>
      <c r="T366" s="698"/>
      <c r="U366" s="698"/>
      <c r="V366" s="699"/>
      <c r="W366" s="680"/>
      <c r="X366" s="172"/>
      <c r="Y366" s="172"/>
      <c r="Z366" s="178"/>
      <c r="AA366" s="179"/>
      <c r="AB366" s="207"/>
    </row>
    <row r="367" spans="1:28" ht="37.5" customHeight="1">
      <c r="A367" s="190"/>
      <c r="B367" s="194">
        <f t="shared" si="4"/>
        <v>314</v>
      </c>
      <c r="C367" s="681"/>
      <c r="D367" s="682"/>
      <c r="E367" s="682"/>
      <c r="F367" s="682"/>
      <c r="G367" s="682"/>
      <c r="H367" s="682"/>
      <c r="I367" s="682"/>
      <c r="J367" s="682"/>
      <c r="K367" s="682"/>
      <c r="L367" s="683"/>
      <c r="M367" s="696"/>
      <c r="N367" s="696"/>
      <c r="O367" s="696"/>
      <c r="P367" s="696"/>
      <c r="Q367" s="696"/>
      <c r="R367" s="697"/>
      <c r="S367" s="698"/>
      <c r="T367" s="698"/>
      <c r="U367" s="698"/>
      <c r="V367" s="699"/>
      <c r="W367" s="680"/>
      <c r="X367" s="172"/>
      <c r="Y367" s="172"/>
      <c r="Z367" s="178"/>
      <c r="AA367" s="179"/>
      <c r="AB367" s="207"/>
    </row>
    <row r="368" spans="1:28" ht="37.5" customHeight="1">
      <c r="A368" s="190"/>
      <c r="B368" s="194">
        <f t="shared" si="4"/>
        <v>315</v>
      </c>
      <c r="C368" s="681"/>
      <c r="D368" s="682"/>
      <c r="E368" s="682"/>
      <c r="F368" s="682"/>
      <c r="G368" s="682"/>
      <c r="H368" s="682"/>
      <c r="I368" s="682"/>
      <c r="J368" s="682"/>
      <c r="K368" s="682"/>
      <c r="L368" s="683"/>
      <c r="M368" s="696"/>
      <c r="N368" s="696"/>
      <c r="O368" s="696"/>
      <c r="P368" s="696"/>
      <c r="Q368" s="696"/>
      <c r="R368" s="697"/>
      <c r="S368" s="698"/>
      <c r="T368" s="698"/>
      <c r="U368" s="698"/>
      <c r="V368" s="699"/>
      <c r="W368" s="680"/>
      <c r="X368" s="172"/>
      <c r="Y368" s="172"/>
      <c r="Z368" s="178"/>
      <c r="AA368" s="179"/>
      <c r="AB368" s="207"/>
    </row>
    <row r="369" spans="1:28" ht="37.5" customHeight="1">
      <c r="A369" s="190"/>
      <c r="B369" s="194">
        <f t="shared" si="4"/>
        <v>316</v>
      </c>
      <c r="C369" s="681"/>
      <c r="D369" s="682"/>
      <c r="E369" s="682"/>
      <c r="F369" s="682"/>
      <c r="G369" s="682"/>
      <c r="H369" s="682"/>
      <c r="I369" s="682"/>
      <c r="J369" s="682"/>
      <c r="K369" s="682"/>
      <c r="L369" s="683"/>
      <c r="M369" s="696"/>
      <c r="N369" s="696"/>
      <c r="O369" s="696"/>
      <c r="P369" s="696"/>
      <c r="Q369" s="696"/>
      <c r="R369" s="697"/>
      <c r="S369" s="698"/>
      <c r="T369" s="698"/>
      <c r="U369" s="698"/>
      <c r="V369" s="699"/>
      <c r="W369" s="680"/>
      <c r="X369" s="172"/>
      <c r="Y369" s="172"/>
      <c r="Z369" s="178"/>
      <c r="AA369" s="179"/>
      <c r="AB369" s="207"/>
    </row>
    <row r="370" spans="1:28" ht="37.5" customHeight="1">
      <c r="A370" s="190"/>
      <c r="B370" s="194">
        <f t="shared" si="4"/>
        <v>317</v>
      </c>
      <c r="C370" s="681"/>
      <c r="D370" s="682"/>
      <c r="E370" s="682"/>
      <c r="F370" s="682"/>
      <c r="G370" s="682"/>
      <c r="H370" s="682"/>
      <c r="I370" s="682"/>
      <c r="J370" s="682"/>
      <c r="K370" s="682"/>
      <c r="L370" s="683"/>
      <c r="M370" s="696"/>
      <c r="N370" s="696"/>
      <c r="O370" s="696"/>
      <c r="P370" s="696"/>
      <c r="Q370" s="696"/>
      <c r="R370" s="697"/>
      <c r="S370" s="698"/>
      <c r="T370" s="698"/>
      <c r="U370" s="698"/>
      <c r="V370" s="699"/>
      <c r="W370" s="680"/>
      <c r="X370" s="172"/>
      <c r="Y370" s="172"/>
      <c r="Z370" s="178"/>
      <c r="AA370" s="179"/>
      <c r="AB370" s="207"/>
    </row>
    <row r="371" spans="1:28" ht="37.5" customHeight="1">
      <c r="A371" s="190"/>
      <c r="B371" s="194">
        <f t="shared" si="4"/>
        <v>318</v>
      </c>
      <c r="C371" s="681"/>
      <c r="D371" s="682"/>
      <c r="E371" s="682"/>
      <c r="F371" s="682"/>
      <c r="G371" s="682"/>
      <c r="H371" s="682"/>
      <c r="I371" s="682"/>
      <c r="J371" s="682"/>
      <c r="K371" s="682"/>
      <c r="L371" s="683"/>
      <c r="M371" s="696"/>
      <c r="N371" s="696"/>
      <c r="O371" s="696"/>
      <c r="P371" s="696"/>
      <c r="Q371" s="696"/>
      <c r="R371" s="697"/>
      <c r="S371" s="698"/>
      <c r="T371" s="698"/>
      <c r="U371" s="698"/>
      <c r="V371" s="699"/>
      <c r="W371" s="680"/>
      <c r="X371" s="172"/>
      <c r="Y371" s="172"/>
      <c r="Z371" s="178"/>
      <c r="AA371" s="179"/>
      <c r="AB371" s="207"/>
    </row>
    <row r="372" spans="1:28" ht="37.5" customHeight="1">
      <c r="A372" s="190"/>
      <c r="B372" s="194">
        <f t="shared" si="4"/>
        <v>319</v>
      </c>
      <c r="C372" s="681"/>
      <c r="D372" s="682"/>
      <c r="E372" s="682"/>
      <c r="F372" s="682"/>
      <c r="G372" s="682"/>
      <c r="H372" s="682"/>
      <c r="I372" s="682"/>
      <c r="J372" s="682"/>
      <c r="K372" s="682"/>
      <c r="L372" s="683"/>
      <c r="M372" s="696"/>
      <c r="N372" s="696"/>
      <c r="O372" s="696"/>
      <c r="P372" s="696"/>
      <c r="Q372" s="696"/>
      <c r="R372" s="697"/>
      <c r="S372" s="698"/>
      <c r="T372" s="698"/>
      <c r="U372" s="698"/>
      <c r="V372" s="699"/>
      <c r="W372" s="680"/>
      <c r="X372" s="172"/>
      <c r="Y372" s="172"/>
      <c r="Z372" s="178"/>
      <c r="AA372" s="181"/>
      <c r="AB372" s="207"/>
    </row>
    <row r="373" spans="1:28" ht="37.5" customHeight="1">
      <c r="A373" s="190"/>
      <c r="B373" s="194">
        <f t="shared" si="4"/>
        <v>320</v>
      </c>
      <c r="C373" s="681"/>
      <c r="D373" s="682"/>
      <c r="E373" s="682"/>
      <c r="F373" s="682"/>
      <c r="G373" s="682"/>
      <c r="H373" s="682"/>
      <c r="I373" s="682"/>
      <c r="J373" s="682"/>
      <c r="K373" s="682"/>
      <c r="L373" s="683"/>
      <c r="M373" s="696"/>
      <c r="N373" s="696"/>
      <c r="O373" s="696"/>
      <c r="P373" s="696"/>
      <c r="Q373" s="696"/>
      <c r="R373" s="697"/>
      <c r="S373" s="698"/>
      <c r="T373" s="698"/>
      <c r="U373" s="698"/>
      <c r="V373" s="699"/>
      <c r="W373" s="680"/>
      <c r="X373" s="172"/>
      <c r="Y373" s="172"/>
      <c r="Z373" s="178"/>
      <c r="AA373" s="181"/>
      <c r="AB373" s="207"/>
    </row>
    <row r="374" spans="1:28" ht="37.5" customHeight="1">
      <c r="A374" s="190"/>
      <c r="B374" s="194">
        <f t="shared" si="4"/>
        <v>321</v>
      </c>
      <c r="C374" s="681"/>
      <c r="D374" s="682"/>
      <c r="E374" s="682"/>
      <c r="F374" s="682"/>
      <c r="G374" s="682"/>
      <c r="H374" s="682"/>
      <c r="I374" s="682"/>
      <c r="J374" s="682"/>
      <c r="K374" s="682"/>
      <c r="L374" s="683"/>
      <c r="M374" s="696"/>
      <c r="N374" s="696"/>
      <c r="O374" s="696"/>
      <c r="P374" s="696"/>
      <c r="Q374" s="696"/>
      <c r="R374" s="697"/>
      <c r="S374" s="698"/>
      <c r="T374" s="698"/>
      <c r="U374" s="698"/>
      <c r="V374" s="699"/>
      <c r="W374" s="680"/>
      <c r="X374" s="172"/>
      <c r="Y374" s="172"/>
      <c r="Z374" s="178"/>
      <c r="AA374" s="181"/>
      <c r="AB374" s="207"/>
    </row>
    <row r="375" spans="1:28" ht="37.5" customHeight="1">
      <c r="A375" s="190"/>
      <c r="B375" s="194">
        <f t="shared" si="4"/>
        <v>322</v>
      </c>
      <c r="C375" s="681"/>
      <c r="D375" s="682"/>
      <c r="E375" s="682"/>
      <c r="F375" s="682"/>
      <c r="G375" s="682"/>
      <c r="H375" s="682"/>
      <c r="I375" s="682"/>
      <c r="J375" s="682"/>
      <c r="K375" s="682"/>
      <c r="L375" s="683"/>
      <c r="M375" s="696"/>
      <c r="N375" s="696"/>
      <c r="O375" s="696"/>
      <c r="P375" s="696"/>
      <c r="Q375" s="696"/>
      <c r="R375" s="697"/>
      <c r="S375" s="698"/>
      <c r="T375" s="698"/>
      <c r="U375" s="698"/>
      <c r="V375" s="699"/>
      <c r="W375" s="680"/>
      <c r="X375" s="172"/>
      <c r="Y375" s="172"/>
      <c r="Z375" s="178"/>
      <c r="AA375" s="181"/>
      <c r="AB375" s="207"/>
    </row>
    <row r="376" spans="1:28" ht="37.5" customHeight="1">
      <c r="A376" s="190"/>
      <c r="B376" s="194">
        <f t="shared" ref="B376:B439" si="5">B375+1</f>
        <v>323</v>
      </c>
      <c r="C376" s="681"/>
      <c r="D376" s="682"/>
      <c r="E376" s="682"/>
      <c r="F376" s="682"/>
      <c r="G376" s="682"/>
      <c r="H376" s="682"/>
      <c r="I376" s="682"/>
      <c r="J376" s="682"/>
      <c r="K376" s="682"/>
      <c r="L376" s="683"/>
      <c r="M376" s="696"/>
      <c r="N376" s="696"/>
      <c r="O376" s="696"/>
      <c r="P376" s="696"/>
      <c r="Q376" s="696"/>
      <c r="R376" s="697"/>
      <c r="S376" s="698"/>
      <c r="T376" s="698"/>
      <c r="U376" s="698"/>
      <c r="V376" s="699"/>
      <c r="W376" s="680"/>
      <c r="X376" s="172"/>
      <c r="Y376" s="172"/>
      <c r="Z376" s="178"/>
      <c r="AA376" s="181"/>
      <c r="AB376" s="207"/>
    </row>
    <row r="377" spans="1:28" ht="37.5" customHeight="1">
      <c r="A377" s="190"/>
      <c r="B377" s="194">
        <f t="shared" si="5"/>
        <v>324</v>
      </c>
      <c r="C377" s="681"/>
      <c r="D377" s="682"/>
      <c r="E377" s="682"/>
      <c r="F377" s="682"/>
      <c r="G377" s="682"/>
      <c r="H377" s="682"/>
      <c r="I377" s="682"/>
      <c r="J377" s="682"/>
      <c r="K377" s="682"/>
      <c r="L377" s="683"/>
      <c r="M377" s="696"/>
      <c r="N377" s="696"/>
      <c r="O377" s="696"/>
      <c r="P377" s="696"/>
      <c r="Q377" s="696"/>
      <c r="R377" s="697"/>
      <c r="S377" s="698"/>
      <c r="T377" s="698"/>
      <c r="U377" s="698"/>
      <c r="V377" s="699"/>
      <c r="W377" s="680"/>
      <c r="X377" s="172"/>
      <c r="Y377" s="172"/>
      <c r="Z377" s="178"/>
      <c r="AA377" s="181"/>
      <c r="AB377" s="207"/>
    </row>
    <row r="378" spans="1:28" ht="37.5" customHeight="1">
      <c r="A378" s="190"/>
      <c r="B378" s="194">
        <f t="shared" si="5"/>
        <v>325</v>
      </c>
      <c r="C378" s="681"/>
      <c r="D378" s="682"/>
      <c r="E378" s="682"/>
      <c r="F378" s="682"/>
      <c r="G378" s="682"/>
      <c r="H378" s="682"/>
      <c r="I378" s="682"/>
      <c r="J378" s="682"/>
      <c r="K378" s="682"/>
      <c r="L378" s="683"/>
      <c r="M378" s="696"/>
      <c r="N378" s="696"/>
      <c r="O378" s="696"/>
      <c r="P378" s="696"/>
      <c r="Q378" s="696"/>
      <c r="R378" s="697"/>
      <c r="S378" s="698"/>
      <c r="T378" s="698"/>
      <c r="U378" s="698"/>
      <c r="V378" s="699"/>
      <c r="W378" s="680"/>
      <c r="X378" s="172"/>
      <c r="Y378" s="172"/>
      <c r="Z378" s="178"/>
      <c r="AA378" s="181"/>
      <c r="AB378" s="207"/>
    </row>
    <row r="379" spans="1:28" ht="37.5" customHeight="1">
      <c r="A379" s="190"/>
      <c r="B379" s="194">
        <f t="shared" si="5"/>
        <v>326</v>
      </c>
      <c r="C379" s="681"/>
      <c r="D379" s="682"/>
      <c r="E379" s="682"/>
      <c r="F379" s="682"/>
      <c r="G379" s="682"/>
      <c r="H379" s="682"/>
      <c r="I379" s="682"/>
      <c r="J379" s="682"/>
      <c r="K379" s="682"/>
      <c r="L379" s="683"/>
      <c r="M379" s="696"/>
      <c r="N379" s="696"/>
      <c r="O379" s="696"/>
      <c r="P379" s="696"/>
      <c r="Q379" s="696"/>
      <c r="R379" s="697"/>
      <c r="S379" s="698"/>
      <c r="T379" s="698"/>
      <c r="U379" s="698"/>
      <c r="V379" s="699"/>
      <c r="W379" s="680"/>
      <c r="X379" s="172"/>
      <c r="Y379" s="172"/>
      <c r="Z379" s="178"/>
      <c r="AA379" s="181"/>
      <c r="AB379" s="207"/>
    </row>
    <row r="380" spans="1:28" ht="37.5" customHeight="1">
      <c r="A380" s="190"/>
      <c r="B380" s="194">
        <f t="shared" si="5"/>
        <v>327</v>
      </c>
      <c r="C380" s="681"/>
      <c r="D380" s="682"/>
      <c r="E380" s="682"/>
      <c r="F380" s="682"/>
      <c r="G380" s="682"/>
      <c r="H380" s="682"/>
      <c r="I380" s="682"/>
      <c r="J380" s="682"/>
      <c r="K380" s="682"/>
      <c r="L380" s="683"/>
      <c r="M380" s="696"/>
      <c r="N380" s="696"/>
      <c r="O380" s="696"/>
      <c r="P380" s="696"/>
      <c r="Q380" s="696"/>
      <c r="R380" s="697"/>
      <c r="S380" s="698"/>
      <c r="T380" s="698"/>
      <c r="U380" s="698"/>
      <c r="V380" s="699"/>
      <c r="W380" s="680"/>
      <c r="X380" s="172"/>
      <c r="Y380" s="172"/>
      <c r="Z380" s="178"/>
      <c r="AA380" s="181"/>
      <c r="AB380" s="207"/>
    </row>
    <row r="381" spans="1:28" ht="37.5" customHeight="1">
      <c r="A381" s="190"/>
      <c r="B381" s="194">
        <f t="shared" si="5"/>
        <v>328</v>
      </c>
      <c r="C381" s="681"/>
      <c r="D381" s="682"/>
      <c r="E381" s="682"/>
      <c r="F381" s="682"/>
      <c r="G381" s="682"/>
      <c r="H381" s="682"/>
      <c r="I381" s="682"/>
      <c r="J381" s="682"/>
      <c r="K381" s="682"/>
      <c r="L381" s="683"/>
      <c r="M381" s="696"/>
      <c r="N381" s="696"/>
      <c r="O381" s="696"/>
      <c r="P381" s="696"/>
      <c r="Q381" s="696"/>
      <c r="R381" s="697"/>
      <c r="S381" s="698"/>
      <c r="T381" s="698"/>
      <c r="U381" s="698"/>
      <c r="V381" s="699"/>
      <c r="W381" s="680"/>
      <c r="X381" s="172"/>
      <c r="Y381" s="172"/>
      <c r="Z381" s="178"/>
      <c r="AA381" s="181"/>
      <c r="AB381" s="207"/>
    </row>
    <row r="382" spans="1:28" ht="37.5" customHeight="1">
      <c r="A382" s="190"/>
      <c r="B382" s="194">
        <f t="shared" si="5"/>
        <v>329</v>
      </c>
      <c r="C382" s="681"/>
      <c r="D382" s="682"/>
      <c r="E382" s="682"/>
      <c r="F382" s="682"/>
      <c r="G382" s="682"/>
      <c r="H382" s="682"/>
      <c r="I382" s="682"/>
      <c r="J382" s="682"/>
      <c r="K382" s="682"/>
      <c r="L382" s="683"/>
      <c r="M382" s="696"/>
      <c r="N382" s="696"/>
      <c r="O382" s="696"/>
      <c r="P382" s="696"/>
      <c r="Q382" s="696"/>
      <c r="R382" s="697"/>
      <c r="S382" s="698"/>
      <c r="T382" s="698"/>
      <c r="U382" s="698"/>
      <c r="V382" s="699"/>
      <c r="W382" s="680"/>
      <c r="X382" s="172"/>
      <c r="Y382" s="172"/>
      <c r="Z382" s="178"/>
      <c r="AA382" s="181"/>
      <c r="AB382" s="207"/>
    </row>
    <row r="383" spans="1:28" ht="37.5" customHeight="1">
      <c r="A383" s="190"/>
      <c r="B383" s="194">
        <f t="shared" si="5"/>
        <v>330</v>
      </c>
      <c r="C383" s="681"/>
      <c r="D383" s="682"/>
      <c r="E383" s="682"/>
      <c r="F383" s="682"/>
      <c r="G383" s="682"/>
      <c r="H383" s="682"/>
      <c r="I383" s="682"/>
      <c r="J383" s="682"/>
      <c r="K383" s="682"/>
      <c r="L383" s="683"/>
      <c r="M383" s="696"/>
      <c r="N383" s="696"/>
      <c r="O383" s="696"/>
      <c r="P383" s="696"/>
      <c r="Q383" s="696"/>
      <c r="R383" s="697"/>
      <c r="S383" s="698"/>
      <c r="T383" s="698"/>
      <c r="U383" s="698"/>
      <c r="V383" s="699"/>
      <c r="W383" s="680"/>
      <c r="X383" s="172"/>
      <c r="Y383" s="172"/>
      <c r="Z383" s="178"/>
      <c r="AA383" s="181"/>
      <c r="AB383" s="207"/>
    </row>
    <row r="384" spans="1:28" ht="37.5" customHeight="1">
      <c r="A384" s="190"/>
      <c r="B384" s="194">
        <f t="shared" si="5"/>
        <v>331</v>
      </c>
      <c r="C384" s="681"/>
      <c r="D384" s="682"/>
      <c r="E384" s="682"/>
      <c r="F384" s="682"/>
      <c r="G384" s="682"/>
      <c r="H384" s="682"/>
      <c r="I384" s="682"/>
      <c r="J384" s="682"/>
      <c r="K384" s="682"/>
      <c r="L384" s="683"/>
      <c r="M384" s="696"/>
      <c r="N384" s="696"/>
      <c r="O384" s="696"/>
      <c r="P384" s="696"/>
      <c r="Q384" s="696"/>
      <c r="R384" s="697"/>
      <c r="S384" s="698"/>
      <c r="T384" s="698"/>
      <c r="U384" s="698"/>
      <c r="V384" s="699"/>
      <c r="W384" s="680"/>
      <c r="X384" s="172"/>
      <c r="Y384" s="172"/>
      <c r="Z384" s="178"/>
      <c r="AA384" s="181"/>
      <c r="AB384" s="207"/>
    </row>
    <row r="385" spans="1:28" ht="37.5" customHeight="1">
      <c r="A385" s="190"/>
      <c r="B385" s="194">
        <f t="shared" si="5"/>
        <v>332</v>
      </c>
      <c r="C385" s="681"/>
      <c r="D385" s="682"/>
      <c r="E385" s="682"/>
      <c r="F385" s="682"/>
      <c r="G385" s="682"/>
      <c r="H385" s="682"/>
      <c r="I385" s="682"/>
      <c r="J385" s="682"/>
      <c r="K385" s="682"/>
      <c r="L385" s="683"/>
      <c r="M385" s="696"/>
      <c r="N385" s="696"/>
      <c r="O385" s="696"/>
      <c r="P385" s="696"/>
      <c r="Q385" s="696"/>
      <c r="R385" s="697"/>
      <c r="S385" s="698"/>
      <c r="T385" s="698"/>
      <c r="U385" s="698"/>
      <c r="V385" s="699"/>
      <c r="W385" s="680"/>
      <c r="X385" s="172"/>
      <c r="Y385" s="172"/>
      <c r="Z385" s="178"/>
      <c r="AA385" s="181"/>
      <c r="AB385" s="207"/>
    </row>
    <row r="386" spans="1:28" ht="37.5" customHeight="1">
      <c r="A386" s="190"/>
      <c r="B386" s="194">
        <f t="shared" si="5"/>
        <v>333</v>
      </c>
      <c r="C386" s="681"/>
      <c r="D386" s="682"/>
      <c r="E386" s="682"/>
      <c r="F386" s="682"/>
      <c r="G386" s="682"/>
      <c r="H386" s="682"/>
      <c r="I386" s="682"/>
      <c r="J386" s="682"/>
      <c r="K386" s="682"/>
      <c r="L386" s="683"/>
      <c r="M386" s="696"/>
      <c r="N386" s="696"/>
      <c r="O386" s="696"/>
      <c r="P386" s="696"/>
      <c r="Q386" s="696"/>
      <c r="R386" s="697"/>
      <c r="S386" s="698"/>
      <c r="T386" s="698"/>
      <c r="U386" s="698"/>
      <c r="V386" s="699"/>
      <c r="W386" s="680"/>
      <c r="X386" s="172"/>
      <c r="Y386" s="172"/>
      <c r="Z386" s="178"/>
      <c r="AA386" s="181"/>
      <c r="AB386" s="207"/>
    </row>
    <row r="387" spans="1:28" ht="37.5" customHeight="1">
      <c r="A387" s="190"/>
      <c r="B387" s="194">
        <f t="shared" si="5"/>
        <v>334</v>
      </c>
      <c r="C387" s="681"/>
      <c r="D387" s="682"/>
      <c r="E387" s="682"/>
      <c r="F387" s="682"/>
      <c r="G387" s="682"/>
      <c r="H387" s="682"/>
      <c r="I387" s="682"/>
      <c r="J387" s="682"/>
      <c r="K387" s="682"/>
      <c r="L387" s="683"/>
      <c r="M387" s="696"/>
      <c r="N387" s="696"/>
      <c r="O387" s="696"/>
      <c r="P387" s="696"/>
      <c r="Q387" s="696"/>
      <c r="R387" s="697"/>
      <c r="S387" s="698"/>
      <c r="T387" s="698"/>
      <c r="U387" s="698"/>
      <c r="V387" s="699"/>
      <c r="W387" s="680"/>
      <c r="X387" s="172"/>
      <c r="Y387" s="172"/>
      <c r="Z387" s="178"/>
      <c r="AA387" s="181"/>
      <c r="AB387" s="207"/>
    </row>
    <row r="388" spans="1:28" ht="37.5" customHeight="1">
      <c r="A388" s="190"/>
      <c r="B388" s="194">
        <f t="shared" si="5"/>
        <v>335</v>
      </c>
      <c r="C388" s="681"/>
      <c r="D388" s="682"/>
      <c r="E388" s="682"/>
      <c r="F388" s="682"/>
      <c r="G388" s="682"/>
      <c r="H388" s="682"/>
      <c r="I388" s="682"/>
      <c r="J388" s="682"/>
      <c r="K388" s="682"/>
      <c r="L388" s="683"/>
      <c r="M388" s="696"/>
      <c r="N388" s="696"/>
      <c r="O388" s="696"/>
      <c r="P388" s="696"/>
      <c r="Q388" s="696"/>
      <c r="R388" s="697"/>
      <c r="S388" s="698"/>
      <c r="T388" s="698"/>
      <c r="U388" s="698"/>
      <c r="V388" s="699"/>
      <c r="W388" s="680"/>
      <c r="X388" s="172"/>
      <c r="Y388" s="172"/>
      <c r="Z388" s="178"/>
      <c r="AA388" s="181"/>
      <c r="AB388" s="207"/>
    </row>
    <row r="389" spans="1:28" ht="37.5" customHeight="1">
      <c r="A389" s="190"/>
      <c r="B389" s="194">
        <f t="shared" si="5"/>
        <v>336</v>
      </c>
      <c r="C389" s="681"/>
      <c r="D389" s="682"/>
      <c r="E389" s="682"/>
      <c r="F389" s="682"/>
      <c r="G389" s="682"/>
      <c r="H389" s="682"/>
      <c r="I389" s="682"/>
      <c r="J389" s="682"/>
      <c r="K389" s="682"/>
      <c r="L389" s="683"/>
      <c r="M389" s="696"/>
      <c r="N389" s="696"/>
      <c r="O389" s="696"/>
      <c r="P389" s="696"/>
      <c r="Q389" s="696"/>
      <c r="R389" s="697"/>
      <c r="S389" s="698"/>
      <c r="T389" s="698"/>
      <c r="U389" s="698"/>
      <c r="V389" s="699"/>
      <c r="W389" s="680"/>
      <c r="X389" s="172"/>
      <c r="Y389" s="172"/>
      <c r="Z389" s="178"/>
      <c r="AA389" s="181"/>
      <c r="AB389" s="207"/>
    </row>
    <row r="390" spans="1:28" ht="37.5" customHeight="1">
      <c r="A390" s="190"/>
      <c r="B390" s="194">
        <f t="shared" si="5"/>
        <v>337</v>
      </c>
      <c r="C390" s="681"/>
      <c r="D390" s="682"/>
      <c r="E390" s="682"/>
      <c r="F390" s="682"/>
      <c r="G390" s="682"/>
      <c r="H390" s="682"/>
      <c r="I390" s="682"/>
      <c r="J390" s="682"/>
      <c r="K390" s="682"/>
      <c r="L390" s="683"/>
      <c r="M390" s="696"/>
      <c r="N390" s="696"/>
      <c r="O390" s="696"/>
      <c r="P390" s="696"/>
      <c r="Q390" s="696"/>
      <c r="R390" s="697"/>
      <c r="S390" s="698"/>
      <c r="T390" s="698"/>
      <c r="U390" s="698"/>
      <c r="V390" s="699"/>
      <c r="W390" s="680"/>
      <c r="X390" s="172"/>
      <c r="Y390" s="172"/>
      <c r="Z390" s="178"/>
      <c r="AA390" s="181"/>
      <c r="AB390" s="207"/>
    </row>
    <row r="391" spans="1:28" ht="37.5" customHeight="1">
      <c r="A391" s="190"/>
      <c r="B391" s="194">
        <f t="shared" si="5"/>
        <v>338</v>
      </c>
      <c r="C391" s="681"/>
      <c r="D391" s="682"/>
      <c r="E391" s="682"/>
      <c r="F391" s="682"/>
      <c r="G391" s="682"/>
      <c r="H391" s="682"/>
      <c r="I391" s="682"/>
      <c r="J391" s="682"/>
      <c r="K391" s="682"/>
      <c r="L391" s="683"/>
      <c r="M391" s="696"/>
      <c r="N391" s="696"/>
      <c r="O391" s="696"/>
      <c r="P391" s="696"/>
      <c r="Q391" s="696"/>
      <c r="R391" s="697"/>
      <c r="S391" s="698"/>
      <c r="T391" s="698"/>
      <c r="U391" s="698"/>
      <c r="V391" s="699"/>
      <c r="W391" s="680"/>
      <c r="X391" s="172"/>
      <c r="Y391" s="172"/>
      <c r="Z391" s="178"/>
      <c r="AA391" s="181"/>
      <c r="AB391" s="207"/>
    </row>
    <row r="392" spans="1:28" ht="37.5" customHeight="1">
      <c r="A392" s="190"/>
      <c r="B392" s="194">
        <f t="shared" si="5"/>
        <v>339</v>
      </c>
      <c r="C392" s="681"/>
      <c r="D392" s="682"/>
      <c r="E392" s="682"/>
      <c r="F392" s="682"/>
      <c r="G392" s="682"/>
      <c r="H392" s="682"/>
      <c r="I392" s="682"/>
      <c r="J392" s="682"/>
      <c r="K392" s="682"/>
      <c r="L392" s="683"/>
      <c r="M392" s="696"/>
      <c r="N392" s="696"/>
      <c r="O392" s="696"/>
      <c r="P392" s="696"/>
      <c r="Q392" s="696"/>
      <c r="R392" s="697"/>
      <c r="S392" s="698"/>
      <c r="T392" s="698"/>
      <c r="U392" s="698"/>
      <c r="V392" s="699"/>
      <c r="W392" s="680"/>
      <c r="X392" s="172"/>
      <c r="Y392" s="172"/>
      <c r="Z392" s="178"/>
      <c r="AA392" s="181"/>
      <c r="AB392" s="207"/>
    </row>
    <row r="393" spans="1:28" ht="37.5" customHeight="1">
      <c r="A393" s="190"/>
      <c r="B393" s="194">
        <f t="shared" si="5"/>
        <v>340</v>
      </c>
      <c r="C393" s="681"/>
      <c r="D393" s="682"/>
      <c r="E393" s="682"/>
      <c r="F393" s="682"/>
      <c r="G393" s="682"/>
      <c r="H393" s="682"/>
      <c r="I393" s="682"/>
      <c r="J393" s="682"/>
      <c r="K393" s="682"/>
      <c r="L393" s="683"/>
      <c r="M393" s="696"/>
      <c r="N393" s="696"/>
      <c r="O393" s="696"/>
      <c r="P393" s="696"/>
      <c r="Q393" s="696"/>
      <c r="R393" s="697"/>
      <c r="S393" s="698"/>
      <c r="T393" s="698"/>
      <c r="U393" s="698"/>
      <c r="V393" s="699"/>
      <c r="W393" s="680"/>
      <c r="X393" s="172"/>
      <c r="Y393" s="172"/>
      <c r="Z393" s="178"/>
      <c r="AA393" s="181"/>
      <c r="AB393" s="207"/>
    </row>
    <row r="394" spans="1:28" ht="37.5" customHeight="1">
      <c r="A394" s="190"/>
      <c r="B394" s="194">
        <f t="shared" si="5"/>
        <v>341</v>
      </c>
      <c r="C394" s="681"/>
      <c r="D394" s="682"/>
      <c r="E394" s="682"/>
      <c r="F394" s="682"/>
      <c r="G394" s="682"/>
      <c r="H394" s="682"/>
      <c r="I394" s="682"/>
      <c r="J394" s="682"/>
      <c r="K394" s="682"/>
      <c r="L394" s="683"/>
      <c r="M394" s="696"/>
      <c r="N394" s="696"/>
      <c r="O394" s="696"/>
      <c r="P394" s="696"/>
      <c r="Q394" s="696"/>
      <c r="R394" s="697"/>
      <c r="S394" s="698"/>
      <c r="T394" s="698"/>
      <c r="U394" s="698"/>
      <c r="V394" s="699"/>
      <c r="W394" s="680"/>
      <c r="X394" s="172"/>
      <c r="Y394" s="172"/>
      <c r="Z394" s="178"/>
      <c r="AA394" s="181"/>
      <c r="AB394" s="207"/>
    </row>
    <row r="395" spans="1:28" ht="37.5" customHeight="1">
      <c r="A395" s="190"/>
      <c r="B395" s="194">
        <f t="shared" si="5"/>
        <v>342</v>
      </c>
      <c r="C395" s="681"/>
      <c r="D395" s="682"/>
      <c r="E395" s="682"/>
      <c r="F395" s="682"/>
      <c r="G395" s="682"/>
      <c r="H395" s="682"/>
      <c r="I395" s="682"/>
      <c r="J395" s="682"/>
      <c r="K395" s="682"/>
      <c r="L395" s="683"/>
      <c r="M395" s="696"/>
      <c r="N395" s="696"/>
      <c r="O395" s="696"/>
      <c r="P395" s="696"/>
      <c r="Q395" s="696"/>
      <c r="R395" s="697"/>
      <c r="S395" s="698"/>
      <c r="T395" s="698"/>
      <c r="U395" s="698"/>
      <c r="V395" s="699"/>
      <c r="W395" s="680"/>
      <c r="X395" s="172"/>
      <c r="Y395" s="172"/>
      <c r="Z395" s="178"/>
      <c r="AA395" s="181"/>
      <c r="AB395" s="207"/>
    </row>
    <row r="396" spans="1:28" ht="37.5" customHeight="1">
      <c r="A396" s="190"/>
      <c r="B396" s="194">
        <f t="shared" si="5"/>
        <v>343</v>
      </c>
      <c r="C396" s="681"/>
      <c r="D396" s="682"/>
      <c r="E396" s="682"/>
      <c r="F396" s="682"/>
      <c r="G396" s="682"/>
      <c r="H396" s="682"/>
      <c r="I396" s="682"/>
      <c r="J396" s="682"/>
      <c r="K396" s="682"/>
      <c r="L396" s="683"/>
      <c r="M396" s="696"/>
      <c r="N396" s="696"/>
      <c r="O396" s="696"/>
      <c r="P396" s="696"/>
      <c r="Q396" s="696"/>
      <c r="R396" s="697"/>
      <c r="S396" s="698"/>
      <c r="T396" s="698"/>
      <c r="U396" s="698"/>
      <c r="V396" s="699"/>
      <c r="W396" s="680"/>
      <c r="X396" s="172"/>
      <c r="Y396" s="172"/>
      <c r="Z396" s="178"/>
      <c r="AA396" s="181"/>
      <c r="AB396" s="207"/>
    </row>
    <row r="397" spans="1:28" ht="37.5" customHeight="1">
      <c r="A397" s="190"/>
      <c r="B397" s="194">
        <f t="shared" si="5"/>
        <v>344</v>
      </c>
      <c r="C397" s="681"/>
      <c r="D397" s="682"/>
      <c r="E397" s="682"/>
      <c r="F397" s="682"/>
      <c r="G397" s="682"/>
      <c r="H397" s="682"/>
      <c r="I397" s="682"/>
      <c r="J397" s="682"/>
      <c r="K397" s="682"/>
      <c r="L397" s="683"/>
      <c r="M397" s="696"/>
      <c r="N397" s="696"/>
      <c r="O397" s="696"/>
      <c r="P397" s="696"/>
      <c r="Q397" s="696"/>
      <c r="R397" s="697"/>
      <c r="S397" s="698"/>
      <c r="T397" s="698"/>
      <c r="U397" s="698"/>
      <c r="V397" s="699"/>
      <c r="W397" s="680"/>
      <c r="X397" s="172"/>
      <c r="Y397" s="172"/>
      <c r="Z397" s="178"/>
      <c r="AA397" s="181"/>
      <c r="AB397" s="207"/>
    </row>
    <row r="398" spans="1:28" ht="37.5" customHeight="1">
      <c r="A398" s="190"/>
      <c r="B398" s="194">
        <f t="shared" si="5"/>
        <v>345</v>
      </c>
      <c r="C398" s="681"/>
      <c r="D398" s="682"/>
      <c r="E398" s="682"/>
      <c r="F398" s="682"/>
      <c r="G398" s="682"/>
      <c r="H398" s="682"/>
      <c r="I398" s="682"/>
      <c r="J398" s="682"/>
      <c r="K398" s="682"/>
      <c r="L398" s="683"/>
      <c r="M398" s="696"/>
      <c r="N398" s="696"/>
      <c r="O398" s="696"/>
      <c r="P398" s="696"/>
      <c r="Q398" s="696"/>
      <c r="R398" s="697"/>
      <c r="S398" s="698"/>
      <c r="T398" s="698"/>
      <c r="U398" s="698"/>
      <c r="V398" s="699"/>
      <c r="W398" s="680"/>
      <c r="X398" s="172"/>
      <c r="Y398" s="172"/>
      <c r="Z398" s="178"/>
      <c r="AA398" s="181"/>
      <c r="AB398" s="207"/>
    </row>
    <row r="399" spans="1:28" ht="37.5" customHeight="1">
      <c r="A399" s="190"/>
      <c r="B399" s="194">
        <f t="shared" si="5"/>
        <v>346</v>
      </c>
      <c r="C399" s="681"/>
      <c r="D399" s="682"/>
      <c r="E399" s="682"/>
      <c r="F399" s="682"/>
      <c r="G399" s="682"/>
      <c r="H399" s="682"/>
      <c r="I399" s="682"/>
      <c r="J399" s="682"/>
      <c r="K399" s="682"/>
      <c r="L399" s="683"/>
      <c r="M399" s="696"/>
      <c r="N399" s="696"/>
      <c r="O399" s="696"/>
      <c r="P399" s="696"/>
      <c r="Q399" s="696"/>
      <c r="R399" s="697"/>
      <c r="S399" s="698"/>
      <c r="T399" s="698"/>
      <c r="U399" s="698"/>
      <c r="V399" s="699"/>
      <c r="W399" s="680"/>
      <c r="X399" s="172"/>
      <c r="Y399" s="172"/>
      <c r="Z399" s="178"/>
      <c r="AA399" s="181"/>
      <c r="AB399" s="207"/>
    </row>
    <row r="400" spans="1:28" ht="37.5" customHeight="1">
      <c r="A400" s="190"/>
      <c r="B400" s="194">
        <f t="shared" si="5"/>
        <v>347</v>
      </c>
      <c r="C400" s="681"/>
      <c r="D400" s="682"/>
      <c r="E400" s="682"/>
      <c r="F400" s="682"/>
      <c r="G400" s="682"/>
      <c r="H400" s="682"/>
      <c r="I400" s="682"/>
      <c r="J400" s="682"/>
      <c r="K400" s="682"/>
      <c r="L400" s="683"/>
      <c r="M400" s="696"/>
      <c r="N400" s="696"/>
      <c r="O400" s="696"/>
      <c r="P400" s="696"/>
      <c r="Q400" s="696"/>
      <c r="R400" s="697"/>
      <c r="S400" s="698"/>
      <c r="T400" s="698"/>
      <c r="U400" s="698"/>
      <c r="V400" s="699"/>
      <c r="W400" s="680"/>
      <c r="X400" s="172"/>
      <c r="Y400" s="172"/>
      <c r="Z400" s="178"/>
      <c r="AA400" s="181"/>
      <c r="AB400" s="207"/>
    </row>
    <row r="401" spans="1:28" ht="37.5" customHeight="1">
      <c r="A401" s="190"/>
      <c r="B401" s="194">
        <f t="shared" si="5"/>
        <v>348</v>
      </c>
      <c r="C401" s="681"/>
      <c r="D401" s="682"/>
      <c r="E401" s="682"/>
      <c r="F401" s="682"/>
      <c r="G401" s="682"/>
      <c r="H401" s="682"/>
      <c r="I401" s="682"/>
      <c r="J401" s="682"/>
      <c r="K401" s="682"/>
      <c r="L401" s="683"/>
      <c r="M401" s="696"/>
      <c r="N401" s="696"/>
      <c r="O401" s="696"/>
      <c r="P401" s="696"/>
      <c r="Q401" s="696"/>
      <c r="R401" s="697"/>
      <c r="S401" s="698"/>
      <c r="T401" s="698"/>
      <c r="U401" s="698"/>
      <c r="V401" s="699"/>
      <c r="W401" s="680"/>
      <c r="X401" s="172"/>
      <c r="Y401" s="172"/>
      <c r="Z401" s="178"/>
      <c r="AA401" s="181"/>
      <c r="AB401" s="207"/>
    </row>
    <row r="402" spans="1:28" ht="37.5" customHeight="1">
      <c r="A402" s="190"/>
      <c r="B402" s="194">
        <f t="shared" si="5"/>
        <v>349</v>
      </c>
      <c r="C402" s="681"/>
      <c r="D402" s="682"/>
      <c r="E402" s="682"/>
      <c r="F402" s="682"/>
      <c r="G402" s="682"/>
      <c r="H402" s="682"/>
      <c r="I402" s="682"/>
      <c r="J402" s="682"/>
      <c r="K402" s="682"/>
      <c r="L402" s="683"/>
      <c r="M402" s="696"/>
      <c r="N402" s="696"/>
      <c r="O402" s="696"/>
      <c r="P402" s="696"/>
      <c r="Q402" s="696"/>
      <c r="R402" s="697"/>
      <c r="S402" s="698"/>
      <c r="T402" s="698"/>
      <c r="U402" s="698"/>
      <c r="V402" s="699"/>
      <c r="W402" s="680"/>
      <c r="X402" s="172"/>
      <c r="Y402" s="172"/>
      <c r="Z402" s="178"/>
      <c r="AA402" s="181"/>
      <c r="AB402" s="207"/>
    </row>
    <row r="403" spans="1:28" ht="37.5" customHeight="1">
      <c r="A403" s="190"/>
      <c r="B403" s="194">
        <f t="shared" si="5"/>
        <v>350</v>
      </c>
      <c r="C403" s="681"/>
      <c r="D403" s="682"/>
      <c r="E403" s="682"/>
      <c r="F403" s="682"/>
      <c r="G403" s="682"/>
      <c r="H403" s="682"/>
      <c r="I403" s="682"/>
      <c r="J403" s="682"/>
      <c r="K403" s="682"/>
      <c r="L403" s="683"/>
      <c r="M403" s="696"/>
      <c r="N403" s="696"/>
      <c r="O403" s="696"/>
      <c r="P403" s="696"/>
      <c r="Q403" s="696"/>
      <c r="R403" s="697"/>
      <c r="S403" s="698"/>
      <c r="T403" s="698"/>
      <c r="U403" s="698"/>
      <c r="V403" s="699"/>
      <c r="W403" s="680"/>
      <c r="X403" s="172"/>
      <c r="Y403" s="172"/>
      <c r="Z403" s="178"/>
      <c r="AA403" s="181"/>
      <c r="AB403" s="207"/>
    </row>
    <row r="404" spans="1:28" ht="37.5" customHeight="1">
      <c r="A404" s="190"/>
      <c r="B404" s="194">
        <f t="shared" si="5"/>
        <v>351</v>
      </c>
      <c r="C404" s="681"/>
      <c r="D404" s="682"/>
      <c r="E404" s="682"/>
      <c r="F404" s="682"/>
      <c r="G404" s="682"/>
      <c r="H404" s="682"/>
      <c r="I404" s="682"/>
      <c r="J404" s="682"/>
      <c r="K404" s="682"/>
      <c r="L404" s="683"/>
      <c r="M404" s="696"/>
      <c r="N404" s="696"/>
      <c r="O404" s="696"/>
      <c r="P404" s="696"/>
      <c r="Q404" s="696"/>
      <c r="R404" s="697"/>
      <c r="S404" s="698"/>
      <c r="T404" s="698"/>
      <c r="U404" s="698"/>
      <c r="V404" s="699"/>
      <c r="W404" s="680"/>
      <c r="X404" s="172"/>
      <c r="Y404" s="172"/>
      <c r="Z404" s="178"/>
      <c r="AA404" s="181"/>
      <c r="AB404" s="207"/>
    </row>
    <row r="405" spans="1:28" ht="37.5" customHeight="1">
      <c r="A405" s="190"/>
      <c r="B405" s="194">
        <f t="shared" si="5"/>
        <v>352</v>
      </c>
      <c r="C405" s="681"/>
      <c r="D405" s="682"/>
      <c r="E405" s="682"/>
      <c r="F405" s="682"/>
      <c r="G405" s="682"/>
      <c r="H405" s="682"/>
      <c r="I405" s="682"/>
      <c r="J405" s="682"/>
      <c r="K405" s="682"/>
      <c r="L405" s="683"/>
      <c r="M405" s="696"/>
      <c r="N405" s="696"/>
      <c r="O405" s="696"/>
      <c r="P405" s="696"/>
      <c r="Q405" s="696"/>
      <c r="R405" s="697"/>
      <c r="S405" s="698"/>
      <c r="T405" s="698"/>
      <c r="U405" s="698"/>
      <c r="V405" s="699"/>
      <c r="W405" s="680"/>
      <c r="X405" s="172"/>
      <c r="Y405" s="172"/>
      <c r="Z405" s="178"/>
      <c r="AA405" s="181"/>
      <c r="AB405" s="207"/>
    </row>
    <row r="406" spans="1:28" ht="37.5" customHeight="1">
      <c r="A406" s="190"/>
      <c r="B406" s="194">
        <f t="shared" si="5"/>
        <v>353</v>
      </c>
      <c r="C406" s="681"/>
      <c r="D406" s="682"/>
      <c r="E406" s="682"/>
      <c r="F406" s="682"/>
      <c r="G406" s="682"/>
      <c r="H406" s="682"/>
      <c r="I406" s="682"/>
      <c r="J406" s="682"/>
      <c r="K406" s="682"/>
      <c r="L406" s="683"/>
      <c r="M406" s="696"/>
      <c r="N406" s="696"/>
      <c r="O406" s="696"/>
      <c r="P406" s="696"/>
      <c r="Q406" s="696"/>
      <c r="R406" s="697"/>
      <c r="S406" s="698"/>
      <c r="T406" s="698"/>
      <c r="U406" s="698"/>
      <c r="V406" s="699"/>
      <c r="W406" s="680"/>
      <c r="X406" s="172"/>
      <c r="Y406" s="172"/>
      <c r="Z406" s="178"/>
      <c r="AA406" s="181"/>
      <c r="AB406" s="207"/>
    </row>
    <row r="407" spans="1:28" ht="37.5" customHeight="1">
      <c r="A407" s="190"/>
      <c r="B407" s="194">
        <f t="shared" si="5"/>
        <v>354</v>
      </c>
      <c r="C407" s="681"/>
      <c r="D407" s="682"/>
      <c r="E407" s="682"/>
      <c r="F407" s="682"/>
      <c r="G407" s="682"/>
      <c r="H407" s="682"/>
      <c r="I407" s="682"/>
      <c r="J407" s="682"/>
      <c r="K407" s="682"/>
      <c r="L407" s="683"/>
      <c r="M407" s="696"/>
      <c r="N407" s="696"/>
      <c r="O407" s="696"/>
      <c r="P407" s="696"/>
      <c r="Q407" s="696"/>
      <c r="R407" s="697"/>
      <c r="S407" s="698"/>
      <c r="T407" s="698"/>
      <c r="U407" s="698"/>
      <c r="V407" s="699"/>
      <c r="W407" s="680"/>
      <c r="X407" s="172"/>
      <c r="Y407" s="172"/>
      <c r="Z407" s="178"/>
      <c r="AA407" s="181"/>
      <c r="AB407" s="207"/>
    </row>
    <row r="408" spans="1:28" ht="37.5" customHeight="1">
      <c r="A408" s="190"/>
      <c r="B408" s="194">
        <f t="shared" si="5"/>
        <v>355</v>
      </c>
      <c r="C408" s="681"/>
      <c r="D408" s="682"/>
      <c r="E408" s="682"/>
      <c r="F408" s="682"/>
      <c r="G408" s="682"/>
      <c r="H408" s="682"/>
      <c r="I408" s="682"/>
      <c r="J408" s="682"/>
      <c r="K408" s="682"/>
      <c r="L408" s="683"/>
      <c r="M408" s="696"/>
      <c r="N408" s="696"/>
      <c r="O408" s="696"/>
      <c r="P408" s="696"/>
      <c r="Q408" s="696"/>
      <c r="R408" s="697"/>
      <c r="S408" s="698"/>
      <c r="T408" s="698"/>
      <c r="U408" s="698"/>
      <c r="V408" s="699"/>
      <c r="W408" s="680"/>
      <c r="X408" s="172"/>
      <c r="Y408" s="172"/>
      <c r="Z408" s="178"/>
      <c r="AA408" s="181"/>
      <c r="AB408" s="207"/>
    </row>
    <row r="409" spans="1:28" ht="37.5" customHeight="1">
      <c r="A409" s="190"/>
      <c r="B409" s="194">
        <f t="shared" si="5"/>
        <v>356</v>
      </c>
      <c r="C409" s="681"/>
      <c r="D409" s="682"/>
      <c r="E409" s="682"/>
      <c r="F409" s="682"/>
      <c r="G409" s="682"/>
      <c r="H409" s="682"/>
      <c r="I409" s="682"/>
      <c r="J409" s="682"/>
      <c r="K409" s="682"/>
      <c r="L409" s="683"/>
      <c r="M409" s="696"/>
      <c r="N409" s="696"/>
      <c r="O409" s="696"/>
      <c r="P409" s="696"/>
      <c r="Q409" s="696"/>
      <c r="R409" s="697"/>
      <c r="S409" s="698"/>
      <c r="T409" s="698"/>
      <c r="U409" s="698"/>
      <c r="V409" s="699"/>
      <c r="W409" s="680"/>
      <c r="X409" s="172"/>
      <c r="Y409" s="172"/>
      <c r="Z409" s="178"/>
      <c r="AA409" s="181"/>
      <c r="AB409" s="207"/>
    </row>
    <row r="410" spans="1:28" ht="37.5" customHeight="1">
      <c r="A410" s="190"/>
      <c r="B410" s="194">
        <f t="shared" si="5"/>
        <v>357</v>
      </c>
      <c r="C410" s="681"/>
      <c r="D410" s="682"/>
      <c r="E410" s="682"/>
      <c r="F410" s="682"/>
      <c r="G410" s="682"/>
      <c r="H410" s="682"/>
      <c r="I410" s="682"/>
      <c r="J410" s="682"/>
      <c r="K410" s="682"/>
      <c r="L410" s="683"/>
      <c r="M410" s="696"/>
      <c r="N410" s="696"/>
      <c r="O410" s="696"/>
      <c r="P410" s="696"/>
      <c r="Q410" s="696"/>
      <c r="R410" s="697"/>
      <c r="S410" s="698"/>
      <c r="T410" s="698"/>
      <c r="U410" s="698"/>
      <c r="V410" s="699"/>
      <c r="W410" s="680"/>
      <c r="X410" s="172"/>
      <c r="Y410" s="172"/>
      <c r="Z410" s="178"/>
      <c r="AA410" s="181"/>
      <c r="AB410" s="207"/>
    </row>
    <row r="411" spans="1:28" ht="37.5" customHeight="1">
      <c r="A411" s="190"/>
      <c r="B411" s="194">
        <f t="shared" si="5"/>
        <v>358</v>
      </c>
      <c r="C411" s="681"/>
      <c r="D411" s="682"/>
      <c r="E411" s="682"/>
      <c r="F411" s="682"/>
      <c r="G411" s="682"/>
      <c r="H411" s="682"/>
      <c r="I411" s="682"/>
      <c r="J411" s="682"/>
      <c r="K411" s="682"/>
      <c r="L411" s="683"/>
      <c r="M411" s="696"/>
      <c r="N411" s="696"/>
      <c r="O411" s="696"/>
      <c r="P411" s="696"/>
      <c r="Q411" s="696"/>
      <c r="R411" s="697"/>
      <c r="S411" s="698"/>
      <c r="T411" s="698"/>
      <c r="U411" s="698"/>
      <c r="V411" s="699"/>
      <c r="W411" s="680"/>
      <c r="X411" s="172"/>
      <c r="Y411" s="172"/>
      <c r="Z411" s="178"/>
      <c r="AA411" s="181"/>
      <c r="AB411" s="207"/>
    </row>
    <row r="412" spans="1:28" ht="37.5" customHeight="1">
      <c r="A412" s="190"/>
      <c r="B412" s="194">
        <f t="shared" si="5"/>
        <v>359</v>
      </c>
      <c r="C412" s="681"/>
      <c r="D412" s="682"/>
      <c r="E412" s="682"/>
      <c r="F412" s="682"/>
      <c r="G412" s="682"/>
      <c r="H412" s="682"/>
      <c r="I412" s="682"/>
      <c r="J412" s="682"/>
      <c r="K412" s="682"/>
      <c r="L412" s="683"/>
      <c r="M412" s="696"/>
      <c r="N412" s="696"/>
      <c r="O412" s="696"/>
      <c r="P412" s="696"/>
      <c r="Q412" s="696"/>
      <c r="R412" s="697"/>
      <c r="S412" s="698"/>
      <c r="T412" s="698"/>
      <c r="U412" s="698"/>
      <c r="V412" s="699"/>
      <c r="W412" s="680"/>
      <c r="X412" s="172"/>
      <c r="Y412" s="172"/>
      <c r="Z412" s="178"/>
      <c r="AA412" s="181"/>
      <c r="AB412" s="207"/>
    </row>
    <row r="413" spans="1:28" ht="37.5" customHeight="1">
      <c r="A413" s="190"/>
      <c r="B413" s="194">
        <f t="shared" si="5"/>
        <v>360</v>
      </c>
      <c r="C413" s="681"/>
      <c r="D413" s="682"/>
      <c r="E413" s="682"/>
      <c r="F413" s="682"/>
      <c r="G413" s="682"/>
      <c r="H413" s="682"/>
      <c r="I413" s="682"/>
      <c r="J413" s="682"/>
      <c r="K413" s="682"/>
      <c r="L413" s="683"/>
      <c r="M413" s="696"/>
      <c r="N413" s="696"/>
      <c r="O413" s="696"/>
      <c r="P413" s="696"/>
      <c r="Q413" s="696"/>
      <c r="R413" s="697"/>
      <c r="S413" s="698"/>
      <c r="T413" s="698"/>
      <c r="U413" s="698"/>
      <c r="V413" s="699"/>
      <c r="W413" s="680"/>
      <c r="X413" s="172"/>
      <c r="Y413" s="172"/>
      <c r="Z413" s="178"/>
      <c r="AA413" s="181"/>
      <c r="AB413" s="207"/>
    </row>
    <row r="414" spans="1:28" ht="37.5" customHeight="1">
      <c r="A414" s="190"/>
      <c r="B414" s="194">
        <f t="shared" si="5"/>
        <v>361</v>
      </c>
      <c r="C414" s="681"/>
      <c r="D414" s="682"/>
      <c r="E414" s="682"/>
      <c r="F414" s="682"/>
      <c r="G414" s="682"/>
      <c r="H414" s="682"/>
      <c r="I414" s="682"/>
      <c r="J414" s="682"/>
      <c r="K414" s="682"/>
      <c r="L414" s="683"/>
      <c r="M414" s="696"/>
      <c r="N414" s="696"/>
      <c r="O414" s="696"/>
      <c r="P414" s="696"/>
      <c r="Q414" s="696"/>
      <c r="R414" s="697"/>
      <c r="S414" s="698"/>
      <c r="T414" s="698"/>
      <c r="U414" s="698"/>
      <c r="V414" s="699"/>
      <c r="W414" s="680"/>
      <c r="X414" s="172"/>
      <c r="Y414" s="172"/>
      <c r="Z414" s="178"/>
      <c r="AA414" s="181"/>
      <c r="AB414" s="207"/>
    </row>
    <row r="415" spans="1:28" ht="37.5" customHeight="1">
      <c r="A415" s="190"/>
      <c r="B415" s="194">
        <f t="shared" si="5"/>
        <v>362</v>
      </c>
      <c r="C415" s="681"/>
      <c r="D415" s="682"/>
      <c r="E415" s="682"/>
      <c r="F415" s="682"/>
      <c r="G415" s="682"/>
      <c r="H415" s="682"/>
      <c r="I415" s="682"/>
      <c r="J415" s="682"/>
      <c r="K415" s="682"/>
      <c r="L415" s="683"/>
      <c r="M415" s="696"/>
      <c r="N415" s="696"/>
      <c r="O415" s="696"/>
      <c r="P415" s="696"/>
      <c r="Q415" s="696"/>
      <c r="R415" s="697"/>
      <c r="S415" s="698"/>
      <c r="T415" s="698"/>
      <c r="U415" s="698"/>
      <c r="V415" s="699"/>
      <c r="W415" s="680"/>
      <c r="X415" s="172"/>
      <c r="Y415" s="172"/>
      <c r="Z415" s="178"/>
      <c r="AA415" s="181"/>
      <c r="AB415" s="207"/>
    </row>
    <row r="416" spans="1:28" ht="37.5" customHeight="1">
      <c r="A416" s="190"/>
      <c r="B416" s="194">
        <f t="shared" si="5"/>
        <v>363</v>
      </c>
      <c r="C416" s="681"/>
      <c r="D416" s="682"/>
      <c r="E416" s="682"/>
      <c r="F416" s="682"/>
      <c r="G416" s="682"/>
      <c r="H416" s="682"/>
      <c r="I416" s="682"/>
      <c r="J416" s="682"/>
      <c r="K416" s="682"/>
      <c r="L416" s="683"/>
      <c r="M416" s="696"/>
      <c r="N416" s="696"/>
      <c r="O416" s="696"/>
      <c r="P416" s="696"/>
      <c r="Q416" s="696"/>
      <c r="R416" s="697"/>
      <c r="S416" s="698"/>
      <c r="T416" s="698"/>
      <c r="U416" s="698"/>
      <c r="V416" s="699"/>
      <c r="W416" s="680"/>
      <c r="X416" s="172"/>
      <c r="Y416" s="172"/>
      <c r="Z416" s="178"/>
      <c r="AA416" s="181"/>
      <c r="AB416" s="207"/>
    </row>
    <row r="417" spans="1:28" ht="37.5" customHeight="1">
      <c r="A417" s="190"/>
      <c r="B417" s="194">
        <f t="shared" si="5"/>
        <v>364</v>
      </c>
      <c r="C417" s="681"/>
      <c r="D417" s="682"/>
      <c r="E417" s="682"/>
      <c r="F417" s="682"/>
      <c r="G417" s="682"/>
      <c r="H417" s="682"/>
      <c r="I417" s="682"/>
      <c r="J417" s="682"/>
      <c r="K417" s="682"/>
      <c r="L417" s="683"/>
      <c r="M417" s="696"/>
      <c r="N417" s="696"/>
      <c r="O417" s="696"/>
      <c r="P417" s="696"/>
      <c r="Q417" s="696"/>
      <c r="R417" s="697"/>
      <c r="S417" s="698"/>
      <c r="T417" s="698"/>
      <c r="U417" s="698"/>
      <c r="V417" s="699"/>
      <c r="W417" s="680"/>
      <c r="X417" s="172"/>
      <c r="Y417" s="172"/>
      <c r="Z417" s="178"/>
      <c r="AA417" s="181"/>
      <c r="AB417" s="207"/>
    </row>
    <row r="418" spans="1:28" ht="37.5" customHeight="1">
      <c r="A418" s="190"/>
      <c r="B418" s="194">
        <f t="shared" si="5"/>
        <v>365</v>
      </c>
      <c r="C418" s="681"/>
      <c r="D418" s="682"/>
      <c r="E418" s="682"/>
      <c r="F418" s="682"/>
      <c r="G418" s="682"/>
      <c r="H418" s="682"/>
      <c r="I418" s="682"/>
      <c r="J418" s="682"/>
      <c r="K418" s="682"/>
      <c r="L418" s="683"/>
      <c r="M418" s="696"/>
      <c r="N418" s="696"/>
      <c r="O418" s="696"/>
      <c r="P418" s="696"/>
      <c r="Q418" s="696"/>
      <c r="R418" s="697"/>
      <c r="S418" s="698"/>
      <c r="T418" s="698"/>
      <c r="U418" s="698"/>
      <c r="V418" s="699"/>
      <c r="W418" s="680"/>
      <c r="X418" s="172"/>
      <c r="Y418" s="172"/>
      <c r="Z418" s="178"/>
      <c r="AA418" s="181"/>
      <c r="AB418" s="207"/>
    </row>
    <row r="419" spans="1:28" ht="37.5" customHeight="1">
      <c r="A419" s="190"/>
      <c r="B419" s="194">
        <f t="shared" si="5"/>
        <v>366</v>
      </c>
      <c r="C419" s="681"/>
      <c r="D419" s="682"/>
      <c r="E419" s="682"/>
      <c r="F419" s="682"/>
      <c r="G419" s="682"/>
      <c r="H419" s="682"/>
      <c r="I419" s="682"/>
      <c r="J419" s="682"/>
      <c r="K419" s="682"/>
      <c r="L419" s="683"/>
      <c r="M419" s="696"/>
      <c r="N419" s="696"/>
      <c r="O419" s="696"/>
      <c r="P419" s="696"/>
      <c r="Q419" s="696"/>
      <c r="R419" s="697"/>
      <c r="S419" s="698"/>
      <c r="T419" s="698"/>
      <c r="U419" s="698"/>
      <c r="V419" s="699"/>
      <c r="W419" s="680"/>
      <c r="X419" s="172"/>
      <c r="Y419" s="172"/>
      <c r="Z419" s="178"/>
      <c r="AA419" s="181"/>
      <c r="AB419" s="207"/>
    </row>
    <row r="420" spans="1:28" ht="37.5" customHeight="1">
      <c r="A420" s="190"/>
      <c r="B420" s="194">
        <f t="shared" si="5"/>
        <v>367</v>
      </c>
      <c r="C420" s="681"/>
      <c r="D420" s="682"/>
      <c r="E420" s="682"/>
      <c r="F420" s="682"/>
      <c r="G420" s="682"/>
      <c r="H420" s="682"/>
      <c r="I420" s="682"/>
      <c r="J420" s="682"/>
      <c r="K420" s="682"/>
      <c r="L420" s="683"/>
      <c r="M420" s="696"/>
      <c r="N420" s="696"/>
      <c r="O420" s="696"/>
      <c r="P420" s="696"/>
      <c r="Q420" s="696"/>
      <c r="R420" s="697"/>
      <c r="S420" s="698"/>
      <c r="T420" s="698"/>
      <c r="U420" s="698"/>
      <c r="V420" s="699"/>
      <c r="W420" s="680"/>
      <c r="X420" s="172"/>
      <c r="Y420" s="172"/>
      <c r="Z420" s="178"/>
      <c r="AA420" s="181"/>
      <c r="AB420" s="207"/>
    </row>
    <row r="421" spans="1:28" ht="37.5" customHeight="1">
      <c r="A421" s="190"/>
      <c r="B421" s="194">
        <f t="shared" si="5"/>
        <v>368</v>
      </c>
      <c r="C421" s="681"/>
      <c r="D421" s="682"/>
      <c r="E421" s="682"/>
      <c r="F421" s="682"/>
      <c r="G421" s="682"/>
      <c r="H421" s="682"/>
      <c r="I421" s="682"/>
      <c r="J421" s="682"/>
      <c r="K421" s="682"/>
      <c r="L421" s="683"/>
      <c r="M421" s="696"/>
      <c r="N421" s="696"/>
      <c r="O421" s="696"/>
      <c r="P421" s="696"/>
      <c r="Q421" s="696"/>
      <c r="R421" s="697"/>
      <c r="S421" s="698"/>
      <c r="T421" s="698"/>
      <c r="U421" s="698"/>
      <c r="V421" s="699"/>
      <c r="W421" s="680"/>
      <c r="X421" s="172"/>
      <c r="Y421" s="172"/>
      <c r="Z421" s="178"/>
      <c r="AA421" s="181"/>
      <c r="AB421" s="207"/>
    </row>
    <row r="422" spans="1:28" ht="37.5" customHeight="1">
      <c r="A422" s="190"/>
      <c r="B422" s="194">
        <f t="shared" si="5"/>
        <v>369</v>
      </c>
      <c r="C422" s="681"/>
      <c r="D422" s="682"/>
      <c r="E422" s="682"/>
      <c r="F422" s="682"/>
      <c r="G422" s="682"/>
      <c r="H422" s="682"/>
      <c r="I422" s="682"/>
      <c r="J422" s="682"/>
      <c r="K422" s="682"/>
      <c r="L422" s="683"/>
      <c r="M422" s="696"/>
      <c r="N422" s="696"/>
      <c r="O422" s="696"/>
      <c r="P422" s="696"/>
      <c r="Q422" s="696"/>
      <c r="R422" s="697"/>
      <c r="S422" s="698"/>
      <c r="T422" s="698"/>
      <c r="U422" s="698"/>
      <c r="V422" s="699"/>
      <c r="W422" s="680"/>
      <c r="X422" s="172"/>
      <c r="Y422" s="172"/>
      <c r="Z422" s="178"/>
      <c r="AA422" s="181"/>
      <c r="AB422" s="207"/>
    </row>
    <row r="423" spans="1:28" ht="37.5" customHeight="1">
      <c r="A423" s="190"/>
      <c r="B423" s="194">
        <f t="shared" si="5"/>
        <v>370</v>
      </c>
      <c r="C423" s="681"/>
      <c r="D423" s="682"/>
      <c r="E423" s="682"/>
      <c r="F423" s="682"/>
      <c r="G423" s="682"/>
      <c r="H423" s="682"/>
      <c r="I423" s="682"/>
      <c r="J423" s="682"/>
      <c r="K423" s="682"/>
      <c r="L423" s="683"/>
      <c r="M423" s="696"/>
      <c r="N423" s="696"/>
      <c r="O423" s="696"/>
      <c r="P423" s="696"/>
      <c r="Q423" s="696"/>
      <c r="R423" s="697"/>
      <c r="S423" s="698"/>
      <c r="T423" s="698"/>
      <c r="U423" s="698"/>
      <c r="V423" s="699"/>
      <c r="W423" s="680"/>
      <c r="X423" s="172"/>
      <c r="Y423" s="172"/>
      <c r="Z423" s="178"/>
      <c r="AA423" s="181"/>
      <c r="AB423" s="207"/>
    </row>
    <row r="424" spans="1:28" ht="37.5" customHeight="1">
      <c r="A424" s="190"/>
      <c r="B424" s="194">
        <f t="shared" si="5"/>
        <v>371</v>
      </c>
      <c r="C424" s="681"/>
      <c r="D424" s="682"/>
      <c r="E424" s="682"/>
      <c r="F424" s="682"/>
      <c r="G424" s="682"/>
      <c r="H424" s="682"/>
      <c r="I424" s="682"/>
      <c r="J424" s="682"/>
      <c r="K424" s="682"/>
      <c r="L424" s="683"/>
      <c r="M424" s="696"/>
      <c r="N424" s="696"/>
      <c r="O424" s="696"/>
      <c r="P424" s="696"/>
      <c r="Q424" s="696"/>
      <c r="R424" s="697"/>
      <c r="S424" s="698"/>
      <c r="T424" s="698"/>
      <c r="U424" s="698"/>
      <c r="V424" s="699"/>
      <c r="W424" s="680"/>
      <c r="X424" s="172"/>
      <c r="Y424" s="172"/>
      <c r="Z424" s="178"/>
      <c r="AA424" s="181"/>
      <c r="AB424" s="207"/>
    </row>
    <row r="425" spans="1:28" ht="37.5" customHeight="1">
      <c r="A425" s="190"/>
      <c r="B425" s="194">
        <f t="shared" si="5"/>
        <v>372</v>
      </c>
      <c r="C425" s="681"/>
      <c r="D425" s="682"/>
      <c r="E425" s="682"/>
      <c r="F425" s="682"/>
      <c r="G425" s="682"/>
      <c r="H425" s="682"/>
      <c r="I425" s="682"/>
      <c r="J425" s="682"/>
      <c r="K425" s="682"/>
      <c r="L425" s="683"/>
      <c r="M425" s="696"/>
      <c r="N425" s="696"/>
      <c r="O425" s="696"/>
      <c r="P425" s="696"/>
      <c r="Q425" s="696"/>
      <c r="R425" s="697"/>
      <c r="S425" s="698"/>
      <c r="T425" s="698"/>
      <c r="U425" s="698"/>
      <c r="V425" s="699"/>
      <c r="W425" s="680"/>
      <c r="X425" s="172"/>
      <c r="Y425" s="172"/>
      <c r="Z425" s="178"/>
      <c r="AA425" s="181"/>
      <c r="AB425" s="207"/>
    </row>
    <row r="426" spans="1:28" ht="37.5" customHeight="1">
      <c r="A426" s="190"/>
      <c r="B426" s="194">
        <f t="shared" si="5"/>
        <v>373</v>
      </c>
      <c r="C426" s="681"/>
      <c r="D426" s="682"/>
      <c r="E426" s="682"/>
      <c r="F426" s="682"/>
      <c r="G426" s="682"/>
      <c r="H426" s="682"/>
      <c r="I426" s="682"/>
      <c r="J426" s="682"/>
      <c r="K426" s="682"/>
      <c r="L426" s="683"/>
      <c r="M426" s="696"/>
      <c r="N426" s="696"/>
      <c r="O426" s="696"/>
      <c r="P426" s="696"/>
      <c r="Q426" s="696"/>
      <c r="R426" s="697"/>
      <c r="S426" s="698"/>
      <c r="T426" s="698"/>
      <c r="U426" s="698"/>
      <c r="V426" s="699"/>
      <c r="W426" s="680"/>
      <c r="X426" s="172"/>
      <c r="Y426" s="172"/>
      <c r="Z426" s="178"/>
      <c r="AA426" s="181"/>
      <c r="AB426" s="207"/>
    </row>
    <row r="427" spans="1:28" ht="37.5" customHeight="1">
      <c r="A427" s="190"/>
      <c r="B427" s="194">
        <f t="shared" si="5"/>
        <v>374</v>
      </c>
      <c r="C427" s="681"/>
      <c r="D427" s="682"/>
      <c r="E427" s="682"/>
      <c r="F427" s="682"/>
      <c r="G427" s="682"/>
      <c r="H427" s="682"/>
      <c r="I427" s="682"/>
      <c r="J427" s="682"/>
      <c r="K427" s="682"/>
      <c r="L427" s="683"/>
      <c r="M427" s="696"/>
      <c r="N427" s="696"/>
      <c r="O427" s="696"/>
      <c r="P427" s="696"/>
      <c r="Q427" s="696"/>
      <c r="R427" s="697"/>
      <c r="S427" s="698"/>
      <c r="T427" s="698"/>
      <c r="U427" s="698"/>
      <c r="V427" s="699"/>
      <c r="W427" s="680"/>
      <c r="X427" s="172"/>
      <c r="Y427" s="172"/>
      <c r="Z427" s="178"/>
      <c r="AA427" s="181"/>
      <c r="AB427" s="207"/>
    </row>
    <row r="428" spans="1:28" ht="37.5" customHeight="1">
      <c r="A428" s="190"/>
      <c r="B428" s="194">
        <f t="shared" si="5"/>
        <v>375</v>
      </c>
      <c r="C428" s="681"/>
      <c r="D428" s="682"/>
      <c r="E428" s="682"/>
      <c r="F428" s="682"/>
      <c r="G428" s="682"/>
      <c r="H428" s="682"/>
      <c r="I428" s="682"/>
      <c r="J428" s="682"/>
      <c r="K428" s="682"/>
      <c r="L428" s="683"/>
      <c r="M428" s="696"/>
      <c r="N428" s="696"/>
      <c r="O428" s="696"/>
      <c r="P428" s="696"/>
      <c r="Q428" s="696"/>
      <c r="R428" s="697"/>
      <c r="S428" s="698"/>
      <c r="T428" s="698"/>
      <c r="U428" s="698"/>
      <c r="V428" s="699"/>
      <c r="W428" s="680"/>
      <c r="X428" s="172"/>
      <c r="Y428" s="172"/>
      <c r="Z428" s="178"/>
      <c r="AA428" s="181"/>
      <c r="AB428" s="207"/>
    </row>
    <row r="429" spans="1:28" ht="37.5" customHeight="1">
      <c r="A429" s="190"/>
      <c r="B429" s="194">
        <f t="shared" si="5"/>
        <v>376</v>
      </c>
      <c r="C429" s="681"/>
      <c r="D429" s="682"/>
      <c r="E429" s="682"/>
      <c r="F429" s="682"/>
      <c r="G429" s="682"/>
      <c r="H429" s="682"/>
      <c r="I429" s="682"/>
      <c r="J429" s="682"/>
      <c r="K429" s="682"/>
      <c r="L429" s="683"/>
      <c r="M429" s="696"/>
      <c r="N429" s="696"/>
      <c r="O429" s="696"/>
      <c r="P429" s="696"/>
      <c r="Q429" s="696"/>
      <c r="R429" s="697"/>
      <c r="S429" s="698"/>
      <c r="T429" s="698"/>
      <c r="U429" s="698"/>
      <c r="V429" s="699"/>
      <c r="W429" s="680"/>
      <c r="X429" s="172"/>
      <c r="Y429" s="172"/>
      <c r="Z429" s="178"/>
      <c r="AA429" s="181"/>
      <c r="AB429" s="207"/>
    </row>
    <row r="430" spans="1:28" ht="37.5" customHeight="1">
      <c r="A430" s="190"/>
      <c r="B430" s="194">
        <f t="shared" si="5"/>
        <v>377</v>
      </c>
      <c r="C430" s="681"/>
      <c r="D430" s="682"/>
      <c r="E430" s="682"/>
      <c r="F430" s="682"/>
      <c r="G430" s="682"/>
      <c r="H430" s="682"/>
      <c r="I430" s="682"/>
      <c r="J430" s="682"/>
      <c r="K430" s="682"/>
      <c r="L430" s="683"/>
      <c r="M430" s="696"/>
      <c r="N430" s="696"/>
      <c r="O430" s="696"/>
      <c r="P430" s="696"/>
      <c r="Q430" s="696"/>
      <c r="R430" s="697"/>
      <c r="S430" s="698"/>
      <c r="T430" s="698"/>
      <c r="U430" s="698"/>
      <c r="V430" s="699"/>
      <c r="W430" s="680"/>
      <c r="X430" s="172"/>
      <c r="Y430" s="172"/>
      <c r="Z430" s="178"/>
      <c r="AA430" s="181"/>
      <c r="AB430" s="207"/>
    </row>
    <row r="431" spans="1:28" ht="37.5" customHeight="1">
      <c r="A431" s="190"/>
      <c r="B431" s="194">
        <f t="shared" si="5"/>
        <v>378</v>
      </c>
      <c r="C431" s="681"/>
      <c r="D431" s="682"/>
      <c r="E431" s="682"/>
      <c r="F431" s="682"/>
      <c r="G431" s="682"/>
      <c r="H431" s="682"/>
      <c r="I431" s="682"/>
      <c r="J431" s="682"/>
      <c r="K431" s="682"/>
      <c r="L431" s="683"/>
      <c r="M431" s="696"/>
      <c r="N431" s="696"/>
      <c r="O431" s="696"/>
      <c r="P431" s="696"/>
      <c r="Q431" s="696"/>
      <c r="R431" s="697"/>
      <c r="S431" s="698"/>
      <c r="T431" s="698"/>
      <c r="U431" s="698"/>
      <c r="V431" s="699"/>
      <c r="W431" s="680"/>
      <c r="X431" s="172"/>
      <c r="Y431" s="172"/>
      <c r="Z431" s="178"/>
      <c r="AA431" s="181"/>
      <c r="AB431" s="207"/>
    </row>
    <row r="432" spans="1:28" ht="37.5" customHeight="1">
      <c r="A432" s="190"/>
      <c r="B432" s="194">
        <f t="shared" si="5"/>
        <v>379</v>
      </c>
      <c r="C432" s="681"/>
      <c r="D432" s="682"/>
      <c r="E432" s="682"/>
      <c r="F432" s="682"/>
      <c r="G432" s="682"/>
      <c r="H432" s="682"/>
      <c r="I432" s="682"/>
      <c r="J432" s="682"/>
      <c r="K432" s="682"/>
      <c r="L432" s="683"/>
      <c r="M432" s="696"/>
      <c r="N432" s="696"/>
      <c r="O432" s="696"/>
      <c r="P432" s="696"/>
      <c r="Q432" s="696"/>
      <c r="R432" s="697"/>
      <c r="S432" s="698"/>
      <c r="T432" s="698"/>
      <c r="U432" s="698"/>
      <c r="V432" s="699"/>
      <c r="W432" s="680"/>
      <c r="X432" s="172"/>
      <c r="Y432" s="172"/>
      <c r="Z432" s="178"/>
      <c r="AA432" s="181"/>
      <c r="AB432" s="207"/>
    </row>
    <row r="433" spans="1:28" ht="37.5" customHeight="1">
      <c r="A433" s="190"/>
      <c r="B433" s="194">
        <f t="shared" si="5"/>
        <v>380</v>
      </c>
      <c r="C433" s="681"/>
      <c r="D433" s="682"/>
      <c r="E433" s="682"/>
      <c r="F433" s="682"/>
      <c r="G433" s="682"/>
      <c r="H433" s="682"/>
      <c r="I433" s="682"/>
      <c r="J433" s="682"/>
      <c r="K433" s="682"/>
      <c r="L433" s="683"/>
      <c r="M433" s="696"/>
      <c r="N433" s="696"/>
      <c r="O433" s="696"/>
      <c r="P433" s="696"/>
      <c r="Q433" s="696"/>
      <c r="R433" s="697"/>
      <c r="S433" s="698"/>
      <c r="T433" s="698"/>
      <c r="U433" s="698"/>
      <c r="V433" s="699"/>
      <c r="W433" s="680"/>
      <c r="X433" s="172"/>
      <c r="Y433" s="172"/>
      <c r="Z433" s="178"/>
      <c r="AA433" s="181"/>
      <c r="AB433" s="207"/>
    </row>
    <row r="434" spans="1:28" ht="37.5" customHeight="1">
      <c r="A434" s="190"/>
      <c r="B434" s="194">
        <f t="shared" si="5"/>
        <v>381</v>
      </c>
      <c r="C434" s="681"/>
      <c r="D434" s="682"/>
      <c r="E434" s="682"/>
      <c r="F434" s="682"/>
      <c r="G434" s="682"/>
      <c r="H434" s="682"/>
      <c r="I434" s="682"/>
      <c r="J434" s="682"/>
      <c r="K434" s="682"/>
      <c r="L434" s="683"/>
      <c r="M434" s="696"/>
      <c r="N434" s="696"/>
      <c r="O434" s="696"/>
      <c r="P434" s="696"/>
      <c r="Q434" s="696"/>
      <c r="R434" s="697"/>
      <c r="S434" s="698"/>
      <c r="T434" s="698"/>
      <c r="U434" s="698"/>
      <c r="V434" s="699"/>
      <c r="W434" s="680"/>
      <c r="X434" s="172"/>
      <c r="Y434" s="172"/>
      <c r="Z434" s="178"/>
      <c r="AA434" s="181"/>
      <c r="AB434" s="207"/>
    </row>
    <row r="435" spans="1:28" ht="37.5" customHeight="1">
      <c r="A435" s="190"/>
      <c r="B435" s="194">
        <f t="shared" si="5"/>
        <v>382</v>
      </c>
      <c r="C435" s="681"/>
      <c r="D435" s="682"/>
      <c r="E435" s="682"/>
      <c r="F435" s="682"/>
      <c r="G435" s="682"/>
      <c r="H435" s="682"/>
      <c r="I435" s="682"/>
      <c r="J435" s="682"/>
      <c r="K435" s="682"/>
      <c r="L435" s="683"/>
      <c r="M435" s="696"/>
      <c r="N435" s="696"/>
      <c r="O435" s="696"/>
      <c r="P435" s="696"/>
      <c r="Q435" s="696"/>
      <c r="R435" s="697"/>
      <c r="S435" s="698"/>
      <c r="T435" s="698"/>
      <c r="U435" s="698"/>
      <c r="V435" s="699"/>
      <c r="W435" s="680"/>
      <c r="X435" s="172"/>
      <c r="Y435" s="172"/>
      <c r="Z435" s="178"/>
      <c r="AA435" s="181"/>
      <c r="AB435" s="207"/>
    </row>
    <row r="436" spans="1:28" ht="37.5" customHeight="1">
      <c r="A436" s="190"/>
      <c r="B436" s="194">
        <f t="shared" si="5"/>
        <v>383</v>
      </c>
      <c r="C436" s="681"/>
      <c r="D436" s="682"/>
      <c r="E436" s="682"/>
      <c r="F436" s="682"/>
      <c r="G436" s="682"/>
      <c r="H436" s="682"/>
      <c r="I436" s="682"/>
      <c r="J436" s="682"/>
      <c r="K436" s="682"/>
      <c r="L436" s="683"/>
      <c r="M436" s="696"/>
      <c r="N436" s="696"/>
      <c r="O436" s="696"/>
      <c r="P436" s="696"/>
      <c r="Q436" s="696"/>
      <c r="R436" s="697"/>
      <c r="S436" s="698"/>
      <c r="T436" s="698"/>
      <c r="U436" s="698"/>
      <c r="V436" s="699"/>
      <c r="W436" s="680"/>
      <c r="X436" s="172"/>
      <c r="Y436" s="172"/>
      <c r="Z436" s="178"/>
      <c r="AA436" s="181"/>
      <c r="AB436" s="207"/>
    </row>
    <row r="437" spans="1:28" ht="37.5" customHeight="1">
      <c r="A437" s="190"/>
      <c r="B437" s="194">
        <f t="shared" si="5"/>
        <v>384</v>
      </c>
      <c r="C437" s="681"/>
      <c r="D437" s="682"/>
      <c r="E437" s="682"/>
      <c r="F437" s="682"/>
      <c r="G437" s="682"/>
      <c r="H437" s="682"/>
      <c r="I437" s="682"/>
      <c r="J437" s="682"/>
      <c r="K437" s="682"/>
      <c r="L437" s="683"/>
      <c r="M437" s="696"/>
      <c r="N437" s="696"/>
      <c r="O437" s="696"/>
      <c r="P437" s="696"/>
      <c r="Q437" s="696"/>
      <c r="R437" s="697"/>
      <c r="S437" s="698"/>
      <c r="T437" s="698"/>
      <c r="U437" s="698"/>
      <c r="V437" s="699"/>
      <c r="W437" s="680"/>
      <c r="X437" s="172"/>
      <c r="Y437" s="172"/>
      <c r="Z437" s="178"/>
      <c r="AA437" s="181"/>
      <c r="AB437" s="207"/>
    </row>
    <row r="438" spans="1:28" ht="37.5" customHeight="1">
      <c r="A438" s="190"/>
      <c r="B438" s="194">
        <f t="shared" si="5"/>
        <v>385</v>
      </c>
      <c r="C438" s="681"/>
      <c r="D438" s="682"/>
      <c r="E438" s="682"/>
      <c r="F438" s="682"/>
      <c r="G438" s="682"/>
      <c r="H438" s="682"/>
      <c r="I438" s="682"/>
      <c r="J438" s="682"/>
      <c r="K438" s="682"/>
      <c r="L438" s="683"/>
      <c r="M438" s="696"/>
      <c r="N438" s="696"/>
      <c r="O438" s="696"/>
      <c r="P438" s="696"/>
      <c r="Q438" s="696"/>
      <c r="R438" s="697"/>
      <c r="S438" s="698"/>
      <c r="T438" s="698"/>
      <c r="U438" s="698"/>
      <c r="V438" s="699"/>
      <c r="W438" s="680"/>
      <c r="X438" s="172"/>
      <c r="Y438" s="172"/>
      <c r="Z438" s="178"/>
      <c r="AA438" s="181"/>
      <c r="AB438" s="207"/>
    </row>
    <row r="439" spans="1:28" ht="37.5" customHeight="1">
      <c r="A439" s="190"/>
      <c r="B439" s="194">
        <f t="shared" si="5"/>
        <v>386</v>
      </c>
      <c r="C439" s="681"/>
      <c r="D439" s="682"/>
      <c r="E439" s="682"/>
      <c r="F439" s="682"/>
      <c r="G439" s="682"/>
      <c r="H439" s="682"/>
      <c r="I439" s="682"/>
      <c r="J439" s="682"/>
      <c r="K439" s="682"/>
      <c r="L439" s="683"/>
      <c r="M439" s="696"/>
      <c r="N439" s="696"/>
      <c r="O439" s="696"/>
      <c r="P439" s="696"/>
      <c r="Q439" s="696"/>
      <c r="R439" s="697"/>
      <c r="S439" s="698"/>
      <c r="T439" s="698"/>
      <c r="U439" s="698"/>
      <c r="V439" s="699"/>
      <c r="W439" s="680"/>
      <c r="X439" s="172"/>
      <c r="Y439" s="172"/>
      <c r="Z439" s="178"/>
      <c r="AA439" s="181"/>
      <c r="AB439" s="207"/>
    </row>
    <row r="440" spans="1:28" ht="37.5" customHeight="1">
      <c r="A440" s="190"/>
      <c r="B440" s="194">
        <f t="shared" ref="B440:B503" si="6">B439+1</f>
        <v>387</v>
      </c>
      <c r="C440" s="681"/>
      <c r="D440" s="682"/>
      <c r="E440" s="682"/>
      <c r="F440" s="682"/>
      <c r="G440" s="682"/>
      <c r="H440" s="682"/>
      <c r="I440" s="682"/>
      <c r="J440" s="682"/>
      <c r="K440" s="682"/>
      <c r="L440" s="683"/>
      <c r="M440" s="696"/>
      <c r="N440" s="696"/>
      <c r="O440" s="696"/>
      <c r="P440" s="696"/>
      <c r="Q440" s="696"/>
      <c r="R440" s="697"/>
      <c r="S440" s="698"/>
      <c r="T440" s="698"/>
      <c r="U440" s="698"/>
      <c r="V440" s="699"/>
      <c r="W440" s="680"/>
      <c r="X440" s="172"/>
      <c r="Y440" s="172"/>
      <c r="Z440" s="178"/>
      <c r="AA440" s="181"/>
      <c r="AB440" s="207"/>
    </row>
    <row r="441" spans="1:28" ht="37.5" customHeight="1">
      <c r="A441" s="190"/>
      <c r="B441" s="194">
        <f t="shared" si="6"/>
        <v>388</v>
      </c>
      <c r="C441" s="681"/>
      <c r="D441" s="682"/>
      <c r="E441" s="682"/>
      <c r="F441" s="682"/>
      <c r="G441" s="682"/>
      <c r="H441" s="682"/>
      <c r="I441" s="682"/>
      <c r="J441" s="682"/>
      <c r="K441" s="682"/>
      <c r="L441" s="683"/>
      <c r="M441" s="696"/>
      <c r="N441" s="696"/>
      <c r="O441" s="696"/>
      <c r="P441" s="696"/>
      <c r="Q441" s="696"/>
      <c r="R441" s="697"/>
      <c r="S441" s="698"/>
      <c r="T441" s="698"/>
      <c r="U441" s="698"/>
      <c r="V441" s="699"/>
      <c r="W441" s="680"/>
      <c r="X441" s="172"/>
      <c r="Y441" s="172"/>
      <c r="Z441" s="178"/>
      <c r="AA441" s="181"/>
      <c r="AB441" s="207"/>
    </row>
    <row r="442" spans="1:28" ht="37.5" customHeight="1">
      <c r="A442" s="190"/>
      <c r="B442" s="194">
        <f t="shared" si="6"/>
        <v>389</v>
      </c>
      <c r="C442" s="681"/>
      <c r="D442" s="682"/>
      <c r="E442" s="682"/>
      <c r="F442" s="682"/>
      <c r="G442" s="682"/>
      <c r="H442" s="682"/>
      <c r="I442" s="682"/>
      <c r="J442" s="682"/>
      <c r="K442" s="682"/>
      <c r="L442" s="683"/>
      <c r="M442" s="696"/>
      <c r="N442" s="696"/>
      <c r="O442" s="696"/>
      <c r="P442" s="696"/>
      <c r="Q442" s="696"/>
      <c r="R442" s="697"/>
      <c r="S442" s="698"/>
      <c r="T442" s="698"/>
      <c r="U442" s="698"/>
      <c r="V442" s="699"/>
      <c r="W442" s="680"/>
      <c r="X442" s="172"/>
      <c r="Y442" s="172"/>
      <c r="Z442" s="178"/>
      <c r="AA442" s="181"/>
      <c r="AB442" s="207"/>
    </row>
    <row r="443" spans="1:28" ht="37.5" customHeight="1">
      <c r="A443" s="190"/>
      <c r="B443" s="194">
        <f t="shared" si="6"/>
        <v>390</v>
      </c>
      <c r="C443" s="681"/>
      <c r="D443" s="682"/>
      <c r="E443" s="682"/>
      <c r="F443" s="682"/>
      <c r="G443" s="682"/>
      <c r="H443" s="682"/>
      <c r="I443" s="682"/>
      <c r="J443" s="682"/>
      <c r="K443" s="682"/>
      <c r="L443" s="683"/>
      <c r="M443" s="696"/>
      <c r="N443" s="696"/>
      <c r="O443" s="696"/>
      <c r="P443" s="696"/>
      <c r="Q443" s="696"/>
      <c r="R443" s="697"/>
      <c r="S443" s="698"/>
      <c r="T443" s="698"/>
      <c r="U443" s="698"/>
      <c r="V443" s="699"/>
      <c r="W443" s="680"/>
      <c r="X443" s="172"/>
      <c r="Y443" s="172"/>
      <c r="Z443" s="178"/>
      <c r="AA443" s="181"/>
      <c r="AB443" s="207"/>
    </row>
    <row r="444" spans="1:28" ht="37.5" customHeight="1">
      <c r="A444" s="190"/>
      <c r="B444" s="194">
        <f t="shared" si="6"/>
        <v>391</v>
      </c>
      <c r="C444" s="681"/>
      <c r="D444" s="682"/>
      <c r="E444" s="682"/>
      <c r="F444" s="682"/>
      <c r="G444" s="682"/>
      <c r="H444" s="682"/>
      <c r="I444" s="682"/>
      <c r="J444" s="682"/>
      <c r="K444" s="682"/>
      <c r="L444" s="683"/>
      <c r="M444" s="696"/>
      <c r="N444" s="696"/>
      <c r="O444" s="696"/>
      <c r="P444" s="696"/>
      <c r="Q444" s="696"/>
      <c r="R444" s="697"/>
      <c r="S444" s="698"/>
      <c r="T444" s="698"/>
      <c r="U444" s="698"/>
      <c r="V444" s="699"/>
      <c r="W444" s="680"/>
      <c r="X444" s="172"/>
      <c r="Y444" s="172"/>
      <c r="Z444" s="178"/>
      <c r="AA444" s="181"/>
      <c r="AB444" s="207"/>
    </row>
    <row r="445" spans="1:28" ht="37.5" customHeight="1">
      <c r="A445" s="190"/>
      <c r="B445" s="194">
        <f t="shared" si="6"/>
        <v>392</v>
      </c>
      <c r="C445" s="681"/>
      <c r="D445" s="682"/>
      <c r="E445" s="682"/>
      <c r="F445" s="682"/>
      <c r="G445" s="682"/>
      <c r="H445" s="682"/>
      <c r="I445" s="682"/>
      <c r="J445" s="682"/>
      <c r="K445" s="682"/>
      <c r="L445" s="683"/>
      <c r="M445" s="696"/>
      <c r="N445" s="696"/>
      <c r="O445" s="696"/>
      <c r="P445" s="696"/>
      <c r="Q445" s="696"/>
      <c r="R445" s="697"/>
      <c r="S445" s="698"/>
      <c r="T445" s="698"/>
      <c r="U445" s="698"/>
      <c r="V445" s="699"/>
      <c r="W445" s="680"/>
      <c r="X445" s="172"/>
      <c r="Y445" s="172"/>
      <c r="Z445" s="178"/>
      <c r="AA445" s="181"/>
      <c r="AB445" s="207"/>
    </row>
    <row r="446" spans="1:28" ht="37.5" customHeight="1">
      <c r="A446" s="190"/>
      <c r="B446" s="194">
        <f t="shared" si="6"/>
        <v>393</v>
      </c>
      <c r="C446" s="681"/>
      <c r="D446" s="682"/>
      <c r="E446" s="682"/>
      <c r="F446" s="682"/>
      <c r="G446" s="682"/>
      <c r="H446" s="682"/>
      <c r="I446" s="682"/>
      <c r="J446" s="682"/>
      <c r="K446" s="682"/>
      <c r="L446" s="683"/>
      <c r="M446" s="696"/>
      <c r="N446" s="696"/>
      <c r="O446" s="696"/>
      <c r="P446" s="696"/>
      <c r="Q446" s="696"/>
      <c r="R446" s="697"/>
      <c r="S446" s="698"/>
      <c r="T446" s="698"/>
      <c r="U446" s="698"/>
      <c r="V446" s="699"/>
      <c r="W446" s="680"/>
      <c r="X446" s="172"/>
      <c r="Y446" s="172"/>
      <c r="Z446" s="178"/>
      <c r="AA446" s="181"/>
      <c r="AB446" s="207"/>
    </row>
    <row r="447" spans="1:28" ht="37.5" customHeight="1">
      <c r="A447" s="190"/>
      <c r="B447" s="194">
        <f t="shared" si="6"/>
        <v>394</v>
      </c>
      <c r="C447" s="687"/>
      <c r="D447" s="688"/>
      <c r="E447" s="688"/>
      <c r="F447" s="688"/>
      <c r="G447" s="688"/>
      <c r="H447" s="688"/>
      <c r="I447" s="688"/>
      <c r="J447" s="688"/>
      <c r="K447" s="688"/>
      <c r="L447" s="689"/>
      <c r="M447" s="696"/>
      <c r="N447" s="696"/>
      <c r="O447" s="696"/>
      <c r="P447" s="696"/>
      <c r="Q447" s="696"/>
      <c r="R447" s="697"/>
      <c r="S447" s="698"/>
      <c r="T447" s="698"/>
      <c r="U447" s="698"/>
      <c r="V447" s="699"/>
      <c r="W447" s="680"/>
      <c r="X447" s="172"/>
      <c r="Y447" s="172"/>
      <c r="Z447" s="178"/>
      <c r="AA447" s="179"/>
      <c r="AB447" s="207"/>
    </row>
    <row r="448" spans="1:28" ht="37.5" customHeight="1">
      <c r="A448" s="190"/>
      <c r="B448" s="194">
        <f t="shared" si="6"/>
        <v>395</v>
      </c>
      <c r="C448" s="687"/>
      <c r="D448" s="688"/>
      <c r="E448" s="688"/>
      <c r="F448" s="688"/>
      <c r="G448" s="688"/>
      <c r="H448" s="688"/>
      <c r="I448" s="688"/>
      <c r="J448" s="688"/>
      <c r="K448" s="688"/>
      <c r="L448" s="689"/>
      <c r="M448" s="696"/>
      <c r="N448" s="696"/>
      <c r="O448" s="696"/>
      <c r="P448" s="696"/>
      <c r="Q448" s="696"/>
      <c r="R448" s="697"/>
      <c r="S448" s="698"/>
      <c r="T448" s="698"/>
      <c r="U448" s="698"/>
      <c r="V448" s="699"/>
      <c r="W448" s="680"/>
      <c r="X448" s="172"/>
      <c r="Y448" s="172"/>
      <c r="Z448" s="178"/>
      <c r="AA448" s="179"/>
      <c r="AB448" s="207"/>
    </row>
    <row r="449" spans="1:28" ht="37.5" customHeight="1">
      <c r="A449" s="190"/>
      <c r="B449" s="194">
        <f t="shared" si="6"/>
        <v>396</v>
      </c>
      <c r="C449" s="681"/>
      <c r="D449" s="682"/>
      <c r="E449" s="682"/>
      <c r="F449" s="682"/>
      <c r="G449" s="682"/>
      <c r="H449" s="682"/>
      <c r="I449" s="682"/>
      <c r="J449" s="682"/>
      <c r="K449" s="682"/>
      <c r="L449" s="683"/>
      <c r="M449" s="696"/>
      <c r="N449" s="696"/>
      <c r="O449" s="696"/>
      <c r="P449" s="696"/>
      <c r="Q449" s="696"/>
      <c r="R449" s="697"/>
      <c r="S449" s="698"/>
      <c r="T449" s="698"/>
      <c r="U449" s="698"/>
      <c r="V449" s="699"/>
      <c r="W449" s="680"/>
      <c r="X449" s="172"/>
      <c r="Y449" s="172"/>
      <c r="Z449" s="178"/>
      <c r="AA449" s="179"/>
      <c r="AB449" s="207"/>
    </row>
    <row r="450" spans="1:28" ht="37.5" customHeight="1">
      <c r="A450" s="190"/>
      <c r="B450" s="194">
        <f t="shared" si="6"/>
        <v>397</v>
      </c>
      <c r="C450" s="681"/>
      <c r="D450" s="682"/>
      <c r="E450" s="682"/>
      <c r="F450" s="682"/>
      <c r="G450" s="682"/>
      <c r="H450" s="682"/>
      <c r="I450" s="682"/>
      <c r="J450" s="682"/>
      <c r="K450" s="682"/>
      <c r="L450" s="683"/>
      <c r="M450" s="696"/>
      <c r="N450" s="696"/>
      <c r="O450" s="696"/>
      <c r="P450" s="696"/>
      <c r="Q450" s="696"/>
      <c r="R450" s="697"/>
      <c r="S450" s="698"/>
      <c r="T450" s="698"/>
      <c r="U450" s="698"/>
      <c r="V450" s="699"/>
      <c r="W450" s="680"/>
      <c r="X450" s="172"/>
      <c r="Y450" s="172"/>
      <c r="Z450" s="178"/>
      <c r="AA450" s="179"/>
      <c r="AB450" s="207"/>
    </row>
    <row r="451" spans="1:28" ht="37.5" customHeight="1">
      <c r="A451" s="190"/>
      <c r="B451" s="194">
        <f t="shared" si="6"/>
        <v>398</v>
      </c>
      <c r="C451" s="681"/>
      <c r="D451" s="682"/>
      <c r="E451" s="682"/>
      <c r="F451" s="682"/>
      <c r="G451" s="682"/>
      <c r="H451" s="682"/>
      <c r="I451" s="682"/>
      <c r="J451" s="682"/>
      <c r="K451" s="682"/>
      <c r="L451" s="683"/>
      <c r="M451" s="696"/>
      <c r="N451" s="696"/>
      <c r="O451" s="696"/>
      <c r="P451" s="696"/>
      <c r="Q451" s="696"/>
      <c r="R451" s="697"/>
      <c r="S451" s="698"/>
      <c r="T451" s="698"/>
      <c r="U451" s="698"/>
      <c r="V451" s="699"/>
      <c r="W451" s="680"/>
      <c r="X451" s="172"/>
      <c r="Y451" s="172"/>
      <c r="Z451" s="178"/>
      <c r="AA451" s="179"/>
      <c r="AB451" s="207"/>
    </row>
    <row r="452" spans="1:28" ht="37.5" customHeight="1">
      <c r="A452" s="190"/>
      <c r="B452" s="194">
        <f t="shared" si="6"/>
        <v>399</v>
      </c>
      <c r="C452" s="681"/>
      <c r="D452" s="682"/>
      <c r="E452" s="682"/>
      <c r="F452" s="682"/>
      <c r="G452" s="682"/>
      <c r="H452" s="682"/>
      <c r="I452" s="682"/>
      <c r="J452" s="682"/>
      <c r="K452" s="682"/>
      <c r="L452" s="683"/>
      <c r="M452" s="696"/>
      <c r="N452" s="696"/>
      <c r="O452" s="696"/>
      <c r="P452" s="696"/>
      <c r="Q452" s="696"/>
      <c r="R452" s="697"/>
      <c r="S452" s="698"/>
      <c r="T452" s="698"/>
      <c r="U452" s="698"/>
      <c r="V452" s="699"/>
      <c r="W452" s="680"/>
      <c r="X452" s="172"/>
      <c r="Y452" s="172"/>
      <c r="Z452" s="178"/>
      <c r="AA452" s="179"/>
      <c r="AB452" s="207"/>
    </row>
    <row r="453" spans="1:28" ht="37.5" customHeight="1">
      <c r="A453" s="190"/>
      <c r="B453" s="194">
        <f t="shared" si="6"/>
        <v>400</v>
      </c>
      <c r="C453" s="681"/>
      <c r="D453" s="682"/>
      <c r="E453" s="682"/>
      <c r="F453" s="682"/>
      <c r="G453" s="682"/>
      <c r="H453" s="682"/>
      <c r="I453" s="682"/>
      <c r="J453" s="682"/>
      <c r="K453" s="682"/>
      <c r="L453" s="683"/>
      <c r="M453" s="696"/>
      <c r="N453" s="696"/>
      <c r="O453" s="696"/>
      <c r="P453" s="696"/>
      <c r="Q453" s="696"/>
      <c r="R453" s="697"/>
      <c r="S453" s="698"/>
      <c r="T453" s="698"/>
      <c r="U453" s="698"/>
      <c r="V453" s="699"/>
      <c r="W453" s="680"/>
      <c r="X453" s="172"/>
      <c r="Y453" s="172"/>
      <c r="Z453" s="178"/>
      <c r="AA453" s="179"/>
      <c r="AB453" s="207"/>
    </row>
    <row r="454" spans="1:28" ht="37.5" customHeight="1">
      <c r="A454" s="190"/>
      <c r="B454" s="194">
        <f t="shared" si="6"/>
        <v>401</v>
      </c>
      <c r="C454" s="681"/>
      <c r="D454" s="682"/>
      <c r="E454" s="682"/>
      <c r="F454" s="682"/>
      <c r="G454" s="682"/>
      <c r="H454" s="682"/>
      <c r="I454" s="682"/>
      <c r="J454" s="682"/>
      <c r="K454" s="682"/>
      <c r="L454" s="683"/>
      <c r="M454" s="696"/>
      <c r="N454" s="696"/>
      <c r="O454" s="696"/>
      <c r="P454" s="696"/>
      <c r="Q454" s="696"/>
      <c r="R454" s="697"/>
      <c r="S454" s="698"/>
      <c r="T454" s="698"/>
      <c r="U454" s="698"/>
      <c r="V454" s="699"/>
      <c r="W454" s="680"/>
      <c r="X454" s="172"/>
      <c r="Y454" s="172"/>
      <c r="Z454" s="178"/>
      <c r="AA454" s="179"/>
      <c r="AB454" s="207"/>
    </row>
    <row r="455" spans="1:28" ht="37.5" customHeight="1">
      <c r="A455" s="190"/>
      <c r="B455" s="194">
        <f t="shared" si="6"/>
        <v>402</v>
      </c>
      <c r="C455" s="681"/>
      <c r="D455" s="682"/>
      <c r="E455" s="682"/>
      <c r="F455" s="682"/>
      <c r="G455" s="682"/>
      <c r="H455" s="682"/>
      <c r="I455" s="682"/>
      <c r="J455" s="682"/>
      <c r="K455" s="682"/>
      <c r="L455" s="683"/>
      <c r="M455" s="696"/>
      <c r="N455" s="696"/>
      <c r="O455" s="696"/>
      <c r="P455" s="696"/>
      <c r="Q455" s="696"/>
      <c r="R455" s="697"/>
      <c r="S455" s="698"/>
      <c r="T455" s="698"/>
      <c r="U455" s="698"/>
      <c r="V455" s="699"/>
      <c r="W455" s="680"/>
      <c r="X455" s="172"/>
      <c r="Y455" s="172"/>
      <c r="Z455" s="178"/>
      <c r="AA455" s="179"/>
      <c r="AB455" s="207"/>
    </row>
    <row r="456" spans="1:28" ht="37.5" customHeight="1">
      <c r="A456" s="190"/>
      <c r="B456" s="194">
        <f t="shared" si="6"/>
        <v>403</v>
      </c>
      <c r="C456" s="681"/>
      <c r="D456" s="682"/>
      <c r="E456" s="682"/>
      <c r="F456" s="682"/>
      <c r="G456" s="682"/>
      <c r="H456" s="682"/>
      <c r="I456" s="682"/>
      <c r="J456" s="682"/>
      <c r="K456" s="682"/>
      <c r="L456" s="683"/>
      <c r="M456" s="696"/>
      <c r="N456" s="696"/>
      <c r="O456" s="696"/>
      <c r="P456" s="696"/>
      <c r="Q456" s="696"/>
      <c r="R456" s="697"/>
      <c r="S456" s="698"/>
      <c r="T456" s="698"/>
      <c r="U456" s="698"/>
      <c r="V456" s="699"/>
      <c r="W456" s="680"/>
      <c r="X456" s="172"/>
      <c r="Y456" s="172"/>
      <c r="Z456" s="178"/>
      <c r="AA456" s="181"/>
      <c r="AB456" s="207"/>
    </row>
    <row r="457" spans="1:28" ht="37.5" customHeight="1">
      <c r="A457" s="190"/>
      <c r="B457" s="194">
        <f t="shared" si="6"/>
        <v>404</v>
      </c>
      <c r="C457" s="681"/>
      <c r="D457" s="682"/>
      <c r="E457" s="682"/>
      <c r="F457" s="682"/>
      <c r="G457" s="682"/>
      <c r="H457" s="682"/>
      <c r="I457" s="682"/>
      <c r="J457" s="682"/>
      <c r="K457" s="682"/>
      <c r="L457" s="683"/>
      <c r="M457" s="696"/>
      <c r="N457" s="696"/>
      <c r="O457" s="696"/>
      <c r="P457" s="696"/>
      <c r="Q457" s="696"/>
      <c r="R457" s="697"/>
      <c r="S457" s="698"/>
      <c r="T457" s="698"/>
      <c r="U457" s="698"/>
      <c r="V457" s="699"/>
      <c r="W457" s="680"/>
      <c r="X457" s="172"/>
      <c r="Y457" s="172"/>
      <c r="Z457" s="178"/>
      <c r="AA457" s="181"/>
      <c r="AB457" s="207"/>
    </row>
    <row r="458" spans="1:28" ht="37.5" customHeight="1">
      <c r="A458" s="190"/>
      <c r="B458" s="194">
        <f t="shared" si="6"/>
        <v>405</v>
      </c>
      <c r="C458" s="681"/>
      <c r="D458" s="682"/>
      <c r="E458" s="682"/>
      <c r="F458" s="682"/>
      <c r="G458" s="682"/>
      <c r="H458" s="682"/>
      <c r="I458" s="682"/>
      <c r="J458" s="682"/>
      <c r="K458" s="682"/>
      <c r="L458" s="683"/>
      <c r="M458" s="696"/>
      <c r="N458" s="696"/>
      <c r="O458" s="696"/>
      <c r="P458" s="696"/>
      <c r="Q458" s="696"/>
      <c r="R458" s="697"/>
      <c r="S458" s="698"/>
      <c r="T458" s="698"/>
      <c r="U458" s="698"/>
      <c r="V458" s="699"/>
      <c r="W458" s="680"/>
      <c r="X458" s="172"/>
      <c r="Y458" s="172"/>
      <c r="Z458" s="178"/>
      <c r="AA458" s="181"/>
      <c r="AB458" s="207"/>
    </row>
    <row r="459" spans="1:28" ht="37.5" customHeight="1">
      <c r="A459" s="190"/>
      <c r="B459" s="194">
        <f t="shared" si="6"/>
        <v>406</v>
      </c>
      <c r="C459" s="681"/>
      <c r="D459" s="682"/>
      <c r="E459" s="682"/>
      <c r="F459" s="682"/>
      <c r="G459" s="682"/>
      <c r="H459" s="682"/>
      <c r="I459" s="682"/>
      <c r="J459" s="682"/>
      <c r="K459" s="682"/>
      <c r="L459" s="683"/>
      <c r="M459" s="696"/>
      <c r="N459" s="696"/>
      <c r="O459" s="696"/>
      <c r="P459" s="696"/>
      <c r="Q459" s="696"/>
      <c r="R459" s="697"/>
      <c r="S459" s="698"/>
      <c r="T459" s="698"/>
      <c r="U459" s="698"/>
      <c r="V459" s="699"/>
      <c r="W459" s="680"/>
      <c r="X459" s="172"/>
      <c r="Y459" s="172"/>
      <c r="Z459" s="178"/>
      <c r="AA459" s="181"/>
      <c r="AB459" s="207"/>
    </row>
    <row r="460" spans="1:28" ht="37.5" customHeight="1">
      <c r="A460" s="190"/>
      <c r="B460" s="194">
        <f t="shared" si="6"/>
        <v>407</v>
      </c>
      <c r="C460" s="681"/>
      <c r="D460" s="682"/>
      <c r="E460" s="682"/>
      <c r="F460" s="682"/>
      <c r="G460" s="682"/>
      <c r="H460" s="682"/>
      <c r="I460" s="682"/>
      <c r="J460" s="682"/>
      <c r="K460" s="682"/>
      <c r="L460" s="683"/>
      <c r="M460" s="696"/>
      <c r="N460" s="696"/>
      <c r="O460" s="696"/>
      <c r="P460" s="696"/>
      <c r="Q460" s="696"/>
      <c r="R460" s="697"/>
      <c r="S460" s="698"/>
      <c r="T460" s="698"/>
      <c r="U460" s="698"/>
      <c r="V460" s="699"/>
      <c r="W460" s="680"/>
      <c r="X460" s="172"/>
      <c r="Y460" s="172"/>
      <c r="Z460" s="178"/>
      <c r="AA460" s="181"/>
      <c r="AB460" s="207"/>
    </row>
    <row r="461" spans="1:28" ht="37.5" customHeight="1">
      <c r="A461" s="190"/>
      <c r="B461" s="194">
        <f t="shared" si="6"/>
        <v>408</v>
      </c>
      <c r="C461" s="681"/>
      <c r="D461" s="682"/>
      <c r="E461" s="682"/>
      <c r="F461" s="682"/>
      <c r="G461" s="682"/>
      <c r="H461" s="682"/>
      <c r="I461" s="682"/>
      <c r="J461" s="682"/>
      <c r="K461" s="682"/>
      <c r="L461" s="683"/>
      <c r="M461" s="696"/>
      <c r="N461" s="696"/>
      <c r="O461" s="696"/>
      <c r="P461" s="696"/>
      <c r="Q461" s="696"/>
      <c r="R461" s="697"/>
      <c r="S461" s="698"/>
      <c r="T461" s="698"/>
      <c r="U461" s="698"/>
      <c r="V461" s="699"/>
      <c r="W461" s="680"/>
      <c r="X461" s="172"/>
      <c r="Y461" s="172"/>
      <c r="Z461" s="178"/>
      <c r="AA461" s="181"/>
      <c r="AB461" s="207"/>
    </row>
    <row r="462" spans="1:28" ht="37.5" customHeight="1">
      <c r="A462" s="190"/>
      <c r="B462" s="194">
        <f t="shared" si="6"/>
        <v>409</v>
      </c>
      <c r="C462" s="681"/>
      <c r="D462" s="682"/>
      <c r="E462" s="682"/>
      <c r="F462" s="682"/>
      <c r="G462" s="682"/>
      <c r="H462" s="682"/>
      <c r="I462" s="682"/>
      <c r="J462" s="682"/>
      <c r="K462" s="682"/>
      <c r="L462" s="683"/>
      <c r="M462" s="696"/>
      <c r="N462" s="696"/>
      <c r="O462" s="696"/>
      <c r="P462" s="696"/>
      <c r="Q462" s="696"/>
      <c r="R462" s="697"/>
      <c r="S462" s="698"/>
      <c r="T462" s="698"/>
      <c r="U462" s="698"/>
      <c r="V462" s="699"/>
      <c r="W462" s="680"/>
      <c r="X462" s="172"/>
      <c r="Y462" s="172"/>
      <c r="Z462" s="178"/>
      <c r="AA462" s="181"/>
      <c r="AB462" s="207"/>
    </row>
    <row r="463" spans="1:28" ht="37.5" customHeight="1">
      <c r="A463" s="190"/>
      <c r="B463" s="194">
        <f t="shared" si="6"/>
        <v>410</v>
      </c>
      <c r="C463" s="681"/>
      <c r="D463" s="682"/>
      <c r="E463" s="682"/>
      <c r="F463" s="682"/>
      <c r="G463" s="682"/>
      <c r="H463" s="682"/>
      <c r="I463" s="682"/>
      <c r="J463" s="682"/>
      <c r="K463" s="682"/>
      <c r="L463" s="683"/>
      <c r="M463" s="696"/>
      <c r="N463" s="696"/>
      <c r="O463" s="696"/>
      <c r="P463" s="696"/>
      <c r="Q463" s="696"/>
      <c r="R463" s="697"/>
      <c r="S463" s="698"/>
      <c r="T463" s="698"/>
      <c r="U463" s="698"/>
      <c r="V463" s="699"/>
      <c r="W463" s="680"/>
      <c r="X463" s="172"/>
      <c r="Y463" s="172"/>
      <c r="Z463" s="178"/>
      <c r="AA463" s="181"/>
      <c r="AB463" s="207"/>
    </row>
    <row r="464" spans="1:28" ht="37.5" customHeight="1">
      <c r="A464" s="190"/>
      <c r="B464" s="194">
        <f t="shared" si="6"/>
        <v>411</v>
      </c>
      <c r="C464" s="681"/>
      <c r="D464" s="682"/>
      <c r="E464" s="682"/>
      <c r="F464" s="682"/>
      <c r="G464" s="682"/>
      <c r="H464" s="682"/>
      <c r="I464" s="682"/>
      <c r="J464" s="682"/>
      <c r="K464" s="682"/>
      <c r="L464" s="683"/>
      <c r="M464" s="696"/>
      <c r="N464" s="696"/>
      <c r="O464" s="696"/>
      <c r="P464" s="696"/>
      <c r="Q464" s="696"/>
      <c r="R464" s="697"/>
      <c r="S464" s="698"/>
      <c r="T464" s="698"/>
      <c r="U464" s="698"/>
      <c r="V464" s="699"/>
      <c r="W464" s="680"/>
      <c r="X464" s="172"/>
      <c r="Y464" s="172"/>
      <c r="Z464" s="178"/>
      <c r="AA464" s="181"/>
      <c r="AB464" s="207"/>
    </row>
    <row r="465" spans="1:28" ht="37.5" customHeight="1">
      <c r="A465" s="190"/>
      <c r="B465" s="194">
        <f t="shared" si="6"/>
        <v>412</v>
      </c>
      <c r="C465" s="681"/>
      <c r="D465" s="682"/>
      <c r="E465" s="682"/>
      <c r="F465" s="682"/>
      <c r="G465" s="682"/>
      <c r="H465" s="682"/>
      <c r="I465" s="682"/>
      <c r="J465" s="682"/>
      <c r="K465" s="682"/>
      <c r="L465" s="683"/>
      <c r="M465" s="696"/>
      <c r="N465" s="696"/>
      <c r="O465" s="696"/>
      <c r="P465" s="696"/>
      <c r="Q465" s="696"/>
      <c r="R465" s="697"/>
      <c r="S465" s="698"/>
      <c r="T465" s="698"/>
      <c r="U465" s="698"/>
      <c r="V465" s="699"/>
      <c r="W465" s="680"/>
      <c r="X465" s="172"/>
      <c r="Y465" s="172"/>
      <c r="Z465" s="178"/>
      <c r="AA465" s="181"/>
      <c r="AB465" s="207"/>
    </row>
    <row r="466" spans="1:28" ht="37.5" customHeight="1">
      <c r="A466" s="190"/>
      <c r="B466" s="194">
        <f t="shared" si="6"/>
        <v>413</v>
      </c>
      <c r="C466" s="681"/>
      <c r="D466" s="682"/>
      <c r="E466" s="682"/>
      <c r="F466" s="682"/>
      <c r="G466" s="682"/>
      <c r="H466" s="682"/>
      <c r="I466" s="682"/>
      <c r="J466" s="682"/>
      <c r="K466" s="682"/>
      <c r="L466" s="683"/>
      <c r="M466" s="696"/>
      <c r="N466" s="696"/>
      <c r="O466" s="696"/>
      <c r="P466" s="696"/>
      <c r="Q466" s="696"/>
      <c r="R466" s="697"/>
      <c r="S466" s="698"/>
      <c r="T466" s="698"/>
      <c r="U466" s="698"/>
      <c r="V466" s="699"/>
      <c r="W466" s="680"/>
      <c r="X466" s="172"/>
      <c r="Y466" s="172"/>
      <c r="Z466" s="178"/>
      <c r="AA466" s="181"/>
      <c r="AB466" s="207"/>
    </row>
    <row r="467" spans="1:28" ht="37.5" customHeight="1">
      <c r="A467" s="190"/>
      <c r="B467" s="194">
        <f t="shared" si="6"/>
        <v>414</v>
      </c>
      <c r="C467" s="681"/>
      <c r="D467" s="682"/>
      <c r="E467" s="682"/>
      <c r="F467" s="682"/>
      <c r="G467" s="682"/>
      <c r="H467" s="682"/>
      <c r="I467" s="682"/>
      <c r="J467" s="682"/>
      <c r="K467" s="682"/>
      <c r="L467" s="683"/>
      <c r="M467" s="696"/>
      <c r="N467" s="696"/>
      <c r="O467" s="696"/>
      <c r="P467" s="696"/>
      <c r="Q467" s="696"/>
      <c r="R467" s="697"/>
      <c r="S467" s="698"/>
      <c r="T467" s="698"/>
      <c r="U467" s="698"/>
      <c r="V467" s="699"/>
      <c r="W467" s="680"/>
      <c r="X467" s="172"/>
      <c r="Y467" s="172"/>
      <c r="Z467" s="178"/>
      <c r="AA467" s="181"/>
      <c r="AB467" s="207"/>
    </row>
    <row r="468" spans="1:28" ht="37.5" customHeight="1">
      <c r="A468" s="190"/>
      <c r="B468" s="194">
        <f t="shared" si="6"/>
        <v>415</v>
      </c>
      <c r="C468" s="681"/>
      <c r="D468" s="682"/>
      <c r="E468" s="682"/>
      <c r="F468" s="682"/>
      <c r="G468" s="682"/>
      <c r="H468" s="682"/>
      <c r="I468" s="682"/>
      <c r="J468" s="682"/>
      <c r="K468" s="682"/>
      <c r="L468" s="683"/>
      <c r="M468" s="696"/>
      <c r="N468" s="696"/>
      <c r="O468" s="696"/>
      <c r="P468" s="696"/>
      <c r="Q468" s="696"/>
      <c r="R468" s="697"/>
      <c r="S468" s="698"/>
      <c r="T468" s="698"/>
      <c r="U468" s="698"/>
      <c r="V468" s="699"/>
      <c r="W468" s="680"/>
      <c r="X468" s="172"/>
      <c r="Y468" s="172"/>
      <c r="Z468" s="178"/>
      <c r="AA468" s="181"/>
      <c r="AB468" s="207"/>
    </row>
    <row r="469" spans="1:28" ht="37.5" customHeight="1">
      <c r="A469" s="190"/>
      <c r="B469" s="194">
        <f t="shared" si="6"/>
        <v>416</v>
      </c>
      <c r="C469" s="681"/>
      <c r="D469" s="682"/>
      <c r="E469" s="682"/>
      <c r="F469" s="682"/>
      <c r="G469" s="682"/>
      <c r="H469" s="682"/>
      <c r="I469" s="682"/>
      <c r="J469" s="682"/>
      <c r="K469" s="682"/>
      <c r="L469" s="683"/>
      <c r="M469" s="696"/>
      <c r="N469" s="696"/>
      <c r="O469" s="696"/>
      <c r="P469" s="696"/>
      <c r="Q469" s="696"/>
      <c r="R469" s="697"/>
      <c r="S469" s="698"/>
      <c r="T469" s="698"/>
      <c r="U469" s="698"/>
      <c r="V469" s="699"/>
      <c r="W469" s="680"/>
      <c r="X469" s="172"/>
      <c r="Y469" s="172"/>
      <c r="Z469" s="178"/>
      <c r="AA469" s="181"/>
      <c r="AB469" s="207"/>
    </row>
    <row r="470" spans="1:28" ht="37.5" customHeight="1">
      <c r="A470" s="190"/>
      <c r="B470" s="194">
        <f t="shared" si="6"/>
        <v>417</v>
      </c>
      <c r="C470" s="681"/>
      <c r="D470" s="682"/>
      <c r="E470" s="682"/>
      <c r="F470" s="682"/>
      <c r="G470" s="682"/>
      <c r="H470" s="682"/>
      <c r="I470" s="682"/>
      <c r="J470" s="682"/>
      <c r="K470" s="682"/>
      <c r="L470" s="683"/>
      <c r="M470" s="696"/>
      <c r="N470" s="696"/>
      <c r="O470" s="696"/>
      <c r="P470" s="696"/>
      <c r="Q470" s="696"/>
      <c r="R470" s="697"/>
      <c r="S470" s="698"/>
      <c r="T470" s="698"/>
      <c r="U470" s="698"/>
      <c r="V470" s="699"/>
      <c r="W470" s="680"/>
      <c r="X470" s="172"/>
      <c r="Y470" s="172"/>
      <c r="Z470" s="178"/>
      <c r="AA470" s="181"/>
      <c r="AB470" s="207"/>
    </row>
    <row r="471" spans="1:28" ht="37.5" customHeight="1">
      <c r="A471" s="190"/>
      <c r="B471" s="194">
        <f t="shared" si="6"/>
        <v>418</v>
      </c>
      <c r="C471" s="681"/>
      <c r="D471" s="682"/>
      <c r="E471" s="682"/>
      <c r="F471" s="682"/>
      <c r="G471" s="682"/>
      <c r="H471" s="682"/>
      <c r="I471" s="682"/>
      <c r="J471" s="682"/>
      <c r="K471" s="682"/>
      <c r="L471" s="683"/>
      <c r="M471" s="696"/>
      <c r="N471" s="696"/>
      <c r="O471" s="696"/>
      <c r="P471" s="696"/>
      <c r="Q471" s="696"/>
      <c r="R471" s="697"/>
      <c r="S471" s="698"/>
      <c r="T471" s="698"/>
      <c r="U471" s="698"/>
      <c r="V471" s="699"/>
      <c r="W471" s="680"/>
      <c r="X471" s="172"/>
      <c r="Y471" s="172"/>
      <c r="Z471" s="178"/>
      <c r="AA471" s="181"/>
      <c r="AB471" s="207"/>
    </row>
    <row r="472" spans="1:28" ht="37.5" customHeight="1">
      <c r="A472" s="190"/>
      <c r="B472" s="194">
        <f t="shared" si="6"/>
        <v>419</v>
      </c>
      <c r="C472" s="681"/>
      <c r="D472" s="682"/>
      <c r="E472" s="682"/>
      <c r="F472" s="682"/>
      <c r="G472" s="682"/>
      <c r="H472" s="682"/>
      <c r="I472" s="682"/>
      <c r="J472" s="682"/>
      <c r="K472" s="682"/>
      <c r="L472" s="683"/>
      <c r="M472" s="696"/>
      <c r="N472" s="696"/>
      <c r="O472" s="696"/>
      <c r="P472" s="696"/>
      <c r="Q472" s="696"/>
      <c r="R472" s="697"/>
      <c r="S472" s="698"/>
      <c r="T472" s="698"/>
      <c r="U472" s="698"/>
      <c r="V472" s="699"/>
      <c r="W472" s="680"/>
      <c r="X472" s="172"/>
      <c r="Y472" s="172"/>
      <c r="Z472" s="178"/>
      <c r="AA472" s="181"/>
      <c r="AB472" s="207"/>
    </row>
    <row r="473" spans="1:28" ht="37.5" customHeight="1">
      <c r="A473" s="190"/>
      <c r="B473" s="194">
        <f t="shared" si="6"/>
        <v>420</v>
      </c>
      <c r="C473" s="681"/>
      <c r="D473" s="682"/>
      <c r="E473" s="682"/>
      <c r="F473" s="682"/>
      <c r="G473" s="682"/>
      <c r="H473" s="682"/>
      <c r="I473" s="682"/>
      <c r="J473" s="682"/>
      <c r="K473" s="682"/>
      <c r="L473" s="683"/>
      <c r="M473" s="696"/>
      <c r="N473" s="696"/>
      <c r="O473" s="696"/>
      <c r="P473" s="696"/>
      <c r="Q473" s="696"/>
      <c r="R473" s="697"/>
      <c r="S473" s="698"/>
      <c r="T473" s="698"/>
      <c r="U473" s="698"/>
      <c r="V473" s="699"/>
      <c r="W473" s="680"/>
      <c r="X473" s="172"/>
      <c r="Y473" s="172"/>
      <c r="Z473" s="178"/>
      <c r="AA473" s="181"/>
      <c r="AB473" s="207"/>
    </row>
    <row r="474" spans="1:28" ht="37.5" customHeight="1">
      <c r="A474" s="190"/>
      <c r="B474" s="194">
        <f t="shared" si="6"/>
        <v>421</v>
      </c>
      <c r="C474" s="681"/>
      <c r="D474" s="682"/>
      <c r="E474" s="682"/>
      <c r="F474" s="682"/>
      <c r="G474" s="682"/>
      <c r="H474" s="682"/>
      <c r="I474" s="682"/>
      <c r="J474" s="682"/>
      <c r="K474" s="682"/>
      <c r="L474" s="683"/>
      <c r="M474" s="696"/>
      <c r="N474" s="696"/>
      <c r="O474" s="696"/>
      <c r="P474" s="696"/>
      <c r="Q474" s="696"/>
      <c r="R474" s="697"/>
      <c r="S474" s="698"/>
      <c r="T474" s="698"/>
      <c r="U474" s="698"/>
      <c r="V474" s="699"/>
      <c r="W474" s="680"/>
      <c r="X474" s="172"/>
      <c r="Y474" s="172"/>
      <c r="Z474" s="178"/>
      <c r="AA474" s="181"/>
      <c r="AB474" s="207"/>
    </row>
    <row r="475" spans="1:28" ht="37.5" customHeight="1">
      <c r="A475" s="190"/>
      <c r="B475" s="194">
        <f t="shared" si="6"/>
        <v>422</v>
      </c>
      <c r="C475" s="681"/>
      <c r="D475" s="682"/>
      <c r="E475" s="682"/>
      <c r="F475" s="682"/>
      <c r="G475" s="682"/>
      <c r="H475" s="682"/>
      <c r="I475" s="682"/>
      <c r="J475" s="682"/>
      <c r="K475" s="682"/>
      <c r="L475" s="683"/>
      <c r="M475" s="696"/>
      <c r="N475" s="696"/>
      <c r="O475" s="696"/>
      <c r="P475" s="696"/>
      <c r="Q475" s="696"/>
      <c r="R475" s="697"/>
      <c r="S475" s="698"/>
      <c r="T475" s="698"/>
      <c r="U475" s="698"/>
      <c r="V475" s="699"/>
      <c r="W475" s="680"/>
      <c r="X475" s="172"/>
      <c r="Y475" s="172"/>
      <c r="Z475" s="178"/>
      <c r="AA475" s="181"/>
      <c r="AB475" s="207"/>
    </row>
    <row r="476" spans="1:28" ht="37.5" customHeight="1">
      <c r="A476" s="190"/>
      <c r="B476" s="194">
        <f t="shared" si="6"/>
        <v>423</v>
      </c>
      <c r="C476" s="681"/>
      <c r="D476" s="682"/>
      <c r="E476" s="682"/>
      <c r="F476" s="682"/>
      <c r="G476" s="682"/>
      <c r="H476" s="682"/>
      <c r="I476" s="682"/>
      <c r="J476" s="682"/>
      <c r="K476" s="682"/>
      <c r="L476" s="683"/>
      <c r="M476" s="696"/>
      <c r="N476" s="696"/>
      <c r="O476" s="696"/>
      <c r="P476" s="696"/>
      <c r="Q476" s="696"/>
      <c r="R476" s="697"/>
      <c r="S476" s="698"/>
      <c r="T476" s="698"/>
      <c r="U476" s="698"/>
      <c r="V476" s="699"/>
      <c r="W476" s="680"/>
      <c r="X476" s="172"/>
      <c r="Y476" s="172"/>
      <c r="Z476" s="178"/>
      <c r="AA476" s="181"/>
      <c r="AB476" s="207"/>
    </row>
    <row r="477" spans="1:28" ht="37.5" customHeight="1">
      <c r="A477" s="190"/>
      <c r="B477" s="194">
        <f t="shared" si="6"/>
        <v>424</v>
      </c>
      <c r="C477" s="681"/>
      <c r="D477" s="682"/>
      <c r="E477" s="682"/>
      <c r="F477" s="682"/>
      <c r="G477" s="682"/>
      <c r="H477" s="682"/>
      <c r="I477" s="682"/>
      <c r="J477" s="682"/>
      <c r="K477" s="682"/>
      <c r="L477" s="683"/>
      <c r="M477" s="696"/>
      <c r="N477" s="696"/>
      <c r="O477" s="696"/>
      <c r="P477" s="696"/>
      <c r="Q477" s="696"/>
      <c r="R477" s="697"/>
      <c r="S477" s="698"/>
      <c r="T477" s="698"/>
      <c r="U477" s="698"/>
      <c r="V477" s="699"/>
      <c r="W477" s="680"/>
      <c r="X477" s="172"/>
      <c r="Y477" s="172"/>
      <c r="Z477" s="178"/>
      <c r="AA477" s="181"/>
      <c r="AB477" s="207"/>
    </row>
    <row r="478" spans="1:28" ht="37.5" customHeight="1">
      <c r="A478" s="190"/>
      <c r="B478" s="194">
        <f t="shared" si="6"/>
        <v>425</v>
      </c>
      <c r="C478" s="681"/>
      <c r="D478" s="682"/>
      <c r="E478" s="682"/>
      <c r="F478" s="682"/>
      <c r="G478" s="682"/>
      <c r="H478" s="682"/>
      <c r="I478" s="682"/>
      <c r="J478" s="682"/>
      <c r="K478" s="682"/>
      <c r="L478" s="683"/>
      <c r="M478" s="696"/>
      <c r="N478" s="696"/>
      <c r="O478" s="696"/>
      <c r="P478" s="696"/>
      <c r="Q478" s="696"/>
      <c r="R478" s="697"/>
      <c r="S478" s="698"/>
      <c r="T478" s="698"/>
      <c r="U478" s="698"/>
      <c r="V478" s="699"/>
      <c r="W478" s="680"/>
      <c r="X478" s="172"/>
      <c r="Y478" s="172"/>
      <c r="Z478" s="178"/>
      <c r="AA478" s="181"/>
      <c r="AB478" s="207"/>
    </row>
    <row r="479" spans="1:28" ht="37.5" customHeight="1">
      <c r="A479" s="190"/>
      <c r="B479" s="194">
        <f t="shared" si="6"/>
        <v>426</v>
      </c>
      <c r="C479" s="681"/>
      <c r="D479" s="682"/>
      <c r="E479" s="682"/>
      <c r="F479" s="682"/>
      <c r="G479" s="682"/>
      <c r="H479" s="682"/>
      <c r="I479" s="682"/>
      <c r="J479" s="682"/>
      <c r="K479" s="682"/>
      <c r="L479" s="683"/>
      <c r="M479" s="696"/>
      <c r="N479" s="696"/>
      <c r="O479" s="696"/>
      <c r="P479" s="696"/>
      <c r="Q479" s="696"/>
      <c r="R479" s="697"/>
      <c r="S479" s="698"/>
      <c r="T479" s="698"/>
      <c r="U479" s="698"/>
      <c r="V479" s="699"/>
      <c r="W479" s="680"/>
      <c r="X479" s="172"/>
      <c r="Y479" s="172"/>
      <c r="Z479" s="178"/>
      <c r="AA479" s="181"/>
      <c r="AB479" s="207"/>
    </row>
    <row r="480" spans="1:28" ht="37.5" customHeight="1">
      <c r="A480" s="190"/>
      <c r="B480" s="194">
        <f t="shared" si="6"/>
        <v>427</v>
      </c>
      <c r="C480" s="681"/>
      <c r="D480" s="682"/>
      <c r="E480" s="682"/>
      <c r="F480" s="682"/>
      <c r="G480" s="682"/>
      <c r="H480" s="682"/>
      <c r="I480" s="682"/>
      <c r="J480" s="682"/>
      <c r="K480" s="682"/>
      <c r="L480" s="683"/>
      <c r="M480" s="696"/>
      <c r="N480" s="696"/>
      <c r="O480" s="696"/>
      <c r="P480" s="696"/>
      <c r="Q480" s="696"/>
      <c r="R480" s="697"/>
      <c r="S480" s="698"/>
      <c r="T480" s="698"/>
      <c r="U480" s="698"/>
      <c r="V480" s="699"/>
      <c r="W480" s="680"/>
      <c r="X480" s="172"/>
      <c r="Y480" s="172"/>
      <c r="Z480" s="178"/>
      <c r="AA480" s="181"/>
      <c r="AB480" s="207"/>
    </row>
    <row r="481" spans="1:28" ht="37.5" customHeight="1">
      <c r="A481" s="190"/>
      <c r="B481" s="194">
        <f t="shared" si="6"/>
        <v>428</v>
      </c>
      <c r="C481" s="681"/>
      <c r="D481" s="682"/>
      <c r="E481" s="682"/>
      <c r="F481" s="682"/>
      <c r="G481" s="682"/>
      <c r="H481" s="682"/>
      <c r="I481" s="682"/>
      <c r="J481" s="682"/>
      <c r="K481" s="682"/>
      <c r="L481" s="683"/>
      <c r="M481" s="696"/>
      <c r="N481" s="696"/>
      <c r="O481" s="696"/>
      <c r="P481" s="696"/>
      <c r="Q481" s="696"/>
      <c r="R481" s="697"/>
      <c r="S481" s="698"/>
      <c r="T481" s="698"/>
      <c r="U481" s="698"/>
      <c r="V481" s="699"/>
      <c r="W481" s="680"/>
      <c r="X481" s="172"/>
      <c r="Y481" s="172"/>
      <c r="Z481" s="178"/>
      <c r="AA481" s="181"/>
      <c r="AB481" s="207"/>
    </row>
    <row r="482" spans="1:28" ht="37.5" customHeight="1">
      <c r="A482" s="190"/>
      <c r="B482" s="194">
        <f t="shared" si="6"/>
        <v>429</v>
      </c>
      <c r="C482" s="681"/>
      <c r="D482" s="682"/>
      <c r="E482" s="682"/>
      <c r="F482" s="682"/>
      <c r="G482" s="682"/>
      <c r="H482" s="682"/>
      <c r="I482" s="682"/>
      <c r="J482" s="682"/>
      <c r="K482" s="682"/>
      <c r="L482" s="683"/>
      <c r="M482" s="696"/>
      <c r="N482" s="696"/>
      <c r="O482" s="696"/>
      <c r="P482" s="696"/>
      <c r="Q482" s="696"/>
      <c r="R482" s="697"/>
      <c r="S482" s="698"/>
      <c r="T482" s="698"/>
      <c r="U482" s="698"/>
      <c r="V482" s="699"/>
      <c r="W482" s="680"/>
      <c r="X482" s="172"/>
      <c r="Y482" s="172"/>
      <c r="Z482" s="178"/>
      <c r="AA482" s="181"/>
      <c r="AB482" s="207"/>
    </row>
    <row r="483" spans="1:28" ht="37.5" customHeight="1">
      <c r="A483" s="190"/>
      <c r="B483" s="194">
        <f t="shared" si="6"/>
        <v>430</v>
      </c>
      <c r="C483" s="681"/>
      <c r="D483" s="682"/>
      <c r="E483" s="682"/>
      <c r="F483" s="682"/>
      <c r="G483" s="682"/>
      <c r="H483" s="682"/>
      <c r="I483" s="682"/>
      <c r="J483" s="682"/>
      <c r="K483" s="682"/>
      <c r="L483" s="683"/>
      <c r="M483" s="696"/>
      <c r="N483" s="696"/>
      <c r="O483" s="696"/>
      <c r="P483" s="696"/>
      <c r="Q483" s="696"/>
      <c r="R483" s="697"/>
      <c r="S483" s="698"/>
      <c r="T483" s="698"/>
      <c r="U483" s="698"/>
      <c r="V483" s="699"/>
      <c r="W483" s="680"/>
      <c r="X483" s="172"/>
      <c r="Y483" s="172"/>
      <c r="Z483" s="178"/>
      <c r="AA483" s="181"/>
      <c r="AB483" s="207"/>
    </row>
    <row r="484" spans="1:28" ht="37.5" customHeight="1">
      <c r="A484" s="190"/>
      <c r="B484" s="194">
        <f t="shared" si="6"/>
        <v>431</v>
      </c>
      <c r="C484" s="681"/>
      <c r="D484" s="682"/>
      <c r="E484" s="682"/>
      <c r="F484" s="682"/>
      <c r="G484" s="682"/>
      <c r="H484" s="682"/>
      <c r="I484" s="682"/>
      <c r="J484" s="682"/>
      <c r="K484" s="682"/>
      <c r="L484" s="683"/>
      <c r="M484" s="696"/>
      <c r="N484" s="696"/>
      <c r="O484" s="696"/>
      <c r="P484" s="696"/>
      <c r="Q484" s="696"/>
      <c r="R484" s="697"/>
      <c r="S484" s="698"/>
      <c r="T484" s="698"/>
      <c r="U484" s="698"/>
      <c r="V484" s="699"/>
      <c r="W484" s="680"/>
      <c r="X484" s="172"/>
      <c r="Y484" s="172"/>
      <c r="Z484" s="178"/>
      <c r="AA484" s="181"/>
      <c r="AB484" s="207"/>
    </row>
    <row r="485" spans="1:28" ht="37.5" customHeight="1">
      <c r="A485" s="190"/>
      <c r="B485" s="194">
        <f t="shared" si="6"/>
        <v>432</v>
      </c>
      <c r="C485" s="681"/>
      <c r="D485" s="682"/>
      <c r="E485" s="682"/>
      <c r="F485" s="682"/>
      <c r="G485" s="682"/>
      <c r="H485" s="682"/>
      <c r="I485" s="682"/>
      <c r="J485" s="682"/>
      <c r="K485" s="682"/>
      <c r="L485" s="683"/>
      <c r="M485" s="696"/>
      <c r="N485" s="696"/>
      <c r="O485" s="696"/>
      <c r="P485" s="696"/>
      <c r="Q485" s="696"/>
      <c r="R485" s="697"/>
      <c r="S485" s="698"/>
      <c r="T485" s="698"/>
      <c r="U485" s="698"/>
      <c r="V485" s="699"/>
      <c r="W485" s="680"/>
      <c r="X485" s="172"/>
      <c r="Y485" s="172"/>
      <c r="Z485" s="178"/>
      <c r="AA485" s="181"/>
      <c r="AB485" s="207"/>
    </row>
    <row r="486" spans="1:28" ht="37.5" customHeight="1">
      <c r="A486" s="190"/>
      <c r="B486" s="194">
        <f t="shared" si="6"/>
        <v>433</v>
      </c>
      <c r="C486" s="681"/>
      <c r="D486" s="682"/>
      <c r="E486" s="682"/>
      <c r="F486" s="682"/>
      <c r="G486" s="682"/>
      <c r="H486" s="682"/>
      <c r="I486" s="682"/>
      <c r="J486" s="682"/>
      <c r="K486" s="682"/>
      <c r="L486" s="683"/>
      <c r="M486" s="696"/>
      <c r="N486" s="696"/>
      <c r="O486" s="696"/>
      <c r="P486" s="696"/>
      <c r="Q486" s="696"/>
      <c r="R486" s="697"/>
      <c r="S486" s="698"/>
      <c r="T486" s="698"/>
      <c r="U486" s="698"/>
      <c r="V486" s="699"/>
      <c r="W486" s="680"/>
      <c r="X486" s="172"/>
      <c r="Y486" s="172"/>
      <c r="Z486" s="178"/>
      <c r="AA486" s="181"/>
      <c r="AB486" s="207"/>
    </row>
    <row r="487" spans="1:28" ht="37.5" customHeight="1">
      <c r="A487" s="190"/>
      <c r="B487" s="194">
        <f t="shared" si="6"/>
        <v>434</v>
      </c>
      <c r="C487" s="681"/>
      <c r="D487" s="682"/>
      <c r="E487" s="682"/>
      <c r="F487" s="682"/>
      <c r="G487" s="682"/>
      <c r="H487" s="682"/>
      <c r="I487" s="682"/>
      <c r="J487" s="682"/>
      <c r="K487" s="682"/>
      <c r="L487" s="683"/>
      <c r="M487" s="696"/>
      <c r="N487" s="696"/>
      <c r="O487" s="696"/>
      <c r="P487" s="696"/>
      <c r="Q487" s="696"/>
      <c r="R487" s="697"/>
      <c r="S487" s="698"/>
      <c r="T487" s="698"/>
      <c r="U487" s="698"/>
      <c r="V487" s="699"/>
      <c r="W487" s="680"/>
      <c r="X487" s="172"/>
      <c r="Y487" s="172"/>
      <c r="Z487" s="178"/>
      <c r="AA487" s="181"/>
      <c r="AB487" s="207"/>
    </row>
    <row r="488" spans="1:28" ht="37.5" customHeight="1">
      <c r="A488" s="190"/>
      <c r="B488" s="194">
        <f t="shared" si="6"/>
        <v>435</v>
      </c>
      <c r="C488" s="681"/>
      <c r="D488" s="682"/>
      <c r="E488" s="682"/>
      <c r="F488" s="682"/>
      <c r="G488" s="682"/>
      <c r="H488" s="682"/>
      <c r="I488" s="682"/>
      <c r="J488" s="682"/>
      <c r="K488" s="682"/>
      <c r="L488" s="683"/>
      <c r="M488" s="696"/>
      <c r="N488" s="696"/>
      <c r="O488" s="696"/>
      <c r="P488" s="696"/>
      <c r="Q488" s="696"/>
      <c r="R488" s="697"/>
      <c r="S488" s="698"/>
      <c r="T488" s="698"/>
      <c r="U488" s="698"/>
      <c r="V488" s="699"/>
      <c r="W488" s="680"/>
      <c r="X488" s="172"/>
      <c r="Y488" s="172"/>
      <c r="Z488" s="178"/>
      <c r="AA488" s="181"/>
      <c r="AB488" s="207"/>
    </row>
    <row r="489" spans="1:28" ht="37.5" customHeight="1">
      <c r="A489" s="190"/>
      <c r="B489" s="194">
        <f t="shared" si="6"/>
        <v>436</v>
      </c>
      <c r="C489" s="681"/>
      <c r="D489" s="682"/>
      <c r="E489" s="682"/>
      <c r="F489" s="682"/>
      <c r="G489" s="682"/>
      <c r="H489" s="682"/>
      <c r="I489" s="682"/>
      <c r="J489" s="682"/>
      <c r="K489" s="682"/>
      <c r="L489" s="683"/>
      <c r="M489" s="696"/>
      <c r="N489" s="696"/>
      <c r="O489" s="696"/>
      <c r="P489" s="696"/>
      <c r="Q489" s="696"/>
      <c r="R489" s="697"/>
      <c r="S489" s="698"/>
      <c r="T489" s="698"/>
      <c r="U489" s="698"/>
      <c r="V489" s="699"/>
      <c r="W489" s="680"/>
      <c r="X489" s="172"/>
      <c r="Y489" s="172"/>
      <c r="Z489" s="178"/>
      <c r="AA489" s="181"/>
      <c r="AB489" s="207"/>
    </row>
    <row r="490" spans="1:28" ht="37.5" customHeight="1">
      <c r="A490" s="190"/>
      <c r="B490" s="194">
        <f t="shared" si="6"/>
        <v>437</v>
      </c>
      <c r="C490" s="681"/>
      <c r="D490" s="682"/>
      <c r="E490" s="682"/>
      <c r="F490" s="682"/>
      <c r="G490" s="682"/>
      <c r="H490" s="682"/>
      <c r="I490" s="682"/>
      <c r="J490" s="682"/>
      <c r="K490" s="682"/>
      <c r="L490" s="683"/>
      <c r="M490" s="696"/>
      <c r="N490" s="696"/>
      <c r="O490" s="696"/>
      <c r="P490" s="696"/>
      <c r="Q490" s="696"/>
      <c r="R490" s="697"/>
      <c r="S490" s="698"/>
      <c r="T490" s="698"/>
      <c r="U490" s="698"/>
      <c r="V490" s="699"/>
      <c r="W490" s="680"/>
      <c r="X490" s="172"/>
      <c r="Y490" s="172"/>
      <c r="Z490" s="178"/>
      <c r="AA490" s="181"/>
      <c r="AB490" s="207"/>
    </row>
    <row r="491" spans="1:28" ht="37.5" customHeight="1">
      <c r="A491" s="190"/>
      <c r="B491" s="194">
        <f t="shared" si="6"/>
        <v>438</v>
      </c>
      <c r="C491" s="681"/>
      <c r="D491" s="682"/>
      <c r="E491" s="682"/>
      <c r="F491" s="682"/>
      <c r="G491" s="682"/>
      <c r="H491" s="682"/>
      <c r="I491" s="682"/>
      <c r="J491" s="682"/>
      <c r="K491" s="682"/>
      <c r="L491" s="683"/>
      <c r="M491" s="696"/>
      <c r="N491" s="696"/>
      <c r="O491" s="696"/>
      <c r="P491" s="696"/>
      <c r="Q491" s="696"/>
      <c r="R491" s="697"/>
      <c r="S491" s="698"/>
      <c r="T491" s="698"/>
      <c r="U491" s="698"/>
      <c r="V491" s="699"/>
      <c r="W491" s="680"/>
      <c r="X491" s="172"/>
      <c r="Y491" s="172"/>
      <c r="Z491" s="178"/>
      <c r="AA491" s="181"/>
      <c r="AB491" s="207"/>
    </row>
    <row r="492" spans="1:28" ht="37.5" customHeight="1">
      <c r="A492" s="190"/>
      <c r="B492" s="194">
        <f t="shared" si="6"/>
        <v>439</v>
      </c>
      <c r="C492" s="681"/>
      <c r="D492" s="682"/>
      <c r="E492" s="682"/>
      <c r="F492" s="682"/>
      <c r="G492" s="682"/>
      <c r="H492" s="682"/>
      <c r="I492" s="682"/>
      <c r="J492" s="682"/>
      <c r="K492" s="682"/>
      <c r="L492" s="683"/>
      <c r="M492" s="696"/>
      <c r="N492" s="696"/>
      <c r="O492" s="696"/>
      <c r="P492" s="696"/>
      <c r="Q492" s="696"/>
      <c r="R492" s="697"/>
      <c r="S492" s="698"/>
      <c r="T492" s="698"/>
      <c r="U492" s="698"/>
      <c r="V492" s="699"/>
      <c r="W492" s="680"/>
      <c r="X492" s="172"/>
      <c r="Y492" s="172"/>
      <c r="Z492" s="178"/>
      <c r="AA492" s="181"/>
      <c r="AB492" s="207"/>
    </row>
    <row r="493" spans="1:28" ht="37.5" customHeight="1">
      <c r="A493" s="190"/>
      <c r="B493" s="194">
        <f t="shared" si="6"/>
        <v>440</v>
      </c>
      <c r="C493" s="681"/>
      <c r="D493" s="682"/>
      <c r="E493" s="682"/>
      <c r="F493" s="682"/>
      <c r="G493" s="682"/>
      <c r="H493" s="682"/>
      <c r="I493" s="682"/>
      <c r="J493" s="682"/>
      <c r="K493" s="682"/>
      <c r="L493" s="683"/>
      <c r="M493" s="696"/>
      <c r="N493" s="696"/>
      <c r="O493" s="696"/>
      <c r="P493" s="696"/>
      <c r="Q493" s="696"/>
      <c r="R493" s="697"/>
      <c r="S493" s="698"/>
      <c r="T493" s="698"/>
      <c r="U493" s="698"/>
      <c r="V493" s="699"/>
      <c r="W493" s="680"/>
      <c r="X493" s="172"/>
      <c r="Y493" s="172"/>
      <c r="Z493" s="178"/>
      <c r="AA493" s="181"/>
      <c r="AB493" s="207"/>
    </row>
    <row r="494" spans="1:28" ht="37.5" customHeight="1">
      <c r="A494" s="190"/>
      <c r="B494" s="194">
        <f t="shared" si="6"/>
        <v>441</v>
      </c>
      <c r="C494" s="681"/>
      <c r="D494" s="682"/>
      <c r="E494" s="682"/>
      <c r="F494" s="682"/>
      <c r="G494" s="682"/>
      <c r="H494" s="682"/>
      <c r="I494" s="682"/>
      <c r="J494" s="682"/>
      <c r="K494" s="682"/>
      <c r="L494" s="683"/>
      <c r="M494" s="696"/>
      <c r="N494" s="696"/>
      <c r="O494" s="696"/>
      <c r="P494" s="696"/>
      <c r="Q494" s="696"/>
      <c r="R494" s="697"/>
      <c r="S494" s="698"/>
      <c r="T494" s="698"/>
      <c r="U494" s="698"/>
      <c r="V494" s="699"/>
      <c r="W494" s="680"/>
      <c r="X494" s="172"/>
      <c r="Y494" s="172"/>
      <c r="Z494" s="178"/>
      <c r="AA494" s="181"/>
      <c r="AB494" s="207"/>
    </row>
    <row r="495" spans="1:28" ht="37.5" customHeight="1">
      <c r="A495" s="190"/>
      <c r="B495" s="194">
        <f t="shared" si="6"/>
        <v>442</v>
      </c>
      <c r="C495" s="681"/>
      <c r="D495" s="682"/>
      <c r="E495" s="682"/>
      <c r="F495" s="682"/>
      <c r="G495" s="682"/>
      <c r="H495" s="682"/>
      <c r="I495" s="682"/>
      <c r="J495" s="682"/>
      <c r="K495" s="682"/>
      <c r="L495" s="683"/>
      <c r="M495" s="696"/>
      <c r="N495" s="696"/>
      <c r="O495" s="696"/>
      <c r="P495" s="696"/>
      <c r="Q495" s="696"/>
      <c r="R495" s="697"/>
      <c r="S495" s="698"/>
      <c r="T495" s="698"/>
      <c r="U495" s="698"/>
      <c r="V495" s="699"/>
      <c r="W495" s="680"/>
      <c r="X495" s="172"/>
      <c r="Y495" s="172"/>
      <c r="Z495" s="178"/>
      <c r="AA495" s="181"/>
      <c r="AB495" s="207"/>
    </row>
    <row r="496" spans="1:28" ht="37.5" customHeight="1">
      <c r="A496" s="190"/>
      <c r="B496" s="194">
        <f t="shared" si="6"/>
        <v>443</v>
      </c>
      <c r="C496" s="681"/>
      <c r="D496" s="682"/>
      <c r="E496" s="682"/>
      <c r="F496" s="682"/>
      <c r="G496" s="682"/>
      <c r="H496" s="682"/>
      <c r="I496" s="682"/>
      <c r="J496" s="682"/>
      <c r="K496" s="682"/>
      <c r="L496" s="683"/>
      <c r="M496" s="696"/>
      <c r="N496" s="696"/>
      <c r="O496" s="696"/>
      <c r="P496" s="696"/>
      <c r="Q496" s="696"/>
      <c r="R496" s="697"/>
      <c r="S496" s="698"/>
      <c r="T496" s="698"/>
      <c r="U496" s="698"/>
      <c r="V496" s="699"/>
      <c r="W496" s="680"/>
      <c r="X496" s="172"/>
      <c r="Y496" s="172"/>
      <c r="Z496" s="178"/>
      <c r="AA496" s="181"/>
      <c r="AB496" s="207"/>
    </row>
    <row r="497" spans="1:28" ht="37.5" customHeight="1">
      <c r="A497" s="190"/>
      <c r="B497" s="194">
        <f t="shared" si="6"/>
        <v>444</v>
      </c>
      <c r="C497" s="681"/>
      <c r="D497" s="682"/>
      <c r="E497" s="682"/>
      <c r="F497" s="682"/>
      <c r="G497" s="682"/>
      <c r="H497" s="682"/>
      <c r="I497" s="682"/>
      <c r="J497" s="682"/>
      <c r="K497" s="682"/>
      <c r="L497" s="683"/>
      <c r="M497" s="696"/>
      <c r="N497" s="696"/>
      <c r="O497" s="696"/>
      <c r="P497" s="696"/>
      <c r="Q497" s="696"/>
      <c r="R497" s="697"/>
      <c r="S497" s="698"/>
      <c r="T497" s="698"/>
      <c r="U497" s="698"/>
      <c r="V497" s="699"/>
      <c r="W497" s="680"/>
      <c r="X497" s="172"/>
      <c r="Y497" s="172"/>
      <c r="Z497" s="178"/>
      <c r="AA497" s="181"/>
      <c r="AB497" s="207"/>
    </row>
    <row r="498" spans="1:28" ht="37.5" customHeight="1">
      <c r="A498" s="190"/>
      <c r="B498" s="194">
        <f t="shared" si="6"/>
        <v>445</v>
      </c>
      <c r="C498" s="681"/>
      <c r="D498" s="682"/>
      <c r="E498" s="682"/>
      <c r="F498" s="682"/>
      <c r="G498" s="682"/>
      <c r="H498" s="682"/>
      <c r="I498" s="682"/>
      <c r="J498" s="682"/>
      <c r="K498" s="682"/>
      <c r="L498" s="683"/>
      <c r="M498" s="696"/>
      <c r="N498" s="696"/>
      <c r="O498" s="696"/>
      <c r="P498" s="696"/>
      <c r="Q498" s="696"/>
      <c r="R498" s="697"/>
      <c r="S498" s="698"/>
      <c r="T498" s="698"/>
      <c r="U498" s="698"/>
      <c r="V498" s="699"/>
      <c r="W498" s="680"/>
      <c r="X498" s="172"/>
      <c r="Y498" s="172"/>
      <c r="Z498" s="178"/>
      <c r="AA498" s="181"/>
      <c r="AB498" s="207"/>
    </row>
    <row r="499" spans="1:28" ht="37.5" customHeight="1">
      <c r="A499" s="190"/>
      <c r="B499" s="194">
        <f t="shared" si="6"/>
        <v>446</v>
      </c>
      <c r="C499" s="681"/>
      <c r="D499" s="682"/>
      <c r="E499" s="682"/>
      <c r="F499" s="682"/>
      <c r="G499" s="682"/>
      <c r="H499" s="682"/>
      <c r="I499" s="682"/>
      <c r="J499" s="682"/>
      <c r="K499" s="682"/>
      <c r="L499" s="683"/>
      <c r="M499" s="696"/>
      <c r="N499" s="696"/>
      <c r="O499" s="696"/>
      <c r="P499" s="696"/>
      <c r="Q499" s="696"/>
      <c r="R499" s="697"/>
      <c r="S499" s="698"/>
      <c r="T499" s="698"/>
      <c r="U499" s="698"/>
      <c r="V499" s="699"/>
      <c r="W499" s="680"/>
      <c r="X499" s="172"/>
      <c r="Y499" s="172"/>
      <c r="Z499" s="178"/>
      <c r="AA499" s="181"/>
      <c r="AB499" s="207"/>
    </row>
    <row r="500" spans="1:28" ht="37.5" customHeight="1">
      <c r="A500" s="190"/>
      <c r="B500" s="194">
        <f t="shared" si="6"/>
        <v>447</v>
      </c>
      <c r="C500" s="681"/>
      <c r="D500" s="682"/>
      <c r="E500" s="682"/>
      <c r="F500" s="682"/>
      <c r="G500" s="682"/>
      <c r="H500" s="682"/>
      <c r="I500" s="682"/>
      <c r="J500" s="682"/>
      <c r="K500" s="682"/>
      <c r="L500" s="683"/>
      <c r="M500" s="696"/>
      <c r="N500" s="696"/>
      <c r="O500" s="696"/>
      <c r="P500" s="696"/>
      <c r="Q500" s="696"/>
      <c r="R500" s="697"/>
      <c r="S500" s="698"/>
      <c r="T500" s="698"/>
      <c r="U500" s="698"/>
      <c r="V500" s="699"/>
      <c r="W500" s="680"/>
      <c r="X500" s="172"/>
      <c r="Y500" s="172"/>
      <c r="Z500" s="178"/>
      <c r="AA500" s="181"/>
      <c r="AB500" s="207"/>
    </row>
    <row r="501" spans="1:28" ht="37.5" customHeight="1">
      <c r="A501" s="190"/>
      <c r="B501" s="194">
        <f t="shared" si="6"/>
        <v>448</v>
      </c>
      <c r="C501" s="681"/>
      <c r="D501" s="682"/>
      <c r="E501" s="682"/>
      <c r="F501" s="682"/>
      <c r="G501" s="682"/>
      <c r="H501" s="682"/>
      <c r="I501" s="682"/>
      <c r="J501" s="682"/>
      <c r="K501" s="682"/>
      <c r="L501" s="683"/>
      <c r="M501" s="696"/>
      <c r="N501" s="696"/>
      <c r="O501" s="696"/>
      <c r="P501" s="696"/>
      <c r="Q501" s="696"/>
      <c r="R501" s="697"/>
      <c r="S501" s="698"/>
      <c r="T501" s="698"/>
      <c r="U501" s="698"/>
      <c r="V501" s="699"/>
      <c r="W501" s="680"/>
      <c r="X501" s="172"/>
      <c r="Y501" s="172"/>
      <c r="Z501" s="178"/>
      <c r="AA501" s="181"/>
      <c r="AB501" s="207"/>
    </row>
    <row r="502" spans="1:28" ht="37.5" customHeight="1">
      <c r="A502" s="190"/>
      <c r="B502" s="194">
        <f t="shared" si="6"/>
        <v>449</v>
      </c>
      <c r="C502" s="681"/>
      <c r="D502" s="682"/>
      <c r="E502" s="682"/>
      <c r="F502" s="682"/>
      <c r="G502" s="682"/>
      <c r="H502" s="682"/>
      <c r="I502" s="682"/>
      <c r="J502" s="682"/>
      <c r="K502" s="682"/>
      <c r="L502" s="683"/>
      <c r="M502" s="696"/>
      <c r="N502" s="696"/>
      <c r="O502" s="696"/>
      <c r="P502" s="696"/>
      <c r="Q502" s="696"/>
      <c r="R502" s="697"/>
      <c r="S502" s="698"/>
      <c r="T502" s="698"/>
      <c r="U502" s="698"/>
      <c r="V502" s="699"/>
      <c r="W502" s="680"/>
      <c r="X502" s="172"/>
      <c r="Y502" s="172"/>
      <c r="Z502" s="178"/>
      <c r="AA502" s="181"/>
      <c r="AB502" s="207"/>
    </row>
    <row r="503" spans="1:28" ht="37.5" customHeight="1">
      <c r="A503" s="190"/>
      <c r="B503" s="194">
        <f t="shared" si="6"/>
        <v>450</v>
      </c>
      <c r="C503" s="681"/>
      <c r="D503" s="682"/>
      <c r="E503" s="682"/>
      <c r="F503" s="682"/>
      <c r="G503" s="682"/>
      <c r="H503" s="682"/>
      <c r="I503" s="682"/>
      <c r="J503" s="682"/>
      <c r="K503" s="682"/>
      <c r="L503" s="683"/>
      <c r="M503" s="696"/>
      <c r="N503" s="696"/>
      <c r="O503" s="696"/>
      <c r="P503" s="696"/>
      <c r="Q503" s="696"/>
      <c r="R503" s="697"/>
      <c r="S503" s="698"/>
      <c r="T503" s="698"/>
      <c r="U503" s="698"/>
      <c r="V503" s="699"/>
      <c r="W503" s="680"/>
      <c r="X503" s="172"/>
      <c r="Y503" s="172"/>
      <c r="Z503" s="178"/>
      <c r="AA503" s="181"/>
      <c r="AB503" s="207"/>
    </row>
    <row r="504" spans="1:28" ht="37.5" customHeight="1">
      <c r="A504" s="190"/>
      <c r="B504" s="194">
        <f t="shared" ref="B504:B567" si="7">B503+1</f>
        <v>451</v>
      </c>
      <c r="C504" s="681"/>
      <c r="D504" s="682"/>
      <c r="E504" s="682"/>
      <c r="F504" s="682"/>
      <c r="G504" s="682"/>
      <c r="H504" s="682"/>
      <c r="I504" s="682"/>
      <c r="J504" s="682"/>
      <c r="K504" s="682"/>
      <c r="L504" s="683"/>
      <c r="M504" s="696"/>
      <c r="N504" s="696"/>
      <c r="O504" s="696"/>
      <c r="P504" s="696"/>
      <c r="Q504" s="696"/>
      <c r="R504" s="697"/>
      <c r="S504" s="698"/>
      <c r="T504" s="698"/>
      <c r="U504" s="698"/>
      <c r="V504" s="699"/>
      <c r="W504" s="680"/>
      <c r="X504" s="172"/>
      <c r="Y504" s="172"/>
      <c r="Z504" s="178"/>
      <c r="AA504" s="181"/>
      <c r="AB504" s="207"/>
    </row>
    <row r="505" spans="1:28" ht="37.5" customHeight="1">
      <c r="A505" s="190"/>
      <c r="B505" s="194">
        <f t="shared" si="7"/>
        <v>452</v>
      </c>
      <c r="C505" s="681"/>
      <c r="D505" s="682"/>
      <c r="E505" s="682"/>
      <c r="F505" s="682"/>
      <c r="G505" s="682"/>
      <c r="H505" s="682"/>
      <c r="I505" s="682"/>
      <c r="J505" s="682"/>
      <c r="K505" s="682"/>
      <c r="L505" s="683"/>
      <c r="M505" s="696"/>
      <c r="N505" s="696"/>
      <c r="O505" s="696"/>
      <c r="P505" s="696"/>
      <c r="Q505" s="696"/>
      <c r="R505" s="697"/>
      <c r="S505" s="698"/>
      <c r="T505" s="698"/>
      <c r="U505" s="698"/>
      <c r="V505" s="699"/>
      <c r="W505" s="680"/>
      <c r="X505" s="172"/>
      <c r="Y505" s="172"/>
      <c r="Z505" s="178"/>
      <c r="AA505" s="181"/>
      <c r="AB505" s="207"/>
    </row>
    <row r="506" spans="1:28" ht="37.5" customHeight="1">
      <c r="A506" s="190"/>
      <c r="B506" s="194">
        <f t="shared" si="7"/>
        <v>453</v>
      </c>
      <c r="C506" s="681"/>
      <c r="D506" s="682"/>
      <c r="E506" s="682"/>
      <c r="F506" s="682"/>
      <c r="G506" s="682"/>
      <c r="H506" s="682"/>
      <c r="I506" s="682"/>
      <c r="J506" s="682"/>
      <c r="K506" s="682"/>
      <c r="L506" s="683"/>
      <c r="M506" s="696"/>
      <c r="N506" s="696"/>
      <c r="O506" s="696"/>
      <c r="P506" s="696"/>
      <c r="Q506" s="696"/>
      <c r="R506" s="697"/>
      <c r="S506" s="698"/>
      <c r="T506" s="698"/>
      <c r="U506" s="698"/>
      <c r="V506" s="699"/>
      <c r="W506" s="680"/>
      <c r="X506" s="172"/>
      <c r="Y506" s="172"/>
      <c r="Z506" s="178"/>
      <c r="AA506" s="181"/>
      <c r="AB506" s="207"/>
    </row>
    <row r="507" spans="1:28" ht="37.5" customHeight="1">
      <c r="A507" s="190"/>
      <c r="B507" s="194">
        <f t="shared" si="7"/>
        <v>454</v>
      </c>
      <c r="C507" s="681"/>
      <c r="D507" s="682"/>
      <c r="E507" s="682"/>
      <c r="F507" s="682"/>
      <c r="G507" s="682"/>
      <c r="H507" s="682"/>
      <c r="I507" s="682"/>
      <c r="J507" s="682"/>
      <c r="K507" s="682"/>
      <c r="L507" s="683"/>
      <c r="M507" s="696"/>
      <c r="N507" s="696"/>
      <c r="O507" s="696"/>
      <c r="P507" s="696"/>
      <c r="Q507" s="696"/>
      <c r="R507" s="697"/>
      <c r="S507" s="698"/>
      <c r="T507" s="698"/>
      <c r="U507" s="698"/>
      <c r="V507" s="699"/>
      <c r="W507" s="680"/>
      <c r="X507" s="172"/>
      <c r="Y507" s="172"/>
      <c r="Z507" s="178"/>
      <c r="AA507" s="181"/>
      <c r="AB507" s="207"/>
    </row>
    <row r="508" spans="1:28" ht="37.5" customHeight="1">
      <c r="A508" s="190"/>
      <c r="B508" s="194">
        <f t="shared" si="7"/>
        <v>455</v>
      </c>
      <c r="C508" s="681"/>
      <c r="D508" s="682"/>
      <c r="E508" s="682"/>
      <c r="F508" s="682"/>
      <c r="G508" s="682"/>
      <c r="H508" s="682"/>
      <c r="I508" s="682"/>
      <c r="J508" s="682"/>
      <c r="K508" s="682"/>
      <c r="L508" s="683"/>
      <c r="M508" s="696"/>
      <c r="N508" s="696"/>
      <c r="O508" s="696"/>
      <c r="P508" s="696"/>
      <c r="Q508" s="696"/>
      <c r="R508" s="697"/>
      <c r="S508" s="698"/>
      <c r="T508" s="698"/>
      <c r="U508" s="698"/>
      <c r="V508" s="699"/>
      <c r="W508" s="680"/>
      <c r="X508" s="172"/>
      <c r="Y508" s="172"/>
      <c r="Z508" s="178"/>
      <c r="AA508" s="181"/>
      <c r="AB508" s="207"/>
    </row>
    <row r="509" spans="1:28" ht="37.5" customHeight="1">
      <c r="A509" s="190"/>
      <c r="B509" s="194">
        <f t="shared" si="7"/>
        <v>456</v>
      </c>
      <c r="C509" s="681"/>
      <c r="D509" s="682"/>
      <c r="E509" s="682"/>
      <c r="F509" s="682"/>
      <c r="G509" s="682"/>
      <c r="H509" s="682"/>
      <c r="I509" s="682"/>
      <c r="J509" s="682"/>
      <c r="K509" s="682"/>
      <c r="L509" s="683"/>
      <c r="M509" s="696"/>
      <c r="N509" s="696"/>
      <c r="O509" s="696"/>
      <c r="P509" s="696"/>
      <c r="Q509" s="696"/>
      <c r="R509" s="697"/>
      <c r="S509" s="698"/>
      <c r="T509" s="698"/>
      <c r="U509" s="698"/>
      <c r="V509" s="699"/>
      <c r="W509" s="680"/>
      <c r="X509" s="172"/>
      <c r="Y509" s="172"/>
      <c r="Z509" s="178"/>
      <c r="AA509" s="181"/>
      <c r="AB509" s="207"/>
    </row>
    <row r="510" spans="1:28" ht="37.5" customHeight="1">
      <c r="A510" s="190"/>
      <c r="B510" s="194">
        <f t="shared" si="7"/>
        <v>457</v>
      </c>
      <c r="C510" s="681"/>
      <c r="D510" s="682"/>
      <c r="E510" s="682"/>
      <c r="F510" s="682"/>
      <c r="G510" s="682"/>
      <c r="H510" s="682"/>
      <c r="I510" s="682"/>
      <c r="J510" s="682"/>
      <c r="K510" s="682"/>
      <c r="L510" s="683"/>
      <c r="M510" s="696"/>
      <c r="N510" s="696"/>
      <c r="O510" s="696"/>
      <c r="P510" s="696"/>
      <c r="Q510" s="696"/>
      <c r="R510" s="697"/>
      <c r="S510" s="698"/>
      <c r="T510" s="698"/>
      <c r="U510" s="698"/>
      <c r="V510" s="699"/>
      <c r="W510" s="680"/>
      <c r="X510" s="172"/>
      <c r="Y510" s="172"/>
      <c r="Z510" s="178"/>
      <c r="AA510" s="181"/>
      <c r="AB510" s="207"/>
    </row>
    <row r="511" spans="1:28" ht="37.5" customHeight="1">
      <c r="A511" s="190"/>
      <c r="B511" s="194">
        <f t="shared" si="7"/>
        <v>458</v>
      </c>
      <c r="C511" s="681"/>
      <c r="D511" s="682"/>
      <c r="E511" s="682"/>
      <c r="F511" s="682"/>
      <c r="G511" s="682"/>
      <c r="H511" s="682"/>
      <c r="I511" s="682"/>
      <c r="J511" s="682"/>
      <c r="K511" s="682"/>
      <c r="L511" s="683"/>
      <c r="M511" s="696"/>
      <c r="N511" s="696"/>
      <c r="O511" s="696"/>
      <c r="P511" s="696"/>
      <c r="Q511" s="696"/>
      <c r="R511" s="697"/>
      <c r="S511" s="698"/>
      <c r="T511" s="698"/>
      <c r="U511" s="698"/>
      <c r="V511" s="699"/>
      <c r="W511" s="680"/>
      <c r="X511" s="172"/>
      <c r="Y511" s="172"/>
      <c r="Z511" s="178"/>
      <c r="AA511" s="181"/>
      <c r="AB511" s="207"/>
    </row>
    <row r="512" spans="1:28" ht="37.5" customHeight="1">
      <c r="A512" s="190"/>
      <c r="B512" s="194">
        <f t="shared" si="7"/>
        <v>459</v>
      </c>
      <c r="C512" s="681"/>
      <c r="D512" s="682"/>
      <c r="E512" s="682"/>
      <c r="F512" s="682"/>
      <c r="G512" s="682"/>
      <c r="H512" s="682"/>
      <c r="I512" s="682"/>
      <c r="J512" s="682"/>
      <c r="K512" s="682"/>
      <c r="L512" s="683"/>
      <c r="M512" s="696"/>
      <c r="N512" s="696"/>
      <c r="O512" s="696"/>
      <c r="P512" s="696"/>
      <c r="Q512" s="696"/>
      <c r="R512" s="697"/>
      <c r="S512" s="698"/>
      <c r="T512" s="698"/>
      <c r="U512" s="698"/>
      <c r="V512" s="699"/>
      <c r="W512" s="680"/>
      <c r="X512" s="172"/>
      <c r="Y512" s="172"/>
      <c r="Z512" s="178"/>
      <c r="AA512" s="181"/>
      <c r="AB512" s="207"/>
    </row>
    <row r="513" spans="1:28" ht="37.5" customHeight="1">
      <c r="A513" s="190"/>
      <c r="B513" s="194">
        <f t="shared" si="7"/>
        <v>460</v>
      </c>
      <c r="C513" s="681"/>
      <c r="D513" s="682"/>
      <c r="E513" s="682"/>
      <c r="F513" s="682"/>
      <c r="G513" s="682"/>
      <c r="H513" s="682"/>
      <c r="I513" s="682"/>
      <c r="J513" s="682"/>
      <c r="K513" s="682"/>
      <c r="L513" s="683"/>
      <c r="M513" s="696"/>
      <c r="N513" s="696"/>
      <c r="O513" s="696"/>
      <c r="P513" s="696"/>
      <c r="Q513" s="696"/>
      <c r="R513" s="697"/>
      <c r="S513" s="698"/>
      <c r="T513" s="698"/>
      <c r="U513" s="698"/>
      <c r="V513" s="699"/>
      <c r="W513" s="680"/>
      <c r="X513" s="172"/>
      <c r="Y513" s="172"/>
      <c r="Z513" s="178"/>
      <c r="AA513" s="181"/>
      <c r="AB513" s="207"/>
    </row>
    <row r="514" spans="1:28" ht="37.5" customHeight="1">
      <c r="A514" s="190"/>
      <c r="B514" s="194">
        <f t="shared" si="7"/>
        <v>461</v>
      </c>
      <c r="C514" s="681"/>
      <c r="D514" s="682"/>
      <c r="E514" s="682"/>
      <c r="F514" s="682"/>
      <c r="G514" s="682"/>
      <c r="H514" s="682"/>
      <c r="I514" s="682"/>
      <c r="J514" s="682"/>
      <c r="K514" s="682"/>
      <c r="L514" s="683"/>
      <c r="M514" s="696"/>
      <c r="N514" s="696"/>
      <c r="O514" s="696"/>
      <c r="P514" s="696"/>
      <c r="Q514" s="696"/>
      <c r="R514" s="697"/>
      <c r="S514" s="698"/>
      <c r="T514" s="698"/>
      <c r="U514" s="698"/>
      <c r="V514" s="699"/>
      <c r="W514" s="680"/>
      <c r="X514" s="172"/>
      <c r="Y514" s="172"/>
      <c r="Z514" s="178"/>
      <c r="AA514" s="181"/>
      <c r="AB514" s="207"/>
    </row>
    <row r="515" spans="1:28" ht="37.5" customHeight="1">
      <c r="A515" s="190"/>
      <c r="B515" s="194">
        <f t="shared" si="7"/>
        <v>462</v>
      </c>
      <c r="C515" s="681"/>
      <c r="D515" s="682"/>
      <c r="E515" s="682"/>
      <c r="F515" s="682"/>
      <c r="G515" s="682"/>
      <c r="H515" s="682"/>
      <c r="I515" s="682"/>
      <c r="J515" s="682"/>
      <c r="K515" s="682"/>
      <c r="L515" s="683"/>
      <c r="M515" s="696"/>
      <c r="N515" s="696"/>
      <c r="O515" s="696"/>
      <c r="P515" s="696"/>
      <c r="Q515" s="696"/>
      <c r="R515" s="697"/>
      <c r="S515" s="698"/>
      <c r="T515" s="698"/>
      <c r="U515" s="698"/>
      <c r="V515" s="699"/>
      <c r="W515" s="680"/>
      <c r="X515" s="172"/>
      <c r="Y515" s="172"/>
      <c r="Z515" s="178"/>
      <c r="AA515" s="181"/>
      <c r="AB515" s="207"/>
    </row>
    <row r="516" spans="1:28" ht="37.5" customHeight="1">
      <c r="A516" s="190"/>
      <c r="B516" s="194">
        <f t="shared" si="7"/>
        <v>463</v>
      </c>
      <c r="C516" s="681"/>
      <c r="D516" s="682"/>
      <c r="E516" s="682"/>
      <c r="F516" s="682"/>
      <c r="G516" s="682"/>
      <c r="H516" s="682"/>
      <c r="I516" s="682"/>
      <c r="J516" s="682"/>
      <c r="K516" s="682"/>
      <c r="L516" s="683"/>
      <c r="M516" s="696"/>
      <c r="N516" s="696"/>
      <c r="O516" s="696"/>
      <c r="P516" s="696"/>
      <c r="Q516" s="696"/>
      <c r="R516" s="697"/>
      <c r="S516" s="698"/>
      <c r="T516" s="698"/>
      <c r="U516" s="698"/>
      <c r="V516" s="699"/>
      <c r="W516" s="680"/>
      <c r="X516" s="172"/>
      <c r="Y516" s="172"/>
      <c r="Z516" s="178"/>
      <c r="AA516" s="181"/>
      <c r="AB516" s="207"/>
    </row>
    <row r="517" spans="1:28" ht="37.5" customHeight="1">
      <c r="A517" s="190"/>
      <c r="B517" s="194">
        <f t="shared" si="7"/>
        <v>464</v>
      </c>
      <c r="C517" s="681"/>
      <c r="D517" s="682"/>
      <c r="E517" s="682"/>
      <c r="F517" s="682"/>
      <c r="G517" s="682"/>
      <c r="H517" s="682"/>
      <c r="I517" s="682"/>
      <c r="J517" s="682"/>
      <c r="K517" s="682"/>
      <c r="L517" s="683"/>
      <c r="M517" s="696"/>
      <c r="N517" s="696"/>
      <c r="O517" s="696"/>
      <c r="P517" s="696"/>
      <c r="Q517" s="696"/>
      <c r="R517" s="697"/>
      <c r="S517" s="698"/>
      <c r="T517" s="698"/>
      <c r="U517" s="698"/>
      <c r="V517" s="699"/>
      <c r="W517" s="680"/>
      <c r="X517" s="172"/>
      <c r="Y517" s="172"/>
      <c r="Z517" s="178"/>
      <c r="AA517" s="181"/>
      <c r="AB517" s="207"/>
    </row>
    <row r="518" spans="1:28" ht="37.5" customHeight="1">
      <c r="A518" s="190"/>
      <c r="B518" s="194">
        <f t="shared" si="7"/>
        <v>465</v>
      </c>
      <c r="C518" s="681"/>
      <c r="D518" s="682"/>
      <c r="E518" s="682"/>
      <c r="F518" s="682"/>
      <c r="G518" s="682"/>
      <c r="H518" s="682"/>
      <c r="I518" s="682"/>
      <c r="J518" s="682"/>
      <c r="K518" s="682"/>
      <c r="L518" s="683"/>
      <c r="M518" s="696"/>
      <c r="N518" s="696"/>
      <c r="O518" s="696"/>
      <c r="P518" s="696"/>
      <c r="Q518" s="696"/>
      <c r="R518" s="697"/>
      <c r="S518" s="698"/>
      <c r="T518" s="698"/>
      <c r="U518" s="698"/>
      <c r="V518" s="699"/>
      <c r="W518" s="680"/>
      <c r="X518" s="172"/>
      <c r="Y518" s="172"/>
      <c r="Z518" s="178"/>
      <c r="AA518" s="181"/>
      <c r="AB518" s="207"/>
    </row>
    <row r="519" spans="1:28" ht="37.5" customHeight="1">
      <c r="A519" s="190"/>
      <c r="B519" s="194">
        <f t="shared" si="7"/>
        <v>466</v>
      </c>
      <c r="C519" s="681"/>
      <c r="D519" s="682"/>
      <c r="E519" s="682"/>
      <c r="F519" s="682"/>
      <c r="G519" s="682"/>
      <c r="H519" s="682"/>
      <c r="I519" s="682"/>
      <c r="J519" s="682"/>
      <c r="K519" s="682"/>
      <c r="L519" s="683"/>
      <c r="M519" s="696"/>
      <c r="N519" s="696"/>
      <c r="O519" s="696"/>
      <c r="P519" s="696"/>
      <c r="Q519" s="696"/>
      <c r="R519" s="697"/>
      <c r="S519" s="698"/>
      <c r="T519" s="698"/>
      <c r="U519" s="698"/>
      <c r="V519" s="699"/>
      <c r="W519" s="680"/>
      <c r="X519" s="172"/>
      <c r="Y519" s="172"/>
      <c r="Z519" s="178"/>
      <c r="AA519" s="181"/>
      <c r="AB519" s="207"/>
    </row>
    <row r="520" spans="1:28" ht="37.5" customHeight="1">
      <c r="A520" s="190"/>
      <c r="B520" s="194">
        <f t="shared" si="7"/>
        <v>467</v>
      </c>
      <c r="C520" s="681"/>
      <c r="D520" s="682"/>
      <c r="E520" s="682"/>
      <c r="F520" s="682"/>
      <c r="G520" s="682"/>
      <c r="H520" s="682"/>
      <c r="I520" s="682"/>
      <c r="J520" s="682"/>
      <c r="K520" s="682"/>
      <c r="L520" s="683"/>
      <c r="M520" s="696"/>
      <c r="N520" s="696"/>
      <c r="O520" s="696"/>
      <c r="P520" s="696"/>
      <c r="Q520" s="696"/>
      <c r="R520" s="697"/>
      <c r="S520" s="698"/>
      <c r="T520" s="698"/>
      <c r="U520" s="698"/>
      <c r="V520" s="699"/>
      <c r="W520" s="680"/>
      <c r="X520" s="172"/>
      <c r="Y520" s="172"/>
      <c r="Z520" s="178"/>
      <c r="AA520" s="181"/>
      <c r="AB520" s="207"/>
    </row>
    <row r="521" spans="1:28" ht="37.5" customHeight="1">
      <c r="A521" s="190"/>
      <c r="B521" s="194">
        <f t="shared" si="7"/>
        <v>468</v>
      </c>
      <c r="C521" s="681"/>
      <c r="D521" s="682"/>
      <c r="E521" s="682"/>
      <c r="F521" s="682"/>
      <c r="G521" s="682"/>
      <c r="H521" s="682"/>
      <c r="I521" s="682"/>
      <c r="J521" s="682"/>
      <c r="K521" s="682"/>
      <c r="L521" s="683"/>
      <c r="M521" s="696"/>
      <c r="N521" s="696"/>
      <c r="O521" s="696"/>
      <c r="P521" s="696"/>
      <c r="Q521" s="696"/>
      <c r="R521" s="697"/>
      <c r="S521" s="698"/>
      <c r="T521" s="698"/>
      <c r="U521" s="698"/>
      <c r="V521" s="699"/>
      <c r="W521" s="680"/>
      <c r="X521" s="172"/>
      <c r="Y521" s="172"/>
      <c r="Z521" s="178"/>
      <c r="AA521" s="181"/>
      <c r="AB521" s="207"/>
    </row>
    <row r="522" spans="1:28" ht="37.5" customHeight="1">
      <c r="A522" s="190"/>
      <c r="B522" s="194">
        <f t="shared" si="7"/>
        <v>469</v>
      </c>
      <c r="C522" s="681"/>
      <c r="D522" s="682"/>
      <c r="E522" s="682"/>
      <c r="F522" s="682"/>
      <c r="G522" s="682"/>
      <c r="H522" s="682"/>
      <c r="I522" s="682"/>
      <c r="J522" s="682"/>
      <c r="K522" s="682"/>
      <c r="L522" s="683"/>
      <c r="M522" s="696"/>
      <c r="N522" s="696"/>
      <c r="O522" s="696"/>
      <c r="P522" s="696"/>
      <c r="Q522" s="696"/>
      <c r="R522" s="697"/>
      <c r="S522" s="698"/>
      <c r="T522" s="698"/>
      <c r="U522" s="698"/>
      <c r="V522" s="699"/>
      <c r="W522" s="680"/>
      <c r="X522" s="172"/>
      <c r="Y522" s="172"/>
      <c r="Z522" s="178"/>
      <c r="AA522" s="181"/>
      <c r="AB522" s="207"/>
    </row>
    <row r="523" spans="1:28" ht="37.5" customHeight="1">
      <c r="A523" s="190"/>
      <c r="B523" s="194">
        <f t="shared" si="7"/>
        <v>470</v>
      </c>
      <c r="C523" s="681"/>
      <c r="D523" s="682"/>
      <c r="E523" s="682"/>
      <c r="F523" s="682"/>
      <c r="G523" s="682"/>
      <c r="H523" s="682"/>
      <c r="I523" s="682"/>
      <c r="J523" s="682"/>
      <c r="K523" s="682"/>
      <c r="L523" s="683"/>
      <c r="M523" s="696"/>
      <c r="N523" s="696"/>
      <c r="O523" s="696"/>
      <c r="P523" s="696"/>
      <c r="Q523" s="696"/>
      <c r="R523" s="697"/>
      <c r="S523" s="698"/>
      <c r="T523" s="698"/>
      <c r="U523" s="698"/>
      <c r="V523" s="699"/>
      <c r="W523" s="680"/>
      <c r="X523" s="172"/>
      <c r="Y523" s="172"/>
      <c r="Z523" s="178"/>
      <c r="AA523" s="181"/>
      <c r="AB523" s="207"/>
    </row>
    <row r="524" spans="1:28" ht="37.5" customHeight="1">
      <c r="A524" s="190"/>
      <c r="B524" s="194">
        <f t="shared" si="7"/>
        <v>471</v>
      </c>
      <c r="C524" s="681"/>
      <c r="D524" s="682"/>
      <c r="E524" s="682"/>
      <c r="F524" s="682"/>
      <c r="G524" s="682"/>
      <c r="H524" s="682"/>
      <c r="I524" s="682"/>
      <c r="J524" s="682"/>
      <c r="K524" s="682"/>
      <c r="L524" s="683"/>
      <c r="M524" s="696"/>
      <c r="N524" s="696"/>
      <c r="O524" s="696"/>
      <c r="P524" s="696"/>
      <c r="Q524" s="696"/>
      <c r="R524" s="697"/>
      <c r="S524" s="698"/>
      <c r="T524" s="698"/>
      <c r="U524" s="698"/>
      <c r="V524" s="699"/>
      <c r="W524" s="680"/>
      <c r="X524" s="172"/>
      <c r="Y524" s="172"/>
      <c r="Z524" s="178"/>
      <c r="AA524" s="181"/>
      <c r="AB524" s="207"/>
    </row>
    <row r="525" spans="1:28" ht="37.5" customHeight="1">
      <c r="A525" s="190"/>
      <c r="B525" s="194">
        <f t="shared" si="7"/>
        <v>472</v>
      </c>
      <c r="C525" s="681"/>
      <c r="D525" s="682"/>
      <c r="E525" s="682"/>
      <c r="F525" s="682"/>
      <c r="G525" s="682"/>
      <c r="H525" s="682"/>
      <c r="I525" s="682"/>
      <c r="J525" s="682"/>
      <c r="K525" s="682"/>
      <c r="L525" s="683"/>
      <c r="M525" s="696"/>
      <c r="N525" s="696"/>
      <c r="O525" s="696"/>
      <c r="P525" s="696"/>
      <c r="Q525" s="696"/>
      <c r="R525" s="697"/>
      <c r="S525" s="698"/>
      <c r="T525" s="698"/>
      <c r="U525" s="698"/>
      <c r="V525" s="699"/>
      <c r="W525" s="680"/>
      <c r="X525" s="172"/>
      <c r="Y525" s="172"/>
      <c r="Z525" s="178"/>
      <c r="AA525" s="181"/>
      <c r="AB525" s="207"/>
    </row>
    <row r="526" spans="1:28" ht="37.5" customHeight="1">
      <c r="A526" s="190"/>
      <c r="B526" s="194">
        <f t="shared" si="7"/>
        <v>473</v>
      </c>
      <c r="C526" s="681"/>
      <c r="D526" s="682"/>
      <c r="E526" s="682"/>
      <c r="F526" s="682"/>
      <c r="G526" s="682"/>
      <c r="H526" s="682"/>
      <c r="I526" s="682"/>
      <c r="J526" s="682"/>
      <c r="K526" s="682"/>
      <c r="L526" s="683"/>
      <c r="M526" s="696"/>
      <c r="N526" s="696"/>
      <c r="O526" s="696"/>
      <c r="P526" s="696"/>
      <c r="Q526" s="696"/>
      <c r="R526" s="697"/>
      <c r="S526" s="698"/>
      <c r="T526" s="698"/>
      <c r="U526" s="698"/>
      <c r="V526" s="699"/>
      <c r="W526" s="680"/>
      <c r="X526" s="172"/>
      <c r="Y526" s="172"/>
      <c r="Z526" s="178"/>
      <c r="AA526" s="181"/>
      <c r="AB526" s="207"/>
    </row>
    <row r="527" spans="1:28" ht="37.5" customHeight="1">
      <c r="A527" s="190"/>
      <c r="B527" s="194">
        <f t="shared" si="7"/>
        <v>474</v>
      </c>
      <c r="C527" s="681"/>
      <c r="D527" s="682"/>
      <c r="E527" s="682"/>
      <c r="F527" s="682"/>
      <c r="G527" s="682"/>
      <c r="H527" s="682"/>
      <c r="I527" s="682"/>
      <c r="J527" s="682"/>
      <c r="K527" s="682"/>
      <c r="L527" s="683"/>
      <c r="M527" s="696"/>
      <c r="N527" s="696"/>
      <c r="O527" s="696"/>
      <c r="P527" s="696"/>
      <c r="Q527" s="696"/>
      <c r="R527" s="697"/>
      <c r="S527" s="698"/>
      <c r="T527" s="698"/>
      <c r="U527" s="698"/>
      <c r="V527" s="699"/>
      <c r="W527" s="680"/>
      <c r="X527" s="172"/>
      <c r="Y527" s="172"/>
      <c r="Z527" s="178"/>
      <c r="AA527" s="181"/>
      <c r="AB527" s="207"/>
    </row>
    <row r="528" spans="1:28" ht="37.5" customHeight="1">
      <c r="A528" s="190"/>
      <c r="B528" s="194">
        <f t="shared" si="7"/>
        <v>475</v>
      </c>
      <c r="C528" s="681"/>
      <c r="D528" s="682"/>
      <c r="E528" s="682"/>
      <c r="F528" s="682"/>
      <c r="G528" s="682"/>
      <c r="H528" s="682"/>
      <c r="I528" s="682"/>
      <c r="J528" s="682"/>
      <c r="K528" s="682"/>
      <c r="L528" s="683"/>
      <c r="M528" s="696"/>
      <c r="N528" s="696"/>
      <c r="O528" s="696"/>
      <c r="P528" s="696"/>
      <c r="Q528" s="696"/>
      <c r="R528" s="697"/>
      <c r="S528" s="698"/>
      <c r="T528" s="698"/>
      <c r="U528" s="698"/>
      <c r="V528" s="699"/>
      <c r="W528" s="680"/>
      <c r="X528" s="172"/>
      <c r="Y528" s="172"/>
      <c r="Z528" s="178"/>
      <c r="AA528" s="181"/>
      <c r="AB528" s="207"/>
    </row>
    <row r="529" spans="1:28" ht="37.5" customHeight="1">
      <c r="A529" s="190"/>
      <c r="B529" s="194">
        <f t="shared" si="7"/>
        <v>476</v>
      </c>
      <c r="C529" s="681"/>
      <c r="D529" s="682"/>
      <c r="E529" s="682"/>
      <c r="F529" s="682"/>
      <c r="G529" s="682"/>
      <c r="H529" s="682"/>
      <c r="I529" s="682"/>
      <c r="J529" s="682"/>
      <c r="K529" s="682"/>
      <c r="L529" s="683"/>
      <c r="M529" s="696"/>
      <c r="N529" s="696"/>
      <c r="O529" s="696"/>
      <c r="P529" s="696"/>
      <c r="Q529" s="696"/>
      <c r="R529" s="697"/>
      <c r="S529" s="698"/>
      <c r="T529" s="698"/>
      <c r="U529" s="698"/>
      <c r="V529" s="699"/>
      <c r="W529" s="680"/>
      <c r="X529" s="172"/>
      <c r="Y529" s="172"/>
      <c r="Z529" s="178"/>
      <c r="AA529" s="181"/>
      <c r="AB529" s="207"/>
    </row>
    <row r="530" spans="1:28" ht="37.5" customHeight="1">
      <c r="A530" s="190"/>
      <c r="B530" s="194">
        <f t="shared" si="7"/>
        <v>477</v>
      </c>
      <c r="C530" s="681"/>
      <c r="D530" s="682"/>
      <c r="E530" s="682"/>
      <c r="F530" s="682"/>
      <c r="G530" s="682"/>
      <c r="H530" s="682"/>
      <c r="I530" s="682"/>
      <c r="J530" s="682"/>
      <c r="K530" s="682"/>
      <c r="L530" s="683"/>
      <c r="M530" s="696"/>
      <c r="N530" s="696"/>
      <c r="O530" s="696"/>
      <c r="P530" s="696"/>
      <c r="Q530" s="696"/>
      <c r="R530" s="697"/>
      <c r="S530" s="698"/>
      <c r="T530" s="698"/>
      <c r="U530" s="698"/>
      <c r="V530" s="699"/>
      <c r="W530" s="680"/>
      <c r="X530" s="172"/>
      <c r="Y530" s="172"/>
      <c r="Z530" s="178"/>
      <c r="AA530" s="181"/>
      <c r="AB530" s="207"/>
    </row>
    <row r="531" spans="1:28" ht="37.5" customHeight="1">
      <c r="A531" s="190"/>
      <c r="B531" s="194">
        <f t="shared" si="7"/>
        <v>478</v>
      </c>
      <c r="C531" s="693"/>
      <c r="D531" s="694"/>
      <c r="E531" s="694"/>
      <c r="F531" s="694"/>
      <c r="G531" s="694"/>
      <c r="H531" s="694"/>
      <c r="I531" s="694"/>
      <c r="J531" s="694"/>
      <c r="K531" s="694"/>
      <c r="L531" s="695"/>
      <c r="M531" s="718"/>
      <c r="N531" s="719"/>
      <c r="O531" s="719"/>
      <c r="P531" s="719"/>
      <c r="Q531" s="720"/>
      <c r="R531" s="697"/>
      <c r="S531" s="698"/>
      <c r="T531" s="698"/>
      <c r="U531" s="698"/>
      <c r="V531" s="699"/>
      <c r="W531" s="171"/>
      <c r="X531" s="172"/>
      <c r="Y531" s="172"/>
      <c r="Z531" s="173"/>
      <c r="AA531" s="174"/>
      <c r="AB531" s="206"/>
    </row>
    <row r="532" spans="1:28" ht="37.5" customHeight="1">
      <c r="A532" s="190"/>
      <c r="B532" s="194">
        <f t="shared" si="7"/>
        <v>479</v>
      </c>
      <c r="C532" s="693"/>
      <c r="D532" s="694"/>
      <c r="E532" s="694"/>
      <c r="F532" s="694"/>
      <c r="G532" s="694"/>
      <c r="H532" s="694"/>
      <c r="I532" s="694"/>
      <c r="J532" s="694"/>
      <c r="K532" s="694"/>
      <c r="L532" s="695"/>
      <c r="M532" s="721"/>
      <c r="N532" s="722"/>
      <c r="O532" s="722"/>
      <c r="P532" s="722"/>
      <c r="Q532" s="723"/>
      <c r="R532" s="697"/>
      <c r="S532" s="698"/>
      <c r="T532" s="698"/>
      <c r="U532" s="698"/>
      <c r="V532" s="699"/>
      <c r="W532" s="680"/>
      <c r="X532" s="172"/>
      <c r="Y532" s="172"/>
      <c r="Z532" s="176"/>
      <c r="AA532" s="177"/>
      <c r="AB532" s="206"/>
    </row>
    <row r="533" spans="1:28" ht="37.5" customHeight="1">
      <c r="A533" s="190"/>
      <c r="B533" s="194">
        <f t="shared" si="7"/>
        <v>480</v>
      </c>
      <c r="C533" s="693"/>
      <c r="D533" s="694"/>
      <c r="E533" s="694"/>
      <c r="F533" s="694"/>
      <c r="G533" s="694"/>
      <c r="H533" s="694"/>
      <c r="I533" s="694"/>
      <c r="J533" s="694"/>
      <c r="K533" s="694"/>
      <c r="L533" s="695"/>
      <c r="M533" s="697"/>
      <c r="N533" s="698"/>
      <c r="O533" s="698"/>
      <c r="P533" s="698"/>
      <c r="Q533" s="699"/>
      <c r="R533" s="697"/>
      <c r="S533" s="698"/>
      <c r="T533" s="698"/>
      <c r="U533" s="698"/>
      <c r="V533" s="699"/>
      <c r="W533" s="680"/>
      <c r="X533" s="172"/>
      <c r="Y533" s="172"/>
      <c r="Z533" s="176"/>
      <c r="AA533" s="177"/>
      <c r="AB533" s="206"/>
    </row>
    <row r="534" spans="1:28" ht="37.5" customHeight="1">
      <c r="A534" s="190"/>
      <c r="B534" s="194">
        <f t="shared" si="7"/>
        <v>481</v>
      </c>
      <c r="C534" s="693"/>
      <c r="D534" s="694"/>
      <c r="E534" s="694"/>
      <c r="F534" s="694"/>
      <c r="G534" s="694"/>
      <c r="H534" s="694"/>
      <c r="I534" s="694"/>
      <c r="J534" s="694"/>
      <c r="K534" s="694"/>
      <c r="L534" s="695"/>
      <c r="M534" s="697"/>
      <c r="N534" s="698"/>
      <c r="O534" s="698"/>
      <c r="P534" s="698"/>
      <c r="Q534" s="699"/>
      <c r="R534" s="697"/>
      <c r="S534" s="698"/>
      <c r="T534" s="698"/>
      <c r="U534" s="698"/>
      <c r="V534" s="699"/>
      <c r="W534" s="680"/>
      <c r="X534" s="172"/>
      <c r="Y534" s="172"/>
      <c r="Z534" s="176"/>
      <c r="AA534" s="177"/>
      <c r="AB534" s="206"/>
    </row>
    <row r="535" spans="1:28" ht="37.5" customHeight="1">
      <c r="A535" s="190"/>
      <c r="B535" s="194">
        <f t="shared" si="7"/>
        <v>482</v>
      </c>
      <c r="C535" s="693"/>
      <c r="D535" s="694"/>
      <c r="E535" s="694"/>
      <c r="F535" s="694"/>
      <c r="G535" s="694"/>
      <c r="H535" s="694"/>
      <c r="I535" s="694"/>
      <c r="J535" s="694"/>
      <c r="K535" s="694"/>
      <c r="L535" s="695"/>
      <c r="M535" s="697"/>
      <c r="N535" s="698"/>
      <c r="O535" s="698"/>
      <c r="P535" s="698"/>
      <c r="Q535" s="699"/>
      <c r="R535" s="697"/>
      <c r="S535" s="698"/>
      <c r="T535" s="698"/>
      <c r="U535" s="698"/>
      <c r="V535" s="699"/>
      <c r="W535" s="680"/>
      <c r="X535" s="172"/>
      <c r="Y535" s="172"/>
      <c r="Z535" s="176"/>
      <c r="AA535" s="177"/>
      <c r="AB535" s="206"/>
    </row>
    <row r="536" spans="1:28" ht="37.5" customHeight="1">
      <c r="A536" s="190"/>
      <c r="B536" s="194">
        <f t="shared" si="7"/>
        <v>483</v>
      </c>
      <c r="C536" s="681"/>
      <c r="D536" s="682"/>
      <c r="E536" s="682"/>
      <c r="F536" s="682"/>
      <c r="G536" s="682"/>
      <c r="H536" s="682"/>
      <c r="I536" s="682"/>
      <c r="J536" s="682"/>
      <c r="K536" s="682"/>
      <c r="L536" s="683"/>
      <c r="M536" s="697"/>
      <c r="N536" s="698"/>
      <c r="O536" s="698"/>
      <c r="P536" s="698"/>
      <c r="Q536" s="699"/>
      <c r="R536" s="697"/>
      <c r="S536" s="698"/>
      <c r="T536" s="698"/>
      <c r="U536" s="698"/>
      <c r="V536" s="699"/>
      <c r="W536" s="680"/>
      <c r="X536" s="172"/>
      <c r="Y536" s="172"/>
      <c r="Z536" s="178"/>
      <c r="AA536" s="179"/>
      <c r="AB536" s="206"/>
    </row>
    <row r="537" spans="1:28" ht="37.5" customHeight="1">
      <c r="A537" s="190"/>
      <c r="B537" s="194">
        <f t="shared" si="7"/>
        <v>484</v>
      </c>
      <c r="C537" s="681"/>
      <c r="D537" s="682"/>
      <c r="E537" s="682"/>
      <c r="F537" s="682"/>
      <c r="G537" s="682"/>
      <c r="H537" s="682"/>
      <c r="I537" s="682"/>
      <c r="J537" s="682"/>
      <c r="K537" s="682"/>
      <c r="L537" s="683"/>
      <c r="M537" s="696"/>
      <c r="N537" s="696"/>
      <c r="O537" s="696"/>
      <c r="P537" s="696"/>
      <c r="Q537" s="696"/>
      <c r="R537" s="697"/>
      <c r="S537" s="698"/>
      <c r="T537" s="698"/>
      <c r="U537" s="698"/>
      <c r="V537" s="699"/>
      <c r="W537" s="680"/>
      <c r="X537" s="172"/>
      <c r="Y537" s="172"/>
      <c r="Z537" s="178"/>
      <c r="AA537" s="179"/>
      <c r="AB537" s="207"/>
    </row>
    <row r="538" spans="1:28" ht="37.5" customHeight="1">
      <c r="A538" s="190"/>
      <c r="B538" s="194">
        <f t="shared" si="7"/>
        <v>485</v>
      </c>
      <c r="C538" s="681"/>
      <c r="D538" s="682"/>
      <c r="E538" s="682"/>
      <c r="F538" s="682"/>
      <c r="G538" s="682"/>
      <c r="H538" s="682"/>
      <c r="I538" s="682"/>
      <c r="J538" s="682"/>
      <c r="K538" s="682"/>
      <c r="L538" s="683"/>
      <c r="M538" s="696"/>
      <c r="N538" s="696"/>
      <c r="O538" s="696"/>
      <c r="P538" s="696"/>
      <c r="Q538" s="696"/>
      <c r="R538" s="697"/>
      <c r="S538" s="698"/>
      <c r="T538" s="698"/>
      <c r="U538" s="698"/>
      <c r="V538" s="699"/>
      <c r="W538" s="680"/>
      <c r="X538" s="172"/>
      <c r="Y538" s="172"/>
      <c r="Z538" s="178"/>
      <c r="AA538" s="179"/>
      <c r="AB538" s="207"/>
    </row>
    <row r="539" spans="1:28" ht="37.5" customHeight="1">
      <c r="A539" s="190"/>
      <c r="B539" s="194">
        <f t="shared" si="7"/>
        <v>486</v>
      </c>
      <c r="C539" s="681"/>
      <c r="D539" s="682"/>
      <c r="E539" s="682"/>
      <c r="F539" s="682"/>
      <c r="G539" s="682"/>
      <c r="H539" s="682"/>
      <c r="I539" s="682"/>
      <c r="J539" s="682"/>
      <c r="K539" s="682"/>
      <c r="L539" s="683"/>
      <c r="M539" s="696"/>
      <c r="N539" s="696"/>
      <c r="O539" s="696"/>
      <c r="P539" s="696"/>
      <c r="Q539" s="696"/>
      <c r="R539" s="697"/>
      <c r="S539" s="698"/>
      <c r="T539" s="698"/>
      <c r="U539" s="698"/>
      <c r="V539" s="699"/>
      <c r="W539" s="680"/>
      <c r="X539" s="172"/>
      <c r="Y539" s="172"/>
      <c r="Z539" s="178"/>
      <c r="AA539" s="179"/>
      <c r="AB539" s="207"/>
    </row>
    <row r="540" spans="1:28" ht="37.5" customHeight="1">
      <c r="A540" s="190"/>
      <c r="B540" s="194">
        <f t="shared" si="7"/>
        <v>487</v>
      </c>
      <c r="C540" s="681"/>
      <c r="D540" s="682"/>
      <c r="E540" s="682"/>
      <c r="F540" s="682"/>
      <c r="G540" s="682"/>
      <c r="H540" s="682"/>
      <c r="I540" s="682"/>
      <c r="J540" s="682"/>
      <c r="K540" s="682"/>
      <c r="L540" s="683"/>
      <c r="M540" s="696"/>
      <c r="N540" s="696"/>
      <c r="O540" s="696"/>
      <c r="P540" s="696"/>
      <c r="Q540" s="696"/>
      <c r="R540" s="697"/>
      <c r="S540" s="698"/>
      <c r="T540" s="698"/>
      <c r="U540" s="698"/>
      <c r="V540" s="699"/>
      <c r="W540" s="680"/>
      <c r="X540" s="172"/>
      <c r="Y540" s="172"/>
      <c r="Z540" s="178"/>
      <c r="AA540" s="179"/>
      <c r="AB540" s="207"/>
    </row>
    <row r="541" spans="1:28" ht="37.5" customHeight="1">
      <c r="A541" s="190"/>
      <c r="B541" s="194">
        <f t="shared" si="7"/>
        <v>488</v>
      </c>
      <c r="C541" s="681"/>
      <c r="D541" s="682"/>
      <c r="E541" s="682"/>
      <c r="F541" s="682"/>
      <c r="G541" s="682"/>
      <c r="H541" s="682"/>
      <c r="I541" s="682"/>
      <c r="J541" s="682"/>
      <c r="K541" s="682"/>
      <c r="L541" s="683"/>
      <c r="M541" s="696"/>
      <c r="N541" s="696"/>
      <c r="O541" s="696"/>
      <c r="P541" s="696"/>
      <c r="Q541" s="696"/>
      <c r="R541" s="697"/>
      <c r="S541" s="698"/>
      <c r="T541" s="698"/>
      <c r="U541" s="698"/>
      <c r="V541" s="699"/>
      <c r="W541" s="680"/>
      <c r="X541" s="172"/>
      <c r="Y541" s="172"/>
      <c r="Z541" s="178"/>
      <c r="AA541" s="179"/>
      <c r="AB541" s="207"/>
    </row>
    <row r="542" spans="1:28" ht="37.5" customHeight="1">
      <c r="A542" s="190"/>
      <c r="B542" s="194">
        <f t="shared" si="7"/>
        <v>489</v>
      </c>
      <c r="C542" s="681"/>
      <c r="D542" s="682"/>
      <c r="E542" s="682"/>
      <c r="F542" s="682"/>
      <c r="G542" s="682"/>
      <c r="H542" s="682"/>
      <c r="I542" s="682"/>
      <c r="J542" s="682"/>
      <c r="K542" s="682"/>
      <c r="L542" s="683"/>
      <c r="M542" s="696"/>
      <c r="N542" s="696"/>
      <c r="O542" s="696"/>
      <c r="P542" s="696"/>
      <c r="Q542" s="696"/>
      <c r="R542" s="697"/>
      <c r="S542" s="698"/>
      <c r="T542" s="698"/>
      <c r="U542" s="698"/>
      <c r="V542" s="699"/>
      <c r="W542" s="680"/>
      <c r="X542" s="172"/>
      <c r="Y542" s="172"/>
      <c r="Z542" s="178"/>
      <c r="AA542" s="179"/>
      <c r="AB542" s="207"/>
    </row>
    <row r="543" spans="1:28" ht="37.5" customHeight="1">
      <c r="A543" s="190"/>
      <c r="B543" s="194">
        <f t="shared" si="7"/>
        <v>490</v>
      </c>
      <c r="C543" s="681"/>
      <c r="D543" s="682"/>
      <c r="E543" s="682"/>
      <c r="F543" s="682"/>
      <c r="G543" s="682"/>
      <c r="H543" s="682"/>
      <c r="I543" s="682"/>
      <c r="J543" s="682"/>
      <c r="K543" s="682"/>
      <c r="L543" s="683"/>
      <c r="M543" s="696"/>
      <c r="N543" s="696"/>
      <c r="O543" s="696"/>
      <c r="P543" s="696"/>
      <c r="Q543" s="696"/>
      <c r="R543" s="697"/>
      <c r="S543" s="698"/>
      <c r="T543" s="698"/>
      <c r="U543" s="698"/>
      <c r="V543" s="699"/>
      <c r="W543" s="680"/>
      <c r="X543" s="172"/>
      <c r="Y543" s="172"/>
      <c r="Z543" s="178"/>
      <c r="AA543" s="179"/>
      <c r="AB543" s="207"/>
    </row>
    <row r="544" spans="1:28" ht="37.5" customHeight="1">
      <c r="A544" s="190"/>
      <c r="B544" s="194">
        <f t="shared" si="7"/>
        <v>491</v>
      </c>
      <c r="C544" s="681"/>
      <c r="D544" s="682"/>
      <c r="E544" s="682"/>
      <c r="F544" s="682"/>
      <c r="G544" s="682"/>
      <c r="H544" s="682"/>
      <c r="I544" s="682"/>
      <c r="J544" s="682"/>
      <c r="K544" s="682"/>
      <c r="L544" s="683"/>
      <c r="M544" s="696"/>
      <c r="N544" s="696"/>
      <c r="O544" s="696"/>
      <c r="P544" s="696"/>
      <c r="Q544" s="696"/>
      <c r="R544" s="697"/>
      <c r="S544" s="698"/>
      <c r="T544" s="698"/>
      <c r="U544" s="698"/>
      <c r="V544" s="699"/>
      <c r="W544" s="680"/>
      <c r="X544" s="172"/>
      <c r="Y544" s="172"/>
      <c r="Z544" s="178"/>
      <c r="AA544" s="179"/>
      <c r="AB544" s="207"/>
    </row>
    <row r="545" spans="1:28" ht="37.5" customHeight="1">
      <c r="A545" s="190"/>
      <c r="B545" s="194">
        <f t="shared" si="7"/>
        <v>492</v>
      </c>
      <c r="C545" s="687"/>
      <c r="D545" s="688"/>
      <c r="E545" s="688"/>
      <c r="F545" s="688"/>
      <c r="G545" s="688"/>
      <c r="H545" s="688"/>
      <c r="I545" s="688"/>
      <c r="J545" s="688"/>
      <c r="K545" s="688"/>
      <c r="L545" s="689"/>
      <c r="M545" s="696"/>
      <c r="N545" s="696"/>
      <c r="O545" s="696"/>
      <c r="P545" s="696"/>
      <c r="Q545" s="696"/>
      <c r="R545" s="697"/>
      <c r="S545" s="698"/>
      <c r="T545" s="698"/>
      <c r="U545" s="698"/>
      <c r="V545" s="699"/>
      <c r="W545" s="680"/>
      <c r="X545" s="172"/>
      <c r="Y545" s="172"/>
      <c r="Z545" s="178"/>
      <c r="AA545" s="179"/>
      <c r="AB545" s="207"/>
    </row>
    <row r="546" spans="1:28" ht="37.5" customHeight="1">
      <c r="A546" s="190"/>
      <c r="B546" s="194">
        <f t="shared" si="7"/>
        <v>493</v>
      </c>
      <c r="C546" s="687"/>
      <c r="D546" s="688"/>
      <c r="E546" s="688"/>
      <c r="F546" s="688"/>
      <c r="G546" s="688"/>
      <c r="H546" s="688"/>
      <c r="I546" s="688"/>
      <c r="J546" s="688"/>
      <c r="K546" s="688"/>
      <c r="L546" s="689"/>
      <c r="M546" s="696"/>
      <c r="N546" s="696"/>
      <c r="O546" s="696"/>
      <c r="P546" s="696"/>
      <c r="Q546" s="696"/>
      <c r="R546" s="697"/>
      <c r="S546" s="698"/>
      <c r="T546" s="698"/>
      <c r="U546" s="698"/>
      <c r="V546" s="699"/>
      <c r="W546" s="680"/>
      <c r="X546" s="172"/>
      <c r="Y546" s="172"/>
      <c r="Z546" s="178"/>
      <c r="AA546" s="179"/>
      <c r="AB546" s="207"/>
    </row>
    <row r="547" spans="1:28" ht="37.5" customHeight="1">
      <c r="A547" s="190"/>
      <c r="B547" s="194">
        <f t="shared" si="7"/>
        <v>494</v>
      </c>
      <c r="C547" s="681"/>
      <c r="D547" s="682"/>
      <c r="E547" s="682"/>
      <c r="F547" s="682"/>
      <c r="G547" s="682"/>
      <c r="H547" s="682"/>
      <c r="I547" s="682"/>
      <c r="J547" s="682"/>
      <c r="K547" s="682"/>
      <c r="L547" s="683"/>
      <c r="M547" s="696"/>
      <c r="N547" s="696"/>
      <c r="O547" s="696"/>
      <c r="P547" s="696"/>
      <c r="Q547" s="696"/>
      <c r="R547" s="697"/>
      <c r="S547" s="698"/>
      <c r="T547" s="698"/>
      <c r="U547" s="698"/>
      <c r="V547" s="699"/>
      <c r="W547" s="680"/>
      <c r="X547" s="172"/>
      <c r="Y547" s="172"/>
      <c r="Z547" s="178"/>
      <c r="AA547" s="179"/>
      <c r="AB547" s="207"/>
    </row>
    <row r="548" spans="1:28" ht="37.5" customHeight="1">
      <c r="A548" s="190"/>
      <c r="B548" s="194">
        <f t="shared" si="7"/>
        <v>495</v>
      </c>
      <c r="C548" s="681"/>
      <c r="D548" s="682"/>
      <c r="E548" s="682"/>
      <c r="F548" s="682"/>
      <c r="G548" s="682"/>
      <c r="H548" s="682"/>
      <c r="I548" s="682"/>
      <c r="J548" s="682"/>
      <c r="K548" s="682"/>
      <c r="L548" s="683"/>
      <c r="M548" s="696"/>
      <c r="N548" s="696"/>
      <c r="O548" s="696"/>
      <c r="P548" s="696"/>
      <c r="Q548" s="696"/>
      <c r="R548" s="697"/>
      <c r="S548" s="698"/>
      <c r="T548" s="698"/>
      <c r="U548" s="698"/>
      <c r="V548" s="699"/>
      <c r="W548" s="680"/>
      <c r="X548" s="172"/>
      <c r="Y548" s="172"/>
      <c r="Z548" s="178"/>
      <c r="AA548" s="179"/>
      <c r="AB548" s="207"/>
    </row>
    <row r="549" spans="1:28" ht="37.5" customHeight="1">
      <c r="A549" s="190"/>
      <c r="B549" s="194">
        <f t="shared" si="7"/>
        <v>496</v>
      </c>
      <c r="C549" s="681"/>
      <c r="D549" s="682"/>
      <c r="E549" s="682"/>
      <c r="F549" s="682"/>
      <c r="G549" s="682"/>
      <c r="H549" s="682"/>
      <c r="I549" s="682"/>
      <c r="J549" s="682"/>
      <c r="K549" s="682"/>
      <c r="L549" s="683"/>
      <c r="M549" s="696"/>
      <c r="N549" s="696"/>
      <c r="O549" s="696"/>
      <c r="P549" s="696"/>
      <c r="Q549" s="696"/>
      <c r="R549" s="697"/>
      <c r="S549" s="698"/>
      <c r="T549" s="698"/>
      <c r="U549" s="698"/>
      <c r="V549" s="699"/>
      <c r="W549" s="680"/>
      <c r="X549" s="172"/>
      <c r="Y549" s="172"/>
      <c r="Z549" s="178"/>
      <c r="AA549" s="179"/>
      <c r="AB549" s="207"/>
    </row>
    <row r="550" spans="1:28" ht="37.5" customHeight="1">
      <c r="A550" s="190"/>
      <c r="B550" s="194">
        <f t="shared" si="7"/>
        <v>497</v>
      </c>
      <c r="C550" s="681"/>
      <c r="D550" s="682"/>
      <c r="E550" s="682"/>
      <c r="F550" s="682"/>
      <c r="G550" s="682"/>
      <c r="H550" s="682"/>
      <c r="I550" s="682"/>
      <c r="J550" s="682"/>
      <c r="K550" s="682"/>
      <c r="L550" s="683"/>
      <c r="M550" s="696"/>
      <c r="N550" s="696"/>
      <c r="O550" s="696"/>
      <c r="P550" s="696"/>
      <c r="Q550" s="696"/>
      <c r="R550" s="697"/>
      <c r="S550" s="698"/>
      <c r="T550" s="698"/>
      <c r="U550" s="698"/>
      <c r="V550" s="699"/>
      <c r="W550" s="680"/>
      <c r="X550" s="172"/>
      <c r="Y550" s="172"/>
      <c r="Z550" s="178"/>
      <c r="AA550" s="179"/>
      <c r="AB550" s="207"/>
    </row>
    <row r="551" spans="1:28" ht="37.5" customHeight="1">
      <c r="A551" s="190"/>
      <c r="B551" s="194">
        <f t="shared" si="7"/>
        <v>498</v>
      </c>
      <c r="C551" s="681"/>
      <c r="D551" s="682"/>
      <c r="E551" s="682"/>
      <c r="F551" s="682"/>
      <c r="G551" s="682"/>
      <c r="H551" s="682"/>
      <c r="I551" s="682"/>
      <c r="J551" s="682"/>
      <c r="K551" s="682"/>
      <c r="L551" s="683"/>
      <c r="M551" s="696"/>
      <c r="N551" s="696"/>
      <c r="O551" s="696"/>
      <c r="P551" s="696"/>
      <c r="Q551" s="696"/>
      <c r="R551" s="697"/>
      <c r="S551" s="698"/>
      <c r="T551" s="698"/>
      <c r="U551" s="698"/>
      <c r="V551" s="699"/>
      <c r="W551" s="680"/>
      <c r="X551" s="172"/>
      <c r="Y551" s="172"/>
      <c r="Z551" s="178"/>
      <c r="AA551" s="179"/>
      <c r="AB551" s="207"/>
    </row>
    <row r="552" spans="1:28" ht="37.5" customHeight="1">
      <c r="A552" s="190"/>
      <c r="B552" s="194">
        <f t="shared" si="7"/>
        <v>499</v>
      </c>
      <c r="C552" s="681"/>
      <c r="D552" s="682"/>
      <c r="E552" s="682"/>
      <c r="F552" s="682"/>
      <c r="G552" s="682"/>
      <c r="H552" s="682"/>
      <c r="I552" s="682"/>
      <c r="J552" s="682"/>
      <c r="K552" s="682"/>
      <c r="L552" s="683"/>
      <c r="M552" s="696"/>
      <c r="N552" s="696"/>
      <c r="O552" s="696"/>
      <c r="P552" s="696"/>
      <c r="Q552" s="696"/>
      <c r="R552" s="697"/>
      <c r="S552" s="698"/>
      <c r="T552" s="698"/>
      <c r="U552" s="698"/>
      <c r="V552" s="699"/>
      <c r="W552" s="680"/>
      <c r="X552" s="172"/>
      <c r="Y552" s="172"/>
      <c r="Z552" s="178"/>
      <c r="AA552" s="179"/>
      <c r="AB552" s="207"/>
    </row>
    <row r="553" spans="1:28" ht="37.5" customHeight="1">
      <c r="A553" s="190"/>
      <c r="B553" s="194">
        <f t="shared" si="7"/>
        <v>500</v>
      </c>
      <c r="C553" s="681"/>
      <c r="D553" s="682"/>
      <c r="E553" s="682"/>
      <c r="F553" s="682"/>
      <c r="G553" s="682"/>
      <c r="H553" s="682"/>
      <c r="I553" s="682"/>
      <c r="J553" s="682"/>
      <c r="K553" s="682"/>
      <c r="L553" s="683"/>
      <c r="M553" s="696"/>
      <c r="N553" s="696"/>
      <c r="O553" s="696"/>
      <c r="P553" s="696"/>
      <c r="Q553" s="696"/>
      <c r="R553" s="697"/>
      <c r="S553" s="698"/>
      <c r="T553" s="698"/>
      <c r="U553" s="698"/>
      <c r="V553" s="699"/>
      <c r="W553" s="680"/>
      <c r="X553" s="172"/>
      <c r="Y553" s="172"/>
      <c r="Z553" s="178"/>
      <c r="AA553" s="179"/>
      <c r="AB553" s="207"/>
    </row>
    <row r="554" spans="1:28" ht="37.5" customHeight="1">
      <c r="A554" s="190"/>
      <c r="B554" s="194">
        <f t="shared" si="7"/>
        <v>501</v>
      </c>
      <c r="C554" s="681"/>
      <c r="D554" s="682"/>
      <c r="E554" s="682"/>
      <c r="F554" s="682"/>
      <c r="G554" s="682"/>
      <c r="H554" s="682"/>
      <c r="I554" s="682"/>
      <c r="J554" s="682"/>
      <c r="K554" s="682"/>
      <c r="L554" s="683"/>
      <c r="M554" s="696"/>
      <c r="N554" s="696"/>
      <c r="O554" s="696"/>
      <c r="P554" s="696"/>
      <c r="Q554" s="696"/>
      <c r="R554" s="697"/>
      <c r="S554" s="698"/>
      <c r="T554" s="698"/>
      <c r="U554" s="698"/>
      <c r="V554" s="699"/>
      <c r="W554" s="680"/>
      <c r="X554" s="172"/>
      <c r="Y554" s="172"/>
      <c r="Z554" s="178"/>
      <c r="AA554" s="181"/>
      <c r="AB554" s="207"/>
    </row>
    <row r="555" spans="1:28" ht="37.5" customHeight="1">
      <c r="A555" s="190"/>
      <c r="B555" s="194">
        <f t="shared" si="7"/>
        <v>502</v>
      </c>
      <c r="C555" s="681"/>
      <c r="D555" s="682"/>
      <c r="E555" s="682"/>
      <c r="F555" s="682"/>
      <c r="G555" s="682"/>
      <c r="H555" s="682"/>
      <c r="I555" s="682"/>
      <c r="J555" s="682"/>
      <c r="K555" s="682"/>
      <c r="L555" s="683"/>
      <c r="M555" s="696"/>
      <c r="N555" s="696"/>
      <c r="O555" s="696"/>
      <c r="P555" s="696"/>
      <c r="Q555" s="696"/>
      <c r="R555" s="697"/>
      <c r="S555" s="698"/>
      <c r="T555" s="698"/>
      <c r="U555" s="698"/>
      <c r="V555" s="699"/>
      <c r="W555" s="680"/>
      <c r="X555" s="172"/>
      <c r="Y555" s="172"/>
      <c r="Z555" s="178"/>
      <c r="AA555" s="181"/>
      <c r="AB555" s="207"/>
    </row>
    <row r="556" spans="1:28" ht="37.5" customHeight="1">
      <c r="A556" s="190"/>
      <c r="B556" s="194">
        <f t="shared" si="7"/>
        <v>503</v>
      </c>
      <c r="C556" s="681"/>
      <c r="D556" s="682"/>
      <c r="E556" s="682"/>
      <c r="F556" s="682"/>
      <c r="G556" s="682"/>
      <c r="H556" s="682"/>
      <c r="I556" s="682"/>
      <c r="J556" s="682"/>
      <c r="K556" s="682"/>
      <c r="L556" s="683"/>
      <c r="M556" s="696"/>
      <c r="N556" s="696"/>
      <c r="O556" s="696"/>
      <c r="P556" s="696"/>
      <c r="Q556" s="696"/>
      <c r="R556" s="697"/>
      <c r="S556" s="698"/>
      <c r="T556" s="698"/>
      <c r="U556" s="698"/>
      <c r="V556" s="699"/>
      <c r="W556" s="680"/>
      <c r="X556" s="172"/>
      <c r="Y556" s="172"/>
      <c r="Z556" s="178"/>
      <c r="AA556" s="181"/>
      <c r="AB556" s="207"/>
    </row>
    <row r="557" spans="1:28" ht="37.5" customHeight="1">
      <c r="A557" s="190"/>
      <c r="B557" s="194">
        <f t="shared" si="7"/>
        <v>504</v>
      </c>
      <c r="C557" s="681"/>
      <c r="D557" s="682"/>
      <c r="E557" s="682"/>
      <c r="F557" s="682"/>
      <c r="G557" s="682"/>
      <c r="H557" s="682"/>
      <c r="I557" s="682"/>
      <c r="J557" s="682"/>
      <c r="K557" s="682"/>
      <c r="L557" s="683"/>
      <c r="M557" s="696"/>
      <c r="N557" s="696"/>
      <c r="O557" s="696"/>
      <c r="P557" s="696"/>
      <c r="Q557" s="696"/>
      <c r="R557" s="697"/>
      <c r="S557" s="698"/>
      <c r="T557" s="698"/>
      <c r="U557" s="698"/>
      <c r="V557" s="699"/>
      <c r="W557" s="680"/>
      <c r="X557" s="172"/>
      <c r="Y557" s="172"/>
      <c r="Z557" s="178"/>
      <c r="AA557" s="181"/>
      <c r="AB557" s="207"/>
    </row>
    <row r="558" spans="1:28" ht="37.5" customHeight="1">
      <c r="A558" s="190"/>
      <c r="B558" s="194">
        <f t="shared" si="7"/>
        <v>505</v>
      </c>
      <c r="C558" s="681"/>
      <c r="D558" s="682"/>
      <c r="E558" s="682"/>
      <c r="F558" s="682"/>
      <c r="G558" s="682"/>
      <c r="H558" s="682"/>
      <c r="I558" s="682"/>
      <c r="J558" s="682"/>
      <c r="K558" s="682"/>
      <c r="L558" s="683"/>
      <c r="M558" s="696"/>
      <c r="N558" s="696"/>
      <c r="O558" s="696"/>
      <c r="P558" s="696"/>
      <c r="Q558" s="696"/>
      <c r="R558" s="697"/>
      <c r="S558" s="698"/>
      <c r="T558" s="698"/>
      <c r="U558" s="698"/>
      <c r="V558" s="699"/>
      <c r="W558" s="680"/>
      <c r="X558" s="172"/>
      <c r="Y558" s="172"/>
      <c r="Z558" s="178"/>
      <c r="AA558" s="181"/>
      <c r="AB558" s="207"/>
    </row>
    <row r="559" spans="1:28" ht="37.5" customHeight="1">
      <c r="A559" s="190"/>
      <c r="B559" s="194">
        <f t="shared" si="7"/>
        <v>506</v>
      </c>
      <c r="C559" s="681"/>
      <c r="D559" s="682"/>
      <c r="E559" s="682"/>
      <c r="F559" s="682"/>
      <c r="G559" s="682"/>
      <c r="H559" s="682"/>
      <c r="I559" s="682"/>
      <c r="J559" s="682"/>
      <c r="K559" s="682"/>
      <c r="L559" s="683"/>
      <c r="M559" s="696"/>
      <c r="N559" s="696"/>
      <c r="O559" s="696"/>
      <c r="P559" s="696"/>
      <c r="Q559" s="696"/>
      <c r="R559" s="697"/>
      <c r="S559" s="698"/>
      <c r="T559" s="698"/>
      <c r="U559" s="698"/>
      <c r="V559" s="699"/>
      <c r="W559" s="680"/>
      <c r="X559" s="172"/>
      <c r="Y559" s="172"/>
      <c r="Z559" s="178"/>
      <c r="AA559" s="181"/>
      <c r="AB559" s="207"/>
    </row>
    <row r="560" spans="1:28" ht="37.5" customHeight="1">
      <c r="A560" s="190"/>
      <c r="B560" s="194">
        <f t="shared" si="7"/>
        <v>507</v>
      </c>
      <c r="C560" s="681"/>
      <c r="D560" s="682"/>
      <c r="E560" s="682"/>
      <c r="F560" s="682"/>
      <c r="G560" s="682"/>
      <c r="H560" s="682"/>
      <c r="I560" s="682"/>
      <c r="J560" s="682"/>
      <c r="K560" s="682"/>
      <c r="L560" s="683"/>
      <c r="M560" s="696"/>
      <c r="N560" s="696"/>
      <c r="O560" s="696"/>
      <c r="P560" s="696"/>
      <c r="Q560" s="696"/>
      <c r="R560" s="697"/>
      <c r="S560" s="698"/>
      <c r="T560" s="698"/>
      <c r="U560" s="698"/>
      <c r="V560" s="699"/>
      <c r="W560" s="680"/>
      <c r="X560" s="172"/>
      <c r="Y560" s="172"/>
      <c r="Z560" s="178"/>
      <c r="AA560" s="181"/>
      <c r="AB560" s="207"/>
    </row>
    <row r="561" spans="1:28" ht="37.5" customHeight="1">
      <c r="A561" s="190"/>
      <c r="B561" s="194">
        <f t="shared" si="7"/>
        <v>508</v>
      </c>
      <c r="C561" s="681"/>
      <c r="D561" s="682"/>
      <c r="E561" s="682"/>
      <c r="F561" s="682"/>
      <c r="G561" s="682"/>
      <c r="H561" s="682"/>
      <c r="I561" s="682"/>
      <c r="J561" s="682"/>
      <c r="K561" s="682"/>
      <c r="L561" s="683"/>
      <c r="M561" s="696"/>
      <c r="N561" s="696"/>
      <c r="O561" s="696"/>
      <c r="P561" s="696"/>
      <c r="Q561" s="696"/>
      <c r="R561" s="697"/>
      <c r="S561" s="698"/>
      <c r="T561" s="698"/>
      <c r="U561" s="698"/>
      <c r="V561" s="699"/>
      <c r="W561" s="680"/>
      <c r="X561" s="172"/>
      <c r="Y561" s="172"/>
      <c r="Z561" s="178"/>
      <c r="AA561" s="181"/>
      <c r="AB561" s="207"/>
    </row>
    <row r="562" spans="1:28" ht="37.5" customHeight="1">
      <c r="A562" s="190"/>
      <c r="B562" s="194">
        <f t="shared" si="7"/>
        <v>509</v>
      </c>
      <c r="C562" s="681"/>
      <c r="D562" s="682"/>
      <c r="E562" s="682"/>
      <c r="F562" s="682"/>
      <c r="G562" s="682"/>
      <c r="H562" s="682"/>
      <c r="I562" s="682"/>
      <c r="J562" s="682"/>
      <c r="K562" s="682"/>
      <c r="L562" s="683"/>
      <c r="M562" s="696"/>
      <c r="N562" s="696"/>
      <c r="O562" s="696"/>
      <c r="P562" s="696"/>
      <c r="Q562" s="696"/>
      <c r="R562" s="697"/>
      <c r="S562" s="698"/>
      <c r="T562" s="698"/>
      <c r="U562" s="698"/>
      <c r="V562" s="699"/>
      <c r="W562" s="680"/>
      <c r="X562" s="172"/>
      <c r="Y562" s="172"/>
      <c r="Z562" s="178"/>
      <c r="AA562" s="181"/>
      <c r="AB562" s="207"/>
    </row>
    <row r="563" spans="1:28" ht="37.5" customHeight="1">
      <c r="A563" s="190"/>
      <c r="B563" s="194">
        <f t="shared" si="7"/>
        <v>510</v>
      </c>
      <c r="C563" s="681"/>
      <c r="D563" s="682"/>
      <c r="E563" s="682"/>
      <c r="F563" s="682"/>
      <c r="G563" s="682"/>
      <c r="H563" s="682"/>
      <c r="I563" s="682"/>
      <c r="J563" s="682"/>
      <c r="K563" s="682"/>
      <c r="L563" s="683"/>
      <c r="M563" s="696"/>
      <c r="N563" s="696"/>
      <c r="O563" s="696"/>
      <c r="P563" s="696"/>
      <c r="Q563" s="696"/>
      <c r="R563" s="697"/>
      <c r="S563" s="698"/>
      <c r="T563" s="698"/>
      <c r="U563" s="698"/>
      <c r="V563" s="699"/>
      <c r="W563" s="680"/>
      <c r="X563" s="172"/>
      <c r="Y563" s="172"/>
      <c r="Z563" s="178"/>
      <c r="AA563" s="181"/>
      <c r="AB563" s="207"/>
    </row>
    <row r="564" spans="1:28" ht="37.5" customHeight="1">
      <c r="A564" s="190"/>
      <c r="B564" s="194">
        <f t="shared" si="7"/>
        <v>511</v>
      </c>
      <c r="C564" s="681"/>
      <c r="D564" s="682"/>
      <c r="E564" s="682"/>
      <c r="F564" s="682"/>
      <c r="G564" s="682"/>
      <c r="H564" s="682"/>
      <c r="I564" s="682"/>
      <c r="J564" s="682"/>
      <c r="K564" s="682"/>
      <c r="L564" s="683"/>
      <c r="M564" s="696"/>
      <c r="N564" s="696"/>
      <c r="O564" s="696"/>
      <c r="P564" s="696"/>
      <c r="Q564" s="696"/>
      <c r="R564" s="697"/>
      <c r="S564" s="698"/>
      <c r="T564" s="698"/>
      <c r="U564" s="698"/>
      <c r="V564" s="699"/>
      <c r="W564" s="680"/>
      <c r="X564" s="172"/>
      <c r="Y564" s="172"/>
      <c r="Z564" s="178"/>
      <c r="AA564" s="181"/>
      <c r="AB564" s="207"/>
    </row>
    <row r="565" spans="1:28" ht="37.5" customHeight="1">
      <c r="A565" s="190"/>
      <c r="B565" s="194">
        <f t="shared" si="7"/>
        <v>512</v>
      </c>
      <c r="C565" s="681"/>
      <c r="D565" s="682"/>
      <c r="E565" s="682"/>
      <c r="F565" s="682"/>
      <c r="G565" s="682"/>
      <c r="H565" s="682"/>
      <c r="I565" s="682"/>
      <c r="J565" s="682"/>
      <c r="K565" s="682"/>
      <c r="L565" s="683"/>
      <c r="M565" s="696"/>
      <c r="N565" s="696"/>
      <c r="O565" s="696"/>
      <c r="P565" s="696"/>
      <c r="Q565" s="696"/>
      <c r="R565" s="697"/>
      <c r="S565" s="698"/>
      <c r="T565" s="698"/>
      <c r="U565" s="698"/>
      <c r="V565" s="699"/>
      <c r="W565" s="680"/>
      <c r="X565" s="172"/>
      <c r="Y565" s="172"/>
      <c r="Z565" s="178"/>
      <c r="AA565" s="181"/>
      <c r="AB565" s="207"/>
    </row>
    <row r="566" spans="1:28" ht="37.5" customHeight="1">
      <c r="A566" s="190"/>
      <c r="B566" s="194">
        <f t="shared" si="7"/>
        <v>513</v>
      </c>
      <c r="C566" s="681"/>
      <c r="D566" s="682"/>
      <c r="E566" s="682"/>
      <c r="F566" s="682"/>
      <c r="G566" s="682"/>
      <c r="H566" s="682"/>
      <c r="I566" s="682"/>
      <c r="J566" s="682"/>
      <c r="K566" s="682"/>
      <c r="L566" s="683"/>
      <c r="M566" s="696"/>
      <c r="N566" s="696"/>
      <c r="O566" s="696"/>
      <c r="P566" s="696"/>
      <c r="Q566" s="696"/>
      <c r="R566" s="697"/>
      <c r="S566" s="698"/>
      <c r="T566" s="698"/>
      <c r="U566" s="698"/>
      <c r="V566" s="699"/>
      <c r="W566" s="680"/>
      <c r="X566" s="172"/>
      <c r="Y566" s="172"/>
      <c r="Z566" s="178"/>
      <c r="AA566" s="181"/>
      <c r="AB566" s="207"/>
    </row>
    <row r="567" spans="1:28" ht="37.5" customHeight="1">
      <c r="A567" s="190"/>
      <c r="B567" s="194">
        <f t="shared" si="7"/>
        <v>514</v>
      </c>
      <c r="C567" s="681"/>
      <c r="D567" s="682"/>
      <c r="E567" s="682"/>
      <c r="F567" s="682"/>
      <c r="G567" s="682"/>
      <c r="H567" s="682"/>
      <c r="I567" s="682"/>
      <c r="J567" s="682"/>
      <c r="K567" s="682"/>
      <c r="L567" s="683"/>
      <c r="M567" s="696"/>
      <c r="N567" s="696"/>
      <c r="O567" s="696"/>
      <c r="P567" s="696"/>
      <c r="Q567" s="696"/>
      <c r="R567" s="697"/>
      <c r="S567" s="698"/>
      <c r="T567" s="698"/>
      <c r="U567" s="698"/>
      <c r="V567" s="699"/>
      <c r="W567" s="680"/>
      <c r="X567" s="172"/>
      <c r="Y567" s="172"/>
      <c r="Z567" s="178"/>
      <c r="AA567" s="181"/>
      <c r="AB567" s="207"/>
    </row>
    <row r="568" spans="1:28" ht="37.5" customHeight="1">
      <c r="A568" s="190"/>
      <c r="B568" s="194">
        <f t="shared" ref="B568:B631" si="8">B567+1</f>
        <v>515</v>
      </c>
      <c r="C568" s="681"/>
      <c r="D568" s="682"/>
      <c r="E568" s="682"/>
      <c r="F568" s="682"/>
      <c r="G568" s="682"/>
      <c r="H568" s="682"/>
      <c r="I568" s="682"/>
      <c r="J568" s="682"/>
      <c r="K568" s="682"/>
      <c r="L568" s="683"/>
      <c r="M568" s="696"/>
      <c r="N568" s="696"/>
      <c r="O568" s="696"/>
      <c r="P568" s="696"/>
      <c r="Q568" s="696"/>
      <c r="R568" s="697"/>
      <c r="S568" s="698"/>
      <c r="T568" s="698"/>
      <c r="U568" s="698"/>
      <c r="V568" s="699"/>
      <c r="W568" s="680"/>
      <c r="X568" s="172"/>
      <c r="Y568" s="172"/>
      <c r="Z568" s="178"/>
      <c r="AA568" s="181"/>
      <c r="AB568" s="207"/>
    </row>
    <row r="569" spans="1:28" ht="37.5" customHeight="1">
      <c r="A569" s="190"/>
      <c r="B569" s="194">
        <f t="shared" si="8"/>
        <v>516</v>
      </c>
      <c r="C569" s="681"/>
      <c r="D569" s="682"/>
      <c r="E569" s="682"/>
      <c r="F569" s="682"/>
      <c r="G569" s="682"/>
      <c r="H569" s="682"/>
      <c r="I569" s="682"/>
      <c r="J569" s="682"/>
      <c r="K569" s="682"/>
      <c r="L569" s="683"/>
      <c r="M569" s="696"/>
      <c r="N569" s="696"/>
      <c r="O569" s="696"/>
      <c r="P569" s="696"/>
      <c r="Q569" s="696"/>
      <c r="R569" s="697"/>
      <c r="S569" s="698"/>
      <c r="T569" s="698"/>
      <c r="U569" s="698"/>
      <c r="V569" s="699"/>
      <c r="W569" s="680"/>
      <c r="X569" s="172"/>
      <c r="Y569" s="172"/>
      <c r="Z569" s="178"/>
      <c r="AA569" s="181"/>
      <c r="AB569" s="207"/>
    </row>
    <row r="570" spans="1:28" ht="37.5" customHeight="1">
      <c r="A570" s="190"/>
      <c r="B570" s="194">
        <f t="shared" si="8"/>
        <v>517</v>
      </c>
      <c r="C570" s="681"/>
      <c r="D570" s="682"/>
      <c r="E570" s="682"/>
      <c r="F570" s="682"/>
      <c r="G570" s="682"/>
      <c r="H570" s="682"/>
      <c r="I570" s="682"/>
      <c r="J570" s="682"/>
      <c r="K570" s="682"/>
      <c r="L570" s="683"/>
      <c r="M570" s="696"/>
      <c r="N570" s="696"/>
      <c r="O570" s="696"/>
      <c r="P570" s="696"/>
      <c r="Q570" s="696"/>
      <c r="R570" s="697"/>
      <c r="S570" s="698"/>
      <c r="T570" s="698"/>
      <c r="U570" s="698"/>
      <c r="V570" s="699"/>
      <c r="W570" s="680"/>
      <c r="X570" s="172"/>
      <c r="Y570" s="172"/>
      <c r="Z570" s="178"/>
      <c r="AA570" s="181"/>
      <c r="AB570" s="207"/>
    </row>
    <row r="571" spans="1:28" ht="37.5" customHeight="1">
      <c r="A571" s="190"/>
      <c r="B571" s="194">
        <f t="shared" si="8"/>
        <v>518</v>
      </c>
      <c r="C571" s="681"/>
      <c r="D571" s="682"/>
      <c r="E571" s="682"/>
      <c r="F571" s="682"/>
      <c r="G571" s="682"/>
      <c r="H571" s="682"/>
      <c r="I571" s="682"/>
      <c r="J571" s="682"/>
      <c r="K571" s="682"/>
      <c r="L571" s="683"/>
      <c r="M571" s="696"/>
      <c r="N571" s="696"/>
      <c r="O571" s="696"/>
      <c r="P571" s="696"/>
      <c r="Q571" s="696"/>
      <c r="R571" s="697"/>
      <c r="S571" s="698"/>
      <c r="T571" s="698"/>
      <c r="U571" s="698"/>
      <c r="V571" s="699"/>
      <c r="W571" s="680"/>
      <c r="X571" s="172"/>
      <c r="Y571" s="172"/>
      <c r="Z571" s="178"/>
      <c r="AA571" s="181"/>
      <c r="AB571" s="207"/>
    </row>
    <row r="572" spans="1:28" ht="37.5" customHeight="1">
      <c r="A572" s="190"/>
      <c r="B572" s="194">
        <f t="shared" si="8"/>
        <v>519</v>
      </c>
      <c r="C572" s="681"/>
      <c r="D572" s="682"/>
      <c r="E572" s="682"/>
      <c r="F572" s="682"/>
      <c r="G572" s="682"/>
      <c r="H572" s="682"/>
      <c r="I572" s="682"/>
      <c r="J572" s="682"/>
      <c r="K572" s="682"/>
      <c r="L572" s="683"/>
      <c r="M572" s="696"/>
      <c r="N572" s="696"/>
      <c r="O572" s="696"/>
      <c r="P572" s="696"/>
      <c r="Q572" s="696"/>
      <c r="R572" s="697"/>
      <c r="S572" s="698"/>
      <c r="T572" s="698"/>
      <c r="U572" s="698"/>
      <c r="V572" s="699"/>
      <c r="W572" s="680"/>
      <c r="X572" s="172"/>
      <c r="Y572" s="172"/>
      <c r="Z572" s="178"/>
      <c r="AA572" s="181"/>
      <c r="AB572" s="207"/>
    </row>
    <row r="573" spans="1:28" ht="37.5" customHeight="1">
      <c r="A573" s="190"/>
      <c r="B573" s="194">
        <f t="shared" si="8"/>
        <v>520</v>
      </c>
      <c r="C573" s="681"/>
      <c r="D573" s="682"/>
      <c r="E573" s="682"/>
      <c r="F573" s="682"/>
      <c r="G573" s="682"/>
      <c r="H573" s="682"/>
      <c r="I573" s="682"/>
      <c r="J573" s="682"/>
      <c r="K573" s="682"/>
      <c r="L573" s="683"/>
      <c r="M573" s="696"/>
      <c r="N573" s="696"/>
      <c r="O573" s="696"/>
      <c r="P573" s="696"/>
      <c r="Q573" s="696"/>
      <c r="R573" s="697"/>
      <c r="S573" s="698"/>
      <c r="T573" s="698"/>
      <c r="U573" s="698"/>
      <c r="V573" s="699"/>
      <c r="W573" s="680"/>
      <c r="X573" s="172"/>
      <c r="Y573" s="172"/>
      <c r="Z573" s="178"/>
      <c r="AA573" s="181"/>
      <c r="AB573" s="207"/>
    </row>
    <row r="574" spans="1:28" ht="37.5" customHeight="1">
      <c r="A574" s="190"/>
      <c r="B574" s="194">
        <f t="shared" si="8"/>
        <v>521</v>
      </c>
      <c r="C574" s="681"/>
      <c r="D574" s="682"/>
      <c r="E574" s="682"/>
      <c r="F574" s="682"/>
      <c r="G574" s="682"/>
      <c r="H574" s="682"/>
      <c r="I574" s="682"/>
      <c r="J574" s="682"/>
      <c r="K574" s="682"/>
      <c r="L574" s="683"/>
      <c r="M574" s="696"/>
      <c r="N574" s="696"/>
      <c r="O574" s="696"/>
      <c r="P574" s="696"/>
      <c r="Q574" s="696"/>
      <c r="R574" s="697"/>
      <c r="S574" s="698"/>
      <c r="T574" s="698"/>
      <c r="U574" s="698"/>
      <c r="V574" s="699"/>
      <c r="W574" s="680"/>
      <c r="X574" s="172"/>
      <c r="Y574" s="172"/>
      <c r="Z574" s="178"/>
      <c r="AA574" s="181"/>
      <c r="AB574" s="207"/>
    </row>
    <row r="575" spans="1:28" ht="37.5" customHeight="1">
      <c r="A575" s="190"/>
      <c r="B575" s="194">
        <f t="shared" si="8"/>
        <v>522</v>
      </c>
      <c r="C575" s="681"/>
      <c r="D575" s="682"/>
      <c r="E575" s="682"/>
      <c r="F575" s="682"/>
      <c r="G575" s="682"/>
      <c r="H575" s="682"/>
      <c r="I575" s="682"/>
      <c r="J575" s="682"/>
      <c r="K575" s="682"/>
      <c r="L575" s="683"/>
      <c r="M575" s="696"/>
      <c r="N575" s="696"/>
      <c r="O575" s="696"/>
      <c r="P575" s="696"/>
      <c r="Q575" s="696"/>
      <c r="R575" s="697"/>
      <c r="S575" s="698"/>
      <c r="T575" s="698"/>
      <c r="U575" s="698"/>
      <c r="V575" s="699"/>
      <c r="W575" s="680"/>
      <c r="X575" s="172"/>
      <c r="Y575" s="172"/>
      <c r="Z575" s="178"/>
      <c r="AA575" s="181"/>
      <c r="AB575" s="207"/>
    </row>
    <row r="576" spans="1:28" ht="37.5" customHeight="1">
      <c r="A576" s="190"/>
      <c r="B576" s="194">
        <f t="shared" si="8"/>
        <v>523</v>
      </c>
      <c r="C576" s="681"/>
      <c r="D576" s="682"/>
      <c r="E576" s="682"/>
      <c r="F576" s="682"/>
      <c r="G576" s="682"/>
      <c r="H576" s="682"/>
      <c r="I576" s="682"/>
      <c r="J576" s="682"/>
      <c r="K576" s="682"/>
      <c r="L576" s="683"/>
      <c r="M576" s="696"/>
      <c r="N576" s="696"/>
      <c r="O576" s="696"/>
      <c r="P576" s="696"/>
      <c r="Q576" s="696"/>
      <c r="R576" s="697"/>
      <c r="S576" s="698"/>
      <c r="T576" s="698"/>
      <c r="U576" s="698"/>
      <c r="V576" s="699"/>
      <c r="W576" s="680"/>
      <c r="X576" s="172"/>
      <c r="Y576" s="172"/>
      <c r="Z576" s="178"/>
      <c r="AA576" s="181"/>
      <c r="AB576" s="207"/>
    </row>
    <row r="577" spans="1:28" ht="37.5" customHeight="1">
      <c r="A577" s="190"/>
      <c r="B577" s="194">
        <f t="shared" si="8"/>
        <v>524</v>
      </c>
      <c r="C577" s="681"/>
      <c r="D577" s="682"/>
      <c r="E577" s="682"/>
      <c r="F577" s="682"/>
      <c r="G577" s="682"/>
      <c r="H577" s="682"/>
      <c r="I577" s="682"/>
      <c r="J577" s="682"/>
      <c r="K577" s="682"/>
      <c r="L577" s="683"/>
      <c r="M577" s="696"/>
      <c r="N577" s="696"/>
      <c r="O577" s="696"/>
      <c r="P577" s="696"/>
      <c r="Q577" s="696"/>
      <c r="R577" s="697"/>
      <c r="S577" s="698"/>
      <c r="T577" s="698"/>
      <c r="U577" s="698"/>
      <c r="V577" s="699"/>
      <c r="W577" s="680"/>
      <c r="X577" s="172"/>
      <c r="Y577" s="172"/>
      <c r="Z577" s="178"/>
      <c r="AA577" s="181"/>
      <c r="AB577" s="207"/>
    </row>
    <row r="578" spans="1:28" ht="37.5" customHeight="1">
      <c r="A578" s="190"/>
      <c r="B578" s="194">
        <f t="shared" si="8"/>
        <v>525</v>
      </c>
      <c r="C578" s="681"/>
      <c r="D578" s="682"/>
      <c r="E578" s="682"/>
      <c r="F578" s="682"/>
      <c r="G578" s="682"/>
      <c r="H578" s="682"/>
      <c r="I578" s="682"/>
      <c r="J578" s="682"/>
      <c r="K578" s="682"/>
      <c r="L578" s="683"/>
      <c r="M578" s="696"/>
      <c r="N578" s="696"/>
      <c r="O578" s="696"/>
      <c r="P578" s="696"/>
      <c r="Q578" s="696"/>
      <c r="R578" s="697"/>
      <c r="S578" s="698"/>
      <c r="T578" s="698"/>
      <c r="U578" s="698"/>
      <c r="V578" s="699"/>
      <c r="W578" s="680"/>
      <c r="X578" s="172"/>
      <c r="Y578" s="172"/>
      <c r="Z578" s="178"/>
      <c r="AA578" s="181"/>
      <c r="AB578" s="207"/>
    </row>
    <row r="579" spans="1:28" ht="37.5" customHeight="1">
      <c r="A579" s="190"/>
      <c r="B579" s="194">
        <f t="shared" si="8"/>
        <v>526</v>
      </c>
      <c r="C579" s="681"/>
      <c r="D579" s="682"/>
      <c r="E579" s="682"/>
      <c r="F579" s="682"/>
      <c r="G579" s="682"/>
      <c r="H579" s="682"/>
      <c r="I579" s="682"/>
      <c r="J579" s="682"/>
      <c r="K579" s="682"/>
      <c r="L579" s="683"/>
      <c r="M579" s="696"/>
      <c r="N579" s="696"/>
      <c r="O579" s="696"/>
      <c r="P579" s="696"/>
      <c r="Q579" s="696"/>
      <c r="R579" s="697"/>
      <c r="S579" s="698"/>
      <c r="T579" s="698"/>
      <c r="U579" s="698"/>
      <c r="V579" s="699"/>
      <c r="W579" s="680"/>
      <c r="X579" s="172"/>
      <c r="Y579" s="172"/>
      <c r="Z579" s="178"/>
      <c r="AA579" s="181"/>
      <c r="AB579" s="207"/>
    </row>
    <row r="580" spans="1:28" ht="37.5" customHeight="1">
      <c r="A580" s="190"/>
      <c r="B580" s="194">
        <f t="shared" si="8"/>
        <v>527</v>
      </c>
      <c r="C580" s="681"/>
      <c r="D580" s="682"/>
      <c r="E580" s="682"/>
      <c r="F580" s="682"/>
      <c r="G580" s="682"/>
      <c r="H580" s="682"/>
      <c r="I580" s="682"/>
      <c r="J580" s="682"/>
      <c r="K580" s="682"/>
      <c r="L580" s="683"/>
      <c r="M580" s="696"/>
      <c r="N580" s="696"/>
      <c r="O580" s="696"/>
      <c r="P580" s="696"/>
      <c r="Q580" s="696"/>
      <c r="R580" s="697"/>
      <c r="S580" s="698"/>
      <c r="T580" s="698"/>
      <c r="U580" s="698"/>
      <c r="V580" s="699"/>
      <c r="W580" s="680"/>
      <c r="X580" s="172"/>
      <c r="Y580" s="172"/>
      <c r="Z580" s="178"/>
      <c r="AA580" s="181"/>
      <c r="AB580" s="207"/>
    </row>
    <row r="581" spans="1:28" ht="37.5" customHeight="1">
      <c r="A581" s="190"/>
      <c r="B581" s="194">
        <f t="shared" si="8"/>
        <v>528</v>
      </c>
      <c r="C581" s="681"/>
      <c r="D581" s="682"/>
      <c r="E581" s="682"/>
      <c r="F581" s="682"/>
      <c r="G581" s="682"/>
      <c r="H581" s="682"/>
      <c r="I581" s="682"/>
      <c r="J581" s="682"/>
      <c r="K581" s="682"/>
      <c r="L581" s="683"/>
      <c r="M581" s="696"/>
      <c r="N581" s="696"/>
      <c r="O581" s="696"/>
      <c r="P581" s="696"/>
      <c r="Q581" s="696"/>
      <c r="R581" s="697"/>
      <c r="S581" s="698"/>
      <c r="T581" s="698"/>
      <c r="U581" s="698"/>
      <c r="V581" s="699"/>
      <c r="W581" s="680"/>
      <c r="X581" s="172"/>
      <c r="Y581" s="172"/>
      <c r="Z581" s="178"/>
      <c r="AA581" s="181"/>
      <c r="AB581" s="207"/>
    </row>
    <row r="582" spans="1:28" ht="37.5" customHeight="1">
      <c r="A582" s="190"/>
      <c r="B582" s="194">
        <f t="shared" si="8"/>
        <v>529</v>
      </c>
      <c r="C582" s="681"/>
      <c r="D582" s="682"/>
      <c r="E582" s="682"/>
      <c r="F582" s="682"/>
      <c r="G582" s="682"/>
      <c r="H582" s="682"/>
      <c r="I582" s="682"/>
      <c r="J582" s="682"/>
      <c r="K582" s="682"/>
      <c r="L582" s="683"/>
      <c r="M582" s="696"/>
      <c r="N582" s="696"/>
      <c r="O582" s="696"/>
      <c r="P582" s="696"/>
      <c r="Q582" s="696"/>
      <c r="R582" s="697"/>
      <c r="S582" s="698"/>
      <c r="T582" s="698"/>
      <c r="U582" s="698"/>
      <c r="V582" s="699"/>
      <c r="W582" s="680"/>
      <c r="X582" s="172"/>
      <c r="Y582" s="172"/>
      <c r="Z582" s="178"/>
      <c r="AA582" s="181"/>
      <c r="AB582" s="207"/>
    </row>
    <row r="583" spans="1:28" ht="37.5" customHeight="1">
      <c r="A583" s="190"/>
      <c r="B583" s="194">
        <f t="shared" si="8"/>
        <v>530</v>
      </c>
      <c r="C583" s="681"/>
      <c r="D583" s="682"/>
      <c r="E583" s="682"/>
      <c r="F583" s="682"/>
      <c r="G583" s="682"/>
      <c r="H583" s="682"/>
      <c r="I583" s="682"/>
      <c r="J583" s="682"/>
      <c r="K583" s="682"/>
      <c r="L583" s="683"/>
      <c r="M583" s="696"/>
      <c r="N583" s="696"/>
      <c r="O583" s="696"/>
      <c r="P583" s="696"/>
      <c r="Q583" s="696"/>
      <c r="R583" s="697"/>
      <c r="S583" s="698"/>
      <c r="T583" s="698"/>
      <c r="U583" s="698"/>
      <c r="V583" s="699"/>
      <c r="W583" s="680"/>
      <c r="X583" s="172"/>
      <c r="Y583" s="172"/>
      <c r="Z583" s="178"/>
      <c r="AA583" s="181"/>
      <c r="AB583" s="207"/>
    </row>
    <row r="584" spans="1:28" ht="37.5" customHeight="1">
      <c r="A584" s="190"/>
      <c r="B584" s="194">
        <f t="shared" si="8"/>
        <v>531</v>
      </c>
      <c r="C584" s="681"/>
      <c r="D584" s="682"/>
      <c r="E584" s="682"/>
      <c r="F584" s="682"/>
      <c r="G584" s="682"/>
      <c r="H584" s="682"/>
      <c r="I584" s="682"/>
      <c r="J584" s="682"/>
      <c r="K584" s="682"/>
      <c r="L584" s="683"/>
      <c r="M584" s="696"/>
      <c r="N584" s="696"/>
      <c r="O584" s="696"/>
      <c r="P584" s="696"/>
      <c r="Q584" s="696"/>
      <c r="R584" s="697"/>
      <c r="S584" s="698"/>
      <c r="T584" s="698"/>
      <c r="U584" s="698"/>
      <c r="V584" s="699"/>
      <c r="W584" s="680"/>
      <c r="X584" s="172"/>
      <c r="Y584" s="172"/>
      <c r="Z584" s="178"/>
      <c r="AA584" s="181"/>
      <c r="AB584" s="207"/>
    </row>
    <row r="585" spans="1:28" ht="37.5" customHeight="1">
      <c r="A585" s="190"/>
      <c r="B585" s="194">
        <f t="shared" si="8"/>
        <v>532</v>
      </c>
      <c r="C585" s="681"/>
      <c r="D585" s="682"/>
      <c r="E585" s="682"/>
      <c r="F585" s="682"/>
      <c r="G585" s="682"/>
      <c r="H585" s="682"/>
      <c r="I585" s="682"/>
      <c r="J585" s="682"/>
      <c r="K585" s="682"/>
      <c r="L585" s="683"/>
      <c r="M585" s="696"/>
      <c r="N585" s="696"/>
      <c r="O585" s="696"/>
      <c r="P585" s="696"/>
      <c r="Q585" s="696"/>
      <c r="R585" s="697"/>
      <c r="S585" s="698"/>
      <c r="T585" s="698"/>
      <c r="U585" s="698"/>
      <c r="V585" s="699"/>
      <c r="W585" s="680"/>
      <c r="X585" s="172"/>
      <c r="Y585" s="172"/>
      <c r="Z585" s="178"/>
      <c r="AA585" s="181"/>
      <c r="AB585" s="207"/>
    </row>
    <row r="586" spans="1:28" ht="37.5" customHeight="1">
      <c r="A586" s="190"/>
      <c r="B586" s="194">
        <f t="shared" si="8"/>
        <v>533</v>
      </c>
      <c r="C586" s="681"/>
      <c r="D586" s="682"/>
      <c r="E586" s="682"/>
      <c r="F586" s="682"/>
      <c r="G586" s="682"/>
      <c r="H586" s="682"/>
      <c r="I586" s="682"/>
      <c r="J586" s="682"/>
      <c r="K586" s="682"/>
      <c r="L586" s="683"/>
      <c r="M586" s="696"/>
      <c r="N586" s="696"/>
      <c r="O586" s="696"/>
      <c r="P586" s="696"/>
      <c r="Q586" s="696"/>
      <c r="R586" s="697"/>
      <c r="S586" s="698"/>
      <c r="T586" s="698"/>
      <c r="U586" s="698"/>
      <c r="V586" s="699"/>
      <c r="W586" s="680"/>
      <c r="X586" s="172"/>
      <c r="Y586" s="172"/>
      <c r="Z586" s="178"/>
      <c r="AA586" s="181"/>
      <c r="AB586" s="207"/>
    </row>
    <row r="587" spans="1:28" ht="37.5" customHeight="1">
      <c r="A587" s="190"/>
      <c r="B587" s="194">
        <f t="shared" si="8"/>
        <v>534</v>
      </c>
      <c r="C587" s="681"/>
      <c r="D587" s="682"/>
      <c r="E587" s="682"/>
      <c r="F587" s="682"/>
      <c r="G587" s="682"/>
      <c r="H587" s="682"/>
      <c r="I587" s="682"/>
      <c r="J587" s="682"/>
      <c r="K587" s="682"/>
      <c r="L587" s="683"/>
      <c r="M587" s="696"/>
      <c r="N587" s="696"/>
      <c r="O587" s="696"/>
      <c r="P587" s="696"/>
      <c r="Q587" s="696"/>
      <c r="R587" s="697"/>
      <c r="S587" s="698"/>
      <c r="T587" s="698"/>
      <c r="U587" s="698"/>
      <c r="V587" s="699"/>
      <c r="W587" s="680"/>
      <c r="X587" s="172"/>
      <c r="Y587" s="172"/>
      <c r="Z587" s="178"/>
      <c r="AA587" s="181"/>
      <c r="AB587" s="207"/>
    </row>
    <row r="588" spans="1:28" ht="37.5" customHeight="1">
      <c r="A588" s="190"/>
      <c r="B588" s="194">
        <f t="shared" si="8"/>
        <v>535</v>
      </c>
      <c r="C588" s="681"/>
      <c r="D588" s="682"/>
      <c r="E588" s="682"/>
      <c r="F588" s="682"/>
      <c r="G588" s="682"/>
      <c r="H588" s="682"/>
      <c r="I588" s="682"/>
      <c r="J588" s="682"/>
      <c r="K588" s="682"/>
      <c r="L588" s="683"/>
      <c r="M588" s="696"/>
      <c r="N588" s="696"/>
      <c r="O588" s="696"/>
      <c r="P588" s="696"/>
      <c r="Q588" s="696"/>
      <c r="R588" s="697"/>
      <c r="S588" s="698"/>
      <c r="T588" s="698"/>
      <c r="U588" s="698"/>
      <c r="V588" s="699"/>
      <c r="W588" s="680"/>
      <c r="X588" s="172"/>
      <c r="Y588" s="172"/>
      <c r="Z588" s="178"/>
      <c r="AA588" s="181"/>
      <c r="AB588" s="207"/>
    </row>
    <row r="589" spans="1:28" ht="37.5" customHeight="1">
      <c r="A589" s="190"/>
      <c r="B589" s="194">
        <f t="shared" si="8"/>
        <v>536</v>
      </c>
      <c r="C589" s="681"/>
      <c r="D589" s="682"/>
      <c r="E589" s="682"/>
      <c r="F589" s="682"/>
      <c r="G589" s="682"/>
      <c r="H589" s="682"/>
      <c r="I589" s="682"/>
      <c r="J589" s="682"/>
      <c r="K589" s="682"/>
      <c r="L589" s="683"/>
      <c r="M589" s="696"/>
      <c r="N589" s="696"/>
      <c r="O589" s="696"/>
      <c r="P589" s="696"/>
      <c r="Q589" s="696"/>
      <c r="R589" s="697"/>
      <c r="S589" s="698"/>
      <c r="T589" s="698"/>
      <c r="U589" s="698"/>
      <c r="V589" s="699"/>
      <c r="W589" s="680"/>
      <c r="X589" s="172"/>
      <c r="Y589" s="172"/>
      <c r="Z589" s="178"/>
      <c r="AA589" s="181"/>
      <c r="AB589" s="207"/>
    </row>
    <row r="590" spans="1:28" ht="37.5" customHeight="1">
      <c r="A590" s="190"/>
      <c r="B590" s="194">
        <f t="shared" si="8"/>
        <v>537</v>
      </c>
      <c r="C590" s="681"/>
      <c r="D590" s="682"/>
      <c r="E590" s="682"/>
      <c r="F590" s="682"/>
      <c r="G590" s="682"/>
      <c r="H590" s="682"/>
      <c r="I590" s="682"/>
      <c r="J590" s="682"/>
      <c r="K590" s="682"/>
      <c r="L590" s="683"/>
      <c r="M590" s="696"/>
      <c r="N590" s="696"/>
      <c r="O590" s="696"/>
      <c r="P590" s="696"/>
      <c r="Q590" s="696"/>
      <c r="R590" s="697"/>
      <c r="S590" s="698"/>
      <c r="T590" s="698"/>
      <c r="U590" s="698"/>
      <c r="V590" s="699"/>
      <c r="W590" s="680"/>
      <c r="X590" s="172"/>
      <c r="Y590" s="172"/>
      <c r="Z590" s="178"/>
      <c r="AA590" s="181"/>
      <c r="AB590" s="207"/>
    </row>
    <row r="591" spans="1:28" ht="37.5" customHeight="1">
      <c r="A591" s="190"/>
      <c r="B591" s="194">
        <f t="shared" si="8"/>
        <v>538</v>
      </c>
      <c r="C591" s="681"/>
      <c r="D591" s="682"/>
      <c r="E591" s="682"/>
      <c r="F591" s="682"/>
      <c r="G591" s="682"/>
      <c r="H591" s="682"/>
      <c r="I591" s="682"/>
      <c r="J591" s="682"/>
      <c r="K591" s="682"/>
      <c r="L591" s="683"/>
      <c r="M591" s="696"/>
      <c r="N591" s="696"/>
      <c r="O591" s="696"/>
      <c r="P591" s="696"/>
      <c r="Q591" s="696"/>
      <c r="R591" s="697"/>
      <c r="S591" s="698"/>
      <c r="T591" s="698"/>
      <c r="U591" s="698"/>
      <c r="V591" s="699"/>
      <c r="W591" s="680"/>
      <c r="X591" s="172"/>
      <c r="Y591" s="172"/>
      <c r="Z591" s="178"/>
      <c r="AA591" s="181"/>
      <c r="AB591" s="207"/>
    </row>
    <row r="592" spans="1:28" ht="37.5" customHeight="1">
      <c r="A592" s="190"/>
      <c r="B592" s="194">
        <f t="shared" si="8"/>
        <v>539</v>
      </c>
      <c r="C592" s="681"/>
      <c r="D592" s="682"/>
      <c r="E592" s="682"/>
      <c r="F592" s="682"/>
      <c r="G592" s="682"/>
      <c r="H592" s="682"/>
      <c r="I592" s="682"/>
      <c r="J592" s="682"/>
      <c r="K592" s="682"/>
      <c r="L592" s="683"/>
      <c r="M592" s="696"/>
      <c r="N592" s="696"/>
      <c r="O592" s="696"/>
      <c r="P592" s="696"/>
      <c r="Q592" s="696"/>
      <c r="R592" s="697"/>
      <c r="S592" s="698"/>
      <c r="T592" s="698"/>
      <c r="U592" s="698"/>
      <c r="V592" s="699"/>
      <c r="W592" s="680"/>
      <c r="X592" s="172"/>
      <c r="Y592" s="172"/>
      <c r="Z592" s="178"/>
      <c r="AA592" s="181"/>
      <c r="AB592" s="207"/>
    </row>
    <row r="593" spans="1:28" ht="37.5" customHeight="1">
      <c r="A593" s="190"/>
      <c r="B593" s="194">
        <f t="shared" si="8"/>
        <v>540</v>
      </c>
      <c r="C593" s="681"/>
      <c r="D593" s="682"/>
      <c r="E593" s="682"/>
      <c r="F593" s="682"/>
      <c r="G593" s="682"/>
      <c r="H593" s="682"/>
      <c r="I593" s="682"/>
      <c r="J593" s="682"/>
      <c r="K593" s="682"/>
      <c r="L593" s="683"/>
      <c r="M593" s="696"/>
      <c r="N593" s="696"/>
      <c r="O593" s="696"/>
      <c r="P593" s="696"/>
      <c r="Q593" s="696"/>
      <c r="R593" s="697"/>
      <c r="S593" s="698"/>
      <c r="T593" s="698"/>
      <c r="U593" s="698"/>
      <c r="V593" s="699"/>
      <c r="W593" s="680"/>
      <c r="X593" s="172"/>
      <c r="Y593" s="172"/>
      <c r="Z593" s="178"/>
      <c r="AA593" s="181"/>
      <c r="AB593" s="207"/>
    </row>
    <row r="594" spans="1:28" ht="37.5" customHeight="1">
      <c r="A594" s="190"/>
      <c r="B594" s="194">
        <f t="shared" si="8"/>
        <v>541</v>
      </c>
      <c r="C594" s="681"/>
      <c r="D594" s="682"/>
      <c r="E594" s="682"/>
      <c r="F594" s="682"/>
      <c r="G594" s="682"/>
      <c r="H594" s="682"/>
      <c r="I594" s="682"/>
      <c r="J594" s="682"/>
      <c r="K594" s="682"/>
      <c r="L594" s="683"/>
      <c r="M594" s="696"/>
      <c r="N594" s="696"/>
      <c r="O594" s="696"/>
      <c r="P594" s="696"/>
      <c r="Q594" s="696"/>
      <c r="R594" s="697"/>
      <c r="S594" s="698"/>
      <c r="T594" s="698"/>
      <c r="U594" s="698"/>
      <c r="V594" s="699"/>
      <c r="W594" s="680"/>
      <c r="X594" s="172"/>
      <c r="Y594" s="172"/>
      <c r="Z594" s="178"/>
      <c r="AA594" s="181"/>
      <c r="AB594" s="207"/>
    </row>
    <row r="595" spans="1:28" ht="37.5" customHeight="1">
      <c r="A595" s="190"/>
      <c r="B595" s="194">
        <f t="shared" si="8"/>
        <v>542</v>
      </c>
      <c r="C595" s="681"/>
      <c r="D595" s="682"/>
      <c r="E595" s="682"/>
      <c r="F595" s="682"/>
      <c r="G595" s="682"/>
      <c r="H595" s="682"/>
      <c r="I595" s="682"/>
      <c r="J595" s="682"/>
      <c r="K595" s="682"/>
      <c r="L595" s="683"/>
      <c r="M595" s="696"/>
      <c r="N595" s="696"/>
      <c r="O595" s="696"/>
      <c r="P595" s="696"/>
      <c r="Q595" s="696"/>
      <c r="R595" s="697"/>
      <c r="S595" s="698"/>
      <c r="T595" s="698"/>
      <c r="U595" s="698"/>
      <c r="V595" s="699"/>
      <c r="W595" s="680"/>
      <c r="X595" s="172"/>
      <c r="Y595" s="172"/>
      <c r="Z595" s="178"/>
      <c r="AA595" s="181"/>
      <c r="AB595" s="207"/>
    </row>
    <row r="596" spans="1:28" ht="37.5" customHeight="1">
      <c r="A596" s="190"/>
      <c r="B596" s="194">
        <f t="shared" si="8"/>
        <v>543</v>
      </c>
      <c r="C596" s="681"/>
      <c r="D596" s="682"/>
      <c r="E596" s="682"/>
      <c r="F596" s="682"/>
      <c r="G596" s="682"/>
      <c r="H596" s="682"/>
      <c r="I596" s="682"/>
      <c r="J596" s="682"/>
      <c r="K596" s="682"/>
      <c r="L596" s="683"/>
      <c r="M596" s="696"/>
      <c r="N596" s="696"/>
      <c r="O596" s="696"/>
      <c r="P596" s="696"/>
      <c r="Q596" s="696"/>
      <c r="R596" s="697"/>
      <c r="S596" s="698"/>
      <c r="T596" s="698"/>
      <c r="U596" s="698"/>
      <c r="V596" s="699"/>
      <c r="W596" s="680"/>
      <c r="X596" s="172"/>
      <c r="Y596" s="172"/>
      <c r="Z596" s="178"/>
      <c r="AA596" s="181"/>
      <c r="AB596" s="207"/>
    </row>
    <row r="597" spans="1:28" ht="37.5" customHeight="1">
      <c r="A597" s="190"/>
      <c r="B597" s="194">
        <f t="shared" si="8"/>
        <v>544</v>
      </c>
      <c r="C597" s="681"/>
      <c r="D597" s="682"/>
      <c r="E597" s="682"/>
      <c r="F597" s="682"/>
      <c r="G597" s="682"/>
      <c r="H597" s="682"/>
      <c r="I597" s="682"/>
      <c r="J597" s="682"/>
      <c r="K597" s="682"/>
      <c r="L597" s="683"/>
      <c r="M597" s="696"/>
      <c r="N597" s="696"/>
      <c r="O597" s="696"/>
      <c r="P597" s="696"/>
      <c r="Q597" s="696"/>
      <c r="R597" s="697"/>
      <c r="S597" s="698"/>
      <c r="T597" s="698"/>
      <c r="U597" s="698"/>
      <c r="V597" s="699"/>
      <c r="W597" s="680"/>
      <c r="X597" s="172"/>
      <c r="Y597" s="172"/>
      <c r="Z597" s="178"/>
      <c r="AA597" s="181"/>
      <c r="AB597" s="207"/>
    </row>
    <row r="598" spans="1:28" ht="37.5" customHeight="1">
      <c r="A598" s="190"/>
      <c r="B598" s="194">
        <f t="shared" si="8"/>
        <v>545</v>
      </c>
      <c r="C598" s="681"/>
      <c r="D598" s="682"/>
      <c r="E598" s="682"/>
      <c r="F598" s="682"/>
      <c r="G598" s="682"/>
      <c r="H598" s="682"/>
      <c r="I598" s="682"/>
      <c r="J598" s="682"/>
      <c r="K598" s="682"/>
      <c r="L598" s="683"/>
      <c r="M598" s="696"/>
      <c r="N598" s="696"/>
      <c r="O598" s="696"/>
      <c r="P598" s="696"/>
      <c r="Q598" s="696"/>
      <c r="R598" s="697"/>
      <c r="S598" s="698"/>
      <c r="T598" s="698"/>
      <c r="U598" s="698"/>
      <c r="V598" s="699"/>
      <c r="W598" s="680"/>
      <c r="X598" s="172"/>
      <c r="Y598" s="172"/>
      <c r="Z598" s="178"/>
      <c r="AA598" s="181"/>
      <c r="AB598" s="207"/>
    </row>
    <row r="599" spans="1:28" ht="37.5" customHeight="1">
      <c r="A599" s="190"/>
      <c r="B599" s="194">
        <f t="shared" si="8"/>
        <v>546</v>
      </c>
      <c r="C599" s="681"/>
      <c r="D599" s="682"/>
      <c r="E599" s="682"/>
      <c r="F599" s="682"/>
      <c r="G599" s="682"/>
      <c r="H599" s="682"/>
      <c r="I599" s="682"/>
      <c r="J599" s="682"/>
      <c r="K599" s="682"/>
      <c r="L599" s="683"/>
      <c r="M599" s="696"/>
      <c r="N599" s="696"/>
      <c r="O599" s="696"/>
      <c r="P599" s="696"/>
      <c r="Q599" s="696"/>
      <c r="R599" s="697"/>
      <c r="S599" s="698"/>
      <c r="T599" s="698"/>
      <c r="U599" s="698"/>
      <c r="V599" s="699"/>
      <c r="W599" s="680"/>
      <c r="X599" s="172"/>
      <c r="Y599" s="172"/>
      <c r="Z599" s="178"/>
      <c r="AA599" s="181"/>
      <c r="AB599" s="207"/>
    </row>
    <row r="600" spans="1:28" ht="37.5" customHeight="1">
      <c r="A600" s="190"/>
      <c r="B600" s="194">
        <f t="shared" si="8"/>
        <v>547</v>
      </c>
      <c r="C600" s="681"/>
      <c r="D600" s="682"/>
      <c r="E600" s="682"/>
      <c r="F600" s="682"/>
      <c r="G600" s="682"/>
      <c r="H600" s="682"/>
      <c r="I600" s="682"/>
      <c r="J600" s="682"/>
      <c r="K600" s="682"/>
      <c r="L600" s="683"/>
      <c r="M600" s="696"/>
      <c r="N600" s="696"/>
      <c r="O600" s="696"/>
      <c r="P600" s="696"/>
      <c r="Q600" s="696"/>
      <c r="R600" s="697"/>
      <c r="S600" s="698"/>
      <c r="T600" s="698"/>
      <c r="U600" s="698"/>
      <c r="V600" s="699"/>
      <c r="W600" s="680"/>
      <c r="X600" s="172"/>
      <c r="Y600" s="172"/>
      <c r="Z600" s="178"/>
      <c r="AA600" s="181"/>
      <c r="AB600" s="207"/>
    </row>
    <row r="601" spans="1:28" ht="37.5" customHeight="1">
      <c r="A601" s="190"/>
      <c r="B601" s="194">
        <f t="shared" si="8"/>
        <v>548</v>
      </c>
      <c r="C601" s="681"/>
      <c r="D601" s="682"/>
      <c r="E601" s="682"/>
      <c r="F601" s="682"/>
      <c r="G601" s="682"/>
      <c r="H601" s="682"/>
      <c r="I601" s="682"/>
      <c r="J601" s="682"/>
      <c r="K601" s="682"/>
      <c r="L601" s="683"/>
      <c r="M601" s="696"/>
      <c r="N601" s="696"/>
      <c r="O601" s="696"/>
      <c r="P601" s="696"/>
      <c r="Q601" s="696"/>
      <c r="R601" s="697"/>
      <c r="S601" s="698"/>
      <c r="T601" s="698"/>
      <c r="U601" s="698"/>
      <c r="V601" s="699"/>
      <c r="W601" s="680"/>
      <c r="X601" s="172"/>
      <c r="Y601" s="172"/>
      <c r="Z601" s="178"/>
      <c r="AA601" s="181"/>
      <c r="AB601" s="207"/>
    </row>
    <row r="602" spans="1:28" ht="37.5" customHeight="1">
      <c r="A602" s="190"/>
      <c r="B602" s="194">
        <f t="shared" si="8"/>
        <v>549</v>
      </c>
      <c r="C602" s="681"/>
      <c r="D602" s="682"/>
      <c r="E602" s="682"/>
      <c r="F602" s="682"/>
      <c r="G602" s="682"/>
      <c r="H602" s="682"/>
      <c r="I602" s="682"/>
      <c r="J602" s="682"/>
      <c r="K602" s="682"/>
      <c r="L602" s="683"/>
      <c r="M602" s="696"/>
      <c r="N602" s="696"/>
      <c r="O602" s="696"/>
      <c r="P602" s="696"/>
      <c r="Q602" s="696"/>
      <c r="R602" s="697"/>
      <c r="S602" s="698"/>
      <c r="T602" s="698"/>
      <c r="U602" s="698"/>
      <c r="V602" s="699"/>
      <c r="W602" s="680"/>
      <c r="X602" s="172"/>
      <c r="Y602" s="172"/>
      <c r="Z602" s="178"/>
      <c r="AA602" s="181"/>
      <c r="AB602" s="207"/>
    </row>
    <row r="603" spans="1:28" ht="37.5" customHeight="1">
      <c r="A603" s="190"/>
      <c r="B603" s="194">
        <f t="shared" si="8"/>
        <v>550</v>
      </c>
      <c r="C603" s="681"/>
      <c r="D603" s="682"/>
      <c r="E603" s="682"/>
      <c r="F603" s="682"/>
      <c r="G603" s="682"/>
      <c r="H603" s="682"/>
      <c r="I603" s="682"/>
      <c r="J603" s="682"/>
      <c r="K603" s="682"/>
      <c r="L603" s="683"/>
      <c r="M603" s="696"/>
      <c r="N603" s="696"/>
      <c r="O603" s="696"/>
      <c r="P603" s="696"/>
      <c r="Q603" s="696"/>
      <c r="R603" s="697"/>
      <c r="S603" s="698"/>
      <c r="T603" s="698"/>
      <c r="U603" s="698"/>
      <c r="V603" s="699"/>
      <c r="W603" s="680"/>
      <c r="X603" s="172"/>
      <c r="Y603" s="172"/>
      <c r="Z603" s="178"/>
      <c r="AA603" s="181"/>
      <c r="AB603" s="207"/>
    </row>
    <row r="604" spans="1:28" ht="37.5" customHeight="1">
      <c r="A604" s="190"/>
      <c r="B604" s="194">
        <f t="shared" si="8"/>
        <v>551</v>
      </c>
      <c r="C604" s="681"/>
      <c r="D604" s="682"/>
      <c r="E604" s="682"/>
      <c r="F604" s="682"/>
      <c r="G604" s="682"/>
      <c r="H604" s="682"/>
      <c r="I604" s="682"/>
      <c r="J604" s="682"/>
      <c r="K604" s="682"/>
      <c r="L604" s="683"/>
      <c r="M604" s="696"/>
      <c r="N604" s="696"/>
      <c r="O604" s="696"/>
      <c r="P604" s="696"/>
      <c r="Q604" s="696"/>
      <c r="R604" s="697"/>
      <c r="S604" s="698"/>
      <c r="T604" s="698"/>
      <c r="U604" s="698"/>
      <c r="V604" s="699"/>
      <c r="W604" s="680"/>
      <c r="X604" s="172"/>
      <c r="Y604" s="172"/>
      <c r="Z604" s="178"/>
      <c r="AA604" s="181"/>
      <c r="AB604" s="207"/>
    </row>
    <row r="605" spans="1:28" ht="37.5" customHeight="1">
      <c r="A605" s="190"/>
      <c r="B605" s="194">
        <f t="shared" si="8"/>
        <v>552</v>
      </c>
      <c r="C605" s="681"/>
      <c r="D605" s="682"/>
      <c r="E605" s="682"/>
      <c r="F605" s="682"/>
      <c r="G605" s="682"/>
      <c r="H605" s="682"/>
      <c r="I605" s="682"/>
      <c r="J605" s="682"/>
      <c r="K605" s="682"/>
      <c r="L605" s="683"/>
      <c r="M605" s="696"/>
      <c r="N605" s="696"/>
      <c r="O605" s="696"/>
      <c r="P605" s="696"/>
      <c r="Q605" s="696"/>
      <c r="R605" s="697"/>
      <c r="S605" s="698"/>
      <c r="T605" s="698"/>
      <c r="U605" s="698"/>
      <c r="V605" s="699"/>
      <c r="W605" s="680"/>
      <c r="X605" s="172"/>
      <c r="Y605" s="172"/>
      <c r="Z605" s="178"/>
      <c r="AA605" s="181"/>
      <c r="AB605" s="207"/>
    </row>
    <row r="606" spans="1:28" ht="37.5" customHeight="1">
      <c r="A606" s="190"/>
      <c r="B606" s="194">
        <f t="shared" si="8"/>
        <v>553</v>
      </c>
      <c r="C606" s="681"/>
      <c r="D606" s="682"/>
      <c r="E606" s="682"/>
      <c r="F606" s="682"/>
      <c r="G606" s="682"/>
      <c r="H606" s="682"/>
      <c r="I606" s="682"/>
      <c r="J606" s="682"/>
      <c r="K606" s="682"/>
      <c r="L606" s="683"/>
      <c r="M606" s="696"/>
      <c r="N606" s="696"/>
      <c r="O606" s="696"/>
      <c r="P606" s="696"/>
      <c r="Q606" s="696"/>
      <c r="R606" s="697"/>
      <c r="S606" s="698"/>
      <c r="T606" s="698"/>
      <c r="U606" s="698"/>
      <c r="V606" s="699"/>
      <c r="W606" s="680"/>
      <c r="X606" s="172"/>
      <c r="Y606" s="172"/>
      <c r="Z606" s="178"/>
      <c r="AA606" s="181"/>
      <c r="AB606" s="207"/>
    </row>
    <row r="607" spans="1:28" ht="37.5" customHeight="1">
      <c r="A607" s="190"/>
      <c r="B607" s="194">
        <f t="shared" si="8"/>
        <v>554</v>
      </c>
      <c r="C607" s="681"/>
      <c r="D607" s="682"/>
      <c r="E607" s="682"/>
      <c r="F607" s="682"/>
      <c r="G607" s="682"/>
      <c r="H607" s="682"/>
      <c r="I607" s="682"/>
      <c r="J607" s="682"/>
      <c r="K607" s="682"/>
      <c r="L607" s="683"/>
      <c r="M607" s="696"/>
      <c r="N607" s="696"/>
      <c r="O607" s="696"/>
      <c r="P607" s="696"/>
      <c r="Q607" s="696"/>
      <c r="R607" s="697"/>
      <c r="S607" s="698"/>
      <c r="T607" s="698"/>
      <c r="U607" s="698"/>
      <c r="V607" s="699"/>
      <c r="W607" s="680"/>
      <c r="X607" s="172"/>
      <c r="Y607" s="172"/>
      <c r="Z607" s="178"/>
      <c r="AA607" s="181"/>
      <c r="AB607" s="207"/>
    </row>
    <row r="608" spans="1:28" ht="37.5" customHeight="1">
      <c r="A608" s="190"/>
      <c r="B608" s="194">
        <f t="shared" si="8"/>
        <v>555</v>
      </c>
      <c r="C608" s="681"/>
      <c r="D608" s="682"/>
      <c r="E608" s="682"/>
      <c r="F608" s="682"/>
      <c r="G608" s="682"/>
      <c r="H608" s="682"/>
      <c r="I608" s="682"/>
      <c r="J608" s="682"/>
      <c r="K608" s="682"/>
      <c r="L608" s="683"/>
      <c r="M608" s="696"/>
      <c r="N608" s="696"/>
      <c r="O608" s="696"/>
      <c r="P608" s="696"/>
      <c r="Q608" s="696"/>
      <c r="R608" s="697"/>
      <c r="S608" s="698"/>
      <c r="T608" s="698"/>
      <c r="U608" s="698"/>
      <c r="V608" s="699"/>
      <c r="W608" s="680"/>
      <c r="X608" s="172"/>
      <c r="Y608" s="172"/>
      <c r="Z608" s="178"/>
      <c r="AA608" s="181"/>
      <c r="AB608" s="207"/>
    </row>
    <row r="609" spans="1:28" ht="37.5" customHeight="1">
      <c r="A609" s="190"/>
      <c r="B609" s="194">
        <f t="shared" si="8"/>
        <v>556</v>
      </c>
      <c r="C609" s="681"/>
      <c r="D609" s="682"/>
      <c r="E609" s="682"/>
      <c r="F609" s="682"/>
      <c r="G609" s="682"/>
      <c r="H609" s="682"/>
      <c r="I609" s="682"/>
      <c r="J609" s="682"/>
      <c r="K609" s="682"/>
      <c r="L609" s="683"/>
      <c r="M609" s="696"/>
      <c r="N609" s="696"/>
      <c r="O609" s="696"/>
      <c r="P609" s="696"/>
      <c r="Q609" s="696"/>
      <c r="R609" s="697"/>
      <c r="S609" s="698"/>
      <c r="T609" s="698"/>
      <c r="U609" s="698"/>
      <c r="V609" s="699"/>
      <c r="W609" s="680"/>
      <c r="X609" s="172"/>
      <c r="Y609" s="172"/>
      <c r="Z609" s="178"/>
      <c r="AA609" s="181"/>
      <c r="AB609" s="207"/>
    </row>
    <row r="610" spans="1:28" ht="37.5" customHeight="1">
      <c r="A610" s="190"/>
      <c r="B610" s="194">
        <f t="shared" si="8"/>
        <v>557</v>
      </c>
      <c r="C610" s="681"/>
      <c r="D610" s="682"/>
      <c r="E610" s="682"/>
      <c r="F610" s="682"/>
      <c r="G610" s="682"/>
      <c r="H610" s="682"/>
      <c r="I610" s="682"/>
      <c r="J610" s="682"/>
      <c r="K610" s="682"/>
      <c r="L610" s="683"/>
      <c r="M610" s="696"/>
      <c r="N610" s="696"/>
      <c r="O610" s="696"/>
      <c r="P610" s="696"/>
      <c r="Q610" s="696"/>
      <c r="R610" s="697"/>
      <c r="S610" s="698"/>
      <c r="T610" s="698"/>
      <c r="U610" s="698"/>
      <c r="V610" s="699"/>
      <c r="W610" s="680"/>
      <c r="X610" s="172"/>
      <c r="Y610" s="172"/>
      <c r="Z610" s="178"/>
      <c r="AA610" s="181"/>
      <c r="AB610" s="207"/>
    </row>
    <row r="611" spans="1:28" ht="37.5" customHeight="1">
      <c r="A611" s="190"/>
      <c r="B611" s="194">
        <f t="shared" si="8"/>
        <v>558</v>
      </c>
      <c r="C611" s="681"/>
      <c r="D611" s="682"/>
      <c r="E611" s="682"/>
      <c r="F611" s="682"/>
      <c r="G611" s="682"/>
      <c r="H611" s="682"/>
      <c r="I611" s="682"/>
      <c r="J611" s="682"/>
      <c r="K611" s="682"/>
      <c r="L611" s="683"/>
      <c r="M611" s="696"/>
      <c r="N611" s="696"/>
      <c r="O611" s="696"/>
      <c r="P611" s="696"/>
      <c r="Q611" s="696"/>
      <c r="R611" s="697"/>
      <c r="S611" s="698"/>
      <c r="T611" s="698"/>
      <c r="U611" s="698"/>
      <c r="V611" s="699"/>
      <c r="W611" s="680"/>
      <c r="X611" s="172"/>
      <c r="Y611" s="172"/>
      <c r="Z611" s="178"/>
      <c r="AA611" s="181"/>
      <c r="AB611" s="207"/>
    </row>
    <row r="612" spans="1:28" ht="37.5" customHeight="1">
      <c r="A612" s="190"/>
      <c r="B612" s="194">
        <f t="shared" si="8"/>
        <v>559</v>
      </c>
      <c r="C612" s="681"/>
      <c r="D612" s="682"/>
      <c r="E612" s="682"/>
      <c r="F612" s="682"/>
      <c r="G612" s="682"/>
      <c r="H612" s="682"/>
      <c r="I612" s="682"/>
      <c r="J612" s="682"/>
      <c r="K612" s="682"/>
      <c r="L612" s="683"/>
      <c r="M612" s="696"/>
      <c r="N612" s="696"/>
      <c r="O612" s="696"/>
      <c r="P612" s="696"/>
      <c r="Q612" s="696"/>
      <c r="R612" s="697"/>
      <c r="S612" s="698"/>
      <c r="T612" s="698"/>
      <c r="U612" s="698"/>
      <c r="V612" s="699"/>
      <c r="W612" s="680"/>
      <c r="X612" s="172"/>
      <c r="Y612" s="172"/>
      <c r="Z612" s="178"/>
      <c r="AA612" s="181"/>
      <c r="AB612" s="207"/>
    </row>
    <row r="613" spans="1:28" ht="37.5" customHeight="1">
      <c r="A613" s="190"/>
      <c r="B613" s="194">
        <f t="shared" si="8"/>
        <v>560</v>
      </c>
      <c r="C613" s="681"/>
      <c r="D613" s="682"/>
      <c r="E613" s="682"/>
      <c r="F613" s="682"/>
      <c r="G613" s="682"/>
      <c r="H613" s="682"/>
      <c r="I613" s="682"/>
      <c r="J613" s="682"/>
      <c r="K613" s="682"/>
      <c r="L613" s="683"/>
      <c r="M613" s="696"/>
      <c r="N613" s="696"/>
      <c r="O613" s="696"/>
      <c r="P613" s="696"/>
      <c r="Q613" s="696"/>
      <c r="R613" s="697"/>
      <c r="S613" s="698"/>
      <c r="T613" s="698"/>
      <c r="U613" s="698"/>
      <c r="V613" s="699"/>
      <c r="W613" s="680"/>
      <c r="X613" s="172"/>
      <c r="Y613" s="172"/>
      <c r="Z613" s="178"/>
      <c r="AA613" s="181"/>
      <c r="AB613" s="207"/>
    </row>
    <row r="614" spans="1:28" ht="37.5" customHeight="1">
      <c r="A614" s="190"/>
      <c r="B614" s="194">
        <f t="shared" si="8"/>
        <v>561</v>
      </c>
      <c r="C614" s="681"/>
      <c r="D614" s="682"/>
      <c r="E614" s="682"/>
      <c r="F614" s="682"/>
      <c r="G614" s="682"/>
      <c r="H614" s="682"/>
      <c r="I614" s="682"/>
      <c r="J614" s="682"/>
      <c r="K614" s="682"/>
      <c r="L614" s="683"/>
      <c r="M614" s="696"/>
      <c r="N614" s="696"/>
      <c r="O614" s="696"/>
      <c r="P614" s="696"/>
      <c r="Q614" s="696"/>
      <c r="R614" s="697"/>
      <c r="S614" s="698"/>
      <c r="T614" s="698"/>
      <c r="U614" s="698"/>
      <c r="V614" s="699"/>
      <c r="W614" s="680"/>
      <c r="X614" s="172"/>
      <c r="Y614" s="172"/>
      <c r="Z614" s="178"/>
      <c r="AA614" s="181"/>
      <c r="AB614" s="207"/>
    </row>
    <row r="615" spans="1:28" ht="37.5" customHeight="1">
      <c r="A615" s="190"/>
      <c r="B615" s="194">
        <f t="shared" si="8"/>
        <v>562</v>
      </c>
      <c r="C615" s="681"/>
      <c r="D615" s="682"/>
      <c r="E615" s="682"/>
      <c r="F615" s="682"/>
      <c r="G615" s="682"/>
      <c r="H615" s="682"/>
      <c r="I615" s="682"/>
      <c r="J615" s="682"/>
      <c r="K615" s="682"/>
      <c r="L615" s="683"/>
      <c r="M615" s="696"/>
      <c r="N615" s="696"/>
      <c r="O615" s="696"/>
      <c r="P615" s="696"/>
      <c r="Q615" s="696"/>
      <c r="R615" s="697"/>
      <c r="S615" s="698"/>
      <c r="T615" s="698"/>
      <c r="U615" s="698"/>
      <c r="V615" s="699"/>
      <c r="W615" s="680"/>
      <c r="X615" s="172"/>
      <c r="Y615" s="172"/>
      <c r="Z615" s="178"/>
      <c r="AA615" s="181"/>
      <c r="AB615" s="207"/>
    </row>
    <row r="616" spans="1:28" ht="37.5" customHeight="1">
      <c r="A616" s="190"/>
      <c r="B616" s="194">
        <f t="shared" si="8"/>
        <v>563</v>
      </c>
      <c r="C616" s="681"/>
      <c r="D616" s="682"/>
      <c r="E616" s="682"/>
      <c r="F616" s="682"/>
      <c r="G616" s="682"/>
      <c r="H616" s="682"/>
      <c r="I616" s="682"/>
      <c r="J616" s="682"/>
      <c r="K616" s="682"/>
      <c r="L616" s="683"/>
      <c r="M616" s="696"/>
      <c r="N616" s="696"/>
      <c r="O616" s="696"/>
      <c r="P616" s="696"/>
      <c r="Q616" s="696"/>
      <c r="R616" s="697"/>
      <c r="S616" s="698"/>
      <c r="T616" s="698"/>
      <c r="U616" s="698"/>
      <c r="V616" s="699"/>
      <c r="W616" s="680"/>
      <c r="X616" s="172"/>
      <c r="Y616" s="172"/>
      <c r="Z616" s="178"/>
      <c r="AA616" s="181"/>
      <c r="AB616" s="207"/>
    </row>
    <row r="617" spans="1:28" ht="37.5" customHeight="1">
      <c r="A617" s="190"/>
      <c r="B617" s="194">
        <f t="shared" si="8"/>
        <v>564</v>
      </c>
      <c r="C617" s="681"/>
      <c r="D617" s="682"/>
      <c r="E617" s="682"/>
      <c r="F617" s="682"/>
      <c r="G617" s="682"/>
      <c r="H617" s="682"/>
      <c r="I617" s="682"/>
      <c r="J617" s="682"/>
      <c r="K617" s="682"/>
      <c r="L617" s="683"/>
      <c r="M617" s="696"/>
      <c r="N617" s="696"/>
      <c r="O617" s="696"/>
      <c r="P617" s="696"/>
      <c r="Q617" s="696"/>
      <c r="R617" s="697"/>
      <c r="S617" s="698"/>
      <c r="T617" s="698"/>
      <c r="U617" s="698"/>
      <c r="V617" s="699"/>
      <c r="W617" s="680"/>
      <c r="X617" s="172"/>
      <c r="Y617" s="172"/>
      <c r="Z617" s="178"/>
      <c r="AA617" s="181"/>
      <c r="AB617" s="207"/>
    </row>
    <row r="618" spans="1:28" ht="37.5" customHeight="1">
      <c r="A618" s="190"/>
      <c r="B618" s="194">
        <f t="shared" si="8"/>
        <v>565</v>
      </c>
      <c r="C618" s="681"/>
      <c r="D618" s="682"/>
      <c r="E618" s="682"/>
      <c r="F618" s="682"/>
      <c r="G618" s="682"/>
      <c r="H618" s="682"/>
      <c r="I618" s="682"/>
      <c r="J618" s="682"/>
      <c r="K618" s="682"/>
      <c r="L618" s="683"/>
      <c r="M618" s="696"/>
      <c r="N618" s="696"/>
      <c r="O618" s="696"/>
      <c r="P618" s="696"/>
      <c r="Q618" s="696"/>
      <c r="R618" s="697"/>
      <c r="S618" s="698"/>
      <c r="T618" s="698"/>
      <c r="U618" s="698"/>
      <c r="V618" s="699"/>
      <c r="W618" s="680"/>
      <c r="X618" s="172"/>
      <c r="Y618" s="172"/>
      <c r="Z618" s="178"/>
      <c r="AA618" s="181"/>
      <c r="AB618" s="207"/>
    </row>
    <row r="619" spans="1:28" ht="37.5" customHeight="1">
      <c r="A619" s="190"/>
      <c r="B619" s="194">
        <f t="shared" si="8"/>
        <v>566</v>
      </c>
      <c r="C619" s="681"/>
      <c r="D619" s="682"/>
      <c r="E619" s="682"/>
      <c r="F619" s="682"/>
      <c r="G619" s="682"/>
      <c r="H619" s="682"/>
      <c r="I619" s="682"/>
      <c r="J619" s="682"/>
      <c r="K619" s="682"/>
      <c r="L619" s="683"/>
      <c r="M619" s="696"/>
      <c r="N619" s="696"/>
      <c r="O619" s="696"/>
      <c r="P619" s="696"/>
      <c r="Q619" s="696"/>
      <c r="R619" s="697"/>
      <c r="S619" s="698"/>
      <c r="T619" s="698"/>
      <c r="U619" s="698"/>
      <c r="V619" s="699"/>
      <c r="W619" s="680"/>
      <c r="X619" s="172"/>
      <c r="Y619" s="172"/>
      <c r="Z619" s="178"/>
      <c r="AA619" s="181"/>
      <c r="AB619" s="207"/>
    </row>
    <row r="620" spans="1:28" ht="37.5" customHeight="1">
      <c r="A620" s="190"/>
      <c r="B620" s="194">
        <f t="shared" si="8"/>
        <v>567</v>
      </c>
      <c r="C620" s="681"/>
      <c r="D620" s="682"/>
      <c r="E620" s="682"/>
      <c r="F620" s="682"/>
      <c r="G620" s="682"/>
      <c r="H620" s="682"/>
      <c r="I620" s="682"/>
      <c r="J620" s="682"/>
      <c r="K620" s="682"/>
      <c r="L620" s="683"/>
      <c r="M620" s="696"/>
      <c r="N620" s="696"/>
      <c r="O620" s="696"/>
      <c r="P620" s="696"/>
      <c r="Q620" s="696"/>
      <c r="R620" s="697"/>
      <c r="S620" s="698"/>
      <c r="T620" s="698"/>
      <c r="U620" s="698"/>
      <c r="V620" s="699"/>
      <c r="W620" s="680"/>
      <c r="X620" s="172"/>
      <c r="Y620" s="172"/>
      <c r="Z620" s="178"/>
      <c r="AA620" s="181"/>
      <c r="AB620" s="207"/>
    </row>
    <row r="621" spans="1:28" ht="37.5" customHeight="1">
      <c r="A621" s="190"/>
      <c r="B621" s="194">
        <f t="shared" si="8"/>
        <v>568</v>
      </c>
      <c r="C621" s="681"/>
      <c r="D621" s="682"/>
      <c r="E621" s="682"/>
      <c r="F621" s="682"/>
      <c r="G621" s="682"/>
      <c r="H621" s="682"/>
      <c r="I621" s="682"/>
      <c r="J621" s="682"/>
      <c r="K621" s="682"/>
      <c r="L621" s="683"/>
      <c r="M621" s="696"/>
      <c r="N621" s="696"/>
      <c r="O621" s="696"/>
      <c r="P621" s="696"/>
      <c r="Q621" s="696"/>
      <c r="R621" s="697"/>
      <c r="S621" s="698"/>
      <c r="T621" s="698"/>
      <c r="U621" s="698"/>
      <c r="V621" s="699"/>
      <c r="W621" s="680"/>
      <c r="X621" s="172"/>
      <c r="Y621" s="172"/>
      <c r="Z621" s="178"/>
      <c r="AA621" s="181"/>
      <c r="AB621" s="207"/>
    </row>
    <row r="622" spans="1:28" ht="37.5" customHeight="1">
      <c r="A622" s="190"/>
      <c r="B622" s="194">
        <f t="shared" si="8"/>
        <v>569</v>
      </c>
      <c r="C622" s="681"/>
      <c r="D622" s="682"/>
      <c r="E622" s="682"/>
      <c r="F622" s="682"/>
      <c r="G622" s="682"/>
      <c r="H622" s="682"/>
      <c r="I622" s="682"/>
      <c r="J622" s="682"/>
      <c r="K622" s="682"/>
      <c r="L622" s="683"/>
      <c r="M622" s="696"/>
      <c r="N622" s="696"/>
      <c r="O622" s="696"/>
      <c r="P622" s="696"/>
      <c r="Q622" s="696"/>
      <c r="R622" s="697"/>
      <c r="S622" s="698"/>
      <c r="T622" s="698"/>
      <c r="U622" s="698"/>
      <c r="V622" s="699"/>
      <c r="W622" s="680"/>
      <c r="X622" s="172"/>
      <c r="Y622" s="172"/>
      <c r="Z622" s="178"/>
      <c r="AA622" s="181"/>
      <c r="AB622" s="207"/>
    </row>
    <row r="623" spans="1:28" ht="37.5" customHeight="1">
      <c r="A623" s="190"/>
      <c r="B623" s="194">
        <f t="shared" si="8"/>
        <v>570</v>
      </c>
      <c r="C623" s="681"/>
      <c r="D623" s="682"/>
      <c r="E623" s="682"/>
      <c r="F623" s="682"/>
      <c r="G623" s="682"/>
      <c r="H623" s="682"/>
      <c r="I623" s="682"/>
      <c r="J623" s="682"/>
      <c r="K623" s="682"/>
      <c r="L623" s="683"/>
      <c r="M623" s="696"/>
      <c r="N623" s="696"/>
      <c r="O623" s="696"/>
      <c r="P623" s="696"/>
      <c r="Q623" s="696"/>
      <c r="R623" s="697"/>
      <c r="S623" s="698"/>
      <c r="T623" s="698"/>
      <c r="U623" s="698"/>
      <c r="V623" s="699"/>
      <c r="W623" s="680"/>
      <c r="X623" s="172"/>
      <c r="Y623" s="172"/>
      <c r="Z623" s="178"/>
      <c r="AA623" s="181"/>
      <c r="AB623" s="207"/>
    </row>
    <row r="624" spans="1:28" ht="37.5" customHeight="1">
      <c r="A624" s="190"/>
      <c r="B624" s="194">
        <f t="shared" si="8"/>
        <v>571</v>
      </c>
      <c r="C624" s="681"/>
      <c r="D624" s="682"/>
      <c r="E624" s="682"/>
      <c r="F624" s="682"/>
      <c r="G624" s="682"/>
      <c r="H624" s="682"/>
      <c r="I624" s="682"/>
      <c r="J624" s="682"/>
      <c r="K624" s="682"/>
      <c r="L624" s="683"/>
      <c r="M624" s="696"/>
      <c r="N624" s="696"/>
      <c r="O624" s="696"/>
      <c r="P624" s="696"/>
      <c r="Q624" s="696"/>
      <c r="R624" s="697"/>
      <c r="S624" s="698"/>
      <c r="T624" s="698"/>
      <c r="U624" s="698"/>
      <c r="V624" s="699"/>
      <c r="W624" s="680"/>
      <c r="X624" s="172"/>
      <c r="Y624" s="172"/>
      <c r="Z624" s="178"/>
      <c r="AA624" s="181"/>
      <c r="AB624" s="207"/>
    </row>
    <row r="625" spans="1:28" ht="37.5" customHeight="1">
      <c r="A625" s="190"/>
      <c r="B625" s="194">
        <f t="shared" si="8"/>
        <v>572</v>
      </c>
      <c r="C625" s="681"/>
      <c r="D625" s="682"/>
      <c r="E625" s="682"/>
      <c r="F625" s="682"/>
      <c r="G625" s="682"/>
      <c r="H625" s="682"/>
      <c r="I625" s="682"/>
      <c r="J625" s="682"/>
      <c r="K625" s="682"/>
      <c r="L625" s="683"/>
      <c r="M625" s="696"/>
      <c r="N625" s="696"/>
      <c r="O625" s="696"/>
      <c r="P625" s="696"/>
      <c r="Q625" s="696"/>
      <c r="R625" s="697"/>
      <c r="S625" s="698"/>
      <c r="T625" s="698"/>
      <c r="U625" s="698"/>
      <c r="V625" s="699"/>
      <c r="W625" s="680"/>
      <c r="X625" s="172"/>
      <c r="Y625" s="172"/>
      <c r="Z625" s="178"/>
      <c r="AA625" s="181"/>
      <c r="AB625" s="207"/>
    </row>
    <row r="626" spans="1:28" ht="37.5" customHeight="1">
      <c r="A626" s="190"/>
      <c r="B626" s="194">
        <f t="shared" si="8"/>
        <v>573</v>
      </c>
      <c r="C626" s="681"/>
      <c r="D626" s="682"/>
      <c r="E626" s="682"/>
      <c r="F626" s="682"/>
      <c r="G626" s="682"/>
      <c r="H626" s="682"/>
      <c r="I626" s="682"/>
      <c r="J626" s="682"/>
      <c r="K626" s="682"/>
      <c r="L626" s="683"/>
      <c r="M626" s="696"/>
      <c r="N626" s="696"/>
      <c r="O626" s="696"/>
      <c r="P626" s="696"/>
      <c r="Q626" s="696"/>
      <c r="R626" s="697"/>
      <c r="S626" s="698"/>
      <c r="T626" s="698"/>
      <c r="U626" s="698"/>
      <c r="V626" s="699"/>
      <c r="W626" s="680"/>
      <c r="X626" s="172"/>
      <c r="Y626" s="172"/>
      <c r="Z626" s="178"/>
      <c r="AA626" s="181"/>
      <c r="AB626" s="207"/>
    </row>
    <row r="627" spans="1:28" ht="37.5" customHeight="1">
      <c r="A627" s="190"/>
      <c r="B627" s="194">
        <f t="shared" si="8"/>
        <v>574</v>
      </c>
      <c r="C627" s="681"/>
      <c r="D627" s="682"/>
      <c r="E627" s="682"/>
      <c r="F627" s="682"/>
      <c r="G627" s="682"/>
      <c r="H627" s="682"/>
      <c r="I627" s="682"/>
      <c r="J627" s="682"/>
      <c r="K627" s="682"/>
      <c r="L627" s="683"/>
      <c r="M627" s="696"/>
      <c r="N627" s="696"/>
      <c r="O627" s="696"/>
      <c r="P627" s="696"/>
      <c r="Q627" s="696"/>
      <c r="R627" s="697"/>
      <c r="S627" s="698"/>
      <c r="T627" s="698"/>
      <c r="U627" s="698"/>
      <c r="V627" s="699"/>
      <c r="W627" s="680"/>
      <c r="X627" s="172"/>
      <c r="Y627" s="172"/>
      <c r="Z627" s="178"/>
      <c r="AA627" s="181"/>
      <c r="AB627" s="207"/>
    </row>
    <row r="628" spans="1:28" ht="37.5" customHeight="1">
      <c r="A628" s="190"/>
      <c r="B628" s="194">
        <f t="shared" si="8"/>
        <v>575</v>
      </c>
      <c r="C628" s="681"/>
      <c r="D628" s="682"/>
      <c r="E628" s="682"/>
      <c r="F628" s="682"/>
      <c r="G628" s="682"/>
      <c r="H628" s="682"/>
      <c r="I628" s="682"/>
      <c r="J628" s="682"/>
      <c r="K628" s="682"/>
      <c r="L628" s="683"/>
      <c r="M628" s="696"/>
      <c r="N628" s="696"/>
      <c r="O628" s="696"/>
      <c r="P628" s="696"/>
      <c r="Q628" s="696"/>
      <c r="R628" s="697"/>
      <c r="S628" s="698"/>
      <c r="T628" s="698"/>
      <c r="U628" s="698"/>
      <c r="V628" s="699"/>
      <c r="W628" s="680"/>
      <c r="X628" s="172"/>
      <c r="Y628" s="172"/>
      <c r="Z628" s="178"/>
      <c r="AA628" s="181"/>
      <c r="AB628" s="207"/>
    </row>
    <row r="629" spans="1:28" ht="37.5" customHeight="1">
      <c r="A629" s="190"/>
      <c r="B629" s="194">
        <f t="shared" si="8"/>
        <v>576</v>
      </c>
      <c r="C629" s="693"/>
      <c r="D629" s="694"/>
      <c r="E629" s="694"/>
      <c r="F629" s="694"/>
      <c r="G629" s="694"/>
      <c r="H629" s="694"/>
      <c r="I629" s="694"/>
      <c r="J629" s="694"/>
      <c r="K629" s="694"/>
      <c r="L629" s="695"/>
      <c r="M629" s="718"/>
      <c r="N629" s="719"/>
      <c r="O629" s="719"/>
      <c r="P629" s="719"/>
      <c r="Q629" s="720"/>
      <c r="R629" s="697"/>
      <c r="S629" s="698"/>
      <c r="T629" s="698"/>
      <c r="U629" s="698"/>
      <c r="V629" s="699"/>
      <c r="W629" s="171"/>
      <c r="X629" s="172"/>
      <c r="Y629" s="172"/>
      <c r="Z629" s="173"/>
      <c r="AA629" s="174"/>
      <c r="AB629" s="206"/>
    </row>
    <row r="630" spans="1:28" ht="37.5" customHeight="1">
      <c r="A630" s="190"/>
      <c r="B630" s="194">
        <f t="shared" si="8"/>
        <v>577</v>
      </c>
      <c r="C630" s="693"/>
      <c r="D630" s="694"/>
      <c r="E630" s="694"/>
      <c r="F630" s="694"/>
      <c r="G630" s="694"/>
      <c r="H630" s="694"/>
      <c r="I630" s="694"/>
      <c r="J630" s="694"/>
      <c r="K630" s="694"/>
      <c r="L630" s="695"/>
      <c r="M630" s="721"/>
      <c r="N630" s="722"/>
      <c r="O630" s="722"/>
      <c r="P630" s="722"/>
      <c r="Q630" s="723"/>
      <c r="R630" s="697"/>
      <c r="S630" s="698"/>
      <c r="T630" s="698"/>
      <c r="U630" s="698"/>
      <c r="V630" s="699"/>
      <c r="W630" s="680"/>
      <c r="X630" s="172"/>
      <c r="Y630" s="172"/>
      <c r="Z630" s="176"/>
      <c r="AA630" s="177"/>
      <c r="AB630" s="206"/>
    </row>
    <row r="631" spans="1:28" ht="37.5" customHeight="1">
      <c r="A631" s="190"/>
      <c r="B631" s="194">
        <f t="shared" si="8"/>
        <v>578</v>
      </c>
      <c r="C631" s="693"/>
      <c r="D631" s="694"/>
      <c r="E631" s="694"/>
      <c r="F631" s="694"/>
      <c r="G631" s="694"/>
      <c r="H631" s="694"/>
      <c r="I631" s="694"/>
      <c r="J631" s="694"/>
      <c r="K631" s="694"/>
      <c r="L631" s="695"/>
      <c r="M631" s="697"/>
      <c r="N631" s="698"/>
      <c r="O631" s="698"/>
      <c r="P631" s="698"/>
      <c r="Q631" s="699"/>
      <c r="R631" s="697"/>
      <c r="S631" s="698"/>
      <c r="T631" s="698"/>
      <c r="U631" s="698"/>
      <c r="V631" s="699"/>
      <c r="W631" s="680"/>
      <c r="X631" s="172"/>
      <c r="Y631" s="172"/>
      <c r="Z631" s="176"/>
      <c r="AA631" s="177"/>
      <c r="AB631" s="206"/>
    </row>
    <row r="632" spans="1:28" ht="37.5" customHeight="1">
      <c r="A632" s="190"/>
      <c r="B632" s="194">
        <f t="shared" ref="B632:B695" si="9">B631+1</f>
        <v>579</v>
      </c>
      <c r="C632" s="693"/>
      <c r="D632" s="694"/>
      <c r="E632" s="694"/>
      <c r="F632" s="694"/>
      <c r="G632" s="694"/>
      <c r="H632" s="694"/>
      <c r="I632" s="694"/>
      <c r="J632" s="694"/>
      <c r="K632" s="694"/>
      <c r="L632" s="695"/>
      <c r="M632" s="697"/>
      <c r="N632" s="698"/>
      <c r="O632" s="698"/>
      <c r="P632" s="698"/>
      <c r="Q632" s="699"/>
      <c r="R632" s="697"/>
      <c r="S632" s="698"/>
      <c r="T632" s="698"/>
      <c r="U632" s="698"/>
      <c r="V632" s="699"/>
      <c r="W632" s="680"/>
      <c r="X632" s="172"/>
      <c r="Y632" s="172"/>
      <c r="Z632" s="176"/>
      <c r="AA632" s="177"/>
      <c r="AB632" s="206"/>
    </row>
    <row r="633" spans="1:28" ht="37.5" customHeight="1">
      <c r="A633" s="190"/>
      <c r="B633" s="194">
        <f t="shared" si="9"/>
        <v>580</v>
      </c>
      <c r="C633" s="693"/>
      <c r="D633" s="694"/>
      <c r="E633" s="694"/>
      <c r="F633" s="694"/>
      <c r="G633" s="694"/>
      <c r="H633" s="694"/>
      <c r="I633" s="694"/>
      <c r="J633" s="694"/>
      <c r="K633" s="694"/>
      <c r="L633" s="695"/>
      <c r="M633" s="697"/>
      <c r="N633" s="698"/>
      <c r="O633" s="698"/>
      <c r="P633" s="698"/>
      <c r="Q633" s="699"/>
      <c r="R633" s="697"/>
      <c r="S633" s="698"/>
      <c r="T633" s="698"/>
      <c r="U633" s="698"/>
      <c r="V633" s="699"/>
      <c r="W633" s="680"/>
      <c r="X633" s="172"/>
      <c r="Y633" s="172"/>
      <c r="Z633" s="176"/>
      <c r="AA633" s="177"/>
      <c r="AB633" s="206"/>
    </row>
    <row r="634" spans="1:28" ht="37.5" customHeight="1">
      <c r="A634" s="190"/>
      <c r="B634" s="194">
        <f t="shared" si="9"/>
        <v>581</v>
      </c>
      <c r="C634" s="681"/>
      <c r="D634" s="682"/>
      <c r="E634" s="682"/>
      <c r="F634" s="682"/>
      <c r="G634" s="682"/>
      <c r="H634" s="682"/>
      <c r="I634" s="682"/>
      <c r="J634" s="682"/>
      <c r="K634" s="682"/>
      <c r="L634" s="683"/>
      <c r="M634" s="697"/>
      <c r="N634" s="698"/>
      <c r="O634" s="698"/>
      <c r="P634" s="698"/>
      <c r="Q634" s="699"/>
      <c r="R634" s="697"/>
      <c r="S634" s="698"/>
      <c r="T634" s="698"/>
      <c r="U634" s="698"/>
      <c r="V634" s="699"/>
      <c r="W634" s="680"/>
      <c r="X634" s="172"/>
      <c r="Y634" s="172"/>
      <c r="Z634" s="178"/>
      <c r="AA634" s="179"/>
      <c r="AB634" s="206"/>
    </row>
    <row r="635" spans="1:28" ht="37.5" customHeight="1">
      <c r="A635" s="190"/>
      <c r="B635" s="194">
        <f t="shared" si="9"/>
        <v>582</v>
      </c>
      <c r="C635" s="681"/>
      <c r="D635" s="682"/>
      <c r="E635" s="682"/>
      <c r="F635" s="682"/>
      <c r="G635" s="682"/>
      <c r="H635" s="682"/>
      <c r="I635" s="682"/>
      <c r="J635" s="682"/>
      <c r="K635" s="682"/>
      <c r="L635" s="683"/>
      <c r="M635" s="696"/>
      <c r="N635" s="696"/>
      <c r="O635" s="696"/>
      <c r="P635" s="696"/>
      <c r="Q635" s="696"/>
      <c r="R635" s="697"/>
      <c r="S635" s="698"/>
      <c r="T635" s="698"/>
      <c r="U635" s="698"/>
      <c r="V635" s="699"/>
      <c r="W635" s="680"/>
      <c r="X635" s="172"/>
      <c r="Y635" s="172"/>
      <c r="Z635" s="178"/>
      <c r="AA635" s="179"/>
      <c r="AB635" s="207"/>
    </row>
    <row r="636" spans="1:28" ht="37.5" customHeight="1">
      <c r="A636" s="190"/>
      <c r="B636" s="194">
        <f t="shared" si="9"/>
        <v>583</v>
      </c>
      <c r="C636" s="681"/>
      <c r="D636" s="682"/>
      <c r="E636" s="682"/>
      <c r="F636" s="682"/>
      <c r="G636" s="682"/>
      <c r="H636" s="682"/>
      <c r="I636" s="682"/>
      <c r="J636" s="682"/>
      <c r="K636" s="682"/>
      <c r="L636" s="683"/>
      <c r="M636" s="696"/>
      <c r="N636" s="696"/>
      <c r="O636" s="696"/>
      <c r="P636" s="696"/>
      <c r="Q636" s="696"/>
      <c r="R636" s="697"/>
      <c r="S636" s="698"/>
      <c r="T636" s="698"/>
      <c r="U636" s="698"/>
      <c r="V636" s="699"/>
      <c r="W636" s="680"/>
      <c r="X636" s="172"/>
      <c r="Y636" s="172"/>
      <c r="Z636" s="178"/>
      <c r="AA636" s="179"/>
      <c r="AB636" s="207"/>
    </row>
    <row r="637" spans="1:28" ht="37.5" customHeight="1">
      <c r="A637" s="190"/>
      <c r="B637" s="194">
        <f t="shared" si="9"/>
        <v>584</v>
      </c>
      <c r="C637" s="681"/>
      <c r="D637" s="682"/>
      <c r="E637" s="682"/>
      <c r="F637" s="682"/>
      <c r="G637" s="682"/>
      <c r="H637" s="682"/>
      <c r="I637" s="682"/>
      <c r="J637" s="682"/>
      <c r="K637" s="682"/>
      <c r="L637" s="683"/>
      <c r="M637" s="696"/>
      <c r="N637" s="696"/>
      <c r="O637" s="696"/>
      <c r="P637" s="696"/>
      <c r="Q637" s="696"/>
      <c r="R637" s="697"/>
      <c r="S637" s="698"/>
      <c r="T637" s="698"/>
      <c r="U637" s="698"/>
      <c r="V637" s="699"/>
      <c r="W637" s="680"/>
      <c r="X637" s="172"/>
      <c r="Y637" s="172"/>
      <c r="Z637" s="178"/>
      <c r="AA637" s="179"/>
      <c r="AB637" s="207"/>
    </row>
    <row r="638" spans="1:28" ht="37.5" customHeight="1">
      <c r="A638" s="190"/>
      <c r="B638" s="194">
        <f t="shared" si="9"/>
        <v>585</v>
      </c>
      <c r="C638" s="681"/>
      <c r="D638" s="682"/>
      <c r="E638" s="682"/>
      <c r="F638" s="682"/>
      <c r="G638" s="682"/>
      <c r="H638" s="682"/>
      <c r="I638" s="682"/>
      <c r="J638" s="682"/>
      <c r="K638" s="682"/>
      <c r="L638" s="683"/>
      <c r="M638" s="696"/>
      <c r="N638" s="696"/>
      <c r="O638" s="696"/>
      <c r="P638" s="696"/>
      <c r="Q638" s="696"/>
      <c r="R638" s="697"/>
      <c r="S638" s="698"/>
      <c r="T638" s="698"/>
      <c r="U638" s="698"/>
      <c r="V638" s="699"/>
      <c r="W638" s="680"/>
      <c r="X638" s="172"/>
      <c r="Y638" s="172"/>
      <c r="Z638" s="178"/>
      <c r="AA638" s="179"/>
      <c r="AB638" s="207"/>
    </row>
    <row r="639" spans="1:28" ht="37.5" customHeight="1">
      <c r="A639" s="190"/>
      <c r="B639" s="194">
        <f t="shared" si="9"/>
        <v>586</v>
      </c>
      <c r="C639" s="681"/>
      <c r="D639" s="682"/>
      <c r="E639" s="682"/>
      <c r="F639" s="682"/>
      <c r="G639" s="682"/>
      <c r="H639" s="682"/>
      <c r="I639" s="682"/>
      <c r="J639" s="682"/>
      <c r="K639" s="682"/>
      <c r="L639" s="683"/>
      <c r="M639" s="696"/>
      <c r="N639" s="696"/>
      <c r="O639" s="696"/>
      <c r="P639" s="696"/>
      <c r="Q639" s="696"/>
      <c r="R639" s="697"/>
      <c r="S639" s="698"/>
      <c r="T639" s="698"/>
      <c r="U639" s="698"/>
      <c r="V639" s="699"/>
      <c r="W639" s="680"/>
      <c r="X639" s="172"/>
      <c r="Y639" s="172"/>
      <c r="Z639" s="178"/>
      <c r="AA639" s="179"/>
      <c r="AB639" s="207"/>
    </row>
    <row r="640" spans="1:28" ht="37.5" customHeight="1">
      <c r="A640" s="190"/>
      <c r="B640" s="194">
        <f t="shared" si="9"/>
        <v>587</v>
      </c>
      <c r="C640" s="681"/>
      <c r="D640" s="682"/>
      <c r="E640" s="682"/>
      <c r="F640" s="682"/>
      <c r="G640" s="682"/>
      <c r="H640" s="682"/>
      <c r="I640" s="682"/>
      <c r="J640" s="682"/>
      <c r="K640" s="682"/>
      <c r="L640" s="683"/>
      <c r="M640" s="696"/>
      <c r="N640" s="696"/>
      <c r="O640" s="696"/>
      <c r="P640" s="696"/>
      <c r="Q640" s="696"/>
      <c r="R640" s="697"/>
      <c r="S640" s="698"/>
      <c r="T640" s="698"/>
      <c r="U640" s="698"/>
      <c r="V640" s="699"/>
      <c r="W640" s="680"/>
      <c r="X640" s="172"/>
      <c r="Y640" s="172"/>
      <c r="Z640" s="178"/>
      <c r="AA640" s="179"/>
      <c r="AB640" s="207"/>
    </row>
    <row r="641" spans="1:28" ht="37.5" customHeight="1">
      <c r="A641" s="190"/>
      <c r="B641" s="194">
        <f t="shared" si="9"/>
        <v>588</v>
      </c>
      <c r="C641" s="681"/>
      <c r="D641" s="682"/>
      <c r="E641" s="682"/>
      <c r="F641" s="682"/>
      <c r="G641" s="682"/>
      <c r="H641" s="682"/>
      <c r="I641" s="682"/>
      <c r="J641" s="682"/>
      <c r="K641" s="682"/>
      <c r="L641" s="683"/>
      <c r="M641" s="696"/>
      <c r="N641" s="696"/>
      <c r="O641" s="696"/>
      <c r="P641" s="696"/>
      <c r="Q641" s="696"/>
      <c r="R641" s="697"/>
      <c r="S641" s="698"/>
      <c r="T641" s="698"/>
      <c r="U641" s="698"/>
      <c r="V641" s="699"/>
      <c r="W641" s="680"/>
      <c r="X641" s="172"/>
      <c r="Y641" s="172"/>
      <c r="Z641" s="178"/>
      <c r="AA641" s="179"/>
      <c r="AB641" s="207"/>
    </row>
    <row r="642" spans="1:28" ht="37.5" customHeight="1">
      <c r="A642" s="190"/>
      <c r="B642" s="194">
        <f t="shared" si="9"/>
        <v>589</v>
      </c>
      <c r="C642" s="681"/>
      <c r="D642" s="682"/>
      <c r="E642" s="682"/>
      <c r="F642" s="682"/>
      <c r="G642" s="682"/>
      <c r="H642" s="682"/>
      <c r="I642" s="682"/>
      <c r="J642" s="682"/>
      <c r="K642" s="682"/>
      <c r="L642" s="683"/>
      <c r="M642" s="696"/>
      <c r="N642" s="696"/>
      <c r="O642" s="696"/>
      <c r="P642" s="696"/>
      <c r="Q642" s="696"/>
      <c r="R642" s="697"/>
      <c r="S642" s="698"/>
      <c r="T642" s="698"/>
      <c r="U642" s="698"/>
      <c r="V642" s="699"/>
      <c r="W642" s="680"/>
      <c r="X642" s="172"/>
      <c r="Y642" s="172"/>
      <c r="Z642" s="178"/>
      <c r="AA642" s="179"/>
      <c r="AB642" s="207"/>
    </row>
    <row r="643" spans="1:28" ht="37.5" customHeight="1">
      <c r="A643" s="190"/>
      <c r="B643" s="194">
        <f t="shared" si="9"/>
        <v>590</v>
      </c>
      <c r="C643" s="687"/>
      <c r="D643" s="688"/>
      <c r="E643" s="688"/>
      <c r="F643" s="688"/>
      <c r="G643" s="688"/>
      <c r="H643" s="688"/>
      <c r="I643" s="688"/>
      <c r="J643" s="688"/>
      <c r="K643" s="688"/>
      <c r="L643" s="689"/>
      <c r="M643" s="696"/>
      <c r="N643" s="696"/>
      <c r="O643" s="696"/>
      <c r="P643" s="696"/>
      <c r="Q643" s="696"/>
      <c r="R643" s="697"/>
      <c r="S643" s="698"/>
      <c r="T643" s="698"/>
      <c r="U643" s="698"/>
      <c r="V643" s="699"/>
      <c r="W643" s="680"/>
      <c r="X643" s="172"/>
      <c r="Y643" s="172"/>
      <c r="Z643" s="178"/>
      <c r="AA643" s="179"/>
      <c r="AB643" s="207"/>
    </row>
    <row r="644" spans="1:28" ht="37.5" customHeight="1">
      <c r="A644" s="190"/>
      <c r="B644" s="194">
        <f t="shared" si="9"/>
        <v>591</v>
      </c>
      <c r="C644" s="687"/>
      <c r="D644" s="688"/>
      <c r="E644" s="688"/>
      <c r="F644" s="688"/>
      <c r="G644" s="688"/>
      <c r="H644" s="688"/>
      <c r="I644" s="688"/>
      <c r="J644" s="688"/>
      <c r="K644" s="688"/>
      <c r="L644" s="689"/>
      <c r="M644" s="696"/>
      <c r="N644" s="696"/>
      <c r="O644" s="696"/>
      <c r="P644" s="696"/>
      <c r="Q644" s="696"/>
      <c r="R644" s="697"/>
      <c r="S644" s="698"/>
      <c r="T644" s="698"/>
      <c r="U644" s="698"/>
      <c r="V644" s="699"/>
      <c r="W644" s="680"/>
      <c r="X644" s="172"/>
      <c r="Y644" s="172"/>
      <c r="Z644" s="178"/>
      <c r="AA644" s="179"/>
      <c r="AB644" s="207"/>
    </row>
    <row r="645" spans="1:28" ht="37.5" customHeight="1">
      <c r="A645" s="190"/>
      <c r="B645" s="194">
        <f t="shared" si="9"/>
        <v>592</v>
      </c>
      <c r="C645" s="681"/>
      <c r="D645" s="682"/>
      <c r="E645" s="682"/>
      <c r="F645" s="682"/>
      <c r="G645" s="682"/>
      <c r="H645" s="682"/>
      <c r="I645" s="682"/>
      <c r="J645" s="682"/>
      <c r="K645" s="682"/>
      <c r="L645" s="683"/>
      <c r="M645" s="696"/>
      <c r="N645" s="696"/>
      <c r="O645" s="696"/>
      <c r="P645" s="696"/>
      <c r="Q645" s="696"/>
      <c r="R645" s="697"/>
      <c r="S645" s="698"/>
      <c r="T645" s="698"/>
      <c r="U645" s="698"/>
      <c r="V645" s="699"/>
      <c r="W645" s="680"/>
      <c r="X645" s="172"/>
      <c r="Y645" s="172"/>
      <c r="Z645" s="178"/>
      <c r="AA645" s="179"/>
      <c r="AB645" s="207"/>
    </row>
    <row r="646" spans="1:28" ht="37.5" customHeight="1">
      <c r="A646" s="190"/>
      <c r="B646" s="194">
        <f t="shared" si="9"/>
        <v>593</v>
      </c>
      <c r="C646" s="681"/>
      <c r="D646" s="682"/>
      <c r="E646" s="682"/>
      <c r="F646" s="682"/>
      <c r="G646" s="682"/>
      <c r="H646" s="682"/>
      <c r="I646" s="682"/>
      <c r="J646" s="682"/>
      <c r="K646" s="682"/>
      <c r="L646" s="683"/>
      <c r="M646" s="696"/>
      <c r="N646" s="696"/>
      <c r="O646" s="696"/>
      <c r="P646" s="696"/>
      <c r="Q646" s="696"/>
      <c r="R646" s="697"/>
      <c r="S646" s="698"/>
      <c r="T646" s="698"/>
      <c r="U646" s="698"/>
      <c r="V646" s="699"/>
      <c r="W646" s="680"/>
      <c r="X646" s="172"/>
      <c r="Y646" s="172"/>
      <c r="Z646" s="178"/>
      <c r="AA646" s="179"/>
      <c r="AB646" s="207"/>
    </row>
    <row r="647" spans="1:28" ht="37.5" customHeight="1">
      <c r="A647" s="190"/>
      <c r="B647" s="194">
        <f t="shared" si="9"/>
        <v>594</v>
      </c>
      <c r="C647" s="681"/>
      <c r="D647" s="682"/>
      <c r="E647" s="682"/>
      <c r="F647" s="682"/>
      <c r="G647" s="682"/>
      <c r="H647" s="682"/>
      <c r="I647" s="682"/>
      <c r="J647" s="682"/>
      <c r="K647" s="682"/>
      <c r="L647" s="683"/>
      <c r="M647" s="696"/>
      <c r="N647" s="696"/>
      <c r="O647" s="696"/>
      <c r="P647" s="696"/>
      <c r="Q647" s="696"/>
      <c r="R647" s="697"/>
      <c r="S647" s="698"/>
      <c r="T647" s="698"/>
      <c r="U647" s="698"/>
      <c r="V647" s="699"/>
      <c r="W647" s="680"/>
      <c r="X647" s="172"/>
      <c r="Y647" s="172"/>
      <c r="Z647" s="178"/>
      <c r="AA647" s="179"/>
      <c r="AB647" s="207"/>
    </row>
    <row r="648" spans="1:28" ht="37.5" customHeight="1">
      <c r="A648" s="190"/>
      <c r="B648" s="194">
        <f t="shared" si="9"/>
        <v>595</v>
      </c>
      <c r="C648" s="681"/>
      <c r="D648" s="682"/>
      <c r="E648" s="682"/>
      <c r="F648" s="682"/>
      <c r="G648" s="682"/>
      <c r="H648" s="682"/>
      <c r="I648" s="682"/>
      <c r="J648" s="682"/>
      <c r="K648" s="682"/>
      <c r="L648" s="683"/>
      <c r="M648" s="696"/>
      <c r="N648" s="696"/>
      <c r="O648" s="696"/>
      <c r="P648" s="696"/>
      <c r="Q648" s="696"/>
      <c r="R648" s="697"/>
      <c r="S648" s="698"/>
      <c r="T648" s="698"/>
      <c r="U648" s="698"/>
      <c r="V648" s="699"/>
      <c r="W648" s="680"/>
      <c r="X648" s="172"/>
      <c r="Y648" s="172"/>
      <c r="Z648" s="178"/>
      <c r="AA648" s="179"/>
      <c r="AB648" s="207"/>
    </row>
    <row r="649" spans="1:28" ht="37.5" customHeight="1">
      <c r="A649" s="190"/>
      <c r="B649" s="194">
        <f t="shared" si="9"/>
        <v>596</v>
      </c>
      <c r="C649" s="681"/>
      <c r="D649" s="682"/>
      <c r="E649" s="682"/>
      <c r="F649" s="682"/>
      <c r="G649" s="682"/>
      <c r="H649" s="682"/>
      <c r="I649" s="682"/>
      <c r="J649" s="682"/>
      <c r="K649" s="682"/>
      <c r="L649" s="683"/>
      <c r="M649" s="696"/>
      <c r="N649" s="696"/>
      <c r="O649" s="696"/>
      <c r="P649" s="696"/>
      <c r="Q649" s="696"/>
      <c r="R649" s="697"/>
      <c r="S649" s="698"/>
      <c r="T649" s="698"/>
      <c r="U649" s="698"/>
      <c r="V649" s="699"/>
      <c r="W649" s="680"/>
      <c r="X649" s="172"/>
      <c r="Y649" s="172"/>
      <c r="Z649" s="178"/>
      <c r="AA649" s="179"/>
      <c r="AB649" s="207"/>
    </row>
    <row r="650" spans="1:28" ht="37.5" customHeight="1">
      <c r="A650" s="190"/>
      <c r="B650" s="194">
        <f t="shared" si="9"/>
        <v>597</v>
      </c>
      <c r="C650" s="681"/>
      <c r="D650" s="682"/>
      <c r="E650" s="682"/>
      <c r="F650" s="682"/>
      <c r="G650" s="682"/>
      <c r="H650" s="682"/>
      <c r="I650" s="682"/>
      <c r="J650" s="682"/>
      <c r="K650" s="682"/>
      <c r="L650" s="683"/>
      <c r="M650" s="696"/>
      <c r="N650" s="696"/>
      <c r="O650" s="696"/>
      <c r="P650" s="696"/>
      <c r="Q650" s="696"/>
      <c r="R650" s="697"/>
      <c r="S650" s="698"/>
      <c r="T650" s="698"/>
      <c r="U650" s="698"/>
      <c r="V650" s="699"/>
      <c r="W650" s="680"/>
      <c r="X650" s="172"/>
      <c r="Y650" s="172"/>
      <c r="Z650" s="178"/>
      <c r="AA650" s="179"/>
      <c r="AB650" s="207"/>
    </row>
    <row r="651" spans="1:28" ht="37.5" customHeight="1">
      <c r="A651" s="190"/>
      <c r="B651" s="194">
        <f t="shared" si="9"/>
        <v>598</v>
      </c>
      <c r="C651" s="681"/>
      <c r="D651" s="682"/>
      <c r="E651" s="682"/>
      <c r="F651" s="682"/>
      <c r="G651" s="682"/>
      <c r="H651" s="682"/>
      <c r="I651" s="682"/>
      <c r="J651" s="682"/>
      <c r="K651" s="682"/>
      <c r="L651" s="683"/>
      <c r="M651" s="696"/>
      <c r="N651" s="696"/>
      <c r="O651" s="696"/>
      <c r="P651" s="696"/>
      <c r="Q651" s="696"/>
      <c r="R651" s="697"/>
      <c r="S651" s="698"/>
      <c r="T651" s="698"/>
      <c r="U651" s="698"/>
      <c r="V651" s="699"/>
      <c r="W651" s="680"/>
      <c r="X651" s="172"/>
      <c r="Y651" s="172"/>
      <c r="Z651" s="178"/>
      <c r="AA651" s="179"/>
      <c r="AB651" s="207"/>
    </row>
    <row r="652" spans="1:28" ht="37.5" customHeight="1">
      <c r="A652" s="190"/>
      <c r="B652" s="194">
        <f t="shared" si="9"/>
        <v>599</v>
      </c>
      <c r="C652" s="681"/>
      <c r="D652" s="682"/>
      <c r="E652" s="682"/>
      <c r="F652" s="682"/>
      <c r="G652" s="682"/>
      <c r="H652" s="682"/>
      <c r="I652" s="682"/>
      <c r="J652" s="682"/>
      <c r="K652" s="682"/>
      <c r="L652" s="683"/>
      <c r="M652" s="696"/>
      <c r="N652" s="696"/>
      <c r="O652" s="696"/>
      <c r="P652" s="696"/>
      <c r="Q652" s="696"/>
      <c r="R652" s="697"/>
      <c r="S652" s="698"/>
      <c r="T652" s="698"/>
      <c r="U652" s="698"/>
      <c r="V652" s="699"/>
      <c r="W652" s="680"/>
      <c r="X652" s="172"/>
      <c r="Y652" s="172"/>
      <c r="Z652" s="178"/>
      <c r="AA652" s="181"/>
      <c r="AB652" s="207"/>
    </row>
    <row r="653" spans="1:28" ht="37.5" customHeight="1">
      <c r="A653" s="190"/>
      <c r="B653" s="194">
        <f t="shared" si="9"/>
        <v>600</v>
      </c>
      <c r="C653" s="681"/>
      <c r="D653" s="682"/>
      <c r="E653" s="682"/>
      <c r="F653" s="682"/>
      <c r="G653" s="682"/>
      <c r="H653" s="682"/>
      <c r="I653" s="682"/>
      <c r="J653" s="682"/>
      <c r="K653" s="682"/>
      <c r="L653" s="683"/>
      <c r="M653" s="696"/>
      <c r="N653" s="696"/>
      <c r="O653" s="696"/>
      <c r="P653" s="696"/>
      <c r="Q653" s="696"/>
      <c r="R653" s="697"/>
      <c r="S653" s="698"/>
      <c r="T653" s="698"/>
      <c r="U653" s="698"/>
      <c r="V653" s="699"/>
      <c r="W653" s="680"/>
      <c r="X653" s="172"/>
      <c r="Y653" s="172"/>
      <c r="Z653" s="178"/>
      <c r="AA653" s="181"/>
      <c r="AB653" s="207"/>
    </row>
    <row r="654" spans="1:28" ht="37.5" customHeight="1">
      <c r="A654" s="190"/>
      <c r="B654" s="194">
        <f t="shared" si="9"/>
        <v>601</v>
      </c>
      <c r="C654" s="681"/>
      <c r="D654" s="682"/>
      <c r="E654" s="682"/>
      <c r="F654" s="682"/>
      <c r="G654" s="682"/>
      <c r="H654" s="682"/>
      <c r="I654" s="682"/>
      <c r="J654" s="682"/>
      <c r="K654" s="682"/>
      <c r="L654" s="683"/>
      <c r="M654" s="696"/>
      <c r="N654" s="696"/>
      <c r="O654" s="696"/>
      <c r="P654" s="696"/>
      <c r="Q654" s="696"/>
      <c r="R654" s="697"/>
      <c r="S654" s="698"/>
      <c r="T654" s="698"/>
      <c r="U654" s="698"/>
      <c r="V654" s="699"/>
      <c r="W654" s="680"/>
      <c r="X654" s="172"/>
      <c r="Y654" s="172"/>
      <c r="Z654" s="178"/>
      <c r="AA654" s="181"/>
      <c r="AB654" s="207"/>
    </row>
    <row r="655" spans="1:28" ht="37.5" customHeight="1">
      <c r="A655" s="190"/>
      <c r="B655" s="194">
        <f t="shared" si="9"/>
        <v>602</v>
      </c>
      <c r="C655" s="681"/>
      <c r="D655" s="682"/>
      <c r="E655" s="682"/>
      <c r="F655" s="682"/>
      <c r="G655" s="682"/>
      <c r="H655" s="682"/>
      <c r="I655" s="682"/>
      <c r="J655" s="682"/>
      <c r="K655" s="682"/>
      <c r="L655" s="683"/>
      <c r="M655" s="696"/>
      <c r="N655" s="696"/>
      <c r="O655" s="696"/>
      <c r="P655" s="696"/>
      <c r="Q655" s="696"/>
      <c r="R655" s="697"/>
      <c r="S655" s="698"/>
      <c r="T655" s="698"/>
      <c r="U655" s="698"/>
      <c r="V655" s="699"/>
      <c r="W655" s="680"/>
      <c r="X655" s="172"/>
      <c r="Y655" s="172"/>
      <c r="Z655" s="178"/>
      <c r="AA655" s="181"/>
      <c r="AB655" s="207"/>
    </row>
    <row r="656" spans="1:28" ht="37.5" customHeight="1">
      <c r="A656" s="190"/>
      <c r="B656" s="194">
        <f t="shared" si="9"/>
        <v>603</v>
      </c>
      <c r="C656" s="681"/>
      <c r="D656" s="682"/>
      <c r="E656" s="682"/>
      <c r="F656" s="682"/>
      <c r="G656" s="682"/>
      <c r="H656" s="682"/>
      <c r="I656" s="682"/>
      <c r="J656" s="682"/>
      <c r="K656" s="682"/>
      <c r="L656" s="683"/>
      <c r="M656" s="696"/>
      <c r="N656" s="696"/>
      <c r="O656" s="696"/>
      <c r="P656" s="696"/>
      <c r="Q656" s="696"/>
      <c r="R656" s="697"/>
      <c r="S656" s="698"/>
      <c r="T656" s="698"/>
      <c r="U656" s="698"/>
      <c r="V656" s="699"/>
      <c r="W656" s="680"/>
      <c r="X656" s="172"/>
      <c r="Y656" s="172"/>
      <c r="Z656" s="178"/>
      <c r="AA656" s="181"/>
      <c r="AB656" s="207"/>
    </row>
    <row r="657" spans="1:28" ht="37.5" customHeight="1">
      <c r="A657" s="190"/>
      <c r="B657" s="194">
        <f t="shared" si="9"/>
        <v>604</v>
      </c>
      <c r="C657" s="681"/>
      <c r="D657" s="682"/>
      <c r="E657" s="682"/>
      <c r="F657" s="682"/>
      <c r="G657" s="682"/>
      <c r="H657" s="682"/>
      <c r="I657" s="682"/>
      <c r="J657" s="682"/>
      <c r="K657" s="682"/>
      <c r="L657" s="683"/>
      <c r="M657" s="696"/>
      <c r="N657" s="696"/>
      <c r="O657" s="696"/>
      <c r="P657" s="696"/>
      <c r="Q657" s="696"/>
      <c r="R657" s="697"/>
      <c r="S657" s="698"/>
      <c r="T657" s="698"/>
      <c r="U657" s="698"/>
      <c r="V657" s="699"/>
      <c r="W657" s="680"/>
      <c r="X657" s="172"/>
      <c r="Y657" s="172"/>
      <c r="Z657" s="178"/>
      <c r="AA657" s="181"/>
      <c r="AB657" s="207"/>
    </row>
    <row r="658" spans="1:28" ht="37.5" customHeight="1">
      <c r="A658" s="190"/>
      <c r="B658" s="194">
        <f t="shared" si="9"/>
        <v>605</v>
      </c>
      <c r="C658" s="681"/>
      <c r="D658" s="682"/>
      <c r="E658" s="682"/>
      <c r="F658" s="682"/>
      <c r="G658" s="682"/>
      <c r="H658" s="682"/>
      <c r="I658" s="682"/>
      <c r="J658" s="682"/>
      <c r="K658" s="682"/>
      <c r="L658" s="683"/>
      <c r="M658" s="696"/>
      <c r="N658" s="696"/>
      <c r="O658" s="696"/>
      <c r="P658" s="696"/>
      <c r="Q658" s="696"/>
      <c r="R658" s="697"/>
      <c r="S658" s="698"/>
      <c r="T658" s="698"/>
      <c r="U658" s="698"/>
      <c r="V658" s="699"/>
      <c r="W658" s="680"/>
      <c r="X658" s="172"/>
      <c r="Y658" s="172"/>
      <c r="Z658" s="178"/>
      <c r="AA658" s="181"/>
      <c r="AB658" s="207"/>
    </row>
    <row r="659" spans="1:28" ht="37.5" customHeight="1">
      <c r="A659" s="190"/>
      <c r="B659" s="194">
        <f t="shared" si="9"/>
        <v>606</v>
      </c>
      <c r="C659" s="681"/>
      <c r="D659" s="682"/>
      <c r="E659" s="682"/>
      <c r="F659" s="682"/>
      <c r="G659" s="682"/>
      <c r="H659" s="682"/>
      <c r="I659" s="682"/>
      <c r="J659" s="682"/>
      <c r="K659" s="682"/>
      <c r="L659" s="683"/>
      <c r="M659" s="696"/>
      <c r="N659" s="696"/>
      <c r="O659" s="696"/>
      <c r="P659" s="696"/>
      <c r="Q659" s="696"/>
      <c r="R659" s="697"/>
      <c r="S659" s="698"/>
      <c r="T659" s="698"/>
      <c r="U659" s="698"/>
      <c r="V659" s="699"/>
      <c r="W659" s="680"/>
      <c r="X659" s="172"/>
      <c r="Y659" s="172"/>
      <c r="Z659" s="178"/>
      <c r="AA659" s="181"/>
      <c r="AB659" s="207"/>
    </row>
    <row r="660" spans="1:28" ht="37.5" customHeight="1">
      <c r="A660" s="190"/>
      <c r="B660" s="194">
        <f t="shared" si="9"/>
        <v>607</v>
      </c>
      <c r="C660" s="681"/>
      <c r="D660" s="682"/>
      <c r="E660" s="682"/>
      <c r="F660" s="682"/>
      <c r="G660" s="682"/>
      <c r="H660" s="682"/>
      <c r="I660" s="682"/>
      <c r="J660" s="682"/>
      <c r="K660" s="682"/>
      <c r="L660" s="683"/>
      <c r="M660" s="696"/>
      <c r="N660" s="696"/>
      <c r="O660" s="696"/>
      <c r="P660" s="696"/>
      <c r="Q660" s="696"/>
      <c r="R660" s="697"/>
      <c r="S660" s="698"/>
      <c r="T660" s="698"/>
      <c r="U660" s="698"/>
      <c r="V660" s="699"/>
      <c r="W660" s="680"/>
      <c r="X660" s="172"/>
      <c r="Y660" s="172"/>
      <c r="Z660" s="178"/>
      <c r="AA660" s="181"/>
      <c r="AB660" s="207"/>
    </row>
    <row r="661" spans="1:28" ht="37.5" customHeight="1">
      <c r="A661" s="190"/>
      <c r="B661" s="194">
        <f t="shared" si="9"/>
        <v>608</v>
      </c>
      <c r="C661" s="681"/>
      <c r="D661" s="682"/>
      <c r="E661" s="682"/>
      <c r="F661" s="682"/>
      <c r="G661" s="682"/>
      <c r="H661" s="682"/>
      <c r="I661" s="682"/>
      <c r="J661" s="682"/>
      <c r="K661" s="682"/>
      <c r="L661" s="683"/>
      <c r="M661" s="696"/>
      <c r="N661" s="696"/>
      <c r="O661" s="696"/>
      <c r="P661" s="696"/>
      <c r="Q661" s="696"/>
      <c r="R661" s="697"/>
      <c r="S661" s="698"/>
      <c r="T661" s="698"/>
      <c r="U661" s="698"/>
      <c r="V661" s="699"/>
      <c r="W661" s="680"/>
      <c r="X661" s="172"/>
      <c r="Y661" s="172"/>
      <c r="Z661" s="178"/>
      <c r="AA661" s="181"/>
      <c r="AB661" s="207"/>
    </row>
    <row r="662" spans="1:28" ht="37.5" customHeight="1">
      <c r="A662" s="190"/>
      <c r="B662" s="194">
        <f t="shared" si="9"/>
        <v>609</v>
      </c>
      <c r="C662" s="681"/>
      <c r="D662" s="682"/>
      <c r="E662" s="682"/>
      <c r="F662" s="682"/>
      <c r="G662" s="682"/>
      <c r="H662" s="682"/>
      <c r="I662" s="682"/>
      <c r="J662" s="682"/>
      <c r="K662" s="682"/>
      <c r="L662" s="683"/>
      <c r="M662" s="696"/>
      <c r="N662" s="696"/>
      <c r="O662" s="696"/>
      <c r="P662" s="696"/>
      <c r="Q662" s="696"/>
      <c r="R662" s="697"/>
      <c r="S662" s="698"/>
      <c r="T662" s="698"/>
      <c r="U662" s="698"/>
      <c r="V662" s="699"/>
      <c r="W662" s="680"/>
      <c r="X662" s="172"/>
      <c r="Y662" s="172"/>
      <c r="Z662" s="178"/>
      <c r="AA662" s="181"/>
      <c r="AB662" s="207"/>
    </row>
    <row r="663" spans="1:28" ht="37.5" customHeight="1">
      <c r="A663" s="190"/>
      <c r="B663" s="194">
        <f t="shared" si="9"/>
        <v>610</v>
      </c>
      <c r="C663" s="681"/>
      <c r="D663" s="682"/>
      <c r="E663" s="682"/>
      <c r="F663" s="682"/>
      <c r="G663" s="682"/>
      <c r="H663" s="682"/>
      <c r="I663" s="682"/>
      <c r="J663" s="682"/>
      <c r="K663" s="682"/>
      <c r="L663" s="683"/>
      <c r="M663" s="696"/>
      <c r="N663" s="696"/>
      <c r="O663" s="696"/>
      <c r="P663" s="696"/>
      <c r="Q663" s="696"/>
      <c r="R663" s="697"/>
      <c r="S663" s="698"/>
      <c r="T663" s="698"/>
      <c r="U663" s="698"/>
      <c r="V663" s="699"/>
      <c r="W663" s="680"/>
      <c r="X663" s="172"/>
      <c r="Y663" s="172"/>
      <c r="Z663" s="178"/>
      <c r="AA663" s="181"/>
      <c r="AB663" s="207"/>
    </row>
    <row r="664" spans="1:28" ht="37.5" customHeight="1">
      <c r="A664" s="190"/>
      <c r="B664" s="194">
        <f t="shared" si="9"/>
        <v>611</v>
      </c>
      <c r="C664" s="681"/>
      <c r="D664" s="682"/>
      <c r="E664" s="682"/>
      <c r="F664" s="682"/>
      <c r="G664" s="682"/>
      <c r="H664" s="682"/>
      <c r="I664" s="682"/>
      <c r="J664" s="682"/>
      <c r="K664" s="682"/>
      <c r="L664" s="683"/>
      <c r="M664" s="696"/>
      <c r="N664" s="696"/>
      <c r="O664" s="696"/>
      <c r="P664" s="696"/>
      <c r="Q664" s="696"/>
      <c r="R664" s="697"/>
      <c r="S664" s="698"/>
      <c r="T664" s="698"/>
      <c r="U664" s="698"/>
      <c r="V664" s="699"/>
      <c r="W664" s="680"/>
      <c r="X664" s="172"/>
      <c r="Y664" s="172"/>
      <c r="Z664" s="178"/>
      <c r="AA664" s="181"/>
      <c r="AB664" s="207"/>
    </row>
    <row r="665" spans="1:28" ht="37.5" customHeight="1">
      <c r="A665" s="190"/>
      <c r="B665" s="194">
        <f t="shared" si="9"/>
        <v>612</v>
      </c>
      <c r="C665" s="681"/>
      <c r="D665" s="682"/>
      <c r="E665" s="682"/>
      <c r="F665" s="682"/>
      <c r="G665" s="682"/>
      <c r="H665" s="682"/>
      <c r="I665" s="682"/>
      <c r="J665" s="682"/>
      <c r="K665" s="682"/>
      <c r="L665" s="683"/>
      <c r="M665" s="696"/>
      <c r="N665" s="696"/>
      <c r="O665" s="696"/>
      <c r="P665" s="696"/>
      <c r="Q665" s="696"/>
      <c r="R665" s="697"/>
      <c r="S665" s="698"/>
      <c r="T665" s="698"/>
      <c r="U665" s="698"/>
      <c r="V665" s="699"/>
      <c r="W665" s="680"/>
      <c r="X665" s="172"/>
      <c r="Y665" s="172"/>
      <c r="Z665" s="178"/>
      <c r="AA665" s="181"/>
      <c r="AB665" s="207"/>
    </row>
    <row r="666" spans="1:28" ht="37.5" customHeight="1">
      <c r="A666" s="190"/>
      <c r="B666" s="194">
        <f t="shared" si="9"/>
        <v>613</v>
      </c>
      <c r="C666" s="681"/>
      <c r="D666" s="682"/>
      <c r="E666" s="682"/>
      <c r="F666" s="682"/>
      <c r="G666" s="682"/>
      <c r="H666" s="682"/>
      <c r="I666" s="682"/>
      <c r="J666" s="682"/>
      <c r="K666" s="682"/>
      <c r="L666" s="683"/>
      <c r="M666" s="696"/>
      <c r="N666" s="696"/>
      <c r="O666" s="696"/>
      <c r="P666" s="696"/>
      <c r="Q666" s="696"/>
      <c r="R666" s="697"/>
      <c r="S666" s="698"/>
      <c r="T666" s="698"/>
      <c r="U666" s="698"/>
      <c r="V666" s="699"/>
      <c r="W666" s="680"/>
      <c r="X666" s="172"/>
      <c r="Y666" s="172"/>
      <c r="Z666" s="178"/>
      <c r="AA666" s="181"/>
      <c r="AB666" s="207"/>
    </row>
    <row r="667" spans="1:28" ht="37.5" customHeight="1">
      <c r="A667" s="190"/>
      <c r="B667" s="194">
        <f t="shared" si="9"/>
        <v>614</v>
      </c>
      <c r="C667" s="681"/>
      <c r="D667" s="682"/>
      <c r="E667" s="682"/>
      <c r="F667" s="682"/>
      <c r="G667" s="682"/>
      <c r="H667" s="682"/>
      <c r="I667" s="682"/>
      <c r="J667" s="682"/>
      <c r="K667" s="682"/>
      <c r="L667" s="683"/>
      <c r="M667" s="696"/>
      <c r="N667" s="696"/>
      <c r="O667" s="696"/>
      <c r="P667" s="696"/>
      <c r="Q667" s="696"/>
      <c r="R667" s="697"/>
      <c r="S667" s="698"/>
      <c r="T667" s="698"/>
      <c r="U667" s="698"/>
      <c r="V667" s="699"/>
      <c r="W667" s="680"/>
      <c r="X667" s="172"/>
      <c r="Y667" s="172"/>
      <c r="Z667" s="178"/>
      <c r="AA667" s="181"/>
      <c r="AB667" s="207"/>
    </row>
    <row r="668" spans="1:28" ht="37.5" customHeight="1">
      <c r="A668" s="190"/>
      <c r="B668" s="194">
        <f t="shared" si="9"/>
        <v>615</v>
      </c>
      <c r="C668" s="681"/>
      <c r="D668" s="682"/>
      <c r="E668" s="682"/>
      <c r="F668" s="682"/>
      <c r="G668" s="682"/>
      <c r="H668" s="682"/>
      <c r="I668" s="682"/>
      <c r="J668" s="682"/>
      <c r="K668" s="682"/>
      <c r="L668" s="683"/>
      <c r="M668" s="696"/>
      <c r="N668" s="696"/>
      <c r="O668" s="696"/>
      <c r="P668" s="696"/>
      <c r="Q668" s="696"/>
      <c r="R668" s="697"/>
      <c r="S668" s="698"/>
      <c r="T668" s="698"/>
      <c r="U668" s="698"/>
      <c r="V668" s="699"/>
      <c r="W668" s="680"/>
      <c r="X668" s="172"/>
      <c r="Y668" s="172"/>
      <c r="Z668" s="178"/>
      <c r="AA668" s="181"/>
      <c r="AB668" s="207"/>
    </row>
    <row r="669" spans="1:28" ht="37.5" customHeight="1">
      <c r="A669" s="190"/>
      <c r="B669" s="194">
        <f t="shared" si="9"/>
        <v>616</v>
      </c>
      <c r="C669" s="681"/>
      <c r="D669" s="682"/>
      <c r="E669" s="682"/>
      <c r="F669" s="682"/>
      <c r="G669" s="682"/>
      <c r="H669" s="682"/>
      <c r="I669" s="682"/>
      <c r="J669" s="682"/>
      <c r="K669" s="682"/>
      <c r="L669" s="683"/>
      <c r="M669" s="696"/>
      <c r="N669" s="696"/>
      <c r="O669" s="696"/>
      <c r="P669" s="696"/>
      <c r="Q669" s="696"/>
      <c r="R669" s="697"/>
      <c r="S669" s="698"/>
      <c r="T669" s="698"/>
      <c r="U669" s="698"/>
      <c r="V669" s="699"/>
      <c r="W669" s="680"/>
      <c r="X669" s="172"/>
      <c r="Y669" s="172"/>
      <c r="Z669" s="178"/>
      <c r="AA669" s="181"/>
      <c r="AB669" s="207"/>
    </row>
    <row r="670" spans="1:28" ht="37.5" customHeight="1">
      <c r="A670" s="190"/>
      <c r="B670" s="194">
        <f t="shared" si="9"/>
        <v>617</v>
      </c>
      <c r="C670" s="681"/>
      <c r="D670" s="682"/>
      <c r="E670" s="682"/>
      <c r="F670" s="682"/>
      <c r="G670" s="682"/>
      <c r="H670" s="682"/>
      <c r="I670" s="682"/>
      <c r="J670" s="682"/>
      <c r="K670" s="682"/>
      <c r="L670" s="683"/>
      <c r="M670" s="696"/>
      <c r="N670" s="696"/>
      <c r="O670" s="696"/>
      <c r="P670" s="696"/>
      <c r="Q670" s="696"/>
      <c r="R670" s="697"/>
      <c r="S670" s="698"/>
      <c r="T670" s="698"/>
      <c r="U670" s="698"/>
      <c r="V670" s="699"/>
      <c r="W670" s="680"/>
      <c r="X670" s="172"/>
      <c r="Y670" s="172"/>
      <c r="Z670" s="178"/>
      <c r="AA670" s="181"/>
      <c r="AB670" s="207"/>
    </row>
    <row r="671" spans="1:28" ht="37.5" customHeight="1">
      <c r="A671" s="190"/>
      <c r="B671" s="194">
        <f t="shared" si="9"/>
        <v>618</v>
      </c>
      <c r="C671" s="681"/>
      <c r="D671" s="682"/>
      <c r="E671" s="682"/>
      <c r="F671" s="682"/>
      <c r="G671" s="682"/>
      <c r="H671" s="682"/>
      <c r="I671" s="682"/>
      <c r="J671" s="682"/>
      <c r="K671" s="682"/>
      <c r="L671" s="683"/>
      <c r="M671" s="696"/>
      <c r="N671" s="696"/>
      <c r="O671" s="696"/>
      <c r="P671" s="696"/>
      <c r="Q671" s="696"/>
      <c r="R671" s="697"/>
      <c r="S671" s="698"/>
      <c r="T671" s="698"/>
      <c r="U671" s="698"/>
      <c r="V671" s="699"/>
      <c r="W671" s="680"/>
      <c r="X671" s="172"/>
      <c r="Y671" s="172"/>
      <c r="Z671" s="178"/>
      <c r="AA671" s="181"/>
      <c r="AB671" s="207"/>
    </row>
    <row r="672" spans="1:28" ht="37.5" customHeight="1">
      <c r="A672" s="190"/>
      <c r="B672" s="194">
        <f t="shared" si="9"/>
        <v>619</v>
      </c>
      <c r="C672" s="681"/>
      <c r="D672" s="682"/>
      <c r="E672" s="682"/>
      <c r="F672" s="682"/>
      <c r="G672" s="682"/>
      <c r="H672" s="682"/>
      <c r="I672" s="682"/>
      <c r="J672" s="682"/>
      <c r="K672" s="682"/>
      <c r="L672" s="683"/>
      <c r="M672" s="696"/>
      <c r="N672" s="696"/>
      <c r="O672" s="696"/>
      <c r="P672" s="696"/>
      <c r="Q672" s="696"/>
      <c r="R672" s="697"/>
      <c r="S672" s="698"/>
      <c r="T672" s="698"/>
      <c r="U672" s="698"/>
      <c r="V672" s="699"/>
      <c r="W672" s="680"/>
      <c r="X672" s="172"/>
      <c r="Y672" s="172"/>
      <c r="Z672" s="178"/>
      <c r="AA672" s="181"/>
      <c r="AB672" s="207"/>
    </row>
    <row r="673" spans="1:28" ht="37.5" customHeight="1">
      <c r="A673" s="190"/>
      <c r="B673" s="194">
        <f t="shared" si="9"/>
        <v>620</v>
      </c>
      <c r="C673" s="681"/>
      <c r="D673" s="682"/>
      <c r="E673" s="682"/>
      <c r="F673" s="682"/>
      <c r="G673" s="682"/>
      <c r="H673" s="682"/>
      <c r="I673" s="682"/>
      <c r="J673" s="682"/>
      <c r="K673" s="682"/>
      <c r="L673" s="683"/>
      <c r="M673" s="696"/>
      <c r="N673" s="696"/>
      <c r="O673" s="696"/>
      <c r="P673" s="696"/>
      <c r="Q673" s="696"/>
      <c r="R673" s="697"/>
      <c r="S673" s="698"/>
      <c r="T673" s="698"/>
      <c r="U673" s="698"/>
      <c r="V673" s="699"/>
      <c r="W673" s="680"/>
      <c r="X673" s="172"/>
      <c r="Y673" s="172"/>
      <c r="Z673" s="178"/>
      <c r="AA673" s="181"/>
      <c r="AB673" s="207"/>
    </row>
    <row r="674" spans="1:28" ht="37.5" customHeight="1">
      <c r="A674" s="190"/>
      <c r="B674" s="194">
        <f t="shared" si="9"/>
        <v>621</v>
      </c>
      <c r="C674" s="681"/>
      <c r="D674" s="682"/>
      <c r="E674" s="682"/>
      <c r="F674" s="682"/>
      <c r="G674" s="682"/>
      <c r="H674" s="682"/>
      <c r="I674" s="682"/>
      <c r="J674" s="682"/>
      <c r="K674" s="682"/>
      <c r="L674" s="683"/>
      <c r="M674" s="696"/>
      <c r="N674" s="696"/>
      <c r="O674" s="696"/>
      <c r="P674" s="696"/>
      <c r="Q674" s="696"/>
      <c r="R674" s="697"/>
      <c r="S674" s="698"/>
      <c r="T674" s="698"/>
      <c r="U674" s="698"/>
      <c r="V674" s="699"/>
      <c r="W674" s="680"/>
      <c r="X674" s="172"/>
      <c r="Y674" s="172"/>
      <c r="Z674" s="178"/>
      <c r="AA674" s="181"/>
      <c r="AB674" s="207"/>
    </row>
    <row r="675" spans="1:28" ht="37.5" customHeight="1">
      <c r="A675" s="190"/>
      <c r="B675" s="194">
        <f t="shared" si="9"/>
        <v>622</v>
      </c>
      <c r="C675" s="681"/>
      <c r="D675" s="682"/>
      <c r="E675" s="682"/>
      <c r="F675" s="682"/>
      <c r="G675" s="682"/>
      <c r="H675" s="682"/>
      <c r="I675" s="682"/>
      <c r="J675" s="682"/>
      <c r="K675" s="682"/>
      <c r="L675" s="683"/>
      <c r="M675" s="696"/>
      <c r="N675" s="696"/>
      <c r="O675" s="696"/>
      <c r="P675" s="696"/>
      <c r="Q675" s="696"/>
      <c r="R675" s="697"/>
      <c r="S675" s="698"/>
      <c r="T675" s="698"/>
      <c r="U675" s="698"/>
      <c r="V675" s="699"/>
      <c r="W675" s="680"/>
      <c r="X675" s="172"/>
      <c r="Y675" s="172"/>
      <c r="Z675" s="178"/>
      <c r="AA675" s="181"/>
      <c r="AB675" s="207"/>
    </row>
    <row r="676" spans="1:28" ht="37.5" customHeight="1">
      <c r="A676" s="190"/>
      <c r="B676" s="194">
        <f t="shared" si="9"/>
        <v>623</v>
      </c>
      <c r="C676" s="681"/>
      <c r="D676" s="682"/>
      <c r="E676" s="682"/>
      <c r="F676" s="682"/>
      <c r="G676" s="682"/>
      <c r="H676" s="682"/>
      <c r="I676" s="682"/>
      <c r="J676" s="682"/>
      <c r="K676" s="682"/>
      <c r="L676" s="683"/>
      <c r="M676" s="696"/>
      <c r="N676" s="696"/>
      <c r="O676" s="696"/>
      <c r="P676" s="696"/>
      <c r="Q676" s="696"/>
      <c r="R676" s="697"/>
      <c r="S676" s="698"/>
      <c r="T676" s="698"/>
      <c r="U676" s="698"/>
      <c r="V676" s="699"/>
      <c r="W676" s="680"/>
      <c r="X676" s="172"/>
      <c r="Y676" s="172"/>
      <c r="Z676" s="178"/>
      <c r="AA676" s="181"/>
      <c r="AB676" s="207"/>
    </row>
    <row r="677" spans="1:28" ht="37.5" customHeight="1">
      <c r="A677" s="190"/>
      <c r="B677" s="194">
        <f t="shared" si="9"/>
        <v>624</v>
      </c>
      <c r="C677" s="681"/>
      <c r="D677" s="682"/>
      <c r="E677" s="682"/>
      <c r="F677" s="682"/>
      <c r="G677" s="682"/>
      <c r="H677" s="682"/>
      <c r="I677" s="682"/>
      <c r="J677" s="682"/>
      <c r="K677" s="682"/>
      <c r="L677" s="683"/>
      <c r="M677" s="696"/>
      <c r="N677" s="696"/>
      <c r="O677" s="696"/>
      <c r="P677" s="696"/>
      <c r="Q677" s="696"/>
      <c r="R677" s="697"/>
      <c r="S677" s="698"/>
      <c r="T677" s="698"/>
      <c r="U677" s="698"/>
      <c r="V677" s="699"/>
      <c r="W677" s="680"/>
      <c r="X677" s="172"/>
      <c r="Y677" s="172"/>
      <c r="Z677" s="178"/>
      <c r="AA677" s="181"/>
      <c r="AB677" s="207"/>
    </row>
    <row r="678" spans="1:28" ht="37.5" customHeight="1">
      <c r="A678" s="190"/>
      <c r="B678" s="194">
        <f t="shared" si="9"/>
        <v>625</v>
      </c>
      <c r="C678" s="681"/>
      <c r="D678" s="682"/>
      <c r="E678" s="682"/>
      <c r="F678" s="682"/>
      <c r="G678" s="682"/>
      <c r="H678" s="682"/>
      <c r="I678" s="682"/>
      <c r="J678" s="682"/>
      <c r="K678" s="682"/>
      <c r="L678" s="683"/>
      <c r="M678" s="696"/>
      <c r="N678" s="696"/>
      <c r="O678" s="696"/>
      <c r="P678" s="696"/>
      <c r="Q678" s="696"/>
      <c r="R678" s="697"/>
      <c r="S678" s="698"/>
      <c r="T678" s="698"/>
      <c r="U678" s="698"/>
      <c r="V678" s="699"/>
      <c r="W678" s="680"/>
      <c r="X678" s="172"/>
      <c r="Y678" s="172"/>
      <c r="Z678" s="178"/>
      <c r="AA678" s="181"/>
      <c r="AB678" s="207"/>
    </row>
    <row r="679" spans="1:28" ht="37.5" customHeight="1">
      <c r="A679" s="190"/>
      <c r="B679" s="194">
        <f t="shared" si="9"/>
        <v>626</v>
      </c>
      <c r="C679" s="681"/>
      <c r="D679" s="682"/>
      <c r="E679" s="682"/>
      <c r="F679" s="682"/>
      <c r="G679" s="682"/>
      <c r="H679" s="682"/>
      <c r="I679" s="682"/>
      <c r="J679" s="682"/>
      <c r="K679" s="682"/>
      <c r="L679" s="683"/>
      <c r="M679" s="696"/>
      <c r="N679" s="696"/>
      <c r="O679" s="696"/>
      <c r="P679" s="696"/>
      <c r="Q679" s="696"/>
      <c r="R679" s="697"/>
      <c r="S679" s="698"/>
      <c r="T679" s="698"/>
      <c r="U679" s="698"/>
      <c r="V679" s="699"/>
      <c r="W679" s="680"/>
      <c r="X679" s="172"/>
      <c r="Y679" s="172"/>
      <c r="Z679" s="178"/>
      <c r="AA679" s="181"/>
      <c r="AB679" s="207"/>
    </row>
    <row r="680" spans="1:28" ht="37.5" customHeight="1">
      <c r="A680" s="190"/>
      <c r="B680" s="194">
        <f t="shared" si="9"/>
        <v>627</v>
      </c>
      <c r="C680" s="681"/>
      <c r="D680" s="682"/>
      <c r="E680" s="682"/>
      <c r="F680" s="682"/>
      <c r="G680" s="682"/>
      <c r="H680" s="682"/>
      <c r="I680" s="682"/>
      <c r="J680" s="682"/>
      <c r="K680" s="682"/>
      <c r="L680" s="683"/>
      <c r="M680" s="696"/>
      <c r="N680" s="696"/>
      <c r="O680" s="696"/>
      <c r="P680" s="696"/>
      <c r="Q680" s="696"/>
      <c r="R680" s="697"/>
      <c r="S680" s="698"/>
      <c r="T680" s="698"/>
      <c r="U680" s="698"/>
      <c r="V680" s="699"/>
      <c r="W680" s="680"/>
      <c r="X680" s="172"/>
      <c r="Y680" s="172"/>
      <c r="Z680" s="178"/>
      <c r="AA680" s="181"/>
      <c r="AB680" s="207"/>
    </row>
    <row r="681" spans="1:28" ht="37.5" customHeight="1">
      <c r="A681" s="190"/>
      <c r="B681" s="194">
        <f t="shared" si="9"/>
        <v>628</v>
      </c>
      <c r="C681" s="681"/>
      <c r="D681" s="682"/>
      <c r="E681" s="682"/>
      <c r="F681" s="682"/>
      <c r="G681" s="682"/>
      <c r="H681" s="682"/>
      <c r="I681" s="682"/>
      <c r="J681" s="682"/>
      <c r="K681" s="682"/>
      <c r="L681" s="683"/>
      <c r="M681" s="696"/>
      <c r="N681" s="696"/>
      <c r="O681" s="696"/>
      <c r="P681" s="696"/>
      <c r="Q681" s="696"/>
      <c r="R681" s="697"/>
      <c r="S681" s="698"/>
      <c r="T681" s="698"/>
      <c r="U681" s="698"/>
      <c r="V681" s="699"/>
      <c r="W681" s="680"/>
      <c r="X681" s="172"/>
      <c r="Y681" s="172"/>
      <c r="Z681" s="178"/>
      <c r="AA681" s="181"/>
      <c r="AB681" s="207"/>
    </row>
    <row r="682" spans="1:28" ht="37.5" customHeight="1">
      <c r="A682" s="190"/>
      <c r="B682" s="194">
        <f t="shared" si="9"/>
        <v>629</v>
      </c>
      <c r="C682" s="681"/>
      <c r="D682" s="682"/>
      <c r="E682" s="682"/>
      <c r="F682" s="682"/>
      <c r="G682" s="682"/>
      <c r="H682" s="682"/>
      <c r="I682" s="682"/>
      <c r="J682" s="682"/>
      <c r="K682" s="682"/>
      <c r="L682" s="683"/>
      <c r="M682" s="696"/>
      <c r="N682" s="696"/>
      <c r="O682" s="696"/>
      <c r="P682" s="696"/>
      <c r="Q682" s="696"/>
      <c r="R682" s="697"/>
      <c r="S682" s="698"/>
      <c r="T682" s="698"/>
      <c r="U682" s="698"/>
      <c r="V682" s="699"/>
      <c r="W682" s="680"/>
      <c r="X682" s="172"/>
      <c r="Y682" s="172"/>
      <c r="Z682" s="178"/>
      <c r="AA682" s="181"/>
      <c r="AB682" s="207"/>
    </row>
    <row r="683" spans="1:28" ht="37.5" customHeight="1">
      <c r="A683" s="190"/>
      <c r="B683" s="194">
        <f t="shared" si="9"/>
        <v>630</v>
      </c>
      <c r="C683" s="681"/>
      <c r="D683" s="682"/>
      <c r="E683" s="682"/>
      <c r="F683" s="682"/>
      <c r="G683" s="682"/>
      <c r="H683" s="682"/>
      <c r="I683" s="682"/>
      <c r="J683" s="682"/>
      <c r="K683" s="682"/>
      <c r="L683" s="683"/>
      <c r="M683" s="696"/>
      <c r="N683" s="696"/>
      <c r="O683" s="696"/>
      <c r="P683" s="696"/>
      <c r="Q683" s="696"/>
      <c r="R683" s="697"/>
      <c r="S683" s="698"/>
      <c r="T683" s="698"/>
      <c r="U683" s="698"/>
      <c r="V683" s="699"/>
      <c r="W683" s="680"/>
      <c r="X683" s="172"/>
      <c r="Y683" s="172"/>
      <c r="Z683" s="178"/>
      <c r="AA683" s="181"/>
      <c r="AB683" s="207"/>
    </row>
    <row r="684" spans="1:28" ht="37.5" customHeight="1">
      <c r="A684" s="190"/>
      <c r="B684" s="194">
        <f t="shared" si="9"/>
        <v>631</v>
      </c>
      <c r="C684" s="681"/>
      <c r="D684" s="682"/>
      <c r="E684" s="682"/>
      <c r="F684" s="682"/>
      <c r="G684" s="682"/>
      <c r="H684" s="682"/>
      <c r="I684" s="682"/>
      <c r="J684" s="682"/>
      <c r="K684" s="682"/>
      <c r="L684" s="683"/>
      <c r="M684" s="696"/>
      <c r="N684" s="696"/>
      <c r="O684" s="696"/>
      <c r="P684" s="696"/>
      <c r="Q684" s="696"/>
      <c r="R684" s="697"/>
      <c r="S684" s="698"/>
      <c r="T684" s="698"/>
      <c r="U684" s="698"/>
      <c r="V684" s="699"/>
      <c r="W684" s="680"/>
      <c r="X684" s="172"/>
      <c r="Y684" s="172"/>
      <c r="Z684" s="178"/>
      <c r="AA684" s="181"/>
      <c r="AB684" s="207"/>
    </row>
    <row r="685" spans="1:28" ht="37.5" customHeight="1">
      <c r="A685" s="190"/>
      <c r="B685" s="194">
        <f t="shared" si="9"/>
        <v>632</v>
      </c>
      <c r="C685" s="681"/>
      <c r="D685" s="682"/>
      <c r="E685" s="682"/>
      <c r="F685" s="682"/>
      <c r="G685" s="682"/>
      <c r="H685" s="682"/>
      <c r="I685" s="682"/>
      <c r="J685" s="682"/>
      <c r="K685" s="682"/>
      <c r="L685" s="683"/>
      <c r="M685" s="696"/>
      <c r="N685" s="696"/>
      <c r="O685" s="696"/>
      <c r="P685" s="696"/>
      <c r="Q685" s="696"/>
      <c r="R685" s="697"/>
      <c r="S685" s="698"/>
      <c r="T685" s="698"/>
      <c r="U685" s="698"/>
      <c r="V685" s="699"/>
      <c r="W685" s="680"/>
      <c r="X685" s="172"/>
      <c r="Y685" s="172"/>
      <c r="Z685" s="178"/>
      <c r="AA685" s="181"/>
      <c r="AB685" s="207"/>
    </row>
    <row r="686" spans="1:28" ht="37.5" customHeight="1">
      <c r="A686" s="190"/>
      <c r="B686" s="194">
        <f t="shared" si="9"/>
        <v>633</v>
      </c>
      <c r="C686" s="681"/>
      <c r="D686" s="682"/>
      <c r="E686" s="682"/>
      <c r="F686" s="682"/>
      <c r="G686" s="682"/>
      <c r="H686" s="682"/>
      <c r="I686" s="682"/>
      <c r="J686" s="682"/>
      <c r="K686" s="682"/>
      <c r="L686" s="683"/>
      <c r="M686" s="696"/>
      <c r="N686" s="696"/>
      <c r="O686" s="696"/>
      <c r="P686" s="696"/>
      <c r="Q686" s="696"/>
      <c r="R686" s="697"/>
      <c r="S686" s="698"/>
      <c r="T686" s="698"/>
      <c r="U686" s="698"/>
      <c r="V686" s="699"/>
      <c r="W686" s="680"/>
      <c r="X686" s="172"/>
      <c r="Y686" s="172"/>
      <c r="Z686" s="178"/>
      <c r="AA686" s="181"/>
      <c r="AB686" s="207"/>
    </row>
    <row r="687" spans="1:28" ht="37.5" customHeight="1">
      <c r="A687" s="190"/>
      <c r="B687" s="194">
        <f t="shared" si="9"/>
        <v>634</v>
      </c>
      <c r="C687" s="681"/>
      <c r="D687" s="682"/>
      <c r="E687" s="682"/>
      <c r="F687" s="682"/>
      <c r="G687" s="682"/>
      <c r="H687" s="682"/>
      <c r="I687" s="682"/>
      <c r="J687" s="682"/>
      <c r="K687" s="682"/>
      <c r="L687" s="683"/>
      <c r="M687" s="696"/>
      <c r="N687" s="696"/>
      <c r="O687" s="696"/>
      <c r="P687" s="696"/>
      <c r="Q687" s="696"/>
      <c r="R687" s="697"/>
      <c r="S687" s="698"/>
      <c r="T687" s="698"/>
      <c r="U687" s="698"/>
      <c r="V687" s="699"/>
      <c r="W687" s="680"/>
      <c r="X687" s="172"/>
      <c r="Y687" s="172"/>
      <c r="Z687" s="178"/>
      <c r="AA687" s="181"/>
      <c r="AB687" s="207"/>
    </row>
    <row r="688" spans="1:28" ht="37.5" customHeight="1">
      <c r="A688" s="190"/>
      <c r="B688" s="194">
        <f t="shared" si="9"/>
        <v>635</v>
      </c>
      <c r="C688" s="681"/>
      <c r="D688" s="682"/>
      <c r="E688" s="682"/>
      <c r="F688" s="682"/>
      <c r="G688" s="682"/>
      <c r="H688" s="682"/>
      <c r="I688" s="682"/>
      <c r="J688" s="682"/>
      <c r="K688" s="682"/>
      <c r="L688" s="683"/>
      <c r="M688" s="696"/>
      <c r="N688" s="696"/>
      <c r="O688" s="696"/>
      <c r="P688" s="696"/>
      <c r="Q688" s="696"/>
      <c r="R688" s="697"/>
      <c r="S688" s="698"/>
      <c r="T688" s="698"/>
      <c r="U688" s="698"/>
      <c r="V688" s="699"/>
      <c r="W688" s="680"/>
      <c r="X688" s="172"/>
      <c r="Y688" s="172"/>
      <c r="Z688" s="178"/>
      <c r="AA688" s="181"/>
      <c r="AB688" s="207"/>
    </row>
    <row r="689" spans="1:28" ht="37.5" customHeight="1">
      <c r="A689" s="190"/>
      <c r="B689" s="194">
        <f t="shared" si="9"/>
        <v>636</v>
      </c>
      <c r="C689" s="681"/>
      <c r="D689" s="682"/>
      <c r="E689" s="682"/>
      <c r="F689" s="682"/>
      <c r="G689" s="682"/>
      <c r="H689" s="682"/>
      <c r="I689" s="682"/>
      <c r="J689" s="682"/>
      <c r="K689" s="682"/>
      <c r="L689" s="683"/>
      <c r="M689" s="696"/>
      <c r="N689" s="696"/>
      <c r="O689" s="696"/>
      <c r="P689" s="696"/>
      <c r="Q689" s="696"/>
      <c r="R689" s="697"/>
      <c r="S689" s="698"/>
      <c r="T689" s="698"/>
      <c r="U689" s="698"/>
      <c r="V689" s="699"/>
      <c r="W689" s="680"/>
      <c r="X689" s="172"/>
      <c r="Y689" s="172"/>
      <c r="Z689" s="178"/>
      <c r="AA689" s="181"/>
      <c r="AB689" s="207"/>
    </row>
    <row r="690" spans="1:28" ht="37.5" customHeight="1">
      <c r="A690" s="190"/>
      <c r="B690" s="194">
        <f t="shared" si="9"/>
        <v>637</v>
      </c>
      <c r="C690" s="681"/>
      <c r="D690" s="682"/>
      <c r="E690" s="682"/>
      <c r="F690" s="682"/>
      <c r="G690" s="682"/>
      <c r="H690" s="682"/>
      <c r="I690" s="682"/>
      <c r="J690" s="682"/>
      <c r="K690" s="682"/>
      <c r="L690" s="683"/>
      <c r="M690" s="696"/>
      <c r="N690" s="696"/>
      <c r="O690" s="696"/>
      <c r="P690" s="696"/>
      <c r="Q690" s="696"/>
      <c r="R690" s="697"/>
      <c r="S690" s="698"/>
      <c r="T690" s="698"/>
      <c r="U690" s="698"/>
      <c r="V690" s="699"/>
      <c r="W690" s="680"/>
      <c r="X690" s="172"/>
      <c r="Y690" s="172"/>
      <c r="Z690" s="178"/>
      <c r="AA690" s="181"/>
      <c r="AB690" s="207"/>
    </row>
    <row r="691" spans="1:28" ht="37.5" customHeight="1">
      <c r="A691" s="190"/>
      <c r="B691" s="194">
        <f t="shared" si="9"/>
        <v>638</v>
      </c>
      <c r="C691" s="681"/>
      <c r="D691" s="682"/>
      <c r="E691" s="682"/>
      <c r="F691" s="682"/>
      <c r="G691" s="682"/>
      <c r="H691" s="682"/>
      <c r="I691" s="682"/>
      <c r="J691" s="682"/>
      <c r="K691" s="682"/>
      <c r="L691" s="683"/>
      <c r="M691" s="696"/>
      <c r="N691" s="696"/>
      <c r="O691" s="696"/>
      <c r="P691" s="696"/>
      <c r="Q691" s="696"/>
      <c r="R691" s="697"/>
      <c r="S691" s="698"/>
      <c r="T691" s="698"/>
      <c r="U691" s="698"/>
      <c r="V691" s="699"/>
      <c r="W691" s="680"/>
      <c r="X691" s="172"/>
      <c r="Y691" s="172"/>
      <c r="Z691" s="178"/>
      <c r="AA691" s="181"/>
      <c r="AB691" s="207"/>
    </row>
    <row r="692" spans="1:28" ht="37.5" customHeight="1">
      <c r="A692" s="190"/>
      <c r="B692" s="194">
        <f t="shared" si="9"/>
        <v>639</v>
      </c>
      <c r="C692" s="681"/>
      <c r="D692" s="682"/>
      <c r="E692" s="682"/>
      <c r="F692" s="682"/>
      <c r="G692" s="682"/>
      <c r="H692" s="682"/>
      <c r="I692" s="682"/>
      <c r="J692" s="682"/>
      <c r="K692" s="682"/>
      <c r="L692" s="683"/>
      <c r="M692" s="696"/>
      <c r="N692" s="696"/>
      <c r="O692" s="696"/>
      <c r="P692" s="696"/>
      <c r="Q692" s="696"/>
      <c r="R692" s="697"/>
      <c r="S692" s="698"/>
      <c r="T692" s="698"/>
      <c r="U692" s="698"/>
      <c r="V692" s="699"/>
      <c r="W692" s="680"/>
      <c r="X692" s="172"/>
      <c r="Y692" s="172"/>
      <c r="Z692" s="178"/>
      <c r="AA692" s="181"/>
      <c r="AB692" s="207"/>
    </row>
    <row r="693" spans="1:28" ht="37.5" customHeight="1">
      <c r="A693" s="190"/>
      <c r="B693" s="194">
        <f t="shared" si="9"/>
        <v>640</v>
      </c>
      <c r="C693" s="681"/>
      <c r="D693" s="682"/>
      <c r="E693" s="682"/>
      <c r="F693" s="682"/>
      <c r="G693" s="682"/>
      <c r="H693" s="682"/>
      <c r="I693" s="682"/>
      <c r="J693" s="682"/>
      <c r="K693" s="682"/>
      <c r="L693" s="683"/>
      <c r="M693" s="696"/>
      <c r="N693" s="696"/>
      <c r="O693" s="696"/>
      <c r="P693" s="696"/>
      <c r="Q693" s="696"/>
      <c r="R693" s="697"/>
      <c r="S693" s="698"/>
      <c r="T693" s="698"/>
      <c r="U693" s="698"/>
      <c r="V693" s="699"/>
      <c r="W693" s="680"/>
      <c r="X693" s="172"/>
      <c r="Y693" s="172"/>
      <c r="Z693" s="178"/>
      <c r="AA693" s="181"/>
      <c r="AB693" s="207"/>
    </row>
    <row r="694" spans="1:28" ht="37.5" customHeight="1">
      <c r="A694" s="190"/>
      <c r="B694" s="194">
        <f t="shared" si="9"/>
        <v>641</v>
      </c>
      <c r="C694" s="681"/>
      <c r="D694" s="682"/>
      <c r="E694" s="682"/>
      <c r="F694" s="682"/>
      <c r="G694" s="682"/>
      <c r="H694" s="682"/>
      <c r="I694" s="682"/>
      <c r="J694" s="682"/>
      <c r="K694" s="682"/>
      <c r="L694" s="683"/>
      <c r="M694" s="696"/>
      <c r="N694" s="696"/>
      <c r="O694" s="696"/>
      <c r="P694" s="696"/>
      <c r="Q694" s="696"/>
      <c r="R694" s="697"/>
      <c r="S694" s="698"/>
      <c r="T694" s="698"/>
      <c r="U694" s="698"/>
      <c r="V694" s="699"/>
      <c r="W694" s="680"/>
      <c r="X694" s="172"/>
      <c r="Y694" s="172"/>
      <c r="Z694" s="178"/>
      <c r="AA694" s="181"/>
      <c r="AB694" s="207"/>
    </row>
    <row r="695" spans="1:28" ht="37.5" customHeight="1">
      <c r="A695" s="190"/>
      <c r="B695" s="194">
        <f t="shared" si="9"/>
        <v>642</v>
      </c>
      <c r="C695" s="681"/>
      <c r="D695" s="682"/>
      <c r="E695" s="682"/>
      <c r="F695" s="682"/>
      <c r="G695" s="682"/>
      <c r="H695" s="682"/>
      <c r="I695" s="682"/>
      <c r="J695" s="682"/>
      <c r="K695" s="682"/>
      <c r="L695" s="683"/>
      <c r="M695" s="696"/>
      <c r="N695" s="696"/>
      <c r="O695" s="696"/>
      <c r="P695" s="696"/>
      <c r="Q695" s="696"/>
      <c r="R695" s="697"/>
      <c r="S695" s="698"/>
      <c r="T695" s="698"/>
      <c r="U695" s="698"/>
      <c r="V695" s="699"/>
      <c r="W695" s="680"/>
      <c r="X695" s="172"/>
      <c r="Y695" s="172"/>
      <c r="Z695" s="178"/>
      <c r="AA695" s="181"/>
      <c r="AB695" s="207"/>
    </row>
    <row r="696" spans="1:28" ht="37.5" customHeight="1">
      <c r="A696" s="190"/>
      <c r="B696" s="194">
        <f t="shared" ref="B696:B759" si="10">B695+1</f>
        <v>643</v>
      </c>
      <c r="C696" s="681"/>
      <c r="D696" s="682"/>
      <c r="E696" s="682"/>
      <c r="F696" s="682"/>
      <c r="G696" s="682"/>
      <c r="H696" s="682"/>
      <c r="I696" s="682"/>
      <c r="J696" s="682"/>
      <c r="K696" s="682"/>
      <c r="L696" s="683"/>
      <c r="M696" s="696"/>
      <c r="N696" s="696"/>
      <c r="O696" s="696"/>
      <c r="P696" s="696"/>
      <c r="Q696" s="696"/>
      <c r="R696" s="697"/>
      <c r="S696" s="698"/>
      <c r="T696" s="698"/>
      <c r="U696" s="698"/>
      <c r="V696" s="699"/>
      <c r="W696" s="680"/>
      <c r="X696" s="172"/>
      <c r="Y696" s="172"/>
      <c r="Z696" s="178"/>
      <c r="AA696" s="181"/>
      <c r="AB696" s="207"/>
    </row>
    <row r="697" spans="1:28" ht="37.5" customHeight="1">
      <c r="A697" s="190"/>
      <c r="B697" s="194">
        <f t="shared" si="10"/>
        <v>644</v>
      </c>
      <c r="C697" s="681"/>
      <c r="D697" s="682"/>
      <c r="E697" s="682"/>
      <c r="F697" s="682"/>
      <c r="G697" s="682"/>
      <c r="H697" s="682"/>
      <c r="I697" s="682"/>
      <c r="J697" s="682"/>
      <c r="K697" s="682"/>
      <c r="L697" s="683"/>
      <c r="M697" s="696"/>
      <c r="N697" s="696"/>
      <c r="O697" s="696"/>
      <c r="P697" s="696"/>
      <c r="Q697" s="696"/>
      <c r="R697" s="697"/>
      <c r="S697" s="698"/>
      <c r="T697" s="698"/>
      <c r="U697" s="698"/>
      <c r="V697" s="699"/>
      <c r="W697" s="680"/>
      <c r="X697" s="172"/>
      <c r="Y697" s="172"/>
      <c r="Z697" s="178"/>
      <c r="AA697" s="181"/>
      <c r="AB697" s="207"/>
    </row>
    <row r="698" spans="1:28" ht="37.5" customHeight="1">
      <c r="A698" s="190"/>
      <c r="B698" s="194">
        <f t="shared" si="10"/>
        <v>645</v>
      </c>
      <c r="C698" s="681"/>
      <c r="D698" s="682"/>
      <c r="E698" s="682"/>
      <c r="F698" s="682"/>
      <c r="G698" s="682"/>
      <c r="H698" s="682"/>
      <c r="I698" s="682"/>
      <c r="J698" s="682"/>
      <c r="K698" s="682"/>
      <c r="L698" s="683"/>
      <c r="M698" s="696"/>
      <c r="N698" s="696"/>
      <c r="O698" s="696"/>
      <c r="P698" s="696"/>
      <c r="Q698" s="696"/>
      <c r="R698" s="697"/>
      <c r="S698" s="698"/>
      <c r="T698" s="698"/>
      <c r="U698" s="698"/>
      <c r="V698" s="699"/>
      <c r="W698" s="680"/>
      <c r="X698" s="172"/>
      <c r="Y698" s="172"/>
      <c r="Z698" s="178"/>
      <c r="AA698" s="181"/>
      <c r="AB698" s="207"/>
    </row>
    <row r="699" spans="1:28" ht="37.5" customHeight="1">
      <c r="A699" s="190"/>
      <c r="B699" s="194">
        <f t="shared" si="10"/>
        <v>646</v>
      </c>
      <c r="C699" s="681"/>
      <c r="D699" s="682"/>
      <c r="E699" s="682"/>
      <c r="F699" s="682"/>
      <c r="G699" s="682"/>
      <c r="H699" s="682"/>
      <c r="I699" s="682"/>
      <c r="J699" s="682"/>
      <c r="K699" s="682"/>
      <c r="L699" s="683"/>
      <c r="M699" s="696"/>
      <c r="N699" s="696"/>
      <c r="O699" s="696"/>
      <c r="P699" s="696"/>
      <c r="Q699" s="696"/>
      <c r="R699" s="697"/>
      <c r="S699" s="698"/>
      <c r="T699" s="698"/>
      <c r="U699" s="698"/>
      <c r="V699" s="699"/>
      <c r="W699" s="680"/>
      <c r="X699" s="172"/>
      <c r="Y699" s="172"/>
      <c r="Z699" s="178"/>
      <c r="AA699" s="181"/>
      <c r="AB699" s="207"/>
    </row>
    <row r="700" spans="1:28" ht="37.5" customHeight="1">
      <c r="A700" s="190"/>
      <c r="B700" s="194">
        <f t="shared" si="10"/>
        <v>647</v>
      </c>
      <c r="C700" s="681"/>
      <c r="D700" s="682"/>
      <c r="E700" s="682"/>
      <c r="F700" s="682"/>
      <c r="G700" s="682"/>
      <c r="H700" s="682"/>
      <c r="I700" s="682"/>
      <c r="J700" s="682"/>
      <c r="K700" s="682"/>
      <c r="L700" s="683"/>
      <c r="M700" s="696"/>
      <c r="N700" s="696"/>
      <c r="O700" s="696"/>
      <c r="P700" s="696"/>
      <c r="Q700" s="696"/>
      <c r="R700" s="697"/>
      <c r="S700" s="698"/>
      <c r="T700" s="698"/>
      <c r="U700" s="698"/>
      <c r="V700" s="699"/>
      <c r="W700" s="680"/>
      <c r="X700" s="172"/>
      <c r="Y700" s="172"/>
      <c r="Z700" s="178"/>
      <c r="AA700" s="181"/>
      <c r="AB700" s="207"/>
    </row>
    <row r="701" spans="1:28" ht="37.5" customHeight="1">
      <c r="A701" s="190"/>
      <c r="B701" s="194">
        <f t="shared" si="10"/>
        <v>648</v>
      </c>
      <c r="C701" s="681"/>
      <c r="D701" s="682"/>
      <c r="E701" s="682"/>
      <c r="F701" s="682"/>
      <c r="G701" s="682"/>
      <c r="H701" s="682"/>
      <c r="I701" s="682"/>
      <c r="J701" s="682"/>
      <c r="K701" s="682"/>
      <c r="L701" s="683"/>
      <c r="M701" s="696"/>
      <c r="N701" s="696"/>
      <c r="O701" s="696"/>
      <c r="P701" s="696"/>
      <c r="Q701" s="696"/>
      <c r="R701" s="697"/>
      <c r="S701" s="698"/>
      <c r="T701" s="698"/>
      <c r="U701" s="698"/>
      <c r="V701" s="699"/>
      <c r="W701" s="680"/>
      <c r="X701" s="172"/>
      <c r="Y701" s="172"/>
      <c r="Z701" s="178"/>
      <c r="AA701" s="181"/>
      <c r="AB701" s="207"/>
    </row>
    <row r="702" spans="1:28" ht="37.5" customHeight="1">
      <c r="A702" s="190"/>
      <c r="B702" s="194">
        <f t="shared" si="10"/>
        <v>649</v>
      </c>
      <c r="C702" s="681"/>
      <c r="D702" s="682"/>
      <c r="E702" s="682"/>
      <c r="F702" s="682"/>
      <c r="G702" s="682"/>
      <c r="H702" s="682"/>
      <c r="I702" s="682"/>
      <c r="J702" s="682"/>
      <c r="K702" s="682"/>
      <c r="L702" s="683"/>
      <c r="M702" s="696"/>
      <c r="N702" s="696"/>
      <c r="O702" s="696"/>
      <c r="P702" s="696"/>
      <c r="Q702" s="696"/>
      <c r="R702" s="697"/>
      <c r="S702" s="698"/>
      <c r="T702" s="698"/>
      <c r="U702" s="698"/>
      <c r="V702" s="699"/>
      <c r="W702" s="680"/>
      <c r="X702" s="172"/>
      <c r="Y702" s="172"/>
      <c r="Z702" s="178"/>
      <c r="AA702" s="181"/>
      <c r="AB702" s="207"/>
    </row>
    <row r="703" spans="1:28" ht="37.5" customHeight="1">
      <c r="A703" s="190"/>
      <c r="B703" s="194">
        <f t="shared" si="10"/>
        <v>650</v>
      </c>
      <c r="C703" s="681"/>
      <c r="D703" s="682"/>
      <c r="E703" s="682"/>
      <c r="F703" s="682"/>
      <c r="G703" s="682"/>
      <c r="H703" s="682"/>
      <c r="I703" s="682"/>
      <c r="J703" s="682"/>
      <c r="K703" s="682"/>
      <c r="L703" s="683"/>
      <c r="M703" s="696"/>
      <c r="N703" s="696"/>
      <c r="O703" s="696"/>
      <c r="P703" s="696"/>
      <c r="Q703" s="696"/>
      <c r="R703" s="697"/>
      <c r="S703" s="698"/>
      <c r="T703" s="698"/>
      <c r="U703" s="698"/>
      <c r="V703" s="699"/>
      <c r="W703" s="680"/>
      <c r="X703" s="172"/>
      <c r="Y703" s="172"/>
      <c r="Z703" s="178"/>
      <c r="AA703" s="181"/>
      <c r="AB703" s="207"/>
    </row>
    <row r="704" spans="1:28" ht="37.5" customHeight="1">
      <c r="A704" s="190"/>
      <c r="B704" s="194">
        <f t="shared" si="10"/>
        <v>651</v>
      </c>
      <c r="C704" s="681"/>
      <c r="D704" s="682"/>
      <c r="E704" s="682"/>
      <c r="F704" s="682"/>
      <c r="G704" s="682"/>
      <c r="H704" s="682"/>
      <c r="I704" s="682"/>
      <c r="J704" s="682"/>
      <c r="K704" s="682"/>
      <c r="L704" s="683"/>
      <c r="M704" s="696"/>
      <c r="N704" s="696"/>
      <c r="O704" s="696"/>
      <c r="P704" s="696"/>
      <c r="Q704" s="696"/>
      <c r="R704" s="697"/>
      <c r="S704" s="698"/>
      <c r="T704" s="698"/>
      <c r="U704" s="698"/>
      <c r="V704" s="699"/>
      <c r="W704" s="680"/>
      <c r="X704" s="172"/>
      <c r="Y704" s="172"/>
      <c r="Z704" s="178"/>
      <c r="AA704" s="181"/>
      <c r="AB704" s="207"/>
    </row>
    <row r="705" spans="1:28" ht="37.5" customHeight="1">
      <c r="A705" s="190"/>
      <c r="B705" s="194">
        <f t="shared" si="10"/>
        <v>652</v>
      </c>
      <c r="C705" s="681"/>
      <c r="D705" s="682"/>
      <c r="E705" s="682"/>
      <c r="F705" s="682"/>
      <c r="G705" s="682"/>
      <c r="H705" s="682"/>
      <c r="I705" s="682"/>
      <c r="J705" s="682"/>
      <c r="K705" s="682"/>
      <c r="L705" s="683"/>
      <c r="M705" s="696"/>
      <c r="N705" s="696"/>
      <c r="O705" s="696"/>
      <c r="P705" s="696"/>
      <c r="Q705" s="696"/>
      <c r="R705" s="697"/>
      <c r="S705" s="698"/>
      <c r="T705" s="698"/>
      <c r="U705" s="698"/>
      <c r="V705" s="699"/>
      <c r="W705" s="680"/>
      <c r="X705" s="172"/>
      <c r="Y705" s="172"/>
      <c r="Z705" s="178"/>
      <c r="AA705" s="181"/>
      <c r="AB705" s="207"/>
    </row>
    <row r="706" spans="1:28" ht="37.5" customHeight="1">
      <c r="A706" s="190"/>
      <c r="B706" s="194">
        <f t="shared" si="10"/>
        <v>653</v>
      </c>
      <c r="C706" s="681"/>
      <c r="D706" s="682"/>
      <c r="E706" s="682"/>
      <c r="F706" s="682"/>
      <c r="G706" s="682"/>
      <c r="H706" s="682"/>
      <c r="I706" s="682"/>
      <c r="J706" s="682"/>
      <c r="K706" s="682"/>
      <c r="L706" s="683"/>
      <c r="M706" s="696"/>
      <c r="N706" s="696"/>
      <c r="O706" s="696"/>
      <c r="P706" s="696"/>
      <c r="Q706" s="696"/>
      <c r="R706" s="697"/>
      <c r="S706" s="698"/>
      <c r="T706" s="698"/>
      <c r="U706" s="698"/>
      <c r="V706" s="699"/>
      <c r="W706" s="680"/>
      <c r="X706" s="172"/>
      <c r="Y706" s="172"/>
      <c r="Z706" s="178"/>
      <c r="AA706" s="181"/>
      <c r="AB706" s="207"/>
    </row>
    <row r="707" spans="1:28" ht="37.5" customHeight="1">
      <c r="A707" s="190"/>
      <c r="B707" s="194">
        <f t="shared" si="10"/>
        <v>654</v>
      </c>
      <c r="C707" s="681"/>
      <c r="D707" s="682"/>
      <c r="E707" s="682"/>
      <c r="F707" s="682"/>
      <c r="G707" s="682"/>
      <c r="H707" s="682"/>
      <c r="I707" s="682"/>
      <c r="J707" s="682"/>
      <c r="K707" s="682"/>
      <c r="L707" s="683"/>
      <c r="M707" s="696"/>
      <c r="N707" s="696"/>
      <c r="O707" s="696"/>
      <c r="P707" s="696"/>
      <c r="Q707" s="696"/>
      <c r="R707" s="697"/>
      <c r="S707" s="698"/>
      <c r="T707" s="698"/>
      <c r="U707" s="698"/>
      <c r="V707" s="699"/>
      <c r="W707" s="680"/>
      <c r="X707" s="172"/>
      <c r="Y707" s="172"/>
      <c r="Z707" s="178"/>
      <c r="AA707" s="181"/>
      <c r="AB707" s="207"/>
    </row>
    <row r="708" spans="1:28" ht="37.5" customHeight="1">
      <c r="A708" s="190"/>
      <c r="B708" s="194">
        <f t="shared" si="10"/>
        <v>655</v>
      </c>
      <c r="C708" s="681"/>
      <c r="D708" s="682"/>
      <c r="E708" s="682"/>
      <c r="F708" s="682"/>
      <c r="G708" s="682"/>
      <c r="H708" s="682"/>
      <c r="I708" s="682"/>
      <c r="J708" s="682"/>
      <c r="K708" s="682"/>
      <c r="L708" s="683"/>
      <c r="M708" s="696"/>
      <c r="N708" s="696"/>
      <c r="O708" s="696"/>
      <c r="P708" s="696"/>
      <c r="Q708" s="696"/>
      <c r="R708" s="697"/>
      <c r="S708" s="698"/>
      <c r="T708" s="698"/>
      <c r="U708" s="698"/>
      <c r="V708" s="699"/>
      <c r="W708" s="680"/>
      <c r="X708" s="172"/>
      <c r="Y708" s="172"/>
      <c r="Z708" s="178"/>
      <c r="AA708" s="181"/>
      <c r="AB708" s="207"/>
    </row>
    <row r="709" spans="1:28" ht="37.5" customHeight="1">
      <c r="A709" s="190"/>
      <c r="B709" s="194">
        <f t="shared" si="10"/>
        <v>656</v>
      </c>
      <c r="C709" s="681"/>
      <c r="D709" s="682"/>
      <c r="E709" s="682"/>
      <c r="F709" s="682"/>
      <c r="G709" s="682"/>
      <c r="H709" s="682"/>
      <c r="I709" s="682"/>
      <c r="J709" s="682"/>
      <c r="K709" s="682"/>
      <c r="L709" s="683"/>
      <c r="M709" s="696"/>
      <c r="N709" s="696"/>
      <c r="O709" s="696"/>
      <c r="P709" s="696"/>
      <c r="Q709" s="696"/>
      <c r="R709" s="697"/>
      <c r="S709" s="698"/>
      <c r="T709" s="698"/>
      <c r="U709" s="698"/>
      <c r="V709" s="699"/>
      <c r="W709" s="680"/>
      <c r="X709" s="172"/>
      <c r="Y709" s="172"/>
      <c r="Z709" s="178"/>
      <c r="AA709" s="181"/>
      <c r="AB709" s="207"/>
    </row>
    <row r="710" spans="1:28" ht="37.5" customHeight="1">
      <c r="A710" s="190"/>
      <c r="B710" s="194">
        <f t="shared" si="10"/>
        <v>657</v>
      </c>
      <c r="C710" s="681"/>
      <c r="D710" s="682"/>
      <c r="E710" s="682"/>
      <c r="F710" s="682"/>
      <c r="G710" s="682"/>
      <c r="H710" s="682"/>
      <c r="I710" s="682"/>
      <c r="J710" s="682"/>
      <c r="K710" s="682"/>
      <c r="L710" s="683"/>
      <c r="M710" s="696"/>
      <c r="N710" s="696"/>
      <c r="O710" s="696"/>
      <c r="P710" s="696"/>
      <c r="Q710" s="696"/>
      <c r="R710" s="697"/>
      <c r="S710" s="698"/>
      <c r="T710" s="698"/>
      <c r="U710" s="698"/>
      <c r="V710" s="699"/>
      <c r="W710" s="680"/>
      <c r="X710" s="172"/>
      <c r="Y710" s="172"/>
      <c r="Z710" s="178"/>
      <c r="AA710" s="181"/>
      <c r="AB710" s="207"/>
    </row>
    <row r="711" spans="1:28" ht="37.5" customHeight="1">
      <c r="A711" s="190"/>
      <c r="B711" s="194">
        <f t="shared" si="10"/>
        <v>658</v>
      </c>
      <c r="C711" s="681"/>
      <c r="D711" s="682"/>
      <c r="E711" s="682"/>
      <c r="F711" s="682"/>
      <c r="G711" s="682"/>
      <c r="H711" s="682"/>
      <c r="I711" s="682"/>
      <c r="J711" s="682"/>
      <c r="K711" s="682"/>
      <c r="L711" s="683"/>
      <c r="M711" s="696"/>
      <c r="N711" s="696"/>
      <c r="O711" s="696"/>
      <c r="P711" s="696"/>
      <c r="Q711" s="696"/>
      <c r="R711" s="697"/>
      <c r="S711" s="698"/>
      <c r="T711" s="698"/>
      <c r="U711" s="698"/>
      <c r="V711" s="699"/>
      <c r="W711" s="680"/>
      <c r="X711" s="172"/>
      <c r="Y711" s="172"/>
      <c r="Z711" s="178"/>
      <c r="AA711" s="181"/>
      <c r="AB711" s="207"/>
    </row>
    <row r="712" spans="1:28" ht="37.5" customHeight="1">
      <c r="A712" s="190"/>
      <c r="B712" s="194">
        <f t="shared" si="10"/>
        <v>659</v>
      </c>
      <c r="C712" s="681"/>
      <c r="D712" s="682"/>
      <c r="E712" s="682"/>
      <c r="F712" s="682"/>
      <c r="G712" s="682"/>
      <c r="H712" s="682"/>
      <c r="I712" s="682"/>
      <c r="J712" s="682"/>
      <c r="K712" s="682"/>
      <c r="L712" s="683"/>
      <c r="M712" s="696"/>
      <c r="N712" s="696"/>
      <c r="O712" s="696"/>
      <c r="P712" s="696"/>
      <c r="Q712" s="696"/>
      <c r="R712" s="697"/>
      <c r="S712" s="698"/>
      <c r="T712" s="698"/>
      <c r="U712" s="698"/>
      <c r="V712" s="699"/>
      <c r="W712" s="680"/>
      <c r="X712" s="172"/>
      <c r="Y712" s="172"/>
      <c r="Z712" s="178"/>
      <c r="AA712" s="181"/>
      <c r="AB712" s="207"/>
    </row>
    <row r="713" spans="1:28" ht="37.5" customHeight="1">
      <c r="A713" s="190"/>
      <c r="B713" s="194">
        <f t="shared" si="10"/>
        <v>660</v>
      </c>
      <c r="C713" s="681"/>
      <c r="D713" s="682"/>
      <c r="E713" s="682"/>
      <c r="F713" s="682"/>
      <c r="G713" s="682"/>
      <c r="H713" s="682"/>
      <c r="I713" s="682"/>
      <c r="J713" s="682"/>
      <c r="K713" s="682"/>
      <c r="L713" s="683"/>
      <c r="M713" s="696"/>
      <c r="N713" s="696"/>
      <c r="O713" s="696"/>
      <c r="P713" s="696"/>
      <c r="Q713" s="696"/>
      <c r="R713" s="697"/>
      <c r="S713" s="698"/>
      <c r="T713" s="698"/>
      <c r="U713" s="698"/>
      <c r="V713" s="699"/>
      <c r="W713" s="680"/>
      <c r="X713" s="172"/>
      <c r="Y713" s="172"/>
      <c r="Z713" s="178"/>
      <c r="AA713" s="181"/>
      <c r="AB713" s="207"/>
    </row>
    <row r="714" spans="1:28" ht="37.5" customHeight="1">
      <c r="A714" s="190"/>
      <c r="B714" s="194">
        <f t="shared" si="10"/>
        <v>661</v>
      </c>
      <c r="C714" s="681"/>
      <c r="D714" s="682"/>
      <c r="E714" s="682"/>
      <c r="F714" s="682"/>
      <c r="G714" s="682"/>
      <c r="H714" s="682"/>
      <c r="I714" s="682"/>
      <c r="J714" s="682"/>
      <c r="K714" s="682"/>
      <c r="L714" s="683"/>
      <c r="M714" s="696"/>
      <c r="N714" s="696"/>
      <c r="O714" s="696"/>
      <c r="P714" s="696"/>
      <c r="Q714" s="696"/>
      <c r="R714" s="697"/>
      <c r="S714" s="698"/>
      <c r="T714" s="698"/>
      <c r="U714" s="698"/>
      <c r="V714" s="699"/>
      <c r="W714" s="680"/>
      <c r="X714" s="172"/>
      <c r="Y714" s="172"/>
      <c r="Z714" s="178"/>
      <c r="AA714" s="181"/>
      <c r="AB714" s="207"/>
    </row>
    <row r="715" spans="1:28" ht="37.5" customHeight="1">
      <c r="A715" s="190"/>
      <c r="B715" s="194">
        <f t="shared" si="10"/>
        <v>662</v>
      </c>
      <c r="C715" s="681"/>
      <c r="D715" s="682"/>
      <c r="E715" s="682"/>
      <c r="F715" s="682"/>
      <c r="G715" s="682"/>
      <c r="H715" s="682"/>
      <c r="I715" s="682"/>
      <c r="J715" s="682"/>
      <c r="K715" s="682"/>
      <c r="L715" s="683"/>
      <c r="M715" s="696"/>
      <c r="N715" s="696"/>
      <c r="O715" s="696"/>
      <c r="P715" s="696"/>
      <c r="Q715" s="696"/>
      <c r="R715" s="697"/>
      <c r="S715" s="698"/>
      <c r="T715" s="698"/>
      <c r="U715" s="698"/>
      <c r="V715" s="699"/>
      <c r="W715" s="680"/>
      <c r="X715" s="172"/>
      <c r="Y715" s="172"/>
      <c r="Z715" s="178"/>
      <c r="AA715" s="181"/>
      <c r="AB715" s="207"/>
    </row>
    <row r="716" spans="1:28" ht="37.5" customHeight="1">
      <c r="A716" s="190"/>
      <c r="B716" s="194">
        <f t="shared" si="10"/>
        <v>663</v>
      </c>
      <c r="C716" s="681"/>
      <c r="D716" s="682"/>
      <c r="E716" s="682"/>
      <c r="F716" s="682"/>
      <c r="G716" s="682"/>
      <c r="H716" s="682"/>
      <c r="I716" s="682"/>
      <c r="J716" s="682"/>
      <c r="K716" s="682"/>
      <c r="L716" s="683"/>
      <c r="M716" s="696"/>
      <c r="N716" s="696"/>
      <c r="O716" s="696"/>
      <c r="P716" s="696"/>
      <c r="Q716" s="696"/>
      <c r="R716" s="697"/>
      <c r="S716" s="698"/>
      <c r="T716" s="698"/>
      <c r="U716" s="698"/>
      <c r="V716" s="699"/>
      <c r="W716" s="680"/>
      <c r="X716" s="172"/>
      <c r="Y716" s="172"/>
      <c r="Z716" s="178"/>
      <c r="AA716" s="181"/>
      <c r="AB716" s="207"/>
    </row>
    <row r="717" spans="1:28" ht="37.5" customHeight="1">
      <c r="A717" s="190"/>
      <c r="B717" s="194">
        <f t="shared" si="10"/>
        <v>664</v>
      </c>
      <c r="C717" s="681"/>
      <c r="D717" s="682"/>
      <c r="E717" s="682"/>
      <c r="F717" s="682"/>
      <c r="G717" s="682"/>
      <c r="H717" s="682"/>
      <c r="I717" s="682"/>
      <c r="J717" s="682"/>
      <c r="K717" s="682"/>
      <c r="L717" s="683"/>
      <c r="M717" s="696"/>
      <c r="N717" s="696"/>
      <c r="O717" s="696"/>
      <c r="P717" s="696"/>
      <c r="Q717" s="696"/>
      <c r="R717" s="697"/>
      <c r="S717" s="698"/>
      <c r="T717" s="698"/>
      <c r="U717" s="698"/>
      <c r="V717" s="699"/>
      <c r="W717" s="680"/>
      <c r="X717" s="172"/>
      <c r="Y717" s="172"/>
      <c r="Z717" s="178"/>
      <c r="AA717" s="181"/>
      <c r="AB717" s="207"/>
    </row>
    <row r="718" spans="1:28" ht="37.5" customHeight="1">
      <c r="A718" s="190"/>
      <c r="B718" s="194">
        <f t="shared" si="10"/>
        <v>665</v>
      </c>
      <c r="C718" s="681"/>
      <c r="D718" s="682"/>
      <c r="E718" s="682"/>
      <c r="F718" s="682"/>
      <c r="G718" s="682"/>
      <c r="H718" s="682"/>
      <c r="I718" s="682"/>
      <c r="J718" s="682"/>
      <c r="K718" s="682"/>
      <c r="L718" s="683"/>
      <c r="M718" s="696"/>
      <c r="N718" s="696"/>
      <c r="O718" s="696"/>
      <c r="P718" s="696"/>
      <c r="Q718" s="696"/>
      <c r="R718" s="697"/>
      <c r="S718" s="698"/>
      <c r="T718" s="698"/>
      <c r="U718" s="698"/>
      <c r="V718" s="699"/>
      <c r="W718" s="680"/>
      <c r="X718" s="172"/>
      <c r="Y718" s="172"/>
      <c r="Z718" s="178"/>
      <c r="AA718" s="181"/>
      <c r="AB718" s="207"/>
    </row>
    <row r="719" spans="1:28" ht="37.5" customHeight="1">
      <c r="A719" s="190"/>
      <c r="B719" s="194">
        <f t="shared" si="10"/>
        <v>666</v>
      </c>
      <c r="C719" s="681"/>
      <c r="D719" s="682"/>
      <c r="E719" s="682"/>
      <c r="F719" s="682"/>
      <c r="G719" s="682"/>
      <c r="H719" s="682"/>
      <c r="I719" s="682"/>
      <c r="J719" s="682"/>
      <c r="K719" s="682"/>
      <c r="L719" s="683"/>
      <c r="M719" s="696"/>
      <c r="N719" s="696"/>
      <c r="O719" s="696"/>
      <c r="P719" s="696"/>
      <c r="Q719" s="696"/>
      <c r="R719" s="697"/>
      <c r="S719" s="698"/>
      <c r="T719" s="698"/>
      <c r="U719" s="698"/>
      <c r="V719" s="699"/>
      <c r="W719" s="680"/>
      <c r="X719" s="172"/>
      <c r="Y719" s="172"/>
      <c r="Z719" s="178"/>
      <c r="AA719" s="181"/>
      <c r="AB719" s="207"/>
    </row>
    <row r="720" spans="1:28" ht="37.5" customHeight="1">
      <c r="A720" s="190"/>
      <c r="B720" s="194">
        <f t="shared" si="10"/>
        <v>667</v>
      </c>
      <c r="C720" s="681"/>
      <c r="D720" s="682"/>
      <c r="E720" s="682"/>
      <c r="F720" s="682"/>
      <c r="G720" s="682"/>
      <c r="H720" s="682"/>
      <c r="I720" s="682"/>
      <c r="J720" s="682"/>
      <c r="K720" s="682"/>
      <c r="L720" s="683"/>
      <c r="M720" s="696"/>
      <c r="N720" s="696"/>
      <c r="O720" s="696"/>
      <c r="P720" s="696"/>
      <c r="Q720" s="696"/>
      <c r="R720" s="697"/>
      <c r="S720" s="698"/>
      <c r="T720" s="698"/>
      <c r="U720" s="698"/>
      <c r="V720" s="699"/>
      <c r="W720" s="680"/>
      <c r="X720" s="172"/>
      <c r="Y720" s="172"/>
      <c r="Z720" s="178"/>
      <c r="AA720" s="181"/>
      <c r="AB720" s="207"/>
    </row>
    <row r="721" spans="1:28" ht="37.5" customHeight="1">
      <c r="A721" s="190"/>
      <c r="B721" s="194">
        <f t="shared" si="10"/>
        <v>668</v>
      </c>
      <c r="C721" s="681"/>
      <c r="D721" s="682"/>
      <c r="E721" s="682"/>
      <c r="F721" s="682"/>
      <c r="G721" s="682"/>
      <c r="H721" s="682"/>
      <c r="I721" s="682"/>
      <c r="J721" s="682"/>
      <c r="K721" s="682"/>
      <c r="L721" s="683"/>
      <c r="M721" s="696"/>
      <c r="N721" s="696"/>
      <c r="O721" s="696"/>
      <c r="P721" s="696"/>
      <c r="Q721" s="696"/>
      <c r="R721" s="697"/>
      <c r="S721" s="698"/>
      <c r="T721" s="698"/>
      <c r="U721" s="698"/>
      <c r="V721" s="699"/>
      <c r="W721" s="680"/>
      <c r="X721" s="172"/>
      <c r="Y721" s="172"/>
      <c r="Z721" s="178"/>
      <c r="AA721" s="181"/>
      <c r="AB721" s="207"/>
    </row>
    <row r="722" spans="1:28" ht="37.5" customHeight="1">
      <c r="A722" s="190"/>
      <c r="B722" s="194">
        <f t="shared" si="10"/>
        <v>669</v>
      </c>
      <c r="C722" s="681"/>
      <c r="D722" s="682"/>
      <c r="E722" s="682"/>
      <c r="F722" s="682"/>
      <c r="G722" s="682"/>
      <c r="H722" s="682"/>
      <c r="I722" s="682"/>
      <c r="J722" s="682"/>
      <c r="K722" s="682"/>
      <c r="L722" s="683"/>
      <c r="M722" s="696"/>
      <c r="N722" s="696"/>
      <c r="O722" s="696"/>
      <c r="P722" s="696"/>
      <c r="Q722" s="696"/>
      <c r="R722" s="697"/>
      <c r="S722" s="698"/>
      <c r="T722" s="698"/>
      <c r="U722" s="698"/>
      <c r="V722" s="699"/>
      <c r="W722" s="680"/>
      <c r="X722" s="172"/>
      <c r="Y722" s="172"/>
      <c r="Z722" s="178"/>
      <c r="AA722" s="181"/>
      <c r="AB722" s="207"/>
    </row>
    <row r="723" spans="1:28" ht="37.5" customHeight="1">
      <c r="A723" s="190"/>
      <c r="B723" s="194">
        <f t="shared" si="10"/>
        <v>670</v>
      </c>
      <c r="C723" s="681"/>
      <c r="D723" s="682"/>
      <c r="E723" s="682"/>
      <c r="F723" s="682"/>
      <c r="G723" s="682"/>
      <c r="H723" s="682"/>
      <c r="I723" s="682"/>
      <c r="J723" s="682"/>
      <c r="K723" s="682"/>
      <c r="L723" s="683"/>
      <c r="M723" s="696"/>
      <c r="N723" s="696"/>
      <c r="O723" s="696"/>
      <c r="P723" s="696"/>
      <c r="Q723" s="696"/>
      <c r="R723" s="697"/>
      <c r="S723" s="698"/>
      <c r="T723" s="698"/>
      <c r="U723" s="698"/>
      <c r="V723" s="699"/>
      <c r="W723" s="680"/>
      <c r="X723" s="172"/>
      <c r="Y723" s="172"/>
      <c r="Z723" s="178"/>
      <c r="AA723" s="181"/>
      <c r="AB723" s="207"/>
    </row>
    <row r="724" spans="1:28" ht="37.5" customHeight="1">
      <c r="A724" s="190"/>
      <c r="B724" s="194">
        <f t="shared" si="10"/>
        <v>671</v>
      </c>
      <c r="C724" s="681"/>
      <c r="D724" s="682"/>
      <c r="E724" s="682"/>
      <c r="F724" s="682"/>
      <c r="G724" s="682"/>
      <c r="H724" s="682"/>
      <c r="I724" s="682"/>
      <c r="J724" s="682"/>
      <c r="K724" s="682"/>
      <c r="L724" s="683"/>
      <c r="M724" s="696"/>
      <c r="N724" s="696"/>
      <c r="O724" s="696"/>
      <c r="P724" s="696"/>
      <c r="Q724" s="696"/>
      <c r="R724" s="697"/>
      <c r="S724" s="698"/>
      <c r="T724" s="698"/>
      <c r="U724" s="698"/>
      <c r="V724" s="699"/>
      <c r="W724" s="680"/>
      <c r="X724" s="172"/>
      <c r="Y724" s="172"/>
      <c r="Z724" s="178"/>
      <c r="AA724" s="181"/>
      <c r="AB724" s="207"/>
    </row>
    <row r="725" spans="1:28" ht="37.5" customHeight="1">
      <c r="A725" s="190"/>
      <c r="B725" s="194">
        <f t="shared" si="10"/>
        <v>672</v>
      </c>
      <c r="C725" s="681"/>
      <c r="D725" s="682"/>
      <c r="E725" s="682"/>
      <c r="F725" s="682"/>
      <c r="G725" s="682"/>
      <c r="H725" s="682"/>
      <c r="I725" s="682"/>
      <c r="J725" s="682"/>
      <c r="K725" s="682"/>
      <c r="L725" s="683"/>
      <c r="M725" s="696"/>
      <c r="N725" s="696"/>
      <c r="O725" s="696"/>
      <c r="P725" s="696"/>
      <c r="Q725" s="696"/>
      <c r="R725" s="697"/>
      <c r="S725" s="698"/>
      <c r="T725" s="698"/>
      <c r="U725" s="698"/>
      <c r="V725" s="699"/>
      <c r="W725" s="680"/>
      <c r="X725" s="172"/>
      <c r="Y725" s="172"/>
      <c r="Z725" s="178"/>
      <c r="AA725" s="181"/>
      <c r="AB725" s="207"/>
    </row>
    <row r="726" spans="1:28" ht="37.5" customHeight="1">
      <c r="A726" s="190"/>
      <c r="B726" s="194">
        <f t="shared" si="10"/>
        <v>673</v>
      </c>
      <c r="C726" s="681"/>
      <c r="D726" s="682"/>
      <c r="E726" s="682"/>
      <c r="F726" s="682"/>
      <c r="G726" s="682"/>
      <c r="H726" s="682"/>
      <c r="I726" s="682"/>
      <c r="J726" s="682"/>
      <c r="K726" s="682"/>
      <c r="L726" s="683"/>
      <c r="M726" s="696"/>
      <c r="N726" s="696"/>
      <c r="O726" s="696"/>
      <c r="P726" s="696"/>
      <c r="Q726" s="696"/>
      <c r="R726" s="697"/>
      <c r="S726" s="698"/>
      <c r="T726" s="698"/>
      <c r="U726" s="698"/>
      <c r="V726" s="699"/>
      <c r="W726" s="680"/>
      <c r="X726" s="172"/>
      <c r="Y726" s="172"/>
      <c r="Z726" s="178"/>
      <c r="AA726" s="181"/>
      <c r="AB726" s="207"/>
    </row>
    <row r="727" spans="1:28" ht="37.5" customHeight="1">
      <c r="A727" s="190"/>
      <c r="B727" s="194">
        <f t="shared" si="10"/>
        <v>674</v>
      </c>
      <c r="C727" s="693"/>
      <c r="D727" s="694"/>
      <c r="E727" s="694"/>
      <c r="F727" s="694"/>
      <c r="G727" s="694"/>
      <c r="H727" s="694"/>
      <c r="I727" s="694"/>
      <c r="J727" s="694"/>
      <c r="K727" s="694"/>
      <c r="L727" s="695"/>
      <c r="M727" s="718"/>
      <c r="N727" s="719"/>
      <c r="O727" s="719"/>
      <c r="P727" s="719"/>
      <c r="Q727" s="720"/>
      <c r="R727" s="697"/>
      <c r="S727" s="698"/>
      <c r="T727" s="698"/>
      <c r="U727" s="698"/>
      <c r="V727" s="699"/>
      <c r="W727" s="171"/>
      <c r="X727" s="172"/>
      <c r="Y727" s="172"/>
      <c r="Z727" s="173"/>
      <c r="AA727" s="174"/>
      <c r="AB727" s="206"/>
    </row>
    <row r="728" spans="1:28" ht="37.5" customHeight="1">
      <c r="A728" s="190"/>
      <c r="B728" s="194">
        <f t="shared" si="10"/>
        <v>675</v>
      </c>
      <c r="C728" s="693"/>
      <c r="D728" s="694"/>
      <c r="E728" s="694"/>
      <c r="F728" s="694"/>
      <c r="G728" s="694"/>
      <c r="H728" s="694"/>
      <c r="I728" s="694"/>
      <c r="J728" s="694"/>
      <c r="K728" s="694"/>
      <c r="L728" s="695"/>
      <c r="M728" s="721"/>
      <c r="N728" s="722"/>
      <c r="O728" s="722"/>
      <c r="P728" s="722"/>
      <c r="Q728" s="723"/>
      <c r="R728" s="697"/>
      <c r="S728" s="698"/>
      <c r="T728" s="698"/>
      <c r="U728" s="698"/>
      <c r="V728" s="699"/>
      <c r="W728" s="680"/>
      <c r="X728" s="172"/>
      <c r="Y728" s="172"/>
      <c r="Z728" s="176"/>
      <c r="AA728" s="177"/>
      <c r="AB728" s="206"/>
    </row>
    <row r="729" spans="1:28" ht="37.5" customHeight="1">
      <c r="A729" s="190"/>
      <c r="B729" s="194">
        <f t="shared" si="10"/>
        <v>676</v>
      </c>
      <c r="C729" s="693"/>
      <c r="D729" s="694"/>
      <c r="E729" s="694"/>
      <c r="F729" s="694"/>
      <c r="G729" s="694"/>
      <c r="H729" s="694"/>
      <c r="I729" s="694"/>
      <c r="J729" s="694"/>
      <c r="K729" s="694"/>
      <c r="L729" s="695"/>
      <c r="M729" s="697"/>
      <c r="N729" s="698"/>
      <c r="O729" s="698"/>
      <c r="P729" s="698"/>
      <c r="Q729" s="699"/>
      <c r="R729" s="697"/>
      <c r="S729" s="698"/>
      <c r="T729" s="698"/>
      <c r="U729" s="698"/>
      <c r="V729" s="699"/>
      <c r="W729" s="680"/>
      <c r="X729" s="172"/>
      <c r="Y729" s="172"/>
      <c r="Z729" s="176"/>
      <c r="AA729" s="177"/>
      <c r="AB729" s="206"/>
    </row>
    <row r="730" spans="1:28" ht="37.5" customHeight="1">
      <c r="A730" s="190"/>
      <c r="B730" s="194">
        <f t="shared" si="10"/>
        <v>677</v>
      </c>
      <c r="C730" s="693"/>
      <c r="D730" s="694"/>
      <c r="E730" s="694"/>
      <c r="F730" s="694"/>
      <c r="G730" s="694"/>
      <c r="H730" s="694"/>
      <c r="I730" s="694"/>
      <c r="J730" s="694"/>
      <c r="K730" s="694"/>
      <c r="L730" s="695"/>
      <c r="M730" s="697"/>
      <c r="N730" s="698"/>
      <c r="O730" s="698"/>
      <c r="P730" s="698"/>
      <c r="Q730" s="699"/>
      <c r="R730" s="697"/>
      <c r="S730" s="698"/>
      <c r="T730" s="698"/>
      <c r="U730" s="698"/>
      <c r="V730" s="699"/>
      <c r="W730" s="680"/>
      <c r="X730" s="172"/>
      <c r="Y730" s="172"/>
      <c r="Z730" s="176"/>
      <c r="AA730" s="177"/>
      <c r="AB730" s="206"/>
    </row>
    <row r="731" spans="1:28" ht="37.5" customHeight="1">
      <c r="A731" s="190"/>
      <c r="B731" s="194">
        <f t="shared" si="10"/>
        <v>678</v>
      </c>
      <c r="C731" s="693"/>
      <c r="D731" s="694"/>
      <c r="E731" s="694"/>
      <c r="F731" s="694"/>
      <c r="G731" s="694"/>
      <c r="H731" s="694"/>
      <c r="I731" s="694"/>
      <c r="J731" s="694"/>
      <c r="K731" s="694"/>
      <c r="L731" s="695"/>
      <c r="M731" s="697"/>
      <c r="N731" s="698"/>
      <c r="O731" s="698"/>
      <c r="P731" s="698"/>
      <c r="Q731" s="699"/>
      <c r="R731" s="697"/>
      <c r="S731" s="698"/>
      <c r="T731" s="698"/>
      <c r="U731" s="698"/>
      <c r="V731" s="699"/>
      <c r="W731" s="680"/>
      <c r="X731" s="172"/>
      <c r="Y731" s="172"/>
      <c r="Z731" s="176"/>
      <c r="AA731" s="177"/>
      <c r="AB731" s="206"/>
    </row>
    <row r="732" spans="1:28" ht="37.5" customHeight="1">
      <c r="A732" s="190"/>
      <c r="B732" s="194">
        <f t="shared" si="10"/>
        <v>679</v>
      </c>
      <c r="C732" s="681"/>
      <c r="D732" s="682"/>
      <c r="E732" s="682"/>
      <c r="F732" s="682"/>
      <c r="G732" s="682"/>
      <c r="H732" s="682"/>
      <c r="I732" s="682"/>
      <c r="J732" s="682"/>
      <c r="K732" s="682"/>
      <c r="L732" s="683"/>
      <c r="M732" s="697"/>
      <c r="N732" s="698"/>
      <c r="O732" s="698"/>
      <c r="P732" s="698"/>
      <c r="Q732" s="699"/>
      <c r="R732" s="697"/>
      <c r="S732" s="698"/>
      <c r="T732" s="698"/>
      <c r="U732" s="698"/>
      <c r="V732" s="699"/>
      <c r="W732" s="680"/>
      <c r="X732" s="172"/>
      <c r="Y732" s="172"/>
      <c r="Z732" s="178"/>
      <c r="AA732" s="179"/>
      <c r="AB732" s="206"/>
    </row>
    <row r="733" spans="1:28" ht="37.5" customHeight="1">
      <c r="A733" s="190"/>
      <c r="B733" s="194">
        <f t="shared" si="10"/>
        <v>680</v>
      </c>
      <c r="C733" s="681"/>
      <c r="D733" s="682"/>
      <c r="E733" s="682"/>
      <c r="F733" s="682"/>
      <c r="G733" s="682"/>
      <c r="H733" s="682"/>
      <c r="I733" s="682"/>
      <c r="J733" s="682"/>
      <c r="K733" s="682"/>
      <c r="L733" s="683"/>
      <c r="M733" s="696"/>
      <c r="N733" s="696"/>
      <c r="O733" s="696"/>
      <c r="P733" s="696"/>
      <c r="Q733" s="696"/>
      <c r="R733" s="697"/>
      <c r="S733" s="698"/>
      <c r="T733" s="698"/>
      <c r="U733" s="698"/>
      <c r="V733" s="699"/>
      <c r="W733" s="680"/>
      <c r="X733" s="172"/>
      <c r="Y733" s="172"/>
      <c r="Z733" s="178"/>
      <c r="AA733" s="179"/>
      <c r="AB733" s="207"/>
    </row>
    <row r="734" spans="1:28" ht="37.5" customHeight="1">
      <c r="A734" s="190"/>
      <c r="B734" s="194">
        <f t="shared" si="10"/>
        <v>681</v>
      </c>
      <c r="C734" s="681"/>
      <c r="D734" s="682"/>
      <c r="E734" s="682"/>
      <c r="F734" s="682"/>
      <c r="G734" s="682"/>
      <c r="H734" s="682"/>
      <c r="I734" s="682"/>
      <c r="J734" s="682"/>
      <c r="K734" s="682"/>
      <c r="L734" s="683"/>
      <c r="M734" s="696"/>
      <c r="N734" s="696"/>
      <c r="O734" s="696"/>
      <c r="P734" s="696"/>
      <c r="Q734" s="696"/>
      <c r="R734" s="697"/>
      <c r="S734" s="698"/>
      <c r="T734" s="698"/>
      <c r="U734" s="698"/>
      <c r="V734" s="699"/>
      <c r="W734" s="680"/>
      <c r="X734" s="172"/>
      <c r="Y734" s="172"/>
      <c r="Z734" s="178"/>
      <c r="AA734" s="179"/>
      <c r="AB734" s="207"/>
    </row>
    <row r="735" spans="1:28" ht="37.5" customHeight="1">
      <c r="A735" s="190"/>
      <c r="B735" s="194">
        <f t="shared" si="10"/>
        <v>682</v>
      </c>
      <c r="C735" s="681"/>
      <c r="D735" s="682"/>
      <c r="E735" s="682"/>
      <c r="F735" s="682"/>
      <c r="G735" s="682"/>
      <c r="H735" s="682"/>
      <c r="I735" s="682"/>
      <c r="J735" s="682"/>
      <c r="K735" s="682"/>
      <c r="L735" s="683"/>
      <c r="M735" s="696"/>
      <c r="N735" s="696"/>
      <c r="O735" s="696"/>
      <c r="P735" s="696"/>
      <c r="Q735" s="696"/>
      <c r="R735" s="697"/>
      <c r="S735" s="698"/>
      <c r="T735" s="698"/>
      <c r="U735" s="698"/>
      <c r="V735" s="699"/>
      <c r="W735" s="680"/>
      <c r="X735" s="172"/>
      <c r="Y735" s="172"/>
      <c r="Z735" s="178"/>
      <c r="AA735" s="179"/>
      <c r="AB735" s="207"/>
    </row>
    <row r="736" spans="1:28" ht="37.5" customHeight="1">
      <c r="A736" s="190"/>
      <c r="B736" s="194">
        <f t="shared" si="10"/>
        <v>683</v>
      </c>
      <c r="C736" s="681"/>
      <c r="D736" s="682"/>
      <c r="E736" s="682"/>
      <c r="F736" s="682"/>
      <c r="G736" s="682"/>
      <c r="H736" s="682"/>
      <c r="I736" s="682"/>
      <c r="J736" s="682"/>
      <c r="K736" s="682"/>
      <c r="L736" s="683"/>
      <c r="M736" s="696"/>
      <c r="N736" s="696"/>
      <c r="O736" s="696"/>
      <c r="P736" s="696"/>
      <c r="Q736" s="696"/>
      <c r="R736" s="697"/>
      <c r="S736" s="698"/>
      <c r="T736" s="698"/>
      <c r="U736" s="698"/>
      <c r="V736" s="699"/>
      <c r="W736" s="680"/>
      <c r="X736" s="172"/>
      <c r="Y736" s="172"/>
      <c r="Z736" s="178"/>
      <c r="AA736" s="179"/>
      <c r="AB736" s="207"/>
    </row>
    <row r="737" spans="1:28" ht="37.5" customHeight="1">
      <c r="A737" s="190"/>
      <c r="B737" s="194">
        <f t="shared" si="10"/>
        <v>684</v>
      </c>
      <c r="C737" s="681"/>
      <c r="D737" s="682"/>
      <c r="E737" s="682"/>
      <c r="F737" s="682"/>
      <c r="G737" s="682"/>
      <c r="H737" s="682"/>
      <c r="I737" s="682"/>
      <c r="J737" s="682"/>
      <c r="K737" s="682"/>
      <c r="L737" s="683"/>
      <c r="M737" s="696"/>
      <c r="N737" s="696"/>
      <c r="O737" s="696"/>
      <c r="P737" s="696"/>
      <c r="Q737" s="696"/>
      <c r="R737" s="697"/>
      <c r="S737" s="698"/>
      <c r="T737" s="698"/>
      <c r="U737" s="698"/>
      <c r="V737" s="699"/>
      <c r="W737" s="680"/>
      <c r="X737" s="172"/>
      <c r="Y737" s="172"/>
      <c r="Z737" s="178"/>
      <c r="AA737" s="179"/>
      <c r="AB737" s="207"/>
    </row>
    <row r="738" spans="1:28" ht="37.5" customHeight="1">
      <c r="A738" s="190"/>
      <c r="B738" s="194">
        <f t="shared" si="10"/>
        <v>685</v>
      </c>
      <c r="C738" s="681"/>
      <c r="D738" s="682"/>
      <c r="E738" s="682"/>
      <c r="F738" s="682"/>
      <c r="G738" s="682"/>
      <c r="H738" s="682"/>
      <c r="I738" s="682"/>
      <c r="J738" s="682"/>
      <c r="K738" s="682"/>
      <c r="L738" s="683"/>
      <c r="M738" s="696"/>
      <c r="N738" s="696"/>
      <c r="O738" s="696"/>
      <c r="P738" s="696"/>
      <c r="Q738" s="696"/>
      <c r="R738" s="697"/>
      <c r="S738" s="698"/>
      <c r="T738" s="698"/>
      <c r="U738" s="698"/>
      <c r="V738" s="699"/>
      <c r="W738" s="680"/>
      <c r="X738" s="172"/>
      <c r="Y738" s="172"/>
      <c r="Z738" s="178"/>
      <c r="AA738" s="179"/>
      <c r="AB738" s="207"/>
    </row>
    <row r="739" spans="1:28" ht="37.5" customHeight="1">
      <c r="A739" s="190"/>
      <c r="B739" s="194">
        <f t="shared" si="10"/>
        <v>686</v>
      </c>
      <c r="C739" s="681"/>
      <c r="D739" s="682"/>
      <c r="E739" s="682"/>
      <c r="F739" s="682"/>
      <c r="G739" s="682"/>
      <c r="H739" s="682"/>
      <c r="I739" s="682"/>
      <c r="J739" s="682"/>
      <c r="K739" s="682"/>
      <c r="L739" s="683"/>
      <c r="M739" s="696"/>
      <c r="N739" s="696"/>
      <c r="O739" s="696"/>
      <c r="P739" s="696"/>
      <c r="Q739" s="696"/>
      <c r="R739" s="697"/>
      <c r="S739" s="698"/>
      <c r="T739" s="698"/>
      <c r="U739" s="698"/>
      <c r="V739" s="699"/>
      <c r="W739" s="680"/>
      <c r="X739" s="172"/>
      <c r="Y739" s="172"/>
      <c r="Z739" s="178"/>
      <c r="AA739" s="179"/>
      <c r="AB739" s="207"/>
    </row>
    <row r="740" spans="1:28" ht="37.5" customHeight="1">
      <c r="A740" s="190"/>
      <c r="B740" s="194">
        <f t="shared" si="10"/>
        <v>687</v>
      </c>
      <c r="C740" s="681"/>
      <c r="D740" s="682"/>
      <c r="E740" s="682"/>
      <c r="F740" s="682"/>
      <c r="G740" s="682"/>
      <c r="H740" s="682"/>
      <c r="I740" s="682"/>
      <c r="J740" s="682"/>
      <c r="K740" s="682"/>
      <c r="L740" s="683"/>
      <c r="M740" s="696"/>
      <c r="N740" s="696"/>
      <c r="O740" s="696"/>
      <c r="P740" s="696"/>
      <c r="Q740" s="696"/>
      <c r="R740" s="697"/>
      <c r="S740" s="698"/>
      <c r="T740" s="698"/>
      <c r="U740" s="698"/>
      <c r="V740" s="699"/>
      <c r="W740" s="680"/>
      <c r="X740" s="172"/>
      <c r="Y740" s="172"/>
      <c r="Z740" s="178"/>
      <c r="AA740" s="179"/>
      <c r="AB740" s="207"/>
    </row>
    <row r="741" spans="1:28" ht="37.5" customHeight="1">
      <c r="A741" s="190"/>
      <c r="B741" s="194">
        <f t="shared" si="10"/>
        <v>688</v>
      </c>
      <c r="C741" s="687"/>
      <c r="D741" s="688"/>
      <c r="E741" s="688"/>
      <c r="F741" s="688"/>
      <c r="G741" s="688"/>
      <c r="H741" s="688"/>
      <c r="I741" s="688"/>
      <c r="J741" s="688"/>
      <c r="K741" s="688"/>
      <c r="L741" s="689"/>
      <c r="M741" s="696"/>
      <c r="N741" s="696"/>
      <c r="O741" s="696"/>
      <c r="P741" s="696"/>
      <c r="Q741" s="696"/>
      <c r="R741" s="697"/>
      <c r="S741" s="698"/>
      <c r="T741" s="698"/>
      <c r="U741" s="698"/>
      <c r="V741" s="699"/>
      <c r="W741" s="680"/>
      <c r="X741" s="172"/>
      <c r="Y741" s="172"/>
      <c r="Z741" s="178"/>
      <c r="AA741" s="179"/>
      <c r="AB741" s="207"/>
    </row>
    <row r="742" spans="1:28" ht="37.5" customHeight="1">
      <c r="A742" s="190"/>
      <c r="B742" s="194">
        <f t="shared" si="10"/>
        <v>689</v>
      </c>
      <c r="C742" s="687"/>
      <c r="D742" s="688"/>
      <c r="E742" s="688"/>
      <c r="F742" s="688"/>
      <c r="G742" s="688"/>
      <c r="H742" s="688"/>
      <c r="I742" s="688"/>
      <c r="J742" s="688"/>
      <c r="K742" s="688"/>
      <c r="L742" s="689"/>
      <c r="M742" s="696"/>
      <c r="N742" s="696"/>
      <c r="O742" s="696"/>
      <c r="P742" s="696"/>
      <c r="Q742" s="696"/>
      <c r="R742" s="697"/>
      <c r="S742" s="698"/>
      <c r="T742" s="698"/>
      <c r="U742" s="698"/>
      <c r="V742" s="699"/>
      <c r="W742" s="680"/>
      <c r="X742" s="172"/>
      <c r="Y742" s="172"/>
      <c r="Z742" s="178"/>
      <c r="AA742" s="179"/>
      <c r="AB742" s="207"/>
    </row>
    <row r="743" spans="1:28" ht="37.5" customHeight="1">
      <c r="A743" s="190"/>
      <c r="B743" s="194">
        <f t="shared" si="10"/>
        <v>690</v>
      </c>
      <c r="C743" s="681"/>
      <c r="D743" s="682"/>
      <c r="E743" s="682"/>
      <c r="F743" s="682"/>
      <c r="G743" s="682"/>
      <c r="H743" s="682"/>
      <c r="I743" s="682"/>
      <c r="J743" s="682"/>
      <c r="K743" s="682"/>
      <c r="L743" s="683"/>
      <c r="M743" s="696"/>
      <c r="N743" s="696"/>
      <c r="O743" s="696"/>
      <c r="P743" s="696"/>
      <c r="Q743" s="696"/>
      <c r="R743" s="697"/>
      <c r="S743" s="698"/>
      <c r="T743" s="698"/>
      <c r="U743" s="698"/>
      <c r="V743" s="699"/>
      <c r="W743" s="680"/>
      <c r="X743" s="172"/>
      <c r="Y743" s="172"/>
      <c r="Z743" s="178"/>
      <c r="AA743" s="179"/>
      <c r="AB743" s="207"/>
    </row>
    <row r="744" spans="1:28" ht="37.5" customHeight="1">
      <c r="A744" s="190"/>
      <c r="B744" s="194">
        <f t="shared" si="10"/>
        <v>691</v>
      </c>
      <c r="C744" s="681"/>
      <c r="D744" s="682"/>
      <c r="E744" s="682"/>
      <c r="F744" s="682"/>
      <c r="G744" s="682"/>
      <c r="H744" s="682"/>
      <c r="I744" s="682"/>
      <c r="J744" s="682"/>
      <c r="K744" s="682"/>
      <c r="L744" s="683"/>
      <c r="M744" s="696"/>
      <c r="N744" s="696"/>
      <c r="O744" s="696"/>
      <c r="P744" s="696"/>
      <c r="Q744" s="696"/>
      <c r="R744" s="697"/>
      <c r="S744" s="698"/>
      <c r="T744" s="698"/>
      <c r="U744" s="698"/>
      <c r="V744" s="699"/>
      <c r="W744" s="680"/>
      <c r="X744" s="172"/>
      <c r="Y744" s="172"/>
      <c r="Z744" s="178"/>
      <c r="AA744" s="179"/>
      <c r="AB744" s="207"/>
    </row>
    <row r="745" spans="1:28" ht="37.5" customHeight="1">
      <c r="A745" s="190"/>
      <c r="B745" s="194">
        <f t="shared" si="10"/>
        <v>692</v>
      </c>
      <c r="C745" s="681"/>
      <c r="D745" s="682"/>
      <c r="E745" s="682"/>
      <c r="F745" s="682"/>
      <c r="G745" s="682"/>
      <c r="H745" s="682"/>
      <c r="I745" s="682"/>
      <c r="J745" s="682"/>
      <c r="K745" s="682"/>
      <c r="L745" s="683"/>
      <c r="M745" s="696"/>
      <c r="N745" s="696"/>
      <c r="O745" s="696"/>
      <c r="P745" s="696"/>
      <c r="Q745" s="696"/>
      <c r="R745" s="697"/>
      <c r="S745" s="698"/>
      <c r="T745" s="698"/>
      <c r="U745" s="698"/>
      <c r="V745" s="699"/>
      <c r="W745" s="680"/>
      <c r="X745" s="172"/>
      <c r="Y745" s="172"/>
      <c r="Z745" s="178"/>
      <c r="AA745" s="179"/>
      <c r="AB745" s="207"/>
    </row>
    <row r="746" spans="1:28" ht="37.5" customHeight="1">
      <c r="A746" s="190"/>
      <c r="B746" s="194">
        <f t="shared" si="10"/>
        <v>693</v>
      </c>
      <c r="C746" s="681"/>
      <c r="D746" s="682"/>
      <c r="E746" s="682"/>
      <c r="F746" s="682"/>
      <c r="G746" s="682"/>
      <c r="H746" s="682"/>
      <c r="I746" s="682"/>
      <c r="J746" s="682"/>
      <c r="K746" s="682"/>
      <c r="L746" s="683"/>
      <c r="M746" s="696"/>
      <c r="N746" s="696"/>
      <c r="O746" s="696"/>
      <c r="P746" s="696"/>
      <c r="Q746" s="696"/>
      <c r="R746" s="697"/>
      <c r="S746" s="698"/>
      <c r="T746" s="698"/>
      <c r="U746" s="698"/>
      <c r="V746" s="699"/>
      <c r="W746" s="680"/>
      <c r="X746" s="172"/>
      <c r="Y746" s="172"/>
      <c r="Z746" s="178"/>
      <c r="AA746" s="179"/>
      <c r="AB746" s="207"/>
    </row>
    <row r="747" spans="1:28" ht="37.5" customHeight="1">
      <c r="A747" s="190"/>
      <c r="B747" s="194">
        <f t="shared" si="10"/>
        <v>694</v>
      </c>
      <c r="C747" s="681"/>
      <c r="D747" s="682"/>
      <c r="E747" s="682"/>
      <c r="F747" s="682"/>
      <c r="G747" s="682"/>
      <c r="H747" s="682"/>
      <c r="I747" s="682"/>
      <c r="J747" s="682"/>
      <c r="K747" s="682"/>
      <c r="L747" s="683"/>
      <c r="M747" s="696"/>
      <c r="N747" s="696"/>
      <c r="O747" s="696"/>
      <c r="P747" s="696"/>
      <c r="Q747" s="696"/>
      <c r="R747" s="697"/>
      <c r="S747" s="698"/>
      <c r="T747" s="698"/>
      <c r="U747" s="698"/>
      <c r="V747" s="699"/>
      <c r="W747" s="680"/>
      <c r="X747" s="172"/>
      <c r="Y747" s="172"/>
      <c r="Z747" s="178"/>
      <c r="AA747" s="179"/>
      <c r="AB747" s="207"/>
    </row>
    <row r="748" spans="1:28" ht="37.5" customHeight="1">
      <c r="A748" s="190"/>
      <c r="B748" s="194">
        <f t="shared" si="10"/>
        <v>695</v>
      </c>
      <c r="C748" s="681"/>
      <c r="D748" s="682"/>
      <c r="E748" s="682"/>
      <c r="F748" s="682"/>
      <c r="G748" s="682"/>
      <c r="H748" s="682"/>
      <c r="I748" s="682"/>
      <c r="J748" s="682"/>
      <c r="K748" s="682"/>
      <c r="L748" s="683"/>
      <c r="M748" s="696"/>
      <c r="N748" s="696"/>
      <c r="O748" s="696"/>
      <c r="P748" s="696"/>
      <c r="Q748" s="696"/>
      <c r="R748" s="697"/>
      <c r="S748" s="698"/>
      <c r="T748" s="698"/>
      <c r="U748" s="698"/>
      <c r="V748" s="699"/>
      <c r="W748" s="680"/>
      <c r="X748" s="172"/>
      <c r="Y748" s="172"/>
      <c r="Z748" s="178"/>
      <c r="AA748" s="179"/>
      <c r="AB748" s="207"/>
    </row>
    <row r="749" spans="1:28" ht="37.5" customHeight="1">
      <c r="A749" s="190"/>
      <c r="B749" s="194">
        <f t="shared" si="10"/>
        <v>696</v>
      </c>
      <c r="C749" s="681"/>
      <c r="D749" s="682"/>
      <c r="E749" s="682"/>
      <c r="F749" s="682"/>
      <c r="G749" s="682"/>
      <c r="H749" s="682"/>
      <c r="I749" s="682"/>
      <c r="J749" s="682"/>
      <c r="K749" s="682"/>
      <c r="L749" s="683"/>
      <c r="M749" s="696"/>
      <c r="N749" s="696"/>
      <c r="O749" s="696"/>
      <c r="P749" s="696"/>
      <c r="Q749" s="696"/>
      <c r="R749" s="697"/>
      <c r="S749" s="698"/>
      <c r="T749" s="698"/>
      <c r="U749" s="698"/>
      <c r="V749" s="699"/>
      <c r="W749" s="680"/>
      <c r="X749" s="172"/>
      <c r="Y749" s="172"/>
      <c r="Z749" s="178"/>
      <c r="AA749" s="179"/>
      <c r="AB749" s="207"/>
    </row>
    <row r="750" spans="1:28" ht="37.5" customHeight="1">
      <c r="A750" s="190"/>
      <c r="B750" s="194">
        <f t="shared" si="10"/>
        <v>697</v>
      </c>
      <c r="C750" s="681"/>
      <c r="D750" s="682"/>
      <c r="E750" s="682"/>
      <c r="F750" s="682"/>
      <c r="G750" s="682"/>
      <c r="H750" s="682"/>
      <c r="I750" s="682"/>
      <c r="J750" s="682"/>
      <c r="K750" s="682"/>
      <c r="L750" s="683"/>
      <c r="M750" s="696"/>
      <c r="N750" s="696"/>
      <c r="O750" s="696"/>
      <c r="P750" s="696"/>
      <c r="Q750" s="696"/>
      <c r="R750" s="697"/>
      <c r="S750" s="698"/>
      <c r="T750" s="698"/>
      <c r="U750" s="698"/>
      <c r="V750" s="699"/>
      <c r="W750" s="680"/>
      <c r="X750" s="172"/>
      <c r="Y750" s="172"/>
      <c r="Z750" s="178"/>
      <c r="AA750" s="181"/>
      <c r="AB750" s="207"/>
    </row>
    <row r="751" spans="1:28" ht="37.5" customHeight="1">
      <c r="A751" s="190"/>
      <c r="B751" s="194">
        <f t="shared" si="10"/>
        <v>698</v>
      </c>
      <c r="C751" s="681"/>
      <c r="D751" s="682"/>
      <c r="E751" s="682"/>
      <c r="F751" s="682"/>
      <c r="G751" s="682"/>
      <c r="H751" s="682"/>
      <c r="I751" s="682"/>
      <c r="J751" s="682"/>
      <c r="K751" s="682"/>
      <c r="L751" s="683"/>
      <c r="M751" s="696"/>
      <c r="N751" s="696"/>
      <c r="O751" s="696"/>
      <c r="P751" s="696"/>
      <c r="Q751" s="696"/>
      <c r="R751" s="697"/>
      <c r="S751" s="698"/>
      <c r="T751" s="698"/>
      <c r="U751" s="698"/>
      <c r="V751" s="699"/>
      <c r="W751" s="680"/>
      <c r="X751" s="172"/>
      <c r="Y751" s="172"/>
      <c r="Z751" s="178"/>
      <c r="AA751" s="181"/>
      <c r="AB751" s="207"/>
    </row>
    <row r="752" spans="1:28" ht="37.5" customHeight="1">
      <c r="A752" s="190"/>
      <c r="B752" s="194">
        <f t="shared" si="10"/>
        <v>699</v>
      </c>
      <c r="C752" s="681"/>
      <c r="D752" s="682"/>
      <c r="E752" s="682"/>
      <c r="F752" s="682"/>
      <c r="G752" s="682"/>
      <c r="H752" s="682"/>
      <c r="I752" s="682"/>
      <c r="J752" s="682"/>
      <c r="K752" s="682"/>
      <c r="L752" s="683"/>
      <c r="M752" s="696"/>
      <c r="N752" s="696"/>
      <c r="O752" s="696"/>
      <c r="P752" s="696"/>
      <c r="Q752" s="696"/>
      <c r="R752" s="697"/>
      <c r="S752" s="698"/>
      <c r="T752" s="698"/>
      <c r="U752" s="698"/>
      <c r="V752" s="699"/>
      <c r="W752" s="680"/>
      <c r="X752" s="172"/>
      <c r="Y752" s="172"/>
      <c r="Z752" s="178"/>
      <c r="AA752" s="181"/>
      <c r="AB752" s="207"/>
    </row>
    <row r="753" spans="1:28" ht="37.5" customHeight="1">
      <c r="A753" s="190"/>
      <c r="B753" s="194">
        <f t="shared" si="10"/>
        <v>700</v>
      </c>
      <c r="C753" s="681"/>
      <c r="D753" s="682"/>
      <c r="E753" s="682"/>
      <c r="F753" s="682"/>
      <c r="G753" s="682"/>
      <c r="H753" s="682"/>
      <c r="I753" s="682"/>
      <c r="J753" s="682"/>
      <c r="K753" s="682"/>
      <c r="L753" s="683"/>
      <c r="M753" s="696"/>
      <c r="N753" s="696"/>
      <c r="O753" s="696"/>
      <c r="P753" s="696"/>
      <c r="Q753" s="696"/>
      <c r="R753" s="697"/>
      <c r="S753" s="698"/>
      <c r="T753" s="698"/>
      <c r="U753" s="698"/>
      <c r="V753" s="699"/>
      <c r="W753" s="680"/>
      <c r="X753" s="172"/>
      <c r="Y753" s="172"/>
      <c r="Z753" s="178"/>
      <c r="AA753" s="181"/>
      <c r="AB753" s="207"/>
    </row>
    <row r="754" spans="1:28" ht="37.5" customHeight="1">
      <c r="A754" s="190"/>
      <c r="B754" s="194">
        <f t="shared" si="10"/>
        <v>701</v>
      </c>
      <c r="C754" s="681"/>
      <c r="D754" s="682"/>
      <c r="E754" s="682"/>
      <c r="F754" s="682"/>
      <c r="G754" s="682"/>
      <c r="H754" s="682"/>
      <c r="I754" s="682"/>
      <c r="J754" s="682"/>
      <c r="K754" s="682"/>
      <c r="L754" s="683"/>
      <c r="M754" s="696"/>
      <c r="N754" s="696"/>
      <c r="O754" s="696"/>
      <c r="P754" s="696"/>
      <c r="Q754" s="696"/>
      <c r="R754" s="697"/>
      <c r="S754" s="698"/>
      <c r="T754" s="698"/>
      <c r="U754" s="698"/>
      <c r="V754" s="699"/>
      <c r="W754" s="680"/>
      <c r="X754" s="172"/>
      <c r="Y754" s="172"/>
      <c r="Z754" s="178"/>
      <c r="AA754" s="181"/>
      <c r="AB754" s="207"/>
    </row>
    <row r="755" spans="1:28" ht="37.5" customHeight="1">
      <c r="A755" s="190"/>
      <c r="B755" s="194">
        <f t="shared" si="10"/>
        <v>702</v>
      </c>
      <c r="C755" s="681"/>
      <c r="D755" s="682"/>
      <c r="E755" s="682"/>
      <c r="F755" s="682"/>
      <c r="G755" s="682"/>
      <c r="H755" s="682"/>
      <c r="I755" s="682"/>
      <c r="J755" s="682"/>
      <c r="K755" s="682"/>
      <c r="L755" s="683"/>
      <c r="M755" s="696"/>
      <c r="N755" s="696"/>
      <c r="O755" s="696"/>
      <c r="P755" s="696"/>
      <c r="Q755" s="696"/>
      <c r="R755" s="697"/>
      <c r="S755" s="698"/>
      <c r="T755" s="698"/>
      <c r="U755" s="698"/>
      <c r="V755" s="699"/>
      <c r="W755" s="680"/>
      <c r="X755" s="172"/>
      <c r="Y755" s="172"/>
      <c r="Z755" s="178"/>
      <c r="AA755" s="181"/>
      <c r="AB755" s="207"/>
    </row>
    <row r="756" spans="1:28" ht="37.5" customHeight="1">
      <c r="A756" s="190"/>
      <c r="B756" s="194">
        <f t="shared" si="10"/>
        <v>703</v>
      </c>
      <c r="C756" s="681"/>
      <c r="D756" s="682"/>
      <c r="E756" s="682"/>
      <c r="F756" s="682"/>
      <c r="G756" s="682"/>
      <c r="H756" s="682"/>
      <c r="I756" s="682"/>
      <c r="J756" s="682"/>
      <c r="K756" s="682"/>
      <c r="L756" s="683"/>
      <c r="M756" s="696"/>
      <c r="N756" s="696"/>
      <c r="O756" s="696"/>
      <c r="P756" s="696"/>
      <c r="Q756" s="696"/>
      <c r="R756" s="697"/>
      <c r="S756" s="698"/>
      <c r="T756" s="698"/>
      <c r="U756" s="698"/>
      <c r="V756" s="699"/>
      <c r="W756" s="680"/>
      <c r="X756" s="172"/>
      <c r="Y756" s="172"/>
      <c r="Z756" s="178"/>
      <c r="AA756" s="181"/>
      <c r="AB756" s="207"/>
    </row>
    <row r="757" spans="1:28" ht="37.5" customHeight="1">
      <c r="A757" s="190"/>
      <c r="B757" s="194">
        <f t="shared" si="10"/>
        <v>704</v>
      </c>
      <c r="C757" s="681"/>
      <c r="D757" s="682"/>
      <c r="E757" s="682"/>
      <c r="F757" s="682"/>
      <c r="G757" s="682"/>
      <c r="H757" s="682"/>
      <c r="I757" s="682"/>
      <c r="J757" s="682"/>
      <c r="K757" s="682"/>
      <c r="L757" s="683"/>
      <c r="M757" s="696"/>
      <c r="N757" s="696"/>
      <c r="O757" s="696"/>
      <c r="P757" s="696"/>
      <c r="Q757" s="696"/>
      <c r="R757" s="697"/>
      <c r="S757" s="698"/>
      <c r="T757" s="698"/>
      <c r="U757" s="698"/>
      <c r="V757" s="699"/>
      <c r="W757" s="680"/>
      <c r="X757" s="172"/>
      <c r="Y757" s="172"/>
      <c r="Z757" s="178"/>
      <c r="AA757" s="181"/>
      <c r="AB757" s="207"/>
    </row>
    <row r="758" spans="1:28" ht="37.5" customHeight="1">
      <c r="A758" s="190"/>
      <c r="B758" s="194">
        <f t="shared" si="10"/>
        <v>705</v>
      </c>
      <c r="C758" s="681"/>
      <c r="D758" s="682"/>
      <c r="E758" s="682"/>
      <c r="F758" s="682"/>
      <c r="G758" s="682"/>
      <c r="H758" s="682"/>
      <c r="I758" s="682"/>
      <c r="J758" s="682"/>
      <c r="K758" s="682"/>
      <c r="L758" s="683"/>
      <c r="M758" s="696"/>
      <c r="N758" s="696"/>
      <c r="O758" s="696"/>
      <c r="P758" s="696"/>
      <c r="Q758" s="696"/>
      <c r="R758" s="697"/>
      <c r="S758" s="698"/>
      <c r="T758" s="698"/>
      <c r="U758" s="698"/>
      <c r="V758" s="699"/>
      <c r="W758" s="680"/>
      <c r="X758" s="172"/>
      <c r="Y758" s="172"/>
      <c r="Z758" s="178"/>
      <c r="AA758" s="181"/>
      <c r="AB758" s="207"/>
    </row>
    <row r="759" spans="1:28" ht="37.5" customHeight="1">
      <c r="A759" s="190"/>
      <c r="B759" s="194">
        <f t="shared" si="10"/>
        <v>706</v>
      </c>
      <c r="C759" s="681"/>
      <c r="D759" s="682"/>
      <c r="E759" s="682"/>
      <c r="F759" s="682"/>
      <c r="G759" s="682"/>
      <c r="H759" s="682"/>
      <c r="I759" s="682"/>
      <c r="J759" s="682"/>
      <c r="K759" s="682"/>
      <c r="L759" s="683"/>
      <c r="M759" s="696"/>
      <c r="N759" s="696"/>
      <c r="O759" s="696"/>
      <c r="P759" s="696"/>
      <c r="Q759" s="696"/>
      <c r="R759" s="697"/>
      <c r="S759" s="698"/>
      <c r="T759" s="698"/>
      <c r="U759" s="698"/>
      <c r="V759" s="699"/>
      <c r="W759" s="680"/>
      <c r="X759" s="172"/>
      <c r="Y759" s="172"/>
      <c r="Z759" s="178"/>
      <c r="AA759" s="181"/>
      <c r="AB759" s="207"/>
    </row>
    <row r="760" spans="1:28" ht="37.5" customHeight="1">
      <c r="A760" s="190"/>
      <c r="B760" s="194">
        <f t="shared" ref="B760:B823" si="11">B759+1</f>
        <v>707</v>
      </c>
      <c r="C760" s="681"/>
      <c r="D760" s="682"/>
      <c r="E760" s="682"/>
      <c r="F760" s="682"/>
      <c r="G760" s="682"/>
      <c r="H760" s="682"/>
      <c r="I760" s="682"/>
      <c r="J760" s="682"/>
      <c r="K760" s="682"/>
      <c r="L760" s="683"/>
      <c r="M760" s="696"/>
      <c r="N760" s="696"/>
      <c r="O760" s="696"/>
      <c r="P760" s="696"/>
      <c r="Q760" s="696"/>
      <c r="R760" s="697"/>
      <c r="S760" s="698"/>
      <c r="T760" s="698"/>
      <c r="U760" s="698"/>
      <c r="V760" s="699"/>
      <c r="W760" s="680"/>
      <c r="X760" s="172"/>
      <c r="Y760" s="172"/>
      <c r="Z760" s="178"/>
      <c r="AA760" s="181"/>
      <c r="AB760" s="207"/>
    </row>
    <row r="761" spans="1:28" ht="37.5" customHeight="1">
      <c r="A761" s="190"/>
      <c r="B761" s="194">
        <f t="shared" si="11"/>
        <v>708</v>
      </c>
      <c r="C761" s="681"/>
      <c r="D761" s="682"/>
      <c r="E761" s="682"/>
      <c r="F761" s="682"/>
      <c r="G761" s="682"/>
      <c r="H761" s="682"/>
      <c r="I761" s="682"/>
      <c r="J761" s="682"/>
      <c r="K761" s="682"/>
      <c r="L761" s="683"/>
      <c r="M761" s="696"/>
      <c r="N761" s="696"/>
      <c r="O761" s="696"/>
      <c r="P761" s="696"/>
      <c r="Q761" s="696"/>
      <c r="R761" s="697"/>
      <c r="S761" s="698"/>
      <c r="T761" s="698"/>
      <c r="U761" s="698"/>
      <c r="V761" s="699"/>
      <c r="W761" s="680"/>
      <c r="X761" s="172"/>
      <c r="Y761" s="172"/>
      <c r="Z761" s="178"/>
      <c r="AA761" s="181"/>
      <c r="AB761" s="207"/>
    </row>
    <row r="762" spans="1:28" ht="37.5" customHeight="1">
      <c r="A762" s="190"/>
      <c r="B762" s="194">
        <f t="shared" si="11"/>
        <v>709</v>
      </c>
      <c r="C762" s="681"/>
      <c r="D762" s="682"/>
      <c r="E762" s="682"/>
      <c r="F762" s="682"/>
      <c r="G762" s="682"/>
      <c r="H762" s="682"/>
      <c r="I762" s="682"/>
      <c r="J762" s="682"/>
      <c r="K762" s="682"/>
      <c r="L762" s="683"/>
      <c r="M762" s="696"/>
      <c r="N762" s="696"/>
      <c r="O762" s="696"/>
      <c r="P762" s="696"/>
      <c r="Q762" s="696"/>
      <c r="R762" s="697"/>
      <c r="S762" s="698"/>
      <c r="T762" s="698"/>
      <c r="U762" s="698"/>
      <c r="V762" s="699"/>
      <c r="W762" s="680"/>
      <c r="X762" s="172"/>
      <c r="Y762" s="172"/>
      <c r="Z762" s="178"/>
      <c r="AA762" s="181"/>
      <c r="AB762" s="207"/>
    </row>
    <row r="763" spans="1:28" ht="37.5" customHeight="1">
      <c r="A763" s="190"/>
      <c r="B763" s="194">
        <f t="shared" si="11"/>
        <v>710</v>
      </c>
      <c r="C763" s="681"/>
      <c r="D763" s="682"/>
      <c r="E763" s="682"/>
      <c r="F763" s="682"/>
      <c r="G763" s="682"/>
      <c r="H763" s="682"/>
      <c r="I763" s="682"/>
      <c r="J763" s="682"/>
      <c r="K763" s="682"/>
      <c r="L763" s="683"/>
      <c r="M763" s="696"/>
      <c r="N763" s="696"/>
      <c r="O763" s="696"/>
      <c r="P763" s="696"/>
      <c r="Q763" s="696"/>
      <c r="R763" s="697"/>
      <c r="S763" s="698"/>
      <c r="T763" s="698"/>
      <c r="U763" s="698"/>
      <c r="V763" s="699"/>
      <c r="W763" s="680"/>
      <c r="X763" s="172"/>
      <c r="Y763" s="172"/>
      <c r="Z763" s="178"/>
      <c r="AA763" s="181"/>
      <c r="AB763" s="207"/>
    </row>
    <row r="764" spans="1:28" ht="37.5" customHeight="1">
      <c r="A764" s="190"/>
      <c r="B764" s="194">
        <f t="shared" si="11"/>
        <v>711</v>
      </c>
      <c r="C764" s="681"/>
      <c r="D764" s="682"/>
      <c r="E764" s="682"/>
      <c r="F764" s="682"/>
      <c r="G764" s="682"/>
      <c r="H764" s="682"/>
      <c r="I764" s="682"/>
      <c r="J764" s="682"/>
      <c r="K764" s="682"/>
      <c r="L764" s="683"/>
      <c r="M764" s="696"/>
      <c r="N764" s="696"/>
      <c r="O764" s="696"/>
      <c r="P764" s="696"/>
      <c r="Q764" s="696"/>
      <c r="R764" s="697"/>
      <c r="S764" s="698"/>
      <c r="T764" s="698"/>
      <c r="U764" s="698"/>
      <c r="V764" s="699"/>
      <c r="W764" s="680"/>
      <c r="X764" s="172"/>
      <c r="Y764" s="172"/>
      <c r="Z764" s="178"/>
      <c r="AA764" s="181"/>
      <c r="AB764" s="207"/>
    </row>
    <row r="765" spans="1:28" ht="37.5" customHeight="1">
      <c r="A765" s="190"/>
      <c r="B765" s="194">
        <f t="shared" si="11"/>
        <v>712</v>
      </c>
      <c r="C765" s="681"/>
      <c r="D765" s="682"/>
      <c r="E765" s="682"/>
      <c r="F765" s="682"/>
      <c r="G765" s="682"/>
      <c r="H765" s="682"/>
      <c r="I765" s="682"/>
      <c r="J765" s="682"/>
      <c r="K765" s="682"/>
      <c r="L765" s="683"/>
      <c r="M765" s="696"/>
      <c r="N765" s="696"/>
      <c r="O765" s="696"/>
      <c r="P765" s="696"/>
      <c r="Q765" s="696"/>
      <c r="R765" s="697"/>
      <c r="S765" s="698"/>
      <c r="T765" s="698"/>
      <c r="U765" s="698"/>
      <c r="V765" s="699"/>
      <c r="W765" s="680"/>
      <c r="X765" s="172"/>
      <c r="Y765" s="172"/>
      <c r="Z765" s="178"/>
      <c r="AA765" s="181"/>
      <c r="AB765" s="207"/>
    </row>
    <row r="766" spans="1:28" ht="37.5" customHeight="1">
      <c r="A766" s="190"/>
      <c r="B766" s="194">
        <f t="shared" si="11"/>
        <v>713</v>
      </c>
      <c r="C766" s="681"/>
      <c r="D766" s="682"/>
      <c r="E766" s="682"/>
      <c r="F766" s="682"/>
      <c r="G766" s="682"/>
      <c r="H766" s="682"/>
      <c r="I766" s="682"/>
      <c r="J766" s="682"/>
      <c r="K766" s="682"/>
      <c r="L766" s="683"/>
      <c r="M766" s="696"/>
      <c r="N766" s="696"/>
      <c r="O766" s="696"/>
      <c r="P766" s="696"/>
      <c r="Q766" s="696"/>
      <c r="R766" s="697"/>
      <c r="S766" s="698"/>
      <c r="T766" s="698"/>
      <c r="U766" s="698"/>
      <c r="V766" s="699"/>
      <c r="W766" s="680"/>
      <c r="X766" s="172"/>
      <c r="Y766" s="172"/>
      <c r="Z766" s="178"/>
      <c r="AA766" s="181"/>
      <c r="AB766" s="207"/>
    </row>
    <row r="767" spans="1:28" ht="37.5" customHeight="1">
      <c r="A767" s="190"/>
      <c r="B767" s="194">
        <f t="shared" si="11"/>
        <v>714</v>
      </c>
      <c r="C767" s="681"/>
      <c r="D767" s="682"/>
      <c r="E767" s="682"/>
      <c r="F767" s="682"/>
      <c r="G767" s="682"/>
      <c r="H767" s="682"/>
      <c r="I767" s="682"/>
      <c r="J767" s="682"/>
      <c r="K767" s="682"/>
      <c r="L767" s="683"/>
      <c r="M767" s="696"/>
      <c r="N767" s="696"/>
      <c r="O767" s="696"/>
      <c r="P767" s="696"/>
      <c r="Q767" s="696"/>
      <c r="R767" s="697"/>
      <c r="S767" s="698"/>
      <c r="T767" s="698"/>
      <c r="U767" s="698"/>
      <c r="V767" s="699"/>
      <c r="W767" s="680"/>
      <c r="X767" s="172"/>
      <c r="Y767" s="172"/>
      <c r="Z767" s="178"/>
      <c r="AA767" s="181"/>
      <c r="AB767" s="207"/>
    </row>
    <row r="768" spans="1:28" ht="37.5" customHeight="1">
      <c r="A768" s="190"/>
      <c r="B768" s="194">
        <f t="shared" si="11"/>
        <v>715</v>
      </c>
      <c r="C768" s="681"/>
      <c r="D768" s="682"/>
      <c r="E768" s="682"/>
      <c r="F768" s="682"/>
      <c r="G768" s="682"/>
      <c r="H768" s="682"/>
      <c r="I768" s="682"/>
      <c r="J768" s="682"/>
      <c r="K768" s="682"/>
      <c r="L768" s="683"/>
      <c r="M768" s="696"/>
      <c r="N768" s="696"/>
      <c r="O768" s="696"/>
      <c r="P768" s="696"/>
      <c r="Q768" s="696"/>
      <c r="R768" s="697"/>
      <c r="S768" s="698"/>
      <c r="T768" s="698"/>
      <c r="U768" s="698"/>
      <c r="V768" s="699"/>
      <c r="W768" s="680"/>
      <c r="X768" s="172"/>
      <c r="Y768" s="172"/>
      <c r="Z768" s="178"/>
      <c r="AA768" s="181"/>
      <c r="AB768" s="207"/>
    </row>
    <row r="769" spans="1:28" ht="37.5" customHeight="1">
      <c r="A769" s="190"/>
      <c r="B769" s="194">
        <f t="shared" si="11"/>
        <v>716</v>
      </c>
      <c r="C769" s="681"/>
      <c r="D769" s="682"/>
      <c r="E769" s="682"/>
      <c r="F769" s="682"/>
      <c r="G769" s="682"/>
      <c r="H769" s="682"/>
      <c r="I769" s="682"/>
      <c r="J769" s="682"/>
      <c r="K769" s="682"/>
      <c r="L769" s="683"/>
      <c r="M769" s="696"/>
      <c r="N769" s="696"/>
      <c r="O769" s="696"/>
      <c r="P769" s="696"/>
      <c r="Q769" s="696"/>
      <c r="R769" s="697"/>
      <c r="S769" s="698"/>
      <c r="T769" s="698"/>
      <c r="U769" s="698"/>
      <c r="V769" s="699"/>
      <c r="W769" s="680"/>
      <c r="X769" s="172"/>
      <c r="Y769" s="172"/>
      <c r="Z769" s="178"/>
      <c r="AA769" s="181"/>
      <c r="AB769" s="207"/>
    </row>
    <row r="770" spans="1:28" ht="37.5" customHeight="1">
      <c r="A770" s="190"/>
      <c r="B770" s="194">
        <f t="shared" si="11"/>
        <v>717</v>
      </c>
      <c r="C770" s="681"/>
      <c r="D770" s="682"/>
      <c r="E770" s="682"/>
      <c r="F770" s="682"/>
      <c r="G770" s="682"/>
      <c r="H770" s="682"/>
      <c r="I770" s="682"/>
      <c r="J770" s="682"/>
      <c r="K770" s="682"/>
      <c r="L770" s="683"/>
      <c r="M770" s="696"/>
      <c r="N770" s="696"/>
      <c r="O770" s="696"/>
      <c r="P770" s="696"/>
      <c r="Q770" s="696"/>
      <c r="R770" s="697"/>
      <c r="S770" s="698"/>
      <c r="T770" s="698"/>
      <c r="U770" s="698"/>
      <c r="V770" s="699"/>
      <c r="W770" s="680"/>
      <c r="X770" s="172"/>
      <c r="Y770" s="172"/>
      <c r="Z770" s="178"/>
      <c r="AA770" s="181"/>
      <c r="AB770" s="207"/>
    </row>
    <row r="771" spans="1:28" ht="37.5" customHeight="1">
      <c r="A771" s="190"/>
      <c r="B771" s="194">
        <f t="shared" si="11"/>
        <v>718</v>
      </c>
      <c r="C771" s="681"/>
      <c r="D771" s="682"/>
      <c r="E771" s="682"/>
      <c r="F771" s="682"/>
      <c r="G771" s="682"/>
      <c r="H771" s="682"/>
      <c r="I771" s="682"/>
      <c r="J771" s="682"/>
      <c r="K771" s="682"/>
      <c r="L771" s="683"/>
      <c r="M771" s="696"/>
      <c r="N771" s="696"/>
      <c r="O771" s="696"/>
      <c r="P771" s="696"/>
      <c r="Q771" s="696"/>
      <c r="R771" s="697"/>
      <c r="S771" s="698"/>
      <c r="T771" s="698"/>
      <c r="U771" s="698"/>
      <c r="V771" s="699"/>
      <c r="W771" s="680"/>
      <c r="X771" s="172"/>
      <c r="Y771" s="172"/>
      <c r="Z771" s="178"/>
      <c r="AA771" s="181"/>
      <c r="AB771" s="207"/>
    </row>
    <row r="772" spans="1:28" ht="37.5" customHeight="1">
      <c r="A772" s="190"/>
      <c r="B772" s="194">
        <f t="shared" si="11"/>
        <v>719</v>
      </c>
      <c r="C772" s="681"/>
      <c r="D772" s="682"/>
      <c r="E772" s="682"/>
      <c r="F772" s="682"/>
      <c r="G772" s="682"/>
      <c r="H772" s="682"/>
      <c r="I772" s="682"/>
      <c r="J772" s="682"/>
      <c r="K772" s="682"/>
      <c r="L772" s="683"/>
      <c r="M772" s="696"/>
      <c r="N772" s="696"/>
      <c r="O772" s="696"/>
      <c r="P772" s="696"/>
      <c r="Q772" s="696"/>
      <c r="R772" s="697"/>
      <c r="S772" s="698"/>
      <c r="T772" s="698"/>
      <c r="U772" s="698"/>
      <c r="V772" s="699"/>
      <c r="W772" s="680"/>
      <c r="X772" s="172"/>
      <c r="Y772" s="172"/>
      <c r="Z772" s="178"/>
      <c r="AA772" s="181"/>
      <c r="AB772" s="207"/>
    </row>
    <row r="773" spans="1:28" ht="37.5" customHeight="1">
      <c r="A773" s="190"/>
      <c r="B773" s="194">
        <f t="shared" si="11"/>
        <v>720</v>
      </c>
      <c r="C773" s="681"/>
      <c r="D773" s="682"/>
      <c r="E773" s="682"/>
      <c r="F773" s="682"/>
      <c r="G773" s="682"/>
      <c r="H773" s="682"/>
      <c r="I773" s="682"/>
      <c r="J773" s="682"/>
      <c r="K773" s="682"/>
      <c r="L773" s="683"/>
      <c r="M773" s="696"/>
      <c r="N773" s="696"/>
      <c r="O773" s="696"/>
      <c r="P773" s="696"/>
      <c r="Q773" s="696"/>
      <c r="R773" s="697"/>
      <c r="S773" s="698"/>
      <c r="T773" s="698"/>
      <c r="U773" s="698"/>
      <c r="V773" s="699"/>
      <c r="W773" s="680"/>
      <c r="X773" s="172"/>
      <c r="Y773" s="172"/>
      <c r="Z773" s="178"/>
      <c r="AA773" s="181"/>
      <c r="AB773" s="207"/>
    </row>
    <row r="774" spans="1:28" ht="37.5" customHeight="1">
      <c r="A774" s="190"/>
      <c r="B774" s="194">
        <f t="shared" si="11"/>
        <v>721</v>
      </c>
      <c r="C774" s="681"/>
      <c r="D774" s="682"/>
      <c r="E774" s="682"/>
      <c r="F774" s="682"/>
      <c r="G774" s="682"/>
      <c r="H774" s="682"/>
      <c r="I774" s="682"/>
      <c r="J774" s="682"/>
      <c r="K774" s="682"/>
      <c r="L774" s="683"/>
      <c r="M774" s="696"/>
      <c r="N774" s="696"/>
      <c r="O774" s="696"/>
      <c r="P774" s="696"/>
      <c r="Q774" s="696"/>
      <c r="R774" s="697"/>
      <c r="S774" s="698"/>
      <c r="T774" s="698"/>
      <c r="U774" s="698"/>
      <c r="V774" s="699"/>
      <c r="W774" s="680"/>
      <c r="X774" s="172"/>
      <c r="Y774" s="172"/>
      <c r="Z774" s="178"/>
      <c r="AA774" s="181"/>
      <c r="AB774" s="207"/>
    </row>
    <row r="775" spans="1:28" ht="37.5" customHeight="1">
      <c r="A775" s="190"/>
      <c r="B775" s="194">
        <f t="shared" si="11"/>
        <v>722</v>
      </c>
      <c r="C775" s="681"/>
      <c r="D775" s="682"/>
      <c r="E775" s="682"/>
      <c r="F775" s="682"/>
      <c r="G775" s="682"/>
      <c r="H775" s="682"/>
      <c r="I775" s="682"/>
      <c r="J775" s="682"/>
      <c r="K775" s="682"/>
      <c r="L775" s="683"/>
      <c r="M775" s="696"/>
      <c r="N775" s="696"/>
      <c r="O775" s="696"/>
      <c r="P775" s="696"/>
      <c r="Q775" s="696"/>
      <c r="R775" s="697"/>
      <c r="S775" s="698"/>
      <c r="T775" s="698"/>
      <c r="U775" s="698"/>
      <c r="V775" s="699"/>
      <c r="W775" s="680"/>
      <c r="X775" s="172"/>
      <c r="Y775" s="172"/>
      <c r="Z775" s="178"/>
      <c r="AA775" s="181"/>
      <c r="AB775" s="207"/>
    </row>
    <row r="776" spans="1:28" ht="37.5" customHeight="1">
      <c r="A776" s="190"/>
      <c r="B776" s="194">
        <f t="shared" si="11"/>
        <v>723</v>
      </c>
      <c r="C776" s="681"/>
      <c r="D776" s="682"/>
      <c r="E776" s="682"/>
      <c r="F776" s="682"/>
      <c r="G776" s="682"/>
      <c r="H776" s="682"/>
      <c r="I776" s="682"/>
      <c r="J776" s="682"/>
      <c r="K776" s="682"/>
      <c r="L776" s="683"/>
      <c r="M776" s="696"/>
      <c r="N776" s="696"/>
      <c r="O776" s="696"/>
      <c r="P776" s="696"/>
      <c r="Q776" s="696"/>
      <c r="R776" s="697"/>
      <c r="S776" s="698"/>
      <c r="T776" s="698"/>
      <c r="U776" s="698"/>
      <c r="V776" s="699"/>
      <c r="W776" s="680"/>
      <c r="X776" s="172"/>
      <c r="Y776" s="172"/>
      <c r="Z776" s="178"/>
      <c r="AA776" s="181"/>
      <c r="AB776" s="207"/>
    </row>
    <row r="777" spans="1:28" ht="37.5" customHeight="1">
      <c r="A777" s="190"/>
      <c r="B777" s="194">
        <f t="shared" si="11"/>
        <v>724</v>
      </c>
      <c r="C777" s="681"/>
      <c r="D777" s="682"/>
      <c r="E777" s="682"/>
      <c r="F777" s="682"/>
      <c r="G777" s="682"/>
      <c r="H777" s="682"/>
      <c r="I777" s="682"/>
      <c r="J777" s="682"/>
      <c r="K777" s="682"/>
      <c r="L777" s="683"/>
      <c r="M777" s="696"/>
      <c r="N777" s="696"/>
      <c r="O777" s="696"/>
      <c r="P777" s="696"/>
      <c r="Q777" s="696"/>
      <c r="R777" s="697"/>
      <c r="S777" s="698"/>
      <c r="T777" s="698"/>
      <c r="U777" s="698"/>
      <c r="V777" s="699"/>
      <c r="W777" s="680"/>
      <c r="X777" s="172"/>
      <c r="Y777" s="172"/>
      <c r="Z777" s="178"/>
      <c r="AA777" s="181"/>
      <c r="AB777" s="207"/>
    </row>
    <row r="778" spans="1:28" ht="37.5" customHeight="1">
      <c r="A778" s="190"/>
      <c r="B778" s="194">
        <f t="shared" si="11"/>
        <v>725</v>
      </c>
      <c r="C778" s="681"/>
      <c r="D778" s="682"/>
      <c r="E778" s="682"/>
      <c r="F778" s="682"/>
      <c r="G778" s="682"/>
      <c r="H778" s="682"/>
      <c r="I778" s="682"/>
      <c r="J778" s="682"/>
      <c r="K778" s="682"/>
      <c r="L778" s="683"/>
      <c r="M778" s="696"/>
      <c r="N778" s="696"/>
      <c r="O778" s="696"/>
      <c r="P778" s="696"/>
      <c r="Q778" s="696"/>
      <c r="R778" s="697"/>
      <c r="S778" s="698"/>
      <c r="T778" s="698"/>
      <c r="U778" s="698"/>
      <c r="V778" s="699"/>
      <c r="W778" s="680"/>
      <c r="X778" s="172"/>
      <c r="Y778" s="172"/>
      <c r="Z778" s="178"/>
      <c r="AA778" s="181"/>
      <c r="AB778" s="207"/>
    </row>
    <row r="779" spans="1:28" ht="37.5" customHeight="1">
      <c r="A779" s="190"/>
      <c r="B779" s="194">
        <f t="shared" si="11"/>
        <v>726</v>
      </c>
      <c r="C779" s="681"/>
      <c r="D779" s="682"/>
      <c r="E779" s="682"/>
      <c r="F779" s="682"/>
      <c r="G779" s="682"/>
      <c r="H779" s="682"/>
      <c r="I779" s="682"/>
      <c r="J779" s="682"/>
      <c r="K779" s="682"/>
      <c r="L779" s="683"/>
      <c r="M779" s="696"/>
      <c r="N779" s="696"/>
      <c r="O779" s="696"/>
      <c r="P779" s="696"/>
      <c r="Q779" s="696"/>
      <c r="R779" s="697"/>
      <c r="S779" s="698"/>
      <c r="T779" s="698"/>
      <c r="U779" s="698"/>
      <c r="V779" s="699"/>
      <c r="W779" s="680"/>
      <c r="X779" s="172"/>
      <c r="Y779" s="172"/>
      <c r="Z779" s="178"/>
      <c r="AA779" s="181"/>
      <c r="AB779" s="207"/>
    </row>
    <row r="780" spans="1:28" ht="37.5" customHeight="1">
      <c r="A780" s="190"/>
      <c r="B780" s="194">
        <f t="shared" si="11"/>
        <v>727</v>
      </c>
      <c r="C780" s="681"/>
      <c r="D780" s="682"/>
      <c r="E780" s="682"/>
      <c r="F780" s="682"/>
      <c r="G780" s="682"/>
      <c r="H780" s="682"/>
      <c r="I780" s="682"/>
      <c r="J780" s="682"/>
      <c r="K780" s="682"/>
      <c r="L780" s="683"/>
      <c r="M780" s="696"/>
      <c r="N780" s="696"/>
      <c r="O780" s="696"/>
      <c r="P780" s="696"/>
      <c r="Q780" s="696"/>
      <c r="R780" s="697"/>
      <c r="S780" s="698"/>
      <c r="T780" s="698"/>
      <c r="U780" s="698"/>
      <c r="V780" s="699"/>
      <c r="W780" s="680"/>
      <c r="X780" s="172"/>
      <c r="Y780" s="172"/>
      <c r="Z780" s="178"/>
      <c r="AA780" s="181"/>
      <c r="AB780" s="207"/>
    </row>
    <row r="781" spans="1:28" ht="37.5" customHeight="1">
      <c r="A781" s="190"/>
      <c r="B781" s="194">
        <f t="shared" si="11"/>
        <v>728</v>
      </c>
      <c r="C781" s="681"/>
      <c r="D781" s="682"/>
      <c r="E781" s="682"/>
      <c r="F781" s="682"/>
      <c r="G781" s="682"/>
      <c r="H781" s="682"/>
      <c r="I781" s="682"/>
      <c r="J781" s="682"/>
      <c r="K781" s="682"/>
      <c r="L781" s="683"/>
      <c r="M781" s="696"/>
      <c r="N781" s="696"/>
      <c r="O781" s="696"/>
      <c r="P781" s="696"/>
      <c r="Q781" s="696"/>
      <c r="R781" s="697"/>
      <c r="S781" s="698"/>
      <c r="T781" s="698"/>
      <c r="U781" s="698"/>
      <c r="V781" s="699"/>
      <c r="W781" s="680"/>
      <c r="X781" s="172"/>
      <c r="Y781" s="172"/>
      <c r="Z781" s="178"/>
      <c r="AA781" s="181"/>
      <c r="AB781" s="207"/>
    </row>
    <row r="782" spans="1:28" ht="37.5" customHeight="1">
      <c r="A782" s="190"/>
      <c r="B782" s="194">
        <f t="shared" si="11"/>
        <v>729</v>
      </c>
      <c r="C782" s="681"/>
      <c r="D782" s="682"/>
      <c r="E782" s="682"/>
      <c r="F782" s="682"/>
      <c r="G782" s="682"/>
      <c r="H782" s="682"/>
      <c r="I782" s="682"/>
      <c r="J782" s="682"/>
      <c r="K782" s="682"/>
      <c r="L782" s="683"/>
      <c r="M782" s="696"/>
      <c r="N782" s="696"/>
      <c r="O782" s="696"/>
      <c r="P782" s="696"/>
      <c r="Q782" s="696"/>
      <c r="R782" s="697"/>
      <c r="S782" s="698"/>
      <c r="T782" s="698"/>
      <c r="U782" s="698"/>
      <c r="V782" s="699"/>
      <c r="W782" s="680"/>
      <c r="X782" s="172"/>
      <c r="Y782" s="172"/>
      <c r="Z782" s="178"/>
      <c r="AA782" s="181"/>
      <c r="AB782" s="207"/>
    </row>
    <row r="783" spans="1:28" ht="37.5" customHeight="1">
      <c r="A783" s="190"/>
      <c r="B783" s="194">
        <f t="shared" si="11"/>
        <v>730</v>
      </c>
      <c r="C783" s="681"/>
      <c r="D783" s="682"/>
      <c r="E783" s="682"/>
      <c r="F783" s="682"/>
      <c r="G783" s="682"/>
      <c r="H783" s="682"/>
      <c r="I783" s="682"/>
      <c r="J783" s="682"/>
      <c r="K783" s="682"/>
      <c r="L783" s="683"/>
      <c r="M783" s="696"/>
      <c r="N783" s="696"/>
      <c r="O783" s="696"/>
      <c r="P783" s="696"/>
      <c r="Q783" s="696"/>
      <c r="R783" s="697"/>
      <c r="S783" s="698"/>
      <c r="T783" s="698"/>
      <c r="U783" s="698"/>
      <c r="V783" s="699"/>
      <c r="W783" s="680"/>
      <c r="X783" s="172"/>
      <c r="Y783" s="172"/>
      <c r="Z783" s="178"/>
      <c r="AA783" s="181"/>
      <c r="AB783" s="207"/>
    </row>
    <row r="784" spans="1:28" ht="37.5" customHeight="1">
      <c r="A784" s="190"/>
      <c r="B784" s="194">
        <f t="shared" si="11"/>
        <v>731</v>
      </c>
      <c r="C784" s="681"/>
      <c r="D784" s="682"/>
      <c r="E784" s="682"/>
      <c r="F784" s="682"/>
      <c r="G784" s="682"/>
      <c r="H784" s="682"/>
      <c r="I784" s="682"/>
      <c r="J784" s="682"/>
      <c r="K784" s="682"/>
      <c r="L784" s="683"/>
      <c r="M784" s="696"/>
      <c r="N784" s="696"/>
      <c r="O784" s="696"/>
      <c r="P784" s="696"/>
      <c r="Q784" s="696"/>
      <c r="R784" s="697"/>
      <c r="S784" s="698"/>
      <c r="T784" s="698"/>
      <c r="U784" s="698"/>
      <c r="V784" s="699"/>
      <c r="W784" s="680"/>
      <c r="X784" s="172"/>
      <c r="Y784" s="172"/>
      <c r="Z784" s="178"/>
      <c r="AA784" s="181"/>
      <c r="AB784" s="207"/>
    </row>
    <row r="785" spans="1:28" ht="37.5" customHeight="1">
      <c r="A785" s="190"/>
      <c r="B785" s="194">
        <f t="shared" si="11"/>
        <v>732</v>
      </c>
      <c r="C785" s="681"/>
      <c r="D785" s="682"/>
      <c r="E785" s="682"/>
      <c r="F785" s="682"/>
      <c r="G785" s="682"/>
      <c r="H785" s="682"/>
      <c r="I785" s="682"/>
      <c r="J785" s="682"/>
      <c r="K785" s="682"/>
      <c r="L785" s="683"/>
      <c r="M785" s="696"/>
      <c r="N785" s="696"/>
      <c r="O785" s="696"/>
      <c r="P785" s="696"/>
      <c r="Q785" s="696"/>
      <c r="R785" s="697"/>
      <c r="S785" s="698"/>
      <c r="T785" s="698"/>
      <c r="U785" s="698"/>
      <c r="V785" s="699"/>
      <c r="W785" s="680"/>
      <c r="X785" s="172"/>
      <c r="Y785" s="172"/>
      <c r="Z785" s="178"/>
      <c r="AA785" s="181"/>
      <c r="AB785" s="207"/>
    </row>
    <row r="786" spans="1:28" ht="37.5" customHeight="1">
      <c r="A786" s="190"/>
      <c r="B786" s="194">
        <f t="shared" si="11"/>
        <v>733</v>
      </c>
      <c r="C786" s="681"/>
      <c r="D786" s="682"/>
      <c r="E786" s="682"/>
      <c r="F786" s="682"/>
      <c r="G786" s="682"/>
      <c r="H786" s="682"/>
      <c r="I786" s="682"/>
      <c r="J786" s="682"/>
      <c r="K786" s="682"/>
      <c r="L786" s="683"/>
      <c r="M786" s="696"/>
      <c r="N786" s="696"/>
      <c r="O786" s="696"/>
      <c r="P786" s="696"/>
      <c r="Q786" s="696"/>
      <c r="R786" s="697"/>
      <c r="S786" s="698"/>
      <c r="T786" s="698"/>
      <c r="U786" s="698"/>
      <c r="V786" s="699"/>
      <c r="W786" s="680"/>
      <c r="X786" s="172"/>
      <c r="Y786" s="172"/>
      <c r="Z786" s="178"/>
      <c r="AA786" s="181"/>
      <c r="AB786" s="207"/>
    </row>
    <row r="787" spans="1:28" ht="37.5" customHeight="1">
      <c r="A787" s="190"/>
      <c r="B787" s="194">
        <f t="shared" si="11"/>
        <v>734</v>
      </c>
      <c r="C787" s="681"/>
      <c r="D787" s="682"/>
      <c r="E787" s="682"/>
      <c r="F787" s="682"/>
      <c r="G787" s="682"/>
      <c r="H787" s="682"/>
      <c r="I787" s="682"/>
      <c r="J787" s="682"/>
      <c r="K787" s="682"/>
      <c r="L787" s="683"/>
      <c r="M787" s="696"/>
      <c r="N787" s="696"/>
      <c r="O787" s="696"/>
      <c r="P787" s="696"/>
      <c r="Q787" s="696"/>
      <c r="R787" s="697"/>
      <c r="S787" s="698"/>
      <c r="T787" s="698"/>
      <c r="U787" s="698"/>
      <c r="V787" s="699"/>
      <c r="W787" s="680"/>
      <c r="X787" s="172"/>
      <c r="Y787" s="172"/>
      <c r="Z787" s="178"/>
      <c r="AA787" s="181"/>
      <c r="AB787" s="207"/>
    </row>
    <row r="788" spans="1:28" ht="37.5" customHeight="1">
      <c r="A788" s="190"/>
      <c r="B788" s="194">
        <f t="shared" si="11"/>
        <v>735</v>
      </c>
      <c r="C788" s="681"/>
      <c r="D788" s="682"/>
      <c r="E788" s="682"/>
      <c r="F788" s="682"/>
      <c r="G788" s="682"/>
      <c r="H788" s="682"/>
      <c r="I788" s="682"/>
      <c r="J788" s="682"/>
      <c r="K788" s="682"/>
      <c r="L788" s="683"/>
      <c r="M788" s="696"/>
      <c r="N788" s="696"/>
      <c r="O788" s="696"/>
      <c r="P788" s="696"/>
      <c r="Q788" s="696"/>
      <c r="R788" s="697"/>
      <c r="S788" s="698"/>
      <c r="T788" s="698"/>
      <c r="U788" s="698"/>
      <c r="V788" s="699"/>
      <c r="W788" s="680"/>
      <c r="X788" s="172"/>
      <c r="Y788" s="172"/>
      <c r="Z788" s="178"/>
      <c r="AA788" s="181"/>
      <c r="AB788" s="207"/>
    </row>
    <row r="789" spans="1:28" ht="37.5" customHeight="1">
      <c r="A789" s="190"/>
      <c r="B789" s="194">
        <f t="shared" si="11"/>
        <v>736</v>
      </c>
      <c r="C789" s="681"/>
      <c r="D789" s="682"/>
      <c r="E789" s="682"/>
      <c r="F789" s="682"/>
      <c r="G789" s="682"/>
      <c r="H789" s="682"/>
      <c r="I789" s="682"/>
      <c r="J789" s="682"/>
      <c r="K789" s="682"/>
      <c r="L789" s="683"/>
      <c r="M789" s="696"/>
      <c r="N789" s="696"/>
      <c r="O789" s="696"/>
      <c r="P789" s="696"/>
      <c r="Q789" s="696"/>
      <c r="R789" s="697"/>
      <c r="S789" s="698"/>
      <c r="T789" s="698"/>
      <c r="U789" s="698"/>
      <c r="V789" s="699"/>
      <c r="W789" s="680"/>
      <c r="X789" s="172"/>
      <c r="Y789" s="172"/>
      <c r="Z789" s="178"/>
      <c r="AA789" s="181"/>
      <c r="AB789" s="207"/>
    </row>
    <row r="790" spans="1:28" ht="37.5" customHeight="1">
      <c r="A790" s="190"/>
      <c r="B790" s="194">
        <f t="shared" si="11"/>
        <v>737</v>
      </c>
      <c r="C790" s="681"/>
      <c r="D790" s="682"/>
      <c r="E790" s="682"/>
      <c r="F790" s="682"/>
      <c r="G790" s="682"/>
      <c r="H790" s="682"/>
      <c r="I790" s="682"/>
      <c r="J790" s="682"/>
      <c r="K790" s="682"/>
      <c r="L790" s="683"/>
      <c r="M790" s="696"/>
      <c r="N790" s="696"/>
      <c r="O790" s="696"/>
      <c r="P790" s="696"/>
      <c r="Q790" s="696"/>
      <c r="R790" s="697"/>
      <c r="S790" s="698"/>
      <c r="T790" s="698"/>
      <c r="U790" s="698"/>
      <c r="V790" s="699"/>
      <c r="W790" s="680"/>
      <c r="X790" s="172"/>
      <c r="Y790" s="172"/>
      <c r="Z790" s="178"/>
      <c r="AA790" s="181"/>
      <c r="AB790" s="207"/>
    </row>
    <row r="791" spans="1:28" ht="37.5" customHeight="1">
      <c r="A791" s="190"/>
      <c r="B791" s="194">
        <f t="shared" si="11"/>
        <v>738</v>
      </c>
      <c r="C791" s="681"/>
      <c r="D791" s="682"/>
      <c r="E791" s="682"/>
      <c r="F791" s="682"/>
      <c r="G791" s="682"/>
      <c r="H791" s="682"/>
      <c r="I791" s="682"/>
      <c r="J791" s="682"/>
      <c r="K791" s="682"/>
      <c r="L791" s="683"/>
      <c r="M791" s="696"/>
      <c r="N791" s="696"/>
      <c r="O791" s="696"/>
      <c r="P791" s="696"/>
      <c r="Q791" s="696"/>
      <c r="R791" s="697"/>
      <c r="S791" s="698"/>
      <c r="T791" s="698"/>
      <c r="U791" s="698"/>
      <c r="V791" s="699"/>
      <c r="W791" s="680"/>
      <c r="X791" s="172"/>
      <c r="Y791" s="172"/>
      <c r="Z791" s="178"/>
      <c r="AA791" s="181"/>
      <c r="AB791" s="207"/>
    </row>
    <row r="792" spans="1:28" ht="37.5" customHeight="1">
      <c r="A792" s="190"/>
      <c r="B792" s="194">
        <f t="shared" si="11"/>
        <v>739</v>
      </c>
      <c r="C792" s="681"/>
      <c r="D792" s="682"/>
      <c r="E792" s="682"/>
      <c r="F792" s="682"/>
      <c r="G792" s="682"/>
      <c r="H792" s="682"/>
      <c r="I792" s="682"/>
      <c r="J792" s="682"/>
      <c r="K792" s="682"/>
      <c r="L792" s="683"/>
      <c r="M792" s="696"/>
      <c r="N792" s="696"/>
      <c r="O792" s="696"/>
      <c r="P792" s="696"/>
      <c r="Q792" s="696"/>
      <c r="R792" s="697"/>
      <c r="S792" s="698"/>
      <c r="T792" s="698"/>
      <c r="U792" s="698"/>
      <c r="V792" s="699"/>
      <c r="W792" s="680"/>
      <c r="X792" s="172"/>
      <c r="Y792" s="172"/>
      <c r="Z792" s="178"/>
      <c r="AA792" s="181"/>
      <c r="AB792" s="207"/>
    </row>
    <row r="793" spans="1:28" ht="37.5" customHeight="1">
      <c r="A793" s="190"/>
      <c r="B793" s="194">
        <f t="shared" si="11"/>
        <v>740</v>
      </c>
      <c r="C793" s="681"/>
      <c r="D793" s="682"/>
      <c r="E793" s="682"/>
      <c r="F793" s="682"/>
      <c r="G793" s="682"/>
      <c r="H793" s="682"/>
      <c r="I793" s="682"/>
      <c r="J793" s="682"/>
      <c r="K793" s="682"/>
      <c r="L793" s="683"/>
      <c r="M793" s="696"/>
      <c r="N793" s="696"/>
      <c r="O793" s="696"/>
      <c r="P793" s="696"/>
      <c r="Q793" s="696"/>
      <c r="R793" s="697"/>
      <c r="S793" s="698"/>
      <c r="T793" s="698"/>
      <c r="U793" s="698"/>
      <c r="V793" s="699"/>
      <c r="W793" s="680"/>
      <c r="X793" s="172"/>
      <c r="Y793" s="172"/>
      <c r="Z793" s="178"/>
      <c r="AA793" s="181"/>
      <c r="AB793" s="207"/>
    </row>
    <row r="794" spans="1:28" ht="37.5" customHeight="1">
      <c r="A794" s="190"/>
      <c r="B794" s="194">
        <f t="shared" si="11"/>
        <v>741</v>
      </c>
      <c r="C794" s="681"/>
      <c r="D794" s="682"/>
      <c r="E794" s="682"/>
      <c r="F794" s="682"/>
      <c r="G794" s="682"/>
      <c r="H794" s="682"/>
      <c r="I794" s="682"/>
      <c r="J794" s="682"/>
      <c r="K794" s="682"/>
      <c r="L794" s="683"/>
      <c r="M794" s="696"/>
      <c r="N794" s="696"/>
      <c r="O794" s="696"/>
      <c r="P794" s="696"/>
      <c r="Q794" s="696"/>
      <c r="R794" s="697"/>
      <c r="S794" s="698"/>
      <c r="T794" s="698"/>
      <c r="U794" s="698"/>
      <c r="V794" s="699"/>
      <c r="W794" s="680"/>
      <c r="X794" s="172"/>
      <c r="Y794" s="172"/>
      <c r="Z794" s="178"/>
      <c r="AA794" s="181"/>
      <c r="AB794" s="207"/>
    </row>
    <row r="795" spans="1:28" ht="37.5" customHeight="1">
      <c r="A795" s="190"/>
      <c r="B795" s="194">
        <f t="shared" si="11"/>
        <v>742</v>
      </c>
      <c r="C795" s="681"/>
      <c r="D795" s="682"/>
      <c r="E795" s="682"/>
      <c r="F795" s="682"/>
      <c r="G795" s="682"/>
      <c r="H795" s="682"/>
      <c r="I795" s="682"/>
      <c r="J795" s="682"/>
      <c r="K795" s="682"/>
      <c r="L795" s="683"/>
      <c r="M795" s="696"/>
      <c r="N795" s="696"/>
      <c r="O795" s="696"/>
      <c r="P795" s="696"/>
      <c r="Q795" s="696"/>
      <c r="R795" s="697"/>
      <c r="S795" s="698"/>
      <c r="T795" s="698"/>
      <c r="U795" s="698"/>
      <c r="V795" s="699"/>
      <c r="W795" s="680"/>
      <c r="X795" s="172"/>
      <c r="Y795" s="172"/>
      <c r="Z795" s="178"/>
      <c r="AA795" s="181"/>
      <c r="AB795" s="207"/>
    </row>
    <row r="796" spans="1:28" ht="37.5" customHeight="1">
      <c r="A796" s="190"/>
      <c r="B796" s="194">
        <f t="shared" si="11"/>
        <v>743</v>
      </c>
      <c r="C796" s="681"/>
      <c r="D796" s="682"/>
      <c r="E796" s="682"/>
      <c r="F796" s="682"/>
      <c r="G796" s="682"/>
      <c r="H796" s="682"/>
      <c r="I796" s="682"/>
      <c r="J796" s="682"/>
      <c r="K796" s="682"/>
      <c r="L796" s="683"/>
      <c r="M796" s="696"/>
      <c r="N796" s="696"/>
      <c r="O796" s="696"/>
      <c r="P796" s="696"/>
      <c r="Q796" s="696"/>
      <c r="R796" s="697"/>
      <c r="S796" s="698"/>
      <c r="T796" s="698"/>
      <c r="U796" s="698"/>
      <c r="V796" s="699"/>
      <c r="W796" s="680"/>
      <c r="X796" s="172"/>
      <c r="Y796" s="172"/>
      <c r="Z796" s="178"/>
      <c r="AA796" s="181"/>
      <c r="AB796" s="207"/>
    </row>
    <row r="797" spans="1:28" ht="37.5" customHeight="1">
      <c r="A797" s="190"/>
      <c r="B797" s="194">
        <f t="shared" si="11"/>
        <v>744</v>
      </c>
      <c r="C797" s="681"/>
      <c r="D797" s="682"/>
      <c r="E797" s="682"/>
      <c r="F797" s="682"/>
      <c r="G797" s="682"/>
      <c r="H797" s="682"/>
      <c r="I797" s="682"/>
      <c r="J797" s="682"/>
      <c r="K797" s="682"/>
      <c r="L797" s="683"/>
      <c r="M797" s="696"/>
      <c r="N797" s="696"/>
      <c r="O797" s="696"/>
      <c r="P797" s="696"/>
      <c r="Q797" s="696"/>
      <c r="R797" s="697"/>
      <c r="S797" s="698"/>
      <c r="T797" s="698"/>
      <c r="U797" s="698"/>
      <c r="V797" s="699"/>
      <c r="W797" s="680"/>
      <c r="X797" s="172"/>
      <c r="Y797" s="172"/>
      <c r="Z797" s="178"/>
      <c r="AA797" s="181"/>
      <c r="AB797" s="207"/>
    </row>
    <row r="798" spans="1:28" ht="37.5" customHeight="1">
      <c r="A798" s="190"/>
      <c r="B798" s="194">
        <f t="shared" si="11"/>
        <v>745</v>
      </c>
      <c r="C798" s="681"/>
      <c r="D798" s="682"/>
      <c r="E798" s="682"/>
      <c r="F798" s="682"/>
      <c r="G798" s="682"/>
      <c r="H798" s="682"/>
      <c r="I798" s="682"/>
      <c r="J798" s="682"/>
      <c r="K798" s="682"/>
      <c r="L798" s="683"/>
      <c r="M798" s="696"/>
      <c r="N798" s="696"/>
      <c r="O798" s="696"/>
      <c r="P798" s="696"/>
      <c r="Q798" s="696"/>
      <c r="R798" s="697"/>
      <c r="S798" s="698"/>
      <c r="T798" s="698"/>
      <c r="U798" s="698"/>
      <c r="V798" s="699"/>
      <c r="W798" s="680"/>
      <c r="X798" s="172"/>
      <c r="Y798" s="172"/>
      <c r="Z798" s="178"/>
      <c r="AA798" s="181"/>
      <c r="AB798" s="207"/>
    </row>
    <row r="799" spans="1:28" ht="37.5" customHeight="1">
      <c r="A799" s="190"/>
      <c r="B799" s="194">
        <f t="shared" si="11"/>
        <v>746</v>
      </c>
      <c r="C799" s="681"/>
      <c r="D799" s="682"/>
      <c r="E799" s="682"/>
      <c r="F799" s="682"/>
      <c r="G799" s="682"/>
      <c r="H799" s="682"/>
      <c r="I799" s="682"/>
      <c r="J799" s="682"/>
      <c r="K799" s="682"/>
      <c r="L799" s="683"/>
      <c r="M799" s="696"/>
      <c r="N799" s="696"/>
      <c r="O799" s="696"/>
      <c r="P799" s="696"/>
      <c r="Q799" s="696"/>
      <c r="R799" s="697"/>
      <c r="S799" s="698"/>
      <c r="T799" s="698"/>
      <c r="U799" s="698"/>
      <c r="V799" s="699"/>
      <c r="W799" s="680"/>
      <c r="X799" s="172"/>
      <c r="Y799" s="172"/>
      <c r="Z799" s="178"/>
      <c r="AA799" s="181"/>
      <c r="AB799" s="207"/>
    </row>
    <row r="800" spans="1:28" ht="37.5" customHeight="1">
      <c r="A800" s="190"/>
      <c r="B800" s="194">
        <f t="shared" si="11"/>
        <v>747</v>
      </c>
      <c r="C800" s="681"/>
      <c r="D800" s="682"/>
      <c r="E800" s="682"/>
      <c r="F800" s="682"/>
      <c r="G800" s="682"/>
      <c r="H800" s="682"/>
      <c r="I800" s="682"/>
      <c r="J800" s="682"/>
      <c r="K800" s="682"/>
      <c r="L800" s="683"/>
      <c r="M800" s="696"/>
      <c r="N800" s="696"/>
      <c r="O800" s="696"/>
      <c r="P800" s="696"/>
      <c r="Q800" s="696"/>
      <c r="R800" s="697"/>
      <c r="S800" s="698"/>
      <c r="T800" s="698"/>
      <c r="U800" s="698"/>
      <c r="V800" s="699"/>
      <c r="W800" s="680"/>
      <c r="X800" s="172"/>
      <c r="Y800" s="172"/>
      <c r="Z800" s="178"/>
      <c r="AA800" s="181"/>
      <c r="AB800" s="207"/>
    </row>
    <row r="801" spans="1:28" ht="37.5" customHeight="1">
      <c r="A801" s="190"/>
      <c r="B801" s="194">
        <f t="shared" si="11"/>
        <v>748</v>
      </c>
      <c r="C801" s="681"/>
      <c r="D801" s="682"/>
      <c r="E801" s="682"/>
      <c r="F801" s="682"/>
      <c r="G801" s="682"/>
      <c r="H801" s="682"/>
      <c r="I801" s="682"/>
      <c r="J801" s="682"/>
      <c r="K801" s="682"/>
      <c r="L801" s="683"/>
      <c r="M801" s="696"/>
      <c r="N801" s="696"/>
      <c r="O801" s="696"/>
      <c r="P801" s="696"/>
      <c r="Q801" s="696"/>
      <c r="R801" s="697"/>
      <c r="S801" s="698"/>
      <c r="T801" s="698"/>
      <c r="U801" s="698"/>
      <c r="V801" s="699"/>
      <c r="W801" s="680"/>
      <c r="X801" s="172"/>
      <c r="Y801" s="172"/>
      <c r="Z801" s="178"/>
      <c r="AA801" s="181"/>
      <c r="AB801" s="207"/>
    </row>
    <row r="802" spans="1:28" ht="37.5" customHeight="1">
      <c r="A802" s="190"/>
      <c r="B802" s="194">
        <f t="shared" si="11"/>
        <v>749</v>
      </c>
      <c r="C802" s="681"/>
      <c r="D802" s="682"/>
      <c r="E802" s="682"/>
      <c r="F802" s="682"/>
      <c r="G802" s="682"/>
      <c r="H802" s="682"/>
      <c r="I802" s="682"/>
      <c r="J802" s="682"/>
      <c r="K802" s="682"/>
      <c r="L802" s="683"/>
      <c r="M802" s="696"/>
      <c r="N802" s="696"/>
      <c r="O802" s="696"/>
      <c r="P802" s="696"/>
      <c r="Q802" s="696"/>
      <c r="R802" s="697"/>
      <c r="S802" s="698"/>
      <c r="T802" s="698"/>
      <c r="U802" s="698"/>
      <c r="V802" s="699"/>
      <c r="W802" s="680"/>
      <c r="X802" s="172"/>
      <c r="Y802" s="172"/>
      <c r="Z802" s="178"/>
      <c r="AA802" s="181"/>
      <c r="AB802" s="207"/>
    </row>
    <row r="803" spans="1:28" ht="37.5" customHeight="1">
      <c r="A803" s="190"/>
      <c r="B803" s="194">
        <f t="shared" si="11"/>
        <v>750</v>
      </c>
      <c r="C803" s="681"/>
      <c r="D803" s="682"/>
      <c r="E803" s="682"/>
      <c r="F803" s="682"/>
      <c r="G803" s="682"/>
      <c r="H803" s="682"/>
      <c r="I803" s="682"/>
      <c r="J803" s="682"/>
      <c r="K803" s="682"/>
      <c r="L803" s="683"/>
      <c r="M803" s="696"/>
      <c r="N803" s="696"/>
      <c r="O803" s="696"/>
      <c r="P803" s="696"/>
      <c r="Q803" s="696"/>
      <c r="R803" s="697"/>
      <c r="S803" s="698"/>
      <c r="T803" s="698"/>
      <c r="U803" s="698"/>
      <c r="V803" s="699"/>
      <c r="W803" s="680"/>
      <c r="X803" s="172"/>
      <c r="Y803" s="172"/>
      <c r="Z803" s="178"/>
      <c r="AA803" s="181"/>
      <c r="AB803" s="207"/>
    </row>
    <row r="804" spans="1:28" ht="37.5" customHeight="1">
      <c r="A804" s="190"/>
      <c r="B804" s="194">
        <f t="shared" si="11"/>
        <v>751</v>
      </c>
      <c r="C804" s="681"/>
      <c r="D804" s="682"/>
      <c r="E804" s="682"/>
      <c r="F804" s="682"/>
      <c r="G804" s="682"/>
      <c r="H804" s="682"/>
      <c r="I804" s="682"/>
      <c r="J804" s="682"/>
      <c r="K804" s="682"/>
      <c r="L804" s="683"/>
      <c r="M804" s="696"/>
      <c r="N804" s="696"/>
      <c r="O804" s="696"/>
      <c r="P804" s="696"/>
      <c r="Q804" s="696"/>
      <c r="R804" s="697"/>
      <c r="S804" s="698"/>
      <c r="T804" s="698"/>
      <c r="U804" s="698"/>
      <c r="V804" s="699"/>
      <c r="W804" s="680"/>
      <c r="X804" s="172"/>
      <c r="Y804" s="172"/>
      <c r="Z804" s="178"/>
      <c r="AA804" s="181"/>
      <c r="AB804" s="207"/>
    </row>
    <row r="805" spans="1:28" ht="37.5" customHeight="1">
      <c r="A805" s="190"/>
      <c r="B805" s="194">
        <f t="shared" si="11"/>
        <v>752</v>
      </c>
      <c r="C805" s="681"/>
      <c r="D805" s="682"/>
      <c r="E805" s="682"/>
      <c r="F805" s="682"/>
      <c r="G805" s="682"/>
      <c r="H805" s="682"/>
      <c r="I805" s="682"/>
      <c r="J805" s="682"/>
      <c r="K805" s="682"/>
      <c r="L805" s="683"/>
      <c r="M805" s="696"/>
      <c r="N805" s="696"/>
      <c r="O805" s="696"/>
      <c r="P805" s="696"/>
      <c r="Q805" s="696"/>
      <c r="R805" s="697"/>
      <c r="S805" s="698"/>
      <c r="T805" s="698"/>
      <c r="U805" s="698"/>
      <c r="V805" s="699"/>
      <c r="W805" s="680"/>
      <c r="X805" s="172"/>
      <c r="Y805" s="172"/>
      <c r="Z805" s="178"/>
      <c r="AA805" s="181"/>
      <c r="AB805" s="207"/>
    </row>
    <row r="806" spans="1:28" ht="37.5" customHeight="1">
      <c r="A806" s="190"/>
      <c r="B806" s="194">
        <f t="shared" si="11"/>
        <v>753</v>
      </c>
      <c r="C806" s="681"/>
      <c r="D806" s="682"/>
      <c r="E806" s="682"/>
      <c r="F806" s="682"/>
      <c r="G806" s="682"/>
      <c r="H806" s="682"/>
      <c r="I806" s="682"/>
      <c r="J806" s="682"/>
      <c r="K806" s="682"/>
      <c r="L806" s="683"/>
      <c r="M806" s="696"/>
      <c r="N806" s="696"/>
      <c r="O806" s="696"/>
      <c r="P806" s="696"/>
      <c r="Q806" s="696"/>
      <c r="R806" s="697"/>
      <c r="S806" s="698"/>
      <c r="T806" s="698"/>
      <c r="U806" s="698"/>
      <c r="V806" s="699"/>
      <c r="W806" s="680"/>
      <c r="X806" s="172"/>
      <c r="Y806" s="172"/>
      <c r="Z806" s="178"/>
      <c r="AA806" s="181"/>
      <c r="AB806" s="207"/>
    </row>
    <row r="807" spans="1:28" ht="37.5" customHeight="1">
      <c r="A807" s="190"/>
      <c r="B807" s="194">
        <f t="shared" si="11"/>
        <v>754</v>
      </c>
      <c r="C807" s="681"/>
      <c r="D807" s="682"/>
      <c r="E807" s="682"/>
      <c r="F807" s="682"/>
      <c r="G807" s="682"/>
      <c r="H807" s="682"/>
      <c r="I807" s="682"/>
      <c r="J807" s="682"/>
      <c r="K807" s="682"/>
      <c r="L807" s="683"/>
      <c r="M807" s="696"/>
      <c r="N807" s="696"/>
      <c r="O807" s="696"/>
      <c r="P807" s="696"/>
      <c r="Q807" s="696"/>
      <c r="R807" s="697"/>
      <c r="S807" s="698"/>
      <c r="T807" s="698"/>
      <c r="U807" s="698"/>
      <c r="V807" s="699"/>
      <c r="W807" s="680"/>
      <c r="X807" s="172"/>
      <c r="Y807" s="172"/>
      <c r="Z807" s="178"/>
      <c r="AA807" s="181"/>
      <c r="AB807" s="207"/>
    </row>
    <row r="808" spans="1:28" ht="37.5" customHeight="1">
      <c r="A808" s="190"/>
      <c r="B808" s="194">
        <f t="shared" si="11"/>
        <v>755</v>
      </c>
      <c r="C808" s="681"/>
      <c r="D808" s="682"/>
      <c r="E808" s="682"/>
      <c r="F808" s="682"/>
      <c r="G808" s="682"/>
      <c r="H808" s="682"/>
      <c r="I808" s="682"/>
      <c r="J808" s="682"/>
      <c r="K808" s="682"/>
      <c r="L808" s="683"/>
      <c r="M808" s="696"/>
      <c r="N808" s="696"/>
      <c r="O808" s="696"/>
      <c r="P808" s="696"/>
      <c r="Q808" s="696"/>
      <c r="R808" s="697"/>
      <c r="S808" s="698"/>
      <c r="T808" s="698"/>
      <c r="U808" s="698"/>
      <c r="V808" s="699"/>
      <c r="W808" s="680"/>
      <c r="X808" s="172"/>
      <c r="Y808" s="172"/>
      <c r="Z808" s="178"/>
      <c r="AA808" s="181"/>
      <c r="AB808" s="207"/>
    </row>
    <row r="809" spans="1:28" ht="37.5" customHeight="1">
      <c r="A809" s="190"/>
      <c r="B809" s="194">
        <f t="shared" si="11"/>
        <v>756</v>
      </c>
      <c r="C809" s="681"/>
      <c r="D809" s="682"/>
      <c r="E809" s="682"/>
      <c r="F809" s="682"/>
      <c r="G809" s="682"/>
      <c r="H809" s="682"/>
      <c r="I809" s="682"/>
      <c r="J809" s="682"/>
      <c r="K809" s="682"/>
      <c r="L809" s="683"/>
      <c r="M809" s="696"/>
      <c r="N809" s="696"/>
      <c r="O809" s="696"/>
      <c r="P809" s="696"/>
      <c r="Q809" s="696"/>
      <c r="R809" s="697"/>
      <c r="S809" s="698"/>
      <c r="T809" s="698"/>
      <c r="U809" s="698"/>
      <c r="V809" s="699"/>
      <c r="W809" s="680"/>
      <c r="X809" s="172"/>
      <c r="Y809" s="172"/>
      <c r="Z809" s="178"/>
      <c r="AA809" s="181"/>
      <c r="AB809" s="207"/>
    </row>
    <row r="810" spans="1:28" ht="37.5" customHeight="1">
      <c r="A810" s="190"/>
      <c r="B810" s="194">
        <f t="shared" si="11"/>
        <v>757</v>
      </c>
      <c r="C810" s="681"/>
      <c r="D810" s="682"/>
      <c r="E810" s="682"/>
      <c r="F810" s="682"/>
      <c r="G810" s="682"/>
      <c r="H810" s="682"/>
      <c r="I810" s="682"/>
      <c r="J810" s="682"/>
      <c r="K810" s="682"/>
      <c r="L810" s="683"/>
      <c r="M810" s="696"/>
      <c r="N810" s="696"/>
      <c r="O810" s="696"/>
      <c r="P810" s="696"/>
      <c r="Q810" s="696"/>
      <c r="R810" s="697"/>
      <c r="S810" s="698"/>
      <c r="T810" s="698"/>
      <c r="U810" s="698"/>
      <c r="V810" s="699"/>
      <c r="W810" s="680"/>
      <c r="X810" s="172"/>
      <c r="Y810" s="172"/>
      <c r="Z810" s="178"/>
      <c r="AA810" s="181"/>
      <c r="AB810" s="207"/>
    </row>
    <row r="811" spans="1:28" ht="37.5" customHeight="1">
      <c r="A811" s="190"/>
      <c r="B811" s="194">
        <f t="shared" si="11"/>
        <v>758</v>
      </c>
      <c r="C811" s="681"/>
      <c r="D811" s="682"/>
      <c r="E811" s="682"/>
      <c r="F811" s="682"/>
      <c r="G811" s="682"/>
      <c r="H811" s="682"/>
      <c r="I811" s="682"/>
      <c r="J811" s="682"/>
      <c r="K811" s="682"/>
      <c r="L811" s="683"/>
      <c r="M811" s="696"/>
      <c r="N811" s="696"/>
      <c r="O811" s="696"/>
      <c r="P811" s="696"/>
      <c r="Q811" s="696"/>
      <c r="R811" s="697"/>
      <c r="S811" s="698"/>
      <c r="T811" s="698"/>
      <c r="U811" s="698"/>
      <c r="V811" s="699"/>
      <c r="W811" s="680"/>
      <c r="X811" s="172"/>
      <c r="Y811" s="172"/>
      <c r="Z811" s="178"/>
      <c r="AA811" s="181"/>
      <c r="AB811" s="207"/>
    </row>
    <row r="812" spans="1:28" ht="37.5" customHeight="1">
      <c r="A812" s="190"/>
      <c r="B812" s="194">
        <f t="shared" si="11"/>
        <v>759</v>
      </c>
      <c r="C812" s="681"/>
      <c r="D812" s="682"/>
      <c r="E812" s="682"/>
      <c r="F812" s="682"/>
      <c r="G812" s="682"/>
      <c r="H812" s="682"/>
      <c r="I812" s="682"/>
      <c r="J812" s="682"/>
      <c r="K812" s="682"/>
      <c r="L812" s="683"/>
      <c r="M812" s="696"/>
      <c r="N812" s="696"/>
      <c r="O812" s="696"/>
      <c r="P812" s="696"/>
      <c r="Q812" s="696"/>
      <c r="R812" s="697"/>
      <c r="S812" s="698"/>
      <c r="T812" s="698"/>
      <c r="U812" s="698"/>
      <c r="V812" s="699"/>
      <c r="W812" s="680"/>
      <c r="X812" s="172"/>
      <c r="Y812" s="172"/>
      <c r="Z812" s="178"/>
      <c r="AA812" s="181"/>
      <c r="AB812" s="207"/>
    </row>
    <row r="813" spans="1:28" ht="37.5" customHeight="1">
      <c r="A813" s="190"/>
      <c r="B813" s="194">
        <f t="shared" si="11"/>
        <v>760</v>
      </c>
      <c r="C813" s="681"/>
      <c r="D813" s="682"/>
      <c r="E813" s="682"/>
      <c r="F813" s="682"/>
      <c r="G813" s="682"/>
      <c r="H813" s="682"/>
      <c r="I813" s="682"/>
      <c r="J813" s="682"/>
      <c r="K813" s="682"/>
      <c r="L813" s="683"/>
      <c r="M813" s="696"/>
      <c r="N813" s="696"/>
      <c r="O813" s="696"/>
      <c r="P813" s="696"/>
      <c r="Q813" s="696"/>
      <c r="R813" s="697"/>
      <c r="S813" s="698"/>
      <c r="T813" s="698"/>
      <c r="U813" s="698"/>
      <c r="V813" s="699"/>
      <c r="W813" s="680"/>
      <c r="X813" s="172"/>
      <c r="Y813" s="172"/>
      <c r="Z813" s="178"/>
      <c r="AA813" s="181"/>
      <c r="AB813" s="207"/>
    </row>
    <row r="814" spans="1:28" ht="37.5" customHeight="1">
      <c r="A814" s="190"/>
      <c r="B814" s="194">
        <f t="shared" si="11"/>
        <v>761</v>
      </c>
      <c r="C814" s="681"/>
      <c r="D814" s="682"/>
      <c r="E814" s="682"/>
      <c r="F814" s="682"/>
      <c r="G814" s="682"/>
      <c r="H814" s="682"/>
      <c r="I814" s="682"/>
      <c r="J814" s="682"/>
      <c r="K814" s="682"/>
      <c r="L814" s="683"/>
      <c r="M814" s="696"/>
      <c r="N814" s="696"/>
      <c r="O814" s="696"/>
      <c r="P814" s="696"/>
      <c r="Q814" s="696"/>
      <c r="R814" s="697"/>
      <c r="S814" s="698"/>
      <c r="T814" s="698"/>
      <c r="U814" s="698"/>
      <c r="V814" s="699"/>
      <c r="W814" s="680"/>
      <c r="X814" s="172"/>
      <c r="Y814" s="172"/>
      <c r="Z814" s="178"/>
      <c r="AA814" s="181"/>
      <c r="AB814" s="207"/>
    </row>
    <row r="815" spans="1:28" ht="37.5" customHeight="1">
      <c r="A815" s="190"/>
      <c r="B815" s="194">
        <f t="shared" si="11"/>
        <v>762</v>
      </c>
      <c r="C815" s="681"/>
      <c r="D815" s="682"/>
      <c r="E815" s="682"/>
      <c r="F815" s="682"/>
      <c r="G815" s="682"/>
      <c r="H815" s="682"/>
      <c r="I815" s="682"/>
      <c r="J815" s="682"/>
      <c r="K815" s="682"/>
      <c r="L815" s="683"/>
      <c r="M815" s="696"/>
      <c r="N815" s="696"/>
      <c r="O815" s="696"/>
      <c r="P815" s="696"/>
      <c r="Q815" s="696"/>
      <c r="R815" s="697"/>
      <c r="S815" s="698"/>
      <c r="T815" s="698"/>
      <c r="U815" s="698"/>
      <c r="V815" s="699"/>
      <c r="W815" s="680"/>
      <c r="X815" s="172"/>
      <c r="Y815" s="172"/>
      <c r="Z815" s="178"/>
      <c r="AA815" s="181"/>
      <c r="AB815" s="207"/>
    </row>
    <row r="816" spans="1:28" ht="37.5" customHeight="1">
      <c r="A816" s="190"/>
      <c r="B816" s="194">
        <f t="shared" si="11"/>
        <v>763</v>
      </c>
      <c r="C816" s="681"/>
      <c r="D816" s="682"/>
      <c r="E816" s="682"/>
      <c r="F816" s="682"/>
      <c r="G816" s="682"/>
      <c r="H816" s="682"/>
      <c r="I816" s="682"/>
      <c r="J816" s="682"/>
      <c r="K816" s="682"/>
      <c r="L816" s="683"/>
      <c r="M816" s="696"/>
      <c r="N816" s="696"/>
      <c r="O816" s="696"/>
      <c r="P816" s="696"/>
      <c r="Q816" s="696"/>
      <c r="R816" s="697"/>
      <c r="S816" s="698"/>
      <c r="T816" s="698"/>
      <c r="U816" s="698"/>
      <c r="V816" s="699"/>
      <c r="W816" s="680"/>
      <c r="X816" s="172"/>
      <c r="Y816" s="172"/>
      <c r="Z816" s="178"/>
      <c r="AA816" s="181"/>
      <c r="AB816" s="207"/>
    </row>
    <row r="817" spans="1:28" ht="37.5" customHeight="1">
      <c r="A817" s="190"/>
      <c r="B817" s="194">
        <f t="shared" si="11"/>
        <v>764</v>
      </c>
      <c r="C817" s="681"/>
      <c r="D817" s="682"/>
      <c r="E817" s="682"/>
      <c r="F817" s="682"/>
      <c r="G817" s="682"/>
      <c r="H817" s="682"/>
      <c r="I817" s="682"/>
      <c r="J817" s="682"/>
      <c r="K817" s="682"/>
      <c r="L817" s="683"/>
      <c r="M817" s="696"/>
      <c r="N817" s="696"/>
      <c r="O817" s="696"/>
      <c r="P817" s="696"/>
      <c r="Q817" s="696"/>
      <c r="R817" s="697"/>
      <c r="S817" s="698"/>
      <c r="T817" s="698"/>
      <c r="U817" s="698"/>
      <c r="V817" s="699"/>
      <c r="W817" s="680"/>
      <c r="X817" s="172"/>
      <c r="Y817" s="172"/>
      <c r="Z817" s="178"/>
      <c r="AA817" s="181"/>
      <c r="AB817" s="207"/>
    </row>
    <row r="818" spans="1:28" ht="37.5" customHeight="1">
      <c r="A818" s="190"/>
      <c r="B818" s="194">
        <f t="shared" si="11"/>
        <v>765</v>
      </c>
      <c r="C818" s="681"/>
      <c r="D818" s="682"/>
      <c r="E818" s="682"/>
      <c r="F818" s="682"/>
      <c r="G818" s="682"/>
      <c r="H818" s="682"/>
      <c r="I818" s="682"/>
      <c r="J818" s="682"/>
      <c r="K818" s="682"/>
      <c r="L818" s="683"/>
      <c r="M818" s="696"/>
      <c r="N818" s="696"/>
      <c r="O818" s="696"/>
      <c r="P818" s="696"/>
      <c r="Q818" s="696"/>
      <c r="R818" s="697"/>
      <c r="S818" s="698"/>
      <c r="T818" s="698"/>
      <c r="U818" s="698"/>
      <c r="V818" s="699"/>
      <c r="W818" s="680"/>
      <c r="X818" s="172"/>
      <c r="Y818" s="172"/>
      <c r="Z818" s="178"/>
      <c r="AA818" s="181"/>
      <c r="AB818" s="207"/>
    </row>
    <row r="819" spans="1:28" ht="37.5" customHeight="1">
      <c r="A819" s="190"/>
      <c r="B819" s="194">
        <f t="shared" si="11"/>
        <v>766</v>
      </c>
      <c r="C819" s="681"/>
      <c r="D819" s="682"/>
      <c r="E819" s="682"/>
      <c r="F819" s="682"/>
      <c r="G819" s="682"/>
      <c r="H819" s="682"/>
      <c r="I819" s="682"/>
      <c r="J819" s="682"/>
      <c r="K819" s="682"/>
      <c r="L819" s="683"/>
      <c r="M819" s="696"/>
      <c r="N819" s="696"/>
      <c r="O819" s="696"/>
      <c r="P819" s="696"/>
      <c r="Q819" s="696"/>
      <c r="R819" s="697"/>
      <c r="S819" s="698"/>
      <c r="T819" s="698"/>
      <c r="U819" s="698"/>
      <c r="V819" s="699"/>
      <c r="W819" s="680"/>
      <c r="X819" s="172"/>
      <c r="Y819" s="172"/>
      <c r="Z819" s="178"/>
      <c r="AA819" s="181"/>
      <c r="AB819" s="207"/>
    </row>
    <row r="820" spans="1:28" ht="37.5" customHeight="1">
      <c r="A820" s="190"/>
      <c r="B820" s="194">
        <f t="shared" si="11"/>
        <v>767</v>
      </c>
      <c r="C820" s="681"/>
      <c r="D820" s="682"/>
      <c r="E820" s="682"/>
      <c r="F820" s="682"/>
      <c r="G820" s="682"/>
      <c r="H820" s="682"/>
      <c r="I820" s="682"/>
      <c r="J820" s="682"/>
      <c r="K820" s="682"/>
      <c r="L820" s="683"/>
      <c r="M820" s="696"/>
      <c r="N820" s="696"/>
      <c r="O820" s="696"/>
      <c r="P820" s="696"/>
      <c r="Q820" s="696"/>
      <c r="R820" s="697"/>
      <c r="S820" s="698"/>
      <c r="T820" s="698"/>
      <c r="U820" s="698"/>
      <c r="V820" s="699"/>
      <c r="W820" s="680"/>
      <c r="X820" s="172"/>
      <c r="Y820" s="172"/>
      <c r="Z820" s="178"/>
      <c r="AA820" s="181"/>
      <c r="AB820" s="207"/>
    </row>
    <row r="821" spans="1:28" ht="37.5" customHeight="1">
      <c r="A821" s="190"/>
      <c r="B821" s="194">
        <f t="shared" si="11"/>
        <v>768</v>
      </c>
      <c r="C821" s="681"/>
      <c r="D821" s="682"/>
      <c r="E821" s="682"/>
      <c r="F821" s="682"/>
      <c r="G821" s="682"/>
      <c r="H821" s="682"/>
      <c r="I821" s="682"/>
      <c r="J821" s="682"/>
      <c r="K821" s="682"/>
      <c r="L821" s="683"/>
      <c r="M821" s="696"/>
      <c r="N821" s="696"/>
      <c r="O821" s="696"/>
      <c r="P821" s="696"/>
      <c r="Q821" s="696"/>
      <c r="R821" s="697"/>
      <c r="S821" s="698"/>
      <c r="T821" s="698"/>
      <c r="U821" s="698"/>
      <c r="V821" s="699"/>
      <c r="W821" s="680"/>
      <c r="X821" s="172"/>
      <c r="Y821" s="172"/>
      <c r="Z821" s="178"/>
      <c r="AA821" s="181"/>
      <c r="AB821" s="207"/>
    </row>
    <row r="822" spans="1:28" ht="37.5" customHeight="1">
      <c r="A822" s="190"/>
      <c r="B822" s="194">
        <f t="shared" si="11"/>
        <v>769</v>
      </c>
      <c r="C822" s="681"/>
      <c r="D822" s="682"/>
      <c r="E822" s="682"/>
      <c r="F822" s="682"/>
      <c r="G822" s="682"/>
      <c r="H822" s="682"/>
      <c r="I822" s="682"/>
      <c r="J822" s="682"/>
      <c r="K822" s="682"/>
      <c r="L822" s="683"/>
      <c r="M822" s="696"/>
      <c r="N822" s="696"/>
      <c r="O822" s="696"/>
      <c r="P822" s="696"/>
      <c r="Q822" s="696"/>
      <c r="R822" s="697"/>
      <c r="S822" s="698"/>
      <c r="T822" s="698"/>
      <c r="U822" s="698"/>
      <c r="V822" s="699"/>
      <c r="W822" s="680"/>
      <c r="X822" s="172"/>
      <c r="Y822" s="172"/>
      <c r="Z822" s="178"/>
      <c r="AA822" s="181"/>
      <c r="AB822" s="207"/>
    </row>
    <row r="823" spans="1:28" ht="37.5" customHeight="1">
      <c r="A823" s="190"/>
      <c r="B823" s="194">
        <f t="shared" si="11"/>
        <v>770</v>
      </c>
      <c r="C823" s="681"/>
      <c r="D823" s="682"/>
      <c r="E823" s="682"/>
      <c r="F823" s="682"/>
      <c r="G823" s="682"/>
      <c r="H823" s="682"/>
      <c r="I823" s="682"/>
      <c r="J823" s="682"/>
      <c r="K823" s="682"/>
      <c r="L823" s="683"/>
      <c r="M823" s="696"/>
      <c r="N823" s="696"/>
      <c r="O823" s="696"/>
      <c r="P823" s="696"/>
      <c r="Q823" s="696"/>
      <c r="R823" s="697"/>
      <c r="S823" s="698"/>
      <c r="T823" s="698"/>
      <c r="U823" s="698"/>
      <c r="V823" s="699"/>
      <c r="W823" s="680"/>
      <c r="X823" s="172"/>
      <c r="Y823" s="172"/>
      <c r="Z823" s="178"/>
      <c r="AA823" s="181"/>
      <c r="AB823" s="207"/>
    </row>
    <row r="824" spans="1:28" ht="37.5" customHeight="1">
      <c r="A824" s="190"/>
      <c r="B824" s="194">
        <f t="shared" ref="B824:B887" si="12">B823+1</f>
        <v>771</v>
      </c>
      <c r="C824" s="681"/>
      <c r="D824" s="682"/>
      <c r="E824" s="682"/>
      <c r="F824" s="682"/>
      <c r="G824" s="682"/>
      <c r="H824" s="682"/>
      <c r="I824" s="682"/>
      <c r="J824" s="682"/>
      <c r="K824" s="682"/>
      <c r="L824" s="683"/>
      <c r="M824" s="696"/>
      <c r="N824" s="696"/>
      <c r="O824" s="696"/>
      <c r="P824" s="696"/>
      <c r="Q824" s="696"/>
      <c r="R824" s="697"/>
      <c r="S824" s="698"/>
      <c r="T824" s="698"/>
      <c r="U824" s="698"/>
      <c r="V824" s="699"/>
      <c r="W824" s="680"/>
      <c r="X824" s="172"/>
      <c r="Y824" s="172"/>
      <c r="Z824" s="178"/>
      <c r="AA824" s="181"/>
      <c r="AB824" s="207"/>
    </row>
    <row r="825" spans="1:28" ht="37.5" customHeight="1">
      <c r="A825" s="190"/>
      <c r="B825" s="194">
        <f t="shared" si="12"/>
        <v>772</v>
      </c>
      <c r="C825" s="681"/>
      <c r="D825" s="682"/>
      <c r="E825" s="682"/>
      <c r="F825" s="682"/>
      <c r="G825" s="682"/>
      <c r="H825" s="682"/>
      <c r="I825" s="682"/>
      <c r="J825" s="682"/>
      <c r="K825" s="682"/>
      <c r="L825" s="683"/>
      <c r="M825" s="696"/>
      <c r="N825" s="696"/>
      <c r="O825" s="696"/>
      <c r="P825" s="696"/>
      <c r="Q825" s="696"/>
      <c r="R825" s="697"/>
      <c r="S825" s="698"/>
      <c r="T825" s="698"/>
      <c r="U825" s="698"/>
      <c r="V825" s="699"/>
      <c r="W825" s="680"/>
      <c r="X825" s="172"/>
      <c r="Y825" s="172"/>
      <c r="Z825" s="178"/>
      <c r="AA825" s="181"/>
      <c r="AB825" s="207"/>
    </row>
    <row r="826" spans="1:28" ht="37.5" customHeight="1">
      <c r="A826" s="190"/>
      <c r="B826" s="194">
        <f t="shared" si="12"/>
        <v>773</v>
      </c>
      <c r="C826" s="681"/>
      <c r="D826" s="682"/>
      <c r="E826" s="682"/>
      <c r="F826" s="682"/>
      <c r="G826" s="682"/>
      <c r="H826" s="682"/>
      <c r="I826" s="682"/>
      <c r="J826" s="682"/>
      <c r="K826" s="682"/>
      <c r="L826" s="683"/>
      <c r="M826" s="696"/>
      <c r="N826" s="696"/>
      <c r="O826" s="696"/>
      <c r="P826" s="696"/>
      <c r="Q826" s="696"/>
      <c r="R826" s="697"/>
      <c r="S826" s="698"/>
      <c r="T826" s="698"/>
      <c r="U826" s="698"/>
      <c r="V826" s="699"/>
      <c r="W826" s="680"/>
      <c r="X826" s="172"/>
      <c r="Y826" s="172"/>
      <c r="Z826" s="178"/>
      <c r="AA826" s="181"/>
      <c r="AB826" s="207"/>
    </row>
    <row r="827" spans="1:28" ht="37.5" customHeight="1">
      <c r="A827" s="190"/>
      <c r="B827" s="194">
        <f t="shared" si="12"/>
        <v>774</v>
      </c>
      <c r="C827" s="681"/>
      <c r="D827" s="682"/>
      <c r="E827" s="682"/>
      <c r="F827" s="682"/>
      <c r="G827" s="682"/>
      <c r="H827" s="682"/>
      <c r="I827" s="682"/>
      <c r="J827" s="682"/>
      <c r="K827" s="682"/>
      <c r="L827" s="683"/>
      <c r="M827" s="696"/>
      <c r="N827" s="696"/>
      <c r="O827" s="696"/>
      <c r="P827" s="696"/>
      <c r="Q827" s="696"/>
      <c r="R827" s="697"/>
      <c r="S827" s="698"/>
      <c r="T827" s="698"/>
      <c r="U827" s="698"/>
      <c r="V827" s="699"/>
      <c r="W827" s="680"/>
      <c r="X827" s="172"/>
      <c r="Y827" s="172"/>
      <c r="Z827" s="178"/>
      <c r="AA827" s="181"/>
      <c r="AB827" s="207"/>
    </row>
    <row r="828" spans="1:28" ht="37.5" customHeight="1">
      <c r="A828" s="190"/>
      <c r="B828" s="194">
        <f t="shared" si="12"/>
        <v>775</v>
      </c>
      <c r="C828" s="681"/>
      <c r="D828" s="682"/>
      <c r="E828" s="682"/>
      <c r="F828" s="682"/>
      <c r="G828" s="682"/>
      <c r="H828" s="682"/>
      <c r="I828" s="682"/>
      <c r="J828" s="682"/>
      <c r="K828" s="682"/>
      <c r="L828" s="683"/>
      <c r="M828" s="696"/>
      <c r="N828" s="696"/>
      <c r="O828" s="696"/>
      <c r="P828" s="696"/>
      <c r="Q828" s="696"/>
      <c r="R828" s="697"/>
      <c r="S828" s="698"/>
      <c r="T828" s="698"/>
      <c r="U828" s="698"/>
      <c r="V828" s="699"/>
      <c r="W828" s="680"/>
      <c r="X828" s="172"/>
      <c r="Y828" s="172"/>
      <c r="Z828" s="178"/>
      <c r="AA828" s="181"/>
      <c r="AB828" s="207"/>
    </row>
    <row r="829" spans="1:28" ht="37.5" customHeight="1">
      <c r="A829" s="190"/>
      <c r="B829" s="194">
        <f t="shared" si="12"/>
        <v>776</v>
      </c>
      <c r="C829" s="681"/>
      <c r="D829" s="682"/>
      <c r="E829" s="682"/>
      <c r="F829" s="682"/>
      <c r="G829" s="682"/>
      <c r="H829" s="682"/>
      <c r="I829" s="682"/>
      <c r="J829" s="682"/>
      <c r="K829" s="682"/>
      <c r="L829" s="683"/>
      <c r="M829" s="696"/>
      <c r="N829" s="696"/>
      <c r="O829" s="696"/>
      <c r="P829" s="696"/>
      <c r="Q829" s="696"/>
      <c r="R829" s="697"/>
      <c r="S829" s="698"/>
      <c r="T829" s="698"/>
      <c r="U829" s="698"/>
      <c r="V829" s="699"/>
      <c r="W829" s="680"/>
      <c r="X829" s="172"/>
      <c r="Y829" s="172"/>
      <c r="Z829" s="178"/>
      <c r="AA829" s="181"/>
      <c r="AB829" s="207"/>
    </row>
    <row r="830" spans="1:28" ht="37.5" customHeight="1">
      <c r="A830" s="190"/>
      <c r="B830" s="194">
        <f t="shared" si="12"/>
        <v>777</v>
      </c>
      <c r="C830" s="681"/>
      <c r="D830" s="682"/>
      <c r="E830" s="682"/>
      <c r="F830" s="682"/>
      <c r="G830" s="682"/>
      <c r="H830" s="682"/>
      <c r="I830" s="682"/>
      <c r="J830" s="682"/>
      <c r="K830" s="682"/>
      <c r="L830" s="683"/>
      <c r="M830" s="696"/>
      <c r="N830" s="696"/>
      <c r="O830" s="696"/>
      <c r="P830" s="696"/>
      <c r="Q830" s="696"/>
      <c r="R830" s="697"/>
      <c r="S830" s="698"/>
      <c r="T830" s="698"/>
      <c r="U830" s="698"/>
      <c r="V830" s="699"/>
      <c r="W830" s="680"/>
      <c r="X830" s="172"/>
      <c r="Y830" s="172"/>
      <c r="Z830" s="178"/>
      <c r="AA830" s="181"/>
      <c r="AB830" s="207"/>
    </row>
    <row r="831" spans="1:28" ht="37.5" customHeight="1">
      <c r="A831" s="190"/>
      <c r="B831" s="194">
        <f t="shared" si="12"/>
        <v>778</v>
      </c>
      <c r="C831" s="681"/>
      <c r="D831" s="682"/>
      <c r="E831" s="682"/>
      <c r="F831" s="682"/>
      <c r="G831" s="682"/>
      <c r="H831" s="682"/>
      <c r="I831" s="682"/>
      <c r="J831" s="682"/>
      <c r="K831" s="682"/>
      <c r="L831" s="683"/>
      <c r="M831" s="696"/>
      <c r="N831" s="696"/>
      <c r="O831" s="696"/>
      <c r="P831" s="696"/>
      <c r="Q831" s="696"/>
      <c r="R831" s="697"/>
      <c r="S831" s="698"/>
      <c r="T831" s="698"/>
      <c r="U831" s="698"/>
      <c r="V831" s="699"/>
      <c r="W831" s="680"/>
      <c r="X831" s="172"/>
      <c r="Y831" s="172"/>
      <c r="Z831" s="178"/>
      <c r="AA831" s="181"/>
      <c r="AB831" s="207"/>
    </row>
    <row r="832" spans="1:28" ht="37.5" customHeight="1">
      <c r="A832" s="190"/>
      <c r="B832" s="194">
        <f t="shared" si="12"/>
        <v>779</v>
      </c>
      <c r="C832" s="681"/>
      <c r="D832" s="682"/>
      <c r="E832" s="682"/>
      <c r="F832" s="682"/>
      <c r="G832" s="682"/>
      <c r="H832" s="682"/>
      <c r="I832" s="682"/>
      <c r="J832" s="682"/>
      <c r="K832" s="682"/>
      <c r="L832" s="683"/>
      <c r="M832" s="696"/>
      <c r="N832" s="696"/>
      <c r="O832" s="696"/>
      <c r="P832" s="696"/>
      <c r="Q832" s="696"/>
      <c r="R832" s="697"/>
      <c r="S832" s="698"/>
      <c r="T832" s="698"/>
      <c r="U832" s="698"/>
      <c r="V832" s="699"/>
      <c r="W832" s="680"/>
      <c r="X832" s="172"/>
      <c r="Y832" s="172"/>
      <c r="Z832" s="178"/>
      <c r="AA832" s="181"/>
      <c r="AB832" s="207"/>
    </row>
    <row r="833" spans="1:28" ht="37.5" customHeight="1">
      <c r="A833" s="190"/>
      <c r="B833" s="194">
        <f t="shared" si="12"/>
        <v>780</v>
      </c>
      <c r="C833" s="681"/>
      <c r="D833" s="682"/>
      <c r="E833" s="682"/>
      <c r="F833" s="682"/>
      <c r="G833" s="682"/>
      <c r="H833" s="682"/>
      <c r="I833" s="682"/>
      <c r="J833" s="682"/>
      <c r="K833" s="682"/>
      <c r="L833" s="683"/>
      <c r="M833" s="696"/>
      <c r="N833" s="696"/>
      <c r="O833" s="696"/>
      <c r="P833" s="696"/>
      <c r="Q833" s="696"/>
      <c r="R833" s="697"/>
      <c r="S833" s="698"/>
      <c r="T833" s="698"/>
      <c r="U833" s="698"/>
      <c r="V833" s="699"/>
      <c r="W833" s="680"/>
      <c r="X833" s="172"/>
      <c r="Y833" s="172"/>
      <c r="Z833" s="178"/>
      <c r="AA833" s="181"/>
      <c r="AB833" s="207"/>
    </row>
    <row r="834" spans="1:28" ht="37.5" customHeight="1">
      <c r="A834" s="190"/>
      <c r="B834" s="194">
        <f t="shared" si="12"/>
        <v>781</v>
      </c>
      <c r="C834" s="681"/>
      <c r="D834" s="682"/>
      <c r="E834" s="682"/>
      <c r="F834" s="682"/>
      <c r="G834" s="682"/>
      <c r="H834" s="682"/>
      <c r="I834" s="682"/>
      <c r="J834" s="682"/>
      <c r="K834" s="682"/>
      <c r="L834" s="683"/>
      <c r="M834" s="696"/>
      <c r="N834" s="696"/>
      <c r="O834" s="696"/>
      <c r="P834" s="696"/>
      <c r="Q834" s="696"/>
      <c r="R834" s="697"/>
      <c r="S834" s="698"/>
      <c r="T834" s="698"/>
      <c r="U834" s="698"/>
      <c r="V834" s="699"/>
      <c r="W834" s="680"/>
      <c r="X834" s="172"/>
      <c r="Y834" s="172"/>
      <c r="Z834" s="178"/>
      <c r="AA834" s="181"/>
      <c r="AB834" s="207"/>
    </row>
    <row r="835" spans="1:28" ht="37.5" customHeight="1">
      <c r="A835" s="190"/>
      <c r="B835" s="194">
        <f t="shared" si="12"/>
        <v>782</v>
      </c>
      <c r="C835" s="681"/>
      <c r="D835" s="682"/>
      <c r="E835" s="682"/>
      <c r="F835" s="682"/>
      <c r="G835" s="682"/>
      <c r="H835" s="682"/>
      <c r="I835" s="682"/>
      <c r="J835" s="682"/>
      <c r="K835" s="682"/>
      <c r="L835" s="683"/>
      <c r="M835" s="696"/>
      <c r="N835" s="696"/>
      <c r="O835" s="696"/>
      <c r="P835" s="696"/>
      <c r="Q835" s="696"/>
      <c r="R835" s="697"/>
      <c r="S835" s="698"/>
      <c r="T835" s="698"/>
      <c r="U835" s="698"/>
      <c r="V835" s="699"/>
      <c r="W835" s="680"/>
      <c r="X835" s="172"/>
      <c r="Y835" s="172"/>
      <c r="Z835" s="178"/>
      <c r="AA835" s="181"/>
      <c r="AB835" s="207"/>
    </row>
    <row r="836" spans="1:28" ht="37.5" customHeight="1">
      <c r="A836" s="190"/>
      <c r="B836" s="194">
        <f t="shared" si="12"/>
        <v>783</v>
      </c>
      <c r="C836" s="681"/>
      <c r="D836" s="682"/>
      <c r="E836" s="682"/>
      <c r="F836" s="682"/>
      <c r="G836" s="682"/>
      <c r="H836" s="682"/>
      <c r="I836" s="682"/>
      <c r="J836" s="682"/>
      <c r="K836" s="682"/>
      <c r="L836" s="683"/>
      <c r="M836" s="696"/>
      <c r="N836" s="696"/>
      <c r="O836" s="696"/>
      <c r="P836" s="696"/>
      <c r="Q836" s="696"/>
      <c r="R836" s="697"/>
      <c r="S836" s="698"/>
      <c r="T836" s="698"/>
      <c r="U836" s="698"/>
      <c r="V836" s="699"/>
      <c r="W836" s="680"/>
      <c r="X836" s="172"/>
      <c r="Y836" s="172"/>
      <c r="Z836" s="178"/>
      <c r="AA836" s="181"/>
      <c r="AB836" s="207"/>
    </row>
    <row r="837" spans="1:28" ht="37.5" customHeight="1">
      <c r="A837" s="190"/>
      <c r="B837" s="194">
        <f t="shared" si="12"/>
        <v>784</v>
      </c>
      <c r="C837" s="681"/>
      <c r="D837" s="682"/>
      <c r="E837" s="682"/>
      <c r="F837" s="682"/>
      <c r="G837" s="682"/>
      <c r="H837" s="682"/>
      <c r="I837" s="682"/>
      <c r="J837" s="682"/>
      <c r="K837" s="682"/>
      <c r="L837" s="683"/>
      <c r="M837" s="696"/>
      <c r="N837" s="696"/>
      <c r="O837" s="696"/>
      <c r="P837" s="696"/>
      <c r="Q837" s="696"/>
      <c r="R837" s="697"/>
      <c r="S837" s="698"/>
      <c r="T837" s="698"/>
      <c r="U837" s="698"/>
      <c r="V837" s="699"/>
      <c r="W837" s="680"/>
      <c r="X837" s="172"/>
      <c r="Y837" s="172"/>
      <c r="Z837" s="178"/>
      <c r="AA837" s="181"/>
      <c r="AB837" s="207"/>
    </row>
    <row r="838" spans="1:28" ht="37.5" customHeight="1">
      <c r="A838" s="190"/>
      <c r="B838" s="194">
        <f t="shared" si="12"/>
        <v>785</v>
      </c>
      <c r="C838" s="681"/>
      <c r="D838" s="682"/>
      <c r="E838" s="682"/>
      <c r="F838" s="682"/>
      <c r="G838" s="682"/>
      <c r="H838" s="682"/>
      <c r="I838" s="682"/>
      <c r="J838" s="682"/>
      <c r="K838" s="682"/>
      <c r="L838" s="683"/>
      <c r="M838" s="696"/>
      <c r="N838" s="696"/>
      <c r="O838" s="696"/>
      <c r="P838" s="696"/>
      <c r="Q838" s="696"/>
      <c r="R838" s="697"/>
      <c r="S838" s="698"/>
      <c r="T838" s="698"/>
      <c r="U838" s="698"/>
      <c r="V838" s="699"/>
      <c r="W838" s="680"/>
      <c r="X838" s="172"/>
      <c r="Y838" s="172"/>
      <c r="Z838" s="178"/>
      <c r="AA838" s="181"/>
      <c r="AB838" s="207"/>
    </row>
    <row r="839" spans="1:28" ht="37.5" customHeight="1">
      <c r="A839" s="190"/>
      <c r="B839" s="194">
        <f t="shared" si="12"/>
        <v>786</v>
      </c>
      <c r="C839" s="681"/>
      <c r="D839" s="682"/>
      <c r="E839" s="682"/>
      <c r="F839" s="682"/>
      <c r="G839" s="682"/>
      <c r="H839" s="682"/>
      <c r="I839" s="682"/>
      <c r="J839" s="682"/>
      <c r="K839" s="682"/>
      <c r="L839" s="683"/>
      <c r="M839" s="696"/>
      <c r="N839" s="696"/>
      <c r="O839" s="696"/>
      <c r="P839" s="696"/>
      <c r="Q839" s="696"/>
      <c r="R839" s="697"/>
      <c r="S839" s="698"/>
      <c r="T839" s="698"/>
      <c r="U839" s="698"/>
      <c r="V839" s="699"/>
      <c r="W839" s="680"/>
      <c r="X839" s="172"/>
      <c r="Y839" s="172"/>
      <c r="Z839" s="178"/>
      <c r="AA839" s="181"/>
      <c r="AB839" s="207"/>
    </row>
    <row r="840" spans="1:28" ht="37.5" customHeight="1">
      <c r="A840" s="190"/>
      <c r="B840" s="194">
        <f t="shared" si="12"/>
        <v>787</v>
      </c>
      <c r="C840" s="681"/>
      <c r="D840" s="682"/>
      <c r="E840" s="682"/>
      <c r="F840" s="682"/>
      <c r="G840" s="682"/>
      <c r="H840" s="682"/>
      <c r="I840" s="682"/>
      <c r="J840" s="682"/>
      <c r="K840" s="682"/>
      <c r="L840" s="683"/>
      <c r="M840" s="696"/>
      <c r="N840" s="696"/>
      <c r="O840" s="696"/>
      <c r="P840" s="696"/>
      <c r="Q840" s="696"/>
      <c r="R840" s="697"/>
      <c r="S840" s="698"/>
      <c r="T840" s="698"/>
      <c r="U840" s="698"/>
      <c r="V840" s="699"/>
      <c r="W840" s="680"/>
      <c r="X840" s="172"/>
      <c r="Y840" s="172"/>
      <c r="Z840" s="178"/>
      <c r="AA840" s="181"/>
      <c r="AB840" s="207"/>
    </row>
    <row r="841" spans="1:28" ht="37.5" customHeight="1">
      <c r="A841" s="190"/>
      <c r="B841" s="194">
        <f t="shared" si="12"/>
        <v>788</v>
      </c>
      <c r="C841" s="681"/>
      <c r="D841" s="682"/>
      <c r="E841" s="682"/>
      <c r="F841" s="682"/>
      <c r="G841" s="682"/>
      <c r="H841" s="682"/>
      <c r="I841" s="682"/>
      <c r="J841" s="682"/>
      <c r="K841" s="682"/>
      <c r="L841" s="683"/>
      <c r="M841" s="696"/>
      <c r="N841" s="696"/>
      <c r="O841" s="696"/>
      <c r="P841" s="696"/>
      <c r="Q841" s="696"/>
      <c r="R841" s="697"/>
      <c r="S841" s="698"/>
      <c r="T841" s="698"/>
      <c r="U841" s="698"/>
      <c r="V841" s="699"/>
      <c r="W841" s="680"/>
      <c r="X841" s="172"/>
      <c r="Y841" s="172"/>
      <c r="Z841" s="178"/>
      <c r="AA841" s="181"/>
      <c r="AB841" s="207"/>
    </row>
    <row r="842" spans="1:28" ht="37.5" customHeight="1">
      <c r="A842" s="190"/>
      <c r="B842" s="194">
        <f t="shared" si="12"/>
        <v>789</v>
      </c>
      <c r="C842" s="681"/>
      <c r="D842" s="682"/>
      <c r="E842" s="682"/>
      <c r="F842" s="682"/>
      <c r="G842" s="682"/>
      <c r="H842" s="682"/>
      <c r="I842" s="682"/>
      <c r="J842" s="682"/>
      <c r="K842" s="682"/>
      <c r="L842" s="683"/>
      <c r="M842" s="696"/>
      <c r="N842" s="696"/>
      <c r="O842" s="696"/>
      <c r="P842" s="696"/>
      <c r="Q842" s="696"/>
      <c r="R842" s="697"/>
      <c r="S842" s="698"/>
      <c r="T842" s="698"/>
      <c r="U842" s="698"/>
      <c r="V842" s="699"/>
      <c r="W842" s="680"/>
      <c r="X842" s="172"/>
      <c r="Y842" s="172"/>
      <c r="Z842" s="178"/>
      <c r="AA842" s="181"/>
      <c r="AB842" s="207"/>
    </row>
    <row r="843" spans="1:28" ht="37.5" customHeight="1">
      <c r="A843" s="190"/>
      <c r="B843" s="194">
        <f t="shared" si="12"/>
        <v>790</v>
      </c>
      <c r="C843" s="681"/>
      <c r="D843" s="682"/>
      <c r="E843" s="682"/>
      <c r="F843" s="682"/>
      <c r="G843" s="682"/>
      <c r="H843" s="682"/>
      <c r="I843" s="682"/>
      <c r="J843" s="682"/>
      <c r="K843" s="682"/>
      <c r="L843" s="683"/>
      <c r="M843" s="696"/>
      <c r="N843" s="696"/>
      <c r="O843" s="696"/>
      <c r="P843" s="696"/>
      <c r="Q843" s="696"/>
      <c r="R843" s="697"/>
      <c r="S843" s="698"/>
      <c r="T843" s="698"/>
      <c r="U843" s="698"/>
      <c r="V843" s="699"/>
      <c r="W843" s="680"/>
      <c r="X843" s="172"/>
      <c r="Y843" s="172"/>
      <c r="Z843" s="178"/>
      <c r="AA843" s="181"/>
      <c r="AB843" s="207"/>
    </row>
    <row r="844" spans="1:28" ht="37.5" customHeight="1">
      <c r="A844" s="190"/>
      <c r="B844" s="194">
        <f t="shared" si="12"/>
        <v>791</v>
      </c>
      <c r="C844" s="681"/>
      <c r="D844" s="682"/>
      <c r="E844" s="682"/>
      <c r="F844" s="682"/>
      <c r="G844" s="682"/>
      <c r="H844" s="682"/>
      <c r="I844" s="682"/>
      <c r="J844" s="682"/>
      <c r="K844" s="682"/>
      <c r="L844" s="683"/>
      <c r="M844" s="696"/>
      <c r="N844" s="696"/>
      <c r="O844" s="696"/>
      <c r="P844" s="696"/>
      <c r="Q844" s="696"/>
      <c r="R844" s="697"/>
      <c r="S844" s="698"/>
      <c r="T844" s="698"/>
      <c r="U844" s="698"/>
      <c r="V844" s="699"/>
      <c r="W844" s="680"/>
      <c r="X844" s="172"/>
      <c r="Y844" s="172"/>
      <c r="Z844" s="178"/>
      <c r="AA844" s="181"/>
      <c r="AB844" s="207"/>
    </row>
    <row r="845" spans="1:28" ht="37.5" customHeight="1">
      <c r="A845" s="190"/>
      <c r="B845" s="194">
        <f t="shared" si="12"/>
        <v>792</v>
      </c>
      <c r="C845" s="681"/>
      <c r="D845" s="682"/>
      <c r="E845" s="682"/>
      <c r="F845" s="682"/>
      <c r="G845" s="682"/>
      <c r="H845" s="682"/>
      <c r="I845" s="682"/>
      <c r="J845" s="682"/>
      <c r="K845" s="682"/>
      <c r="L845" s="683"/>
      <c r="M845" s="696"/>
      <c r="N845" s="696"/>
      <c r="O845" s="696"/>
      <c r="P845" s="696"/>
      <c r="Q845" s="696"/>
      <c r="R845" s="697"/>
      <c r="S845" s="698"/>
      <c r="T845" s="698"/>
      <c r="U845" s="698"/>
      <c r="V845" s="699"/>
      <c r="W845" s="680"/>
      <c r="X845" s="172"/>
      <c r="Y845" s="172"/>
      <c r="Z845" s="178"/>
      <c r="AA845" s="181"/>
      <c r="AB845" s="207"/>
    </row>
    <row r="846" spans="1:28" ht="37.5" customHeight="1">
      <c r="A846" s="190"/>
      <c r="B846" s="194">
        <f t="shared" si="12"/>
        <v>793</v>
      </c>
      <c r="C846" s="681"/>
      <c r="D846" s="682"/>
      <c r="E846" s="682"/>
      <c r="F846" s="682"/>
      <c r="G846" s="682"/>
      <c r="H846" s="682"/>
      <c r="I846" s="682"/>
      <c r="J846" s="682"/>
      <c r="K846" s="682"/>
      <c r="L846" s="683"/>
      <c r="M846" s="696"/>
      <c r="N846" s="696"/>
      <c r="O846" s="696"/>
      <c r="P846" s="696"/>
      <c r="Q846" s="696"/>
      <c r="R846" s="697"/>
      <c r="S846" s="698"/>
      <c r="T846" s="698"/>
      <c r="U846" s="698"/>
      <c r="V846" s="699"/>
      <c r="W846" s="680"/>
      <c r="X846" s="172"/>
      <c r="Y846" s="172"/>
      <c r="Z846" s="178"/>
      <c r="AA846" s="181"/>
      <c r="AB846" s="207"/>
    </row>
    <row r="847" spans="1:28" ht="37.5" customHeight="1">
      <c r="A847" s="190"/>
      <c r="B847" s="194">
        <f t="shared" si="12"/>
        <v>794</v>
      </c>
      <c r="C847" s="681"/>
      <c r="D847" s="682"/>
      <c r="E847" s="682"/>
      <c r="F847" s="682"/>
      <c r="G847" s="682"/>
      <c r="H847" s="682"/>
      <c r="I847" s="682"/>
      <c r="J847" s="682"/>
      <c r="K847" s="682"/>
      <c r="L847" s="683"/>
      <c r="M847" s="696"/>
      <c r="N847" s="696"/>
      <c r="O847" s="696"/>
      <c r="P847" s="696"/>
      <c r="Q847" s="696"/>
      <c r="R847" s="697"/>
      <c r="S847" s="698"/>
      <c r="T847" s="698"/>
      <c r="U847" s="698"/>
      <c r="V847" s="699"/>
      <c r="W847" s="680"/>
      <c r="X847" s="172"/>
      <c r="Y847" s="172"/>
      <c r="Z847" s="178"/>
      <c r="AA847" s="181"/>
      <c r="AB847" s="207"/>
    </row>
    <row r="848" spans="1:28" ht="37.5" customHeight="1">
      <c r="A848" s="190"/>
      <c r="B848" s="194">
        <f t="shared" si="12"/>
        <v>795</v>
      </c>
      <c r="C848" s="681"/>
      <c r="D848" s="682"/>
      <c r="E848" s="682"/>
      <c r="F848" s="682"/>
      <c r="G848" s="682"/>
      <c r="H848" s="682"/>
      <c r="I848" s="682"/>
      <c r="J848" s="682"/>
      <c r="K848" s="682"/>
      <c r="L848" s="683"/>
      <c r="M848" s="696"/>
      <c r="N848" s="696"/>
      <c r="O848" s="696"/>
      <c r="P848" s="696"/>
      <c r="Q848" s="696"/>
      <c r="R848" s="697"/>
      <c r="S848" s="698"/>
      <c r="T848" s="698"/>
      <c r="U848" s="698"/>
      <c r="V848" s="699"/>
      <c r="W848" s="680"/>
      <c r="X848" s="172"/>
      <c r="Y848" s="172"/>
      <c r="Z848" s="178"/>
      <c r="AA848" s="181"/>
      <c r="AB848" s="207"/>
    </row>
    <row r="849" spans="1:28" ht="37.5" customHeight="1">
      <c r="A849" s="190"/>
      <c r="B849" s="194">
        <f t="shared" si="12"/>
        <v>796</v>
      </c>
      <c r="C849" s="681"/>
      <c r="D849" s="682"/>
      <c r="E849" s="682"/>
      <c r="F849" s="682"/>
      <c r="G849" s="682"/>
      <c r="H849" s="682"/>
      <c r="I849" s="682"/>
      <c r="J849" s="682"/>
      <c r="K849" s="682"/>
      <c r="L849" s="683"/>
      <c r="M849" s="696"/>
      <c r="N849" s="696"/>
      <c r="O849" s="696"/>
      <c r="P849" s="696"/>
      <c r="Q849" s="696"/>
      <c r="R849" s="697"/>
      <c r="S849" s="698"/>
      <c r="T849" s="698"/>
      <c r="U849" s="698"/>
      <c r="V849" s="699"/>
      <c r="W849" s="680"/>
      <c r="X849" s="172"/>
      <c r="Y849" s="172"/>
      <c r="Z849" s="178"/>
      <c r="AA849" s="181"/>
      <c r="AB849" s="207"/>
    </row>
    <row r="850" spans="1:28" ht="37.5" customHeight="1">
      <c r="A850" s="190"/>
      <c r="B850" s="194">
        <f t="shared" si="12"/>
        <v>797</v>
      </c>
      <c r="C850" s="681"/>
      <c r="D850" s="682"/>
      <c r="E850" s="682"/>
      <c r="F850" s="682"/>
      <c r="G850" s="682"/>
      <c r="H850" s="682"/>
      <c r="I850" s="682"/>
      <c r="J850" s="682"/>
      <c r="K850" s="682"/>
      <c r="L850" s="683"/>
      <c r="M850" s="696"/>
      <c r="N850" s="696"/>
      <c r="O850" s="696"/>
      <c r="P850" s="696"/>
      <c r="Q850" s="696"/>
      <c r="R850" s="697"/>
      <c r="S850" s="698"/>
      <c r="T850" s="698"/>
      <c r="U850" s="698"/>
      <c r="V850" s="699"/>
      <c r="W850" s="680"/>
      <c r="X850" s="172"/>
      <c r="Y850" s="172"/>
      <c r="Z850" s="178"/>
      <c r="AA850" s="181"/>
      <c r="AB850" s="207"/>
    </row>
    <row r="851" spans="1:28" ht="37.5" customHeight="1">
      <c r="A851" s="190"/>
      <c r="B851" s="194">
        <f t="shared" si="12"/>
        <v>798</v>
      </c>
      <c r="C851" s="681"/>
      <c r="D851" s="682"/>
      <c r="E851" s="682"/>
      <c r="F851" s="682"/>
      <c r="G851" s="682"/>
      <c r="H851" s="682"/>
      <c r="I851" s="682"/>
      <c r="J851" s="682"/>
      <c r="K851" s="682"/>
      <c r="L851" s="683"/>
      <c r="M851" s="696"/>
      <c r="N851" s="696"/>
      <c r="O851" s="696"/>
      <c r="P851" s="696"/>
      <c r="Q851" s="696"/>
      <c r="R851" s="697"/>
      <c r="S851" s="698"/>
      <c r="T851" s="698"/>
      <c r="U851" s="698"/>
      <c r="V851" s="699"/>
      <c r="W851" s="680"/>
      <c r="X851" s="172"/>
      <c r="Y851" s="172"/>
      <c r="Z851" s="178"/>
      <c r="AA851" s="181"/>
      <c r="AB851" s="207"/>
    </row>
    <row r="852" spans="1:28" ht="37.5" customHeight="1">
      <c r="A852" s="190"/>
      <c r="B852" s="194">
        <f t="shared" si="12"/>
        <v>799</v>
      </c>
      <c r="C852" s="681"/>
      <c r="D852" s="682"/>
      <c r="E852" s="682"/>
      <c r="F852" s="682"/>
      <c r="G852" s="682"/>
      <c r="H852" s="682"/>
      <c r="I852" s="682"/>
      <c r="J852" s="682"/>
      <c r="K852" s="682"/>
      <c r="L852" s="683"/>
      <c r="M852" s="696"/>
      <c r="N852" s="696"/>
      <c r="O852" s="696"/>
      <c r="P852" s="696"/>
      <c r="Q852" s="696"/>
      <c r="R852" s="697"/>
      <c r="S852" s="698"/>
      <c r="T852" s="698"/>
      <c r="U852" s="698"/>
      <c r="V852" s="699"/>
      <c r="W852" s="680"/>
      <c r="X852" s="172"/>
      <c r="Y852" s="172"/>
      <c r="Z852" s="178"/>
      <c r="AA852" s="181"/>
      <c r="AB852" s="207"/>
    </row>
    <row r="853" spans="1:28" ht="37.5" customHeight="1">
      <c r="A853" s="190"/>
      <c r="B853" s="194">
        <f t="shared" si="12"/>
        <v>800</v>
      </c>
      <c r="C853" s="681"/>
      <c r="D853" s="682"/>
      <c r="E853" s="682"/>
      <c r="F853" s="682"/>
      <c r="G853" s="682"/>
      <c r="H853" s="682"/>
      <c r="I853" s="682"/>
      <c r="J853" s="682"/>
      <c r="K853" s="682"/>
      <c r="L853" s="683"/>
      <c r="M853" s="696"/>
      <c r="N853" s="696"/>
      <c r="O853" s="696"/>
      <c r="P853" s="696"/>
      <c r="Q853" s="696"/>
      <c r="R853" s="697"/>
      <c r="S853" s="698"/>
      <c r="T853" s="698"/>
      <c r="U853" s="698"/>
      <c r="V853" s="699"/>
      <c r="W853" s="680"/>
      <c r="X853" s="172"/>
      <c r="Y853" s="172"/>
      <c r="Z853" s="178"/>
      <c r="AA853" s="181"/>
      <c r="AB853" s="207"/>
    </row>
    <row r="854" spans="1:28" ht="37.5" customHeight="1">
      <c r="A854" s="190"/>
      <c r="B854" s="194">
        <f t="shared" si="12"/>
        <v>801</v>
      </c>
      <c r="C854" s="681"/>
      <c r="D854" s="682"/>
      <c r="E854" s="682"/>
      <c r="F854" s="682"/>
      <c r="G854" s="682"/>
      <c r="H854" s="682"/>
      <c r="I854" s="682"/>
      <c r="J854" s="682"/>
      <c r="K854" s="682"/>
      <c r="L854" s="683"/>
      <c r="M854" s="696"/>
      <c r="N854" s="696"/>
      <c r="O854" s="696"/>
      <c r="P854" s="696"/>
      <c r="Q854" s="696"/>
      <c r="R854" s="697"/>
      <c r="S854" s="698"/>
      <c r="T854" s="698"/>
      <c r="U854" s="698"/>
      <c r="V854" s="699"/>
      <c r="W854" s="680"/>
      <c r="X854" s="172"/>
      <c r="Y854" s="172"/>
      <c r="Z854" s="178"/>
      <c r="AA854" s="181"/>
      <c r="AB854" s="207"/>
    </row>
    <row r="855" spans="1:28" ht="37.5" customHeight="1">
      <c r="A855" s="190"/>
      <c r="B855" s="194">
        <f t="shared" si="12"/>
        <v>802</v>
      </c>
      <c r="C855" s="681"/>
      <c r="D855" s="682"/>
      <c r="E855" s="682"/>
      <c r="F855" s="682"/>
      <c r="G855" s="682"/>
      <c r="H855" s="682"/>
      <c r="I855" s="682"/>
      <c r="J855" s="682"/>
      <c r="K855" s="682"/>
      <c r="L855" s="683"/>
      <c r="M855" s="696"/>
      <c r="N855" s="696"/>
      <c r="O855" s="696"/>
      <c r="P855" s="696"/>
      <c r="Q855" s="696"/>
      <c r="R855" s="697"/>
      <c r="S855" s="698"/>
      <c r="T855" s="698"/>
      <c r="U855" s="698"/>
      <c r="V855" s="699"/>
      <c r="W855" s="680"/>
      <c r="X855" s="172"/>
      <c r="Y855" s="172"/>
      <c r="Z855" s="178"/>
      <c r="AA855" s="181"/>
      <c r="AB855" s="207"/>
    </row>
    <row r="856" spans="1:28" ht="37.5" customHeight="1">
      <c r="A856" s="190"/>
      <c r="B856" s="194">
        <f t="shared" si="12"/>
        <v>803</v>
      </c>
      <c r="C856" s="681"/>
      <c r="D856" s="682"/>
      <c r="E856" s="682"/>
      <c r="F856" s="682"/>
      <c r="G856" s="682"/>
      <c r="H856" s="682"/>
      <c r="I856" s="682"/>
      <c r="J856" s="682"/>
      <c r="K856" s="682"/>
      <c r="L856" s="683"/>
      <c r="M856" s="696"/>
      <c r="N856" s="696"/>
      <c r="O856" s="696"/>
      <c r="P856" s="696"/>
      <c r="Q856" s="696"/>
      <c r="R856" s="697"/>
      <c r="S856" s="698"/>
      <c r="T856" s="698"/>
      <c r="U856" s="698"/>
      <c r="V856" s="699"/>
      <c r="W856" s="680"/>
      <c r="X856" s="172"/>
      <c r="Y856" s="172"/>
      <c r="Z856" s="178"/>
      <c r="AA856" s="181"/>
      <c r="AB856" s="207"/>
    </row>
    <row r="857" spans="1:28" ht="37.5" customHeight="1">
      <c r="A857" s="190"/>
      <c r="B857" s="194">
        <f t="shared" si="12"/>
        <v>804</v>
      </c>
      <c r="C857" s="681"/>
      <c r="D857" s="682"/>
      <c r="E857" s="682"/>
      <c r="F857" s="682"/>
      <c r="G857" s="682"/>
      <c r="H857" s="682"/>
      <c r="I857" s="682"/>
      <c r="J857" s="682"/>
      <c r="K857" s="682"/>
      <c r="L857" s="683"/>
      <c r="M857" s="696"/>
      <c r="N857" s="696"/>
      <c r="O857" s="696"/>
      <c r="P857" s="696"/>
      <c r="Q857" s="696"/>
      <c r="R857" s="697"/>
      <c r="S857" s="698"/>
      <c r="T857" s="698"/>
      <c r="U857" s="698"/>
      <c r="V857" s="699"/>
      <c r="W857" s="680"/>
      <c r="X857" s="172"/>
      <c r="Y857" s="172"/>
      <c r="Z857" s="178"/>
      <c r="AA857" s="181"/>
      <c r="AB857" s="207"/>
    </row>
    <row r="858" spans="1:28" ht="37.5" customHeight="1">
      <c r="A858" s="190"/>
      <c r="B858" s="194">
        <f t="shared" si="12"/>
        <v>805</v>
      </c>
      <c r="C858" s="681"/>
      <c r="D858" s="682"/>
      <c r="E858" s="682"/>
      <c r="F858" s="682"/>
      <c r="G858" s="682"/>
      <c r="H858" s="682"/>
      <c r="I858" s="682"/>
      <c r="J858" s="682"/>
      <c r="K858" s="682"/>
      <c r="L858" s="683"/>
      <c r="M858" s="696"/>
      <c r="N858" s="696"/>
      <c r="O858" s="696"/>
      <c r="P858" s="696"/>
      <c r="Q858" s="696"/>
      <c r="R858" s="697"/>
      <c r="S858" s="698"/>
      <c r="T858" s="698"/>
      <c r="U858" s="698"/>
      <c r="V858" s="699"/>
      <c r="W858" s="680"/>
      <c r="X858" s="172"/>
      <c r="Y858" s="172"/>
      <c r="Z858" s="178"/>
      <c r="AA858" s="181"/>
      <c r="AB858" s="207"/>
    </row>
    <row r="859" spans="1:28" ht="37.5" customHeight="1">
      <c r="A859" s="190"/>
      <c r="B859" s="194">
        <f t="shared" si="12"/>
        <v>806</v>
      </c>
      <c r="C859" s="681"/>
      <c r="D859" s="682"/>
      <c r="E859" s="682"/>
      <c r="F859" s="682"/>
      <c r="G859" s="682"/>
      <c r="H859" s="682"/>
      <c r="I859" s="682"/>
      <c r="J859" s="682"/>
      <c r="K859" s="682"/>
      <c r="L859" s="683"/>
      <c r="M859" s="696"/>
      <c r="N859" s="696"/>
      <c r="O859" s="696"/>
      <c r="P859" s="696"/>
      <c r="Q859" s="696"/>
      <c r="R859" s="697"/>
      <c r="S859" s="698"/>
      <c r="T859" s="698"/>
      <c r="U859" s="698"/>
      <c r="V859" s="699"/>
      <c r="W859" s="680"/>
      <c r="X859" s="172"/>
      <c r="Y859" s="172"/>
      <c r="Z859" s="178"/>
      <c r="AA859" s="181"/>
      <c r="AB859" s="207"/>
    </row>
    <row r="860" spans="1:28" ht="37.5" customHeight="1">
      <c r="A860" s="190"/>
      <c r="B860" s="194">
        <f t="shared" si="12"/>
        <v>807</v>
      </c>
      <c r="C860" s="681"/>
      <c r="D860" s="682"/>
      <c r="E860" s="682"/>
      <c r="F860" s="682"/>
      <c r="G860" s="682"/>
      <c r="H860" s="682"/>
      <c r="I860" s="682"/>
      <c r="J860" s="682"/>
      <c r="K860" s="682"/>
      <c r="L860" s="683"/>
      <c r="M860" s="696"/>
      <c r="N860" s="696"/>
      <c r="O860" s="696"/>
      <c r="P860" s="696"/>
      <c r="Q860" s="696"/>
      <c r="R860" s="697"/>
      <c r="S860" s="698"/>
      <c r="T860" s="698"/>
      <c r="U860" s="698"/>
      <c r="V860" s="699"/>
      <c r="W860" s="680"/>
      <c r="X860" s="172"/>
      <c r="Y860" s="172"/>
      <c r="Z860" s="178"/>
      <c r="AA860" s="181"/>
      <c r="AB860" s="207"/>
    </row>
    <row r="861" spans="1:28" ht="37.5" customHeight="1">
      <c r="A861" s="190"/>
      <c r="B861" s="194">
        <f t="shared" si="12"/>
        <v>808</v>
      </c>
      <c r="C861" s="681"/>
      <c r="D861" s="682"/>
      <c r="E861" s="682"/>
      <c r="F861" s="682"/>
      <c r="G861" s="682"/>
      <c r="H861" s="682"/>
      <c r="I861" s="682"/>
      <c r="J861" s="682"/>
      <c r="K861" s="682"/>
      <c r="L861" s="683"/>
      <c r="M861" s="696"/>
      <c r="N861" s="696"/>
      <c r="O861" s="696"/>
      <c r="P861" s="696"/>
      <c r="Q861" s="696"/>
      <c r="R861" s="697"/>
      <c r="S861" s="698"/>
      <c r="T861" s="698"/>
      <c r="U861" s="698"/>
      <c r="V861" s="699"/>
      <c r="W861" s="680"/>
      <c r="X861" s="172"/>
      <c r="Y861" s="172"/>
      <c r="Z861" s="178"/>
      <c r="AA861" s="181"/>
      <c r="AB861" s="207"/>
    </row>
    <row r="862" spans="1:28" ht="37.5" customHeight="1">
      <c r="A862" s="190"/>
      <c r="B862" s="194">
        <f t="shared" si="12"/>
        <v>809</v>
      </c>
      <c r="C862" s="681"/>
      <c r="D862" s="682"/>
      <c r="E862" s="682"/>
      <c r="F862" s="682"/>
      <c r="G862" s="682"/>
      <c r="H862" s="682"/>
      <c r="I862" s="682"/>
      <c r="J862" s="682"/>
      <c r="K862" s="682"/>
      <c r="L862" s="683"/>
      <c r="M862" s="696"/>
      <c r="N862" s="696"/>
      <c r="O862" s="696"/>
      <c r="P862" s="696"/>
      <c r="Q862" s="696"/>
      <c r="R862" s="697"/>
      <c r="S862" s="698"/>
      <c r="T862" s="698"/>
      <c r="U862" s="698"/>
      <c r="V862" s="699"/>
      <c r="W862" s="680"/>
      <c r="X862" s="172"/>
      <c r="Y862" s="172"/>
      <c r="Z862" s="178"/>
      <c r="AA862" s="181"/>
      <c r="AB862" s="207"/>
    </row>
    <row r="863" spans="1:28" ht="37.5" customHeight="1">
      <c r="A863" s="190"/>
      <c r="B863" s="194">
        <f t="shared" si="12"/>
        <v>810</v>
      </c>
      <c r="C863" s="681"/>
      <c r="D863" s="682"/>
      <c r="E863" s="682"/>
      <c r="F863" s="682"/>
      <c r="G863" s="682"/>
      <c r="H863" s="682"/>
      <c r="I863" s="682"/>
      <c r="J863" s="682"/>
      <c r="K863" s="682"/>
      <c r="L863" s="683"/>
      <c r="M863" s="696"/>
      <c r="N863" s="696"/>
      <c r="O863" s="696"/>
      <c r="P863" s="696"/>
      <c r="Q863" s="696"/>
      <c r="R863" s="697"/>
      <c r="S863" s="698"/>
      <c r="T863" s="698"/>
      <c r="U863" s="698"/>
      <c r="V863" s="699"/>
      <c r="W863" s="680"/>
      <c r="X863" s="172"/>
      <c r="Y863" s="172"/>
      <c r="Z863" s="178"/>
      <c r="AA863" s="181"/>
      <c r="AB863" s="207"/>
    </row>
    <row r="864" spans="1:28" ht="37.5" customHeight="1">
      <c r="A864" s="190"/>
      <c r="B864" s="194">
        <f t="shared" si="12"/>
        <v>811</v>
      </c>
      <c r="C864" s="681"/>
      <c r="D864" s="682"/>
      <c r="E864" s="682"/>
      <c r="F864" s="682"/>
      <c r="G864" s="682"/>
      <c r="H864" s="682"/>
      <c r="I864" s="682"/>
      <c r="J864" s="682"/>
      <c r="K864" s="682"/>
      <c r="L864" s="683"/>
      <c r="M864" s="696"/>
      <c r="N864" s="696"/>
      <c r="O864" s="696"/>
      <c r="P864" s="696"/>
      <c r="Q864" s="696"/>
      <c r="R864" s="697"/>
      <c r="S864" s="698"/>
      <c r="T864" s="698"/>
      <c r="U864" s="698"/>
      <c r="V864" s="699"/>
      <c r="W864" s="680"/>
      <c r="X864" s="172"/>
      <c r="Y864" s="172"/>
      <c r="Z864" s="178"/>
      <c r="AA864" s="181"/>
      <c r="AB864" s="207"/>
    </row>
    <row r="865" spans="1:28" ht="37.5" customHeight="1">
      <c r="A865" s="190"/>
      <c r="B865" s="194">
        <f t="shared" si="12"/>
        <v>812</v>
      </c>
      <c r="C865" s="681"/>
      <c r="D865" s="682"/>
      <c r="E865" s="682"/>
      <c r="F865" s="682"/>
      <c r="G865" s="682"/>
      <c r="H865" s="682"/>
      <c r="I865" s="682"/>
      <c r="J865" s="682"/>
      <c r="K865" s="682"/>
      <c r="L865" s="683"/>
      <c r="M865" s="696"/>
      <c r="N865" s="696"/>
      <c r="O865" s="696"/>
      <c r="P865" s="696"/>
      <c r="Q865" s="696"/>
      <c r="R865" s="697"/>
      <c r="S865" s="698"/>
      <c r="T865" s="698"/>
      <c r="U865" s="698"/>
      <c r="V865" s="699"/>
      <c r="W865" s="680"/>
      <c r="X865" s="172"/>
      <c r="Y865" s="172"/>
      <c r="Z865" s="178"/>
      <c r="AA865" s="181"/>
      <c r="AB865" s="207"/>
    </row>
    <row r="866" spans="1:28" ht="37.5" customHeight="1">
      <c r="A866" s="190"/>
      <c r="B866" s="194">
        <f t="shared" si="12"/>
        <v>813</v>
      </c>
      <c r="C866" s="681"/>
      <c r="D866" s="682"/>
      <c r="E866" s="682"/>
      <c r="F866" s="682"/>
      <c r="G866" s="682"/>
      <c r="H866" s="682"/>
      <c r="I866" s="682"/>
      <c r="J866" s="682"/>
      <c r="K866" s="682"/>
      <c r="L866" s="683"/>
      <c r="M866" s="696"/>
      <c r="N866" s="696"/>
      <c r="O866" s="696"/>
      <c r="P866" s="696"/>
      <c r="Q866" s="696"/>
      <c r="R866" s="697"/>
      <c r="S866" s="698"/>
      <c r="T866" s="698"/>
      <c r="U866" s="698"/>
      <c r="V866" s="699"/>
      <c r="W866" s="680"/>
      <c r="X866" s="172"/>
      <c r="Y866" s="172"/>
      <c r="Z866" s="178"/>
      <c r="AA866" s="181"/>
      <c r="AB866" s="207"/>
    </row>
    <row r="867" spans="1:28" ht="37.5" customHeight="1">
      <c r="A867" s="190"/>
      <c r="B867" s="194">
        <f t="shared" si="12"/>
        <v>814</v>
      </c>
      <c r="C867" s="681"/>
      <c r="D867" s="682"/>
      <c r="E867" s="682"/>
      <c r="F867" s="682"/>
      <c r="G867" s="682"/>
      <c r="H867" s="682"/>
      <c r="I867" s="682"/>
      <c r="J867" s="682"/>
      <c r="K867" s="682"/>
      <c r="L867" s="683"/>
      <c r="M867" s="696"/>
      <c r="N867" s="696"/>
      <c r="O867" s="696"/>
      <c r="P867" s="696"/>
      <c r="Q867" s="696"/>
      <c r="R867" s="697"/>
      <c r="S867" s="698"/>
      <c r="T867" s="698"/>
      <c r="U867" s="698"/>
      <c r="V867" s="699"/>
      <c r="W867" s="680"/>
      <c r="X867" s="172"/>
      <c r="Y867" s="172"/>
      <c r="Z867" s="178"/>
      <c r="AA867" s="181"/>
      <c r="AB867" s="207"/>
    </row>
    <row r="868" spans="1:28" ht="37.5" customHeight="1">
      <c r="A868" s="190"/>
      <c r="B868" s="194">
        <f t="shared" si="12"/>
        <v>815</v>
      </c>
      <c r="C868" s="681"/>
      <c r="D868" s="682"/>
      <c r="E868" s="682"/>
      <c r="F868" s="682"/>
      <c r="G868" s="682"/>
      <c r="H868" s="682"/>
      <c r="I868" s="682"/>
      <c r="J868" s="682"/>
      <c r="K868" s="682"/>
      <c r="L868" s="683"/>
      <c r="M868" s="696"/>
      <c r="N868" s="696"/>
      <c r="O868" s="696"/>
      <c r="P868" s="696"/>
      <c r="Q868" s="696"/>
      <c r="R868" s="697"/>
      <c r="S868" s="698"/>
      <c r="T868" s="698"/>
      <c r="U868" s="698"/>
      <c r="V868" s="699"/>
      <c r="W868" s="680"/>
      <c r="X868" s="172"/>
      <c r="Y868" s="172"/>
      <c r="Z868" s="178"/>
      <c r="AA868" s="181"/>
      <c r="AB868" s="207"/>
    </row>
    <row r="869" spans="1:28" ht="37.5" customHeight="1">
      <c r="A869" s="190"/>
      <c r="B869" s="194">
        <f t="shared" si="12"/>
        <v>816</v>
      </c>
      <c r="C869" s="681"/>
      <c r="D869" s="682"/>
      <c r="E869" s="682"/>
      <c r="F869" s="682"/>
      <c r="G869" s="682"/>
      <c r="H869" s="682"/>
      <c r="I869" s="682"/>
      <c r="J869" s="682"/>
      <c r="K869" s="682"/>
      <c r="L869" s="683"/>
      <c r="M869" s="696"/>
      <c r="N869" s="696"/>
      <c r="O869" s="696"/>
      <c r="P869" s="696"/>
      <c r="Q869" s="696"/>
      <c r="R869" s="697"/>
      <c r="S869" s="698"/>
      <c r="T869" s="698"/>
      <c r="U869" s="698"/>
      <c r="V869" s="699"/>
      <c r="W869" s="680"/>
      <c r="X869" s="172"/>
      <c r="Y869" s="172"/>
      <c r="Z869" s="178"/>
      <c r="AA869" s="181"/>
      <c r="AB869" s="207"/>
    </row>
    <row r="870" spans="1:28" ht="37.5" customHeight="1">
      <c r="A870" s="190"/>
      <c r="B870" s="194">
        <f t="shared" si="12"/>
        <v>817</v>
      </c>
      <c r="C870" s="693"/>
      <c r="D870" s="694"/>
      <c r="E870" s="694"/>
      <c r="F870" s="694"/>
      <c r="G870" s="694"/>
      <c r="H870" s="694"/>
      <c r="I870" s="694"/>
      <c r="J870" s="694"/>
      <c r="K870" s="694"/>
      <c r="L870" s="695"/>
      <c r="M870" s="718"/>
      <c r="N870" s="719"/>
      <c r="O870" s="719"/>
      <c r="P870" s="719"/>
      <c r="Q870" s="720"/>
      <c r="R870" s="697"/>
      <c r="S870" s="698"/>
      <c r="T870" s="698"/>
      <c r="U870" s="698"/>
      <c r="V870" s="699"/>
      <c r="W870" s="171"/>
      <c r="X870" s="172"/>
      <c r="Y870" s="172"/>
      <c r="Z870" s="173"/>
      <c r="AA870" s="174"/>
      <c r="AB870" s="206"/>
    </row>
    <row r="871" spans="1:28" ht="37.5" customHeight="1">
      <c r="A871" s="190"/>
      <c r="B871" s="194">
        <f t="shared" si="12"/>
        <v>818</v>
      </c>
      <c r="C871" s="693"/>
      <c r="D871" s="694"/>
      <c r="E871" s="694"/>
      <c r="F871" s="694"/>
      <c r="G871" s="694"/>
      <c r="H871" s="694"/>
      <c r="I871" s="694"/>
      <c r="J871" s="694"/>
      <c r="K871" s="694"/>
      <c r="L871" s="695"/>
      <c r="M871" s="721"/>
      <c r="N871" s="722"/>
      <c r="O871" s="722"/>
      <c r="P871" s="722"/>
      <c r="Q871" s="723"/>
      <c r="R871" s="697"/>
      <c r="S871" s="698"/>
      <c r="T871" s="698"/>
      <c r="U871" s="698"/>
      <c r="V871" s="699"/>
      <c r="W871" s="680"/>
      <c r="X871" s="172"/>
      <c r="Y871" s="172"/>
      <c r="Z871" s="176"/>
      <c r="AA871" s="177"/>
      <c r="AB871" s="206"/>
    </row>
    <row r="872" spans="1:28" ht="37.5" customHeight="1">
      <c r="A872" s="190"/>
      <c r="B872" s="194">
        <f t="shared" si="12"/>
        <v>819</v>
      </c>
      <c r="C872" s="693"/>
      <c r="D872" s="694"/>
      <c r="E872" s="694"/>
      <c r="F872" s="694"/>
      <c r="G872" s="694"/>
      <c r="H872" s="694"/>
      <c r="I872" s="694"/>
      <c r="J872" s="694"/>
      <c r="K872" s="694"/>
      <c r="L872" s="695"/>
      <c r="M872" s="697"/>
      <c r="N872" s="698"/>
      <c r="O872" s="698"/>
      <c r="P872" s="698"/>
      <c r="Q872" s="699"/>
      <c r="R872" s="697"/>
      <c r="S872" s="698"/>
      <c r="T872" s="698"/>
      <c r="U872" s="698"/>
      <c r="V872" s="699"/>
      <c r="W872" s="680"/>
      <c r="X872" s="172"/>
      <c r="Y872" s="172"/>
      <c r="Z872" s="176"/>
      <c r="AA872" s="177"/>
      <c r="AB872" s="206"/>
    </row>
    <row r="873" spans="1:28" ht="37.5" customHeight="1">
      <c r="A873" s="190"/>
      <c r="B873" s="194">
        <f t="shared" si="12"/>
        <v>820</v>
      </c>
      <c r="C873" s="693"/>
      <c r="D873" s="694"/>
      <c r="E873" s="694"/>
      <c r="F873" s="694"/>
      <c r="G873" s="694"/>
      <c r="H873" s="694"/>
      <c r="I873" s="694"/>
      <c r="J873" s="694"/>
      <c r="K873" s="694"/>
      <c r="L873" s="695"/>
      <c r="M873" s="697"/>
      <c r="N873" s="698"/>
      <c r="O873" s="698"/>
      <c r="P873" s="698"/>
      <c r="Q873" s="699"/>
      <c r="R873" s="697"/>
      <c r="S873" s="698"/>
      <c r="T873" s="698"/>
      <c r="U873" s="698"/>
      <c r="V873" s="699"/>
      <c r="W873" s="680"/>
      <c r="X873" s="172"/>
      <c r="Y873" s="172"/>
      <c r="Z873" s="176"/>
      <c r="AA873" s="177"/>
      <c r="AB873" s="206"/>
    </row>
    <row r="874" spans="1:28" ht="37.5" customHeight="1">
      <c r="A874" s="190"/>
      <c r="B874" s="194">
        <f t="shared" si="12"/>
        <v>821</v>
      </c>
      <c r="C874" s="693"/>
      <c r="D874" s="694"/>
      <c r="E874" s="694"/>
      <c r="F874" s="694"/>
      <c r="G874" s="694"/>
      <c r="H874" s="694"/>
      <c r="I874" s="694"/>
      <c r="J874" s="694"/>
      <c r="K874" s="694"/>
      <c r="L874" s="695"/>
      <c r="M874" s="697"/>
      <c r="N874" s="698"/>
      <c r="O874" s="698"/>
      <c r="P874" s="698"/>
      <c r="Q874" s="699"/>
      <c r="R874" s="697"/>
      <c r="S874" s="698"/>
      <c r="T874" s="698"/>
      <c r="U874" s="698"/>
      <c r="V874" s="699"/>
      <c r="W874" s="680"/>
      <c r="X874" s="172"/>
      <c r="Y874" s="172"/>
      <c r="Z874" s="176"/>
      <c r="AA874" s="177"/>
      <c r="AB874" s="206"/>
    </row>
    <row r="875" spans="1:28" ht="37.5" customHeight="1">
      <c r="A875" s="190"/>
      <c r="B875" s="194">
        <f t="shared" si="12"/>
        <v>822</v>
      </c>
      <c r="C875" s="681"/>
      <c r="D875" s="682"/>
      <c r="E875" s="682"/>
      <c r="F875" s="682"/>
      <c r="G875" s="682"/>
      <c r="H875" s="682"/>
      <c r="I875" s="682"/>
      <c r="J875" s="682"/>
      <c r="K875" s="682"/>
      <c r="L875" s="683"/>
      <c r="M875" s="697"/>
      <c r="N875" s="698"/>
      <c r="O875" s="698"/>
      <c r="P875" s="698"/>
      <c r="Q875" s="699"/>
      <c r="R875" s="697"/>
      <c r="S875" s="698"/>
      <c r="T875" s="698"/>
      <c r="U875" s="698"/>
      <c r="V875" s="699"/>
      <c r="W875" s="680"/>
      <c r="X875" s="172"/>
      <c r="Y875" s="172"/>
      <c r="Z875" s="178"/>
      <c r="AA875" s="179"/>
      <c r="AB875" s="206"/>
    </row>
    <row r="876" spans="1:28" ht="37.5" customHeight="1">
      <c r="A876" s="190"/>
      <c r="B876" s="194">
        <f t="shared" si="12"/>
        <v>823</v>
      </c>
      <c r="C876" s="681"/>
      <c r="D876" s="682"/>
      <c r="E876" s="682"/>
      <c r="F876" s="682"/>
      <c r="G876" s="682"/>
      <c r="H876" s="682"/>
      <c r="I876" s="682"/>
      <c r="J876" s="682"/>
      <c r="K876" s="682"/>
      <c r="L876" s="683"/>
      <c r="M876" s="696"/>
      <c r="N876" s="696"/>
      <c r="O876" s="696"/>
      <c r="P876" s="696"/>
      <c r="Q876" s="696"/>
      <c r="R876" s="697"/>
      <c r="S876" s="698"/>
      <c r="T876" s="698"/>
      <c r="U876" s="698"/>
      <c r="V876" s="699"/>
      <c r="W876" s="680"/>
      <c r="X876" s="172"/>
      <c r="Y876" s="172"/>
      <c r="Z876" s="178"/>
      <c r="AA876" s="179"/>
      <c r="AB876" s="207"/>
    </row>
    <row r="877" spans="1:28" ht="37.5" customHeight="1">
      <c r="A877" s="190"/>
      <c r="B877" s="194">
        <f t="shared" si="12"/>
        <v>824</v>
      </c>
      <c r="C877" s="681"/>
      <c r="D877" s="682"/>
      <c r="E877" s="682"/>
      <c r="F877" s="682"/>
      <c r="G877" s="682"/>
      <c r="H877" s="682"/>
      <c r="I877" s="682"/>
      <c r="J877" s="682"/>
      <c r="K877" s="682"/>
      <c r="L877" s="683"/>
      <c r="M877" s="696"/>
      <c r="N877" s="696"/>
      <c r="O877" s="696"/>
      <c r="P877" s="696"/>
      <c r="Q877" s="696"/>
      <c r="R877" s="697"/>
      <c r="S877" s="698"/>
      <c r="T877" s="698"/>
      <c r="U877" s="698"/>
      <c r="V877" s="699"/>
      <c r="W877" s="680"/>
      <c r="X877" s="172"/>
      <c r="Y877" s="172"/>
      <c r="Z877" s="178"/>
      <c r="AA877" s="179"/>
      <c r="AB877" s="207"/>
    </row>
    <row r="878" spans="1:28" ht="37.5" customHeight="1">
      <c r="A878" s="190"/>
      <c r="B878" s="194">
        <f t="shared" si="12"/>
        <v>825</v>
      </c>
      <c r="C878" s="681"/>
      <c r="D878" s="682"/>
      <c r="E878" s="682"/>
      <c r="F878" s="682"/>
      <c r="G878" s="682"/>
      <c r="H878" s="682"/>
      <c r="I878" s="682"/>
      <c r="J878" s="682"/>
      <c r="K878" s="682"/>
      <c r="L878" s="683"/>
      <c r="M878" s="696"/>
      <c r="N878" s="696"/>
      <c r="O878" s="696"/>
      <c r="P878" s="696"/>
      <c r="Q878" s="696"/>
      <c r="R878" s="697"/>
      <c r="S878" s="698"/>
      <c r="T878" s="698"/>
      <c r="U878" s="698"/>
      <c r="V878" s="699"/>
      <c r="W878" s="680"/>
      <c r="X878" s="172"/>
      <c r="Y878" s="172"/>
      <c r="Z878" s="178"/>
      <c r="AA878" s="179"/>
      <c r="AB878" s="207"/>
    </row>
    <row r="879" spans="1:28" ht="37.5" customHeight="1">
      <c r="A879" s="190"/>
      <c r="B879" s="194">
        <f t="shared" si="12"/>
        <v>826</v>
      </c>
      <c r="C879" s="681"/>
      <c r="D879" s="682"/>
      <c r="E879" s="682"/>
      <c r="F879" s="682"/>
      <c r="G879" s="682"/>
      <c r="H879" s="682"/>
      <c r="I879" s="682"/>
      <c r="J879" s="682"/>
      <c r="K879" s="682"/>
      <c r="L879" s="683"/>
      <c r="M879" s="696"/>
      <c r="N879" s="696"/>
      <c r="O879" s="696"/>
      <c r="P879" s="696"/>
      <c r="Q879" s="696"/>
      <c r="R879" s="697"/>
      <c r="S879" s="698"/>
      <c r="T879" s="698"/>
      <c r="U879" s="698"/>
      <c r="V879" s="699"/>
      <c r="W879" s="680"/>
      <c r="X879" s="172"/>
      <c r="Y879" s="172"/>
      <c r="Z879" s="178"/>
      <c r="AA879" s="179"/>
      <c r="AB879" s="207"/>
    </row>
    <row r="880" spans="1:28" ht="37.5" customHeight="1">
      <c r="A880" s="190"/>
      <c r="B880" s="194">
        <f t="shared" si="12"/>
        <v>827</v>
      </c>
      <c r="C880" s="681"/>
      <c r="D880" s="682"/>
      <c r="E880" s="682"/>
      <c r="F880" s="682"/>
      <c r="G880" s="682"/>
      <c r="H880" s="682"/>
      <c r="I880" s="682"/>
      <c r="J880" s="682"/>
      <c r="K880" s="682"/>
      <c r="L880" s="683"/>
      <c r="M880" s="696"/>
      <c r="N880" s="696"/>
      <c r="O880" s="696"/>
      <c r="P880" s="696"/>
      <c r="Q880" s="696"/>
      <c r="R880" s="697"/>
      <c r="S880" s="698"/>
      <c r="T880" s="698"/>
      <c r="U880" s="698"/>
      <c r="V880" s="699"/>
      <c r="W880" s="680"/>
      <c r="X880" s="172"/>
      <c r="Y880" s="172"/>
      <c r="Z880" s="178"/>
      <c r="AA880" s="179"/>
      <c r="AB880" s="207"/>
    </row>
    <row r="881" spans="1:28" ht="37.5" customHeight="1">
      <c r="A881" s="190"/>
      <c r="B881" s="194">
        <f t="shared" si="12"/>
        <v>828</v>
      </c>
      <c r="C881" s="681"/>
      <c r="D881" s="682"/>
      <c r="E881" s="682"/>
      <c r="F881" s="682"/>
      <c r="G881" s="682"/>
      <c r="H881" s="682"/>
      <c r="I881" s="682"/>
      <c r="J881" s="682"/>
      <c r="K881" s="682"/>
      <c r="L881" s="683"/>
      <c r="M881" s="696"/>
      <c r="N881" s="696"/>
      <c r="O881" s="696"/>
      <c r="P881" s="696"/>
      <c r="Q881" s="696"/>
      <c r="R881" s="697"/>
      <c r="S881" s="698"/>
      <c r="T881" s="698"/>
      <c r="U881" s="698"/>
      <c r="V881" s="699"/>
      <c r="W881" s="680"/>
      <c r="X881" s="172"/>
      <c r="Y881" s="172"/>
      <c r="Z881" s="178"/>
      <c r="AA881" s="179"/>
      <c r="AB881" s="207"/>
    </row>
    <row r="882" spans="1:28" ht="37.5" customHeight="1">
      <c r="A882" s="190"/>
      <c r="B882" s="194">
        <f t="shared" si="12"/>
        <v>829</v>
      </c>
      <c r="C882" s="681"/>
      <c r="D882" s="682"/>
      <c r="E882" s="682"/>
      <c r="F882" s="682"/>
      <c r="G882" s="682"/>
      <c r="H882" s="682"/>
      <c r="I882" s="682"/>
      <c r="J882" s="682"/>
      <c r="K882" s="682"/>
      <c r="L882" s="683"/>
      <c r="M882" s="696"/>
      <c r="N882" s="696"/>
      <c r="O882" s="696"/>
      <c r="P882" s="696"/>
      <c r="Q882" s="696"/>
      <c r="R882" s="697"/>
      <c r="S882" s="698"/>
      <c r="T882" s="698"/>
      <c r="U882" s="698"/>
      <c r="V882" s="699"/>
      <c r="W882" s="680"/>
      <c r="X882" s="172"/>
      <c r="Y882" s="172"/>
      <c r="Z882" s="178"/>
      <c r="AA882" s="179"/>
      <c r="AB882" s="207"/>
    </row>
    <row r="883" spans="1:28" ht="37.5" customHeight="1">
      <c r="A883" s="190"/>
      <c r="B883" s="194">
        <f t="shared" si="12"/>
        <v>830</v>
      </c>
      <c r="C883" s="681"/>
      <c r="D883" s="682"/>
      <c r="E883" s="682"/>
      <c r="F883" s="682"/>
      <c r="G883" s="682"/>
      <c r="H883" s="682"/>
      <c r="I883" s="682"/>
      <c r="J883" s="682"/>
      <c r="K883" s="682"/>
      <c r="L883" s="683"/>
      <c r="M883" s="696"/>
      <c r="N883" s="696"/>
      <c r="O883" s="696"/>
      <c r="P883" s="696"/>
      <c r="Q883" s="696"/>
      <c r="R883" s="697"/>
      <c r="S883" s="698"/>
      <c r="T883" s="698"/>
      <c r="U883" s="698"/>
      <c r="V883" s="699"/>
      <c r="W883" s="680"/>
      <c r="X883" s="172"/>
      <c r="Y883" s="172"/>
      <c r="Z883" s="178"/>
      <c r="AA883" s="179"/>
      <c r="AB883" s="207"/>
    </row>
    <row r="884" spans="1:28" ht="37.5" customHeight="1">
      <c r="A884" s="190"/>
      <c r="B884" s="194">
        <f t="shared" si="12"/>
        <v>831</v>
      </c>
      <c r="C884" s="687"/>
      <c r="D884" s="688"/>
      <c r="E884" s="688"/>
      <c r="F884" s="688"/>
      <c r="G884" s="688"/>
      <c r="H884" s="688"/>
      <c r="I884" s="688"/>
      <c r="J884" s="688"/>
      <c r="K884" s="688"/>
      <c r="L884" s="689"/>
      <c r="M884" s="696"/>
      <c r="N884" s="696"/>
      <c r="O884" s="696"/>
      <c r="P884" s="696"/>
      <c r="Q884" s="696"/>
      <c r="R884" s="697"/>
      <c r="S884" s="698"/>
      <c r="T884" s="698"/>
      <c r="U884" s="698"/>
      <c r="V884" s="699"/>
      <c r="W884" s="680"/>
      <c r="X884" s="172"/>
      <c r="Y884" s="172"/>
      <c r="Z884" s="178"/>
      <c r="AA884" s="179"/>
      <c r="AB884" s="207"/>
    </row>
    <row r="885" spans="1:28" ht="37.5" customHeight="1">
      <c r="A885" s="190"/>
      <c r="B885" s="194">
        <f t="shared" si="12"/>
        <v>832</v>
      </c>
      <c r="C885" s="687"/>
      <c r="D885" s="688"/>
      <c r="E885" s="688"/>
      <c r="F885" s="688"/>
      <c r="G885" s="688"/>
      <c r="H885" s="688"/>
      <c r="I885" s="688"/>
      <c r="J885" s="688"/>
      <c r="K885" s="688"/>
      <c r="L885" s="689"/>
      <c r="M885" s="696"/>
      <c r="N885" s="696"/>
      <c r="O885" s="696"/>
      <c r="P885" s="696"/>
      <c r="Q885" s="696"/>
      <c r="R885" s="697"/>
      <c r="S885" s="698"/>
      <c r="T885" s="698"/>
      <c r="U885" s="698"/>
      <c r="V885" s="699"/>
      <c r="W885" s="680"/>
      <c r="X885" s="172"/>
      <c r="Y885" s="172"/>
      <c r="Z885" s="178"/>
      <c r="AA885" s="179"/>
      <c r="AB885" s="207"/>
    </row>
    <row r="886" spans="1:28" ht="37.5" customHeight="1">
      <c r="A886" s="190"/>
      <c r="B886" s="194">
        <f t="shared" si="12"/>
        <v>833</v>
      </c>
      <c r="C886" s="681"/>
      <c r="D886" s="682"/>
      <c r="E886" s="682"/>
      <c r="F886" s="682"/>
      <c r="G886" s="682"/>
      <c r="H886" s="682"/>
      <c r="I886" s="682"/>
      <c r="J886" s="682"/>
      <c r="K886" s="682"/>
      <c r="L886" s="683"/>
      <c r="M886" s="696"/>
      <c r="N886" s="696"/>
      <c r="O886" s="696"/>
      <c r="P886" s="696"/>
      <c r="Q886" s="696"/>
      <c r="R886" s="697"/>
      <c r="S886" s="698"/>
      <c r="T886" s="698"/>
      <c r="U886" s="698"/>
      <c r="V886" s="699"/>
      <c r="W886" s="680"/>
      <c r="X886" s="172"/>
      <c r="Y886" s="172"/>
      <c r="Z886" s="178"/>
      <c r="AA886" s="179"/>
      <c r="AB886" s="207"/>
    </row>
    <row r="887" spans="1:28" ht="37.5" customHeight="1">
      <c r="A887" s="190"/>
      <c r="B887" s="194">
        <f t="shared" si="12"/>
        <v>834</v>
      </c>
      <c r="C887" s="681"/>
      <c r="D887" s="682"/>
      <c r="E887" s="682"/>
      <c r="F887" s="682"/>
      <c r="G887" s="682"/>
      <c r="H887" s="682"/>
      <c r="I887" s="682"/>
      <c r="J887" s="682"/>
      <c r="K887" s="682"/>
      <c r="L887" s="683"/>
      <c r="M887" s="696"/>
      <c r="N887" s="696"/>
      <c r="O887" s="696"/>
      <c r="P887" s="696"/>
      <c r="Q887" s="696"/>
      <c r="R887" s="697"/>
      <c r="S887" s="698"/>
      <c r="T887" s="698"/>
      <c r="U887" s="698"/>
      <c r="V887" s="699"/>
      <c r="W887" s="680"/>
      <c r="X887" s="172"/>
      <c r="Y887" s="172"/>
      <c r="Z887" s="178"/>
      <c r="AA887" s="179"/>
      <c r="AB887" s="207"/>
    </row>
    <row r="888" spans="1:28" ht="37.5" customHeight="1">
      <c r="A888" s="190"/>
      <c r="B888" s="194">
        <f t="shared" ref="B888:B951" si="13">B887+1</f>
        <v>835</v>
      </c>
      <c r="C888" s="681"/>
      <c r="D888" s="682"/>
      <c r="E888" s="682"/>
      <c r="F888" s="682"/>
      <c r="G888" s="682"/>
      <c r="H888" s="682"/>
      <c r="I888" s="682"/>
      <c r="J888" s="682"/>
      <c r="K888" s="682"/>
      <c r="L888" s="683"/>
      <c r="M888" s="696"/>
      <c r="N888" s="696"/>
      <c r="O888" s="696"/>
      <c r="P888" s="696"/>
      <c r="Q888" s="696"/>
      <c r="R888" s="697"/>
      <c r="S888" s="698"/>
      <c r="T888" s="698"/>
      <c r="U888" s="698"/>
      <c r="V888" s="699"/>
      <c r="W888" s="680"/>
      <c r="X888" s="172"/>
      <c r="Y888" s="172"/>
      <c r="Z888" s="178"/>
      <c r="AA888" s="179"/>
      <c r="AB888" s="207"/>
    </row>
    <row r="889" spans="1:28" ht="37.5" customHeight="1">
      <c r="A889" s="190"/>
      <c r="B889" s="194">
        <f t="shared" si="13"/>
        <v>836</v>
      </c>
      <c r="C889" s="681"/>
      <c r="D889" s="682"/>
      <c r="E889" s="682"/>
      <c r="F889" s="682"/>
      <c r="G889" s="682"/>
      <c r="H889" s="682"/>
      <c r="I889" s="682"/>
      <c r="J889" s="682"/>
      <c r="K889" s="682"/>
      <c r="L889" s="683"/>
      <c r="M889" s="696"/>
      <c r="N889" s="696"/>
      <c r="O889" s="696"/>
      <c r="P889" s="696"/>
      <c r="Q889" s="696"/>
      <c r="R889" s="697"/>
      <c r="S889" s="698"/>
      <c r="T889" s="698"/>
      <c r="U889" s="698"/>
      <c r="V889" s="699"/>
      <c r="W889" s="680"/>
      <c r="X889" s="172"/>
      <c r="Y889" s="172"/>
      <c r="Z889" s="178"/>
      <c r="AA889" s="179"/>
      <c r="AB889" s="207"/>
    </row>
    <row r="890" spans="1:28" ht="37.5" customHeight="1">
      <c r="A890" s="190"/>
      <c r="B890" s="194">
        <f t="shared" si="13"/>
        <v>837</v>
      </c>
      <c r="C890" s="681"/>
      <c r="D890" s="682"/>
      <c r="E890" s="682"/>
      <c r="F890" s="682"/>
      <c r="G890" s="682"/>
      <c r="H890" s="682"/>
      <c r="I890" s="682"/>
      <c r="J890" s="682"/>
      <c r="K890" s="682"/>
      <c r="L890" s="683"/>
      <c r="M890" s="696"/>
      <c r="N890" s="696"/>
      <c r="O890" s="696"/>
      <c r="P890" s="696"/>
      <c r="Q890" s="696"/>
      <c r="R890" s="697"/>
      <c r="S890" s="698"/>
      <c r="T890" s="698"/>
      <c r="U890" s="698"/>
      <c r="V890" s="699"/>
      <c r="W890" s="680"/>
      <c r="X890" s="172"/>
      <c r="Y890" s="172"/>
      <c r="Z890" s="178"/>
      <c r="AA890" s="179"/>
      <c r="AB890" s="207"/>
    </row>
    <row r="891" spans="1:28" ht="37.5" customHeight="1">
      <c r="A891" s="190"/>
      <c r="B891" s="194">
        <f t="shared" si="13"/>
        <v>838</v>
      </c>
      <c r="C891" s="681"/>
      <c r="D891" s="682"/>
      <c r="E891" s="682"/>
      <c r="F891" s="682"/>
      <c r="G891" s="682"/>
      <c r="H891" s="682"/>
      <c r="I891" s="682"/>
      <c r="J891" s="682"/>
      <c r="K891" s="682"/>
      <c r="L891" s="683"/>
      <c r="M891" s="696"/>
      <c r="N891" s="696"/>
      <c r="O891" s="696"/>
      <c r="P891" s="696"/>
      <c r="Q891" s="696"/>
      <c r="R891" s="697"/>
      <c r="S891" s="698"/>
      <c r="T891" s="698"/>
      <c r="U891" s="698"/>
      <c r="V891" s="699"/>
      <c r="W891" s="680"/>
      <c r="X891" s="172"/>
      <c r="Y891" s="172"/>
      <c r="Z891" s="178"/>
      <c r="AA891" s="179"/>
      <c r="AB891" s="207"/>
    </row>
    <row r="892" spans="1:28" ht="37.5" customHeight="1">
      <c r="A892" s="190"/>
      <c r="B892" s="194">
        <f t="shared" si="13"/>
        <v>839</v>
      </c>
      <c r="C892" s="681"/>
      <c r="D892" s="682"/>
      <c r="E892" s="682"/>
      <c r="F892" s="682"/>
      <c r="G892" s="682"/>
      <c r="H892" s="682"/>
      <c r="I892" s="682"/>
      <c r="J892" s="682"/>
      <c r="K892" s="682"/>
      <c r="L892" s="683"/>
      <c r="M892" s="696"/>
      <c r="N892" s="696"/>
      <c r="O892" s="696"/>
      <c r="P892" s="696"/>
      <c r="Q892" s="696"/>
      <c r="R892" s="697"/>
      <c r="S892" s="698"/>
      <c r="T892" s="698"/>
      <c r="U892" s="698"/>
      <c r="V892" s="699"/>
      <c r="W892" s="680"/>
      <c r="X892" s="172"/>
      <c r="Y892" s="172"/>
      <c r="Z892" s="178"/>
      <c r="AA892" s="179"/>
      <c r="AB892" s="207"/>
    </row>
    <row r="893" spans="1:28" ht="37.5" customHeight="1">
      <c r="A893" s="190"/>
      <c r="B893" s="194">
        <f t="shared" si="13"/>
        <v>840</v>
      </c>
      <c r="C893" s="681"/>
      <c r="D893" s="682"/>
      <c r="E893" s="682"/>
      <c r="F893" s="682"/>
      <c r="G893" s="682"/>
      <c r="H893" s="682"/>
      <c r="I893" s="682"/>
      <c r="J893" s="682"/>
      <c r="K893" s="682"/>
      <c r="L893" s="683"/>
      <c r="M893" s="696"/>
      <c r="N893" s="696"/>
      <c r="O893" s="696"/>
      <c r="P893" s="696"/>
      <c r="Q893" s="696"/>
      <c r="R893" s="697"/>
      <c r="S893" s="698"/>
      <c r="T893" s="698"/>
      <c r="U893" s="698"/>
      <c r="V893" s="699"/>
      <c r="W893" s="680"/>
      <c r="X893" s="172"/>
      <c r="Y893" s="172"/>
      <c r="Z893" s="178"/>
      <c r="AA893" s="181"/>
      <c r="AB893" s="207"/>
    </row>
    <row r="894" spans="1:28" ht="37.5" customHeight="1">
      <c r="A894" s="190"/>
      <c r="B894" s="194">
        <f t="shared" si="13"/>
        <v>841</v>
      </c>
      <c r="C894" s="681"/>
      <c r="D894" s="682"/>
      <c r="E894" s="682"/>
      <c r="F894" s="682"/>
      <c r="G894" s="682"/>
      <c r="H894" s="682"/>
      <c r="I894" s="682"/>
      <c r="J894" s="682"/>
      <c r="K894" s="682"/>
      <c r="L894" s="683"/>
      <c r="M894" s="696"/>
      <c r="N894" s="696"/>
      <c r="O894" s="696"/>
      <c r="P894" s="696"/>
      <c r="Q894" s="696"/>
      <c r="R894" s="697"/>
      <c r="S894" s="698"/>
      <c r="T894" s="698"/>
      <c r="U894" s="698"/>
      <c r="V894" s="699"/>
      <c r="W894" s="680"/>
      <c r="X894" s="172"/>
      <c r="Y894" s="172"/>
      <c r="Z894" s="178"/>
      <c r="AA894" s="181"/>
      <c r="AB894" s="207"/>
    </row>
    <row r="895" spans="1:28" ht="37.5" customHeight="1">
      <c r="A895" s="190"/>
      <c r="B895" s="194">
        <f t="shared" si="13"/>
        <v>842</v>
      </c>
      <c r="C895" s="681"/>
      <c r="D895" s="682"/>
      <c r="E895" s="682"/>
      <c r="F895" s="682"/>
      <c r="G895" s="682"/>
      <c r="H895" s="682"/>
      <c r="I895" s="682"/>
      <c r="J895" s="682"/>
      <c r="K895" s="682"/>
      <c r="L895" s="683"/>
      <c r="M895" s="696"/>
      <c r="N895" s="696"/>
      <c r="O895" s="696"/>
      <c r="P895" s="696"/>
      <c r="Q895" s="696"/>
      <c r="R895" s="697"/>
      <c r="S895" s="698"/>
      <c r="T895" s="698"/>
      <c r="U895" s="698"/>
      <c r="V895" s="699"/>
      <c r="W895" s="680"/>
      <c r="X895" s="172"/>
      <c r="Y895" s="172"/>
      <c r="Z895" s="178"/>
      <c r="AA895" s="181"/>
      <c r="AB895" s="207"/>
    </row>
    <row r="896" spans="1:28" ht="37.5" customHeight="1">
      <c r="A896" s="190"/>
      <c r="B896" s="194">
        <f t="shared" si="13"/>
        <v>843</v>
      </c>
      <c r="C896" s="681"/>
      <c r="D896" s="682"/>
      <c r="E896" s="682"/>
      <c r="F896" s="682"/>
      <c r="G896" s="682"/>
      <c r="H896" s="682"/>
      <c r="I896" s="682"/>
      <c r="J896" s="682"/>
      <c r="K896" s="682"/>
      <c r="L896" s="683"/>
      <c r="M896" s="696"/>
      <c r="N896" s="696"/>
      <c r="O896" s="696"/>
      <c r="P896" s="696"/>
      <c r="Q896" s="696"/>
      <c r="R896" s="697"/>
      <c r="S896" s="698"/>
      <c r="T896" s="698"/>
      <c r="U896" s="698"/>
      <c r="V896" s="699"/>
      <c r="W896" s="680"/>
      <c r="X896" s="172"/>
      <c r="Y896" s="172"/>
      <c r="Z896" s="178"/>
      <c r="AA896" s="181"/>
      <c r="AB896" s="207"/>
    </row>
    <row r="897" spans="1:28" ht="37.5" customHeight="1">
      <c r="A897" s="190"/>
      <c r="B897" s="194">
        <f t="shared" si="13"/>
        <v>844</v>
      </c>
      <c r="C897" s="681"/>
      <c r="D897" s="682"/>
      <c r="E897" s="682"/>
      <c r="F897" s="682"/>
      <c r="G897" s="682"/>
      <c r="H897" s="682"/>
      <c r="I897" s="682"/>
      <c r="J897" s="682"/>
      <c r="K897" s="682"/>
      <c r="L897" s="683"/>
      <c r="M897" s="696"/>
      <c r="N897" s="696"/>
      <c r="O897" s="696"/>
      <c r="P897" s="696"/>
      <c r="Q897" s="696"/>
      <c r="R897" s="697"/>
      <c r="S897" s="698"/>
      <c r="T897" s="698"/>
      <c r="U897" s="698"/>
      <c r="V897" s="699"/>
      <c r="W897" s="680"/>
      <c r="X897" s="172"/>
      <c r="Y897" s="172"/>
      <c r="Z897" s="178"/>
      <c r="AA897" s="181"/>
      <c r="AB897" s="207"/>
    </row>
    <row r="898" spans="1:28" ht="37.5" customHeight="1">
      <c r="A898" s="190"/>
      <c r="B898" s="194">
        <f t="shared" si="13"/>
        <v>845</v>
      </c>
      <c r="C898" s="681"/>
      <c r="D898" s="682"/>
      <c r="E898" s="682"/>
      <c r="F898" s="682"/>
      <c r="G898" s="682"/>
      <c r="H898" s="682"/>
      <c r="I898" s="682"/>
      <c r="J898" s="682"/>
      <c r="K898" s="682"/>
      <c r="L898" s="683"/>
      <c r="M898" s="696"/>
      <c r="N898" s="696"/>
      <c r="O898" s="696"/>
      <c r="P898" s="696"/>
      <c r="Q898" s="696"/>
      <c r="R898" s="697"/>
      <c r="S898" s="698"/>
      <c r="T898" s="698"/>
      <c r="U898" s="698"/>
      <c r="V898" s="699"/>
      <c r="W898" s="680"/>
      <c r="X898" s="172"/>
      <c r="Y898" s="172"/>
      <c r="Z898" s="178"/>
      <c r="AA898" s="181"/>
      <c r="AB898" s="207"/>
    </row>
    <row r="899" spans="1:28" ht="37.5" customHeight="1">
      <c r="A899" s="190"/>
      <c r="B899" s="194">
        <f t="shared" si="13"/>
        <v>846</v>
      </c>
      <c r="C899" s="681"/>
      <c r="D899" s="682"/>
      <c r="E899" s="682"/>
      <c r="F899" s="682"/>
      <c r="G899" s="682"/>
      <c r="H899" s="682"/>
      <c r="I899" s="682"/>
      <c r="J899" s="682"/>
      <c r="K899" s="682"/>
      <c r="L899" s="683"/>
      <c r="M899" s="696"/>
      <c r="N899" s="696"/>
      <c r="O899" s="696"/>
      <c r="P899" s="696"/>
      <c r="Q899" s="696"/>
      <c r="R899" s="697"/>
      <c r="S899" s="698"/>
      <c r="T899" s="698"/>
      <c r="U899" s="698"/>
      <c r="V899" s="699"/>
      <c r="W899" s="680"/>
      <c r="X899" s="172"/>
      <c r="Y899" s="172"/>
      <c r="Z899" s="178"/>
      <c r="AA899" s="181"/>
      <c r="AB899" s="207"/>
    </row>
    <row r="900" spans="1:28" ht="37.5" customHeight="1">
      <c r="A900" s="190"/>
      <c r="B900" s="194">
        <f t="shared" si="13"/>
        <v>847</v>
      </c>
      <c r="C900" s="681"/>
      <c r="D900" s="682"/>
      <c r="E900" s="682"/>
      <c r="F900" s="682"/>
      <c r="G900" s="682"/>
      <c r="H900" s="682"/>
      <c r="I900" s="682"/>
      <c r="J900" s="682"/>
      <c r="K900" s="682"/>
      <c r="L900" s="683"/>
      <c r="M900" s="696"/>
      <c r="N900" s="696"/>
      <c r="O900" s="696"/>
      <c r="P900" s="696"/>
      <c r="Q900" s="696"/>
      <c r="R900" s="697"/>
      <c r="S900" s="698"/>
      <c r="T900" s="698"/>
      <c r="U900" s="698"/>
      <c r="V900" s="699"/>
      <c r="W900" s="680"/>
      <c r="X900" s="172"/>
      <c r="Y900" s="172"/>
      <c r="Z900" s="178"/>
      <c r="AA900" s="181"/>
      <c r="AB900" s="207"/>
    </row>
    <row r="901" spans="1:28" ht="37.5" customHeight="1">
      <c r="A901" s="190"/>
      <c r="B901" s="194">
        <f t="shared" si="13"/>
        <v>848</v>
      </c>
      <c r="C901" s="681"/>
      <c r="D901" s="682"/>
      <c r="E901" s="682"/>
      <c r="F901" s="682"/>
      <c r="G901" s="682"/>
      <c r="H901" s="682"/>
      <c r="I901" s="682"/>
      <c r="J901" s="682"/>
      <c r="K901" s="682"/>
      <c r="L901" s="683"/>
      <c r="M901" s="696"/>
      <c r="N901" s="696"/>
      <c r="O901" s="696"/>
      <c r="P901" s="696"/>
      <c r="Q901" s="696"/>
      <c r="R901" s="697"/>
      <c r="S901" s="698"/>
      <c r="T901" s="698"/>
      <c r="U901" s="698"/>
      <c r="V901" s="699"/>
      <c r="W901" s="680"/>
      <c r="X901" s="172"/>
      <c r="Y901" s="172"/>
      <c r="Z901" s="178"/>
      <c r="AA901" s="181"/>
      <c r="AB901" s="207"/>
    </row>
    <row r="902" spans="1:28" ht="37.5" customHeight="1">
      <c r="A902" s="190"/>
      <c r="B902" s="194">
        <f t="shared" si="13"/>
        <v>849</v>
      </c>
      <c r="C902" s="681"/>
      <c r="D902" s="682"/>
      <c r="E902" s="682"/>
      <c r="F902" s="682"/>
      <c r="G902" s="682"/>
      <c r="H902" s="682"/>
      <c r="I902" s="682"/>
      <c r="J902" s="682"/>
      <c r="K902" s="682"/>
      <c r="L902" s="683"/>
      <c r="M902" s="696"/>
      <c r="N902" s="696"/>
      <c r="O902" s="696"/>
      <c r="P902" s="696"/>
      <c r="Q902" s="696"/>
      <c r="R902" s="697"/>
      <c r="S902" s="698"/>
      <c r="T902" s="698"/>
      <c r="U902" s="698"/>
      <c r="V902" s="699"/>
      <c r="W902" s="680"/>
      <c r="X902" s="172"/>
      <c r="Y902" s="172"/>
      <c r="Z902" s="178"/>
      <c r="AA902" s="181"/>
      <c r="AB902" s="207"/>
    </row>
    <row r="903" spans="1:28" ht="37.5" customHeight="1">
      <c r="A903" s="190"/>
      <c r="B903" s="194">
        <f t="shared" si="13"/>
        <v>850</v>
      </c>
      <c r="C903" s="681"/>
      <c r="D903" s="682"/>
      <c r="E903" s="682"/>
      <c r="F903" s="682"/>
      <c r="G903" s="682"/>
      <c r="H903" s="682"/>
      <c r="I903" s="682"/>
      <c r="J903" s="682"/>
      <c r="K903" s="682"/>
      <c r="L903" s="683"/>
      <c r="M903" s="696"/>
      <c r="N903" s="696"/>
      <c r="O903" s="696"/>
      <c r="P903" s="696"/>
      <c r="Q903" s="696"/>
      <c r="R903" s="697"/>
      <c r="S903" s="698"/>
      <c r="T903" s="698"/>
      <c r="U903" s="698"/>
      <c r="V903" s="699"/>
      <c r="W903" s="680"/>
      <c r="X903" s="172"/>
      <c r="Y903" s="172"/>
      <c r="Z903" s="178"/>
      <c r="AA903" s="181"/>
      <c r="AB903" s="207"/>
    </row>
    <row r="904" spans="1:28" ht="37.5" customHeight="1">
      <c r="A904" s="190"/>
      <c r="B904" s="194">
        <f t="shared" si="13"/>
        <v>851</v>
      </c>
      <c r="C904" s="681"/>
      <c r="D904" s="682"/>
      <c r="E904" s="682"/>
      <c r="F904" s="682"/>
      <c r="G904" s="682"/>
      <c r="H904" s="682"/>
      <c r="I904" s="682"/>
      <c r="J904" s="682"/>
      <c r="K904" s="682"/>
      <c r="L904" s="683"/>
      <c r="M904" s="696"/>
      <c r="N904" s="696"/>
      <c r="O904" s="696"/>
      <c r="P904" s="696"/>
      <c r="Q904" s="696"/>
      <c r="R904" s="697"/>
      <c r="S904" s="698"/>
      <c r="T904" s="698"/>
      <c r="U904" s="698"/>
      <c r="V904" s="699"/>
      <c r="W904" s="680"/>
      <c r="X904" s="172"/>
      <c r="Y904" s="172"/>
      <c r="Z904" s="178"/>
      <c r="AA904" s="181"/>
      <c r="AB904" s="207"/>
    </row>
    <row r="905" spans="1:28" ht="37.5" customHeight="1">
      <c r="A905" s="190"/>
      <c r="B905" s="194">
        <f t="shared" si="13"/>
        <v>852</v>
      </c>
      <c r="C905" s="681"/>
      <c r="D905" s="682"/>
      <c r="E905" s="682"/>
      <c r="F905" s="682"/>
      <c r="G905" s="682"/>
      <c r="H905" s="682"/>
      <c r="I905" s="682"/>
      <c r="J905" s="682"/>
      <c r="K905" s="682"/>
      <c r="L905" s="683"/>
      <c r="M905" s="696"/>
      <c r="N905" s="696"/>
      <c r="O905" s="696"/>
      <c r="P905" s="696"/>
      <c r="Q905" s="696"/>
      <c r="R905" s="697"/>
      <c r="S905" s="698"/>
      <c r="T905" s="698"/>
      <c r="U905" s="698"/>
      <c r="V905" s="699"/>
      <c r="W905" s="680"/>
      <c r="X905" s="172"/>
      <c r="Y905" s="172"/>
      <c r="Z905" s="178"/>
      <c r="AA905" s="181"/>
      <c r="AB905" s="207"/>
    </row>
    <row r="906" spans="1:28" ht="37.5" customHeight="1">
      <c r="A906" s="190"/>
      <c r="B906" s="194">
        <f t="shared" si="13"/>
        <v>853</v>
      </c>
      <c r="C906" s="681"/>
      <c r="D906" s="682"/>
      <c r="E906" s="682"/>
      <c r="F906" s="682"/>
      <c r="G906" s="682"/>
      <c r="H906" s="682"/>
      <c r="I906" s="682"/>
      <c r="J906" s="682"/>
      <c r="K906" s="682"/>
      <c r="L906" s="683"/>
      <c r="M906" s="696"/>
      <c r="N906" s="696"/>
      <c r="O906" s="696"/>
      <c r="P906" s="696"/>
      <c r="Q906" s="696"/>
      <c r="R906" s="697"/>
      <c r="S906" s="698"/>
      <c r="T906" s="698"/>
      <c r="U906" s="698"/>
      <c r="V906" s="699"/>
      <c r="W906" s="680"/>
      <c r="X906" s="172"/>
      <c r="Y906" s="172"/>
      <c r="Z906" s="178"/>
      <c r="AA906" s="181"/>
      <c r="AB906" s="207"/>
    </row>
    <row r="907" spans="1:28" ht="37.5" customHeight="1">
      <c r="A907" s="190"/>
      <c r="B907" s="194">
        <f t="shared" si="13"/>
        <v>854</v>
      </c>
      <c r="C907" s="681"/>
      <c r="D907" s="682"/>
      <c r="E907" s="682"/>
      <c r="F907" s="682"/>
      <c r="G907" s="682"/>
      <c r="H907" s="682"/>
      <c r="I907" s="682"/>
      <c r="J907" s="682"/>
      <c r="K907" s="682"/>
      <c r="L907" s="683"/>
      <c r="M907" s="696"/>
      <c r="N907" s="696"/>
      <c r="O907" s="696"/>
      <c r="P907" s="696"/>
      <c r="Q907" s="696"/>
      <c r="R907" s="697"/>
      <c r="S907" s="698"/>
      <c r="T907" s="698"/>
      <c r="U907" s="698"/>
      <c r="V907" s="699"/>
      <c r="W907" s="680"/>
      <c r="X907" s="172"/>
      <c r="Y907" s="172"/>
      <c r="Z907" s="178"/>
      <c r="AA907" s="181"/>
      <c r="AB907" s="207"/>
    </row>
    <row r="908" spans="1:28" ht="37.5" customHeight="1">
      <c r="A908" s="190"/>
      <c r="B908" s="194">
        <f t="shared" si="13"/>
        <v>855</v>
      </c>
      <c r="C908" s="681"/>
      <c r="D908" s="682"/>
      <c r="E908" s="682"/>
      <c r="F908" s="682"/>
      <c r="G908" s="682"/>
      <c r="H908" s="682"/>
      <c r="I908" s="682"/>
      <c r="J908" s="682"/>
      <c r="K908" s="682"/>
      <c r="L908" s="683"/>
      <c r="M908" s="696"/>
      <c r="N908" s="696"/>
      <c r="O908" s="696"/>
      <c r="P908" s="696"/>
      <c r="Q908" s="696"/>
      <c r="R908" s="697"/>
      <c r="S908" s="698"/>
      <c r="T908" s="698"/>
      <c r="U908" s="698"/>
      <c r="V908" s="699"/>
      <c r="W908" s="680"/>
      <c r="X908" s="172"/>
      <c r="Y908" s="172"/>
      <c r="Z908" s="178"/>
      <c r="AA908" s="181"/>
      <c r="AB908" s="207"/>
    </row>
    <row r="909" spans="1:28" ht="37.5" customHeight="1">
      <c r="A909" s="190"/>
      <c r="B909" s="194">
        <f t="shared" si="13"/>
        <v>856</v>
      </c>
      <c r="C909" s="681"/>
      <c r="D909" s="682"/>
      <c r="E909" s="682"/>
      <c r="F909" s="682"/>
      <c r="G909" s="682"/>
      <c r="H909" s="682"/>
      <c r="I909" s="682"/>
      <c r="J909" s="682"/>
      <c r="K909" s="682"/>
      <c r="L909" s="683"/>
      <c r="M909" s="696"/>
      <c r="N909" s="696"/>
      <c r="O909" s="696"/>
      <c r="P909" s="696"/>
      <c r="Q909" s="696"/>
      <c r="R909" s="697"/>
      <c r="S909" s="698"/>
      <c r="T909" s="698"/>
      <c r="U909" s="698"/>
      <c r="V909" s="699"/>
      <c r="W909" s="680"/>
      <c r="X909" s="172"/>
      <c r="Y909" s="172"/>
      <c r="Z909" s="178"/>
      <c r="AA909" s="181"/>
      <c r="AB909" s="207"/>
    </row>
    <row r="910" spans="1:28" ht="37.5" customHeight="1">
      <c r="A910" s="190"/>
      <c r="B910" s="194">
        <f t="shared" si="13"/>
        <v>857</v>
      </c>
      <c r="C910" s="681"/>
      <c r="D910" s="682"/>
      <c r="E910" s="682"/>
      <c r="F910" s="682"/>
      <c r="G910" s="682"/>
      <c r="H910" s="682"/>
      <c r="I910" s="682"/>
      <c r="J910" s="682"/>
      <c r="K910" s="682"/>
      <c r="L910" s="683"/>
      <c r="M910" s="696"/>
      <c r="N910" s="696"/>
      <c r="O910" s="696"/>
      <c r="P910" s="696"/>
      <c r="Q910" s="696"/>
      <c r="R910" s="697"/>
      <c r="S910" s="698"/>
      <c r="T910" s="698"/>
      <c r="U910" s="698"/>
      <c r="V910" s="699"/>
      <c r="W910" s="680"/>
      <c r="X910" s="172"/>
      <c r="Y910" s="172"/>
      <c r="Z910" s="178"/>
      <c r="AA910" s="181"/>
      <c r="AB910" s="207"/>
    </row>
    <row r="911" spans="1:28" ht="37.5" customHeight="1">
      <c r="A911" s="190"/>
      <c r="B911" s="194">
        <f t="shared" si="13"/>
        <v>858</v>
      </c>
      <c r="C911" s="681"/>
      <c r="D911" s="682"/>
      <c r="E911" s="682"/>
      <c r="F911" s="682"/>
      <c r="G911" s="682"/>
      <c r="H911" s="682"/>
      <c r="I911" s="682"/>
      <c r="J911" s="682"/>
      <c r="K911" s="682"/>
      <c r="L911" s="683"/>
      <c r="M911" s="696"/>
      <c r="N911" s="696"/>
      <c r="O911" s="696"/>
      <c r="P911" s="696"/>
      <c r="Q911" s="696"/>
      <c r="R911" s="697"/>
      <c r="S911" s="698"/>
      <c r="T911" s="698"/>
      <c r="U911" s="698"/>
      <c r="V911" s="699"/>
      <c r="W911" s="680"/>
      <c r="X911" s="172"/>
      <c r="Y911" s="172"/>
      <c r="Z911" s="178"/>
      <c r="AA911" s="181"/>
      <c r="AB911" s="207"/>
    </row>
    <row r="912" spans="1:28" ht="37.5" customHeight="1">
      <c r="A912" s="190"/>
      <c r="B912" s="194">
        <f t="shared" si="13"/>
        <v>859</v>
      </c>
      <c r="C912" s="681"/>
      <c r="D912" s="682"/>
      <c r="E912" s="682"/>
      <c r="F912" s="682"/>
      <c r="G912" s="682"/>
      <c r="H912" s="682"/>
      <c r="I912" s="682"/>
      <c r="J912" s="682"/>
      <c r="K912" s="682"/>
      <c r="L912" s="683"/>
      <c r="M912" s="696"/>
      <c r="N912" s="696"/>
      <c r="O912" s="696"/>
      <c r="P912" s="696"/>
      <c r="Q912" s="696"/>
      <c r="R912" s="697"/>
      <c r="S912" s="698"/>
      <c r="T912" s="698"/>
      <c r="U912" s="698"/>
      <c r="V912" s="699"/>
      <c r="W912" s="680"/>
      <c r="X912" s="172"/>
      <c r="Y912" s="172"/>
      <c r="Z912" s="178"/>
      <c r="AA912" s="181"/>
      <c r="AB912" s="207"/>
    </row>
    <row r="913" spans="1:28" ht="37.5" customHeight="1">
      <c r="A913" s="190"/>
      <c r="B913" s="194">
        <f t="shared" si="13"/>
        <v>860</v>
      </c>
      <c r="C913" s="681"/>
      <c r="D913" s="682"/>
      <c r="E913" s="682"/>
      <c r="F913" s="682"/>
      <c r="G913" s="682"/>
      <c r="H913" s="682"/>
      <c r="I913" s="682"/>
      <c r="J913" s="682"/>
      <c r="K913" s="682"/>
      <c r="L913" s="683"/>
      <c r="M913" s="696"/>
      <c r="N913" s="696"/>
      <c r="O913" s="696"/>
      <c r="P913" s="696"/>
      <c r="Q913" s="696"/>
      <c r="R913" s="697"/>
      <c r="S913" s="698"/>
      <c r="T913" s="698"/>
      <c r="U913" s="698"/>
      <c r="V913" s="699"/>
      <c r="W913" s="680"/>
      <c r="X913" s="172"/>
      <c r="Y913" s="172"/>
      <c r="Z913" s="178"/>
      <c r="AA913" s="181"/>
      <c r="AB913" s="207"/>
    </row>
    <row r="914" spans="1:28" ht="37.5" customHeight="1">
      <c r="A914" s="190"/>
      <c r="B914" s="194">
        <f t="shared" si="13"/>
        <v>861</v>
      </c>
      <c r="C914" s="681"/>
      <c r="D914" s="682"/>
      <c r="E914" s="682"/>
      <c r="F914" s="682"/>
      <c r="G914" s="682"/>
      <c r="H914" s="682"/>
      <c r="I914" s="682"/>
      <c r="J914" s="682"/>
      <c r="K914" s="682"/>
      <c r="L914" s="683"/>
      <c r="M914" s="696"/>
      <c r="N914" s="696"/>
      <c r="O914" s="696"/>
      <c r="P914" s="696"/>
      <c r="Q914" s="696"/>
      <c r="R914" s="697"/>
      <c r="S914" s="698"/>
      <c r="T914" s="698"/>
      <c r="U914" s="698"/>
      <c r="V914" s="699"/>
      <c r="W914" s="680"/>
      <c r="X914" s="172"/>
      <c r="Y914" s="172"/>
      <c r="Z914" s="178"/>
      <c r="AA914" s="181"/>
      <c r="AB914" s="207"/>
    </row>
    <row r="915" spans="1:28" ht="37.5" customHeight="1">
      <c r="A915" s="190"/>
      <c r="B915" s="194">
        <f t="shared" si="13"/>
        <v>862</v>
      </c>
      <c r="C915" s="681"/>
      <c r="D915" s="682"/>
      <c r="E915" s="682"/>
      <c r="F915" s="682"/>
      <c r="G915" s="682"/>
      <c r="H915" s="682"/>
      <c r="I915" s="682"/>
      <c r="J915" s="682"/>
      <c r="K915" s="682"/>
      <c r="L915" s="683"/>
      <c r="M915" s="696"/>
      <c r="N915" s="696"/>
      <c r="O915" s="696"/>
      <c r="P915" s="696"/>
      <c r="Q915" s="696"/>
      <c r="R915" s="697"/>
      <c r="S915" s="698"/>
      <c r="T915" s="698"/>
      <c r="U915" s="698"/>
      <c r="V915" s="699"/>
      <c r="W915" s="680"/>
      <c r="X915" s="172"/>
      <c r="Y915" s="172"/>
      <c r="Z915" s="178"/>
      <c r="AA915" s="181"/>
      <c r="AB915" s="207"/>
    </row>
    <row r="916" spans="1:28" ht="37.5" customHeight="1">
      <c r="A916" s="190"/>
      <c r="B916" s="194">
        <f t="shared" si="13"/>
        <v>863</v>
      </c>
      <c r="C916" s="681"/>
      <c r="D916" s="682"/>
      <c r="E916" s="682"/>
      <c r="F916" s="682"/>
      <c r="G916" s="682"/>
      <c r="H916" s="682"/>
      <c r="I916" s="682"/>
      <c r="J916" s="682"/>
      <c r="K916" s="682"/>
      <c r="L916" s="683"/>
      <c r="M916" s="696"/>
      <c r="N916" s="696"/>
      <c r="O916" s="696"/>
      <c r="P916" s="696"/>
      <c r="Q916" s="696"/>
      <c r="R916" s="697"/>
      <c r="S916" s="698"/>
      <c r="T916" s="698"/>
      <c r="U916" s="698"/>
      <c r="V916" s="699"/>
      <c r="W916" s="680"/>
      <c r="X916" s="172"/>
      <c r="Y916" s="172"/>
      <c r="Z916" s="178"/>
      <c r="AA916" s="181"/>
      <c r="AB916" s="207"/>
    </row>
    <row r="917" spans="1:28" ht="37.5" customHeight="1">
      <c r="A917" s="190"/>
      <c r="B917" s="194">
        <f t="shared" si="13"/>
        <v>864</v>
      </c>
      <c r="C917" s="681"/>
      <c r="D917" s="682"/>
      <c r="E917" s="682"/>
      <c r="F917" s="682"/>
      <c r="G917" s="682"/>
      <c r="H917" s="682"/>
      <c r="I917" s="682"/>
      <c r="J917" s="682"/>
      <c r="K917" s="682"/>
      <c r="L917" s="683"/>
      <c r="M917" s="696"/>
      <c r="N917" s="696"/>
      <c r="O917" s="696"/>
      <c r="P917" s="696"/>
      <c r="Q917" s="696"/>
      <c r="R917" s="697"/>
      <c r="S917" s="698"/>
      <c r="T917" s="698"/>
      <c r="U917" s="698"/>
      <c r="V917" s="699"/>
      <c r="W917" s="680"/>
      <c r="X917" s="172"/>
      <c r="Y917" s="172"/>
      <c r="Z917" s="178"/>
      <c r="AA917" s="181"/>
      <c r="AB917" s="207"/>
    </row>
    <row r="918" spans="1:28" ht="37.5" customHeight="1">
      <c r="A918" s="190"/>
      <c r="B918" s="194">
        <f t="shared" si="13"/>
        <v>865</v>
      </c>
      <c r="C918" s="681"/>
      <c r="D918" s="682"/>
      <c r="E918" s="682"/>
      <c r="F918" s="682"/>
      <c r="G918" s="682"/>
      <c r="H918" s="682"/>
      <c r="I918" s="682"/>
      <c r="J918" s="682"/>
      <c r="K918" s="682"/>
      <c r="L918" s="683"/>
      <c r="M918" s="696"/>
      <c r="N918" s="696"/>
      <c r="O918" s="696"/>
      <c r="P918" s="696"/>
      <c r="Q918" s="696"/>
      <c r="R918" s="697"/>
      <c r="S918" s="698"/>
      <c r="T918" s="698"/>
      <c r="U918" s="698"/>
      <c r="V918" s="699"/>
      <c r="W918" s="680"/>
      <c r="X918" s="172"/>
      <c r="Y918" s="172"/>
      <c r="Z918" s="178"/>
      <c r="AA918" s="181"/>
      <c r="AB918" s="207"/>
    </row>
    <row r="919" spans="1:28" ht="37.5" customHeight="1">
      <c r="A919" s="190"/>
      <c r="B919" s="194">
        <f t="shared" si="13"/>
        <v>866</v>
      </c>
      <c r="C919" s="681"/>
      <c r="D919" s="682"/>
      <c r="E919" s="682"/>
      <c r="F919" s="682"/>
      <c r="G919" s="682"/>
      <c r="H919" s="682"/>
      <c r="I919" s="682"/>
      <c r="J919" s="682"/>
      <c r="K919" s="682"/>
      <c r="L919" s="683"/>
      <c r="M919" s="696"/>
      <c r="N919" s="696"/>
      <c r="O919" s="696"/>
      <c r="P919" s="696"/>
      <c r="Q919" s="696"/>
      <c r="R919" s="697"/>
      <c r="S919" s="698"/>
      <c r="T919" s="698"/>
      <c r="U919" s="698"/>
      <c r="V919" s="699"/>
      <c r="W919" s="680"/>
      <c r="X919" s="172"/>
      <c r="Y919" s="172"/>
      <c r="Z919" s="178"/>
      <c r="AA919" s="181"/>
      <c r="AB919" s="207"/>
    </row>
    <row r="920" spans="1:28" ht="37.5" customHeight="1">
      <c r="A920" s="190"/>
      <c r="B920" s="194">
        <f t="shared" si="13"/>
        <v>867</v>
      </c>
      <c r="C920" s="681"/>
      <c r="D920" s="682"/>
      <c r="E920" s="682"/>
      <c r="F920" s="682"/>
      <c r="G920" s="682"/>
      <c r="H920" s="682"/>
      <c r="I920" s="682"/>
      <c r="J920" s="682"/>
      <c r="K920" s="682"/>
      <c r="L920" s="683"/>
      <c r="M920" s="696"/>
      <c r="N920" s="696"/>
      <c r="O920" s="696"/>
      <c r="P920" s="696"/>
      <c r="Q920" s="696"/>
      <c r="R920" s="697"/>
      <c r="S920" s="698"/>
      <c r="T920" s="698"/>
      <c r="U920" s="698"/>
      <c r="V920" s="699"/>
      <c r="W920" s="680"/>
      <c r="X920" s="172"/>
      <c r="Y920" s="172"/>
      <c r="Z920" s="178"/>
      <c r="AA920" s="181"/>
      <c r="AB920" s="207"/>
    </row>
    <row r="921" spans="1:28" ht="37.5" customHeight="1">
      <c r="A921" s="190"/>
      <c r="B921" s="194">
        <f t="shared" si="13"/>
        <v>868</v>
      </c>
      <c r="C921" s="681"/>
      <c r="D921" s="682"/>
      <c r="E921" s="682"/>
      <c r="F921" s="682"/>
      <c r="G921" s="682"/>
      <c r="H921" s="682"/>
      <c r="I921" s="682"/>
      <c r="J921" s="682"/>
      <c r="K921" s="682"/>
      <c r="L921" s="683"/>
      <c r="M921" s="696"/>
      <c r="N921" s="696"/>
      <c r="O921" s="696"/>
      <c r="P921" s="696"/>
      <c r="Q921" s="696"/>
      <c r="R921" s="697"/>
      <c r="S921" s="698"/>
      <c r="T921" s="698"/>
      <c r="U921" s="698"/>
      <c r="V921" s="699"/>
      <c r="W921" s="680"/>
      <c r="X921" s="172"/>
      <c r="Y921" s="172"/>
      <c r="Z921" s="178"/>
      <c r="AA921" s="181"/>
      <c r="AB921" s="207"/>
    </row>
    <row r="922" spans="1:28" ht="37.5" customHeight="1">
      <c r="A922" s="190"/>
      <c r="B922" s="194">
        <f t="shared" si="13"/>
        <v>869</v>
      </c>
      <c r="C922" s="681"/>
      <c r="D922" s="682"/>
      <c r="E922" s="682"/>
      <c r="F922" s="682"/>
      <c r="G922" s="682"/>
      <c r="H922" s="682"/>
      <c r="I922" s="682"/>
      <c r="J922" s="682"/>
      <c r="K922" s="682"/>
      <c r="L922" s="683"/>
      <c r="M922" s="696"/>
      <c r="N922" s="696"/>
      <c r="O922" s="696"/>
      <c r="P922" s="696"/>
      <c r="Q922" s="696"/>
      <c r="R922" s="697"/>
      <c r="S922" s="698"/>
      <c r="T922" s="698"/>
      <c r="U922" s="698"/>
      <c r="V922" s="699"/>
      <c r="W922" s="680"/>
      <c r="X922" s="172"/>
      <c r="Y922" s="172"/>
      <c r="Z922" s="178"/>
      <c r="AA922" s="181"/>
      <c r="AB922" s="207"/>
    </row>
    <row r="923" spans="1:28" ht="37.5" customHeight="1">
      <c r="A923" s="190"/>
      <c r="B923" s="194">
        <f t="shared" si="13"/>
        <v>870</v>
      </c>
      <c r="C923" s="681"/>
      <c r="D923" s="682"/>
      <c r="E923" s="682"/>
      <c r="F923" s="682"/>
      <c r="G923" s="682"/>
      <c r="H923" s="682"/>
      <c r="I923" s="682"/>
      <c r="J923" s="682"/>
      <c r="K923" s="682"/>
      <c r="L923" s="683"/>
      <c r="M923" s="696"/>
      <c r="N923" s="696"/>
      <c r="O923" s="696"/>
      <c r="P923" s="696"/>
      <c r="Q923" s="696"/>
      <c r="R923" s="697"/>
      <c r="S923" s="698"/>
      <c r="T923" s="698"/>
      <c r="U923" s="698"/>
      <c r="V923" s="699"/>
      <c r="W923" s="680"/>
      <c r="X923" s="172"/>
      <c r="Y923" s="172"/>
      <c r="Z923" s="178"/>
      <c r="AA923" s="181"/>
      <c r="AB923" s="207"/>
    </row>
    <row r="924" spans="1:28" ht="37.5" customHeight="1">
      <c r="A924" s="190"/>
      <c r="B924" s="194">
        <f t="shared" si="13"/>
        <v>871</v>
      </c>
      <c r="C924" s="681"/>
      <c r="D924" s="682"/>
      <c r="E924" s="682"/>
      <c r="F924" s="682"/>
      <c r="G924" s="682"/>
      <c r="H924" s="682"/>
      <c r="I924" s="682"/>
      <c r="J924" s="682"/>
      <c r="K924" s="682"/>
      <c r="L924" s="683"/>
      <c r="M924" s="696"/>
      <c r="N924" s="696"/>
      <c r="O924" s="696"/>
      <c r="P924" s="696"/>
      <c r="Q924" s="696"/>
      <c r="R924" s="697"/>
      <c r="S924" s="698"/>
      <c r="T924" s="698"/>
      <c r="U924" s="698"/>
      <c r="V924" s="699"/>
      <c r="W924" s="680"/>
      <c r="X924" s="172"/>
      <c r="Y924" s="172"/>
      <c r="Z924" s="178"/>
      <c r="AA924" s="181"/>
      <c r="AB924" s="207"/>
    </row>
    <row r="925" spans="1:28" ht="37.5" customHeight="1">
      <c r="A925" s="190"/>
      <c r="B925" s="194">
        <f t="shared" si="13"/>
        <v>872</v>
      </c>
      <c r="C925" s="681"/>
      <c r="D925" s="682"/>
      <c r="E925" s="682"/>
      <c r="F925" s="682"/>
      <c r="G925" s="682"/>
      <c r="H925" s="682"/>
      <c r="I925" s="682"/>
      <c r="J925" s="682"/>
      <c r="K925" s="682"/>
      <c r="L925" s="683"/>
      <c r="M925" s="696"/>
      <c r="N925" s="696"/>
      <c r="O925" s="696"/>
      <c r="P925" s="696"/>
      <c r="Q925" s="696"/>
      <c r="R925" s="697"/>
      <c r="S925" s="698"/>
      <c r="T925" s="698"/>
      <c r="U925" s="698"/>
      <c r="V925" s="699"/>
      <c r="W925" s="680"/>
      <c r="X925" s="172"/>
      <c r="Y925" s="172"/>
      <c r="Z925" s="178"/>
      <c r="AA925" s="181"/>
      <c r="AB925" s="207"/>
    </row>
    <row r="926" spans="1:28" ht="37.5" customHeight="1">
      <c r="A926" s="190"/>
      <c r="B926" s="194">
        <f t="shared" si="13"/>
        <v>873</v>
      </c>
      <c r="C926" s="681"/>
      <c r="D926" s="682"/>
      <c r="E926" s="682"/>
      <c r="F926" s="682"/>
      <c r="G926" s="682"/>
      <c r="H926" s="682"/>
      <c r="I926" s="682"/>
      <c r="J926" s="682"/>
      <c r="K926" s="682"/>
      <c r="L926" s="683"/>
      <c r="M926" s="696"/>
      <c r="N926" s="696"/>
      <c r="O926" s="696"/>
      <c r="P926" s="696"/>
      <c r="Q926" s="696"/>
      <c r="R926" s="697"/>
      <c r="S926" s="698"/>
      <c r="T926" s="698"/>
      <c r="U926" s="698"/>
      <c r="V926" s="699"/>
      <c r="W926" s="680"/>
      <c r="X926" s="172"/>
      <c r="Y926" s="172"/>
      <c r="Z926" s="178"/>
      <c r="AA926" s="181"/>
      <c r="AB926" s="207"/>
    </row>
    <row r="927" spans="1:28" ht="37.5" customHeight="1">
      <c r="A927" s="190"/>
      <c r="B927" s="194">
        <f t="shared" si="13"/>
        <v>874</v>
      </c>
      <c r="C927" s="681"/>
      <c r="D927" s="682"/>
      <c r="E927" s="682"/>
      <c r="F927" s="682"/>
      <c r="G927" s="682"/>
      <c r="H927" s="682"/>
      <c r="I927" s="682"/>
      <c r="J927" s="682"/>
      <c r="K927" s="682"/>
      <c r="L927" s="683"/>
      <c r="M927" s="696"/>
      <c r="N927" s="696"/>
      <c r="O927" s="696"/>
      <c r="P927" s="696"/>
      <c r="Q927" s="696"/>
      <c r="R927" s="697"/>
      <c r="S927" s="698"/>
      <c r="T927" s="698"/>
      <c r="U927" s="698"/>
      <c r="V927" s="699"/>
      <c r="W927" s="680"/>
      <c r="X927" s="172"/>
      <c r="Y927" s="172"/>
      <c r="Z927" s="178"/>
      <c r="AA927" s="181"/>
      <c r="AB927" s="207"/>
    </row>
    <row r="928" spans="1:28" ht="37.5" customHeight="1">
      <c r="A928" s="190"/>
      <c r="B928" s="194">
        <f t="shared" si="13"/>
        <v>875</v>
      </c>
      <c r="C928" s="681"/>
      <c r="D928" s="682"/>
      <c r="E928" s="682"/>
      <c r="F928" s="682"/>
      <c r="G928" s="682"/>
      <c r="H928" s="682"/>
      <c r="I928" s="682"/>
      <c r="J928" s="682"/>
      <c r="K928" s="682"/>
      <c r="L928" s="683"/>
      <c r="M928" s="696"/>
      <c r="N928" s="696"/>
      <c r="O928" s="696"/>
      <c r="P928" s="696"/>
      <c r="Q928" s="696"/>
      <c r="R928" s="697"/>
      <c r="S928" s="698"/>
      <c r="T928" s="698"/>
      <c r="U928" s="698"/>
      <c r="V928" s="699"/>
      <c r="W928" s="680"/>
      <c r="X928" s="172"/>
      <c r="Y928" s="172"/>
      <c r="Z928" s="178"/>
      <c r="AA928" s="181"/>
      <c r="AB928" s="207"/>
    </row>
    <row r="929" spans="1:28" ht="37.5" customHeight="1">
      <c r="A929" s="190"/>
      <c r="B929" s="194">
        <f t="shared" si="13"/>
        <v>876</v>
      </c>
      <c r="C929" s="681"/>
      <c r="D929" s="682"/>
      <c r="E929" s="682"/>
      <c r="F929" s="682"/>
      <c r="G929" s="682"/>
      <c r="H929" s="682"/>
      <c r="I929" s="682"/>
      <c r="J929" s="682"/>
      <c r="K929" s="682"/>
      <c r="L929" s="683"/>
      <c r="M929" s="696"/>
      <c r="N929" s="696"/>
      <c r="O929" s="696"/>
      <c r="P929" s="696"/>
      <c r="Q929" s="696"/>
      <c r="R929" s="697"/>
      <c r="S929" s="698"/>
      <c r="T929" s="698"/>
      <c r="U929" s="698"/>
      <c r="V929" s="699"/>
      <c r="W929" s="680"/>
      <c r="X929" s="172"/>
      <c r="Y929" s="172"/>
      <c r="Z929" s="178"/>
      <c r="AA929" s="181"/>
      <c r="AB929" s="207"/>
    </row>
    <row r="930" spans="1:28" ht="37.5" customHeight="1">
      <c r="A930" s="190"/>
      <c r="B930" s="194">
        <f t="shared" si="13"/>
        <v>877</v>
      </c>
      <c r="C930" s="681"/>
      <c r="D930" s="682"/>
      <c r="E930" s="682"/>
      <c r="F930" s="682"/>
      <c r="G930" s="682"/>
      <c r="H930" s="682"/>
      <c r="I930" s="682"/>
      <c r="J930" s="682"/>
      <c r="K930" s="682"/>
      <c r="L930" s="683"/>
      <c r="M930" s="696"/>
      <c r="N930" s="696"/>
      <c r="O930" s="696"/>
      <c r="P930" s="696"/>
      <c r="Q930" s="696"/>
      <c r="R930" s="697"/>
      <c r="S930" s="698"/>
      <c r="T930" s="698"/>
      <c r="U930" s="698"/>
      <c r="V930" s="699"/>
      <c r="W930" s="680"/>
      <c r="X930" s="172"/>
      <c r="Y930" s="172"/>
      <c r="Z930" s="178"/>
      <c r="AA930" s="181"/>
      <c r="AB930" s="207"/>
    </row>
    <row r="931" spans="1:28" ht="37.5" customHeight="1">
      <c r="A931" s="190"/>
      <c r="B931" s="194">
        <f t="shared" si="13"/>
        <v>878</v>
      </c>
      <c r="C931" s="681"/>
      <c r="D931" s="682"/>
      <c r="E931" s="682"/>
      <c r="F931" s="682"/>
      <c r="G931" s="682"/>
      <c r="H931" s="682"/>
      <c r="I931" s="682"/>
      <c r="J931" s="682"/>
      <c r="K931" s="682"/>
      <c r="L931" s="683"/>
      <c r="M931" s="696"/>
      <c r="N931" s="696"/>
      <c r="O931" s="696"/>
      <c r="P931" s="696"/>
      <c r="Q931" s="696"/>
      <c r="R931" s="697"/>
      <c r="S931" s="698"/>
      <c r="T931" s="698"/>
      <c r="U931" s="698"/>
      <c r="V931" s="699"/>
      <c r="W931" s="680"/>
      <c r="X931" s="172"/>
      <c r="Y931" s="172"/>
      <c r="Z931" s="178"/>
      <c r="AA931" s="181"/>
      <c r="AB931" s="207"/>
    </row>
    <row r="932" spans="1:28" ht="37.5" customHeight="1">
      <c r="A932" s="190"/>
      <c r="B932" s="194">
        <f t="shared" si="13"/>
        <v>879</v>
      </c>
      <c r="C932" s="681"/>
      <c r="D932" s="682"/>
      <c r="E932" s="682"/>
      <c r="F932" s="682"/>
      <c r="G932" s="682"/>
      <c r="H932" s="682"/>
      <c r="I932" s="682"/>
      <c r="J932" s="682"/>
      <c r="K932" s="682"/>
      <c r="L932" s="683"/>
      <c r="M932" s="696"/>
      <c r="N932" s="696"/>
      <c r="O932" s="696"/>
      <c r="P932" s="696"/>
      <c r="Q932" s="696"/>
      <c r="R932" s="697"/>
      <c r="S932" s="698"/>
      <c r="T932" s="698"/>
      <c r="U932" s="698"/>
      <c r="V932" s="699"/>
      <c r="W932" s="680"/>
      <c r="X932" s="172"/>
      <c r="Y932" s="172"/>
      <c r="Z932" s="178"/>
      <c r="AA932" s="181"/>
      <c r="AB932" s="207"/>
    </row>
    <row r="933" spans="1:28" ht="37.5" customHeight="1">
      <c r="A933" s="190"/>
      <c r="B933" s="194">
        <f t="shared" si="13"/>
        <v>880</v>
      </c>
      <c r="C933" s="681"/>
      <c r="D933" s="682"/>
      <c r="E933" s="682"/>
      <c r="F933" s="682"/>
      <c r="G933" s="682"/>
      <c r="H933" s="682"/>
      <c r="I933" s="682"/>
      <c r="J933" s="682"/>
      <c r="K933" s="682"/>
      <c r="L933" s="683"/>
      <c r="M933" s="696"/>
      <c r="N933" s="696"/>
      <c r="O933" s="696"/>
      <c r="P933" s="696"/>
      <c r="Q933" s="696"/>
      <c r="R933" s="697"/>
      <c r="S933" s="698"/>
      <c r="T933" s="698"/>
      <c r="U933" s="698"/>
      <c r="V933" s="699"/>
      <c r="W933" s="680"/>
      <c r="X933" s="172"/>
      <c r="Y933" s="172"/>
      <c r="Z933" s="178"/>
      <c r="AA933" s="181"/>
      <c r="AB933" s="207"/>
    </row>
    <row r="934" spans="1:28" ht="37.5" customHeight="1">
      <c r="A934" s="190"/>
      <c r="B934" s="194">
        <f t="shared" si="13"/>
        <v>881</v>
      </c>
      <c r="C934" s="681"/>
      <c r="D934" s="682"/>
      <c r="E934" s="682"/>
      <c r="F934" s="682"/>
      <c r="G934" s="682"/>
      <c r="H934" s="682"/>
      <c r="I934" s="682"/>
      <c r="J934" s="682"/>
      <c r="K934" s="682"/>
      <c r="L934" s="683"/>
      <c r="M934" s="696"/>
      <c r="N934" s="696"/>
      <c r="O934" s="696"/>
      <c r="P934" s="696"/>
      <c r="Q934" s="696"/>
      <c r="R934" s="697"/>
      <c r="S934" s="698"/>
      <c r="T934" s="698"/>
      <c r="U934" s="698"/>
      <c r="V934" s="699"/>
      <c r="W934" s="680"/>
      <c r="X934" s="172"/>
      <c r="Y934" s="172"/>
      <c r="Z934" s="178"/>
      <c r="AA934" s="181"/>
      <c r="AB934" s="207"/>
    </row>
    <row r="935" spans="1:28" ht="37.5" customHeight="1">
      <c r="A935" s="190"/>
      <c r="B935" s="194">
        <f t="shared" si="13"/>
        <v>882</v>
      </c>
      <c r="C935" s="681"/>
      <c r="D935" s="682"/>
      <c r="E935" s="682"/>
      <c r="F935" s="682"/>
      <c r="G935" s="682"/>
      <c r="H935" s="682"/>
      <c r="I935" s="682"/>
      <c r="J935" s="682"/>
      <c r="K935" s="682"/>
      <c r="L935" s="683"/>
      <c r="M935" s="696"/>
      <c r="N935" s="696"/>
      <c r="O935" s="696"/>
      <c r="P935" s="696"/>
      <c r="Q935" s="696"/>
      <c r="R935" s="697"/>
      <c r="S935" s="698"/>
      <c r="T935" s="698"/>
      <c r="U935" s="698"/>
      <c r="V935" s="699"/>
      <c r="W935" s="680"/>
      <c r="X935" s="172"/>
      <c r="Y935" s="172"/>
      <c r="Z935" s="178"/>
      <c r="AA935" s="181"/>
      <c r="AB935" s="207"/>
    </row>
    <row r="936" spans="1:28" ht="37.5" customHeight="1">
      <c r="A936" s="190"/>
      <c r="B936" s="194">
        <f t="shared" si="13"/>
        <v>883</v>
      </c>
      <c r="C936" s="681"/>
      <c r="D936" s="682"/>
      <c r="E936" s="682"/>
      <c r="F936" s="682"/>
      <c r="G936" s="682"/>
      <c r="H936" s="682"/>
      <c r="I936" s="682"/>
      <c r="J936" s="682"/>
      <c r="K936" s="682"/>
      <c r="L936" s="683"/>
      <c r="M936" s="696"/>
      <c r="N936" s="696"/>
      <c r="O936" s="696"/>
      <c r="P936" s="696"/>
      <c r="Q936" s="696"/>
      <c r="R936" s="697"/>
      <c r="S936" s="698"/>
      <c r="T936" s="698"/>
      <c r="U936" s="698"/>
      <c r="V936" s="699"/>
      <c r="W936" s="680"/>
      <c r="X936" s="172"/>
      <c r="Y936" s="172"/>
      <c r="Z936" s="178"/>
      <c r="AA936" s="181"/>
      <c r="AB936" s="207"/>
    </row>
    <row r="937" spans="1:28" ht="37.5" customHeight="1">
      <c r="A937" s="190"/>
      <c r="B937" s="194">
        <f t="shared" si="13"/>
        <v>884</v>
      </c>
      <c r="C937" s="681"/>
      <c r="D937" s="682"/>
      <c r="E937" s="682"/>
      <c r="F937" s="682"/>
      <c r="G937" s="682"/>
      <c r="H937" s="682"/>
      <c r="I937" s="682"/>
      <c r="J937" s="682"/>
      <c r="K937" s="682"/>
      <c r="L937" s="683"/>
      <c r="M937" s="696"/>
      <c r="N937" s="696"/>
      <c r="O937" s="696"/>
      <c r="P937" s="696"/>
      <c r="Q937" s="696"/>
      <c r="R937" s="697"/>
      <c r="S937" s="698"/>
      <c r="T937" s="698"/>
      <c r="U937" s="698"/>
      <c r="V937" s="699"/>
      <c r="W937" s="680"/>
      <c r="X937" s="172"/>
      <c r="Y937" s="172"/>
      <c r="Z937" s="178"/>
      <c r="AA937" s="181"/>
      <c r="AB937" s="207"/>
    </row>
    <row r="938" spans="1:28" ht="37.5" customHeight="1">
      <c r="A938" s="190"/>
      <c r="B938" s="194">
        <f t="shared" si="13"/>
        <v>885</v>
      </c>
      <c r="C938" s="681"/>
      <c r="D938" s="682"/>
      <c r="E938" s="682"/>
      <c r="F938" s="682"/>
      <c r="G938" s="682"/>
      <c r="H938" s="682"/>
      <c r="I938" s="682"/>
      <c r="J938" s="682"/>
      <c r="K938" s="682"/>
      <c r="L938" s="683"/>
      <c r="M938" s="696"/>
      <c r="N938" s="696"/>
      <c r="O938" s="696"/>
      <c r="P938" s="696"/>
      <c r="Q938" s="696"/>
      <c r="R938" s="697"/>
      <c r="S938" s="698"/>
      <c r="T938" s="698"/>
      <c r="U938" s="698"/>
      <c r="V938" s="699"/>
      <c r="W938" s="680"/>
      <c r="X938" s="172"/>
      <c r="Y938" s="172"/>
      <c r="Z938" s="178"/>
      <c r="AA938" s="181"/>
      <c r="AB938" s="207"/>
    </row>
    <row r="939" spans="1:28" ht="37.5" customHeight="1">
      <c r="A939" s="190"/>
      <c r="B939" s="194">
        <f t="shared" si="13"/>
        <v>886</v>
      </c>
      <c r="C939" s="681"/>
      <c r="D939" s="682"/>
      <c r="E939" s="682"/>
      <c r="F939" s="682"/>
      <c r="G939" s="682"/>
      <c r="H939" s="682"/>
      <c r="I939" s="682"/>
      <c r="J939" s="682"/>
      <c r="K939" s="682"/>
      <c r="L939" s="683"/>
      <c r="M939" s="696"/>
      <c r="N939" s="696"/>
      <c r="O939" s="696"/>
      <c r="P939" s="696"/>
      <c r="Q939" s="696"/>
      <c r="R939" s="697"/>
      <c r="S939" s="698"/>
      <c r="T939" s="698"/>
      <c r="U939" s="698"/>
      <c r="V939" s="699"/>
      <c r="W939" s="680"/>
      <c r="X939" s="172"/>
      <c r="Y939" s="172"/>
      <c r="Z939" s="178"/>
      <c r="AA939" s="181"/>
      <c r="AB939" s="207"/>
    </row>
    <row r="940" spans="1:28" ht="37.5" customHeight="1">
      <c r="A940" s="190"/>
      <c r="B940" s="194">
        <f t="shared" si="13"/>
        <v>887</v>
      </c>
      <c r="C940" s="681"/>
      <c r="D940" s="682"/>
      <c r="E940" s="682"/>
      <c r="F940" s="682"/>
      <c r="G940" s="682"/>
      <c r="H940" s="682"/>
      <c r="I940" s="682"/>
      <c r="J940" s="682"/>
      <c r="K940" s="682"/>
      <c r="L940" s="683"/>
      <c r="M940" s="696"/>
      <c r="N940" s="696"/>
      <c r="O940" s="696"/>
      <c r="P940" s="696"/>
      <c r="Q940" s="696"/>
      <c r="R940" s="697"/>
      <c r="S940" s="698"/>
      <c r="T940" s="698"/>
      <c r="U940" s="698"/>
      <c r="V940" s="699"/>
      <c r="W940" s="680"/>
      <c r="X940" s="172"/>
      <c r="Y940" s="172"/>
      <c r="Z940" s="178"/>
      <c r="AA940" s="181"/>
      <c r="AB940" s="207"/>
    </row>
    <row r="941" spans="1:28" ht="37.5" customHeight="1">
      <c r="A941" s="190"/>
      <c r="B941" s="194">
        <f t="shared" si="13"/>
        <v>888</v>
      </c>
      <c r="C941" s="681"/>
      <c r="D941" s="682"/>
      <c r="E941" s="682"/>
      <c r="F941" s="682"/>
      <c r="G941" s="682"/>
      <c r="H941" s="682"/>
      <c r="I941" s="682"/>
      <c r="J941" s="682"/>
      <c r="K941" s="682"/>
      <c r="L941" s="683"/>
      <c r="M941" s="696"/>
      <c r="N941" s="696"/>
      <c r="O941" s="696"/>
      <c r="P941" s="696"/>
      <c r="Q941" s="696"/>
      <c r="R941" s="697"/>
      <c r="S941" s="698"/>
      <c r="T941" s="698"/>
      <c r="U941" s="698"/>
      <c r="V941" s="699"/>
      <c r="W941" s="680"/>
      <c r="X941" s="172"/>
      <c r="Y941" s="172"/>
      <c r="Z941" s="178"/>
      <c r="AA941" s="181"/>
      <c r="AB941" s="207"/>
    </row>
    <row r="942" spans="1:28" ht="37.5" customHeight="1">
      <c r="A942" s="190"/>
      <c r="B942" s="194">
        <f t="shared" si="13"/>
        <v>889</v>
      </c>
      <c r="C942" s="681"/>
      <c r="D942" s="682"/>
      <c r="E942" s="682"/>
      <c r="F942" s="682"/>
      <c r="G942" s="682"/>
      <c r="H942" s="682"/>
      <c r="I942" s="682"/>
      <c r="J942" s="682"/>
      <c r="K942" s="682"/>
      <c r="L942" s="683"/>
      <c r="M942" s="696"/>
      <c r="N942" s="696"/>
      <c r="O942" s="696"/>
      <c r="P942" s="696"/>
      <c r="Q942" s="696"/>
      <c r="R942" s="697"/>
      <c r="S942" s="698"/>
      <c r="T942" s="698"/>
      <c r="U942" s="698"/>
      <c r="V942" s="699"/>
      <c r="W942" s="680"/>
      <c r="X942" s="172"/>
      <c r="Y942" s="172"/>
      <c r="Z942" s="178"/>
      <c r="AA942" s="181"/>
      <c r="AB942" s="207"/>
    </row>
    <row r="943" spans="1:28" ht="37.5" customHeight="1">
      <c r="A943" s="190"/>
      <c r="B943" s="194">
        <f t="shared" si="13"/>
        <v>890</v>
      </c>
      <c r="C943" s="681"/>
      <c r="D943" s="682"/>
      <c r="E943" s="682"/>
      <c r="F943" s="682"/>
      <c r="G943" s="682"/>
      <c r="H943" s="682"/>
      <c r="I943" s="682"/>
      <c r="J943" s="682"/>
      <c r="K943" s="682"/>
      <c r="L943" s="683"/>
      <c r="M943" s="696"/>
      <c r="N943" s="696"/>
      <c r="O943" s="696"/>
      <c r="P943" s="696"/>
      <c r="Q943" s="696"/>
      <c r="R943" s="697"/>
      <c r="S943" s="698"/>
      <c r="T943" s="698"/>
      <c r="U943" s="698"/>
      <c r="V943" s="699"/>
      <c r="W943" s="680"/>
      <c r="X943" s="172"/>
      <c r="Y943" s="172"/>
      <c r="Z943" s="178"/>
      <c r="AA943" s="181"/>
      <c r="AB943" s="207"/>
    </row>
    <row r="944" spans="1:28" ht="37.5" customHeight="1">
      <c r="A944" s="190"/>
      <c r="B944" s="194">
        <f t="shared" si="13"/>
        <v>891</v>
      </c>
      <c r="C944" s="681"/>
      <c r="D944" s="682"/>
      <c r="E944" s="682"/>
      <c r="F944" s="682"/>
      <c r="G944" s="682"/>
      <c r="H944" s="682"/>
      <c r="I944" s="682"/>
      <c r="J944" s="682"/>
      <c r="K944" s="682"/>
      <c r="L944" s="683"/>
      <c r="M944" s="696"/>
      <c r="N944" s="696"/>
      <c r="O944" s="696"/>
      <c r="P944" s="696"/>
      <c r="Q944" s="696"/>
      <c r="R944" s="697"/>
      <c r="S944" s="698"/>
      <c r="T944" s="698"/>
      <c r="U944" s="698"/>
      <c r="V944" s="699"/>
      <c r="W944" s="680"/>
      <c r="X944" s="172"/>
      <c r="Y944" s="172"/>
      <c r="Z944" s="178"/>
      <c r="AA944" s="181"/>
      <c r="AB944" s="207"/>
    </row>
    <row r="945" spans="1:28" ht="37.5" customHeight="1">
      <c r="A945" s="190"/>
      <c r="B945" s="194">
        <f t="shared" si="13"/>
        <v>892</v>
      </c>
      <c r="C945" s="681"/>
      <c r="D945" s="682"/>
      <c r="E945" s="682"/>
      <c r="F945" s="682"/>
      <c r="G945" s="682"/>
      <c r="H945" s="682"/>
      <c r="I945" s="682"/>
      <c r="J945" s="682"/>
      <c r="K945" s="682"/>
      <c r="L945" s="683"/>
      <c r="M945" s="696"/>
      <c r="N945" s="696"/>
      <c r="O945" s="696"/>
      <c r="P945" s="696"/>
      <c r="Q945" s="696"/>
      <c r="R945" s="697"/>
      <c r="S945" s="698"/>
      <c r="T945" s="698"/>
      <c r="U945" s="698"/>
      <c r="V945" s="699"/>
      <c r="W945" s="680"/>
      <c r="X945" s="172"/>
      <c r="Y945" s="172"/>
      <c r="Z945" s="178"/>
      <c r="AA945" s="181"/>
      <c r="AB945" s="207"/>
    </row>
    <row r="946" spans="1:28" ht="37.5" customHeight="1">
      <c r="A946" s="190"/>
      <c r="B946" s="194">
        <f t="shared" si="13"/>
        <v>893</v>
      </c>
      <c r="C946" s="681"/>
      <c r="D946" s="682"/>
      <c r="E946" s="682"/>
      <c r="F946" s="682"/>
      <c r="G946" s="682"/>
      <c r="H946" s="682"/>
      <c r="I946" s="682"/>
      <c r="J946" s="682"/>
      <c r="K946" s="682"/>
      <c r="L946" s="683"/>
      <c r="M946" s="696"/>
      <c r="N946" s="696"/>
      <c r="O946" s="696"/>
      <c r="P946" s="696"/>
      <c r="Q946" s="696"/>
      <c r="R946" s="697"/>
      <c r="S946" s="698"/>
      <c r="T946" s="698"/>
      <c r="U946" s="698"/>
      <c r="V946" s="699"/>
      <c r="W946" s="680"/>
      <c r="X946" s="172"/>
      <c r="Y946" s="172"/>
      <c r="Z946" s="178"/>
      <c r="AA946" s="181"/>
      <c r="AB946" s="207"/>
    </row>
    <row r="947" spans="1:28" ht="37.5" customHeight="1">
      <c r="A947" s="190"/>
      <c r="B947" s="194">
        <f t="shared" si="13"/>
        <v>894</v>
      </c>
      <c r="C947" s="681"/>
      <c r="D947" s="682"/>
      <c r="E947" s="682"/>
      <c r="F947" s="682"/>
      <c r="G947" s="682"/>
      <c r="H947" s="682"/>
      <c r="I947" s="682"/>
      <c r="J947" s="682"/>
      <c r="K947" s="682"/>
      <c r="L947" s="683"/>
      <c r="M947" s="696"/>
      <c r="N947" s="696"/>
      <c r="O947" s="696"/>
      <c r="P947" s="696"/>
      <c r="Q947" s="696"/>
      <c r="R947" s="697"/>
      <c r="S947" s="698"/>
      <c r="T947" s="698"/>
      <c r="U947" s="698"/>
      <c r="V947" s="699"/>
      <c r="W947" s="680"/>
      <c r="X947" s="172"/>
      <c r="Y947" s="172"/>
      <c r="Z947" s="178"/>
      <c r="AA947" s="181"/>
      <c r="AB947" s="207"/>
    </row>
    <row r="948" spans="1:28" ht="37.5" customHeight="1">
      <c r="A948" s="190"/>
      <c r="B948" s="194">
        <f t="shared" si="13"/>
        <v>895</v>
      </c>
      <c r="C948" s="681"/>
      <c r="D948" s="682"/>
      <c r="E948" s="682"/>
      <c r="F948" s="682"/>
      <c r="G948" s="682"/>
      <c r="H948" s="682"/>
      <c r="I948" s="682"/>
      <c r="J948" s="682"/>
      <c r="K948" s="682"/>
      <c r="L948" s="683"/>
      <c r="M948" s="696"/>
      <c r="N948" s="696"/>
      <c r="O948" s="696"/>
      <c r="P948" s="696"/>
      <c r="Q948" s="696"/>
      <c r="R948" s="697"/>
      <c r="S948" s="698"/>
      <c r="T948" s="698"/>
      <c r="U948" s="698"/>
      <c r="V948" s="699"/>
      <c r="W948" s="680"/>
      <c r="X948" s="172"/>
      <c r="Y948" s="172"/>
      <c r="Z948" s="178"/>
      <c r="AA948" s="181"/>
      <c r="AB948" s="207"/>
    </row>
    <row r="949" spans="1:28" ht="37.5" customHeight="1">
      <c r="A949" s="190"/>
      <c r="B949" s="194">
        <f t="shared" si="13"/>
        <v>896</v>
      </c>
      <c r="C949" s="681"/>
      <c r="D949" s="682"/>
      <c r="E949" s="682"/>
      <c r="F949" s="682"/>
      <c r="G949" s="682"/>
      <c r="H949" s="682"/>
      <c r="I949" s="682"/>
      <c r="J949" s="682"/>
      <c r="K949" s="682"/>
      <c r="L949" s="683"/>
      <c r="M949" s="696"/>
      <c r="N949" s="696"/>
      <c r="O949" s="696"/>
      <c r="P949" s="696"/>
      <c r="Q949" s="696"/>
      <c r="R949" s="697"/>
      <c r="S949" s="698"/>
      <c r="T949" s="698"/>
      <c r="U949" s="698"/>
      <c r="V949" s="699"/>
      <c r="W949" s="680"/>
      <c r="X949" s="172"/>
      <c r="Y949" s="172"/>
      <c r="Z949" s="178"/>
      <c r="AA949" s="181"/>
      <c r="AB949" s="207"/>
    </row>
    <row r="950" spans="1:28" ht="37.5" customHeight="1">
      <c r="A950" s="190"/>
      <c r="B950" s="194">
        <f t="shared" si="13"/>
        <v>897</v>
      </c>
      <c r="C950" s="681"/>
      <c r="D950" s="682"/>
      <c r="E950" s="682"/>
      <c r="F950" s="682"/>
      <c r="G950" s="682"/>
      <c r="H950" s="682"/>
      <c r="I950" s="682"/>
      <c r="J950" s="682"/>
      <c r="K950" s="682"/>
      <c r="L950" s="683"/>
      <c r="M950" s="696"/>
      <c r="N950" s="696"/>
      <c r="O950" s="696"/>
      <c r="P950" s="696"/>
      <c r="Q950" s="696"/>
      <c r="R950" s="697"/>
      <c r="S950" s="698"/>
      <c r="T950" s="698"/>
      <c r="U950" s="698"/>
      <c r="V950" s="699"/>
      <c r="W950" s="680"/>
      <c r="X950" s="172"/>
      <c r="Y950" s="172"/>
      <c r="Z950" s="178"/>
      <c r="AA950" s="181"/>
      <c r="AB950" s="207"/>
    </row>
    <row r="951" spans="1:28" ht="37.5" customHeight="1">
      <c r="A951" s="190"/>
      <c r="B951" s="194">
        <f t="shared" si="13"/>
        <v>898</v>
      </c>
      <c r="C951" s="681"/>
      <c r="D951" s="682"/>
      <c r="E951" s="682"/>
      <c r="F951" s="682"/>
      <c r="G951" s="682"/>
      <c r="H951" s="682"/>
      <c r="I951" s="682"/>
      <c r="J951" s="682"/>
      <c r="K951" s="682"/>
      <c r="L951" s="683"/>
      <c r="M951" s="696"/>
      <c r="N951" s="696"/>
      <c r="O951" s="696"/>
      <c r="P951" s="696"/>
      <c r="Q951" s="696"/>
      <c r="R951" s="697"/>
      <c r="S951" s="698"/>
      <c r="T951" s="698"/>
      <c r="U951" s="698"/>
      <c r="V951" s="699"/>
      <c r="W951" s="680"/>
      <c r="X951" s="172"/>
      <c r="Y951" s="172"/>
      <c r="Z951" s="178"/>
      <c r="AA951" s="181"/>
      <c r="AB951" s="207"/>
    </row>
    <row r="952" spans="1:28" ht="37.5" customHeight="1">
      <c r="A952" s="190"/>
      <c r="B952" s="194">
        <f t="shared" ref="B952:B1015" si="14">B951+1</f>
        <v>899</v>
      </c>
      <c r="C952" s="681"/>
      <c r="D952" s="682"/>
      <c r="E952" s="682"/>
      <c r="F952" s="682"/>
      <c r="G952" s="682"/>
      <c r="H952" s="682"/>
      <c r="I952" s="682"/>
      <c r="J952" s="682"/>
      <c r="K952" s="682"/>
      <c r="L952" s="683"/>
      <c r="M952" s="696"/>
      <c r="N952" s="696"/>
      <c r="O952" s="696"/>
      <c r="P952" s="696"/>
      <c r="Q952" s="696"/>
      <c r="R952" s="697"/>
      <c r="S952" s="698"/>
      <c r="T952" s="698"/>
      <c r="U952" s="698"/>
      <c r="V952" s="699"/>
      <c r="W952" s="680"/>
      <c r="X952" s="172"/>
      <c r="Y952" s="172"/>
      <c r="Z952" s="178"/>
      <c r="AA952" s="181"/>
      <c r="AB952" s="207"/>
    </row>
    <row r="953" spans="1:28" ht="37.5" customHeight="1">
      <c r="A953" s="190"/>
      <c r="B953" s="194">
        <f t="shared" si="14"/>
        <v>900</v>
      </c>
      <c r="C953" s="681"/>
      <c r="D953" s="682"/>
      <c r="E953" s="682"/>
      <c r="F953" s="682"/>
      <c r="G953" s="682"/>
      <c r="H953" s="682"/>
      <c r="I953" s="682"/>
      <c r="J953" s="682"/>
      <c r="K953" s="682"/>
      <c r="L953" s="683"/>
      <c r="M953" s="696"/>
      <c r="N953" s="696"/>
      <c r="O953" s="696"/>
      <c r="P953" s="696"/>
      <c r="Q953" s="696"/>
      <c r="R953" s="697"/>
      <c r="S953" s="698"/>
      <c r="T953" s="698"/>
      <c r="U953" s="698"/>
      <c r="V953" s="699"/>
      <c r="W953" s="680"/>
      <c r="X953" s="172"/>
      <c r="Y953" s="172"/>
      <c r="Z953" s="178"/>
      <c r="AA953" s="181"/>
      <c r="AB953" s="207"/>
    </row>
    <row r="954" spans="1:28" ht="37.5" customHeight="1">
      <c r="A954" s="190"/>
      <c r="B954" s="194">
        <f t="shared" si="14"/>
        <v>901</v>
      </c>
      <c r="C954" s="681"/>
      <c r="D954" s="682"/>
      <c r="E954" s="682"/>
      <c r="F954" s="682"/>
      <c r="G954" s="682"/>
      <c r="H954" s="682"/>
      <c r="I954" s="682"/>
      <c r="J954" s="682"/>
      <c r="K954" s="682"/>
      <c r="L954" s="683"/>
      <c r="M954" s="696"/>
      <c r="N954" s="696"/>
      <c r="O954" s="696"/>
      <c r="P954" s="696"/>
      <c r="Q954" s="696"/>
      <c r="R954" s="697"/>
      <c r="S954" s="698"/>
      <c r="T954" s="698"/>
      <c r="U954" s="698"/>
      <c r="V954" s="699"/>
      <c r="W954" s="680"/>
      <c r="X954" s="172"/>
      <c r="Y954" s="172"/>
      <c r="Z954" s="178"/>
      <c r="AA954" s="181"/>
      <c r="AB954" s="207"/>
    </row>
    <row r="955" spans="1:28" ht="37.5" customHeight="1">
      <c r="A955" s="190"/>
      <c r="B955" s="194">
        <f t="shared" si="14"/>
        <v>902</v>
      </c>
      <c r="C955" s="681"/>
      <c r="D955" s="682"/>
      <c r="E955" s="682"/>
      <c r="F955" s="682"/>
      <c r="G955" s="682"/>
      <c r="H955" s="682"/>
      <c r="I955" s="682"/>
      <c r="J955" s="682"/>
      <c r="K955" s="682"/>
      <c r="L955" s="683"/>
      <c r="M955" s="696"/>
      <c r="N955" s="696"/>
      <c r="O955" s="696"/>
      <c r="P955" s="696"/>
      <c r="Q955" s="696"/>
      <c r="R955" s="697"/>
      <c r="S955" s="698"/>
      <c r="T955" s="698"/>
      <c r="U955" s="698"/>
      <c r="V955" s="699"/>
      <c r="W955" s="680"/>
      <c r="X955" s="172"/>
      <c r="Y955" s="172"/>
      <c r="Z955" s="178"/>
      <c r="AA955" s="181"/>
      <c r="AB955" s="207"/>
    </row>
    <row r="956" spans="1:28" ht="37.5" customHeight="1">
      <c r="A956" s="190"/>
      <c r="B956" s="194">
        <f t="shared" si="14"/>
        <v>903</v>
      </c>
      <c r="C956" s="681"/>
      <c r="D956" s="682"/>
      <c r="E956" s="682"/>
      <c r="F956" s="682"/>
      <c r="G956" s="682"/>
      <c r="H956" s="682"/>
      <c r="I956" s="682"/>
      <c r="J956" s="682"/>
      <c r="K956" s="682"/>
      <c r="L956" s="683"/>
      <c r="M956" s="696"/>
      <c r="N956" s="696"/>
      <c r="O956" s="696"/>
      <c r="P956" s="696"/>
      <c r="Q956" s="696"/>
      <c r="R956" s="697"/>
      <c r="S956" s="698"/>
      <c r="T956" s="698"/>
      <c r="U956" s="698"/>
      <c r="V956" s="699"/>
      <c r="W956" s="680"/>
      <c r="X956" s="172"/>
      <c r="Y956" s="172"/>
      <c r="Z956" s="178"/>
      <c r="AA956" s="181"/>
      <c r="AB956" s="207"/>
    </row>
    <row r="957" spans="1:28" ht="37.5" customHeight="1">
      <c r="A957" s="190"/>
      <c r="B957" s="194">
        <f t="shared" si="14"/>
        <v>904</v>
      </c>
      <c r="C957" s="681"/>
      <c r="D957" s="682"/>
      <c r="E957" s="682"/>
      <c r="F957" s="682"/>
      <c r="G957" s="682"/>
      <c r="H957" s="682"/>
      <c r="I957" s="682"/>
      <c r="J957" s="682"/>
      <c r="K957" s="682"/>
      <c r="L957" s="683"/>
      <c r="M957" s="696"/>
      <c r="N957" s="696"/>
      <c r="O957" s="696"/>
      <c r="P957" s="696"/>
      <c r="Q957" s="696"/>
      <c r="R957" s="697"/>
      <c r="S957" s="698"/>
      <c r="T957" s="698"/>
      <c r="U957" s="698"/>
      <c r="V957" s="699"/>
      <c r="W957" s="680"/>
      <c r="X957" s="172"/>
      <c r="Y957" s="172"/>
      <c r="Z957" s="178"/>
      <c r="AA957" s="181"/>
      <c r="AB957" s="207"/>
    </row>
    <row r="958" spans="1:28" ht="37.5" customHeight="1">
      <c r="A958" s="190"/>
      <c r="B958" s="194">
        <f t="shared" si="14"/>
        <v>905</v>
      </c>
      <c r="C958" s="681"/>
      <c r="D958" s="682"/>
      <c r="E958" s="682"/>
      <c r="F958" s="682"/>
      <c r="G958" s="682"/>
      <c r="H958" s="682"/>
      <c r="I958" s="682"/>
      <c r="J958" s="682"/>
      <c r="K958" s="682"/>
      <c r="L958" s="683"/>
      <c r="M958" s="696"/>
      <c r="N958" s="696"/>
      <c r="O958" s="696"/>
      <c r="P958" s="696"/>
      <c r="Q958" s="696"/>
      <c r="R958" s="697"/>
      <c r="S958" s="698"/>
      <c r="T958" s="698"/>
      <c r="U958" s="698"/>
      <c r="V958" s="699"/>
      <c r="W958" s="680"/>
      <c r="X958" s="172"/>
      <c r="Y958" s="172"/>
      <c r="Z958" s="178"/>
      <c r="AA958" s="181"/>
      <c r="AB958" s="207"/>
    </row>
    <row r="959" spans="1:28" ht="37.5" customHeight="1">
      <c r="A959" s="190"/>
      <c r="B959" s="194">
        <f t="shared" si="14"/>
        <v>906</v>
      </c>
      <c r="C959" s="681"/>
      <c r="D959" s="682"/>
      <c r="E959" s="682"/>
      <c r="F959" s="682"/>
      <c r="G959" s="682"/>
      <c r="H959" s="682"/>
      <c r="I959" s="682"/>
      <c r="J959" s="682"/>
      <c r="K959" s="682"/>
      <c r="L959" s="683"/>
      <c r="M959" s="696"/>
      <c r="N959" s="696"/>
      <c r="O959" s="696"/>
      <c r="P959" s="696"/>
      <c r="Q959" s="696"/>
      <c r="R959" s="697"/>
      <c r="S959" s="698"/>
      <c r="T959" s="698"/>
      <c r="U959" s="698"/>
      <c r="V959" s="699"/>
      <c r="W959" s="680"/>
      <c r="X959" s="172"/>
      <c r="Y959" s="172"/>
      <c r="Z959" s="178"/>
      <c r="AA959" s="181"/>
      <c r="AB959" s="207"/>
    </row>
    <row r="960" spans="1:28" ht="37.5" customHeight="1">
      <c r="A960" s="190"/>
      <c r="B960" s="194">
        <f t="shared" si="14"/>
        <v>907</v>
      </c>
      <c r="C960" s="681"/>
      <c r="D960" s="682"/>
      <c r="E960" s="682"/>
      <c r="F960" s="682"/>
      <c r="G960" s="682"/>
      <c r="H960" s="682"/>
      <c r="I960" s="682"/>
      <c r="J960" s="682"/>
      <c r="K960" s="682"/>
      <c r="L960" s="683"/>
      <c r="M960" s="696"/>
      <c r="N960" s="696"/>
      <c r="O960" s="696"/>
      <c r="P960" s="696"/>
      <c r="Q960" s="696"/>
      <c r="R960" s="697"/>
      <c r="S960" s="698"/>
      <c r="T960" s="698"/>
      <c r="U960" s="698"/>
      <c r="V960" s="699"/>
      <c r="W960" s="680"/>
      <c r="X960" s="172"/>
      <c r="Y960" s="172"/>
      <c r="Z960" s="178"/>
      <c r="AA960" s="181"/>
      <c r="AB960" s="207"/>
    </row>
    <row r="961" spans="1:28" ht="37.5" customHeight="1">
      <c r="A961" s="190"/>
      <c r="B961" s="194">
        <f t="shared" si="14"/>
        <v>908</v>
      </c>
      <c r="C961" s="681"/>
      <c r="D961" s="682"/>
      <c r="E961" s="682"/>
      <c r="F961" s="682"/>
      <c r="G961" s="682"/>
      <c r="H961" s="682"/>
      <c r="I961" s="682"/>
      <c r="J961" s="682"/>
      <c r="K961" s="682"/>
      <c r="L961" s="683"/>
      <c r="M961" s="696"/>
      <c r="N961" s="696"/>
      <c r="O961" s="696"/>
      <c r="P961" s="696"/>
      <c r="Q961" s="696"/>
      <c r="R961" s="697"/>
      <c r="S961" s="698"/>
      <c r="T961" s="698"/>
      <c r="U961" s="698"/>
      <c r="V961" s="699"/>
      <c r="W961" s="680"/>
      <c r="X961" s="172"/>
      <c r="Y961" s="172"/>
      <c r="Z961" s="178"/>
      <c r="AA961" s="181"/>
      <c r="AB961" s="207"/>
    </row>
    <row r="962" spans="1:28" ht="37.5" customHeight="1">
      <c r="A962" s="190"/>
      <c r="B962" s="194">
        <f t="shared" si="14"/>
        <v>909</v>
      </c>
      <c r="C962" s="681"/>
      <c r="D962" s="682"/>
      <c r="E962" s="682"/>
      <c r="F962" s="682"/>
      <c r="G962" s="682"/>
      <c r="H962" s="682"/>
      <c r="I962" s="682"/>
      <c r="J962" s="682"/>
      <c r="K962" s="682"/>
      <c r="L962" s="683"/>
      <c r="M962" s="696"/>
      <c r="N962" s="696"/>
      <c r="O962" s="696"/>
      <c r="P962" s="696"/>
      <c r="Q962" s="696"/>
      <c r="R962" s="697"/>
      <c r="S962" s="698"/>
      <c r="T962" s="698"/>
      <c r="U962" s="698"/>
      <c r="V962" s="699"/>
      <c r="W962" s="680"/>
      <c r="X962" s="172"/>
      <c r="Y962" s="172"/>
      <c r="Z962" s="178"/>
      <c r="AA962" s="181"/>
      <c r="AB962" s="207"/>
    </row>
    <row r="963" spans="1:28" ht="37.5" customHeight="1">
      <c r="A963" s="190"/>
      <c r="B963" s="194">
        <f t="shared" si="14"/>
        <v>910</v>
      </c>
      <c r="C963" s="681"/>
      <c r="D963" s="682"/>
      <c r="E963" s="682"/>
      <c r="F963" s="682"/>
      <c r="G963" s="682"/>
      <c r="H963" s="682"/>
      <c r="I963" s="682"/>
      <c r="J963" s="682"/>
      <c r="K963" s="682"/>
      <c r="L963" s="683"/>
      <c r="M963" s="696"/>
      <c r="N963" s="696"/>
      <c r="O963" s="696"/>
      <c r="P963" s="696"/>
      <c r="Q963" s="696"/>
      <c r="R963" s="697"/>
      <c r="S963" s="698"/>
      <c r="T963" s="698"/>
      <c r="U963" s="698"/>
      <c r="V963" s="699"/>
      <c r="W963" s="680"/>
      <c r="X963" s="172"/>
      <c r="Y963" s="172"/>
      <c r="Z963" s="178"/>
      <c r="AA963" s="181"/>
      <c r="AB963" s="207"/>
    </row>
    <row r="964" spans="1:28" ht="37.5" customHeight="1">
      <c r="A964" s="190"/>
      <c r="B964" s="194">
        <f t="shared" si="14"/>
        <v>911</v>
      </c>
      <c r="C964" s="681"/>
      <c r="D964" s="682"/>
      <c r="E964" s="682"/>
      <c r="F964" s="682"/>
      <c r="G964" s="682"/>
      <c r="H964" s="682"/>
      <c r="I964" s="682"/>
      <c r="J964" s="682"/>
      <c r="K964" s="682"/>
      <c r="L964" s="683"/>
      <c r="M964" s="696"/>
      <c r="N964" s="696"/>
      <c r="O964" s="696"/>
      <c r="P964" s="696"/>
      <c r="Q964" s="696"/>
      <c r="R964" s="697"/>
      <c r="S964" s="698"/>
      <c r="T964" s="698"/>
      <c r="U964" s="698"/>
      <c r="V964" s="699"/>
      <c r="W964" s="680"/>
      <c r="X964" s="172"/>
      <c r="Y964" s="172"/>
      <c r="Z964" s="178"/>
      <c r="AA964" s="181"/>
      <c r="AB964" s="207"/>
    </row>
    <row r="965" spans="1:28" ht="37.5" customHeight="1">
      <c r="A965" s="190"/>
      <c r="B965" s="194">
        <f t="shared" si="14"/>
        <v>912</v>
      </c>
      <c r="C965" s="681"/>
      <c r="D965" s="682"/>
      <c r="E965" s="682"/>
      <c r="F965" s="682"/>
      <c r="G965" s="682"/>
      <c r="H965" s="682"/>
      <c r="I965" s="682"/>
      <c r="J965" s="682"/>
      <c r="K965" s="682"/>
      <c r="L965" s="683"/>
      <c r="M965" s="696"/>
      <c r="N965" s="696"/>
      <c r="O965" s="696"/>
      <c r="P965" s="696"/>
      <c r="Q965" s="696"/>
      <c r="R965" s="697"/>
      <c r="S965" s="698"/>
      <c r="T965" s="698"/>
      <c r="U965" s="698"/>
      <c r="V965" s="699"/>
      <c r="W965" s="680"/>
      <c r="X965" s="172"/>
      <c r="Y965" s="172"/>
      <c r="Z965" s="178"/>
      <c r="AA965" s="181"/>
      <c r="AB965" s="207"/>
    </row>
    <row r="966" spans="1:28" ht="37.5" customHeight="1">
      <c r="A966" s="190"/>
      <c r="B966" s="194">
        <f t="shared" si="14"/>
        <v>913</v>
      </c>
      <c r="C966" s="681"/>
      <c r="D966" s="682"/>
      <c r="E966" s="682"/>
      <c r="F966" s="682"/>
      <c r="G966" s="682"/>
      <c r="H966" s="682"/>
      <c r="I966" s="682"/>
      <c r="J966" s="682"/>
      <c r="K966" s="682"/>
      <c r="L966" s="683"/>
      <c r="M966" s="696"/>
      <c r="N966" s="696"/>
      <c r="O966" s="696"/>
      <c r="P966" s="696"/>
      <c r="Q966" s="696"/>
      <c r="R966" s="697"/>
      <c r="S966" s="698"/>
      <c r="T966" s="698"/>
      <c r="U966" s="698"/>
      <c r="V966" s="699"/>
      <c r="W966" s="680"/>
      <c r="X966" s="172"/>
      <c r="Y966" s="172"/>
      <c r="Z966" s="178"/>
      <c r="AA966" s="181"/>
      <c r="AB966" s="207"/>
    </row>
    <row r="967" spans="1:28" ht="37.5" customHeight="1">
      <c r="A967" s="190"/>
      <c r="B967" s="194">
        <f t="shared" si="14"/>
        <v>914</v>
      </c>
      <c r="C967" s="681"/>
      <c r="D967" s="682"/>
      <c r="E967" s="682"/>
      <c r="F967" s="682"/>
      <c r="G967" s="682"/>
      <c r="H967" s="682"/>
      <c r="I967" s="682"/>
      <c r="J967" s="682"/>
      <c r="K967" s="682"/>
      <c r="L967" s="683"/>
      <c r="M967" s="696"/>
      <c r="N967" s="696"/>
      <c r="O967" s="696"/>
      <c r="P967" s="696"/>
      <c r="Q967" s="696"/>
      <c r="R967" s="697"/>
      <c r="S967" s="698"/>
      <c r="T967" s="698"/>
      <c r="U967" s="698"/>
      <c r="V967" s="699"/>
      <c r="W967" s="680"/>
      <c r="X967" s="172"/>
      <c r="Y967" s="172"/>
      <c r="Z967" s="178"/>
      <c r="AA967" s="181"/>
      <c r="AB967" s="207"/>
    </row>
    <row r="968" spans="1:28" ht="37.5" customHeight="1">
      <c r="A968" s="190"/>
      <c r="B968" s="194">
        <f t="shared" si="14"/>
        <v>915</v>
      </c>
      <c r="C968" s="681"/>
      <c r="D968" s="682"/>
      <c r="E968" s="682"/>
      <c r="F968" s="682"/>
      <c r="G968" s="682"/>
      <c r="H968" s="682"/>
      <c r="I968" s="682"/>
      <c r="J968" s="682"/>
      <c r="K968" s="682"/>
      <c r="L968" s="683"/>
      <c r="M968" s="696"/>
      <c r="N968" s="696"/>
      <c r="O968" s="696"/>
      <c r="P968" s="696"/>
      <c r="Q968" s="696"/>
      <c r="R968" s="697"/>
      <c r="S968" s="698"/>
      <c r="T968" s="698"/>
      <c r="U968" s="698"/>
      <c r="V968" s="699"/>
      <c r="W968" s="680"/>
      <c r="X968" s="172"/>
      <c r="Y968" s="172"/>
      <c r="Z968" s="178"/>
      <c r="AA968" s="181"/>
      <c r="AB968" s="207"/>
    </row>
    <row r="969" spans="1:28" ht="37.5" customHeight="1">
      <c r="A969" s="190"/>
      <c r="B969" s="194">
        <f t="shared" si="14"/>
        <v>916</v>
      </c>
      <c r="C969" s="681"/>
      <c r="D969" s="682"/>
      <c r="E969" s="682"/>
      <c r="F969" s="682"/>
      <c r="G969" s="682"/>
      <c r="H969" s="682"/>
      <c r="I969" s="682"/>
      <c r="J969" s="682"/>
      <c r="K969" s="682"/>
      <c r="L969" s="683"/>
      <c r="M969" s="696"/>
      <c r="N969" s="696"/>
      <c r="O969" s="696"/>
      <c r="P969" s="696"/>
      <c r="Q969" s="696"/>
      <c r="R969" s="697"/>
      <c r="S969" s="698"/>
      <c r="T969" s="698"/>
      <c r="U969" s="698"/>
      <c r="V969" s="699"/>
      <c r="W969" s="680"/>
      <c r="X969" s="172"/>
      <c r="Y969" s="172"/>
      <c r="Z969" s="178"/>
      <c r="AA969" s="181"/>
      <c r="AB969" s="207"/>
    </row>
    <row r="970" spans="1:28" ht="37.5" customHeight="1">
      <c r="A970" s="190"/>
      <c r="B970" s="194">
        <f t="shared" si="14"/>
        <v>917</v>
      </c>
      <c r="C970" s="681"/>
      <c r="D970" s="682"/>
      <c r="E970" s="682"/>
      <c r="F970" s="682"/>
      <c r="G970" s="682"/>
      <c r="H970" s="682"/>
      <c r="I970" s="682"/>
      <c r="J970" s="682"/>
      <c r="K970" s="682"/>
      <c r="L970" s="683"/>
      <c r="M970" s="696"/>
      <c r="N970" s="696"/>
      <c r="O970" s="696"/>
      <c r="P970" s="696"/>
      <c r="Q970" s="696"/>
      <c r="R970" s="697"/>
      <c r="S970" s="698"/>
      <c r="T970" s="698"/>
      <c r="U970" s="698"/>
      <c r="V970" s="699"/>
      <c r="W970" s="680"/>
      <c r="X970" s="172"/>
      <c r="Y970" s="172"/>
      <c r="Z970" s="178"/>
      <c r="AA970" s="181"/>
      <c r="AB970" s="207"/>
    </row>
    <row r="971" spans="1:28" ht="37.5" customHeight="1">
      <c r="A971" s="190"/>
      <c r="B971" s="194">
        <f t="shared" si="14"/>
        <v>918</v>
      </c>
      <c r="C971" s="681"/>
      <c r="D971" s="682"/>
      <c r="E971" s="682"/>
      <c r="F971" s="682"/>
      <c r="G971" s="682"/>
      <c r="H971" s="682"/>
      <c r="I971" s="682"/>
      <c r="J971" s="682"/>
      <c r="K971" s="682"/>
      <c r="L971" s="683"/>
      <c r="M971" s="696"/>
      <c r="N971" s="696"/>
      <c r="O971" s="696"/>
      <c r="P971" s="696"/>
      <c r="Q971" s="696"/>
      <c r="R971" s="697"/>
      <c r="S971" s="698"/>
      <c r="T971" s="698"/>
      <c r="U971" s="698"/>
      <c r="V971" s="699"/>
      <c r="W971" s="680"/>
      <c r="X971" s="172"/>
      <c r="Y971" s="172"/>
      <c r="Z971" s="178"/>
      <c r="AA971" s="181"/>
      <c r="AB971" s="207"/>
    </row>
    <row r="972" spans="1:28" ht="37.5" customHeight="1">
      <c r="A972" s="190"/>
      <c r="B972" s="194">
        <f t="shared" si="14"/>
        <v>919</v>
      </c>
      <c r="C972" s="681"/>
      <c r="D972" s="682"/>
      <c r="E972" s="682"/>
      <c r="F972" s="682"/>
      <c r="G972" s="682"/>
      <c r="H972" s="682"/>
      <c r="I972" s="682"/>
      <c r="J972" s="682"/>
      <c r="K972" s="682"/>
      <c r="L972" s="683"/>
      <c r="M972" s="696"/>
      <c r="N972" s="696"/>
      <c r="O972" s="696"/>
      <c r="P972" s="696"/>
      <c r="Q972" s="696"/>
      <c r="R972" s="697"/>
      <c r="S972" s="698"/>
      <c r="T972" s="698"/>
      <c r="U972" s="698"/>
      <c r="V972" s="699"/>
      <c r="W972" s="680"/>
      <c r="X972" s="172"/>
      <c r="Y972" s="172"/>
      <c r="Z972" s="178"/>
      <c r="AA972" s="181"/>
      <c r="AB972" s="207"/>
    </row>
    <row r="973" spans="1:28" ht="37.5" customHeight="1">
      <c r="A973" s="190"/>
      <c r="B973" s="194">
        <f t="shared" si="14"/>
        <v>920</v>
      </c>
      <c r="C973" s="681"/>
      <c r="D973" s="682"/>
      <c r="E973" s="682"/>
      <c r="F973" s="682"/>
      <c r="G973" s="682"/>
      <c r="H973" s="682"/>
      <c r="I973" s="682"/>
      <c r="J973" s="682"/>
      <c r="K973" s="682"/>
      <c r="L973" s="683"/>
      <c r="M973" s="696"/>
      <c r="N973" s="696"/>
      <c r="O973" s="696"/>
      <c r="P973" s="696"/>
      <c r="Q973" s="696"/>
      <c r="R973" s="697"/>
      <c r="S973" s="698"/>
      <c r="T973" s="698"/>
      <c r="U973" s="698"/>
      <c r="V973" s="699"/>
      <c r="W973" s="680"/>
      <c r="X973" s="172"/>
      <c r="Y973" s="172"/>
      <c r="Z973" s="178"/>
      <c r="AA973" s="181"/>
      <c r="AB973" s="207"/>
    </row>
    <row r="974" spans="1:28" ht="37.5" customHeight="1">
      <c r="A974" s="190"/>
      <c r="B974" s="194">
        <f t="shared" si="14"/>
        <v>921</v>
      </c>
      <c r="C974" s="681"/>
      <c r="D974" s="682"/>
      <c r="E974" s="682"/>
      <c r="F974" s="682"/>
      <c r="G974" s="682"/>
      <c r="H974" s="682"/>
      <c r="I974" s="682"/>
      <c r="J974" s="682"/>
      <c r="K974" s="682"/>
      <c r="L974" s="683"/>
      <c r="M974" s="696"/>
      <c r="N974" s="696"/>
      <c r="O974" s="696"/>
      <c r="P974" s="696"/>
      <c r="Q974" s="696"/>
      <c r="R974" s="697"/>
      <c r="S974" s="698"/>
      <c r="T974" s="698"/>
      <c r="U974" s="698"/>
      <c r="V974" s="699"/>
      <c r="W974" s="680"/>
      <c r="X974" s="172"/>
      <c r="Y974" s="172"/>
      <c r="Z974" s="178"/>
      <c r="AA974" s="181"/>
      <c r="AB974" s="207"/>
    </row>
    <row r="975" spans="1:28" ht="37.5" customHeight="1">
      <c r="A975" s="190"/>
      <c r="B975" s="194">
        <f t="shared" si="14"/>
        <v>922</v>
      </c>
      <c r="C975" s="681"/>
      <c r="D975" s="682"/>
      <c r="E975" s="682"/>
      <c r="F975" s="682"/>
      <c r="G975" s="682"/>
      <c r="H975" s="682"/>
      <c r="I975" s="682"/>
      <c r="J975" s="682"/>
      <c r="K975" s="682"/>
      <c r="L975" s="683"/>
      <c r="M975" s="696"/>
      <c r="N975" s="696"/>
      <c r="O975" s="696"/>
      <c r="P975" s="696"/>
      <c r="Q975" s="696"/>
      <c r="R975" s="697"/>
      <c r="S975" s="698"/>
      <c r="T975" s="698"/>
      <c r="U975" s="698"/>
      <c r="V975" s="699"/>
      <c r="W975" s="680"/>
      <c r="X975" s="172"/>
      <c r="Y975" s="172"/>
      <c r="Z975" s="178"/>
      <c r="AA975" s="181"/>
      <c r="AB975" s="207"/>
    </row>
    <row r="976" spans="1:28" ht="37.5" customHeight="1">
      <c r="A976" s="190"/>
      <c r="B976" s="194">
        <f t="shared" si="14"/>
        <v>923</v>
      </c>
      <c r="C976" s="681"/>
      <c r="D976" s="682"/>
      <c r="E976" s="682"/>
      <c r="F976" s="682"/>
      <c r="G976" s="682"/>
      <c r="H976" s="682"/>
      <c r="I976" s="682"/>
      <c r="J976" s="682"/>
      <c r="K976" s="682"/>
      <c r="L976" s="683"/>
      <c r="M976" s="696"/>
      <c r="N976" s="696"/>
      <c r="O976" s="696"/>
      <c r="P976" s="696"/>
      <c r="Q976" s="696"/>
      <c r="R976" s="697"/>
      <c r="S976" s="698"/>
      <c r="T976" s="698"/>
      <c r="U976" s="698"/>
      <c r="V976" s="699"/>
      <c r="W976" s="680"/>
      <c r="X976" s="172"/>
      <c r="Y976" s="172"/>
      <c r="Z976" s="178"/>
      <c r="AA976" s="181"/>
      <c r="AB976" s="207"/>
    </row>
    <row r="977" spans="1:28" ht="37.5" customHeight="1">
      <c r="A977" s="190"/>
      <c r="B977" s="194">
        <f t="shared" si="14"/>
        <v>924</v>
      </c>
      <c r="C977" s="681"/>
      <c r="D977" s="682"/>
      <c r="E977" s="682"/>
      <c r="F977" s="682"/>
      <c r="G977" s="682"/>
      <c r="H977" s="682"/>
      <c r="I977" s="682"/>
      <c r="J977" s="682"/>
      <c r="K977" s="682"/>
      <c r="L977" s="683"/>
      <c r="M977" s="696"/>
      <c r="N977" s="696"/>
      <c r="O977" s="696"/>
      <c r="P977" s="696"/>
      <c r="Q977" s="696"/>
      <c r="R977" s="697"/>
      <c r="S977" s="698"/>
      <c r="T977" s="698"/>
      <c r="U977" s="698"/>
      <c r="V977" s="699"/>
      <c r="W977" s="680"/>
      <c r="X977" s="172"/>
      <c r="Y977" s="172"/>
      <c r="Z977" s="178"/>
      <c r="AA977" s="181"/>
      <c r="AB977" s="207"/>
    </row>
    <row r="978" spans="1:28" ht="37.5" customHeight="1">
      <c r="A978" s="190"/>
      <c r="B978" s="194">
        <f t="shared" si="14"/>
        <v>925</v>
      </c>
      <c r="C978" s="681"/>
      <c r="D978" s="682"/>
      <c r="E978" s="682"/>
      <c r="F978" s="682"/>
      <c r="G978" s="682"/>
      <c r="H978" s="682"/>
      <c r="I978" s="682"/>
      <c r="J978" s="682"/>
      <c r="K978" s="682"/>
      <c r="L978" s="683"/>
      <c r="M978" s="696"/>
      <c r="N978" s="696"/>
      <c r="O978" s="696"/>
      <c r="P978" s="696"/>
      <c r="Q978" s="696"/>
      <c r="R978" s="697"/>
      <c r="S978" s="698"/>
      <c r="T978" s="698"/>
      <c r="U978" s="698"/>
      <c r="V978" s="699"/>
      <c r="W978" s="680"/>
      <c r="X978" s="172"/>
      <c r="Y978" s="172"/>
      <c r="Z978" s="178"/>
      <c r="AA978" s="181"/>
      <c r="AB978" s="207"/>
    </row>
    <row r="979" spans="1:28" ht="37.5" customHeight="1">
      <c r="A979" s="190"/>
      <c r="B979" s="194">
        <f t="shared" si="14"/>
        <v>926</v>
      </c>
      <c r="C979" s="681"/>
      <c r="D979" s="682"/>
      <c r="E979" s="682"/>
      <c r="F979" s="682"/>
      <c r="G979" s="682"/>
      <c r="H979" s="682"/>
      <c r="I979" s="682"/>
      <c r="J979" s="682"/>
      <c r="K979" s="682"/>
      <c r="L979" s="683"/>
      <c r="M979" s="696"/>
      <c r="N979" s="696"/>
      <c r="O979" s="696"/>
      <c r="P979" s="696"/>
      <c r="Q979" s="696"/>
      <c r="R979" s="697"/>
      <c r="S979" s="698"/>
      <c r="T979" s="698"/>
      <c r="U979" s="698"/>
      <c r="V979" s="699"/>
      <c r="W979" s="680"/>
      <c r="X979" s="172"/>
      <c r="Y979" s="172"/>
      <c r="Z979" s="178"/>
      <c r="AA979" s="181"/>
      <c r="AB979" s="207"/>
    </row>
    <row r="980" spans="1:28" ht="37.5" customHeight="1">
      <c r="A980" s="190"/>
      <c r="B980" s="194">
        <f t="shared" si="14"/>
        <v>927</v>
      </c>
      <c r="C980" s="681"/>
      <c r="D980" s="682"/>
      <c r="E980" s="682"/>
      <c r="F980" s="682"/>
      <c r="G980" s="682"/>
      <c r="H980" s="682"/>
      <c r="I980" s="682"/>
      <c r="J980" s="682"/>
      <c r="K980" s="682"/>
      <c r="L980" s="683"/>
      <c r="M980" s="696"/>
      <c r="N980" s="696"/>
      <c r="O980" s="696"/>
      <c r="P980" s="696"/>
      <c r="Q980" s="696"/>
      <c r="R980" s="697"/>
      <c r="S980" s="698"/>
      <c r="T980" s="698"/>
      <c r="U980" s="698"/>
      <c r="V980" s="699"/>
      <c r="W980" s="680"/>
      <c r="X980" s="172"/>
      <c r="Y980" s="172"/>
      <c r="Z980" s="178"/>
      <c r="AA980" s="181"/>
      <c r="AB980" s="207"/>
    </row>
    <row r="981" spans="1:28" ht="37.5" customHeight="1">
      <c r="A981" s="190"/>
      <c r="B981" s="194">
        <f t="shared" si="14"/>
        <v>928</v>
      </c>
      <c r="C981" s="681"/>
      <c r="D981" s="682"/>
      <c r="E981" s="682"/>
      <c r="F981" s="682"/>
      <c r="G981" s="682"/>
      <c r="H981" s="682"/>
      <c r="I981" s="682"/>
      <c r="J981" s="682"/>
      <c r="K981" s="682"/>
      <c r="L981" s="683"/>
      <c r="M981" s="696"/>
      <c r="N981" s="696"/>
      <c r="O981" s="696"/>
      <c r="P981" s="696"/>
      <c r="Q981" s="696"/>
      <c r="R981" s="697"/>
      <c r="S981" s="698"/>
      <c r="T981" s="698"/>
      <c r="U981" s="698"/>
      <c r="V981" s="699"/>
      <c r="W981" s="680"/>
      <c r="X981" s="172"/>
      <c r="Y981" s="172"/>
      <c r="Z981" s="178"/>
      <c r="AA981" s="181"/>
      <c r="AB981" s="207"/>
    </row>
    <row r="982" spans="1:28" ht="37.5" customHeight="1">
      <c r="A982" s="190"/>
      <c r="B982" s="194">
        <f t="shared" si="14"/>
        <v>929</v>
      </c>
      <c r="C982" s="681"/>
      <c r="D982" s="682"/>
      <c r="E982" s="682"/>
      <c r="F982" s="682"/>
      <c r="G982" s="682"/>
      <c r="H982" s="682"/>
      <c r="I982" s="682"/>
      <c r="J982" s="682"/>
      <c r="K982" s="682"/>
      <c r="L982" s="683"/>
      <c r="M982" s="696"/>
      <c r="N982" s="696"/>
      <c r="O982" s="696"/>
      <c r="P982" s="696"/>
      <c r="Q982" s="696"/>
      <c r="R982" s="697"/>
      <c r="S982" s="698"/>
      <c r="T982" s="698"/>
      <c r="U982" s="698"/>
      <c r="V982" s="699"/>
      <c r="W982" s="680"/>
      <c r="X982" s="172"/>
      <c r="Y982" s="172"/>
      <c r="Z982" s="178"/>
      <c r="AA982" s="181"/>
      <c r="AB982" s="207"/>
    </row>
    <row r="983" spans="1:28" ht="37.5" customHeight="1">
      <c r="A983" s="190"/>
      <c r="B983" s="194">
        <f t="shared" si="14"/>
        <v>930</v>
      </c>
      <c r="C983" s="681"/>
      <c r="D983" s="682"/>
      <c r="E983" s="682"/>
      <c r="F983" s="682"/>
      <c r="G983" s="682"/>
      <c r="H983" s="682"/>
      <c r="I983" s="682"/>
      <c r="J983" s="682"/>
      <c r="K983" s="682"/>
      <c r="L983" s="683"/>
      <c r="M983" s="696"/>
      <c r="N983" s="696"/>
      <c r="O983" s="696"/>
      <c r="P983" s="696"/>
      <c r="Q983" s="696"/>
      <c r="R983" s="697"/>
      <c r="S983" s="698"/>
      <c r="T983" s="698"/>
      <c r="U983" s="698"/>
      <c r="V983" s="699"/>
      <c r="W983" s="680"/>
      <c r="X983" s="172"/>
      <c r="Y983" s="172"/>
      <c r="Z983" s="178"/>
      <c r="AA983" s="181"/>
      <c r="AB983" s="207"/>
    </row>
    <row r="984" spans="1:28" ht="37.5" customHeight="1">
      <c r="A984" s="190"/>
      <c r="B984" s="194">
        <f t="shared" si="14"/>
        <v>931</v>
      </c>
      <c r="C984" s="681"/>
      <c r="D984" s="682"/>
      <c r="E984" s="682"/>
      <c r="F984" s="682"/>
      <c r="G984" s="682"/>
      <c r="H984" s="682"/>
      <c r="I984" s="682"/>
      <c r="J984" s="682"/>
      <c r="K984" s="682"/>
      <c r="L984" s="683"/>
      <c r="M984" s="696"/>
      <c r="N984" s="696"/>
      <c r="O984" s="696"/>
      <c r="P984" s="696"/>
      <c r="Q984" s="696"/>
      <c r="R984" s="697"/>
      <c r="S984" s="698"/>
      <c r="T984" s="698"/>
      <c r="U984" s="698"/>
      <c r="V984" s="699"/>
      <c r="W984" s="680"/>
      <c r="X984" s="172"/>
      <c r="Y984" s="172"/>
      <c r="Z984" s="178"/>
      <c r="AA984" s="181"/>
      <c r="AB984" s="207"/>
    </row>
    <row r="985" spans="1:28" ht="37.5" customHeight="1">
      <c r="A985" s="190"/>
      <c r="B985" s="194">
        <f t="shared" si="14"/>
        <v>932</v>
      </c>
      <c r="C985" s="681"/>
      <c r="D985" s="682"/>
      <c r="E985" s="682"/>
      <c r="F985" s="682"/>
      <c r="G985" s="682"/>
      <c r="H985" s="682"/>
      <c r="I985" s="682"/>
      <c r="J985" s="682"/>
      <c r="K985" s="682"/>
      <c r="L985" s="683"/>
      <c r="M985" s="696"/>
      <c r="N985" s="696"/>
      <c r="O985" s="696"/>
      <c r="P985" s="696"/>
      <c r="Q985" s="696"/>
      <c r="R985" s="697"/>
      <c r="S985" s="698"/>
      <c r="T985" s="698"/>
      <c r="U985" s="698"/>
      <c r="V985" s="699"/>
      <c r="W985" s="680"/>
      <c r="X985" s="172"/>
      <c r="Y985" s="172"/>
      <c r="Z985" s="178"/>
      <c r="AA985" s="181"/>
      <c r="AB985" s="207"/>
    </row>
    <row r="986" spans="1:28" ht="37.5" customHeight="1">
      <c r="A986" s="190"/>
      <c r="B986" s="194">
        <f t="shared" si="14"/>
        <v>933</v>
      </c>
      <c r="C986" s="681"/>
      <c r="D986" s="682"/>
      <c r="E986" s="682"/>
      <c r="F986" s="682"/>
      <c r="G986" s="682"/>
      <c r="H986" s="682"/>
      <c r="I986" s="682"/>
      <c r="J986" s="682"/>
      <c r="K986" s="682"/>
      <c r="L986" s="683"/>
      <c r="M986" s="696"/>
      <c r="N986" s="696"/>
      <c r="O986" s="696"/>
      <c r="P986" s="696"/>
      <c r="Q986" s="696"/>
      <c r="R986" s="697"/>
      <c r="S986" s="698"/>
      <c r="T986" s="698"/>
      <c r="U986" s="698"/>
      <c r="V986" s="699"/>
      <c r="W986" s="680"/>
      <c r="X986" s="172"/>
      <c r="Y986" s="172"/>
      <c r="Z986" s="178"/>
      <c r="AA986" s="181"/>
      <c r="AB986" s="207"/>
    </row>
    <row r="987" spans="1:28" ht="37.5" customHeight="1">
      <c r="A987" s="190"/>
      <c r="B987" s="194">
        <f t="shared" si="14"/>
        <v>934</v>
      </c>
      <c r="C987" s="681"/>
      <c r="D987" s="682"/>
      <c r="E987" s="682"/>
      <c r="F987" s="682"/>
      <c r="G987" s="682"/>
      <c r="H987" s="682"/>
      <c r="I987" s="682"/>
      <c r="J987" s="682"/>
      <c r="K987" s="682"/>
      <c r="L987" s="683"/>
      <c r="M987" s="696"/>
      <c r="N987" s="696"/>
      <c r="O987" s="696"/>
      <c r="P987" s="696"/>
      <c r="Q987" s="696"/>
      <c r="R987" s="697"/>
      <c r="S987" s="698"/>
      <c r="T987" s="698"/>
      <c r="U987" s="698"/>
      <c r="V987" s="699"/>
      <c r="W987" s="680"/>
      <c r="X987" s="172"/>
      <c r="Y987" s="172"/>
      <c r="Z987" s="178"/>
      <c r="AA987" s="181"/>
      <c r="AB987" s="207"/>
    </row>
    <row r="988" spans="1:28" ht="37.5" customHeight="1">
      <c r="A988" s="190"/>
      <c r="B988" s="194">
        <f t="shared" si="14"/>
        <v>935</v>
      </c>
      <c r="C988" s="681"/>
      <c r="D988" s="682"/>
      <c r="E988" s="682"/>
      <c r="F988" s="682"/>
      <c r="G988" s="682"/>
      <c r="H988" s="682"/>
      <c r="I988" s="682"/>
      <c r="J988" s="682"/>
      <c r="K988" s="682"/>
      <c r="L988" s="683"/>
      <c r="M988" s="696"/>
      <c r="N988" s="696"/>
      <c r="O988" s="696"/>
      <c r="P988" s="696"/>
      <c r="Q988" s="696"/>
      <c r="R988" s="697"/>
      <c r="S988" s="698"/>
      <c r="T988" s="698"/>
      <c r="U988" s="698"/>
      <c r="V988" s="699"/>
      <c r="W988" s="680"/>
      <c r="X988" s="172"/>
      <c r="Y988" s="172"/>
      <c r="Z988" s="178"/>
      <c r="AA988" s="181"/>
      <c r="AB988" s="207"/>
    </row>
    <row r="989" spans="1:28" ht="37.5" customHeight="1">
      <c r="A989" s="190"/>
      <c r="B989" s="194">
        <f t="shared" si="14"/>
        <v>936</v>
      </c>
      <c r="C989" s="681"/>
      <c r="D989" s="682"/>
      <c r="E989" s="682"/>
      <c r="F989" s="682"/>
      <c r="G989" s="682"/>
      <c r="H989" s="682"/>
      <c r="I989" s="682"/>
      <c r="J989" s="682"/>
      <c r="K989" s="682"/>
      <c r="L989" s="683"/>
      <c r="M989" s="696"/>
      <c r="N989" s="696"/>
      <c r="O989" s="696"/>
      <c r="P989" s="696"/>
      <c r="Q989" s="696"/>
      <c r="R989" s="697"/>
      <c r="S989" s="698"/>
      <c r="T989" s="698"/>
      <c r="U989" s="698"/>
      <c r="V989" s="699"/>
      <c r="W989" s="680"/>
      <c r="X989" s="172"/>
      <c r="Y989" s="172"/>
      <c r="Z989" s="178"/>
      <c r="AA989" s="181"/>
      <c r="AB989" s="207"/>
    </row>
    <row r="990" spans="1:28" ht="37.5" customHeight="1">
      <c r="A990" s="190"/>
      <c r="B990" s="194">
        <f t="shared" si="14"/>
        <v>937</v>
      </c>
      <c r="C990" s="681"/>
      <c r="D990" s="682"/>
      <c r="E990" s="682"/>
      <c r="F990" s="682"/>
      <c r="G990" s="682"/>
      <c r="H990" s="682"/>
      <c r="I990" s="682"/>
      <c r="J990" s="682"/>
      <c r="K990" s="682"/>
      <c r="L990" s="683"/>
      <c r="M990" s="696"/>
      <c r="N990" s="696"/>
      <c r="O990" s="696"/>
      <c r="P990" s="696"/>
      <c r="Q990" s="696"/>
      <c r="R990" s="697"/>
      <c r="S990" s="698"/>
      <c r="T990" s="698"/>
      <c r="U990" s="698"/>
      <c r="V990" s="699"/>
      <c r="W990" s="680"/>
      <c r="X990" s="172"/>
      <c r="Y990" s="172"/>
      <c r="Z990" s="178"/>
      <c r="AA990" s="181"/>
      <c r="AB990" s="207"/>
    </row>
    <row r="991" spans="1:28" ht="37.5" customHeight="1">
      <c r="A991" s="190"/>
      <c r="B991" s="194">
        <f t="shared" si="14"/>
        <v>938</v>
      </c>
      <c r="C991" s="681"/>
      <c r="D991" s="682"/>
      <c r="E991" s="682"/>
      <c r="F991" s="682"/>
      <c r="G991" s="682"/>
      <c r="H991" s="682"/>
      <c r="I991" s="682"/>
      <c r="J991" s="682"/>
      <c r="K991" s="682"/>
      <c r="L991" s="683"/>
      <c r="M991" s="696"/>
      <c r="N991" s="696"/>
      <c r="O991" s="696"/>
      <c r="P991" s="696"/>
      <c r="Q991" s="696"/>
      <c r="R991" s="697"/>
      <c r="S991" s="698"/>
      <c r="T991" s="698"/>
      <c r="U991" s="698"/>
      <c r="V991" s="699"/>
      <c r="W991" s="680"/>
      <c r="X991" s="172"/>
      <c r="Y991" s="172"/>
      <c r="Z991" s="178"/>
      <c r="AA991" s="181"/>
      <c r="AB991" s="207"/>
    </row>
    <row r="992" spans="1:28" ht="37.5" customHeight="1">
      <c r="A992" s="190"/>
      <c r="B992" s="194">
        <f t="shared" si="14"/>
        <v>939</v>
      </c>
      <c r="C992" s="681"/>
      <c r="D992" s="682"/>
      <c r="E992" s="682"/>
      <c r="F992" s="682"/>
      <c r="G992" s="682"/>
      <c r="H992" s="682"/>
      <c r="I992" s="682"/>
      <c r="J992" s="682"/>
      <c r="K992" s="682"/>
      <c r="L992" s="683"/>
      <c r="M992" s="696"/>
      <c r="N992" s="696"/>
      <c r="O992" s="696"/>
      <c r="P992" s="696"/>
      <c r="Q992" s="696"/>
      <c r="R992" s="697"/>
      <c r="S992" s="698"/>
      <c r="T992" s="698"/>
      <c r="U992" s="698"/>
      <c r="V992" s="699"/>
      <c r="W992" s="680"/>
      <c r="X992" s="172"/>
      <c r="Y992" s="172"/>
      <c r="Z992" s="178"/>
      <c r="AA992" s="181"/>
      <c r="AB992" s="207"/>
    </row>
    <row r="993" spans="1:28" ht="37.5" customHeight="1">
      <c r="A993" s="190"/>
      <c r="B993" s="194">
        <f t="shared" si="14"/>
        <v>940</v>
      </c>
      <c r="C993" s="681"/>
      <c r="D993" s="682"/>
      <c r="E993" s="682"/>
      <c r="F993" s="682"/>
      <c r="G993" s="682"/>
      <c r="H993" s="682"/>
      <c r="I993" s="682"/>
      <c r="J993" s="682"/>
      <c r="K993" s="682"/>
      <c r="L993" s="683"/>
      <c r="M993" s="696"/>
      <c r="N993" s="696"/>
      <c r="O993" s="696"/>
      <c r="P993" s="696"/>
      <c r="Q993" s="696"/>
      <c r="R993" s="697"/>
      <c r="S993" s="698"/>
      <c r="T993" s="698"/>
      <c r="U993" s="698"/>
      <c r="V993" s="699"/>
      <c r="W993" s="680"/>
      <c r="X993" s="172"/>
      <c r="Y993" s="172"/>
      <c r="Z993" s="178"/>
      <c r="AA993" s="181"/>
      <c r="AB993" s="207"/>
    </row>
    <row r="994" spans="1:28" ht="37.5" customHeight="1">
      <c r="A994" s="190"/>
      <c r="B994" s="194">
        <f t="shared" si="14"/>
        <v>941</v>
      </c>
      <c r="C994" s="681"/>
      <c r="D994" s="682"/>
      <c r="E994" s="682"/>
      <c r="F994" s="682"/>
      <c r="G994" s="682"/>
      <c r="H994" s="682"/>
      <c r="I994" s="682"/>
      <c r="J994" s="682"/>
      <c r="K994" s="682"/>
      <c r="L994" s="683"/>
      <c r="M994" s="696"/>
      <c r="N994" s="696"/>
      <c r="O994" s="696"/>
      <c r="P994" s="696"/>
      <c r="Q994" s="696"/>
      <c r="R994" s="697"/>
      <c r="S994" s="698"/>
      <c r="T994" s="698"/>
      <c r="U994" s="698"/>
      <c r="V994" s="699"/>
      <c r="W994" s="680"/>
      <c r="X994" s="172"/>
      <c r="Y994" s="172"/>
      <c r="Z994" s="178"/>
      <c r="AA994" s="181"/>
      <c r="AB994" s="207"/>
    </row>
    <row r="995" spans="1:28" ht="37.5" customHeight="1">
      <c r="A995" s="190"/>
      <c r="B995" s="194">
        <f t="shared" si="14"/>
        <v>942</v>
      </c>
      <c r="C995" s="681"/>
      <c r="D995" s="682"/>
      <c r="E995" s="682"/>
      <c r="F995" s="682"/>
      <c r="G995" s="682"/>
      <c r="H995" s="682"/>
      <c r="I995" s="682"/>
      <c r="J995" s="682"/>
      <c r="K995" s="682"/>
      <c r="L995" s="683"/>
      <c r="M995" s="696"/>
      <c r="N995" s="696"/>
      <c r="O995" s="696"/>
      <c r="P995" s="696"/>
      <c r="Q995" s="696"/>
      <c r="R995" s="697"/>
      <c r="S995" s="698"/>
      <c r="T995" s="698"/>
      <c r="U995" s="698"/>
      <c r="V995" s="699"/>
      <c r="W995" s="680"/>
      <c r="X995" s="172"/>
      <c r="Y995" s="172"/>
      <c r="Z995" s="178"/>
      <c r="AA995" s="181"/>
      <c r="AB995" s="207"/>
    </row>
    <row r="996" spans="1:28" ht="37.5" customHeight="1">
      <c r="A996" s="190"/>
      <c r="B996" s="194">
        <f t="shared" si="14"/>
        <v>943</v>
      </c>
      <c r="C996" s="681"/>
      <c r="D996" s="682"/>
      <c r="E996" s="682"/>
      <c r="F996" s="682"/>
      <c r="G996" s="682"/>
      <c r="H996" s="682"/>
      <c r="I996" s="682"/>
      <c r="J996" s="682"/>
      <c r="K996" s="682"/>
      <c r="L996" s="683"/>
      <c r="M996" s="696"/>
      <c r="N996" s="696"/>
      <c r="O996" s="696"/>
      <c r="P996" s="696"/>
      <c r="Q996" s="696"/>
      <c r="R996" s="697"/>
      <c r="S996" s="698"/>
      <c r="T996" s="698"/>
      <c r="U996" s="698"/>
      <c r="V996" s="699"/>
      <c r="W996" s="680"/>
      <c r="X996" s="172"/>
      <c r="Y996" s="172"/>
      <c r="Z996" s="178"/>
      <c r="AA996" s="181"/>
      <c r="AB996" s="207"/>
    </row>
    <row r="997" spans="1:28" ht="37.5" customHeight="1">
      <c r="A997" s="190"/>
      <c r="B997" s="194">
        <f t="shared" si="14"/>
        <v>944</v>
      </c>
      <c r="C997" s="681"/>
      <c r="D997" s="682"/>
      <c r="E997" s="682"/>
      <c r="F997" s="682"/>
      <c r="G997" s="682"/>
      <c r="H997" s="682"/>
      <c r="I997" s="682"/>
      <c r="J997" s="682"/>
      <c r="K997" s="682"/>
      <c r="L997" s="683"/>
      <c r="M997" s="696"/>
      <c r="N997" s="696"/>
      <c r="O997" s="696"/>
      <c r="P997" s="696"/>
      <c r="Q997" s="696"/>
      <c r="R997" s="697"/>
      <c r="S997" s="698"/>
      <c r="T997" s="698"/>
      <c r="U997" s="698"/>
      <c r="V997" s="699"/>
      <c r="W997" s="680"/>
      <c r="X997" s="172"/>
      <c r="Y997" s="172"/>
      <c r="Z997" s="178"/>
      <c r="AA997" s="181"/>
      <c r="AB997" s="207"/>
    </row>
    <row r="998" spans="1:28" ht="37.5" customHeight="1">
      <c r="A998" s="190"/>
      <c r="B998" s="194">
        <f t="shared" si="14"/>
        <v>945</v>
      </c>
      <c r="C998" s="681"/>
      <c r="D998" s="682"/>
      <c r="E998" s="682"/>
      <c r="F998" s="682"/>
      <c r="G998" s="682"/>
      <c r="H998" s="682"/>
      <c r="I998" s="682"/>
      <c r="J998" s="682"/>
      <c r="K998" s="682"/>
      <c r="L998" s="683"/>
      <c r="M998" s="696"/>
      <c r="N998" s="696"/>
      <c r="O998" s="696"/>
      <c r="P998" s="696"/>
      <c r="Q998" s="696"/>
      <c r="R998" s="697"/>
      <c r="S998" s="698"/>
      <c r="T998" s="698"/>
      <c r="U998" s="698"/>
      <c r="V998" s="699"/>
      <c r="W998" s="680"/>
      <c r="X998" s="172"/>
      <c r="Y998" s="172"/>
      <c r="Z998" s="178"/>
      <c r="AA998" s="181"/>
      <c r="AB998" s="207"/>
    </row>
    <row r="999" spans="1:28" ht="37.5" customHeight="1">
      <c r="A999" s="190"/>
      <c r="B999" s="194">
        <f t="shared" si="14"/>
        <v>946</v>
      </c>
      <c r="C999" s="681"/>
      <c r="D999" s="682"/>
      <c r="E999" s="682"/>
      <c r="F999" s="682"/>
      <c r="G999" s="682"/>
      <c r="H999" s="682"/>
      <c r="I999" s="682"/>
      <c r="J999" s="682"/>
      <c r="K999" s="682"/>
      <c r="L999" s="683"/>
      <c r="M999" s="696"/>
      <c r="N999" s="696"/>
      <c r="O999" s="696"/>
      <c r="P999" s="696"/>
      <c r="Q999" s="696"/>
      <c r="R999" s="697"/>
      <c r="S999" s="698"/>
      <c r="T999" s="698"/>
      <c r="U999" s="698"/>
      <c r="V999" s="699"/>
      <c r="W999" s="680"/>
      <c r="X999" s="172"/>
      <c r="Y999" s="172"/>
      <c r="Z999" s="178"/>
      <c r="AA999" s="181"/>
      <c r="AB999" s="207"/>
    </row>
    <row r="1000" spans="1:28" ht="37.5" customHeight="1">
      <c r="A1000" s="190"/>
      <c r="B1000" s="194">
        <f t="shared" si="14"/>
        <v>947</v>
      </c>
      <c r="C1000" s="681"/>
      <c r="D1000" s="682"/>
      <c r="E1000" s="682"/>
      <c r="F1000" s="682"/>
      <c r="G1000" s="682"/>
      <c r="H1000" s="682"/>
      <c r="I1000" s="682"/>
      <c r="J1000" s="682"/>
      <c r="K1000" s="682"/>
      <c r="L1000" s="683"/>
      <c r="M1000" s="696"/>
      <c r="N1000" s="696"/>
      <c r="O1000" s="696"/>
      <c r="P1000" s="696"/>
      <c r="Q1000" s="696"/>
      <c r="R1000" s="697"/>
      <c r="S1000" s="698"/>
      <c r="T1000" s="698"/>
      <c r="U1000" s="698"/>
      <c r="V1000" s="699"/>
      <c r="W1000" s="680"/>
      <c r="X1000" s="172"/>
      <c r="Y1000" s="172"/>
      <c r="Z1000" s="178"/>
      <c r="AA1000" s="181"/>
      <c r="AB1000" s="207"/>
    </row>
    <row r="1001" spans="1:28" ht="37.5" customHeight="1">
      <c r="A1001" s="190"/>
      <c r="B1001" s="194">
        <f t="shared" si="14"/>
        <v>948</v>
      </c>
      <c r="C1001" s="681"/>
      <c r="D1001" s="682"/>
      <c r="E1001" s="682"/>
      <c r="F1001" s="682"/>
      <c r="G1001" s="682"/>
      <c r="H1001" s="682"/>
      <c r="I1001" s="682"/>
      <c r="J1001" s="682"/>
      <c r="K1001" s="682"/>
      <c r="L1001" s="683"/>
      <c r="M1001" s="696"/>
      <c r="N1001" s="696"/>
      <c r="O1001" s="696"/>
      <c r="P1001" s="696"/>
      <c r="Q1001" s="696"/>
      <c r="R1001" s="697"/>
      <c r="S1001" s="698"/>
      <c r="T1001" s="698"/>
      <c r="U1001" s="698"/>
      <c r="V1001" s="699"/>
      <c r="W1001" s="680"/>
      <c r="X1001" s="172"/>
      <c r="Y1001" s="172"/>
      <c r="Z1001" s="178"/>
      <c r="AA1001" s="181"/>
      <c r="AB1001" s="207"/>
    </row>
    <row r="1002" spans="1:28" ht="37.5" customHeight="1">
      <c r="A1002" s="190"/>
      <c r="B1002" s="194">
        <f t="shared" si="14"/>
        <v>949</v>
      </c>
      <c r="C1002" s="681"/>
      <c r="D1002" s="682"/>
      <c r="E1002" s="682"/>
      <c r="F1002" s="682"/>
      <c r="G1002" s="682"/>
      <c r="H1002" s="682"/>
      <c r="I1002" s="682"/>
      <c r="J1002" s="682"/>
      <c r="K1002" s="682"/>
      <c r="L1002" s="683"/>
      <c r="M1002" s="696"/>
      <c r="N1002" s="696"/>
      <c r="O1002" s="696"/>
      <c r="P1002" s="696"/>
      <c r="Q1002" s="696"/>
      <c r="R1002" s="697"/>
      <c r="S1002" s="698"/>
      <c r="T1002" s="698"/>
      <c r="U1002" s="698"/>
      <c r="V1002" s="699"/>
      <c r="W1002" s="680"/>
      <c r="X1002" s="172"/>
      <c r="Y1002" s="172"/>
      <c r="Z1002" s="178"/>
      <c r="AA1002" s="181"/>
      <c r="AB1002" s="207"/>
    </row>
    <row r="1003" spans="1:28" ht="37.5" customHeight="1">
      <c r="A1003" s="190"/>
      <c r="B1003" s="194">
        <f t="shared" si="14"/>
        <v>950</v>
      </c>
      <c r="C1003" s="681"/>
      <c r="D1003" s="682"/>
      <c r="E1003" s="682"/>
      <c r="F1003" s="682"/>
      <c r="G1003" s="682"/>
      <c r="H1003" s="682"/>
      <c r="I1003" s="682"/>
      <c r="J1003" s="682"/>
      <c r="K1003" s="682"/>
      <c r="L1003" s="683"/>
      <c r="M1003" s="696"/>
      <c r="N1003" s="696"/>
      <c r="O1003" s="696"/>
      <c r="P1003" s="696"/>
      <c r="Q1003" s="696"/>
      <c r="R1003" s="697"/>
      <c r="S1003" s="698"/>
      <c r="T1003" s="698"/>
      <c r="U1003" s="698"/>
      <c r="V1003" s="699"/>
      <c r="W1003" s="680"/>
      <c r="X1003" s="172"/>
      <c r="Y1003" s="172"/>
      <c r="Z1003" s="178"/>
      <c r="AA1003" s="181"/>
      <c r="AB1003" s="207"/>
    </row>
    <row r="1004" spans="1:28" ht="37.5" customHeight="1">
      <c r="A1004" s="190"/>
      <c r="B1004" s="194">
        <f t="shared" si="14"/>
        <v>951</v>
      </c>
      <c r="C1004" s="681"/>
      <c r="D1004" s="682"/>
      <c r="E1004" s="682"/>
      <c r="F1004" s="682"/>
      <c r="G1004" s="682"/>
      <c r="H1004" s="682"/>
      <c r="I1004" s="682"/>
      <c r="J1004" s="682"/>
      <c r="K1004" s="682"/>
      <c r="L1004" s="683"/>
      <c r="M1004" s="696"/>
      <c r="N1004" s="696"/>
      <c r="O1004" s="696"/>
      <c r="P1004" s="696"/>
      <c r="Q1004" s="696"/>
      <c r="R1004" s="697"/>
      <c r="S1004" s="698"/>
      <c r="T1004" s="698"/>
      <c r="U1004" s="698"/>
      <c r="V1004" s="699"/>
      <c r="W1004" s="680"/>
      <c r="X1004" s="172"/>
      <c r="Y1004" s="172"/>
      <c r="Z1004" s="178"/>
      <c r="AA1004" s="181"/>
      <c r="AB1004" s="207"/>
    </row>
    <row r="1005" spans="1:28" ht="37.5" customHeight="1">
      <c r="A1005" s="190"/>
      <c r="B1005" s="194">
        <f t="shared" si="14"/>
        <v>952</v>
      </c>
      <c r="C1005" s="681"/>
      <c r="D1005" s="682"/>
      <c r="E1005" s="682"/>
      <c r="F1005" s="682"/>
      <c r="G1005" s="682"/>
      <c r="H1005" s="682"/>
      <c r="I1005" s="682"/>
      <c r="J1005" s="682"/>
      <c r="K1005" s="682"/>
      <c r="L1005" s="683"/>
      <c r="M1005" s="696"/>
      <c r="N1005" s="696"/>
      <c r="O1005" s="696"/>
      <c r="P1005" s="696"/>
      <c r="Q1005" s="696"/>
      <c r="R1005" s="697"/>
      <c r="S1005" s="698"/>
      <c r="T1005" s="698"/>
      <c r="U1005" s="698"/>
      <c r="V1005" s="699"/>
      <c r="W1005" s="680"/>
      <c r="X1005" s="172"/>
      <c r="Y1005" s="172"/>
      <c r="Z1005" s="178"/>
      <c r="AA1005" s="181"/>
      <c r="AB1005" s="207"/>
    </row>
    <row r="1006" spans="1:28" ht="37.5" customHeight="1">
      <c r="A1006" s="190"/>
      <c r="B1006" s="194">
        <f t="shared" si="14"/>
        <v>953</v>
      </c>
      <c r="C1006" s="681"/>
      <c r="D1006" s="682"/>
      <c r="E1006" s="682"/>
      <c r="F1006" s="682"/>
      <c r="G1006" s="682"/>
      <c r="H1006" s="682"/>
      <c r="I1006" s="682"/>
      <c r="J1006" s="682"/>
      <c r="K1006" s="682"/>
      <c r="L1006" s="683"/>
      <c r="M1006" s="696"/>
      <c r="N1006" s="696"/>
      <c r="O1006" s="696"/>
      <c r="P1006" s="696"/>
      <c r="Q1006" s="696"/>
      <c r="R1006" s="697"/>
      <c r="S1006" s="698"/>
      <c r="T1006" s="698"/>
      <c r="U1006" s="698"/>
      <c r="V1006" s="699"/>
      <c r="W1006" s="680"/>
      <c r="X1006" s="172"/>
      <c r="Y1006" s="172"/>
      <c r="Z1006" s="178"/>
      <c r="AA1006" s="181"/>
      <c r="AB1006" s="207"/>
    </row>
    <row r="1007" spans="1:28" ht="37.5" customHeight="1">
      <c r="A1007" s="190"/>
      <c r="B1007" s="194">
        <f t="shared" si="14"/>
        <v>954</v>
      </c>
      <c r="C1007" s="681"/>
      <c r="D1007" s="682"/>
      <c r="E1007" s="682"/>
      <c r="F1007" s="682"/>
      <c r="G1007" s="682"/>
      <c r="H1007" s="682"/>
      <c r="I1007" s="682"/>
      <c r="J1007" s="682"/>
      <c r="K1007" s="682"/>
      <c r="L1007" s="683"/>
      <c r="M1007" s="696"/>
      <c r="N1007" s="696"/>
      <c r="O1007" s="696"/>
      <c r="P1007" s="696"/>
      <c r="Q1007" s="696"/>
      <c r="R1007" s="697"/>
      <c r="S1007" s="698"/>
      <c r="T1007" s="698"/>
      <c r="U1007" s="698"/>
      <c r="V1007" s="699"/>
      <c r="W1007" s="680"/>
      <c r="X1007" s="172"/>
      <c r="Y1007" s="172"/>
      <c r="Z1007" s="178"/>
      <c r="AA1007" s="181"/>
      <c r="AB1007" s="207"/>
    </row>
    <row r="1008" spans="1:28" ht="37.5" customHeight="1">
      <c r="A1008" s="190"/>
      <c r="B1008" s="194">
        <f t="shared" si="14"/>
        <v>955</v>
      </c>
      <c r="C1008" s="681"/>
      <c r="D1008" s="682"/>
      <c r="E1008" s="682"/>
      <c r="F1008" s="682"/>
      <c r="G1008" s="682"/>
      <c r="H1008" s="682"/>
      <c r="I1008" s="682"/>
      <c r="J1008" s="682"/>
      <c r="K1008" s="682"/>
      <c r="L1008" s="683"/>
      <c r="M1008" s="696"/>
      <c r="N1008" s="696"/>
      <c r="O1008" s="696"/>
      <c r="P1008" s="696"/>
      <c r="Q1008" s="696"/>
      <c r="R1008" s="697"/>
      <c r="S1008" s="698"/>
      <c r="T1008" s="698"/>
      <c r="U1008" s="698"/>
      <c r="V1008" s="699"/>
      <c r="W1008" s="680"/>
      <c r="X1008" s="172"/>
      <c r="Y1008" s="172"/>
      <c r="Z1008" s="178"/>
      <c r="AA1008" s="181"/>
      <c r="AB1008" s="207"/>
    </row>
    <row r="1009" spans="1:28" ht="37.5" customHeight="1">
      <c r="A1009" s="190"/>
      <c r="B1009" s="194">
        <f t="shared" si="14"/>
        <v>956</v>
      </c>
      <c r="C1009" s="681"/>
      <c r="D1009" s="682"/>
      <c r="E1009" s="682"/>
      <c r="F1009" s="682"/>
      <c r="G1009" s="682"/>
      <c r="H1009" s="682"/>
      <c r="I1009" s="682"/>
      <c r="J1009" s="682"/>
      <c r="K1009" s="682"/>
      <c r="L1009" s="683"/>
      <c r="M1009" s="696"/>
      <c r="N1009" s="696"/>
      <c r="O1009" s="696"/>
      <c r="P1009" s="696"/>
      <c r="Q1009" s="696"/>
      <c r="R1009" s="697"/>
      <c r="S1009" s="698"/>
      <c r="T1009" s="698"/>
      <c r="U1009" s="698"/>
      <c r="V1009" s="699"/>
      <c r="W1009" s="680"/>
      <c r="X1009" s="172"/>
      <c r="Y1009" s="172"/>
      <c r="Z1009" s="178"/>
      <c r="AA1009" s="181"/>
      <c r="AB1009" s="207"/>
    </row>
    <row r="1010" spans="1:28" ht="37.5" customHeight="1">
      <c r="A1010" s="190"/>
      <c r="B1010" s="194">
        <f t="shared" si="14"/>
        <v>957</v>
      </c>
      <c r="C1010" s="681"/>
      <c r="D1010" s="682"/>
      <c r="E1010" s="682"/>
      <c r="F1010" s="682"/>
      <c r="G1010" s="682"/>
      <c r="H1010" s="682"/>
      <c r="I1010" s="682"/>
      <c r="J1010" s="682"/>
      <c r="K1010" s="682"/>
      <c r="L1010" s="683"/>
      <c r="M1010" s="696"/>
      <c r="N1010" s="696"/>
      <c r="O1010" s="696"/>
      <c r="P1010" s="696"/>
      <c r="Q1010" s="696"/>
      <c r="R1010" s="697"/>
      <c r="S1010" s="698"/>
      <c r="T1010" s="698"/>
      <c r="U1010" s="698"/>
      <c r="V1010" s="699"/>
      <c r="W1010" s="680"/>
      <c r="X1010" s="172"/>
      <c r="Y1010" s="172"/>
      <c r="Z1010" s="178"/>
      <c r="AA1010" s="181"/>
      <c r="AB1010" s="207"/>
    </row>
    <row r="1011" spans="1:28" ht="37.5" customHeight="1">
      <c r="A1011" s="190"/>
      <c r="B1011" s="194">
        <f t="shared" si="14"/>
        <v>958</v>
      </c>
      <c r="C1011" s="681"/>
      <c r="D1011" s="682"/>
      <c r="E1011" s="682"/>
      <c r="F1011" s="682"/>
      <c r="G1011" s="682"/>
      <c r="H1011" s="682"/>
      <c r="I1011" s="682"/>
      <c r="J1011" s="682"/>
      <c r="K1011" s="682"/>
      <c r="L1011" s="683"/>
      <c r="M1011" s="696"/>
      <c r="N1011" s="696"/>
      <c r="O1011" s="696"/>
      <c r="P1011" s="696"/>
      <c r="Q1011" s="696"/>
      <c r="R1011" s="697"/>
      <c r="S1011" s="698"/>
      <c r="T1011" s="698"/>
      <c r="U1011" s="698"/>
      <c r="V1011" s="699"/>
      <c r="W1011" s="680"/>
      <c r="X1011" s="172"/>
      <c r="Y1011" s="172"/>
      <c r="Z1011" s="178"/>
      <c r="AA1011" s="181"/>
      <c r="AB1011" s="207"/>
    </row>
    <row r="1012" spans="1:28" ht="37.5" customHeight="1">
      <c r="A1012" s="190"/>
      <c r="B1012" s="194">
        <f t="shared" si="14"/>
        <v>959</v>
      </c>
      <c r="C1012" s="681"/>
      <c r="D1012" s="682"/>
      <c r="E1012" s="682"/>
      <c r="F1012" s="682"/>
      <c r="G1012" s="682"/>
      <c r="H1012" s="682"/>
      <c r="I1012" s="682"/>
      <c r="J1012" s="682"/>
      <c r="K1012" s="682"/>
      <c r="L1012" s="683"/>
      <c r="M1012" s="696"/>
      <c r="N1012" s="696"/>
      <c r="O1012" s="696"/>
      <c r="P1012" s="696"/>
      <c r="Q1012" s="696"/>
      <c r="R1012" s="697"/>
      <c r="S1012" s="698"/>
      <c r="T1012" s="698"/>
      <c r="U1012" s="698"/>
      <c r="V1012" s="699"/>
      <c r="W1012" s="680"/>
      <c r="X1012" s="172"/>
      <c r="Y1012" s="172"/>
      <c r="Z1012" s="178"/>
      <c r="AA1012" s="181"/>
      <c r="AB1012" s="207"/>
    </row>
    <row r="1013" spans="1:28" ht="37.5" customHeight="1">
      <c r="A1013" s="190"/>
      <c r="B1013" s="194">
        <f t="shared" si="14"/>
        <v>960</v>
      </c>
      <c r="C1013" s="681"/>
      <c r="D1013" s="682"/>
      <c r="E1013" s="682"/>
      <c r="F1013" s="682"/>
      <c r="G1013" s="682"/>
      <c r="H1013" s="682"/>
      <c r="I1013" s="682"/>
      <c r="J1013" s="682"/>
      <c r="K1013" s="682"/>
      <c r="L1013" s="683"/>
      <c r="M1013" s="696"/>
      <c r="N1013" s="696"/>
      <c r="O1013" s="696"/>
      <c r="P1013" s="696"/>
      <c r="Q1013" s="696"/>
      <c r="R1013" s="697"/>
      <c r="S1013" s="698"/>
      <c r="T1013" s="698"/>
      <c r="U1013" s="698"/>
      <c r="V1013" s="699"/>
      <c r="W1013" s="680"/>
      <c r="X1013" s="172"/>
      <c r="Y1013" s="172"/>
      <c r="Z1013" s="178"/>
      <c r="AA1013" s="181"/>
      <c r="AB1013" s="207"/>
    </row>
    <row r="1014" spans="1:28" ht="37.5" customHeight="1">
      <c r="A1014" s="190"/>
      <c r="B1014" s="194">
        <f t="shared" si="14"/>
        <v>961</v>
      </c>
      <c r="C1014" s="681"/>
      <c r="D1014" s="682"/>
      <c r="E1014" s="682"/>
      <c r="F1014" s="682"/>
      <c r="G1014" s="682"/>
      <c r="H1014" s="682"/>
      <c r="I1014" s="682"/>
      <c r="J1014" s="682"/>
      <c r="K1014" s="682"/>
      <c r="L1014" s="683"/>
      <c r="M1014" s="696"/>
      <c r="N1014" s="696"/>
      <c r="O1014" s="696"/>
      <c r="P1014" s="696"/>
      <c r="Q1014" s="696"/>
      <c r="R1014" s="697"/>
      <c r="S1014" s="698"/>
      <c r="T1014" s="698"/>
      <c r="U1014" s="698"/>
      <c r="V1014" s="699"/>
      <c r="W1014" s="680"/>
      <c r="X1014" s="172"/>
      <c r="Y1014" s="172"/>
      <c r="Z1014" s="178"/>
      <c r="AA1014" s="181"/>
      <c r="AB1014" s="207"/>
    </row>
    <row r="1015" spans="1:28" ht="37.5" customHeight="1">
      <c r="A1015" s="190"/>
      <c r="B1015" s="194">
        <f t="shared" si="14"/>
        <v>962</v>
      </c>
      <c r="C1015" s="681"/>
      <c r="D1015" s="682"/>
      <c r="E1015" s="682"/>
      <c r="F1015" s="682"/>
      <c r="G1015" s="682"/>
      <c r="H1015" s="682"/>
      <c r="I1015" s="682"/>
      <c r="J1015" s="682"/>
      <c r="K1015" s="682"/>
      <c r="L1015" s="683"/>
      <c r="M1015" s="696"/>
      <c r="N1015" s="696"/>
      <c r="O1015" s="696"/>
      <c r="P1015" s="696"/>
      <c r="Q1015" s="696"/>
      <c r="R1015" s="697"/>
      <c r="S1015" s="698"/>
      <c r="T1015" s="698"/>
      <c r="U1015" s="698"/>
      <c r="V1015" s="699"/>
      <c r="W1015" s="680"/>
      <c r="X1015" s="172"/>
      <c r="Y1015" s="172"/>
      <c r="Z1015" s="178"/>
      <c r="AA1015" s="181"/>
      <c r="AB1015" s="207"/>
    </row>
    <row r="1016" spans="1:28" ht="37.5" customHeight="1">
      <c r="A1016" s="190"/>
      <c r="B1016" s="194">
        <f t="shared" ref="B1016:B1042" si="15">B1015+1</f>
        <v>963</v>
      </c>
      <c r="C1016" s="681"/>
      <c r="D1016" s="682"/>
      <c r="E1016" s="682"/>
      <c r="F1016" s="682"/>
      <c r="G1016" s="682"/>
      <c r="H1016" s="682"/>
      <c r="I1016" s="682"/>
      <c r="J1016" s="682"/>
      <c r="K1016" s="682"/>
      <c r="L1016" s="683"/>
      <c r="M1016" s="696"/>
      <c r="N1016" s="696"/>
      <c r="O1016" s="696"/>
      <c r="P1016" s="696"/>
      <c r="Q1016" s="696"/>
      <c r="R1016" s="697"/>
      <c r="S1016" s="698"/>
      <c r="T1016" s="698"/>
      <c r="U1016" s="698"/>
      <c r="V1016" s="699"/>
      <c r="W1016" s="680"/>
      <c r="X1016" s="172"/>
      <c r="Y1016" s="172"/>
      <c r="Z1016" s="178"/>
      <c r="AA1016" s="181"/>
      <c r="AB1016" s="207"/>
    </row>
    <row r="1017" spans="1:28" ht="37.5" customHeight="1">
      <c r="A1017" s="190"/>
      <c r="B1017" s="194">
        <f t="shared" si="15"/>
        <v>964</v>
      </c>
      <c r="C1017" s="681"/>
      <c r="D1017" s="682"/>
      <c r="E1017" s="682"/>
      <c r="F1017" s="682"/>
      <c r="G1017" s="682"/>
      <c r="H1017" s="682"/>
      <c r="I1017" s="682"/>
      <c r="J1017" s="682"/>
      <c r="K1017" s="682"/>
      <c r="L1017" s="683"/>
      <c r="M1017" s="696"/>
      <c r="N1017" s="696"/>
      <c r="O1017" s="696"/>
      <c r="P1017" s="696"/>
      <c r="Q1017" s="696"/>
      <c r="R1017" s="697"/>
      <c r="S1017" s="698"/>
      <c r="T1017" s="698"/>
      <c r="U1017" s="698"/>
      <c r="V1017" s="699"/>
      <c r="W1017" s="680"/>
      <c r="X1017" s="172"/>
      <c r="Y1017" s="172"/>
      <c r="Z1017" s="178"/>
      <c r="AA1017" s="181"/>
      <c r="AB1017" s="207"/>
    </row>
    <row r="1018" spans="1:28" ht="37.5" customHeight="1">
      <c r="A1018" s="190"/>
      <c r="B1018" s="194">
        <f t="shared" si="15"/>
        <v>965</v>
      </c>
      <c r="C1018" s="681"/>
      <c r="D1018" s="682"/>
      <c r="E1018" s="682"/>
      <c r="F1018" s="682"/>
      <c r="G1018" s="682"/>
      <c r="H1018" s="682"/>
      <c r="I1018" s="682"/>
      <c r="J1018" s="682"/>
      <c r="K1018" s="682"/>
      <c r="L1018" s="683"/>
      <c r="M1018" s="696"/>
      <c r="N1018" s="696"/>
      <c r="O1018" s="696"/>
      <c r="P1018" s="696"/>
      <c r="Q1018" s="696"/>
      <c r="R1018" s="697"/>
      <c r="S1018" s="698"/>
      <c r="T1018" s="698"/>
      <c r="U1018" s="698"/>
      <c r="V1018" s="699"/>
      <c r="W1018" s="680"/>
      <c r="X1018" s="172"/>
      <c r="Y1018" s="172"/>
      <c r="Z1018" s="178"/>
      <c r="AA1018" s="181"/>
      <c r="AB1018" s="207"/>
    </row>
    <row r="1019" spans="1:28" ht="37.5" customHeight="1">
      <c r="A1019" s="190"/>
      <c r="B1019" s="194">
        <f t="shared" si="15"/>
        <v>966</v>
      </c>
      <c r="C1019" s="681"/>
      <c r="D1019" s="682"/>
      <c r="E1019" s="682"/>
      <c r="F1019" s="682"/>
      <c r="G1019" s="682"/>
      <c r="H1019" s="682"/>
      <c r="I1019" s="682"/>
      <c r="J1019" s="682"/>
      <c r="K1019" s="682"/>
      <c r="L1019" s="683"/>
      <c r="M1019" s="696"/>
      <c r="N1019" s="696"/>
      <c r="O1019" s="696"/>
      <c r="P1019" s="696"/>
      <c r="Q1019" s="696"/>
      <c r="R1019" s="697"/>
      <c r="S1019" s="698"/>
      <c r="T1019" s="698"/>
      <c r="U1019" s="698"/>
      <c r="V1019" s="699"/>
      <c r="W1019" s="680"/>
      <c r="X1019" s="172"/>
      <c r="Y1019" s="172"/>
      <c r="Z1019" s="178"/>
      <c r="AA1019" s="181"/>
      <c r="AB1019" s="207"/>
    </row>
    <row r="1020" spans="1:28" ht="37.5" customHeight="1">
      <c r="A1020" s="190"/>
      <c r="B1020" s="194">
        <f t="shared" si="15"/>
        <v>967</v>
      </c>
      <c r="C1020" s="681"/>
      <c r="D1020" s="682"/>
      <c r="E1020" s="682"/>
      <c r="F1020" s="682"/>
      <c r="G1020" s="682"/>
      <c r="H1020" s="682"/>
      <c r="I1020" s="682"/>
      <c r="J1020" s="682"/>
      <c r="K1020" s="682"/>
      <c r="L1020" s="683"/>
      <c r="M1020" s="696"/>
      <c r="N1020" s="696"/>
      <c r="O1020" s="696"/>
      <c r="P1020" s="696"/>
      <c r="Q1020" s="696"/>
      <c r="R1020" s="697"/>
      <c r="S1020" s="698"/>
      <c r="T1020" s="698"/>
      <c r="U1020" s="698"/>
      <c r="V1020" s="699"/>
      <c r="W1020" s="680"/>
      <c r="X1020" s="172"/>
      <c r="Y1020" s="172"/>
      <c r="Z1020" s="178"/>
      <c r="AA1020" s="181"/>
      <c r="AB1020" s="207"/>
    </row>
    <row r="1021" spans="1:28" ht="37.5" customHeight="1">
      <c r="A1021" s="190"/>
      <c r="B1021" s="194">
        <f t="shared" si="15"/>
        <v>968</v>
      </c>
      <c r="C1021" s="681"/>
      <c r="D1021" s="682"/>
      <c r="E1021" s="682"/>
      <c r="F1021" s="682"/>
      <c r="G1021" s="682"/>
      <c r="H1021" s="682"/>
      <c r="I1021" s="682"/>
      <c r="J1021" s="682"/>
      <c r="K1021" s="682"/>
      <c r="L1021" s="683"/>
      <c r="M1021" s="696"/>
      <c r="N1021" s="696"/>
      <c r="O1021" s="696"/>
      <c r="P1021" s="696"/>
      <c r="Q1021" s="696"/>
      <c r="R1021" s="697"/>
      <c r="S1021" s="698"/>
      <c r="T1021" s="698"/>
      <c r="U1021" s="698"/>
      <c r="V1021" s="699"/>
      <c r="W1021" s="680"/>
      <c r="X1021" s="172"/>
      <c r="Y1021" s="172"/>
      <c r="Z1021" s="178"/>
      <c r="AA1021" s="181"/>
      <c r="AB1021" s="207"/>
    </row>
    <row r="1022" spans="1:28" ht="37.5" customHeight="1">
      <c r="A1022" s="190"/>
      <c r="B1022" s="194">
        <f t="shared" si="15"/>
        <v>969</v>
      </c>
      <c r="C1022" s="681"/>
      <c r="D1022" s="682"/>
      <c r="E1022" s="682"/>
      <c r="F1022" s="682"/>
      <c r="G1022" s="682"/>
      <c r="H1022" s="682"/>
      <c r="I1022" s="682"/>
      <c r="J1022" s="682"/>
      <c r="K1022" s="682"/>
      <c r="L1022" s="683"/>
      <c r="M1022" s="696"/>
      <c r="N1022" s="696"/>
      <c r="O1022" s="696"/>
      <c r="P1022" s="696"/>
      <c r="Q1022" s="696"/>
      <c r="R1022" s="697"/>
      <c r="S1022" s="698"/>
      <c r="T1022" s="698"/>
      <c r="U1022" s="698"/>
      <c r="V1022" s="699"/>
      <c r="W1022" s="680"/>
      <c r="X1022" s="172"/>
      <c r="Y1022" s="172"/>
      <c r="Z1022" s="178"/>
      <c r="AA1022" s="181"/>
      <c r="AB1022" s="207"/>
    </row>
    <row r="1023" spans="1:28" ht="37.5" customHeight="1">
      <c r="A1023" s="190"/>
      <c r="B1023" s="194">
        <f t="shared" si="15"/>
        <v>970</v>
      </c>
      <c r="C1023" s="681"/>
      <c r="D1023" s="682"/>
      <c r="E1023" s="682"/>
      <c r="F1023" s="682"/>
      <c r="G1023" s="682"/>
      <c r="H1023" s="682"/>
      <c r="I1023" s="682"/>
      <c r="J1023" s="682"/>
      <c r="K1023" s="682"/>
      <c r="L1023" s="683"/>
      <c r="M1023" s="696"/>
      <c r="N1023" s="696"/>
      <c r="O1023" s="696"/>
      <c r="P1023" s="696"/>
      <c r="Q1023" s="696"/>
      <c r="R1023" s="697"/>
      <c r="S1023" s="698"/>
      <c r="T1023" s="698"/>
      <c r="U1023" s="698"/>
      <c r="V1023" s="699"/>
      <c r="W1023" s="680"/>
      <c r="X1023" s="172"/>
      <c r="Y1023" s="172"/>
      <c r="Z1023" s="178"/>
      <c r="AA1023" s="181"/>
      <c r="AB1023" s="207"/>
    </row>
    <row r="1024" spans="1:28" ht="37.5" customHeight="1">
      <c r="A1024" s="190"/>
      <c r="B1024" s="194">
        <f t="shared" si="15"/>
        <v>971</v>
      </c>
      <c r="C1024" s="681"/>
      <c r="D1024" s="682"/>
      <c r="E1024" s="682"/>
      <c r="F1024" s="682"/>
      <c r="G1024" s="682"/>
      <c r="H1024" s="682"/>
      <c r="I1024" s="682"/>
      <c r="J1024" s="682"/>
      <c r="K1024" s="682"/>
      <c r="L1024" s="683"/>
      <c r="M1024" s="696"/>
      <c r="N1024" s="696"/>
      <c r="O1024" s="696"/>
      <c r="P1024" s="696"/>
      <c r="Q1024" s="696"/>
      <c r="R1024" s="697"/>
      <c r="S1024" s="698"/>
      <c r="T1024" s="698"/>
      <c r="U1024" s="698"/>
      <c r="V1024" s="699"/>
      <c r="W1024" s="680"/>
      <c r="X1024" s="172"/>
      <c r="Y1024" s="172"/>
      <c r="Z1024" s="178"/>
      <c r="AA1024" s="181"/>
      <c r="AB1024" s="207"/>
    </row>
    <row r="1025" spans="1:28" ht="37.5" customHeight="1">
      <c r="A1025" s="190"/>
      <c r="B1025" s="194">
        <f t="shared" si="15"/>
        <v>972</v>
      </c>
      <c r="C1025" s="681"/>
      <c r="D1025" s="682"/>
      <c r="E1025" s="682"/>
      <c r="F1025" s="682"/>
      <c r="G1025" s="682"/>
      <c r="H1025" s="682"/>
      <c r="I1025" s="682"/>
      <c r="J1025" s="682"/>
      <c r="K1025" s="682"/>
      <c r="L1025" s="683"/>
      <c r="M1025" s="696"/>
      <c r="N1025" s="696"/>
      <c r="O1025" s="696"/>
      <c r="P1025" s="696"/>
      <c r="Q1025" s="696"/>
      <c r="R1025" s="697"/>
      <c r="S1025" s="698"/>
      <c r="T1025" s="698"/>
      <c r="U1025" s="698"/>
      <c r="V1025" s="699"/>
      <c r="W1025" s="680"/>
      <c r="X1025" s="172"/>
      <c r="Y1025" s="172"/>
      <c r="Z1025" s="178"/>
      <c r="AA1025" s="181"/>
      <c r="AB1025" s="207"/>
    </row>
    <row r="1026" spans="1:28" ht="37.5" customHeight="1">
      <c r="A1026" s="190"/>
      <c r="B1026" s="194">
        <f t="shared" si="15"/>
        <v>973</v>
      </c>
      <c r="C1026" s="681"/>
      <c r="D1026" s="682"/>
      <c r="E1026" s="682"/>
      <c r="F1026" s="682"/>
      <c r="G1026" s="682"/>
      <c r="H1026" s="682"/>
      <c r="I1026" s="682"/>
      <c r="J1026" s="682"/>
      <c r="K1026" s="682"/>
      <c r="L1026" s="683"/>
      <c r="M1026" s="696"/>
      <c r="N1026" s="696"/>
      <c r="O1026" s="696"/>
      <c r="P1026" s="696"/>
      <c r="Q1026" s="696"/>
      <c r="R1026" s="697"/>
      <c r="S1026" s="698"/>
      <c r="T1026" s="698"/>
      <c r="U1026" s="698"/>
      <c r="V1026" s="699"/>
      <c r="W1026" s="680"/>
      <c r="X1026" s="172"/>
      <c r="Y1026" s="172"/>
      <c r="Z1026" s="178"/>
      <c r="AA1026" s="181"/>
      <c r="AB1026" s="207"/>
    </row>
    <row r="1027" spans="1:28" ht="37.5" customHeight="1">
      <c r="A1027" s="190"/>
      <c r="B1027" s="194">
        <f t="shared" si="15"/>
        <v>974</v>
      </c>
      <c r="C1027" s="681"/>
      <c r="D1027" s="682"/>
      <c r="E1027" s="682"/>
      <c r="F1027" s="682"/>
      <c r="G1027" s="682"/>
      <c r="H1027" s="682"/>
      <c r="I1027" s="682"/>
      <c r="J1027" s="682"/>
      <c r="K1027" s="682"/>
      <c r="L1027" s="683"/>
      <c r="M1027" s="696"/>
      <c r="N1027" s="696"/>
      <c r="O1027" s="696"/>
      <c r="P1027" s="696"/>
      <c r="Q1027" s="696"/>
      <c r="R1027" s="697"/>
      <c r="S1027" s="698"/>
      <c r="T1027" s="698"/>
      <c r="U1027" s="698"/>
      <c r="V1027" s="699"/>
      <c r="W1027" s="680"/>
      <c r="X1027" s="172"/>
      <c r="Y1027" s="172"/>
      <c r="Z1027" s="178"/>
      <c r="AA1027" s="181"/>
      <c r="AB1027" s="207"/>
    </row>
    <row r="1028" spans="1:28" ht="37.5" customHeight="1">
      <c r="A1028" s="190"/>
      <c r="B1028" s="194">
        <f t="shared" si="15"/>
        <v>975</v>
      </c>
      <c r="C1028" s="681"/>
      <c r="D1028" s="682"/>
      <c r="E1028" s="682"/>
      <c r="F1028" s="682"/>
      <c r="G1028" s="682"/>
      <c r="H1028" s="682"/>
      <c r="I1028" s="682"/>
      <c r="J1028" s="682"/>
      <c r="K1028" s="682"/>
      <c r="L1028" s="683"/>
      <c r="M1028" s="696"/>
      <c r="N1028" s="696"/>
      <c r="O1028" s="696"/>
      <c r="P1028" s="696"/>
      <c r="Q1028" s="696"/>
      <c r="R1028" s="697"/>
      <c r="S1028" s="698"/>
      <c r="T1028" s="698"/>
      <c r="U1028" s="698"/>
      <c r="V1028" s="699"/>
      <c r="W1028" s="680"/>
      <c r="X1028" s="172"/>
      <c r="Y1028" s="172"/>
      <c r="Z1028" s="178"/>
      <c r="AA1028" s="181"/>
      <c r="AB1028" s="207"/>
    </row>
    <row r="1029" spans="1:28" ht="37.5" customHeight="1">
      <c r="A1029" s="190"/>
      <c r="B1029" s="194">
        <f t="shared" si="15"/>
        <v>976</v>
      </c>
      <c r="C1029" s="681"/>
      <c r="D1029" s="682"/>
      <c r="E1029" s="682"/>
      <c r="F1029" s="682"/>
      <c r="G1029" s="682"/>
      <c r="H1029" s="682"/>
      <c r="I1029" s="682"/>
      <c r="J1029" s="682"/>
      <c r="K1029" s="682"/>
      <c r="L1029" s="683"/>
      <c r="M1029" s="696"/>
      <c r="N1029" s="696"/>
      <c r="O1029" s="696"/>
      <c r="P1029" s="696"/>
      <c r="Q1029" s="696"/>
      <c r="R1029" s="697"/>
      <c r="S1029" s="698"/>
      <c r="T1029" s="698"/>
      <c r="U1029" s="698"/>
      <c r="V1029" s="699"/>
      <c r="W1029" s="680"/>
      <c r="X1029" s="172"/>
      <c r="Y1029" s="172"/>
      <c r="Z1029" s="178"/>
      <c r="AA1029" s="181"/>
      <c r="AB1029" s="207"/>
    </row>
    <row r="1030" spans="1:28" ht="37.5" customHeight="1">
      <c r="A1030" s="190"/>
      <c r="B1030" s="194">
        <f t="shared" si="15"/>
        <v>977</v>
      </c>
      <c r="C1030" s="681"/>
      <c r="D1030" s="682"/>
      <c r="E1030" s="682"/>
      <c r="F1030" s="682"/>
      <c r="G1030" s="682"/>
      <c r="H1030" s="682"/>
      <c r="I1030" s="682"/>
      <c r="J1030" s="682"/>
      <c r="K1030" s="682"/>
      <c r="L1030" s="683"/>
      <c r="M1030" s="696"/>
      <c r="N1030" s="696"/>
      <c r="O1030" s="696"/>
      <c r="P1030" s="696"/>
      <c r="Q1030" s="696"/>
      <c r="R1030" s="697"/>
      <c r="S1030" s="698"/>
      <c r="T1030" s="698"/>
      <c r="U1030" s="698"/>
      <c r="V1030" s="699"/>
      <c r="W1030" s="680"/>
      <c r="X1030" s="172"/>
      <c r="Y1030" s="172"/>
      <c r="Z1030" s="178"/>
      <c r="AA1030" s="181"/>
      <c r="AB1030" s="207"/>
    </row>
    <row r="1031" spans="1:28" ht="37.5" customHeight="1">
      <c r="A1031" s="190"/>
      <c r="B1031" s="194">
        <f t="shared" si="15"/>
        <v>978</v>
      </c>
      <c r="C1031" s="681"/>
      <c r="D1031" s="682"/>
      <c r="E1031" s="682"/>
      <c r="F1031" s="682"/>
      <c r="G1031" s="682"/>
      <c r="H1031" s="682"/>
      <c r="I1031" s="682"/>
      <c r="J1031" s="682"/>
      <c r="K1031" s="682"/>
      <c r="L1031" s="683"/>
      <c r="M1031" s="696"/>
      <c r="N1031" s="696"/>
      <c r="O1031" s="696"/>
      <c r="P1031" s="696"/>
      <c r="Q1031" s="696"/>
      <c r="R1031" s="697"/>
      <c r="S1031" s="698"/>
      <c r="T1031" s="698"/>
      <c r="U1031" s="698"/>
      <c r="V1031" s="699"/>
      <c r="W1031" s="680"/>
      <c r="X1031" s="172"/>
      <c r="Y1031" s="172"/>
      <c r="Z1031" s="178"/>
      <c r="AA1031" s="181"/>
      <c r="AB1031" s="207"/>
    </row>
    <row r="1032" spans="1:28" ht="37.5" customHeight="1">
      <c r="A1032" s="190"/>
      <c r="B1032" s="194">
        <f t="shared" si="15"/>
        <v>979</v>
      </c>
      <c r="C1032" s="681"/>
      <c r="D1032" s="682"/>
      <c r="E1032" s="682"/>
      <c r="F1032" s="682"/>
      <c r="G1032" s="682"/>
      <c r="H1032" s="682"/>
      <c r="I1032" s="682"/>
      <c r="J1032" s="682"/>
      <c r="K1032" s="682"/>
      <c r="L1032" s="683"/>
      <c r="M1032" s="696"/>
      <c r="N1032" s="696"/>
      <c r="O1032" s="696"/>
      <c r="P1032" s="696"/>
      <c r="Q1032" s="696"/>
      <c r="R1032" s="697"/>
      <c r="S1032" s="698"/>
      <c r="T1032" s="698"/>
      <c r="U1032" s="698"/>
      <c r="V1032" s="699"/>
      <c r="W1032" s="680"/>
      <c r="X1032" s="172"/>
      <c r="Y1032" s="172"/>
      <c r="Z1032" s="178"/>
      <c r="AA1032" s="181"/>
      <c r="AB1032" s="207"/>
    </row>
    <row r="1033" spans="1:28" ht="37.5" customHeight="1">
      <c r="A1033" s="190"/>
      <c r="B1033" s="194">
        <f t="shared" si="15"/>
        <v>980</v>
      </c>
      <c r="C1033" s="681"/>
      <c r="D1033" s="682"/>
      <c r="E1033" s="682"/>
      <c r="F1033" s="682"/>
      <c r="G1033" s="682"/>
      <c r="H1033" s="682"/>
      <c r="I1033" s="682"/>
      <c r="J1033" s="682"/>
      <c r="K1033" s="682"/>
      <c r="L1033" s="683"/>
      <c r="M1033" s="696"/>
      <c r="N1033" s="696"/>
      <c r="O1033" s="696"/>
      <c r="P1033" s="696"/>
      <c r="Q1033" s="696"/>
      <c r="R1033" s="697"/>
      <c r="S1033" s="698"/>
      <c r="T1033" s="698"/>
      <c r="U1033" s="698"/>
      <c r="V1033" s="699"/>
      <c r="W1033" s="680"/>
      <c r="X1033" s="172"/>
      <c r="Y1033" s="172"/>
      <c r="Z1033" s="178"/>
      <c r="AA1033" s="181"/>
      <c r="AB1033" s="207"/>
    </row>
    <row r="1034" spans="1:28" ht="37.5" customHeight="1">
      <c r="A1034" s="190"/>
      <c r="B1034" s="194">
        <f t="shared" si="15"/>
        <v>981</v>
      </c>
      <c r="C1034" s="681"/>
      <c r="D1034" s="682"/>
      <c r="E1034" s="682"/>
      <c r="F1034" s="682"/>
      <c r="G1034" s="682"/>
      <c r="H1034" s="682"/>
      <c r="I1034" s="682"/>
      <c r="J1034" s="682"/>
      <c r="K1034" s="682"/>
      <c r="L1034" s="683"/>
      <c r="M1034" s="696"/>
      <c r="N1034" s="696"/>
      <c r="O1034" s="696"/>
      <c r="P1034" s="696"/>
      <c r="Q1034" s="696"/>
      <c r="R1034" s="697"/>
      <c r="S1034" s="698"/>
      <c r="T1034" s="698"/>
      <c r="U1034" s="698"/>
      <c r="V1034" s="699"/>
      <c r="W1034" s="680"/>
      <c r="X1034" s="172"/>
      <c r="Y1034" s="172"/>
      <c r="Z1034" s="178"/>
      <c r="AA1034" s="181"/>
      <c r="AB1034" s="207"/>
    </row>
    <row r="1035" spans="1:28" ht="37.5" customHeight="1">
      <c r="A1035" s="190"/>
      <c r="B1035" s="194">
        <f t="shared" si="15"/>
        <v>982</v>
      </c>
      <c r="C1035" s="681"/>
      <c r="D1035" s="682"/>
      <c r="E1035" s="682"/>
      <c r="F1035" s="682"/>
      <c r="G1035" s="682"/>
      <c r="H1035" s="682"/>
      <c r="I1035" s="682"/>
      <c r="J1035" s="682"/>
      <c r="K1035" s="682"/>
      <c r="L1035" s="683"/>
      <c r="M1035" s="696"/>
      <c r="N1035" s="696"/>
      <c r="O1035" s="696"/>
      <c r="P1035" s="696"/>
      <c r="Q1035" s="696"/>
      <c r="R1035" s="697"/>
      <c r="S1035" s="698"/>
      <c r="T1035" s="698"/>
      <c r="U1035" s="698"/>
      <c r="V1035" s="699"/>
      <c r="W1035" s="680"/>
      <c r="X1035" s="172"/>
      <c r="Y1035" s="172"/>
      <c r="Z1035" s="178"/>
      <c r="AA1035" s="181"/>
      <c r="AB1035" s="207"/>
    </row>
    <row r="1036" spans="1:28" ht="37.5" customHeight="1">
      <c r="A1036" s="190"/>
      <c r="B1036" s="194">
        <f t="shared" si="15"/>
        <v>983</v>
      </c>
      <c r="C1036" s="681"/>
      <c r="D1036" s="682"/>
      <c r="E1036" s="682"/>
      <c r="F1036" s="682"/>
      <c r="G1036" s="682"/>
      <c r="H1036" s="682"/>
      <c r="I1036" s="682"/>
      <c r="J1036" s="682"/>
      <c r="K1036" s="682"/>
      <c r="L1036" s="683"/>
      <c r="M1036" s="696"/>
      <c r="N1036" s="696"/>
      <c r="O1036" s="696"/>
      <c r="P1036" s="696"/>
      <c r="Q1036" s="696"/>
      <c r="R1036" s="697"/>
      <c r="S1036" s="698"/>
      <c r="T1036" s="698"/>
      <c r="U1036" s="698"/>
      <c r="V1036" s="699"/>
      <c r="W1036" s="680"/>
      <c r="X1036" s="172"/>
      <c r="Y1036" s="172"/>
      <c r="Z1036" s="178"/>
      <c r="AA1036" s="181"/>
      <c r="AB1036" s="207"/>
    </row>
    <row r="1037" spans="1:28" ht="37.5" customHeight="1">
      <c r="A1037" s="190"/>
      <c r="B1037" s="194">
        <f t="shared" si="15"/>
        <v>984</v>
      </c>
      <c r="C1037" s="681"/>
      <c r="D1037" s="682"/>
      <c r="E1037" s="682"/>
      <c r="F1037" s="682"/>
      <c r="G1037" s="682"/>
      <c r="H1037" s="682"/>
      <c r="I1037" s="682"/>
      <c r="J1037" s="682"/>
      <c r="K1037" s="682"/>
      <c r="L1037" s="683"/>
      <c r="M1037" s="696"/>
      <c r="N1037" s="696"/>
      <c r="O1037" s="696"/>
      <c r="P1037" s="696"/>
      <c r="Q1037" s="696"/>
      <c r="R1037" s="697"/>
      <c r="S1037" s="698"/>
      <c r="T1037" s="698"/>
      <c r="U1037" s="698"/>
      <c r="V1037" s="699"/>
      <c r="W1037" s="680"/>
      <c r="X1037" s="172"/>
      <c r="Y1037" s="172"/>
      <c r="Z1037" s="178"/>
      <c r="AA1037" s="181"/>
      <c r="AB1037" s="207"/>
    </row>
    <row r="1038" spans="1:28" ht="37.5" customHeight="1">
      <c r="A1038" s="190"/>
      <c r="B1038" s="194">
        <f t="shared" si="15"/>
        <v>985</v>
      </c>
      <c r="C1038" s="681"/>
      <c r="D1038" s="682"/>
      <c r="E1038" s="682"/>
      <c r="F1038" s="682"/>
      <c r="G1038" s="682"/>
      <c r="H1038" s="682"/>
      <c r="I1038" s="682"/>
      <c r="J1038" s="682"/>
      <c r="K1038" s="682"/>
      <c r="L1038" s="683"/>
      <c r="M1038" s="696"/>
      <c r="N1038" s="696"/>
      <c r="O1038" s="696"/>
      <c r="P1038" s="696"/>
      <c r="Q1038" s="696"/>
      <c r="R1038" s="697"/>
      <c r="S1038" s="698"/>
      <c r="T1038" s="698"/>
      <c r="U1038" s="698"/>
      <c r="V1038" s="699"/>
      <c r="W1038" s="680"/>
      <c r="X1038" s="172"/>
      <c r="Y1038" s="172"/>
      <c r="Z1038" s="178"/>
      <c r="AA1038" s="181"/>
      <c r="AB1038" s="207"/>
    </row>
    <row r="1039" spans="1:28" ht="37.5" customHeight="1">
      <c r="A1039" s="190"/>
      <c r="B1039" s="194">
        <f t="shared" si="15"/>
        <v>986</v>
      </c>
      <c r="C1039" s="681"/>
      <c r="D1039" s="682"/>
      <c r="E1039" s="682"/>
      <c r="F1039" s="682"/>
      <c r="G1039" s="682"/>
      <c r="H1039" s="682"/>
      <c r="I1039" s="682"/>
      <c r="J1039" s="682"/>
      <c r="K1039" s="682"/>
      <c r="L1039" s="683"/>
      <c r="M1039" s="696"/>
      <c r="N1039" s="696"/>
      <c r="O1039" s="696"/>
      <c r="P1039" s="696"/>
      <c r="Q1039" s="696"/>
      <c r="R1039" s="697"/>
      <c r="S1039" s="698"/>
      <c r="T1039" s="698"/>
      <c r="U1039" s="698"/>
      <c r="V1039" s="699"/>
      <c r="W1039" s="680"/>
      <c r="X1039" s="172"/>
      <c r="Y1039" s="172"/>
      <c r="Z1039" s="178"/>
      <c r="AA1039" s="181"/>
      <c r="AB1039" s="207"/>
    </row>
    <row r="1040" spans="1:28" ht="37.5" customHeight="1">
      <c r="A1040" s="190"/>
      <c r="B1040" s="194">
        <f t="shared" si="15"/>
        <v>987</v>
      </c>
      <c r="C1040" s="681"/>
      <c r="D1040" s="682"/>
      <c r="E1040" s="682"/>
      <c r="F1040" s="682"/>
      <c r="G1040" s="682"/>
      <c r="H1040" s="682"/>
      <c r="I1040" s="682"/>
      <c r="J1040" s="682"/>
      <c r="K1040" s="682"/>
      <c r="L1040" s="683"/>
      <c r="M1040" s="696"/>
      <c r="N1040" s="696"/>
      <c r="O1040" s="696"/>
      <c r="P1040" s="696"/>
      <c r="Q1040" s="696"/>
      <c r="R1040" s="697"/>
      <c r="S1040" s="698"/>
      <c r="T1040" s="698"/>
      <c r="U1040" s="698"/>
      <c r="V1040" s="699"/>
      <c r="W1040" s="680"/>
      <c r="X1040" s="172"/>
      <c r="Y1040" s="172"/>
      <c r="Z1040" s="178"/>
      <c r="AA1040" s="181"/>
      <c r="AB1040" s="207"/>
    </row>
    <row r="1041" spans="1:28" ht="37.5" customHeight="1">
      <c r="A1041" s="190"/>
      <c r="B1041" s="194">
        <f t="shared" si="15"/>
        <v>988</v>
      </c>
      <c r="C1041" s="681"/>
      <c r="D1041" s="682"/>
      <c r="E1041" s="682"/>
      <c r="F1041" s="682"/>
      <c r="G1041" s="682"/>
      <c r="H1041" s="682"/>
      <c r="I1041" s="682"/>
      <c r="J1041" s="682"/>
      <c r="K1041" s="682"/>
      <c r="L1041" s="683"/>
      <c r="M1041" s="696"/>
      <c r="N1041" s="696"/>
      <c r="O1041" s="696"/>
      <c r="P1041" s="696"/>
      <c r="Q1041" s="696"/>
      <c r="R1041" s="697"/>
      <c r="S1041" s="698"/>
      <c r="T1041" s="698"/>
      <c r="U1041" s="698"/>
      <c r="V1041" s="699"/>
      <c r="W1041" s="680"/>
      <c r="X1041" s="172"/>
      <c r="Y1041" s="172"/>
      <c r="Z1041" s="178"/>
      <c r="AA1041" s="181"/>
      <c r="AB1041" s="207"/>
    </row>
    <row r="1042" spans="1:28" ht="37.5" customHeight="1">
      <c r="A1042" s="190"/>
      <c r="B1042" s="194">
        <f t="shared" si="15"/>
        <v>989</v>
      </c>
      <c r="C1042" s="681"/>
      <c r="D1042" s="682"/>
      <c r="E1042" s="682"/>
      <c r="F1042" s="682"/>
      <c r="G1042" s="682"/>
      <c r="H1042" s="682"/>
      <c r="I1042" s="682"/>
      <c r="J1042" s="682"/>
      <c r="K1042" s="682"/>
      <c r="L1042" s="683"/>
      <c r="M1042" s="696"/>
      <c r="N1042" s="696"/>
      <c r="O1042" s="696"/>
      <c r="P1042" s="696"/>
      <c r="Q1042" s="696"/>
      <c r="R1042" s="697"/>
      <c r="S1042" s="698"/>
      <c r="T1042" s="698"/>
      <c r="U1042" s="698"/>
      <c r="V1042" s="699"/>
      <c r="W1042" s="680"/>
      <c r="X1042" s="172"/>
      <c r="Y1042" s="172"/>
      <c r="Z1042" s="178"/>
      <c r="AA1042" s="181"/>
      <c r="AB1042" s="207"/>
    </row>
    <row r="1043" spans="1:28" ht="37.5" customHeight="1">
      <c r="A1043" s="190"/>
      <c r="B1043" s="194">
        <f t="shared" ref="B1043:B1053" si="16">B1042+1</f>
        <v>990</v>
      </c>
      <c r="C1043" s="681"/>
      <c r="D1043" s="682"/>
      <c r="E1043" s="682"/>
      <c r="F1043" s="682"/>
      <c r="G1043" s="682"/>
      <c r="H1043" s="682"/>
      <c r="I1043" s="682"/>
      <c r="J1043" s="682"/>
      <c r="K1043" s="682"/>
      <c r="L1043" s="683"/>
      <c r="M1043" s="696"/>
      <c r="N1043" s="696"/>
      <c r="O1043" s="696"/>
      <c r="P1043" s="696"/>
      <c r="Q1043" s="696"/>
      <c r="R1043" s="697"/>
      <c r="S1043" s="698"/>
      <c r="T1043" s="698"/>
      <c r="U1043" s="698"/>
      <c r="V1043" s="699"/>
      <c r="W1043" s="680"/>
      <c r="X1043" s="172"/>
      <c r="Y1043" s="172"/>
      <c r="Z1043" s="178"/>
      <c r="AA1043" s="181"/>
      <c r="AB1043" s="207"/>
    </row>
    <row r="1044" spans="1:28" ht="37.5" customHeight="1">
      <c r="A1044" s="190"/>
      <c r="B1044" s="194">
        <f t="shared" si="16"/>
        <v>991</v>
      </c>
      <c r="C1044" s="681"/>
      <c r="D1044" s="682"/>
      <c r="E1044" s="682"/>
      <c r="F1044" s="682"/>
      <c r="G1044" s="682"/>
      <c r="H1044" s="682"/>
      <c r="I1044" s="682"/>
      <c r="J1044" s="682"/>
      <c r="K1044" s="682"/>
      <c r="L1044" s="683"/>
      <c r="M1044" s="696"/>
      <c r="N1044" s="696"/>
      <c r="O1044" s="696"/>
      <c r="P1044" s="696"/>
      <c r="Q1044" s="696"/>
      <c r="R1044" s="697"/>
      <c r="S1044" s="698"/>
      <c r="T1044" s="698"/>
      <c r="U1044" s="698"/>
      <c r="V1044" s="699"/>
      <c r="W1044" s="680"/>
      <c r="X1044" s="172"/>
      <c r="Y1044" s="172"/>
      <c r="Z1044" s="178"/>
      <c r="AA1044" s="181"/>
      <c r="AB1044" s="207"/>
    </row>
    <row r="1045" spans="1:28" ht="37.5" customHeight="1">
      <c r="A1045" s="190"/>
      <c r="B1045" s="194">
        <f t="shared" si="16"/>
        <v>992</v>
      </c>
      <c r="C1045" s="681"/>
      <c r="D1045" s="682"/>
      <c r="E1045" s="682"/>
      <c r="F1045" s="682"/>
      <c r="G1045" s="682"/>
      <c r="H1045" s="682"/>
      <c r="I1045" s="682"/>
      <c r="J1045" s="682"/>
      <c r="K1045" s="682"/>
      <c r="L1045" s="683"/>
      <c r="M1045" s="696"/>
      <c r="N1045" s="696"/>
      <c r="O1045" s="696"/>
      <c r="P1045" s="696"/>
      <c r="Q1045" s="696"/>
      <c r="R1045" s="697"/>
      <c r="S1045" s="698"/>
      <c r="T1045" s="698"/>
      <c r="U1045" s="698"/>
      <c r="V1045" s="699"/>
      <c r="W1045" s="680"/>
      <c r="X1045" s="172"/>
      <c r="Y1045" s="172"/>
      <c r="Z1045" s="178"/>
      <c r="AA1045" s="181"/>
      <c r="AB1045" s="207"/>
    </row>
    <row r="1046" spans="1:28" ht="37.5" customHeight="1">
      <c r="A1046" s="190"/>
      <c r="B1046" s="194">
        <f t="shared" si="16"/>
        <v>993</v>
      </c>
      <c r="C1046" s="681"/>
      <c r="D1046" s="682"/>
      <c r="E1046" s="682"/>
      <c r="F1046" s="682"/>
      <c r="G1046" s="682"/>
      <c r="H1046" s="682"/>
      <c r="I1046" s="682"/>
      <c r="J1046" s="682"/>
      <c r="K1046" s="682"/>
      <c r="L1046" s="683"/>
      <c r="M1046" s="696"/>
      <c r="N1046" s="696"/>
      <c r="O1046" s="696"/>
      <c r="P1046" s="696"/>
      <c r="Q1046" s="696"/>
      <c r="R1046" s="697"/>
      <c r="S1046" s="698"/>
      <c r="T1046" s="698"/>
      <c r="U1046" s="698"/>
      <c r="V1046" s="699"/>
      <c r="W1046" s="680"/>
      <c r="X1046" s="172"/>
      <c r="Y1046" s="172"/>
      <c r="Z1046" s="178"/>
      <c r="AA1046" s="181"/>
      <c r="AB1046" s="207"/>
    </row>
    <row r="1047" spans="1:28" ht="37.5" customHeight="1">
      <c r="A1047" s="190"/>
      <c r="B1047" s="194">
        <f t="shared" si="16"/>
        <v>994</v>
      </c>
      <c r="C1047" s="681"/>
      <c r="D1047" s="682"/>
      <c r="E1047" s="682"/>
      <c r="F1047" s="682"/>
      <c r="G1047" s="682"/>
      <c r="H1047" s="682"/>
      <c r="I1047" s="682"/>
      <c r="J1047" s="682"/>
      <c r="K1047" s="682"/>
      <c r="L1047" s="683"/>
      <c r="M1047" s="696"/>
      <c r="N1047" s="696"/>
      <c r="O1047" s="696"/>
      <c r="P1047" s="696"/>
      <c r="Q1047" s="696"/>
      <c r="R1047" s="697"/>
      <c r="S1047" s="698"/>
      <c r="T1047" s="698"/>
      <c r="U1047" s="698"/>
      <c r="V1047" s="699"/>
      <c r="W1047" s="680"/>
      <c r="X1047" s="172"/>
      <c r="Y1047" s="172"/>
      <c r="Z1047" s="178"/>
      <c r="AA1047" s="181"/>
      <c r="AB1047" s="207"/>
    </row>
    <row r="1048" spans="1:28" ht="37.5" customHeight="1">
      <c r="A1048" s="190"/>
      <c r="B1048" s="194">
        <f t="shared" si="16"/>
        <v>995</v>
      </c>
      <c r="C1048" s="681"/>
      <c r="D1048" s="682"/>
      <c r="E1048" s="682"/>
      <c r="F1048" s="682"/>
      <c r="G1048" s="682"/>
      <c r="H1048" s="682"/>
      <c r="I1048" s="682"/>
      <c r="J1048" s="682"/>
      <c r="K1048" s="682"/>
      <c r="L1048" s="683"/>
      <c r="M1048" s="696"/>
      <c r="N1048" s="696"/>
      <c r="O1048" s="696"/>
      <c r="P1048" s="696"/>
      <c r="Q1048" s="696"/>
      <c r="R1048" s="697"/>
      <c r="S1048" s="698"/>
      <c r="T1048" s="698"/>
      <c r="U1048" s="698"/>
      <c r="V1048" s="699"/>
      <c r="W1048" s="680"/>
      <c r="X1048" s="172"/>
      <c r="Y1048" s="172"/>
      <c r="Z1048" s="178"/>
      <c r="AA1048" s="181"/>
      <c r="AB1048" s="207"/>
    </row>
    <row r="1049" spans="1:28" ht="37.5" customHeight="1">
      <c r="A1049" s="190"/>
      <c r="B1049" s="194">
        <f t="shared" si="16"/>
        <v>996</v>
      </c>
      <c r="C1049" s="681"/>
      <c r="D1049" s="682"/>
      <c r="E1049" s="682"/>
      <c r="F1049" s="682"/>
      <c r="G1049" s="682"/>
      <c r="H1049" s="682"/>
      <c r="I1049" s="682"/>
      <c r="J1049" s="682"/>
      <c r="K1049" s="682"/>
      <c r="L1049" s="683"/>
      <c r="M1049" s="696"/>
      <c r="N1049" s="696"/>
      <c r="O1049" s="696"/>
      <c r="P1049" s="696"/>
      <c r="Q1049" s="696"/>
      <c r="R1049" s="697"/>
      <c r="S1049" s="698"/>
      <c r="T1049" s="698"/>
      <c r="U1049" s="698"/>
      <c r="V1049" s="699"/>
      <c r="W1049" s="680"/>
      <c r="X1049" s="172"/>
      <c r="Y1049" s="172"/>
      <c r="Z1049" s="178"/>
      <c r="AA1049" s="181"/>
      <c r="AB1049" s="207"/>
    </row>
    <row r="1050" spans="1:28" ht="37.5" customHeight="1">
      <c r="A1050" s="190"/>
      <c r="B1050" s="194">
        <f t="shared" si="16"/>
        <v>997</v>
      </c>
      <c r="C1050" s="681"/>
      <c r="D1050" s="682"/>
      <c r="E1050" s="682"/>
      <c r="F1050" s="682"/>
      <c r="G1050" s="682"/>
      <c r="H1050" s="682"/>
      <c r="I1050" s="682"/>
      <c r="J1050" s="682"/>
      <c r="K1050" s="682"/>
      <c r="L1050" s="683"/>
      <c r="M1050" s="696"/>
      <c r="N1050" s="696"/>
      <c r="O1050" s="696"/>
      <c r="P1050" s="696"/>
      <c r="Q1050" s="696"/>
      <c r="R1050" s="697"/>
      <c r="S1050" s="698"/>
      <c r="T1050" s="698"/>
      <c r="U1050" s="698"/>
      <c r="V1050" s="699"/>
      <c r="W1050" s="680"/>
      <c r="X1050" s="172"/>
      <c r="Y1050" s="172"/>
      <c r="Z1050" s="178"/>
      <c r="AA1050" s="181"/>
      <c r="AB1050" s="207"/>
    </row>
    <row r="1051" spans="1:28" ht="37.5" customHeight="1">
      <c r="A1051" s="190"/>
      <c r="B1051" s="194">
        <f t="shared" si="16"/>
        <v>998</v>
      </c>
      <c r="C1051" s="681"/>
      <c r="D1051" s="682"/>
      <c r="E1051" s="682"/>
      <c r="F1051" s="682"/>
      <c r="G1051" s="682"/>
      <c r="H1051" s="682"/>
      <c r="I1051" s="682"/>
      <c r="J1051" s="682"/>
      <c r="K1051" s="682"/>
      <c r="L1051" s="683"/>
      <c r="M1051" s="696"/>
      <c r="N1051" s="696"/>
      <c r="O1051" s="696"/>
      <c r="P1051" s="696"/>
      <c r="Q1051" s="696"/>
      <c r="R1051" s="697"/>
      <c r="S1051" s="698"/>
      <c r="T1051" s="698"/>
      <c r="U1051" s="698"/>
      <c r="V1051" s="699"/>
      <c r="W1051" s="680"/>
      <c r="X1051" s="172"/>
      <c r="Y1051" s="172"/>
      <c r="Z1051" s="178"/>
      <c r="AA1051" s="181"/>
      <c r="AB1051" s="207"/>
    </row>
    <row r="1052" spans="1:28" ht="37.5" customHeight="1">
      <c r="A1052" s="190"/>
      <c r="B1052" s="194">
        <f t="shared" si="16"/>
        <v>999</v>
      </c>
      <c r="C1052" s="681"/>
      <c r="D1052" s="682"/>
      <c r="E1052" s="682"/>
      <c r="F1052" s="682"/>
      <c r="G1052" s="682"/>
      <c r="H1052" s="682"/>
      <c r="I1052" s="682"/>
      <c r="J1052" s="682"/>
      <c r="K1052" s="682"/>
      <c r="L1052" s="683"/>
      <c r="M1052" s="696"/>
      <c r="N1052" s="696"/>
      <c r="O1052" s="696"/>
      <c r="P1052" s="696"/>
      <c r="Q1052" s="696"/>
      <c r="R1052" s="697"/>
      <c r="S1052" s="698"/>
      <c r="T1052" s="698"/>
      <c r="U1052" s="698"/>
      <c r="V1052" s="699"/>
      <c r="W1052" s="680"/>
      <c r="X1052" s="172"/>
      <c r="Y1052" s="172"/>
      <c r="Z1052" s="178"/>
      <c r="AA1052" s="181"/>
      <c r="AB1052" s="207"/>
    </row>
    <row r="1053" spans="1:28" ht="37.5" customHeight="1" thickBot="1">
      <c r="A1053" s="190"/>
      <c r="B1053" s="194">
        <f t="shared" si="16"/>
        <v>1000</v>
      </c>
      <c r="C1053" s="684"/>
      <c r="D1053" s="685"/>
      <c r="E1053" s="685"/>
      <c r="F1053" s="685"/>
      <c r="G1053" s="685"/>
      <c r="H1053" s="685"/>
      <c r="I1053" s="685"/>
      <c r="J1053" s="685"/>
      <c r="K1053" s="685"/>
      <c r="L1053" s="686"/>
      <c r="M1053" s="714"/>
      <c r="N1053" s="714"/>
      <c r="O1053" s="714"/>
      <c r="P1053" s="714"/>
      <c r="Q1053" s="714"/>
      <c r="R1053" s="776"/>
      <c r="S1053" s="777"/>
      <c r="T1053" s="777"/>
      <c r="U1053" s="777"/>
      <c r="V1053" s="778"/>
      <c r="W1053" s="182"/>
      <c r="X1053" s="183"/>
      <c r="Y1053" s="183"/>
      <c r="Z1053" s="184"/>
      <c r="AA1053" s="185"/>
      <c r="AB1053" s="207"/>
    </row>
    <row r="1054" spans="1:28" ht="4.5" customHeight="1">
      <c r="A1054" s="208"/>
    </row>
    <row r="1055" spans="1:28" ht="28.5" customHeight="1">
      <c r="B1055" s="209"/>
      <c r="C1055" s="713"/>
      <c r="D1055" s="713"/>
      <c r="E1055" s="713"/>
      <c r="F1055" s="713"/>
      <c r="G1055" s="713"/>
      <c r="H1055" s="713"/>
      <c r="I1055" s="713"/>
      <c r="J1055" s="713"/>
      <c r="K1055" s="713"/>
      <c r="L1055" s="713"/>
      <c r="M1055" s="713"/>
      <c r="N1055" s="713"/>
      <c r="O1055" s="713"/>
      <c r="P1055" s="713"/>
      <c r="Q1055" s="713"/>
      <c r="R1055" s="713"/>
      <c r="S1055" s="713"/>
      <c r="T1055" s="713"/>
      <c r="U1055" s="713"/>
      <c r="V1055" s="713"/>
      <c r="W1055" s="713"/>
      <c r="X1055" s="713"/>
      <c r="Y1055" s="713"/>
      <c r="Z1055" s="713"/>
      <c r="AA1055" s="713"/>
    </row>
    <row r="1056" spans="1:28" ht="20.100000000000001" customHeight="1">
      <c r="T1056" s="210"/>
      <c r="U1056" s="210"/>
      <c r="V1056" s="210"/>
      <c r="W1056" s="210"/>
      <c r="X1056" s="210"/>
      <c r="Y1056" s="210"/>
    </row>
    <row r="1057" spans="20:25" ht="20.100000000000001" customHeight="1">
      <c r="T1057" s="210"/>
      <c r="U1057" s="210"/>
      <c r="V1057" s="210"/>
      <c r="W1057" s="210"/>
      <c r="X1057" s="210"/>
      <c r="Y1057" s="210"/>
    </row>
    <row r="1058" spans="20:25" ht="20.100000000000001" customHeight="1">
      <c r="T1058" s="210"/>
      <c r="U1058" s="210"/>
      <c r="V1058" s="210"/>
      <c r="W1058" s="210"/>
      <c r="X1058" s="210"/>
      <c r="Y1058" s="210"/>
    </row>
    <row r="1059" spans="20:25" ht="20.100000000000001" customHeight="1">
      <c r="T1059" s="210"/>
      <c r="U1059" s="210"/>
      <c r="V1059" s="211"/>
      <c r="W1059" s="211"/>
      <c r="X1059" s="210"/>
      <c r="Y1059" s="210"/>
    </row>
    <row r="1060" spans="20:25" ht="20.100000000000001" customHeight="1">
      <c r="T1060" s="210"/>
      <c r="U1060" s="210"/>
      <c r="V1060" s="212"/>
      <c r="W1060" s="212"/>
      <c r="X1060" s="210"/>
      <c r="Y1060" s="210"/>
    </row>
    <row r="1061" spans="20:25" ht="20.100000000000001" customHeight="1">
      <c r="T1061" s="210"/>
      <c r="U1061" s="210"/>
      <c r="V1061" s="213"/>
      <c r="W1061" s="213"/>
      <c r="X1061" s="210"/>
      <c r="Y1061" s="210"/>
    </row>
    <row r="1062" spans="20:25" ht="20.100000000000001" customHeight="1">
      <c r="T1062" s="210"/>
      <c r="U1062" s="210"/>
      <c r="V1062" s="210"/>
      <c r="W1062" s="210"/>
      <c r="X1062" s="210"/>
      <c r="Y1062" s="210"/>
    </row>
  </sheetData>
  <sheetProtection sheet="1" objects="1" scenarios="1" formatCells="0" formatColumns="0" formatRows="0" sort="0" autoFilter="0"/>
  <mergeCells count="3039">
    <mergeCell ref="C1049:L1049"/>
    <mergeCell ref="M1049:Q1049"/>
    <mergeCell ref="R1049:V1049"/>
    <mergeCell ref="C1050:L1050"/>
    <mergeCell ref="M1050:Q1050"/>
    <mergeCell ref="R1050:V1050"/>
    <mergeCell ref="C1051:L1051"/>
    <mergeCell ref="M1051:Q1051"/>
    <mergeCell ref="R1051:V1051"/>
    <mergeCell ref="C1046:L1046"/>
    <mergeCell ref="M1046:Q1046"/>
    <mergeCell ref="R1046:V1046"/>
    <mergeCell ref="C1047:L1047"/>
    <mergeCell ref="M1047:Q1047"/>
    <mergeCell ref="R1047:V1047"/>
    <mergeCell ref="C1048:L1048"/>
    <mergeCell ref="M1048:Q1048"/>
    <mergeCell ref="R1048:V1048"/>
    <mergeCell ref="C1043:L1043"/>
    <mergeCell ref="M1043:Q1043"/>
    <mergeCell ref="R1043:V1043"/>
    <mergeCell ref="C1044:L1044"/>
    <mergeCell ref="M1044:Q1044"/>
    <mergeCell ref="R1044:V1044"/>
    <mergeCell ref="C1045:L1045"/>
    <mergeCell ref="M1045:Q1045"/>
    <mergeCell ref="R1045:V1045"/>
    <mergeCell ref="C1040:L1040"/>
    <mergeCell ref="M1040:Q1040"/>
    <mergeCell ref="R1040:V1040"/>
    <mergeCell ref="C1041:L1041"/>
    <mergeCell ref="M1041:Q1041"/>
    <mergeCell ref="R1041:V1041"/>
    <mergeCell ref="C1042:L1042"/>
    <mergeCell ref="M1042:Q1042"/>
    <mergeCell ref="R1042:V1042"/>
    <mergeCell ref="C1037:L1037"/>
    <mergeCell ref="M1037:Q1037"/>
    <mergeCell ref="R1037:V1037"/>
    <mergeCell ref="C1038:L1038"/>
    <mergeCell ref="M1038:Q1038"/>
    <mergeCell ref="R1038:V1038"/>
    <mergeCell ref="C1039:L1039"/>
    <mergeCell ref="M1039:Q1039"/>
    <mergeCell ref="R1039:V1039"/>
    <mergeCell ref="C1034:L1034"/>
    <mergeCell ref="M1034:Q1034"/>
    <mergeCell ref="R1034:V1034"/>
    <mergeCell ref="C1035:L1035"/>
    <mergeCell ref="M1035:Q1035"/>
    <mergeCell ref="R1035:V1035"/>
    <mergeCell ref="C1036:L1036"/>
    <mergeCell ref="M1036:Q1036"/>
    <mergeCell ref="R1036:V1036"/>
    <mergeCell ref="C1031:L1031"/>
    <mergeCell ref="M1031:Q1031"/>
    <mergeCell ref="R1031:V1031"/>
    <mergeCell ref="C1032:L1032"/>
    <mergeCell ref="M1032:Q1032"/>
    <mergeCell ref="R1032:V1032"/>
    <mergeCell ref="C1033:L1033"/>
    <mergeCell ref="M1033:Q1033"/>
    <mergeCell ref="R1033:V1033"/>
    <mergeCell ref="C1028:L1028"/>
    <mergeCell ref="M1028:Q1028"/>
    <mergeCell ref="R1028:V1028"/>
    <mergeCell ref="C1029:L1029"/>
    <mergeCell ref="M1029:Q1029"/>
    <mergeCell ref="R1029:V1029"/>
    <mergeCell ref="C1030:L1030"/>
    <mergeCell ref="M1030:Q1030"/>
    <mergeCell ref="R1030:V1030"/>
    <mergeCell ref="C1025:L1025"/>
    <mergeCell ref="M1025:Q1025"/>
    <mergeCell ref="R1025:V1025"/>
    <mergeCell ref="C1026:L1026"/>
    <mergeCell ref="M1026:Q1026"/>
    <mergeCell ref="R1026:V1026"/>
    <mergeCell ref="C1027:L1027"/>
    <mergeCell ref="M1027:Q1027"/>
    <mergeCell ref="R1027:V1027"/>
    <mergeCell ref="C1022:L1022"/>
    <mergeCell ref="M1022:Q1022"/>
    <mergeCell ref="R1022:V1022"/>
    <mergeCell ref="C1023:L1023"/>
    <mergeCell ref="M1023:Q1023"/>
    <mergeCell ref="R1023:V1023"/>
    <mergeCell ref="C1024:L1024"/>
    <mergeCell ref="M1024:Q1024"/>
    <mergeCell ref="R1024:V1024"/>
    <mergeCell ref="C1019:L1019"/>
    <mergeCell ref="M1019:Q1019"/>
    <mergeCell ref="R1019:V1019"/>
    <mergeCell ref="C1020:L1020"/>
    <mergeCell ref="M1020:Q1020"/>
    <mergeCell ref="R1020:V1020"/>
    <mergeCell ref="C1021:L1021"/>
    <mergeCell ref="M1021:Q1021"/>
    <mergeCell ref="R1021:V1021"/>
    <mergeCell ref="C1016:L1016"/>
    <mergeCell ref="M1016:Q1016"/>
    <mergeCell ref="R1016:V1016"/>
    <mergeCell ref="C1017:L1017"/>
    <mergeCell ref="M1017:Q1017"/>
    <mergeCell ref="R1017:V1017"/>
    <mergeCell ref="C1018:L1018"/>
    <mergeCell ref="M1018:Q1018"/>
    <mergeCell ref="R1018:V1018"/>
    <mergeCell ref="C1013:L1013"/>
    <mergeCell ref="M1013:Q1013"/>
    <mergeCell ref="R1013:V1013"/>
    <mergeCell ref="C1014:L1014"/>
    <mergeCell ref="M1014:Q1014"/>
    <mergeCell ref="R1014:V1014"/>
    <mergeCell ref="C1015:L1015"/>
    <mergeCell ref="M1015:Q1015"/>
    <mergeCell ref="R1015:V1015"/>
    <mergeCell ref="C1010:L1010"/>
    <mergeCell ref="M1010:Q1010"/>
    <mergeCell ref="R1010:V1010"/>
    <mergeCell ref="C1011:L1011"/>
    <mergeCell ref="M1011:Q1011"/>
    <mergeCell ref="R1011:V1011"/>
    <mergeCell ref="C1012:L1012"/>
    <mergeCell ref="M1012:Q1012"/>
    <mergeCell ref="R1012:V1012"/>
    <mergeCell ref="C1007:L1007"/>
    <mergeCell ref="M1007:Q1007"/>
    <mergeCell ref="R1007:V1007"/>
    <mergeCell ref="C1008:L1008"/>
    <mergeCell ref="M1008:Q1008"/>
    <mergeCell ref="R1008:V1008"/>
    <mergeCell ref="C1009:L1009"/>
    <mergeCell ref="M1009:Q1009"/>
    <mergeCell ref="R1009:V1009"/>
    <mergeCell ref="C1004:L1004"/>
    <mergeCell ref="M1004:Q1004"/>
    <mergeCell ref="R1004:V1004"/>
    <mergeCell ref="C1005:L1005"/>
    <mergeCell ref="M1005:Q1005"/>
    <mergeCell ref="R1005:V1005"/>
    <mergeCell ref="C1006:L1006"/>
    <mergeCell ref="M1006:Q1006"/>
    <mergeCell ref="R1006:V1006"/>
    <mergeCell ref="C1001:L1001"/>
    <mergeCell ref="M1001:Q1001"/>
    <mergeCell ref="R1001:V1001"/>
    <mergeCell ref="C1002:L1002"/>
    <mergeCell ref="M1002:Q1002"/>
    <mergeCell ref="R1002:V1002"/>
    <mergeCell ref="C1003:L1003"/>
    <mergeCell ref="M1003:Q1003"/>
    <mergeCell ref="R1003:V1003"/>
    <mergeCell ref="C998:L998"/>
    <mergeCell ref="M998:Q998"/>
    <mergeCell ref="R998:V998"/>
    <mergeCell ref="C999:L999"/>
    <mergeCell ref="M999:Q999"/>
    <mergeCell ref="R999:V999"/>
    <mergeCell ref="C1000:L1000"/>
    <mergeCell ref="M1000:Q1000"/>
    <mergeCell ref="R1000:V1000"/>
    <mergeCell ref="C995:L995"/>
    <mergeCell ref="M995:Q995"/>
    <mergeCell ref="R995:V995"/>
    <mergeCell ref="C996:L996"/>
    <mergeCell ref="M996:Q996"/>
    <mergeCell ref="R996:V996"/>
    <mergeCell ref="C997:L997"/>
    <mergeCell ref="M997:Q997"/>
    <mergeCell ref="R997:V997"/>
    <mergeCell ref="C992:L992"/>
    <mergeCell ref="M992:Q992"/>
    <mergeCell ref="R992:V992"/>
    <mergeCell ref="C993:L993"/>
    <mergeCell ref="M993:Q993"/>
    <mergeCell ref="R993:V993"/>
    <mergeCell ref="C994:L994"/>
    <mergeCell ref="M994:Q994"/>
    <mergeCell ref="R994:V994"/>
    <mergeCell ref="C989:L989"/>
    <mergeCell ref="M989:Q989"/>
    <mergeCell ref="R989:V989"/>
    <mergeCell ref="C990:L990"/>
    <mergeCell ref="M990:Q990"/>
    <mergeCell ref="R990:V990"/>
    <mergeCell ref="C991:L991"/>
    <mergeCell ref="M991:Q991"/>
    <mergeCell ref="R991:V991"/>
    <mergeCell ref="C986:L986"/>
    <mergeCell ref="M986:Q986"/>
    <mergeCell ref="R986:V986"/>
    <mergeCell ref="C987:L987"/>
    <mergeCell ref="M987:Q987"/>
    <mergeCell ref="R987:V987"/>
    <mergeCell ref="C988:L988"/>
    <mergeCell ref="M988:Q988"/>
    <mergeCell ref="R988:V988"/>
    <mergeCell ref="C983:L983"/>
    <mergeCell ref="M983:Q983"/>
    <mergeCell ref="R983:V983"/>
    <mergeCell ref="C984:L984"/>
    <mergeCell ref="M984:Q984"/>
    <mergeCell ref="R984:V984"/>
    <mergeCell ref="C985:L985"/>
    <mergeCell ref="M985:Q985"/>
    <mergeCell ref="R985:V985"/>
    <mergeCell ref="C980:L980"/>
    <mergeCell ref="M980:Q980"/>
    <mergeCell ref="R980:V980"/>
    <mergeCell ref="C981:L981"/>
    <mergeCell ref="M981:Q981"/>
    <mergeCell ref="R981:V981"/>
    <mergeCell ref="C982:L982"/>
    <mergeCell ref="M982:Q982"/>
    <mergeCell ref="R982:V982"/>
    <mergeCell ref="C977:L977"/>
    <mergeCell ref="M977:Q977"/>
    <mergeCell ref="R977:V977"/>
    <mergeCell ref="C978:L978"/>
    <mergeCell ref="M978:Q978"/>
    <mergeCell ref="R978:V978"/>
    <mergeCell ref="C979:L979"/>
    <mergeCell ref="M979:Q979"/>
    <mergeCell ref="R979:V979"/>
    <mergeCell ref="C974:L974"/>
    <mergeCell ref="M974:Q974"/>
    <mergeCell ref="R974:V974"/>
    <mergeCell ref="C975:L975"/>
    <mergeCell ref="M975:Q975"/>
    <mergeCell ref="R975:V975"/>
    <mergeCell ref="C976:L976"/>
    <mergeCell ref="M976:Q976"/>
    <mergeCell ref="R976:V976"/>
    <mergeCell ref="C971:L971"/>
    <mergeCell ref="M971:Q971"/>
    <mergeCell ref="R971:V971"/>
    <mergeCell ref="C972:L972"/>
    <mergeCell ref="M972:Q972"/>
    <mergeCell ref="R972:V972"/>
    <mergeCell ref="C973:L973"/>
    <mergeCell ref="M973:Q973"/>
    <mergeCell ref="R973:V973"/>
    <mergeCell ref="C968:L968"/>
    <mergeCell ref="M968:Q968"/>
    <mergeCell ref="R968:V968"/>
    <mergeCell ref="C969:L969"/>
    <mergeCell ref="M969:Q969"/>
    <mergeCell ref="R969:V969"/>
    <mergeCell ref="C970:L970"/>
    <mergeCell ref="M970:Q970"/>
    <mergeCell ref="R970:V970"/>
    <mergeCell ref="C965:L965"/>
    <mergeCell ref="M965:Q965"/>
    <mergeCell ref="R965:V965"/>
    <mergeCell ref="C966:L966"/>
    <mergeCell ref="M966:Q966"/>
    <mergeCell ref="R966:V966"/>
    <mergeCell ref="C967:L967"/>
    <mergeCell ref="M967:Q967"/>
    <mergeCell ref="R967:V967"/>
    <mergeCell ref="C962:L962"/>
    <mergeCell ref="M962:Q962"/>
    <mergeCell ref="R962:V962"/>
    <mergeCell ref="C963:L963"/>
    <mergeCell ref="M963:Q963"/>
    <mergeCell ref="R963:V963"/>
    <mergeCell ref="C964:L964"/>
    <mergeCell ref="M964:Q964"/>
    <mergeCell ref="R964:V964"/>
    <mergeCell ref="C955:L955"/>
    <mergeCell ref="M955:Q955"/>
    <mergeCell ref="R955:V955"/>
    <mergeCell ref="C956:L956"/>
    <mergeCell ref="M956:Q956"/>
    <mergeCell ref="R956:V956"/>
    <mergeCell ref="C1052:L1052"/>
    <mergeCell ref="M1052:Q1052"/>
    <mergeCell ref="R1052:V1052"/>
    <mergeCell ref="C957:L957"/>
    <mergeCell ref="M957:Q957"/>
    <mergeCell ref="R957:V957"/>
    <mergeCell ref="C958:L958"/>
    <mergeCell ref="M958:Q958"/>
    <mergeCell ref="R958:V958"/>
    <mergeCell ref="C959:L959"/>
    <mergeCell ref="M959:Q959"/>
    <mergeCell ref="R959:V959"/>
    <mergeCell ref="C960:L960"/>
    <mergeCell ref="M960:Q960"/>
    <mergeCell ref="R960:V960"/>
    <mergeCell ref="C961:L961"/>
    <mergeCell ref="M961:Q961"/>
    <mergeCell ref="R961:V961"/>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249:L249"/>
    <mergeCell ref="M249:Q249"/>
    <mergeCell ref="R249:V249"/>
    <mergeCell ref="C250:L250"/>
    <mergeCell ref="M250:Q250"/>
    <mergeCell ref="R250:V250"/>
    <mergeCell ref="C447:L447"/>
    <mergeCell ref="M447:Q447"/>
    <mergeCell ref="R447:V447"/>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347:L347"/>
    <mergeCell ref="M347:Q347"/>
    <mergeCell ref="R347:V347"/>
    <mergeCell ref="C348:L348"/>
    <mergeCell ref="M348:Q348"/>
    <mergeCell ref="R348:V348"/>
    <mergeCell ref="C153:L153"/>
    <mergeCell ref="M153:Q153"/>
    <mergeCell ref="R153:V153"/>
    <mergeCell ref="C154:L154"/>
    <mergeCell ref="M154:Q154"/>
    <mergeCell ref="R154:V154"/>
    <mergeCell ref="C155:L155"/>
    <mergeCell ref="M155:Q155"/>
    <mergeCell ref="R155:V155"/>
    <mergeCell ref="C156:L156"/>
    <mergeCell ref="M156:Q156"/>
    <mergeCell ref="R156:V156"/>
    <mergeCell ref="C157:L157"/>
    <mergeCell ref="M157:Q157"/>
    <mergeCell ref="R157:V157"/>
    <mergeCell ref="C158:L158"/>
    <mergeCell ref="M158:Q158"/>
    <mergeCell ref="R158:V158"/>
    <mergeCell ref="C344:L344"/>
    <mergeCell ref="M344:Q344"/>
    <mergeCell ref="R344:V344"/>
    <mergeCell ref="C345:L345"/>
    <mergeCell ref="M345:Q345"/>
    <mergeCell ref="R345:V345"/>
    <mergeCell ref="C346:L346"/>
    <mergeCell ref="M346:Q346"/>
    <mergeCell ref="R346:V346"/>
    <mergeCell ref="C341:L341"/>
    <mergeCell ref="M341:Q341"/>
    <mergeCell ref="R341:V341"/>
    <mergeCell ref="C342:L342"/>
    <mergeCell ref="M342:Q342"/>
    <mergeCell ref="R342:V342"/>
    <mergeCell ref="C343:L343"/>
    <mergeCell ref="M343:Q343"/>
    <mergeCell ref="R343:V343"/>
    <mergeCell ref="C338:L338"/>
    <mergeCell ref="M338:Q338"/>
    <mergeCell ref="R338:V338"/>
    <mergeCell ref="C339:L339"/>
    <mergeCell ref="M339:Q339"/>
    <mergeCell ref="R339:V339"/>
    <mergeCell ref="C340:L340"/>
    <mergeCell ref="M340:Q340"/>
    <mergeCell ref="R340:V340"/>
    <mergeCell ref="C335:L335"/>
    <mergeCell ref="M335:Q335"/>
    <mergeCell ref="R335:V335"/>
    <mergeCell ref="C336:L336"/>
    <mergeCell ref="M336:Q336"/>
    <mergeCell ref="R336:V336"/>
    <mergeCell ref="C337:L337"/>
    <mergeCell ref="M337:Q337"/>
    <mergeCell ref="R337:V337"/>
    <mergeCell ref="C332:L332"/>
    <mergeCell ref="M332:Q332"/>
    <mergeCell ref="R332:V332"/>
    <mergeCell ref="C333:L333"/>
    <mergeCell ref="M333:Q333"/>
    <mergeCell ref="R333:V333"/>
    <mergeCell ref="C334:L334"/>
    <mergeCell ref="M334:Q334"/>
    <mergeCell ref="R334:V334"/>
    <mergeCell ref="C329:L329"/>
    <mergeCell ref="M329:Q329"/>
    <mergeCell ref="R329:V329"/>
    <mergeCell ref="C330:L330"/>
    <mergeCell ref="M330:Q330"/>
    <mergeCell ref="R330:V330"/>
    <mergeCell ref="C331:L331"/>
    <mergeCell ref="M331:Q331"/>
    <mergeCell ref="R331:V331"/>
    <mergeCell ref="C326:L326"/>
    <mergeCell ref="M326:Q326"/>
    <mergeCell ref="R326:V326"/>
    <mergeCell ref="C327:L327"/>
    <mergeCell ref="M327:Q327"/>
    <mergeCell ref="R327:V327"/>
    <mergeCell ref="C328:L328"/>
    <mergeCell ref="M328:Q328"/>
    <mergeCell ref="R328:V328"/>
    <mergeCell ref="C323:L323"/>
    <mergeCell ref="M323:Q323"/>
    <mergeCell ref="R323:V323"/>
    <mergeCell ref="C324:L324"/>
    <mergeCell ref="M324:Q324"/>
    <mergeCell ref="R324:V324"/>
    <mergeCell ref="C325:L325"/>
    <mergeCell ref="M325:Q325"/>
    <mergeCell ref="R325:V325"/>
    <mergeCell ref="C320:L320"/>
    <mergeCell ref="M320:Q320"/>
    <mergeCell ref="R320:V320"/>
    <mergeCell ref="C321:L321"/>
    <mergeCell ref="M321:Q321"/>
    <mergeCell ref="R321:V321"/>
    <mergeCell ref="C322:L322"/>
    <mergeCell ref="M322:Q322"/>
    <mergeCell ref="R322:V322"/>
    <mergeCell ref="C317:L317"/>
    <mergeCell ref="M317:Q317"/>
    <mergeCell ref="R317:V317"/>
    <mergeCell ref="C318:L318"/>
    <mergeCell ref="M318:Q318"/>
    <mergeCell ref="R318:V318"/>
    <mergeCell ref="C319:L319"/>
    <mergeCell ref="M319:Q319"/>
    <mergeCell ref="R319:V319"/>
    <mergeCell ref="C314:L314"/>
    <mergeCell ref="M314:Q314"/>
    <mergeCell ref="R314:V314"/>
    <mergeCell ref="C315:L315"/>
    <mergeCell ref="M315:Q315"/>
    <mergeCell ref="R315:V315"/>
    <mergeCell ref="C316:L316"/>
    <mergeCell ref="M316:Q316"/>
    <mergeCell ref="R316:V316"/>
    <mergeCell ref="C311:L311"/>
    <mergeCell ref="M311:Q311"/>
    <mergeCell ref="R311:V311"/>
    <mergeCell ref="C312:L312"/>
    <mergeCell ref="M312:Q312"/>
    <mergeCell ref="R312:V312"/>
    <mergeCell ref="C313:L313"/>
    <mergeCell ref="M313:Q313"/>
    <mergeCell ref="R313:V313"/>
    <mergeCell ref="C308:L308"/>
    <mergeCell ref="M308:Q308"/>
    <mergeCell ref="R308:V308"/>
    <mergeCell ref="C309:L309"/>
    <mergeCell ref="M309:Q309"/>
    <mergeCell ref="R309:V309"/>
    <mergeCell ref="C310:L310"/>
    <mergeCell ref="M310:Q310"/>
    <mergeCell ref="R310:V310"/>
    <mergeCell ref="C305:L305"/>
    <mergeCell ref="M305:Q305"/>
    <mergeCell ref="R305:V305"/>
    <mergeCell ref="C306:L306"/>
    <mergeCell ref="M306:Q306"/>
    <mergeCell ref="R306:V306"/>
    <mergeCell ref="C307:L307"/>
    <mergeCell ref="M307:Q307"/>
    <mergeCell ref="R307:V307"/>
    <mergeCell ref="C302:L302"/>
    <mergeCell ref="M302:Q302"/>
    <mergeCell ref="R302:V302"/>
    <mergeCell ref="C303:L303"/>
    <mergeCell ref="M303:Q303"/>
    <mergeCell ref="R303:V303"/>
    <mergeCell ref="C304:L304"/>
    <mergeCell ref="M304:Q304"/>
    <mergeCell ref="R304:V304"/>
    <mergeCell ref="C299:L299"/>
    <mergeCell ref="M299:Q299"/>
    <mergeCell ref="R299:V299"/>
    <mergeCell ref="C300:L300"/>
    <mergeCell ref="M300:Q300"/>
    <mergeCell ref="R300:V300"/>
    <mergeCell ref="C301:L301"/>
    <mergeCell ref="M301:Q301"/>
    <mergeCell ref="R301:V301"/>
    <mergeCell ref="C296:L296"/>
    <mergeCell ref="M296:Q296"/>
    <mergeCell ref="R296:V296"/>
    <mergeCell ref="C297:L297"/>
    <mergeCell ref="M297:Q297"/>
    <mergeCell ref="R297:V297"/>
    <mergeCell ref="C298:L298"/>
    <mergeCell ref="M298:Q298"/>
    <mergeCell ref="R298:V298"/>
    <mergeCell ref="C293:L293"/>
    <mergeCell ref="M293:Q293"/>
    <mergeCell ref="R293:V293"/>
    <mergeCell ref="C294:L294"/>
    <mergeCell ref="M294:Q294"/>
    <mergeCell ref="R294:V294"/>
    <mergeCell ref="C295:L295"/>
    <mergeCell ref="M295:Q295"/>
    <mergeCell ref="R295:V295"/>
    <mergeCell ref="C290:L290"/>
    <mergeCell ref="M290:Q290"/>
    <mergeCell ref="R290:V290"/>
    <mergeCell ref="C291:L291"/>
    <mergeCell ref="M291:Q291"/>
    <mergeCell ref="R291:V291"/>
    <mergeCell ref="C292:L292"/>
    <mergeCell ref="M292:Q292"/>
    <mergeCell ref="R292:V292"/>
    <mergeCell ref="C287:L287"/>
    <mergeCell ref="M287:Q287"/>
    <mergeCell ref="R287:V287"/>
    <mergeCell ref="C288:L288"/>
    <mergeCell ref="M288:Q288"/>
    <mergeCell ref="R288:V288"/>
    <mergeCell ref="C289:L289"/>
    <mergeCell ref="M289:Q289"/>
    <mergeCell ref="R289:V289"/>
    <mergeCell ref="C284:L284"/>
    <mergeCell ref="M284:Q284"/>
    <mergeCell ref="R284:V284"/>
    <mergeCell ref="C285:L285"/>
    <mergeCell ref="M285:Q285"/>
    <mergeCell ref="R285:V285"/>
    <mergeCell ref="C286:L286"/>
    <mergeCell ref="M286:Q286"/>
    <mergeCell ref="R286:V286"/>
    <mergeCell ref="C281:L281"/>
    <mergeCell ref="M281:Q281"/>
    <mergeCell ref="R281:V281"/>
    <mergeCell ref="C282:L282"/>
    <mergeCell ref="M282:Q282"/>
    <mergeCell ref="R282:V282"/>
    <mergeCell ref="C283:L283"/>
    <mergeCell ref="M283:Q283"/>
    <mergeCell ref="R283:V283"/>
    <mergeCell ref="C278:L278"/>
    <mergeCell ref="M278:Q278"/>
    <mergeCell ref="R278:V278"/>
    <mergeCell ref="C279:L279"/>
    <mergeCell ref="M279:Q279"/>
    <mergeCell ref="R279:V279"/>
    <mergeCell ref="C280:L280"/>
    <mergeCell ref="M280:Q280"/>
    <mergeCell ref="R280:V280"/>
    <mergeCell ref="C275:L275"/>
    <mergeCell ref="M275:Q275"/>
    <mergeCell ref="R275:V275"/>
    <mergeCell ref="C276:L276"/>
    <mergeCell ref="M276:Q276"/>
    <mergeCell ref="R276:V276"/>
    <mergeCell ref="C277:L277"/>
    <mergeCell ref="M277:Q277"/>
    <mergeCell ref="R277:V277"/>
    <mergeCell ref="C272:L272"/>
    <mergeCell ref="M272:Q272"/>
    <mergeCell ref="R272:V272"/>
    <mergeCell ref="C273:L273"/>
    <mergeCell ref="M273:Q273"/>
    <mergeCell ref="R273:V273"/>
    <mergeCell ref="C274:L274"/>
    <mergeCell ref="M274:Q274"/>
    <mergeCell ref="R274:V274"/>
    <mergeCell ref="C269:L269"/>
    <mergeCell ref="M269:Q269"/>
    <mergeCell ref="R269:V269"/>
    <mergeCell ref="C270:L270"/>
    <mergeCell ref="M270:Q270"/>
    <mergeCell ref="R270:V270"/>
    <mergeCell ref="C271:L271"/>
    <mergeCell ref="M271:Q271"/>
    <mergeCell ref="R271:V271"/>
    <mergeCell ref="C266:L266"/>
    <mergeCell ref="M266:Q266"/>
    <mergeCell ref="R266:V266"/>
    <mergeCell ref="C267:L267"/>
    <mergeCell ref="M267:Q267"/>
    <mergeCell ref="R267:V267"/>
    <mergeCell ref="C268:L268"/>
    <mergeCell ref="M268:Q268"/>
    <mergeCell ref="R268:V268"/>
    <mergeCell ref="C263:L263"/>
    <mergeCell ref="M263:Q263"/>
    <mergeCell ref="R263:V263"/>
    <mergeCell ref="C264:L264"/>
    <mergeCell ref="M264:Q264"/>
    <mergeCell ref="R264:V264"/>
    <mergeCell ref="C265:L265"/>
    <mergeCell ref="M265:Q265"/>
    <mergeCell ref="R265:V265"/>
    <mergeCell ref="C260:L260"/>
    <mergeCell ref="M260:Q260"/>
    <mergeCell ref="R260:V260"/>
    <mergeCell ref="C261:L261"/>
    <mergeCell ref="M261:Q261"/>
    <mergeCell ref="R261:V261"/>
    <mergeCell ref="C262:L262"/>
    <mergeCell ref="M262:Q262"/>
    <mergeCell ref="R262:V262"/>
    <mergeCell ref="C257:L257"/>
    <mergeCell ref="M257:Q257"/>
    <mergeCell ref="R257:V257"/>
    <mergeCell ref="C258:L258"/>
    <mergeCell ref="M258:Q258"/>
    <mergeCell ref="R258:V258"/>
    <mergeCell ref="C259:L259"/>
    <mergeCell ref="M259:Q259"/>
    <mergeCell ref="R259:V259"/>
    <mergeCell ref="C254:L254"/>
    <mergeCell ref="M254:Q254"/>
    <mergeCell ref="R254:V254"/>
    <mergeCell ref="C255:L255"/>
    <mergeCell ref="M255:Q255"/>
    <mergeCell ref="R255:V255"/>
    <mergeCell ref="C256:L256"/>
    <mergeCell ref="M256:Q256"/>
    <mergeCell ref="R256:V256"/>
    <mergeCell ref="C251:L251"/>
    <mergeCell ref="M251:Q251"/>
    <mergeCell ref="R251:V251"/>
    <mergeCell ref="C252:L252"/>
    <mergeCell ref="M252:Q252"/>
    <mergeCell ref="R252:V252"/>
    <mergeCell ref="C253:L253"/>
    <mergeCell ref="M253:Q253"/>
    <mergeCell ref="R253:V253"/>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M401:Q401"/>
    <mergeCell ref="R401:V401"/>
    <mergeCell ref="C402:L402"/>
    <mergeCell ref="M402:Q402"/>
    <mergeCell ref="R402:V402"/>
    <mergeCell ref="C403:L403"/>
    <mergeCell ref="M403:Q403"/>
    <mergeCell ref="R403:V403"/>
    <mergeCell ref="C404:L404"/>
    <mergeCell ref="M404:Q404"/>
    <mergeCell ref="R404:V404"/>
    <mergeCell ref="M397:Q397"/>
    <mergeCell ref="R397:V397"/>
    <mergeCell ref="C398:L398"/>
    <mergeCell ref="M398:Q398"/>
    <mergeCell ref="R398:V398"/>
    <mergeCell ref="C399:L399"/>
    <mergeCell ref="M399:Q399"/>
    <mergeCell ref="R399:V399"/>
    <mergeCell ref="C400:L400"/>
    <mergeCell ref="M400:Q400"/>
    <mergeCell ref="R400:V400"/>
    <mergeCell ref="M393:Q393"/>
    <mergeCell ref="R393:V393"/>
    <mergeCell ref="C394:L394"/>
    <mergeCell ref="M394:Q394"/>
    <mergeCell ref="R394:V394"/>
    <mergeCell ref="C395:L395"/>
    <mergeCell ref="M395:Q395"/>
    <mergeCell ref="R395:V395"/>
    <mergeCell ref="C396:L396"/>
    <mergeCell ref="M396:Q396"/>
    <mergeCell ref="R396:V396"/>
    <mergeCell ref="M389:Q389"/>
    <mergeCell ref="R389:V389"/>
    <mergeCell ref="C390:L390"/>
    <mergeCell ref="M390:Q390"/>
    <mergeCell ref="R390:V390"/>
    <mergeCell ref="C391:L391"/>
    <mergeCell ref="M391:Q391"/>
    <mergeCell ref="R391:V391"/>
    <mergeCell ref="C392:L392"/>
    <mergeCell ref="M392:Q392"/>
    <mergeCell ref="R392:V392"/>
    <mergeCell ref="M385:Q385"/>
    <mergeCell ref="R385:V385"/>
    <mergeCell ref="C386:L386"/>
    <mergeCell ref="M386:Q386"/>
    <mergeCell ref="R386:V386"/>
    <mergeCell ref="C387:L387"/>
    <mergeCell ref="M387:Q387"/>
    <mergeCell ref="R387:V387"/>
    <mergeCell ref="C388:L388"/>
    <mergeCell ref="M388:Q388"/>
    <mergeCell ref="R388:V388"/>
    <mergeCell ref="M381:Q381"/>
    <mergeCell ref="R381:V381"/>
    <mergeCell ref="C382:L382"/>
    <mergeCell ref="M382:Q382"/>
    <mergeCell ref="R382:V382"/>
    <mergeCell ref="C383:L383"/>
    <mergeCell ref="M383:Q383"/>
    <mergeCell ref="R383:V383"/>
    <mergeCell ref="C384:L384"/>
    <mergeCell ref="M384:Q384"/>
    <mergeCell ref="R384:V384"/>
    <mergeCell ref="M377:Q377"/>
    <mergeCell ref="R377:V377"/>
    <mergeCell ref="C378:L378"/>
    <mergeCell ref="M378:Q378"/>
    <mergeCell ref="R378:V378"/>
    <mergeCell ref="C379:L379"/>
    <mergeCell ref="M379:Q379"/>
    <mergeCell ref="R379:V379"/>
    <mergeCell ref="C380:L380"/>
    <mergeCell ref="M380:Q380"/>
    <mergeCell ref="R380:V380"/>
    <mergeCell ref="M373:Q373"/>
    <mergeCell ref="R373:V373"/>
    <mergeCell ref="C374:L374"/>
    <mergeCell ref="M374:Q374"/>
    <mergeCell ref="R374:V374"/>
    <mergeCell ref="C375:L375"/>
    <mergeCell ref="M375:Q375"/>
    <mergeCell ref="R375:V375"/>
    <mergeCell ref="C376:L376"/>
    <mergeCell ref="M376:Q376"/>
    <mergeCell ref="R376:V376"/>
    <mergeCell ref="M369:Q369"/>
    <mergeCell ref="R369:V369"/>
    <mergeCell ref="C370:L370"/>
    <mergeCell ref="M370:Q370"/>
    <mergeCell ref="R370:V370"/>
    <mergeCell ref="C371:L371"/>
    <mergeCell ref="M371:Q371"/>
    <mergeCell ref="R371:V371"/>
    <mergeCell ref="C372:L372"/>
    <mergeCell ref="M372:Q372"/>
    <mergeCell ref="R372:V372"/>
    <mergeCell ref="M365:Q365"/>
    <mergeCell ref="R365:V365"/>
    <mergeCell ref="C366:L366"/>
    <mergeCell ref="M366:Q366"/>
    <mergeCell ref="R366:V366"/>
    <mergeCell ref="C367:L367"/>
    <mergeCell ref="M367:Q367"/>
    <mergeCell ref="R367:V367"/>
    <mergeCell ref="C368:L368"/>
    <mergeCell ref="M368:Q368"/>
    <mergeCell ref="R368:V368"/>
    <mergeCell ref="M361:Q361"/>
    <mergeCell ref="R361:V361"/>
    <mergeCell ref="C362:L362"/>
    <mergeCell ref="M362:Q362"/>
    <mergeCell ref="R362:V362"/>
    <mergeCell ref="C363:L363"/>
    <mergeCell ref="M363:Q363"/>
    <mergeCell ref="R363:V363"/>
    <mergeCell ref="C364:L364"/>
    <mergeCell ref="M364:Q364"/>
    <mergeCell ref="R364:V364"/>
    <mergeCell ref="M357:Q357"/>
    <mergeCell ref="R357:V357"/>
    <mergeCell ref="C358:L358"/>
    <mergeCell ref="M358:Q358"/>
    <mergeCell ref="R358:V358"/>
    <mergeCell ref="C359:L359"/>
    <mergeCell ref="M359:Q359"/>
    <mergeCell ref="R359:V359"/>
    <mergeCell ref="C360:L360"/>
    <mergeCell ref="M360:Q360"/>
    <mergeCell ref="R360:V360"/>
    <mergeCell ref="M353:Q353"/>
    <mergeCell ref="R353:V353"/>
    <mergeCell ref="C354:L354"/>
    <mergeCell ref="M354:Q354"/>
    <mergeCell ref="R354:V354"/>
    <mergeCell ref="C355:L355"/>
    <mergeCell ref="M355:Q355"/>
    <mergeCell ref="R355:V355"/>
    <mergeCell ref="C356:L356"/>
    <mergeCell ref="M356:Q356"/>
    <mergeCell ref="R356:V356"/>
    <mergeCell ref="M349:Q349"/>
    <mergeCell ref="R349:V349"/>
    <mergeCell ref="C350:L350"/>
    <mergeCell ref="M350:Q350"/>
    <mergeCell ref="R350:V350"/>
    <mergeCell ref="C351:L351"/>
    <mergeCell ref="M351:Q351"/>
    <mergeCell ref="R351:V351"/>
    <mergeCell ref="C352:L352"/>
    <mergeCell ref="M352:Q352"/>
    <mergeCell ref="R352:V352"/>
    <mergeCell ref="R1053:V10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R120:V120"/>
    <mergeCell ref="R122:V122"/>
    <mergeCell ref="R121:V121"/>
    <mergeCell ref="R118:V118"/>
    <mergeCell ref="R119:V119"/>
    <mergeCell ref="R98:V98"/>
    <mergeCell ref="R97:V97"/>
    <mergeCell ref="R96:V96"/>
    <mergeCell ref="R89:V89"/>
    <mergeCell ref="R88:V88"/>
    <mergeCell ref="R61:V61"/>
    <mergeCell ref="A4:AA4"/>
    <mergeCell ref="A15:AA15"/>
    <mergeCell ref="AB52:AB53"/>
    <mergeCell ref="C34:AA34"/>
    <mergeCell ref="Y52:Y53"/>
    <mergeCell ref="X52:X53"/>
    <mergeCell ref="R52:W52"/>
    <mergeCell ref="B52:B53"/>
    <mergeCell ref="C52:L53"/>
    <mergeCell ref="R53:V53"/>
    <mergeCell ref="M52:Q53"/>
    <mergeCell ref="C42:L42"/>
    <mergeCell ref="C43:L43"/>
    <mergeCell ref="R57:V57"/>
    <mergeCell ref="M63:Q63"/>
    <mergeCell ref="M64:Q64"/>
    <mergeCell ref="M65:Q65"/>
    <mergeCell ref="AA52:AA53"/>
    <mergeCell ref="Z52:Z53"/>
    <mergeCell ref="M67:Q67"/>
    <mergeCell ref="R66:V66"/>
    <mergeCell ref="R62:V62"/>
    <mergeCell ref="R72:V72"/>
    <mergeCell ref="R71:V71"/>
    <mergeCell ref="R70:V70"/>
    <mergeCell ref="R81:V81"/>
    <mergeCell ref="R80:V80"/>
    <mergeCell ref="R79:V79"/>
    <mergeCell ref="R78:V78"/>
    <mergeCell ref="R77:V77"/>
    <mergeCell ref="R67:V67"/>
    <mergeCell ref="R76:V76"/>
    <mergeCell ref="R138:V138"/>
    <mergeCell ref="R137:V137"/>
    <mergeCell ref="R136:V136"/>
    <mergeCell ref="R135:V135"/>
    <mergeCell ref="R134:V134"/>
    <mergeCell ref="R133:V133"/>
    <mergeCell ref="R132:V132"/>
    <mergeCell ref="R131:V131"/>
    <mergeCell ref="R130:V130"/>
    <mergeCell ref="R117:V117"/>
    <mergeCell ref="R116:V116"/>
    <mergeCell ref="R115:V115"/>
    <mergeCell ref="R114:V114"/>
    <mergeCell ref="R113:V113"/>
    <mergeCell ref="R112:V112"/>
    <mergeCell ref="R129:V129"/>
    <mergeCell ref="R128:V128"/>
    <mergeCell ref="R127:V127"/>
    <mergeCell ref="R126:V126"/>
    <mergeCell ref="R125:V125"/>
    <mergeCell ref="R124:V124"/>
    <mergeCell ref="R123:V123"/>
    <mergeCell ref="M37:X37"/>
    <mergeCell ref="M38:X38"/>
    <mergeCell ref="M40:X40"/>
    <mergeCell ref="M41:X41"/>
    <mergeCell ref="B51:AA51"/>
    <mergeCell ref="C37:L37"/>
    <mergeCell ref="C38:L38"/>
    <mergeCell ref="C39:L39"/>
    <mergeCell ref="C40:L40"/>
    <mergeCell ref="C41:L41"/>
    <mergeCell ref="C46:L46"/>
    <mergeCell ref="C45:L45"/>
    <mergeCell ref="M45:X45"/>
    <mergeCell ref="M42:X42"/>
    <mergeCell ref="M43:X43"/>
    <mergeCell ref="B44:B45"/>
    <mergeCell ref="V46:W46"/>
    <mergeCell ref="M46:U46"/>
    <mergeCell ref="M68:Q68"/>
    <mergeCell ref="M69:Q69"/>
    <mergeCell ref="M70:Q70"/>
    <mergeCell ref="M71:Q71"/>
    <mergeCell ref="M74:Q74"/>
    <mergeCell ref="R73:V73"/>
    <mergeCell ref="R74:V74"/>
    <mergeCell ref="R58:V58"/>
    <mergeCell ref="M54:Q54"/>
    <mergeCell ref="M55:Q55"/>
    <mergeCell ref="M56:Q56"/>
    <mergeCell ref="M57:Q57"/>
    <mergeCell ref="M58:Q58"/>
    <mergeCell ref="M59:Q59"/>
    <mergeCell ref="M60:Q60"/>
    <mergeCell ref="M66:Q66"/>
    <mergeCell ref="M73:Q73"/>
    <mergeCell ref="R68:V68"/>
    <mergeCell ref="R69:V69"/>
    <mergeCell ref="M62:Q62"/>
    <mergeCell ref="M61:Q61"/>
    <mergeCell ref="R54:V54"/>
    <mergeCell ref="R55:V55"/>
    <mergeCell ref="R56:V56"/>
    <mergeCell ref="C1055:AA1055"/>
    <mergeCell ref="R75:V75"/>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M1053:Q1053"/>
    <mergeCell ref="M81:Q81"/>
    <mergeCell ref="M82:Q82"/>
    <mergeCell ref="M83:Q83"/>
    <mergeCell ref="M86:Q86"/>
    <mergeCell ref="M87:Q87"/>
    <mergeCell ref="M88:Q88"/>
    <mergeCell ref="M89:Q89"/>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99:Q99"/>
    <mergeCell ref="R103:V103"/>
    <mergeCell ref="R87:V87"/>
    <mergeCell ref="R92:V92"/>
    <mergeCell ref="R95:V95"/>
    <mergeCell ref="R94:V94"/>
    <mergeCell ref="R93:V93"/>
    <mergeCell ref="M109:Q109"/>
    <mergeCell ref="M110:Q110"/>
    <mergeCell ref="M111:Q111"/>
    <mergeCell ref="M112:Q112"/>
    <mergeCell ref="M113:Q113"/>
    <mergeCell ref="M114:Q114"/>
    <mergeCell ref="M115:Q115"/>
    <mergeCell ref="M116:Q116"/>
    <mergeCell ref="M117:Q117"/>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3:Q133"/>
    <mergeCell ref="M134:Q134"/>
    <mergeCell ref="M135:Q135"/>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54:L54"/>
    <mergeCell ref="C55:L55"/>
    <mergeCell ref="C56:L56"/>
    <mergeCell ref="C57:L57"/>
    <mergeCell ref="C58:L58"/>
    <mergeCell ref="C59:L59"/>
    <mergeCell ref="C60:L60"/>
    <mergeCell ref="C61:L61"/>
    <mergeCell ref="C62:L62"/>
    <mergeCell ref="C63:L63"/>
    <mergeCell ref="C64:L64"/>
    <mergeCell ref="C65:L65"/>
    <mergeCell ref="C66:L66"/>
    <mergeCell ref="C67:L67"/>
    <mergeCell ref="C68:L68"/>
    <mergeCell ref="C69:L69"/>
    <mergeCell ref="C70:L70"/>
    <mergeCell ref="C71:L71"/>
    <mergeCell ref="C72:L72"/>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C87:L87"/>
    <mergeCell ref="C88:L88"/>
    <mergeCell ref="C89:L89"/>
    <mergeCell ref="C90:L90"/>
    <mergeCell ref="C91:L91"/>
    <mergeCell ref="C92:L92"/>
    <mergeCell ref="C93:L93"/>
    <mergeCell ref="C94:L94"/>
    <mergeCell ref="C95:L95"/>
    <mergeCell ref="C96:L96"/>
    <mergeCell ref="C97:L97"/>
    <mergeCell ref="C98:L98"/>
    <mergeCell ref="C99:L99"/>
    <mergeCell ref="C100:L100"/>
    <mergeCell ref="C101:L101"/>
    <mergeCell ref="C102:L102"/>
    <mergeCell ref="C103:L103"/>
    <mergeCell ref="C104:L104"/>
    <mergeCell ref="C105:L105"/>
    <mergeCell ref="C106:L106"/>
    <mergeCell ref="C107:L107"/>
    <mergeCell ref="C108:L108"/>
    <mergeCell ref="C109:L109"/>
    <mergeCell ref="C110:L110"/>
    <mergeCell ref="C111:L111"/>
    <mergeCell ref="C112:L112"/>
    <mergeCell ref="C113:L113"/>
    <mergeCell ref="C114:L114"/>
    <mergeCell ref="C115:L115"/>
    <mergeCell ref="C116:L116"/>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053:L1053"/>
    <mergeCell ref="C144:L144"/>
    <mergeCell ref="C145:L145"/>
    <mergeCell ref="C146:L146"/>
    <mergeCell ref="C147:L147"/>
    <mergeCell ref="C148:L148"/>
    <mergeCell ref="C149:L149"/>
    <mergeCell ref="C150:L150"/>
    <mergeCell ref="C151:L151"/>
    <mergeCell ref="C152:L152"/>
    <mergeCell ref="C349:L349"/>
    <mergeCell ref="C353:L353"/>
    <mergeCell ref="C357:L357"/>
    <mergeCell ref="C361:L361"/>
    <mergeCell ref="C365:L365"/>
    <mergeCell ref="C369:L369"/>
    <mergeCell ref="C373:L373"/>
    <mergeCell ref="C377:L377"/>
    <mergeCell ref="C381:L381"/>
    <mergeCell ref="C385:L385"/>
    <mergeCell ref="C389:L389"/>
    <mergeCell ref="C393:L393"/>
    <mergeCell ref="C397:L397"/>
    <mergeCell ref="C401:L401"/>
    <mergeCell ref="C135:L135"/>
    <mergeCell ref="C136:L136"/>
    <mergeCell ref="C137:L137"/>
    <mergeCell ref="C138:L138"/>
    <mergeCell ref="C139:L139"/>
    <mergeCell ref="C140:L140"/>
    <mergeCell ref="C141:L141"/>
    <mergeCell ref="C142:L142"/>
    <mergeCell ref="C143:L143"/>
  </mergeCells>
  <phoneticPr fontId="8"/>
  <dataValidations xWindow="284" yWindow="818" count="1">
    <dataValidation type="textLength" operator="equal" allowBlank="1" showInputMessage="1" showErrorMessage="1" error="桁数が正しくありません。10桁の介護保険事業所番号を入力してください。" prompt="10桁の介護保険事業所番号を入力してください。" sqref="C54:L1053">
      <formula1>10</formula1>
    </dataValidation>
  </dataValidations>
  <pageMargins left="0.70866141732283472" right="0.70866141732283472" top="0.74803149606299213" bottom="0.74803149606299213" header="0.31496062992125984" footer="0.31496062992125984"/>
  <pageSetup paperSize="9" scale="46" orientation="portrait" r:id="rId1"/>
  <drawing r:id="rId2"/>
  <legacyDrawing r:id="rId3"/>
  <extLst>
    <ext xmlns:x14="http://schemas.microsoft.com/office/spreadsheetml/2009/9/main" uri="{CCE6A557-97BC-4b89-ADB6-D9C93CAAB3DF}">
      <x14:dataValidations xmlns:xm="http://schemas.microsoft.com/office/excel/2006/main" xWindow="284" yWindow="818" count="1">
        <x14:dataValidation type="list" allowBlank="1" showInputMessage="1" showErrorMessage="1">
          <x14:formula1>
            <xm:f>【参考】数式用!$A$5:$A$28</xm:f>
          </x14:formula1>
          <xm:sqref>Y54:Y1053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U267"/>
  <sheetViews>
    <sheetView view="pageBreakPreview" zoomScale="110" zoomScaleNormal="120" zoomScaleSheetLayoutView="110" workbookViewId="0">
      <selection activeCell="AM22" sqref="AM22"/>
    </sheetView>
  </sheetViews>
  <sheetFormatPr defaultColWidth="9" defaultRowHeight="13.5"/>
  <cols>
    <col min="1" max="1" width="2.5" style="235" customWidth="1"/>
    <col min="2" max="6" width="2.75" style="235" customWidth="1"/>
    <col min="7" max="35" width="2.5" style="235" customWidth="1"/>
    <col min="36" max="36" width="2.875" style="269" customWidth="1"/>
    <col min="37" max="37" width="2.5" style="235" customWidth="1"/>
    <col min="38" max="38" width="3.5" style="236" customWidth="1"/>
    <col min="39" max="39" width="13.375" style="236" customWidth="1"/>
    <col min="40" max="43" width="9.25" style="236" customWidth="1"/>
    <col min="44" max="44" width="9.75" style="236" bestFit="1" customWidth="1"/>
    <col min="45" max="49" width="9" style="236"/>
    <col min="50" max="16384" width="9" style="235"/>
  </cols>
  <sheetData>
    <row r="1" spans="1:49" ht="18.75" customHeight="1">
      <c r="A1" s="234" t="s">
        <v>127</v>
      </c>
      <c r="B1" s="234"/>
      <c r="C1" s="234"/>
      <c r="D1" s="234"/>
      <c r="E1" s="234"/>
      <c r="F1" s="234"/>
      <c r="G1" s="234"/>
      <c r="H1" s="234"/>
      <c r="I1" s="234"/>
      <c r="J1" s="234"/>
      <c r="K1" s="234"/>
      <c r="L1" s="234"/>
      <c r="M1" s="234"/>
      <c r="N1" s="234"/>
      <c r="O1" s="234"/>
      <c r="P1" s="234"/>
      <c r="Q1" s="234"/>
      <c r="R1" s="234"/>
      <c r="S1" s="234"/>
      <c r="T1" s="234"/>
      <c r="U1" s="234"/>
      <c r="V1" s="234"/>
      <c r="W1" s="234"/>
      <c r="X1" s="234"/>
      <c r="Y1" s="1004" t="s">
        <v>76</v>
      </c>
      <c r="Z1" s="1004"/>
      <c r="AA1" s="1004"/>
      <c r="AB1" s="1004"/>
      <c r="AC1" s="1004" t="str">
        <f>IF(基本情報入力シート!C33="","",基本情報入力シート!C33)</f>
        <v/>
      </c>
      <c r="AD1" s="1004"/>
      <c r="AE1" s="1004"/>
      <c r="AF1" s="1004"/>
      <c r="AG1" s="1004"/>
      <c r="AH1" s="1004"/>
      <c r="AI1" s="1004"/>
      <c r="AJ1" s="1004"/>
    </row>
    <row r="2" spans="1:49" ht="14.25" customHeight="1">
      <c r="A2" s="234"/>
      <c r="B2" s="234"/>
      <c r="C2" s="234"/>
      <c r="D2" s="234"/>
      <c r="E2" s="234"/>
      <c r="F2" s="234"/>
      <c r="G2" s="234"/>
      <c r="H2" s="234"/>
      <c r="I2" s="234"/>
      <c r="J2" s="234"/>
      <c r="K2" s="234"/>
      <c r="L2" s="234"/>
      <c r="M2" s="234"/>
      <c r="N2" s="234"/>
      <c r="O2" s="234"/>
      <c r="P2" s="234"/>
      <c r="Q2" s="234"/>
      <c r="R2" s="234"/>
      <c r="S2" s="234"/>
      <c r="T2" s="234"/>
      <c r="U2" s="234"/>
      <c r="V2" s="234"/>
      <c r="W2" s="234"/>
      <c r="X2" s="234"/>
      <c r="Y2" s="237"/>
      <c r="Z2" s="237"/>
      <c r="AA2" s="237"/>
      <c r="AB2" s="237"/>
      <c r="AC2" s="237"/>
      <c r="AD2" s="237"/>
      <c r="AE2" s="237"/>
      <c r="AF2" s="237"/>
      <c r="AG2" s="237"/>
      <c r="AH2" s="237"/>
      <c r="AI2" s="237"/>
      <c r="AJ2" s="190"/>
    </row>
    <row r="3" spans="1:49" ht="23.25" customHeight="1">
      <c r="A3" s="1036" t="s">
        <v>218</v>
      </c>
      <c r="B3" s="1036"/>
      <c r="C3" s="1036"/>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6"/>
      <c r="AK3" s="1036"/>
    </row>
    <row r="4" spans="1:49" ht="24" customHeight="1">
      <c r="A4" s="234"/>
      <c r="B4" s="238"/>
      <c r="C4" s="238"/>
      <c r="D4" s="238"/>
      <c r="E4" s="238"/>
      <c r="F4" s="238"/>
      <c r="G4" s="238"/>
      <c r="H4" s="238"/>
      <c r="I4" s="238"/>
      <c r="J4" s="238"/>
      <c r="K4" s="238"/>
      <c r="L4" s="238"/>
      <c r="M4" s="238"/>
      <c r="N4" s="238"/>
      <c r="O4" s="238"/>
      <c r="P4" s="238"/>
      <c r="Q4" s="238"/>
      <c r="R4" s="238"/>
      <c r="S4" s="238"/>
      <c r="T4" s="238"/>
      <c r="U4" s="239" t="s">
        <v>219</v>
      </c>
      <c r="V4" s="1005"/>
      <c r="W4" s="1005"/>
      <c r="X4" s="240" t="s">
        <v>15</v>
      </c>
      <c r="Y4" s="241"/>
      <c r="Z4" s="238"/>
      <c r="AA4" s="238"/>
      <c r="AB4" s="238"/>
      <c r="AC4" s="242"/>
      <c r="AD4" s="234"/>
      <c r="AE4" s="234"/>
      <c r="AF4" s="243"/>
      <c r="AG4" s="238"/>
      <c r="AH4" s="238"/>
      <c r="AI4" s="238"/>
      <c r="AJ4" s="244"/>
    </row>
    <row r="5" spans="1:49" ht="6" customHeight="1">
      <c r="A5" s="234"/>
      <c r="B5" s="234"/>
      <c r="C5" s="234"/>
      <c r="D5" s="234"/>
      <c r="E5" s="234"/>
      <c r="F5" s="234"/>
      <c r="G5" s="234"/>
      <c r="H5" s="234"/>
      <c r="I5" s="234"/>
      <c r="J5" s="234"/>
      <c r="K5" s="234"/>
      <c r="L5" s="234"/>
      <c r="M5" s="234"/>
      <c r="N5" s="234"/>
      <c r="O5" s="234"/>
      <c r="P5" s="234"/>
      <c r="Q5" s="234"/>
      <c r="R5" s="234"/>
      <c r="S5" s="234"/>
      <c r="T5" s="234"/>
      <c r="U5" s="234"/>
      <c r="V5" s="234"/>
      <c r="W5" s="234"/>
      <c r="X5" s="234"/>
      <c r="Y5" s="234"/>
      <c r="Z5" s="234"/>
      <c r="AA5" s="234"/>
      <c r="AB5" s="234"/>
      <c r="AC5" s="234"/>
      <c r="AD5" s="234"/>
      <c r="AE5" s="234"/>
      <c r="AF5" s="234"/>
      <c r="AG5" s="234"/>
      <c r="AH5" s="234"/>
      <c r="AI5" s="234"/>
      <c r="AJ5" s="190"/>
    </row>
    <row r="6" spans="1:49" s="247" customFormat="1" ht="19.5" customHeight="1">
      <c r="A6" s="245" t="s">
        <v>128</v>
      </c>
      <c r="B6" s="245"/>
      <c r="C6" s="245"/>
      <c r="D6" s="245"/>
      <c r="E6" s="245"/>
      <c r="F6" s="245"/>
      <c r="G6" s="245"/>
      <c r="H6" s="245"/>
      <c r="I6" s="246"/>
      <c r="J6" s="246"/>
      <c r="K6" s="246"/>
      <c r="L6" s="246"/>
      <c r="M6" s="246"/>
      <c r="N6" s="246"/>
      <c r="O6" s="246"/>
      <c r="P6" s="246"/>
      <c r="Q6" s="246"/>
      <c r="R6" s="246"/>
      <c r="S6" s="246"/>
      <c r="T6" s="246"/>
      <c r="U6" s="246"/>
      <c r="V6" s="246"/>
      <c r="W6" s="246"/>
      <c r="X6" s="246"/>
      <c r="Y6" s="246"/>
      <c r="Z6" s="246"/>
      <c r="AA6" s="246"/>
      <c r="AB6" s="246"/>
      <c r="AC6" s="246"/>
      <c r="AD6" s="246"/>
      <c r="AE6" s="246"/>
      <c r="AF6" s="246"/>
      <c r="AG6" s="246"/>
      <c r="AH6" s="246"/>
      <c r="AI6" s="246"/>
      <c r="AJ6" s="246"/>
      <c r="AL6" s="248"/>
      <c r="AM6" s="248"/>
      <c r="AN6" s="248"/>
      <c r="AO6" s="248"/>
      <c r="AP6" s="248"/>
      <c r="AQ6" s="248"/>
      <c r="AR6" s="248"/>
      <c r="AS6" s="248"/>
      <c r="AT6" s="248"/>
      <c r="AU6" s="248"/>
      <c r="AV6" s="248"/>
      <c r="AW6" s="248"/>
    </row>
    <row r="7" spans="1:49" ht="6.75" customHeight="1">
      <c r="A7" s="234"/>
      <c r="B7" s="234"/>
      <c r="C7" s="234"/>
      <c r="D7" s="234"/>
      <c r="E7" s="234"/>
      <c r="F7" s="234"/>
      <c r="G7" s="234"/>
      <c r="H7" s="234"/>
      <c r="I7" s="234"/>
      <c r="J7" s="234"/>
      <c r="K7" s="234"/>
      <c r="L7" s="234"/>
      <c r="M7" s="234"/>
      <c r="N7" s="234"/>
      <c r="O7" s="234"/>
      <c r="P7" s="234"/>
      <c r="Q7" s="234"/>
      <c r="R7" s="234"/>
      <c r="S7" s="234"/>
      <c r="T7" s="234"/>
      <c r="U7" s="234"/>
      <c r="V7" s="234"/>
      <c r="W7" s="234"/>
      <c r="X7" s="234"/>
      <c r="Y7" s="234"/>
      <c r="Z7" s="234"/>
      <c r="AA7" s="234"/>
      <c r="AB7" s="234"/>
      <c r="AC7" s="234"/>
      <c r="AD7" s="234"/>
      <c r="AE7" s="234"/>
      <c r="AF7" s="234"/>
      <c r="AG7" s="234"/>
      <c r="AH7" s="234"/>
      <c r="AI7" s="234"/>
      <c r="AJ7" s="190"/>
    </row>
    <row r="8" spans="1:49" s="249" customFormat="1" ht="13.5" customHeight="1">
      <c r="A8" s="1048" t="s">
        <v>101</v>
      </c>
      <c r="B8" s="1049"/>
      <c r="C8" s="1049"/>
      <c r="D8" s="1049"/>
      <c r="E8" s="1049"/>
      <c r="F8" s="1050"/>
      <c r="G8" s="1051" t="str">
        <f>IF(基本情報入力シート!M37="","",基本情報入力シート!M37)</f>
        <v/>
      </c>
      <c r="H8" s="1051"/>
      <c r="I8" s="1051"/>
      <c r="J8" s="1051"/>
      <c r="K8" s="1051"/>
      <c r="L8" s="1051"/>
      <c r="M8" s="1051"/>
      <c r="N8" s="1051"/>
      <c r="O8" s="1051"/>
      <c r="P8" s="1051"/>
      <c r="Q8" s="1051"/>
      <c r="R8" s="1051"/>
      <c r="S8" s="1051"/>
      <c r="T8" s="1051"/>
      <c r="U8" s="1051"/>
      <c r="V8" s="1051"/>
      <c r="W8" s="1051"/>
      <c r="X8" s="1051"/>
      <c r="Y8" s="1051"/>
      <c r="Z8" s="1051"/>
      <c r="AA8" s="1051"/>
      <c r="AB8" s="1051"/>
      <c r="AC8" s="1051"/>
      <c r="AD8" s="1051"/>
      <c r="AE8" s="1051"/>
      <c r="AF8" s="1051"/>
      <c r="AG8" s="1051"/>
      <c r="AH8" s="1051"/>
      <c r="AI8" s="1051"/>
      <c r="AJ8" s="1052"/>
      <c r="AL8" s="250"/>
      <c r="AM8" s="250"/>
      <c r="AN8" s="250"/>
      <c r="AO8" s="250"/>
      <c r="AP8" s="250"/>
      <c r="AQ8" s="250"/>
      <c r="AR8" s="250"/>
      <c r="AS8" s="250"/>
      <c r="AT8" s="250"/>
      <c r="AU8" s="250"/>
      <c r="AV8" s="250"/>
      <c r="AW8" s="250"/>
    </row>
    <row r="9" spans="1:49" s="249" customFormat="1" ht="25.5" customHeight="1">
      <c r="A9" s="1067" t="s">
        <v>100</v>
      </c>
      <c r="B9" s="1068"/>
      <c r="C9" s="1068"/>
      <c r="D9" s="1068"/>
      <c r="E9" s="1068"/>
      <c r="F9" s="1069"/>
      <c r="G9" s="1053" t="str">
        <f>IF(基本情報入力シート!M38="","",基本情報入力シート!M38)</f>
        <v/>
      </c>
      <c r="H9" s="1053"/>
      <c r="I9" s="1053"/>
      <c r="J9" s="1053"/>
      <c r="K9" s="1053"/>
      <c r="L9" s="1053"/>
      <c r="M9" s="1053"/>
      <c r="N9" s="1053"/>
      <c r="O9" s="1053"/>
      <c r="P9" s="1053"/>
      <c r="Q9" s="1053"/>
      <c r="R9" s="1053"/>
      <c r="S9" s="1053"/>
      <c r="T9" s="1053"/>
      <c r="U9" s="1053"/>
      <c r="V9" s="1053"/>
      <c r="W9" s="1053"/>
      <c r="X9" s="1053"/>
      <c r="Y9" s="1053"/>
      <c r="Z9" s="1053"/>
      <c r="AA9" s="1053"/>
      <c r="AB9" s="1053"/>
      <c r="AC9" s="1053"/>
      <c r="AD9" s="1053"/>
      <c r="AE9" s="1053"/>
      <c r="AF9" s="1053"/>
      <c r="AG9" s="1053"/>
      <c r="AH9" s="1053"/>
      <c r="AI9" s="1053"/>
      <c r="AJ9" s="1054"/>
      <c r="AL9" s="250"/>
      <c r="AM9" s="250"/>
      <c r="AN9" s="250"/>
      <c r="AO9" s="250"/>
      <c r="AP9" s="250"/>
      <c r="AQ9" s="250"/>
      <c r="AR9" s="250"/>
      <c r="AS9" s="250"/>
      <c r="AT9" s="250"/>
      <c r="AU9" s="250"/>
      <c r="AV9" s="250"/>
      <c r="AW9" s="250"/>
    </row>
    <row r="10" spans="1:49" s="249" customFormat="1" ht="12.75" customHeight="1">
      <c r="A10" s="1061" t="s">
        <v>104</v>
      </c>
      <c r="B10" s="1062"/>
      <c r="C10" s="1062"/>
      <c r="D10" s="1062"/>
      <c r="E10" s="1062"/>
      <c r="F10" s="1063"/>
      <c r="G10" s="251" t="s">
        <v>7</v>
      </c>
      <c r="H10" s="1031" t="str">
        <f>IF(基本情報入力シート!AC39="－","",基本情報入力シート!AC39)</f>
        <v/>
      </c>
      <c r="I10" s="1031"/>
      <c r="J10" s="1031"/>
      <c r="K10" s="1031"/>
      <c r="L10" s="1031"/>
      <c r="M10" s="252"/>
      <c r="N10" s="253"/>
      <c r="O10" s="253"/>
      <c r="P10" s="253"/>
      <c r="Q10" s="253"/>
      <c r="R10" s="253"/>
      <c r="S10" s="253"/>
      <c r="T10" s="253"/>
      <c r="U10" s="253"/>
      <c r="V10" s="253"/>
      <c r="W10" s="253"/>
      <c r="X10" s="253"/>
      <c r="Y10" s="253"/>
      <c r="Z10" s="253"/>
      <c r="AA10" s="253"/>
      <c r="AB10" s="253"/>
      <c r="AC10" s="253"/>
      <c r="AD10" s="253"/>
      <c r="AE10" s="253"/>
      <c r="AF10" s="253"/>
      <c r="AG10" s="253"/>
      <c r="AH10" s="253"/>
      <c r="AI10" s="253"/>
      <c r="AJ10" s="254"/>
      <c r="AL10" s="250"/>
      <c r="AM10" s="250"/>
      <c r="AN10" s="250"/>
      <c r="AO10" s="250"/>
      <c r="AP10" s="250"/>
      <c r="AQ10" s="250"/>
      <c r="AR10" s="250"/>
      <c r="AS10" s="250"/>
      <c r="AT10" s="250"/>
      <c r="AU10" s="250"/>
      <c r="AV10" s="250"/>
      <c r="AW10" s="250"/>
    </row>
    <row r="11" spans="1:49" s="249" customFormat="1" ht="16.5" customHeight="1">
      <c r="A11" s="1032"/>
      <c r="B11" s="1033"/>
      <c r="C11" s="1033"/>
      <c r="D11" s="1033"/>
      <c r="E11" s="1033"/>
      <c r="F11" s="1034"/>
      <c r="G11" s="1057" t="str">
        <f>IF(基本情報入力シート!M40="","",基本情報入力シート!M40)</f>
        <v/>
      </c>
      <c r="H11" s="1058"/>
      <c r="I11" s="1058"/>
      <c r="J11" s="1058"/>
      <c r="K11" s="1058"/>
      <c r="L11" s="1058"/>
      <c r="M11" s="1058"/>
      <c r="N11" s="1058"/>
      <c r="O11" s="1058"/>
      <c r="P11" s="1058"/>
      <c r="Q11" s="1058"/>
      <c r="R11" s="1058"/>
      <c r="S11" s="1058"/>
      <c r="T11" s="1058"/>
      <c r="U11" s="1058"/>
      <c r="V11" s="1058"/>
      <c r="W11" s="1058"/>
      <c r="X11" s="1058"/>
      <c r="Y11" s="1058"/>
      <c r="Z11" s="1058"/>
      <c r="AA11" s="1058"/>
      <c r="AB11" s="1058"/>
      <c r="AC11" s="1058"/>
      <c r="AD11" s="1058"/>
      <c r="AE11" s="1058"/>
      <c r="AF11" s="1058"/>
      <c r="AG11" s="1058"/>
      <c r="AH11" s="1058"/>
      <c r="AI11" s="1058"/>
      <c r="AJ11" s="1059"/>
      <c r="AL11" s="250"/>
      <c r="AM11" s="250"/>
      <c r="AN11" s="250"/>
      <c r="AO11" s="250"/>
      <c r="AP11" s="250"/>
      <c r="AQ11" s="250"/>
      <c r="AR11" s="250"/>
      <c r="AS11" s="250"/>
      <c r="AT11" s="250"/>
      <c r="AU11" s="250"/>
      <c r="AV11" s="250"/>
      <c r="AW11" s="250"/>
    </row>
    <row r="12" spans="1:49" s="249" customFormat="1" ht="16.5" customHeight="1">
      <c r="A12" s="1032"/>
      <c r="B12" s="1033"/>
      <c r="C12" s="1033"/>
      <c r="D12" s="1033"/>
      <c r="E12" s="1033"/>
      <c r="F12" s="1034"/>
      <c r="G12" s="1060" t="str">
        <f>IF(基本情報入力シート!M41="","",基本情報入力シート!M41)</f>
        <v/>
      </c>
      <c r="H12" s="1055"/>
      <c r="I12" s="1055"/>
      <c r="J12" s="1055"/>
      <c r="K12" s="1055"/>
      <c r="L12" s="1055"/>
      <c r="M12" s="1055"/>
      <c r="N12" s="1055"/>
      <c r="O12" s="1055"/>
      <c r="P12" s="1055"/>
      <c r="Q12" s="1055"/>
      <c r="R12" s="1055"/>
      <c r="S12" s="1055"/>
      <c r="T12" s="1055"/>
      <c r="U12" s="1055"/>
      <c r="V12" s="1055"/>
      <c r="W12" s="1055"/>
      <c r="X12" s="1055"/>
      <c r="Y12" s="1055"/>
      <c r="Z12" s="1055"/>
      <c r="AA12" s="1055"/>
      <c r="AB12" s="1055"/>
      <c r="AC12" s="1055"/>
      <c r="AD12" s="1055"/>
      <c r="AE12" s="1055"/>
      <c r="AF12" s="1055"/>
      <c r="AG12" s="1055"/>
      <c r="AH12" s="1055"/>
      <c r="AI12" s="1055"/>
      <c r="AJ12" s="1056"/>
      <c r="AL12" s="250"/>
      <c r="AM12" s="250"/>
      <c r="AN12" s="250"/>
      <c r="AO12" s="250"/>
      <c r="AP12" s="250"/>
      <c r="AQ12" s="250"/>
      <c r="AR12" s="250"/>
      <c r="AS12" s="250"/>
      <c r="AT12" s="250"/>
      <c r="AU12" s="250"/>
      <c r="AV12" s="250"/>
      <c r="AW12" s="250"/>
    </row>
    <row r="13" spans="1:49" s="249" customFormat="1" ht="13.5" customHeight="1">
      <c r="A13" s="1064" t="s">
        <v>101</v>
      </c>
      <c r="B13" s="1065"/>
      <c r="C13" s="1065"/>
      <c r="D13" s="1065"/>
      <c r="E13" s="1065"/>
      <c r="F13" s="1066"/>
      <c r="G13" s="1051" t="str">
        <f>IF(基本情報入力シート!M44="","",基本情報入力シート!M44)</f>
        <v/>
      </c>
      <c r="H13" s="1051"/>
      <c r="I13" s="1051"/>
      <c r="J13" s="1051"/>
      <c r="K13" s="1051"/>
      <c r="L13" s="1051"/>
      <c r="M13" s="1051"/>
      <c r="N13" s="1051"/>
      <c r="O13" s="1051"/>
      <c r="P13" s="1051"/>
      <c r="Q13" s="1051"/>
      <c r="R13" s="1051"/>
      <c r="S13" s="1051"/>
      <c r="T13" s="1051"/>
      <c r="U13" s="1051"/>
      <c r="V13" s="1051"/>
      <c r="W13" s="1051"/>
      <c r="X13" s="1051"/>
      <c r="Y13" s="1051"/>
      <c r="Z13" s="1051"/>
      <c r="AA13" s="1051"/>
      <c r="AB13" s="1051"/>
      <c r="AC13" s="1051"/>
      <c r="AD13" s="1051"/>
      <c r="AE13" s="1051"/>
      <c r="AF13" s="1051"/>
      <c r="AG13" s="1051"/>
      <c r="AH13" s="1051"/>
      <c r="AI13" s="1051"/>
      <c r="AJ13" s="1052"/>
      <c r="AL13" s="250"/>
      <c r="AM13" s="250"/>
      <c r="AN13" s="250"/>
      <c r="AO13" s="250"/>
      <c r="AP13" s="250"/>
      <c r="AQ13" s="250"/>
      <c r="AR13" s="250"/>
      <c r="AS13" s="250"/>
      <c r="AT13" s="250"/>
      <c r="AU13" s="250"/>
      <c r="AV13" s="250"/>
      <c r="AW13" s="250"/>
    </row>
    <row r="14" spans="1:49" s="249" customFormat="1" ht="27.75" customHeight="1">
      <c r="A14" s="1032" t="s">
        <v>99</v>
      </c>
      <c r="B14" s="1033"/>
      <c r="C14" s="1033"/>
      <c r="D14" s="1033"/>
      <c r="E14" s="1033"/>
      <c r="F14" s="1034"/>
      <c r="G14" s="1055" t="str">
        <f>IF(基本情報入力シート!M45="","",基本情報入力シート!M45)</f>
        <v/>
      </c>
      <c r="H14" s="1055"/>
      <c r="I14" s="1055"/>
      <c r="J14" s="1055"/>
      <c r="K14" s="1055"/>
      <c r="L14" s="1055"/>
      <c r="M14" s="1055"/>
      <c r="N14" s="1055"/>
      <c r="O14" s="1055"/>
      <c r="P14" s="1055"/>
      <c r="Q14" s="1055"/>
      <c r="R14" s="1055"/>
      <c r="S14" s="1055"/>
      <c r="T14" s="1055"/>
      <c r="U14" s="1055"/>
      <c r="V14" s="1055"/>
      <c r="W14" s="1055"/>
      <c r="X14" s="1055"/>
      <c r="Y14" s="1055"/>
      <c r="Z14" s="1055"/>
      <c r="AA14" s="1055"/>
      <c r="AB14" s="1055"/>
      <c r="AC14" s="1055"/>
      <c r="AD14" s="1055"/>
      <c r="AE14" s="1055"/>
      <c r="AF14" s="1055"/>
      <c r="AG14" s="1055"/>
      <c r="AH14" s="1055"/>
      <c r="AI14" s="1055"/>
      <c r="AJ14" s="1056"/>
      <c r="AL14" s="250"/>
      <c r="AM14" s="250"/>
      <c r="AN14" s="250"/>
      <c r="AO14" s="250"/>
      <c r="AP14" s="250"/>
      <c r="AQ14" s="250"/>
      <c r="AR14" s="250"/>
      <c r="AS14" s="250"/>
      <c r="AT14" s="250"/>
      <c r="AU14" s="250"/>
      <c r="AV14" s="250"/>
      <c r="AW14" s="250"/>
    </row>
    <row r="15" spans="1:49" s="249" customFormat="1" ht="18.75" customHeight="1">
      <c r="A15" s="1035" t="s">
        <v>103</v>
      </c>
      <c r="B15" s="1035"/>
      <c r="C15" s="1035"/>
      <c r="D15" s="1035"/>
      <c r="E15" s="1035"/>
      <c r="F15" s="1035"/>
      <c r="G15" s="780" t="s">
        <v>0</v>
      </c>
      <c r="H15" s="781"/>
      <c r="I15" s="782"/>
      <c r="J15" s="779" t="str">
        <f>IF(基本情報入力シート!M46="","",基本情報入力シート!M46)</f>
        <v/>
      </c>
      <c r="K15" s="779"/>
      <c r="L15" s="779"/>
      <c r="M15" s="779"/>
      <c r="N15" s="779"/>
      <c r="O15" s="779" t="s">
        <v>458</v>
      </c>
      <c r="P15" s="779"/>
      <c r="Q15" s="779" t="str">
        <f>IF(基本情報入力シート!X46="","",基本情報入力シート!X46)</f>
        <v/>
      </c>
      <c r="R15" s="779"/>
      <c r="S15" s="779"/>
      <c r="T15" s="779"/>
      <c r="U15" s="779"/>
      <c r="V15" s="786" t="s">
        <v>102</v>
      </c>
      <c r="W15" s="787"/>
      <c r="X15" s="788"/>
      <c r="Y15" s="783" t="str">
        <f>IF(基本情報入力シート!M47="","",基本情報入力シート!M47)</f>
        <v/>
      </c>
      <c r="Z15" s="784"/>
      <c r="AA15" s="784"/>
      <c r="AB15" s="784"/>
      <c r="AC15" s="784"/>
      <c r="AD15" s="784"/>
      <c r="AE15" s="784"/>
      <c r="AF15" s="784"/>
      <c r="AG15" s="784"/>
      <c r="AH15" s="784"/>
      <c r="AI15" s="784"/>
      <c r="AJ15" s="785"/>
      <c r="AK15" s="255"/>
      <c r="AL15" s="250"/>
      <c r="AM15" s="250"/>
      <c r="AN15" s="250"/>
      <c r="AO15" s="250"/>
      <c r="AP15" s="250"/>
      <c r="AQ15" s="250"/>
      <c r="AR15" s="250"/>
      <c r="AS15" s="250"/>
      <c r="AT15" s="256"/>
      <c r="AU15" s="250"/>
      <c r="AV15" s="250"/>
      <c r="AW15" s="250"/>
    </row>
    <row r="16" spans="1:49" s="249" customFormat="1" ht="8.25" customHeight="1" thickBot="1">
      <c r="A16" s="257"/>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8"/>
      <c r="AK16" s="255"/>
      <c r="AL16" s="250"/>
      <c r="AM16" s="250"/>
      <c r="AN16" s="250"/>
      <c r="AO16" s="250"/>
      <c r="AP16" s="250"/>
      <c r="AQ16" s="250"/>
      <c r="AR16" s="250"/>
      <c r="AS16" s="250"/>
      <c r="AT16" s="256"/>
      <c r="AU16" s="250"/>
      <c r="AV16" s="250"/>
      <c r="AW16" s="250"/>
    </row>
    <row r="17" spans="1:49" s="249" customFormat="1" ht="7.5" customHeight="1">
      <c r="A17" s="259"/>
      <c r="B17" s="260"/>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260"/>
      <c r="AJ17" s="261"/>
      <c r="AL17" s="250"/>
      <c r="AM17" s="250"/>
      <c r="AN17" s="250"/>
      <c r="AO17" s="250"/>
      <c r="AP17" s="250"/>
      <c r="AQ17" s="250"/>
      <c r="AR17" s="250"/>
      <c r="AS17" s="256"/>
      <c r="AT17" s="250"/>
      <c r="AU17" s="250"/>
      <c r="AV17" s="250"/>
      <c r="AW17" s="250"/>
    </row>
    <row r="18" spans="1:49" s="249" customFormat="1" ht="21.75" customHeight="1" thickBot="1">
      <c r="A18" s="262" t="s">
        <v>333</v>
      </c>
      <c r="B18" s="257"/>
      <c r="C18" s="257"/>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63"/>
      <c r="AL18" s="250"/>
      <c r="AM18" s="250"/>
      <c r="AN18" s="250"/>
      <c r="AO18" s="250"/>
      <c r="AP18" s="250"/>
      <c r="AQ18" s="250"/>
      <c r="AR18" s="250"/>
      <c r="AS18" s="256"/>
      <c r="AT18" s="250"/>
      <c r="AU18" s="250"/>
      <c r="AV18" s="250"/>
      <c r="AW18" s="250"/>
    </row>
    <row r="19" spans="1:49" ht="25.5" customHeight="1" thickBot="1">
      <c r="A19" s="264"/>
      <c r="B19" s="214"/>
      <c r="C19" s="1099" t="s">
        <v>334</v>
      </c>
      <c r="D19" s="1100"/>
      <c r="E19" s="1100"/>
      <c r="F19" s="1100"/>
      <c r="G19" s="1100"/>
      <c r="H19" s="1100"/>
      <c r="I19" s="1100"/>
      <c r="J19" s="1100"/>
      <c r="K19" s="1100"/>
      <c r="L19" s="1101"/>
      <c r="M19" s="215"/>
      <c r="N19" s="1129" t="s">
        <v>335</v>
      </c>
      <c r="O19" s="1130"/>
      <c r="P19" s="1130"/>
      <c r="Q19" s="1130"/>
      <c r="R19" s="1130"/>
      <c r="S19" s="1130"/>
      <c r="T19" s="1130"/>
      <c r="U19" s="1130"/>
      <c r="V19" s="1130"/>
      <c r="W19" s="1131"/>
      <c r="X19" s="216"/>
      <c r="Y19" s="1132" t="s">
        <v>336</v>
      </c>
      <c r="Z19" s="1133"/>
      <c r="AA19" s="1133"/>
      <c r="AB19" s="1133"/>
      <c r="AC19" s="1133"/>
      <c r="AD19" s="1133"/>
      <c r="AE19" s="1133"/>
      <c r="AF19" s="1133"/>
      <c r="AG19" s="1133"/>
      <c r="AH19" s="1133"/>
      <c r="AI19" s="1134"/>
      <c r="AJ19" s="263"/>
      <c r="AS19" s="265"/>
    </row>
    <row r="20" spans="1:49" ht="11.25" customHeight="1" thickBot="1">
      <c r="A20" s="266"/>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8"/>
      <c r="AS20" s="265"/>
    </row>
    <row r="21" spans="1:49" ht="7.5" customHeight="1">
      <c r="A21" s="234"/>
      <c r="B21" s="234"/>
      <c r="C21" s="234"/>
      <c r="D21" s="234"/>
      <c r="E21" s="234"/>
      <c r="F21" s="234"/>
      <c r="G21" s="234"/>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4"/>
      <c r="AI21" s="234"/>
      <c r="AJ21" s="190"/>
      <c r="AK21" s="269"/>
      <c r="AT21" s="265"/>
    </row>
    <row r="22" spans="1:49" ht="22.5" customHeight="1">
      <c r="A22" s="270" t="s">
        <v>129</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c r="AJ22" s="271"/>
      <c r="AK22" s="269"/>
      <c r="AT22" s="265"/>
    </row>
    <row r="23" spans="1:49" ht="12.75" customHeight="1">
      <c r="A23" s="272" t="s">
        <v>70</v>
      </c>
      <c r="B23" s="273" t="s">
        <v>345</v>
      </c>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c r="AJ23" s="271"/>
      <c r="AK23" s="269"/>
      <c r="AT23" s="265"/>
    </row>
    <row r="24" spans="1:49" ht="12.75" customHeight="1">
      <c r="A24" s="272" t="s">
        <v>70</v>
      </c>
      <c r="B24" s="273" t="s">
        <v>447</v>
      </c>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69"/>
      <c r="AT24" s="265"/>
    </row>
    <row r="25" spans="1:49" ht="12.75" customHeight="1">
      <c r="A25" s="274" t="s">
        <v>346</v>
      </c>
      <c r="B25" s="273" t="s">
        <v>350</v>
      </c>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c r="AF25" s="271"/>
      <c r="AG25" s="271"/>
      <c r="AH25" s="271"/>
      <c r="AI25" s="271"/>
      <c r="AJ25" s="271"/>
      <c r="AK25" s="269"/>
      <c r="AT25" s="265"/>
    </row>
    <row r="26" spans="1:49" ht="12.75" customHeight="1">
      <c r="A26" s="274" t="s">
        <v>347</v>
      </c>
      <c r="B26" s="273" t="s">
        <v>351</v>
      </c>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69"/>
      <c r="AT26" s="265"/>
    </row>
    <row r="27" spans="1:49" ht="20.25" customHeight="1">
      <c r="A27" s="418" t="s">
        <v>348</v>
      </c>
      <c r="B27" s="1120" t="s">
        <v>352</v>
      </c>
      <c r="C27" s="1120"/>
      <c r="D27" s="1120"/>
      <c r="E27" s="1120"/>
      <c r="F27" s="1120"/>
      <c r="G27" s="1120"/>
      <c r="H27" s="1120"/>
      <c r="I27" s="1120"/>
      <c r="J27" s="1120"/>
      <c r="K27" s="1120"/>
      <c r="L27" s="1120"/>
      <c r="M27" s="1120"/>
      <c r="N27" s="1120"/>
      <c r="O27" s="1120"/>
      <c r="P27" s="1120"/>
      <c r="Q27" s="1120"/>
      <c r="R27" s="1120"/>
      <c r="S27" s="1120"/>
      <c r="T27" s="1120"/>
      <c r="U27" s="1120"/>
      <c r="V27" s="1120"/>
      <c r="W27" s="1120"/>
      <c r="X27" s="1120"/>
      <c r="Y27" s="1120"/>
      <c r="Z27" s="1120"/>
      <c r="AA27" s="1120"/>
      <c r="AB27" s="1120"/>
      <c r="AC27" s="1120"/>
      <c r="AD27" s="1120"/>
      <c r="AE27" s="1120"/>
      <c r="AF27" s="1120"/>
      <c r="AG27" s="1120"/>
      <c r="AH27" s="1120"/>
      <c r="AI27" s="1120"/>
      <c r="AJ27" s="1120"/>
      <c r="AK27" s="269"/>
      <c r="AT27" s="265"/>
    </row>
    <row r="28" spans="1:49" ht="12.75" customHeight="1">
      <c r="A28" s="274" t="s">
        <v>349</v>
      </c>
      <c r="B28" s="273" t="s">
        <v>353</v>
      </c>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c r="AG28" s="271"/>
      <c r="AH28" s="271"/>
      <c r="AI28" s="271"/>
      <c r="AJ28" s="271"/>
      <c r="AK28" s="269"/>
      <c r="AT28" s="265"/>
    </row>
    <row r="29" spans="1:49" ht="5.25" customHeight="1">
      <c r="B29" s="275"/>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190"/>
      <c r="AK29" s="269"/>
      <c r="AT29" s="265"/>
    </row>
    <row r="30" spans="1:49" ht="18.75" customHeight="1">
      <c r="A30" s="277" t="s">
        <v>278</v>
      </c>
      <c r="B30" s="275"/>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190"/>
      <c r="AK30" s="269"/>
      <c r="AT30" s="265"/>
    </row>
    <row r="31" spans="1:49" ht="18.75" customHeight="1">
      <c r="A31" s="1045" t="s">
        <v>287</v>
      </c>
      <c r="B31" s="1046"/>
      <c r="C31" s="1046"/>
      <c r="D31" s="1046"/>
      <c r="E31" s="1046"/>
      <c r="F31" s="1046"/>
      <c r="G31" s="1046"/>
      <c r="H31" s="1046"/>
      <c r="I31" s="1046"/>
      <c r="J31" s="1046"/>
      <c r="K31" s="1046"/>
      <c r="L31" s="1046"/>
      <c r="M31" s="1046"/>
      <c r="N31" s="1046"/>
      <c r="O31" s="1046"/>
      <c r="P31" s="1046"/>
      <c r="Q31" s="1046"/>
      <c r="R31" s="1046"/>
      <c r="S31" s="1046"/>
      <c r="T31" s="1046"/>
      <c r="U31" s="1046"/>
      <c r="V31" s="1047"/>
      <c r="W31" s="276"/>
      <c r="X31" s="276"/>
      <c r="Y31" s="276"/>
      <c r="Z31" s="276"/>
      <c r="AA31" s="276"/>
      <c r="AB31" s="276"/>
      <c r="AC31" s="276"/>
      <c r="AD31" s="276"/>
      <c r="AE31" s="276"/>
      <c r="AF31" s="276"/>
      <c r="AG31" s="276"/>
      <c r="AH31" s="276"/>
      <c r="AI31" s="276"/>
      <c r="AJ31" s="190"/>
      <c r="AK31" s="269"/>
      <c r="AT31" s="265"/>
    </row>
    <row r="32" spans="1:49" ht="26.25" customHeight="1">
      <c r="A32" s="278" t="s">
        <v>9</v>
      </c>
      <c r="B32" s="939" t="s">
        <v>220</v>
      </c>
      <c r="C32" s="939"/>
      <c r="D32" s="781" t="str">
        <f>IF(V4=0,"",V4)</f>
        <v/>
      </c>
      <c r="E32" s="781"/>
      <c r="F32" s="279" t="s">
        <v>221</v>
      </c>
      <c r="G32" s="280"/>
      <c r="H32" s="280"/>
      <c r="I32" s="280"/>
      <c r="J32" s="280"/>
      <c r="K32" s="280"/>
      <c r="L32" s="280"/>
      <c r="M32" s="280"/>
      <c r="N32" s="280"/>
      <c r="O32" s="281"/>
      <c r="P32" s="1013">
        <f>SUM(P37,W37,AD37)</f>
        <v>0</v>
      </c>
      <c r="Q32" s="1014"/>
      <c r="R32" s="1014"/>
      <c r="S32" s="1014"/>
      <c r="T32" s="1014"/>
      <c r="U32" s="1015"/>
      <c r="V32" s="282" t="s">
        <v>1</v>
      </c>
      <c r="W32" s="276"/>
      <c r="X32" s="276"/>
      <c r="Y32" s="276"/>
      <c r="Z32" s="276"/>
      <c r="AA32" s="276"/>
      <c r="AB32" s="276"/>
      <c r="AC32" s="276"/>
      <c r="AD32" s="276"/>
      <c r="AE32" s="276"/>
      <c r="AF32" s="276"/>
      <c r="AG32" s="276"/>
      <c r="AH32" s="276"/>
      <c r="AI32" s="276"/>
      <c r="AJ32" s="190"/>
      <c r="AK32" s="269"/>
      <c r="AT32" s="265"/>
    </row>
    <row r="33" spans="1:73" ht="30" customHeight="1">
      <c r="A33" s="278" t="s">
        <v>10</v>
      </c>
      <c r="B33" s="856" t="s">
        <v>375</v>
      </c>
      <c r="C33" s="1021"/>
      <c r="D33" s="1021"/>
      <c r="E33" s="1021"/>
      <c r="F33" s="1021"/>
      <c r="G33" s="1021"/>
      <c r="H33" s="1021"/>
      <c r="I33" s="1021"/>
      <c r="J33" s="1021"/>
      <c r="K33" s="1021"/>
      <c r="L33" s="1021"/>
      <c r="M33" s="1021"/>
      <c r="N33" s="1021"/>
      <c r="O33" s="1037"/>
      <c r="P33" s="1013">
        <f>SUM(P38,W38,AD38)</f>
        <v>0</v>
      </c>
      <c r="Q33" s="1014"/>
      <c r="R33" s="1014"/>
      <c r="S33" s="1014"/>
      <c r="T33" s="1014"/>
      <c r="U33" s="1015"/>
      <c r="V33" s="283" t="s">
        <v>1</v>
      </c>
      <c r="W33" s="276"/>
      <c r="X33" s="276"/>
      <c r="Y33" s="276"/>
      <c r="Z33" s="276"/>
      <c r="AA33" s="276"/>
      <c r="AB33" s="276"/>
      <c r="AC33" s="276"/>
      <c r="AD33" s="276"/>
      <c r="AE33" s="276"/>
      <c r="AF33" s="276"/>
      <c r="AG33" s="276"/>
      <c r="AH33" s="276"/>
      <c r="AI33" s="276"/>
      <c r="AJ33" s="190"/>
      <c r="AK33" s="269"/>
      <c r="AT33" s="265"/>
    </row>
    <row r="34" spans="1:73" ht="10.5" customHeight="1">
      <c r="A34" s="234"/>
      <c r="B34" s="275"/>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190"/>
      <c r="AK34" s="269"/>
      <c r="AT34" s="265"/>
    </row>
    <row r="35" spans="1:73" ht="20.25" customHeight="1" thickBot="1">
      <c r="A35" s="284" t="s">
        <v>279</v>
      </c>
      <c r="B35" s="275"/>
      <c r="C35" s="276"/>
      <c r="D35" s="276"/>
      <c r="E35" s="276"/>
      <c r="F35" s="276"/>
      <c r="G35" s="276"/>
      <c r="H35" s="276"/>
      <c r="I35" s="276"/>
      <c r="J35" s="276"/>
      <c r="K35" s="276"/>
      <c r="L35" s="276"/>
      <c r="M35" s="276"/>
      <c r="N35" s="276"/>
      <c r="O35" s="276"/>
      <c r="P35" s="276"/>
      <c r="Q35" s="276"/>
      <c r="R35" s="276"/>
      <c r="S35" s="276"/>
      <c r="T35" s="276"/>
      <c r="U35" s="276"/>
      <c r="V35" s="285" t="s">
        <v>296</v>
      </c>
      <c r="W35" s="286"/>
      <c r="X35" s="286"/>
      <c r="Y35" s="286"/>
      <c r="Z35" s="287"/>
      <c r="AA35" s="287"/>
      <c r="AB35" s="288"/>
      <c r="AC35" s="285" t="s">
        <v>297</v>
      </c>
      <c r="AD35" s="286"/>
      <c r="AE35" s="286"/>
      <c r="AF35" s="286"/>
      <c r="AG35" s="286"/>
      <c r="AH35" s="286"/>
      <c r="AI35" s="287"/>
      <c r="AJ35" s="285" t="s">
        <v>298</v>
      </c>
      <c r="AK35" s="269"/>
      <c r="AT35" s="265"/>
    </row>
    <row r="36" spans="1:73" ht="18.75" customHeight="1" thickBot="1">
      <c r="A36" s="1038"/>
      <c r="B36" s="1039"/>
      <c r="C36" s="1039"/>
      <c r="D36" s="1039"/>
      <c r="E36" s="1039"/>
      <c r="F36" s="1039"/>
      <c r="G36" s="1039"/>
      <c r="H36" s="1039"/>
      <c r="I36" s="1039"/>
      <c r="J36" s="1039"/>
      <c r="K36" s="1039"/>
      <c r="L36" s="1039"/>
      <c r="M36" s="1039"/>
      <c r="N36" s="1039"/>
      <c r="O36" s="1040"/>
      <c r="P36" s="1041" t="s">
        <v>222</v>
      </c>
      <c r="Q36" s="1042"/>
      <c r="R36" s="1042"/>
      <c r="S36" s="1042"/>
      <c r="T36" s="1042"/>
      <c r="U36" s="1043"/>
      <c r="V36" s="289" t="str">
        <f>IF(B19="○", IF(P37="","",IF(P38="","",IF(P38&gt;P37,"○","☓"))),"")</f>
        <v/>
      </c>
      <c r="W36" s="1044" t="s">
        <v>223</v>
      </c>
      <c r="X36" s="1042"/>
      <c r="Y36" s="1042"/>
      <c r="Z36" s="1042"/>
      <c r="AA36" s="1042"/>
      <c r="AB36" s="1043"/>
      <c r="AC36" s="289" t="str">
        <f>IF(M19="○", IF(W37="","",IF(W38="","",IF(W38&gt;W37,"○","☓"))),"")</f>
        <v/>
      </c>
      <c r="AD36" s="1044" t="s">
        <v>217</v>
      </c>
      <c r="AE36" s="1042"/>
      <c r="AF36" s="1042"/>
      <c r="AG36" s="1042"/>
      <c r="AH36" s="1042"/>
      <c r="AI36" s="1043"/>
      <c r="AJ36" s="289" t="str">
        <f>IF(X19="○", IF(AD37="","",IF(AD38="","",IF(AD38&gt;AD37,"○","☓"))),"")</f>
        <v/>
      </c>
      <c r="AL36" s="891" t="s">
        <v>377</v>
      </c>
      <c r="AM36" s="891"/>
      <c r="AN36" s="891"/>
      <c r="AO36" s="891"/>
      <c r="AP36" s="891"/>
      <c r="AQ36" s="891"/>
      <c r="AR36" s="891"/>
      <c r="AS36" s="891"/>
      <c r="AT36" s="891"/>
      <c r="AU36" s="891"/>
      <c r="AV36" s="892"/>
    </row>
    <row r="37" spans="1:73" ht="26.25" customHeight="1" thickBot="1">
      <c r="A37" s="278" t="s">
        <v>9</v>
      </c>
      <c r="B37" s="939" t="s">
        <v>220</v>
      </c>
      <c r="C37" s="939"/>
      <c r="D37" s="781" t="str">
        <f>IF(V4=0,"",V4)</f>
        <v/>
      </c>
      <c r="E37" s="781"/>
      <c r="F37" s="279" t="s">
        <v>221</v>
      </c>
      <c r="G37" s="280"/>
      <c r="H37" s="280"/>
      <c r="I37" s="280"/>
      <c r="J37" s="280"/>
      <c r="K37" s="280"/>
      <c r="L37" s="280"/>
      <c r="M37" s="280"/>
      <c r="N37" s="280"/>
      <c r="O37" s="281"/>
      <c r="P37" s="955" t="str">
        <f>IF('別紙様式2-2 個表_処遇'!O5="","",'別紙様式2-2 個表_処遇'!O5)</f>
        <v/>
      </c>
      <c r="Q37" s="956"/>
      <c r="R37" s="956"/>
      <c r="S37" s="956"/>
      <c r="T37" s="956"/>
      <c r="U37" s="956"/>
      <c r="V37" s="290" t="s">
        <v>1</v>
      </c>
      <c r="W37" s="879" t="str">
        <f>IF('別紙様式2-3 個表_特定'!O5="","",'別紙様式2-3 個表_特定'!O5)</f>
        <v/>
      </c>
      <c r="X37" s="880"/>
      <c r="Y37" s="880"/>
      <c r="Z37" s="880"/>
      <c r="AA37" s="880"/>
      <c r="AB37" s="880"/>
      <c r="AC37" s="290" t="s">
        <v>1</v>
      </c>
      <c r="AD37" s="879" t="str">
        <f>IF('別紙様式2-4 個表_ベースアップ'!O5="","",'別紙様式2-4 個表_ベースアップ'!O5)</f>
        <v/>
      </c>
      <c r="AE37" s="880"/>
      <c r="AF37" s="880"/>
      <c r="AG37" s="880"/>
      <c r="AH37" s="880"/>
      <c r="AI37" s="880"/>
      <c r="AJ37" s="291" t="s">
        <v>1</v>
      </c>
      <c r="AL37" s="250"/>
    </row>
    <row r="38" spans="1:73" ht="30" customHeight="1" thickBot="1">
      <c r="A38" s="278" t="s">
        <v>10</v>
      </c>
      <c r="B38" s="856" t="s">
        <v>376</v>
      </c>
      <c r="C38" s="1021"/>
      <c r="D38" s="1021"/>
      <c r="E38" s="1021"/>
      <c r="F38" s="1021"/>
      <c r="G38" s="1021"/>
      <c r="H38" s="1021"/>
      <c r="I38" s="1021"/>
      <c r="J38" s="1021"/>
      <c r="K38" s="1021"/>
      <c r="L38" s="1021"/>
      <c r="M38" s="1021"/>
      <c r="N38" s="1021"/>
      <c r="O38" s="1021"/>
      <c r="P38" s="1022"/>
      <c r="Q38" s="1023"/>
      <c r="R38" s="1023"/>
      <c r="S38" s="1023"/>
      <c r="T38" s="1023"/>
      <c r="U38" s="1024"/>
      <c r="V38" s="292" t="s">
        <v>1</v>
      </c>
      <c r="W38" s="1025"/>
      <c r="X38" s="1026"/>
      <c r="Y38" s="1026"/>
      <c r="Z38" s="1026"/>
      <c r="AA38" s="1026"/>
      <c r="AB38" s="1027"/>
      <c r="AC38" s="292" t="s">
        <v>1</v>
      </c>
      <c r="AD38" s="1114">
        <f>S139+S142</f>
        <v>0</v>
      </c>
      <c r="AE38" s="1115"/>
      <c r="AF38" s="1115"/>
      <c r="AG38" s="1115"/>
      <c r="AH38" s="1115"/>
      <c r="AI38" s="1116"/>
      <c r="AJ38" s="293" t="s">
        <v>1</v>
      </c>
    </row>
    <row r="39" spans="1:73" ht="6.75" customHeight="1">
      <c r="A39" s="294"/>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row>
    <row r="40" spans="1:73">
      <c r="A40" s="295" t="s">
        <v>69</v>
      </c>
    </row>
    <row r="41" spans="1:73" ht="12.75" customHeight="1">
      <c r="A41" s="274" t="s">
        <v>70</v>
      </c>
      <c r="B41" s="295" t="s">
        <v>357</v>
      </c>
    </row>
    <row r="42" spans="1:73" ht="12.75" customHeight="1">
      <c r="A42" s="274" t="s">
        <v>70</v>
      </c>
      <c r="B42" s="295" t="s">
        <v>358</v>
      </c>
    </row>
    <row r="43" spans="1:73" ht="12.75" customHeight="1">
      <c r="A43" s="274" t="s">
        <v>70</v>
      </c>
      <c r="B43" s="295" t="s">
        <v>356</v>
      </c>
    </row>
    <row r="44" spans="1:73" ht="12.75" customHeight="1">
      <c r="A44" s="274" t="s">
        <v>70</v>
      </c>
      <c r="B44" s="295" t="s">
        <v>354</v>
      </c>
    </row>
    <row r="45" spans="1:73" ht="9" customHeight="1">
      <c r="A45" s="296"/>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row>
    <row r="46" spans="1:73" ht="18" customHeight="1">
      <c r="A46" s="298" t="s">
        <v>432</v>
      </c>
      <c r="B46" s="299"/>
      <c r="C46" s="237"/>
      <c r="D46" s="237"/>
      <c r="E46" s="237"/>
      <c r="F46" s="237"/>
      <c r="G46" s="237"/>
      <c r="H46" s="237"/>
      <c r="I46" s="237"/>
      <c r="J46" s="237"/>
      <c r="K46" s="237"/>
      <c r="L46" s="237"/>
      <c r="M46" s="237"/>
      <c r="N46" s="237"/>
      <c r="O46" s="237"/>
      <c r="P46" s="237"/>
      <c r="Q46" s="237"/>
      <c r="R46" s="237"/>
      <c r="S46" s="237"/>
      <c r="T46" s="237"/>
      <c r="U46" s="237"/>
      <c r="V46" s="237"/>
      <c r="W46" s="276"/>
      <c r="X46" s="276"/>
      <c r="Y46" s="276"/>
      <c r="Z46" s="276"/>
      <c r="AA46" s="276"/>
      <c r="AB46" s="276"/>
      <c r="AC46" s="276"/>
      <c r="AD46" s="276"/>
      <c r="AE46" s="276"/>
      <c r="AF46" s="276"/>
      <c r="AG46" s="276"/>
      <c r="AH46" s="276"/>
      <c r="AI46" s="276"/>
      <c r="AJ46" s="190"/>
      <c r="AK46" s="269"/>
      <c r="AT46" s="265"/>
    </row>
    <row r="47" spans="1:73" ht="14.25" customHeight="1" thickBot="1">
      <c r="A47" s="274" t="s">
        <v>70</v>
      </c>
      <c r="B47" s="295" t="s">
        <v>355</v>
      </c>
      <c r="AJ47" s="235"/>
      <c r="AK47" s="269"/>
      <c r="AL47" s="300"/>
      <c r="AM47" s="300"/>
      <c r="AN47" s="300"/>
      <c r="AO47" s="300"/>
      <c r="AP47" s="300"/>
      <c r="AQ47" s="300"/>
      <c r="AR47" s="300"/>
      <c r="AS47" s="300"/>
      <c r="AT47" s="300"/>
      <c r="AU47" s="300"/>
      <c r="AV47" s="300"/>
      <c r="AW47" s="300"/>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row>
    <row r="48" spans="1:73" ht="27" customHeight="1" thickBot="1">
      <c r="A48" s="1104" t="b">
        <v>0</v>
      </c>
      <c r="B48" s="1105"/>
      <c r="C48" s="1102" t="s">
        <v>299</v>
      </c>
      <c r="D48" s="1102"/>
      <c r="E48" s="1102"/>
      <c r="F48" s="1102"/>
      <c r="G48" s="1102"/>
      <c r="H48" s="1102"/>
      <c r="I48" s="1102"/>
      <c r="J48" s="1102"/>
      <c r="K48" s="1102"/>
      <c r="L48" s="1102"/>
      <c r="M48" s="1102"/>
      <c r="N48" s="1102"/>
      <c r="O48" s="1102"/>
      <c r="P48" s="1102"/>
      <c r="Q48" s="1102"/>
      <c r="R48" s="1102"/>
      <c r="S48" s="1102"/>
      <c r="T48" s="1102"/>
      <c r="U48" s="1102"/>
      <c r="V48" s="1103"/>
      <c r="W48" s="276" t="s">
        <v>286</v>
      </c>
      <c r="X48" s="289" t="str">
        <f>IF(A48="","",IF(A48=TRUE,"○","×"))</f>
        <v>×</v>
      </c>
      <c r="Y48" s="302" t="s">
        <v>288</v>
      </c>
      <c r="Z48" s="276"/>
      <c r="AA48" s="276"/>
      <c r="AB48" s="276"/>
      <c r="AC48" s="276"/>
      <c r="AD48" s="276"/>
      <c r="AE48" s="276"/>
      <c r="AF48" s="276"/>
      <c r="AG48" s="276"/>
      <c r="AH48" s="276"/>
      <c r="AI48" s="276"/>
      <c r="AJ48" s="190"/>
      <c r="AK48" s="269"/>
      <c r="AL48" s="891" t="s">
        <v>427</v>
      </c>
      <c r="AM48" s="891"/>
      <c r="AN48" s="891"/>
      <c r="AO48" s="891"/>
      <c r="AP48" s="891"/>
      <c r="AQ48" s="891"/>
      <c r="AR48" s="891"/>
      <c r="AS48" s="891"/>
      <c r="AT48" s="891"/>
      <c r="AU48" s="891"/>
      <c r="AV48" s="892"/>
      <c r="AZ48" s="303"/>
    </row>
    <row r="49" spans="1:52" ht="3.75" customHeight="1">
      <c r="A49" s="276"/>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190"/>
      <c r="AK49" s="269"/>
      <c r="AL49" s="676"/>
      <c r="AM49" s="676"/>
      <c r="AN49" s="676"/>
      <c r="AO49" s="676"/>
      <c r="AP49" s="676"/>
      <c r="AQ49" s="676"/>
      <c r="AR49" s="676"/>
      <c r="AS49" s="676"/>
      <c r="AT49" s="676"/>
      <c r="AU49" s="676"/>
      <c r="AV49" s="676"/>
      <c r="AZ49" s="303"/>
    </row>
    <row r="50" spans="1:52" ht="69.75" customHeight="1">
      <c r="A50" s="926" t="s">
        <v>436</v>
      </c>
      <c r="B50" s="926"/>
      <c r="C50" s="926"/>
      <c r="D50" s="926"/>
      <c r="E50" s="926"/>
      <c r="F50" s="926"/>
      <c r="G50" s="926"/>
      <c r="H50" s="926"/>
      <c r="I50" s="926"/>
      <c r="J50" s="926"/>
      <c r="K50" s="926"/>
      <c r="L50" s="926"/>
      <c r="M50" s="926"/>
      <c r="N50" s="926"/>
      <c r="O50" s="926"/>
      <c r="P50" s="926"/>
      <c r="Q50" s="926"/>
      <c r="R50" s="926"/>
      <c r="S50" s="926"/>
      <c r="T50" s="926"/>
      <c r="U50" s="926"/>
      <c r="V50" s="926"/>
      <c r="W50" s="926"/>
      <c r="X50" s="926"/>
      <c r="Y50" s="926"/>
      <c r="Z50" s="926"/>
      <c r="AA50" s="926"/>
      <c r="AB50" s="926"/>
      <c r="AC50" s="926"/>
      <c r="AD50" s="926"/>
      <c r="AE50" s="926"/>
      <c r="AF50" s="926"/>
      <c r="AG50" s="926"/>
      <c r="AH50" s="926"/>
      <c r="AI50" s="926"/>
      <c r="AJ50" s="926"/>
      <c r="AK50" s="269"/>
      <c r="AZ50" s="303"/>
    </row>
    <row r="51" spans="1:52" ht="28.5" customHeight="1">
      <c r="A51" s="304" t="s">
        <v>391</v>
      </c>
      <c r="B51" s="275"/>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76"/>
      <c r="AI51" s="276"/>
      <c r="AJ51" s="190"/>
      <c r="AK51" s="269"/>
      <c r="AZ51" s="303"/>
    </row>
    <row r="52" spans="1:52" ht="18" customHeight="1" thickBot="1">
      <c r="A52" s="277" t="s">
        <v>303</v>
      </c>
      <c r="B52" s="275"/>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c r="AE52" s="276"/>
      <c r="AF52" s="276"/>
      <c r="AG52" s="276"/>
      <c r="AH52" s="276"/>
      <c r="AI52" s="276"/>
      <c r="AJ52" s="190"/>
      <c r="AK52" s="269"/>
      <c r="AZ52" s="303"/>
    </row>
    <row r="53" spans="1:52" ht="22.5" customHeight="1" thickBot="1">
      <c r="A53" s="305" t="s">
        <v>277</v>
      </c>
      <c r="B53" s="306"/>
      <c r="C53" s="307"/>
      <c r="D53" s="307"/>
      <c r="E53" s="307"/>
      <c r="F53" s="307"/>
      <c r="G53" s="307"/>
      <c r="H53" s="307"/>
      <c r="I53" s="307"/>
      <c r="J53" s="307"/>
      <c r="K53" s="307"/>
      <c r="L53" s="308"/>
      <c r="M53" s="309"/>
      <c r="N53" s="309"/>
      <c r="O53" s="309"/>
      <c r="P53" s="309"/>
      <c r="Q53" s="309"/>
      <c r="R53" s="309"/>
      <c r="S53" s="935">
        <f>P38</f>
        <v>0</v>
      </c>
      <c r="T53" s="936"/>
      <c r="U53" s="936"/>
      <c r="V53" s="936"/>
      <c r="W53" s="936"/>
      <c r="X53" s="310" t="s">
        <v>1</v>
      </c>
      <c r="Y53" s="276"/>
      <c r="Z53" s="276"/>
      <c r="AA53" s="276"/>
      <c r="AB53" s="276"/>
      <c r="AC53" s="276"/>
      <c r="AD53" s="276"/>
      <c r="AE53" s="276"/>
      <c r="AF53" s="276"/>
      <c r="AG53" s="276"/>
      <c r="AH53" s="276"/>
      <c r="AI53" s="276"/>
      <c r="AJ53" s="311" t="str">
        <f>IF(B19="○",IF(AND(AND(P54&lt;&gt;"",S54&lt;&gt;"",Z54&lt;&gt;"",AC54&lt;&gt;""),OR(E55=TRUE,I55=TRUE,O55=TRUE,V55=TRUE,AND(Z55=TRUE,AD55&lt;&gt;"")),OR(E57=TRUE,L57=TRUE,AND(S57=TRUE,X57&lt;&gt;"")),AND(E59&lt;&gt;"",O61&lt;&gt;"",R61&lt;&gt;""),OR(V61=TRUE,Z61=TRUE)),"○","×"),"")</f>
        <v/>
      </c>
      <c r="AK53" s="269"/>
      <c r="AL53" s="846" t="s">
        <v>384</v>
      </c>
      <c r="AM53" s="891"/>
      <c r="AN53" s="891"/>
      <c r="AO53" s="891"/>
      <c r="AP53" s="891"/>
      <c r="AQ53" s="891"/>
      <c r="AR53" s="891"/>
      <c r="AS53" s="891"/>
      <c r="AT53" s="891"/>
      <c r="AU53" s="891"/>
      <c r="AV53" s="892"/>
      <c r="AZ53" s="303"/>
    </row>
    <row r="54" spans="1:52" ht="21.75" customHeight="1" thickBot="1">
      <c r="A54" s="312" t="s">
        <v>276</v>
      </c>
      <c r="B54" s="313"/>
      <c r="C54" s="313"/>
      <c r="D54" s="313"/>
      <c r="E54" s="314"/>
      <c r="F54" s="314"/>
      <c r="G54" s="314"/>
      <c r="H54" s="314"/>
      <c r="I54" s="314"/>
      <c r="J54" s="314"/>
      <c r="K54" s="314"/>
      <c r="L54" s="314"/>
      <c r="M54" s="315"/>
      <c r="N54" s="316" t="s">
        <v>21</v>
      </c>
      <c r="O54" s="316"/>
      <c r="P54" s="971"/>
      <c r="Q54" s="971"/>
      <c r="R54" s="316" t="s">
        <v>11</v>
      </c>
      <c r="S54" s="971"/>
      <c r="T54" s="971"/>
      <c r="U54" s="316" t="s">
        <v>12</v>
      </c>
      <c r="V54" s="317" t="s">
        <v>13</v>
      </c>
      <c r="W54" s="317"/>
      <c r="X54" s="316" t="s">
        <v>21</v>
      </c>
      <c r="Y54" s="316"/>
      <c r="Z54" s="971"/>
      <c r="AA54" s="971"/>
      <c r="AB54" s="316" t="s">
        <v>11</v>
      </c>
      <c r="AC54" s="971"/>
      <c r="AD54" s="971"/>
      <c r="AE54" s="316" t="s">
        <v>12</v>
      </c>
      <c r="AF54" s="316" t="s">
        <v>116</v>
      </c>
      <c r="AG54" s="316" t="str">
        <f>IF(P54&gt;=1,(Z54*12+AC54)-(P54*12+S54)+1,"")</f>
        <v/>
      </c>
      <c r="AH54" s="850" t="s">
        <v>117</v>
      </c>
      <c r="AI54" s="850"/>
      <c r="AJ54" s="318" t="s">
        <v>48</v>
      </c>
      <c r="AL54" s="319"/>
      <c r="AU54" s="265"/>
    </row>
    <row r="55" spans="1:52" s="249" customFormat="1" ht="30" customHeight="1">
      <c r="A55" s="927" t="s">
        <v>35</v>
      </c>
      <c r="B55" s="928"/>
      <c r="C55" s="928"/>
      <c r="D55" s="928"/>
      <c r="E55" s="48" t="b">
        <v>0</v>
      </c>
      <c r="F55" s="320" t="s">
        <v>33</v>
      </c>
      <c r="G55" s="321"/>
      <c r="H55" s="321"/>
      <c r="I55" s="49" t="b">
        <v>0</v>
      </c>
      <c r="J55" s="320" t="s">
        <v>71</v>
      </c>
      <c r="K55" s="321"/>
      <c r="L55" s="321"/>
      <c r="M55" s="322"/>
      <c r="N55" s="322"/>
      <c r="O55" s="50" t="b">
        <v>0</v>
      </c>
      <c r="P55" s="323" t="s">
        <v>72</v>
      </c>
      <c r="Q55" s="322"/>
      <c r="R55" s="322"/>
      <c r="S55" s="322"/>
      <c r="T55" s="322"/>
      <c r="U55" s="322"/>
      <c r="V55" s="50" t="b">
        <v>0</v>
      </c>
      <c r="W55" s="323" t="s">
        <v>34</v>
      </c>
      <c r="X55" s="322"/>
      <c r="Y55" s="322"/>
      <c r="Z55" s="50" t="b">
        <v>0</v>
      </c>
      <c r="AA55" s="323" t="s">
        <v>29</v>
      </c>
      <c r="AB55" s="322"/>
      <c r="AC55" s="322" t="s">
        <v>125</v>
      </c>
      <c r="AD55" s="1127"/>
      <c r="AE55" s="1127"/>
      <c r="AF55" s="1127"/>
      <c r="AG55" s="1127"/>
      <c r="AH55" s="1127"/>
      <c r="AI55" s="322" t="s">
        <v>140</v>
      </c>
      <c r="AJ55" s="324"/>
      <c r="AK55" s="255"/>
      <c r="AL55" s="250"/>
      <c r="AM55" s="250"/>
      <c r="AN55" s="250"/>
      <c r="AO55" s="250"/>
      <c r="AP55" s="250"/>
      <c r="AQ55" s="250"/>
      <c r="AR55" s="250"/>
      <c r="AS55" s="250"/>
      <c r="AT55" s="250"/>
      <c r="AU55" s="250"/>
      <c r="AV55" s="250"/>
      <c r="AW55" s="250"/>
    </row>
    <row r="56" spans="1:52" s="249" customFormat="1" ht="18.75" customHeight="1">
      <c r="A56" s="929" t="s">
        <v>32</v>
      </c>
      <c r="B56" s="930"/>
      <c r="C56" s="930"/>
      <c r="D56" s="930"/>
      <c r="E56" s="325" t="s">
        <v>160</v>
      </c>
      <c r="F56" s="326"/>
      <c r="G56" s="314"/>
      <c r="H56" s="314"/>
      <c r="I56" s="327"/>
      <c r="J56" s="314"/>
      <c r="K56" s="314"/>
      <c r="L56" s="314"/>
      <c r="M56" s="314"/>
      <c r="N56" s="314"/>
      <c r="O56" s="301"/>
      <c r="P56" s="314"/>
      <c r="Q56" s="314"/>
      <c r="R56" s="314"/>
      <c r="S56" s="314"/>
      <c r="T56" s="314"/>
      <c r="U56" s="314"/>
      <c r="V56" s="301"/>
      <c r="W56" s="314"/>
      <c r="X56" s="314"/>
      <c r="Y56" s="327"/>
      <c r="Z56" s="327"/>
      <c r="AA56" s="314"/>
      <c r="AB56" s="314"/>
      <c r="AC56" s="314"/>
      <c r="AD56" s="314"/>
      <c r="AE56" s="314"/>
      <c r="AF56" s="314"/>
      <c r="AG56" s="314"/>
      <c r="AH56" s="314"/>
      <c r="AI56" s="314"/>
      <c r="AJ56" s="328"/>
      <c r="AK56" s="255"/>
      <c r="AL56" s="250"/>
      <c r="AM56" s="250"/>
      <c r="AN56" s="250"/>
      <c r="AO56" s="250"/>
      <c r="AP56" s="250"/>
      <c r="AQ56" s="250"/>
      <c r="AR56" s="250"/>
      <c r="AS56" s="250"/>
      <c r="AT56" s="250"/>
      <c r="AU56" s="250"/>
      <c r="AV56" s="250"/>
      <c r="AW56" s="250"/>
    </row>
    <row r="57" spans="1:52" s="249" customFormat="1" ht="18" customHeight="1">
      <c r="A57" s="931"/>
      <c r="B57" s="932"/>
      <c r="C57" s="932"/>
      <c r="D57" s="932"/>
      <c r="E57" s="51" t="b">
        <v>0</v>
      </c>
      <c r="F57" s="329" t="s">
        <v>36</v>
      </c>
      <c r="G57" s="327"/>
      <c r="H57" s="327"/>
      <c r="I57" s="327"/>
      <c r="J57" s="327"/>
      <c r="L57" s="52" t="b">
        <v>0</v>
      </c>
      <c r="M57" s="329" t="s">
        <v>118</v>
      </c>
      <c r="N57" s="327"/>
      <c r="O57" s="327"/>
      <c r="P57" s="301"/>
      <c r="Q57" s="301"/>
      <c r="R57" s="329"/>
      <c r="S57" s="53" t="b">
        <v>0</v>
      </c>
      <c r="T57" s="329" t="s">
        <v>29</v>
      </c>
      <c r="U57" s="301"/>
      <c r="W57" s="329" t="s">
        <v>30</v>
      </c>
      <c r="X57" s="1126"/>
      <c r="Y57" s="1126"/>
      <c r="Z57" s="1126"/>
      <c r="AA57" s="1126"/>
      <c r="AB57" s="1126"/>
      <c r="AC57" s="1126"/>
      <c r="AD57" s="1126"/>
      <c r="AE57" s="1126"/>
      <c r="AF57" s="1126"/>
      <c r="AG57" s="1126"/>
      <c r="AH57" s="1126"/>
      <c r="AI57" s="1126"/>
      <c r="AJ57" s="330" t="s">
        <v>31</v>
      </c>
      <c r="AK57" s="255"/>
      <c r="AL57" s="250"/>
      <c r="AM57" s="250"/>
      <c r="AN57" s="250"/>
      <c r="AO57" s="250"/>
      <c r="AP57" s="250"/>
      <c r="AQ57" s="250"/>
      <c r="AR57" s="250"/>
      <c r="AS57" s="250"/>
      <c r="AT57" s="250"/>
      <c r="AU57" s="250"/>
      <c r="AV57" s="250"/>
      <c r="AW57" s="250"/>
    </row>
    <row r="58" spans="1:52" s="249" customFormat="1" ht="19.5" customHeight="1">
      <c r="A58" s="931"/>
      <c r="B58" s="932"/>
      <c r="C58" s="932"/>
      <c r="D58" s="932"/>
      <c r="E58" s="331" t="s">
        <v>337</v>
      </c>
      <c r="F58" s="329"/>
      <c r="G58" s="327"/>
      <c r="H58" s="327"/>
      <c r="I58" s="327"/>
      <c r="J58" s="327"/>
      <c r="K58" s="299"/>
      <c r="L58" s="327"/>
      <c r="M58" s="299"/>
      <c r="N58" s="332"/>
      <c r="O58" s="301"/>
      <c r="P58" s="329"/>
      <c r="Q58" s="329"/>
      <c r="R58" s="329"/>
      <c r="S58" s="333"/>
      <c r="T58" s="333"/>
      <c r="U58" s="333"/>
      <c r="V58" s="333"/>
      <c r="W58" s="333"/>
      <c r="X58" s="333"/>
      <c r="Y58" s="333"/>
      <c r="Z58" s="333"/>
      <c r="AA58" s="333"/>
      <c r="AB58" s="333"/>
      <c r="AC58" s="333"/>
      <c r="AD58" s="333"/>
      <c r="AE58" s="333"/>
      <c r="AF58" s="333"/>
      <c r="AG58" s="333"/>
      <c r="AH58" s="333"/>
      <c r="AI58" s="333"/>
      <c r="AJ58" s="330"/>
      <c r="AK58" s="255"/>
      <c r="AL58" s="250"/>
      <c r="AM58" s="250"/>
      <c r="AN58" s="250"/>
      <c r="AO58" s="250"/>
      <c r="AP58" s="250"/>
      <c r="AQ58" s="250"/>
      <c r="AR58" s="250"/>
      <c r="AS58" s="250"/>
      <c r="AT58" s="250"/>
      <c r="AU58" s="250"/>
      <c r="AV58" s="250"/>
      <c r="AW58" s="250"/>
    </row>
    <row r="59" spans="1:52" s="249" customFormat="1" ht="65.25" customHeight="1" thickBot="1">
      <c r="A59" s="931"/>
      <c r="B59" s="932"/>
      <c r="C59" s="932"/>
      <c r="D59" s="932"/>
      <c r="E59" s="1117"/>
      <c r="F59" s="1118"/>
      <c r="G59" s="1118"/>
      <c r="H59" s="1118"/>
      <c r="I59" s="1118"/>
      <c r="J59" s="1118"/>
      <c r="K59" s="1118"/>
      <c r="L59" s="1118"/>
      <c r="M59" s="1118"/>
      <c r="N59" s="1118"/>
      <c r="O59" s="1118"/>
      <c r="P59" s="1118"/>
      <c r="Q59" s="1118"/>
      <c r="R59" s="1118"/>
      <c r="S59" s="1118"/>
      <c r="T59" s="1118"/>
      <c r="U59" s="1118"/>
      <c r="V59" s="1118"/>
      <c r="W59" s="1118"/>
      <c r="X59" s="1118"/>
      <c r="Y59" s="1118"/>
      <c r="Z59" s="1118"/>
      <c r="AA59" s="1118"/>
      <c r="AB59" s="1118"/>
      <c r="AC59" s="1118"/>
      <c r="AD59" s="1118"/>
      <c r="AE59" s="1118"/>
      <c r="AF59" s="1118"/>
      <c r="AG59" s="1118"/>
      <c r="AH59" s="1118"/>
      <c r="AI59" s="1118"/>
      <c r="AJ59" s="1119"/>
      <c r="AK59" s="255"/>
      <c r="AL59" s="250"/>
      <c r="AM59" s="250"/>
      <c r="AN59" s="250"/>
      <c r="AO59" s="250"/>
      <c r="AP59" s="250"/>
      <c r="AQ59" s="250"/>
      <c r="AR59" s="250"/>
      <c r="AS59" s="250"/>
      <c r="AT59" s="250"/>
      <c r="AU59" s="250"/>
      <c r="AV59" s="250"/>
      <c r="AW59" s="250"/>
    </row>
    <row r="60" spans="1:52" s="249" customFormat="1" ht="18.75" customHeight="1" thickBot="1">
      <c r="A60" s="931"/>
      <c r="B60" s="932"/>
      <c r="C60" s="932"/>
      <c r="D60" s="932"/>
      <c r="E60" s="334" t="s">
        <v>338</v>
      </c>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c r="AD60" s="327"/>
      <c r="AE60" s="327"/>
      <c r="AF60" s="327"/>
      <c r="AG60" s="327"/>
      <c r="AH60" s="327"/>
      <c r="AI60" s="327"/>
      <c r="AJ60" s="335"/>
      <c r="AK60" s="255"/>
      <c r="AL60" s="250"/>
      <c r="AM60" s="236"/>
      <c r="AN60" s="236"/>
      <c r="AO60" s="236"/>
      <c r="AP60" s="236"/>
      <c r="AQ60" s="236"/>
      <c r="AR60" s="236"/>
      <c r="AS60" s="236"/>
      <c r="AT60" s="265"/>
      <c r="AU60" s="236"/>
      <c r="AV60" s="236"/>
      <c r="AW60" s="236"/>
      <c r="AX60" s="235"/>
      <c r="AY60" s="235"/>
      <c r="AZ60" s="235"/>
    </row>
    <row r="61" spans="1:52" ht="18.75" customHeight="1" thickBot="1">
      <c r="A61" s="933"/>
      <c r="B61" s="934"/>
      <c r="C61" s="934"/>
      <c r="D61" s="934"/>
      <c r="E61" s="336" t="s">
        <v>120</v>
      </c>
      <c r="F61" s="337"/>
      <c r="G61" s="337"/>
      <c r="H61" s="337"/>
      <c r="I61" s="337"/>
      <c r="J61" s="337"/>
      <c r="K61" s="337"/>
      <c r="L61" s="805" t="s">
        <v>121</v>
      </c>
      <c r="M61" s="806"/>
      <c r="N61" s="806"/>
      <c r="O61" s="957"/>
      <c r="P61" s="957"/>
      <c r="Q61" s="338" t="s">
        <v>4</v>
      </c>
      <c r="R61" s="957"/>
      <c r="S61" s="957"/>
      <c r="T61" s="338" t="s">
        <v>37</v>
      </c>
      <c r="U61" s="338" t="s">
        <v>30</v>
      </c>
      <c r="V61" s="54" t="b">
        <v>0</v>
      </c>
      <c r="W61" s="339" t="s">
        <v>38</v>
      </c>
      <c r="X61" s="338"/>
      <c r="Y61" s="338"/>
      <c r="Z61" s="54" t="b">
        <v>0</v>
      </c>
      <c r="AA61" s="339" t="s">
        <v>39</v>
      </c>
      <c r="AB61" s="338"/>
      <c r="AC61" s="338" t="s">
        <v>31</v>
      </c>
      <c r="AD61" s="340"/>
      <c r="AE61" s="340"/>
      <c r="AF61" s="340"/>
      <c r="AG61" s="340"/>
      <c r="AH61" s="340"/>
      <c r="AI61" s="340"/>
      <c r="AJ61" s="341"/>
      <c r="AK61" s="255"/>
      <c r="AL61" s="250"/>
      <c r="AT61" s="265"/>
    </row>
    <row r="62" spans="1:52" ht="14.25" customHeight="1">
      <c r="A62" s="342"/>
      <c r="B62" s="342"/>
      <c r="C62" s="342"/>
      <c r="D62" s="342"/>
      <c r="E62" s="343"/>
      <c r="F62" s="287"/>
      <c r="G62" s="287"/>
      <c r="H62" s="287"/>
      <c r="I62" s="287"/>
      <c r="J62" s="287"/>
      <c r="K62" s="287"/>
      <c r="L62" s="344"/>
      <c r="M62" s="287"/>
      <c r="N62" s="287"/>
      <c r="O62" s="287"/>
      <c r="P62" s="287"/>
      <c r="Q62" s="287"/>
      <c r="R62" s="287"/>
      <c r="S62" s="287"/>
      <c r="T62" s="287"/>
      <c r="U62" s="287"/>
      <c r="V62" s="287"/>
      <c r="W62" s="287"/>
      <c r="X62" s="287"/>
      <c r="Y62" s="287"/>
      <c r="Z62" s="287"/>
      <c r="AA62" s="287"/>
      <c r="AB62" s="287"/>
      <c r="AC62" s="287"/>
      <c r="AD62" s="287"/>
      <c r="AE62" s="287"/>
      <c r="AF62" s="287"/>
      <c r="AG62" s="287"/>
      <c r="AH62" s="287"/>
      <c r="AI62" s="287"/>
      <c r="AJ62" s="345"/>
      <c r="AK62" s="255"/>
      <c r="AL62" s="250"/>
      <c r="AT62" s="265"/>
    </row>
    <row r="63" spans="1:52" s="349" customFormat="1" ht="21" customHeight="1">
      <c r="A63" s="277" t="s">
        <v>304</v>
      </c>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7"/>
      <c r="AG63" s="348"/>
      <c r="AH63" s="348"/>
      <c r="AI63" s="348"/>
      <c r="AJ63" s="189"/>
      <c r="AL63" s="350"/>
      <c r="AM63" s="351"/>
      <c r="AN63" s="351"/>
      <c r="AO63" s="351"/>
      <c r="AP63" s="351"/>
      <c r="AQ63" s="351"/>
      <c r="AR63" s="351"/>
      <c r="AS63" s="351"/>
      <c r="AT63" s="351"/>
      <c r="AU63" s="351"/>
      <c r="AV63" s="351"/>
      <c r="AW63" s="351"/>
    </row>
    <row r="64" spans="1:52" s="295" customFormat="1" ht="26.25" customHeight="1" thickBot="1">
      <c r="A64" s="677" t="s">
        <v>444</v>
      </c>
      <c r="B64" s="1125" t="s">
        <v>450</v>
      </c>
      <c r="C64" s="1125"/>
      <c r="D64" s="1125"/>
      <c r="E64" s="1125"/>
      <c r="F64" s="1125"/>
      <c r="G64" s="1125"/>
      <c r="H64" s="1125"/>
      <c r="I64" s="1125"/>
      <c r="J64" s="1125"/>
      <c r="K64" s="1125"/>
      <c r="L64" s="1125"/>
      <c r="M64" s="1125"/>
      <c r="N64" s="1125"/>
      <c r="O64" s="1125"/>
      <c r="P64" s="1125"/>
      <c r="Q64" s="1125"/>
      <c r="R64" s="1125"/>
      <c r="S64" s="1125"/>
      <c r="T64" s="1125"/>
      <c r="U64" s="1125"/>
      <c r="V64" s="1125"/>
      <c r="W64" s="1125"/>
      <c r="X64" s="1125"/>
      <c r="Y64" s="1125"/>
      <c r="Z64" s="1125"/>
      <c r="AA64" s="1125"/>
      <c r="AB64" s="1125"/>
      <c r="AC64" s="1125"/>
      <c r="AD64" s="1125"/>
      <c r="AE64" s="1125"/>
      <c r="AF64" s="1125"/>
      <c r="AG64" s="1125"/>
      <c r="AH64" s="1125"/>
      <c r="AI64" s="1125"/>
      <c r="AJ64" s="1125"/>
      <c r="AK64" s="352"/>
      <c r="AL64" s="353"/>
      <c r="AM64" s="354"/>
      <c r="AN64" s="354"/>
      <c r="AO64" s="354"/>
      <c r="AP64" s="354"/>
      <c r="AQ64" s="354"/>
      <c r="AR64" s="354"/>
      <c r="AS64" s="354"/>
      <c r="AT64" s="354"/>
      <c r="AU64" s="354"/>
      <c r="AV64" s="354"/>
      <c r="AW64" s="354"/>
    </row>
    <row r="65" spans="1:49" s="249" customFormat="1" ht="24.75" customHeight="1" thickBot="1">
      <c r="A65" s="355" t="s">
        <v>161</v>
      </c>
      <c r="B65" s="356"/>
      <c r="C65" s="357"/>
      <c r="D65" s="357"/>
      <c r="E65" s="357"/>
      <c r="F65" s="357"/>
      <c r="G65" s="357"/>
      <c r="H65" s="357"/>
      <c r="I65" s="357"/>
      <c r="J65" s="357"/>
      <c r="K65" s="357"/>
      <c r="L65" s="357"/>
      <c r="M65" s="357"/>
      <c r="N65" s="357"/>
      <c r="O65" s="357"/>
      <c r="P65" s="357"/>
      <c r="Q65" s="357"/>
      <c r="R65" s="357"/>
      <c r="S65" s="357"/>
      <c r="T65" s="357"/>
      <c r="U65" s="1121" t="s">
        <v>437</v>
      </c>
      <c r="V65" s="1122"/>
      <c r="W65" s="1122"/>
      <c r="X65" s="1122"/>
      <c r="Y65" s="1122"/>
      <c r="Z65" s="1122"/>
      <c r="AA65" s="1122"/>
      <c r="AB65" s="1122"/>
      <c r="AC65" s="1122"/>
      <c r="AD65" s="1122"/>
      <c r="AE65" s="1122"/>
      <c r="AF65" s="1122"/>
      <c r="AG65" s="217" t="b">
        <v>0</v>
      </c>
      <c r="AH65" s="360" t="s">
        <v>49</v>
      </c>
      <c r="AI65" s="361"/>
      <c r="AJ65" s="311" t="str">
        <f>IF(B19="○", IF(COUNTIF('別紙様式2-2 個表_処遇'!T11:T1010,"*加算Ⅰ*")+COUNTIF('別紙様式2-2 個表_処遇'!T11:T1010,"*加算Ⅱ*"),IF(AG65=TRUE,"○","×"),""),"")</f>
        <v/>
      </c>
      <c r="AK65" s="255"/>
      <c r="AL65" s="846" t="s">
        <v>378</v>
      </c>
      <c r="AM65" s="891"/>
      <c r="AN65" s="891"/>
      <c r="AO65" s="891"/>
      <c r="AP65" s="891"/>
      <c r="AQ65" s="891"/>
      <c r="AR65" s="891"/>
      <c r="AS65" s="891"/>
      <c r="AT65" s="891"/>
      <c r="AU65" s="891"/>
      <c r="AV65" s="892"/>
      <c r="AW65" s="250"/>
    </row>
    <row r="66" spans="1:49" s="249" customFormat="1" ht="18.75" customHeight="1">
      <c r="A66" s="362"/>
      <c r="B66" s="363" t="s">
        <v>143</v>
      </c>
      <c r="C66" s="364" t="s">
        <v>150</v>
      </c>
      <c r="D66" s="364"/>
      <c r="E66" s="364"/>
      <c r="F66" s="364"/>
      <c r="G66" s="364"/>
      <c r="H66" s="364"/>
      <c r="I66" s="364"/>
      <c r="J66" s="364"/>
      <c r="K66" s="364"/>
      <c r="L66" s="364"/>
      <c r="M66" s="364"/>
      <c r="N66" s="364"/>
      <c r="O66" s="364"/>
      <c r="P66" s="364"/>
      <c r="Q66" s="364"/>
      <c r="R66" s="364"/>
      <c r="S66" s="364"/>
      <c r="T66" s="364"/>
      <c r="U66" s="329"/>
      <c r="V66" s="329"/>
      <c r="W66" s="329"/>
      <c r="X66" s="329"/>
      <c r="Y66" s="365"/>
      <c r="Z66" s="365"/>
      <c r="AA66" s="365"/>
      <c r="AB66" s="365"/>
      <c r="AC66" s="327"/>
      <c r="AD66" s="327"/>
      <c r="AE66" s="327"/>
      <c r="AF66" s="327"/>
      <c r="AG66" s="301"/>
      <c r="AH66" s="301"/>
      <c r="AI66" s="301"/>
      <c r="AJ66" s="366"/>
      <c r="AK66" s="367"/>
      <c r="AL66" s="368"/>
      <c r="AM66" s="250"/>
      <c r="AN66" s="250"/>
      <c r="AO66" s="250"/>
      <c r="AP66" s="250"/>
      <c r="AQ66" s="250"/>
      <c r="AR66" s="250"/>
      <c r="AS66" s="250"/>
      <c r="AT66" s="250"/>
      <c r="AU66" s="250"/>
      <c r="AV66" s="250"/>
      <c r="AW66" s="250"/>
    </row>
    <row r="67" spans="1:49" s="249" customFormat="1" ht="18.75" customHeight="1">
      <c r="A67" s="362"/>
      <c r="B67" s="369" t="s">
        <v>144</v>
      </c>
      <c r="C67" s="370" t="s">
        <v>151</v>
      </c>
      <c r="D67" s="370"/>
      <c r="E67" s="370"/>
      <c r="F67" s="370"/>
      <c r="G67" s="370"/>
      <c r="H67" s="370"/>
      <c r="I67" s="370"/>
      <c r="J67" s="370"/>
      <c r="K67" s="370"/>
      <c r="L67" s="370"/>
      <c r="M67" s="370"/>
      <c r="N67" s="370"/>
      <c r="O67" s="370"/>
      <c r="P67" s="370"/>
      <c r="Q67" s="370"/>
      <c r="R67" s="370"/>
      <c r="S67" s="370"/>
      <c r="T67" s="370"/>
      <c r="U67" s="370"/>
      <c r="V67" s="370"/>
      <c r="W67" s="370"/>
      <c r="X67" s="370"/>
      <c r="Y67" s="371"/>
      <c r="Z67" s="371"/>
      <c r="AA67" s="371"/>
      <c r="AB67" s="371"/>
      <c r="AC67" s="372"/>
      <c r="AD67" s="373"/>
      <c r="AE67" s="372"/>
      <c r="AF67" s="372"/>
      <c r="AG67" s="374"/>
      <c r="AH67" s="374"/>
      <c r="AI67" s="374"/>
      <c r="AJ67" s="375"/>
      <c r="AK67" s="367"/>
      <c r="AL67" s="368"/>
      <c r="AM67" s="250"/>
      <c r="AN67" s="250"/>
      <c r="AO67" s="250"/>
      <c r="AP67" s="250"/>
      <c r="AQ67" s="250"/>
      <c r="AR67" s="250"/>
      <c r="AS67" s="250"/>
      <c r="AT67" s="250"/>
      <c r="AU67" s="250"/>
      <c r="AV67" s="250"/>
      <c r="AW67" s="250"/>
    </row>
    <row r="68" spans="1:49" s="249" customFormat="1" ht="19.5" customHeight="1">
      <c r="A68" s="376"/>
      <c r="B68" s="377" t="s">
        <v>145</v>
      </c>
      <c r="C68" s="378" t="s">
        <v>154</v>
      </c>
      <c r="D68" s="379"/>
      <c r="E68" s="379"/>
      <c r="F68" s="379"/>
      <c r="G68" s="379"/>
      <c r="H68" s="379"/>
      <c r="I68" s="379"/>
      <c r="J68" s="379"/>
      <c r="K68" s="379"/>
      <c r="L68" s="379"/>
      <c r="M68" s="379"/>
      <c r="N68" s="379"/>
      <c r="O68" s="379"/>
      <c r="P68" s="379"/>
      <c r="Q68" s="379"/>
      <c r="R68" s="379"/>
      <c r="S68" s="379"/>
      <c r="T68" s="379"/>
      <c r="U68" s="379"/>
      <c r="V68" s="379"/>
      <c r="W68" s="379"/>
      <c r="X68" s="379"/>
      <c r="Y68" s="380"/>
      <c r="Z68" s="380"/>
      <c r="AA68" s="380"/>
      <c r="AB68" s="380"/>
      <c r="AC68" s="322"/>
      <c r="AD68" s="322"/>
      <c r="AE68" s="322"/>
      <c r="AF68" s="322"/>
      <c r="AG68" s="381"/>
      <c r="AH68" s="381"/>
      <c r="AI68" s="381"/>
      <c r="AJ68" s="382"/>
      <c r="AK68" s="367"/>
      <c r="AL68" s="368"/>
      <c r="AM68" s="250"/>
      <c r="AN68" s="250"/>
      <c r="AO68" s="250"/>
      <c r="AP68" s="250"/>
      <c r="AQ68" s="250"/>
      <c r="AR68" s="250"/>
      <c r="AS68" s="250"/>
      <c r="AT68" s="250"/>
      <c r="AU68" s="250"/>
      <c r="AV68" s="250"/>
      <c r="AW68" s="250"/>
    </row>
    <row r="69" spans="1:49" s="249" customFormat="1" ht="13.5" customHeight="1" thickBot="1">
      <c r="A69" s="383"/>
      <c r="B69" s="333"/>
      <c r="C69" s="329"/>
      <c r="D69" s="342"/>
      <c r="E69" s="342"/>
      <c r="F69" s="342"/>
      <c r="G69" s="342"/>
      <c r="H69" s="342"/>
      <c r="I69" s="342"/>
      <c r="J69" s="342"/>
      <c r="K69" s="342"/>
      <c r="L69" s="342"/>
      <c r="M69" s="342"/>
      <c r="N69" s="342"/>
      <c r="O69" s="342"/>
      <c r="P69" s="342"/>
      <c r="Q69" s="342"/>
      <c r="R69" s="342"/>
      <c r="S69" s="342"/>
      <c r="T69" s="342"/>
      <c r="U69" s="342"/>
      <c r="V69" s="342"/>
      <c r="W69" s="342"/>
      <c r="X69" s="342"/>
      <c r="Y69" s="365"/>
      <c r="Z69" s="365"/>
      <c r="AA69" s="365"/>
      <c r="AB69" s="365"/>
      <c r="AC69" s="327"/>
      <c r="AD69" s="327"/>
      <c r="AE69" s="327"/>
      <c r="AF69" s="327"/>
      <c r="AG69" s="301"/>
      <c r="AH69" s="301"/>
      <c r="AI69" s="301"/>
      <c r="AJ69" s="384"/>
      <c r="AK69" s="367"/>
      <c r="AL69" s="368"/>
      <c r="AM69" s="236"/>
      <c r="AN69" s="236"/>
      <c r="AO69" s="236"/>
      <c r="AP69" s="250"/>
      <c r="AQ69" s="250"/>
      <c r="AR69" s="250"/>
      <c r="AS69" s="250"/>
      <c r="AT69" s="250"/>
      <c r="AU69" s="250"/>
      <c r="AV69" s="250"/>
      <c r="AW69" s="250"/>
    </row>
    <row r="70" spans="1:49" s="249" customFormat="1" ht="23.25" customHeight="1" thickBot="1">
      <c r="A70" s="385" t="s">
        <v>162</v>
      </c>
      <c r="B70" s="386"/>
      <c r="C70" s="386"/>
      <c r="D70" s="386"/>
      <c r="E70" s="386"/>
      <c r="F70" s="386"/>
      <c r="G70" s="386"/>
      <c r="H70" s="386"/>
      <c r="I70" s="386"/>
      <c r="J70" s="386"/>
      <c r="K70" s="386"/>
      <c r="L70" s="386"/>
      <c r="M70" s="386"/>
      <c r="N70" s="386"/>
      <c r="O70" s="386"/>
      <c r="P70" s="386"/>
      <c r="Q70" s="386"/>
      <c r="R70" s="386"/>
      <c r="S70" s="386"/>
      <c r="T70" s="387"/>
      <c r="U70" s="1123" t="s">
        <v>437</v>
      </c>
      <c r="V70" s="1124"/>
      <c r="W70" s="1124"/>
      <c r="X70" s="1124"/>
      <c r="Y70" s="1124"/>
      <c r="Z70" s="1124"/>
      <c r="AA70" s="1124"/>
      <c r="AB70" s="1124"/>
      <c r="AC70" s="1124"/>
      <c r="AD70" s="1124"/>
      <c r="AE70" s="1124"/>
      <c r="AF70" s="1124"/>
      <c r="AG70" s="217" t="b">
        <v>0</v>
      </c>
      <c r="AH70" s="360" t="s">
        <v>49</v>
      </c>
      <c r="AI70" s="361"/>
      <c r="AJ70" s="311" t="str">
        <f>IF(B19="○", IF(COUNTIF('別紙様式2-2 個表_処遇'!T11:T1010,"*加算Ⅰ*")+COUNTIF('別紙様式2-2 個表_処遇'!T11:T1010,"*加算Ⅱ*"),IF(AND(AG70=TRUE, OR(AND(K72=TRUE,M74&lt;&gt;""), AND(K75=TRUE,M76&lt;&gt;""))),"○","×"),""),"")</f>
        <v/>
      </c>
      <c r="AK70" s="388"/>
      <c r="AL70" s="846" t="s">
        <v>379</v>
      </c>
      <c r="AM70" s="891"/>
      <c r="AN70" s="891"/>
      <c r="AO70" s="891"/>
      <c r="AP70" s="891"/>
      <c r="AQ70" s="891"/>
      <c r="AR70" s="891"/>
      <c r="AS70" s="891"/>
      <c r="AT70" s="891"/>
      <c r="AU70" s="891"/>
      <c r="AV70" s="892"/>
      <c r="AW70" s="250"/>
    </row>
    <row r="71" spans="1:49" s="249" customFormat="1" ht="31.5" customHeight="1" thickBot="1">
      <c r="A71" s="1095"/>
      <c r="B71" s="389" t="s">
        <v>42</v>
      </c>
      <c r="C71" s="1028" t="s">
        <v>156</v>
      </c>
      <c r="D71" s="1029"/>
      <c r="E71" s="1029"/>
      <c r="F71" s="1029"/>
      <c r="G71" s="1029"/>
      <c r="H71" s="1029"/>
      <c r="I71" s="1029"/>
      <c r="J71" s="1029"/>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1030"/>
      <c r="AK71" s="255"/>
      <c r="AL71" s="390"/>
      <c r="AM71" s="236"/>
      <c r="AN71" s="236"/>
      <c r="AO71" s="236"/>
      <c r="AP71" s="250"/>
      <c r="AQ71" s="250"/>
      <c r="AR71" s="250"/>
      <c r="AS71" s="250"/>
      <c r="AT71" s="250"/>
      <c r="AU71" s="250"/>
      <c r="AV71" s="250"/>
      <c r="AW71" s="250"/>
    </row>
    <row r="72" spans="1:49" s="249" customFormat="1" ht="12" customHeight="1">
      <c r="A72" s="1096"/>
      <c r="B72" s="1016"/>
      <c r="C72" s="1072" t="s">
        <v>146</v>
      </c>
      <c r="D72" s="866"/>
      <c r="E72" s="866"/>
      <c r="F72" s="866"/>
      <c r="G72" s="866"/>
      <c r="H72" s="866"/>
      <c r="I72" s="866"/>
      <c r="J72" s="866"/>
      <c r="K72" s="963" t="b">
        <v>0</v>
      </c>
      <c r="L72" s="1073" t="s">
        <v>147</v>
      </c>
      <c r="M72" s="943" t="s">
        <v>339</v>
      </c>
      <c r="N72" s="944"/>
      <c r="O72" s="944"/>
      <c r="P72" s="944"/>
      <c r="Q72" s="944"/>
      <c r="R72" s="944"/>
      <c r="S72" s="944"/>
      <c r="T72" s="944"/>
      <c r="U72" s="944"/>
      <c r="V72" s="944"/>
      <c r="W72" s="944"/>
      <c r="X72" s="944"/>
      <c r="Y72" s="944"/>
      <c r="Z72" s="944"/>
      <c r="AA72" s="944"/>
      <c r="AB72" s="944"/>
      <c r="AC72" s="944"/>
      <c r="AD72" s="944"/>
      <c r="AE72" s="944"/>
      <c r="AF72" s="944"/>
      <c r="AG72" s="944"/>
      <c r="AH72" s="944"/>
      <c r="AI72" s="944"/>
      <c r="AJ72" s="945"/>
      <c r="AK72" s="391"/>
      <c r="AL72" s="392"/>
      <c r="AM72" s="250"/>
      <c r="AN72" s="250"/>
      <c r="AO72" s="250"/>
      <c r="AP72" s="250"/>
      <c r="AQ72" s="250"/>
      <c r="AR72" s="250"/>
      <c r="AS72" s="250"/>
      <c r="AT72" s="250"/>
      <c r="AU72" s="250"/>
      <c r="AV72" s="250"/>
      <c r="AW72" s="250"/>
    </row>
    <row r="73" spans="1:49" s="249" customFormat="1" ht="13.5" customHeight="1">
      <c r="A73" s="1096"/>
      <c r="B73" s="1017"/>
      <c r="C73" s="1072"/>
      <c r="D73" s="866"/>
      <c r="E73" s="866"/>
      <c r="F73" s="866"/>
      <c r="G73" s="866"/>
      <c r="H73" s="866"/>
      <c r="I73" s="866"/>
      <c r="J73" s="866"/>
      <c r="K73" s="964"/>
      <c r="L73" s="1074"/>
      <c r="M73" s="946"/>
      <c r="N73" s="932"/>
      <c r="O73" s="932"/>
      <c r="P73" s="932"/>
      <c r="Q73" s="932"/>
      <c r="R73" s="932"/>
      <c r="S73" s="932"/>
      <c r="T73" s="932"/>
      <c r="U73" s="932"/>
      <c r="V73" s="932"/>
      <c r="W73" s="932"/>
      <c r="X73" s="932"/>
      <c r="Y73" s="932"/>
      <c r="Z73" s="932"/>
      <c r="AA73" s="932"/>
      <c r="AB73" s="932"/>
      <c r="AC73" s="932"/>
      <c r="AD73" s="932"/>
      <c r="AE73" s="932"/>
      <c r="AF73" s="932"/>
      <c r="AG73" s="932"/>
      <c r="AH73" s="932"/>
      <c r="AI73" s="932"/>
      <c r="AJ73" s="947"/>
      <c r="AK73" s="391"/>
      <c r="AL73" s="392"/>
      <c r="AM73" s="236"/>
      <c r="AN73" s="236"/>
      <c r="AO73" s="250"/>
      <c r="AP73" s="250"/>
      <c r="AQ73" s="250"/>
      <c r="AR73" s="250"/>
      <c r="AS73" s="250"/>
      <c r="AT73" s="250"/>
      <c r="AU73" s="250"/>
      <c r="AV73" s="250"/>
      <c r="AW73" s="250"/>
    </row>
    <row r="74" spans="1:49" s="249" customFormat="1" ht="33" customHeight="1">
      <c r="A74" s="1096"/>
      <c r="B74" s="1017"/>
      <c r="C74" s="1072"/>
      <c r="D74" s="866"/>
      <c r="E74" s="866"/>
      <c r="F74" s="866"/>
      <c r="G74" s="866"/>
      <c r="H74" s="866"/>
      <c r="I74" s="866"/>
      <c r="J74" s="866"/>
      <c r="K74" s="965"/>
      <c r="L74" s="1075"/>
      <c r="M74" s="868"/>
      <c r="N74" s="869"/>
      <c r="O74" s="869"/>
      <c r="P74" s="869"/>
      <c r="Q74" s="869"/>
      <c r="R74" s="869"/>
      <c r="S74" s="869"/>
      <c r="T74" s="869"/>
      <c r="U74" s="869"/>
      <c r="V74" s="869"/>
      <c r="W74" s="869"/>
      <c r="X74" s="869"/>
      <c r="Y74" s="869"/>
      <c r="Z74" s="869"/>
      <c r="AA74" s="869"/>
      <c r="AB74" s="869"/>
      <c r="AC74" s="869"/>
      <c r="AD74" s="869"/>
      <c r="AE74" s="869"/>
      <c r="AF74" s="869"/>
      <c r="AG74" s="869"/>
      <c r="AH74" s="869"/>
      <c r="AI74" s="869"/>
      <c r="AJ74" s="870"/>
      <c r="AK74" s="255"/>
      <c r="AL74" s="392"/>
      <c r="AM74" s="250"/>
      <c r="AN74" s="250"/>
      <c r="AO74" s="250"/>
      <c r="AP74" s="250"/>
      <c r="AQ74" s="250"/>
      <c r="AR74" s="250"/>
      <c r="AS74" s="250"/>
      <c r="AT74" s="250"/>
      <c r="AU74" s="250"/>
      <c r="AV74" s="250"/>
      <c r="AW74" s="250"/>
    </row>
    <row r="75" spans="1:49" s="249" customFormat="1" ht="19.5" customHeight="1">
      <c r="A75" s="1096"/>
      <c r="B75" s="1017"/>
      <c r="C75" s="1072"/>
      <c r="D75" s="866"/>
      <c r="E75" s="866"/>
      <c r="F75" s="866"/>
      <c r="G75" s="866"/>
      <c r="H75" s="866"/>
      <c r="I75" s="866"/>
      <c r="J75" s="866"/>
      <c r="K75" s="966" t="b">
        <v>0</v>
      </c>
      <c r="L75" s="1074" t="s">
        <v>10</v>
      </c>
      <c r="M75" s="393" t="s">
        <v>45</v>
      </c>
      <c r="N75" s="394"/>
      <c r="O75" s="394"/>
      <c r="P75" s="394"/>
      <c r="Q75" s="394"/>
      <c r="R75" s="394"/>
      <c r="S75" s="394"/>
      <c r="T75" s="394"/>
      <c r="U75" s="394"/>
      <c r="V75" s="301" t="s">
        <v>330</v>
      </c>
      <c r="W75" s="394"/>
      <c r="X75" s="394"/>
      <c r="Y75" s="394"/>
      <c r="Z75" s="394"/>
      <c r="AA75" s="394"/>
      <c r="AB75" s="394"/>
      <c r="AC75" s="394"/>
      <c r="AD75" s="394"/>
      <c r="AE75" s="394"/>
      <c r="AF75" s="394"/>
      <c r="AG75" s="394"/>
      <c r="AH75" s="394"/>
      <c r="AI75" s="394"/>
      <c r="AJ75" s="395"/>
      <c r="AK75" s="391"/>
      <c r="AL75" s="392"/>
      <c r="AM75" s="250"/>
      <c r="AN75" s="250"/>
      <c r="AO75" s="250"/>
      <c r="AP75" s="250"/>
      <c r="AQ75" s="250"/>
      <c r="AR75" s="250"/>
      <c r="AS75" s="250"/>
      <c r="AT75" s="250"/>
      <c r="AU75" s="250"/>
      <c r="AV75" s="250"/>
      <c r="AW75" s="250"/>
    </row>
    <row r="76" spans="1:49" s="249" customFormat="1" ht="35.25" customHeight="1" thickBot="1">
      <c r="A76" s="1097"/>
      <c r="B76" s="1017"/>
      <c r="C76" s="1072"/>
      <c r="D76" s="866"/>
      <c r="E76" s="866"/>
      <c r="F76" s="866"/>
      <c r="G76" s="866"/>
      <c r="H76" s="866"/>
      <c r="I76" s="866"/>
      <c r="J76" s="866"/>
      <c r="K76" s="967"/>
      <c r="L76" s="1088"/>
      <c r="M76" s="940"/>
      <c r="N76" s="941"/>
      <c r="O76" s="941"/>
      <c r="P76" s="941"/>
      <c r="Q76" s="941"/>
      <c r="R76" s="941"/>
      <c r="S76" s="941"/>
      <c r="T76" s="941"/>
      <c r="U76" s="941"/>
      <c r="V76" s="941"/>
      <c r="W76" s="941"/>
      <c r="X76" s="941"/>
      <c r="Y76" s="941"/>
      <c r="Z76" s="941"/>
      <c r="AA76" s="941"/>
      <c r="AB76" s="941"/>
      <c r="AC76" s="941"/>
      <c r="AD76" s="941"/>
      <c r="AE76" s="941"/>
      <c r="AF76" s="941"/>
      <c r="AG76" s="941"/>
      <c r="AH76" s="941"/>
      <c r="AI76" s="941"/>
      <c r="AJ76" s="942"/>
      <c r="AK76" s="255"/>
      <c r="AL76" s="396"/>
      <c r="AM76" s="250"/>
      <c r="AN76" s="250"/>
      <c r="AO76" s="250"/>
      <c r="AP76" s="250"/>
      <c r="AQ76" s="250"/>
      <c r="AR76" s="250"/>
      <c r="AS76" s="250"/>
      <c r="AT76" s="250"/>
      <c r="AU76" s="250"/>
      <c r="AV76" s="250"/>
      <c r="AW76" s="250"/>
    </row>
    <row r="77" spans="1:49" s="249" customFormat="1" ht="18" customHeight="1">
      <c r="A77" s="397"/>
      <c r="B77" s="398" t="s">
        <v>152</v>
      </c>
      <c r="C77" s="378" t="s">
        <v>153</v>
      </c>
      <c r="D77" s="399"/>
      <c r="E77" s="399"/>
      <c r="F77" s="399"/>
      <c r="G77" s="399"/>
      <c r="H77" s="399"/>
      <c r="I77" s="399"/>
      <c r="J77" s="399"/>
      <c r="K77" s="379"/>
      <c r="L77" s="379"/>
      <c r="M77" s="379"/>
      <c r="N77" s="379"/>
      <c r="O77" s="379"/>
      <c r="P77" s="379"/>
      <c r="Q77" s="379"/>
      <c r="R77" s="379"/>
      <c r="S77" s="379"/>
      <c r="T77" s="379"/>
      <c r="U77" s="379"/>
      <c r="V77" s="379"/>
      <c r="W77" s="379"/>
      <c r="X77" s="379"/>
      <c r="Y77" s="380"/>
      <c r="Z77" s="380"/>
      <c r="AA77" s="380"/>
      <c r="AB77" s="380"/>
      <c r="AC77" s="322"/>
      <c r="AD77" s="322"/>
      <c r="AE77" s="322"/>
      <c r="AF77" s="322"/>
      <c r="AG77" s="381"/>
      <c r="AH77" s="381"/>
      <c r="AI77" s="381"/>
      <c r="AJ77" s="400"/>
      <c r="AK77" s="367"/>
      <c r="AL77" s="368"/>
      <c r="AM77" s="250"/>
      <c r="AN77" s="250"/>
      <c r="AO77" s="250"/>
      <c r="AP77" s="250"/>
      <c r="AQ77" s="250"/>
      <c r="AR77" s="250"/>
      <c r="AS77" s="250"/>
      <c r="AT77" s="250"/>
      <c r="AU77" s="250"/>
      <c r="AV77" s="250"/>
      <c r="AW77" s="250"/>
    </row>
    <row r="78" spans="1:49" s="249" customFormat="1" ht="12" customHeight="1" thickBot="1">
      <c r="A78" s="401"/>
      <c r="B78" s="401"/>
      <c r="C78" s="401"/>
      <c r="D78" s="401"/>
      <c r="E78" s="401"/>
      <c r="F78" s="401"/>
      <c r="G78" s="401"/>
      <c r="H78" s="401"/>
      <c r="I78" s="401"/>
      <c r="J78" s="401"/>
      <c r="K78" s="287"/>
      <c r="L78" s="287"/>
      <c r="M78" s="287"/>
      <c r="N78" s="287"/>
      <c r="O78" s="287"/>
      <c r="P78" s="287"/>
      <c r="Q78" s="287"/>
      <c r="R78" s="287"/>
      <c r="S78" s="287"/>
      <c r="T78" s="287"/>
      <c r="U78" s="287"/>
      <c r="V78" s="287"/>
      <c r="W78" s="287"/>
      <c r="X78" s="287"/>
      <c r="Y78" s="287"/>
      <c r="Z78" s="287"/>
      <c r="AA78" s="287"/>
      <c r="AB78" s="287"/>
      <c r="AC78" s="287"/>
      <c r="AD78" s="287"/>
      <c r="AE78" s="287"/>
      <c r="AF78" s="287"/>
      <c r="AG78" s="287"/>
      <c r="AH78" s="287"/>
      <c r="AI78" s="287"/>
      <c r="AJ78" s="402"/>
      <c r="AL78" s="403"/>
      <c r="AM78" s="250"/>
      <c r="AN78" s="250"/>
      <c r="AO78" s="250"/>
      <c r="AP78" s="250"/>
      <c r="AQ78" s="250"/>
      <c r="AR78" s="250"/>
      <c r="AS78" s="250"/>
      <c r="AT78" s="250"/>
      <c r="AU78" s="250"/>
      <c r="AV78" s="250"/>
      <c r="AW78" s="250"/>
    </row>
    <row r="79" spans="1:49" s="249" customFormat="1" ht="24" customHeight="1" thickBot="1">
      <c r="A79" s="385" t="s">
        <v>163</v>
      </c>
      <c r="B79" s="404"/>
      <c r="C79" s="404"/>
      <c r="D79" s="404"/>
      <c r="E79" s="404"/>
      <c r="F79" s="404"/>
      <c r="G79" s="404"/>
      <c r="H79" s="404"/>
      <c r="I79" s="404"/>
      <c r="J79" s="404"/>
      <c r="K79" s="404"/>
      <c r="L79" s="404"/>
      <c r="M79" s="404"/>
      <c r="N79" s="404"/>
      <c r="O79" s="404"/>
      <c r="P79" s="404"/>
      <c r="Q79" s="404"/>
      <c r="R79" s="404"/>
      <c r="S79" s="404"/>
      <c r="T79" s="404"/>
      <c r="U79" s="358" t="s">
        <v>65</v>
      </c>
      <c r="V79" s="359"/>
      <c r="W79" s="405"/>
      <c r="X79" s="405"/>
      <c r="Y79" s="405"/>
      <c r="Z79" s="405"/>
      <c r="AA79" s="405"/>
      <c r="AB79" s="405"/>
      <c r="AC79" s="405"/>
      <c r="AD79" s="405"/>
      <c r="AE79" s="405"/>
      <c r="AF79" s="405"/>
      <c r="AG79" s="217" t="b">
        <v>0</v>
      </c>
      <c r="AH79" s="360" t="s">
        <v>49</v>
      </c>
      <c r="AI79" s="361"/>
      <c r="AJ79" s="311" t="str">
        <f>IF(B19="○",IF(COUNTIF('別紙様式2-2 個表_処遇'!T11:T1010,"*加算Ⅰ*"),IF(AND(AG79=TRUE,OR(K81=TRUE,K82=TRUE,K83=TRUE)),"○","×"),""),"")</f>
        <v/>
      </c>
      <c r="AK79" s="269"/>
      <c r="AL79" s="846" t="s">
        <v>380</v>
      </c>
      <c r="AM79" s="847"/>
      <c r="AN79" s="847"/>
      <c r="AO79" s="847"/>
      <c r="AP79" s="847"/>
      <c r="AQ79" s="847"/>
      <c r="AR79" s="847"/>
      <c r="AS79" s="847"/>
      <c r="AT79" s="847"/>
      <c r="AU79" s="847"/>
      <c r="AV79" s="848"/>
      <c r="AW79" s="250"/>
    </row>
    <row r="80" spans="1:49" s="249" customFormat="1" ht="28.5" customHeight="1" thickBot="1">
      <c r="A80" s="1095"/>
      <c r="B80" s="363" t="s">
        <v>143</v>
      </c>
      <c r="C80" s="864" t="s">
        <v>66</v>
      </c>
      <c r="D80" s="865"/>
      <c r="E80" s="865"/>
      <c r="F80" s="865"/>
      <c r="G80" s="865"/>
      <c r="H80" s="865"/>
      <c r="I80" s="865"/>
      <c r="J80" s="865"/>
      <c r="K80" s="865"/>
      <c r="L80" s="865"/>
      <c r="M80" s="865"/>
      <c r="N80" s="865"/>
      <c r="O80" s="865"/>
      <c r="P80" s="865"/>
      <c r="Q80" s="865"/>
      <c r="R80" s="865"/>
      <c r="S80" s="865"/>
      <c r="T80" s="865"/>
      <c r="U80" s="866"/>
      <c r="V80" s="866"/>
      <c r="W80" s="866"/>
      <c r="X80" s="866"/>
      <c r="Y80" s="866"/>
      <c r="Z80" s="866"/>
      <c r="AA80" s="866"/>
      <c r="AB80" s="866"/>
      <c r="AC80" s="866"/>
      <c r="AD80" s="866"/>
      <c r="AE80" s="866"/>
      <c r="AF80" s="866"/>
      <c r="AG80" s="866"/>
      <c r="AH80" s="866"/>
      <c r="AI80" s="866"/>
      <c r="AJ80" s="867"/>
      <c r="AK80" s="269"/>
      <c r="AL80" s="250"/>
      <c r="AM80" s="250"/>
      <c r="AN80" s="250"/>
      <c r="AO80" s="250"/>
      <c r="AP80" s="250"/>
      <c r="AQ80" s="250"/>
      <c r="AR80" s="250"/>
      <c r="AS80" s="250"/>
      <c r="AT80" s="250"/>
      <c r="AU80" s="250"/>
      <c r="AV80" s="250"/>
      <c r="AW80" s="250"/>
    </row>
    <row r="81" spans="1:52" s="249" customFormat="1" ht="30.75" customHeight="1">
      <c r="A81" s="1096"/>
      <c r="B81" s="1016"/>
      <c r="C81" s="1137" t="s">
        <v>155</v>
      </c>
      <c r="D81" s="1138"/>
      <c r="E81" s="1138"/>
      <c r="F81" s="1138"/>
      <c r="G81" s="1138"/>
      <c r="H81" s="1138"/>
      <c r="I81" s="1138"/>
      <c r="J81" s="1139"/>
      <c r="K81" s="218" t="b">
        <v>0</v>
      </c>
      <c r="L81" s="406" t="s">
        <v>68</v>
      </c>
      <c r="M81" s="968" t="s">
        <v>43</v>
      </c>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70"/>
      <c r="AK81" s="269"/>
      <c r="AL81" s="368"/>
      <c r="AM81" s="250"/>
      <c r="AN81" s="250"/>
      <c r="AO81" s="250"/>
      <c r="AP81" s="250"/>
      <c r="AQ81" s="250"/>
      <c r="AR81" s="250"/>
      <c r="AS81" s="250"/>
      <c r="AT81" s="250"/>
      <c r="AU81" s="250"/>
      <c r="AV81" s="250"/>
      <c r="AW81" s="250"/>
    </row>
    <row r="82" spans="1:52" s="249" customFormat="1" ht="39.75" customHeight="1">
      <c r="A82" s="1096"/>
      <c r="B82" s="1017"/>
      <c r="C82" s="1072"/>
      <c r="D82" s="866"/>
      <c r="E82" s="866"/>
      <c r="F82" s="866"/>
      <c r="G82" s="866"/>
      <c r="H82" s="866"/>
      <c r="I82" s="866"/>
      <c r="J82" s="996"/>
      <c r="K82" s="219" t="b">
        <v>0</v>
      </c>
      <c r="L82" s="407" t="s">
        <v>149</v>
      </c>
      <c r="M82" s="958" t="s">
        <v>40</v>
      </c>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60"/>
      <c r="AK82" s="408"/>
      <c r="AL82" s="409"/>
      <c r="AM82" s="250"/>
      <c r="AN82" s="250"/>
      <c r="AO82" s="250"/>
      <c r="AP82" s="250"/>
      <c r="AQ82" s="250"/>
      <c r="AR82" s="250"/>
      <c r="AS82" s="250"/>
      <c r="AT82" s="250"/>
      <c r="AU82" s="250"/>
      <c r="AV82" s="250"/>
      <c r="AW82" s="250"/>
    </row>
    <row r="83" spans="1:52" s="249" customFormat="1" ht="40.5" customHeight="1" thickBot="1">
      <c r="A83" s="1097"/>
      <c r="B83" s="1018"/>
      <c r="C83" s="1140"/>
      <c r="D83" s="896"/>
      <c r="E83" s="896"/>
      <c r="F83" s="896"/>
      <c r="G83" s="896"/>
      <c r="H83" s="896"/>
      <c r="I83" s="896"/>
      <c r="J83" s="897"/>
      <c r="K83" s="220" t="b">
        <v>0</v>
      </c>
      <c r="L83" s="410" t="s">
        <v>148</v>
      </c>
      <c r="M83" s="1106" t="s">
        <v>44</v>
      </c>
      <c r="N83" s="1107"/>
      <c r="O83" s="1107"/>
      <c r="P83" s="1107"/>
      <c r="Q83" s="1107"/>
      <c r="R83" s="1107"/>
      <c r="S83" s="1107"/>
      <c r="T83" s="1107"/>
      <c r="U83" s="1107"/>
      <c r="V83" s="1107"/>
      <c r="W83" s="1107"/>
      <c r="X83" s="1107"/>
      <c r="Y83" s="1107"/>
      <c r="Z83" s="1107"/>
      <c r="AA83" s="1107"/>
      <c r="AB83" s="1107"/>
      <c r="AC83" s="1107"/>
      <c r="AD83" s="1107"/>
      <c r="AE83" s="1107"/>
      <c r="AF83" s="1107"/>
      <c r="AG83" s="1107"/>
      <c r="AH83" s="1107"/>
      <c r="AI83" s="1107"/>
      <c r="AJ83" s="1108"/>
      <c r="AK83" s="408"/>
      <c r="AL83" s="409"/>
      <c r="AM83" s="250"/>
      <c r="AN83" s="250"/>
      <c r="AO83" s="250"/>
      <c r="AP83" s="250"/>
      <c r="AQ83" s="250"/>
      <c r="AR83" s="250"/>
      <c r="AS83" s="250"/>
      <c r="AT83" s="250"/>
      <c r="AU83" s="250"/>
      <c r="AV83" s="250"/>
      <c r="AW83" s="250"/>
    </row>
    <row r="84" spans="1:52" s="249" customFormat="1" ht="24.75" customHeight="1">
      <c r="A84" s="397"/>
      <c r="B84" s="398" t="s">
        <v>152</v>
      </c>
      <c r="C84" s="378" t="s">
        <v>153</v>
      </c>
      <c r="D84" s="399"/>
      <c r="E84" s="399"/>
      <c r="F84" s="399"/>
      <c r="G84" s="399"/>
      <c r="H84" s="399"/>
      <c r="I84" s="399"/>
      <c r="J84" s="399"/>
      <c r="K84" s="379"/>
      <c r="L84" s="379"/>
      <c r="M84" s="379"/>
      <c r="N84" s="379"/>
      <c r="O84" s="379"/>
      <c r="P84" s="379"/>
      <c r="Q84" s="379"/>
      <c r="R84" s="379"/>
      <c r="S84" s="379"/>
      <c r="T84" s="379"/>
      <c r="U84" s="379"/>
      <c r="V84" s="379"/>
      <c r="W84" s="379"/>
      <c r="X84" s="379"/>
      <c r="Y84" s="380"/>
      <c r="Z84" s="380"/>
      <c r="AA84" s="380"/>
      <c r="AB84" s="380"/>
      <c r="AC84" s="322"/>
      <c r="AD84" s="322"/>
      <c r="AE84" s="322"/>
      <c r="AF84" s="322"/>
      <c r="AG84" s="381"/>
      <c r="AH84" s="381"/>
      <c r="AI84" s="381"/>
      <c r="AJ84" s="400"/>
      <c r="AK84" s="367"/>
      <c r="AL84" s="368"/>
      <c r="AM84" s="250"/>
      <c r="AN84" s="250"/>
      <c r="AO84" s="250"/>
      <c r="AP84" s="250"/>
      <c r="AQ84" s="250"/>
      <c r="AR84" s="250"/>
      <c r="AS84" s="250"/>
      <c r="AT84" s="250"/>
      <c r="AU84" s="250"/>
      <c r="AV84" s="250"/>
      <c r="AW84" s="250"/>
    </row>
    <row r="85" spans="1:52" s="413" customFormat="1" ht="30" customHeight="1">
      <c r="A85" s="1109" t="s">
        <v>438</v>
      </c>
      <c r="B85" s="1109"/>
      <c r="C85" s="1109"/>
      <c r="D85" s="1109"/>
      <c r="E85" s="1109"/>
      <c r="F85" s="1109"/>
      <c r="G85" s="1109"/>
      <c r="H85" s="1109"/>
      <c r="I85" s="1109"/>
      <c r="J85" s="1109"/>
      <c r="K85" s="1109"/>
      <c r="L85" s="1109"/>
      <c r="M85" s="1109"/>
      <c r="N85" s="1109"/>
      <c r="O85" s="1109"/>
      <c r="P85" s="1109"/>
      <c r="Q85" s="1109"/>
      <c r="R85" s="1109"/>
      <c r="S85" s="1109"/>
      <c r="T85" s="1109"/>
      <c r="U85" s="1109"/>
      <c r="V85" s="1109"/>
      <c r="W85" s="1109"/>
      <c r="X85" s="1109"/>
      <c r="Y85" s="1109"/>
      <c r="Z85" s="1109"/>
      <c r="AA85" s="1109"/>
      <c r="AB85" s="1109"/>
      <c r="AC85" s="1109"/>
      <c r="AD85" s="1109"/>
      <c r="AE85" s="1109"/>
      <c r="AF85" s="1109"/>
      <c r="AG85" s="1109"/>
      <c r="AH85" s="1109"/>
      <c r="AI85" s="1109"/>
      <c r="AJ85" s="1109"/>
      <c r="AK85" s="411"/>
      <c r="AL85" s="396"/>
      <c r="AM85" s="412"/>
      <c r="AN85" s="412"/>
      <c r="AO85" s="412"/>
      <c r="AP85" s="412"/>
      <c r="AQ85" s="412"/>
      <c r="AR85" s="412"/>
      <c r="AS85" s="412"/>
      <c r="AT85" s="412"/>
      <c r="AU85" s="412"/>
      <c r="AV85" s="412"/>
      <c r="AW85" s="412"/>
    </row>
    <row r="86" spans="1:52" s="413" customFormat="1" ht="13.5" customHeight="1">
      <c r="A86" s="414"/>
      <c r="B86" s="414"/>
      <c r="C86" s="414"/>
      <c r="D86" s="414"/>
      <c r="E86" s="414"/>
      <c r="F86" s="414"/>
      <c r="G86" s="414"/>
      <c r="H86" s="414"/>
      <c r="I86" s="414"/>
      <c r="J86" s="414"/>
      <c r="K86" s="414"/>
      <c r="L86" s="414"/>
      <c r="M86" s="414"/>
      <c r="N86" s="414"/>
      <c r="O86" s="414"/>
      <c r="P86" s="414"/>
      <c r="Q86" s="414"/>
      <c r="R86" s="414"/>
      <c r="S86" s="414"/>
      <c r="T86" s="414"/>
      <c r="U86" s="414"/>
      <c r="V86" s="414"/>
      <c r="W86" s="414"/>
      <c r="X86" s="414"/>
      <c r="Y86" s="414"/>
      <c r="Z86" s="414"/>
      <c r="AA86" s="414"/>
      <c r="AB86" s="414"/>
      <c r="AC86" s="414"/>
      <c r="AD86" s="414"/>
      <c r="AE86" s="414"/>
      <c r="AF86" s="414"/>
      <c r="AG86" s="414"/>
      <c r="AH86" s="414"/>
      <c r="AI86" s="414"/>
      <c r="AJ86" s="414"/>
      <c r="AK86" s="411"/>
      <c r="AL86" s="396"/>
      <c r="AM86" s="412"/>
      <c r="AN86" s="412"/>
      <c r="AO86" s="412"/>
      <c r="AP86" s="412"/>
      <c r="AQ86" s="412"/>
      <c r="AR86" s="412"/>
      <c r="AS86" s="412"/>
      <c r="AT86" s="412"/>
      <c r="AU86" s="412"/>
      <c r="AV86" s="412"/>
      <c r="AW86" s="412"/>
    </row>
    <row r="87" spans="1:52" ht="23.25" customHeight="1">
      <c r="A87" s="304" t="s">
        <v>433</v>
      </c>
      <c r="B87" s="275"/>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190"/>
      <c r="AK87" s="269"/>
      <c r="AZ87" s="303"/>
    </row>
    <row r="88" spans="1:52" ht="18.75" customHeight="1">
      <c r="A88" s="277" t="s">
        <v>305</v>
      </c>
      <c r="C88" s="415"/>
      <c r="D88" s="415"/>
      <c r="E88" s="415"/>
      <c r="F88" s="415"/>
      <c r="G88" s="415"/>
      <c r="H88" s="415"/>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c r="AJ88" s="416"/>
      <c r="AU88" s="265"/>
    </row>
    <row r="89" spans="1:52">
      <c r="A89" s="417" t="s">
        <v>70</v>
      </c>
      <c r="B89" s="295" t="s">
        <v>430</v>
      </c>
      <c r="C89" s="415"/>
      <c r="D89" s="415"/>
      <c r="E89" s="415"/>
      <c r="F89" s="415"/>
      <c r="G89" s="415"/>
      <c r="H89" s="415"/>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c r="AJ89" s="416"/>
      <c r="AU89" s="265"/>
    </row>
    <row r="90" spans="1:52" ht="22.5" customHeight="1">
      <c r="A90" s="418" t="s">
        <v>360</v>
      </c>
      <c r="B90" s="985" t="s">
        <v>439</v>
      </c>
      <c r="C90" s="985"/>
      <c r="D90" s="985"/>
      <c r="E90" s="985"/>
      <c r="F90" s="985"/>
      <c r="G90" s="985"/>
      <c r="H90" s="985"/>
      <c r="I90" s="985"/>
      <c r="J90" s="985"/>
      <c r="K90" s="985"/>
      <c r="L90" s="985"/>
      <c r="M90" s="985"/>
      <c r="N90" s="985"/>
      <c r="O90" s="985"/>
      <c r="P90" s="985"/>
      <c r="Q90" s="985"/>
      <c r="R90" s="985"/>
      <c r="S90" s="985"/>
      <c r="T90" s="985"/>
      <c r="U90" s="985"/>
      <c r="V90" s="985"/>
      <c r="W90" s="985"/>
      <c r="X90" s="985"/>
      <c r="Y90" s="985"/>
      <c r="Z90" s="985"/>
      <c r="AA90" s="985"/>
      <c r="AB90" s="985"/>
      <c r="AC90" s="985"/>
      <c r="AD90" s="985"/>
      <c r="AE90" s="985"/>
      <c r="AF90" s="985"/>
      <c r="AG90" s="985"/>
      <c r="AH90" s="985"/>
      <c r="AI90" s="985"/>
      <c r="AJ90" s="985"/>
      <c r="AU90" s="265"/>
    </row>
    <row r="91" spans="1:52" ht="22.5" customHeight="1">
      <c r="A91" s="418" t="s">
        <v>361</v>
      </c>
      <c r="B91" s="985" t="s">
        <v>440</v>
      </c>
      <c r="C91" s="1142"/>
      <c r="D91" s="1142"/>
      <c r="E91" s="1142"/>
      <c r="F91" s="1142"/>
      <c r="G91" s="1142"/>
      <c r="H91" s="1142"/>
      <c r="I91" s="1142"/>
      <c r="J91" s="1142"/>
      <c r="K91" s="1142"/>
      <c r="L91" s="1142"/>
      <c r="M91" s="1142"/>
      <c r="N91" s="1142"/>
      <c r="O91" s="1142"/>
      <c r="P91" s="1142"/>
      <c r="Q91" s="1142"/>
      <c r="R91" s="1142"/>
      <c r="S91" s="1142"/>
      <c r="T91" s="1142"/>
      <c r="U91" s="1142"/>
      <c r="V91" s="1142"/>
      <c r="W91" s="1142"/>
      <c r="X91" s="1142"/>
      <c r="Y91" s="1142"/>
      <c r="Z91" s="1142"/>
      <c r="AA91" s="1142"/>
      <c r="AB91" s="1142"/>
      <c r="AC91" s="1142"/>
      <c r="AD91" s="1142"/>
      <c r="AE91" s="1142"/>
      <c r="AF91" s="1142"/>
      <c r="AG91" s="1142"/>
      <c r="AH91" s="1142"/>
      <c r="AI91" s="1142"/>
      <c r="AJ91" s="1142"/>
      <c r="AU91" s="265"/>
    </row>
    <row r="92" spans="1:52">
      <c r="A92" s="418" t="s">
        <v>362</v>
      </c>
      <c r="B92" s="295" t="s">
        <v>441</v>
      </c>
      <c r="C92" s="415"/>
      <c r="D92" s="415"/>
      <c r="E92" s="415"/>
      <c r="F92" s="415"/>
      <c r="G92" s="415"/>
      <c r="H92" s="415"/>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c r="AJ92" s="416"/>
      <c r="AU92" s="265"/>
    </row>
    <row r="93" spans="1:52" ht="24" customHeight="1">
      <c r="A93" s="418" t="s">
        <v>363</v>
      </c>
      <c r="B93" s="1143" t="s">
        <v>431</v>
      </c>
      <c r="C93" s="1143"/>
      <c r="D93" s="1143"/>
      <c r="E93" s="1143"/>
      <c r="F93" s="1143"/>
      <c r="G93" s="1143"/>
      <c r="H93" s="1143"/>
      <c r="I93" s="1143"/>
      <c r="J93" s="1143"/>
      <c r="K93" s="1143"/>
      <c r="L93" s="1143"/>
      <c r="M93" s="1143"/>
      <c r="N93" s="1143"/>
      <c r="O93" s="1143"/>
      <c r="P93" s="1143"/>
      <c r="Q93" s="1143"/>
      <c r="R93" s="1143"/>
      <c r="S93" s="1143"/>
      <c r="T93" s="1143"/>
      <c r="U93" s="1143"/>
      <c r="V93" s="1143"/>
      <c r="W93" s="1143"/>
      <c r="X93" s="1143"/>
      <c r="Y93" s="1143"/>
      <c r="Z93" s="1143"/>
      <c r="AA93" s="1143"/>
      <c r="AB93" s="1143"/>
      <c r="AC93" s="1143"/>
      <c r="AD93" s="1143"/>
      <c r="AE93" s="1143"/>
      <c r="AF93" s="1143"/>
      <c r="AG93" s="1143"/>
      <c r="AH93" s="1143"/>
      <c r="AI93" s="1143"/>
      <c r="AJ93" s="1143"/>
      <c r="AU93" s="265"/>
    </row>
    <row r="94" spans="1:52" ht="6" customHeight="1">
      <c r="A94" s="418"/>
      <c r="B94" s="419"/>
      <c r="C94" s="419"/>
      <c r="D94" s="419"/>
      <c r="E94" s="419"/>
      <c r="F94" s="419"/>
      <c r="G94" s="419"/>
      <c r="H94" s="419"/>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c r="AJ94" s="419"/>
      <c r="AU94" s="265"/>
    </row>
    <row r="95" spans="1:52" ht="30.75" customHeight="1">
      <c r="A95" s="305" t="s">
        <v>275</v>
      </c>
      <c r="B95" s="306"/>
      <c r="C95" s="307"/>
      <c r="D95" s="307"/>
      <c r="E95" s="307"/>
      <c r="F95" s="307"/>
      <c r="G95" s="307"/>
      <c r="H95" s="307"/>
      <c r="I95" s="307"/>
      <c r="J95" s="307"/>
      <c r="K95" s="307"/>
      <c r="L95" s="308"/>
      <c r="M95" s="308"/>
      <c r="N95" s="308"/>
      <c r="O95" s="308"/>
      <c r="P95" s="308"/>
      <c r="Q95" s="308"/>
      <c r="R95" s="308"/>
      <c r="S95" s="1019">
        <f>W38</f>
        <v>0</v>
      </c>
      <c r="T95" s="1020"/>
      <c r="U95" s="1020"/>
      <c r="V95" s="1020"/>
      <c r="W95" s="1020"/>
      <c r="X95" s="420" t="s">
        <v>1</v>
      </c>
      <c r="Y95" s="415"/>
      <c r="Z95" s="415"/>
      <c r="AA95" s="415"/>
      <c r="AB95" s="415"/>
      <c r="AC95" s="415"/>
      <c r="AD95" s="415"/>
      <c r="AE95" s="415"/>
      <c r="AF95" s="415"/>
      <c r="AG95" s="415"/>
      <c r="AH95" s="415"/>
      <c r="AI95" s="415"/>
      <c r="AJ95" s="415"/>
    </row>
    <row r="96" spans="1:52" ht="30.75" customHeight="1" thickBot="1">
      <c r="A96" s="421" t="s">
        <v>445</v>
      </c>
      <c r="C96" s="422"/>
      <c r="D96" s="422"/>
      <c r="E96" s="422"/>
      <c r="F96" s="422"/>
      <c r="G96" s="422"/>
      <c r="H96" s="422"/>
      <c r="I96" s="422"/>
      <c r="J96" s="422"/>
      <c r="K96" s="422"/>
      <c r="L96" s="423"/>
      <c r="M96" s="423"/>
      <c r="N96" s="422"/>
      <c r="O96" s="422"/>
      <c r="P96" s="424"/>
      <c r="Q96" s="424"/>
      <c r="R96" s="425"/>
      <c r="S96" s="922" t="s">
        <v>93</v>
      </c>
      <c r="T96" s="923"/>
      <c r="U96" s="923"/>
      <c r="V96" s="923"/>
      <c r="W96" s="923"/>
      <c r="X96" s="924"/>
      <c r="Y96" s="872" t="s">
        <v>158</v>
      </c>
      <c r="Z96" s="873"/>
      <c r="AA96" s="873"/>
      <c r="AB96" s="873"/>
      <c r="AC96" s="873"/>
      <c r="AD96" s="1160"/>
      <c r="AE96" s="872" t="s">
        <v>94</v>
      </c>
      <c r="AF96" s="873"/>
      <c r="AG96" s="873"/>
      <c r="AH96" s="873"/>
      <c r="AI96" s="873"/>
      <c r="AJ96" s="1160"/>
    </row>
    <row r="97" spans="1:54" ht="26.25" customHeight="1" thickBot="1">
      <c r="A97" s="426"/>
      <c r="B97" s="950" t="s">
        <v>340</v>
      </c>
      <c r="C97" s="951"/>
      <c r="D97" s="951"/>
      <c r="E97" s="951"/>
      <c r="F97" s="951"/>
      <c r="G97" s="951"/>
      <c r="H97" s="951"/>
      <c r="I97" s="951"/>
      <c r="J97" s="951"/>
      <c r="K97" s="951"/>
      <c r="L97" s="951"/>
      <c r="M97" s="951"/>
      <c r="N97" s="951"/>
      <c r="O97" s="951"/>
      <c r="P97" s="951"/>
      <c r="Q97" s="951"/>
      <c r="R97" s="951"/>
      <c r="S97" s="1070" t="b">
        <v>0</v>
      </c>
      <c r="T97" s="961"/>
      <c r="U97" s="961"/>
      <c r="V97" s="961"/>
      <c r="W97" s="961"/>
      <c r="X97" s="427"/>
      <c r="Y97" s="961" t="b">
        <v>0</v>
      </c>
      <c r="Z97" s="961"/>
      <c r="AA97" s="961"/>
      <c r="AB97" s="961"/>
      <c r="AC97" s="961"/>
      <c r="AD97" s="428"/>
      <c r="AE97" s="961" t="b">
        <v>0</v>
      </c>
      <c r="AF97" s="961"/>
      <c r="AG97" s="961"/>
      <c r="AH97" s="961"/>
      <c r="AI97" s="962"/>
      <c r="AJ97" s="311" t="str">
        <f>IF(M19="○", IF(OR(AND(NOT(S97),NOT(Y97),AE97),AND(NOT(S97),NOT(Y97),NOT(AE97))),"×","○"),"")</f>
        <v/>
      </c>
      <c r="AK97" s="429"/>
      <c r="AL97" s="846" t="s">
        <v>312</v>
      </c>
      <c r="AM97" s="847"/>
      <c r="AN97" s="847"/>
      <c r="AO97" s="847"/>
      <c r="AP97" s="847"/>
      <c r="AQ97" s="847"/>
      <c r="AR97" s="847"/>
      <c r="AS97" s="847"/>
      <c r="AT97" s="847"/>
      <c r="AU97" s="847"/>
      <c r="AV97" s="848"/>
    </row>
    <row r="98" spans="1:54" ht="18.75" customHeight="1" thickBot="1">
      <c r="A98" s="430"/>
      <c r="B98" s="1135" t="s">
        <v>390</v>
      </c>
      <c r="C98" s="1136"/>
      <c r="D98" s="1136"/>
      <c r="E98" s="1136"/>
      <c r="F98" s="1136"/>
      <c r="G98" s="1136"/>
      <c r="H98" s="1136"/>
      <c r="I98" s="1136"/>
      <c r="J98" s="1136"/>
      <c r="K98" s="1136"/>
      <c r="L98" s="1136"/>
      <c r="M98" s="1136"/>
      <c r="N98" s="1136"/>
      <c r="O98" s="1136"/>
      <c r="P98" s="1136"/>
      <c r="Q98" s="1136"/>
      <c r="R98" s="1136"/>
      <c r="S98" s="881"/>
      <c r="T98" s="882"/>
      <c r="U98" s="882"/>
      <c r="V98" s="882"/>
      <c r="W98" s="882"/>
      <c r="X98" s="431" t="s">
        <v>216</v>
      </c>
      <c r="Y98" s="882"/>
      <c r="Z98" s="882"/>
      <c r="AA98" s="882"/>
      <c r="AB98" s="882"/>
      <c r="AC98" s="882"/>
      <c r="AD98" s="432" t="s">
        <v>216</v>
      </c>
      <c r="AE98" s="882"/>
      <c r="AF98" s="882"/>
      <c r="AG98" s="882"/>
      <c r="AH98" s="882"/>
      <c r="AI98" s="882"/>
      <c r="AJ98" s="433" t="s">
        <v>24</v>
      </c>
      <c r="AK98" s="986" t="s">
        <v>373</v>
      </c>
    </row>
    <row r="99" spans="1:54" ht="17.25" customHeight="1" thickBot="1">
      <c r="A99" s="430"/>
      <c r="B99" s="1152" t="s">
        <v>442</v>
      </c>
      <c r="C99" s="1153"/>
      <c r="D99" s="1153"/>
      <c r="E99" s="1153"/>
      <c r="F99" s="1153"/>
      <c r="G99" s="1153"/>
      <c r="H99" s="1153"/>
      <c r="I99" s="1153"/>
      <c r="J99" s="1153"/>
      <c r="K99" s="1153"/>
      <c r="L99" s="1153"/>
      <c r="M99" s="1153"/>
      <c r="N99" s="1153"/>
      <c r="O99" s="1153"/>
      <c r="P99" s="1153"/>
      <c r="Q99" s="1153"/>
      <c r="R99" s="1154"/>
      <c r="S99" s="1150"/>
      <c r="T99" s="1145"/>
      <c r="U99" s="1145"/>
      <c r="V99" s="1145"/>
      <c r="W99" s="1146"/>
      <c r="X99" s="1156" t="s">
        <v>274</v>
      </c>
      <c r="Y99" s="1144"/>
      <c r="Z99" s="1145"/>
      <c r="AA99" s="1145"/>
      <c r="AB99" s="1145"/>
      <c r="AC99" s="1146"/>
      <c r="AD99" s="1158" t="s">
        <v>274</v>
      </c>
      <c r="AE99" s="1144"/>
      <c r="AF99" s="1145"/>
      <c r="AG99" s="1145"/>
      <c r="AH99" s="1145"/>
      <c r="AI99" s="1146"/>
      <c r="AJ99" s="434" t="str">
        <f>IF(M19="○", IF(AND(S97=TRUE,Y97=TRUE), IF(AND(S99&gt;Y99, Y99&gt;0),"○","×"),""),"")</f>
        <v/>
      </c>
      <c r="AK99" s="986"/>
      <c r="AL99" s="846" t="s">
        <v>452</v>
      </c>
      <c r="AM99" s="891"/>
      <c r="AN99" s="891"/>
      <c r="AO99" s="891"/>
      <c r="AP99" s="891"/>
      <c r="AQ99" s="891"/>
      <c r="AR99" s="891"/>
      <c r="AS99" s="891"/>
      <c r="AT99" s="891"/>
      <c r="AU99" s="891"/>
      <c r="AV99" s="892"/>
    </row>
    <row r="100" spans="1:54" ht="17.25" customHeight="1" thickBot="1">
      <c r="A100" s="430"/>
      <c r="B100" s="886"/>
      <c r="C100" s="887"/>
      <c r="D100" s="887"/>
      <c r="E100" s="887"/>
      <c r="F100" s="887"/>
      <c r="G100" s="887"/>
      <c r="H100" s="887"/>
      <c r="I100" s="887"/>
      <c r="J100" s="887"/>
      <c r="K100" s="887"/>
      <c r="L100" s="887"/>
      <c r="M100" s="887"/>
      <c r="N100" s="887"/>
      <c r="O100" s="887"/>
      <c r="P100" s="887"/>
      <c r="Q100" s="887"/>
      <c r="R100" s="1155"/>
      <c r="S100" s="1151"/>
      <c r="T100" s="1148"/>
      <c r="U100" s="1148"/>
      <c r="V100" s="1148"/>
      <c r="W100" s="1149"/>
      <c r="X100" s="1157"/>
      <c r="Y100" s="1147"/>
      <c r="Z100" s="1148"/>
      <c r="AA100" s="1148"/>
      <c r="AB100" s="1148"/>
      <c r="AC100" s="1149"/>
      <c r="AD100" s="1159"/>
      <c r="AE100" s="1147"/>
      <c r="AF100" s="1148"/>
      <c r="AG100" s="1148"/>
      <c r="AH100" s="1148"/>
      <c r="AI100" s="1149"/>
      <c r="AJ100" s="311" t="str">
        <f>IF(M19="○", IF(AND(Y97=TRUE,AE97=TRUE), IF(AND(Y103="",AE103=""), IF(AND(Y99&gt;=2*AE99,AE99&gt;0),"○","×"), IF(AND(Y103&gt;=AE103, Y99&gt;0, AE99&gt;0),"○","×")), IF(AND(S97=TRUE,AE97=TRUE),IF(AND(Y103&gt;=AE103,AE103&gt;0), IF(AND(S99&gt;2*AE99,AE99&gt;0),"○","×"),"×"),"")),"")</f>
        <v/>
      </c>
      <c r="AK100" s="987" t="s">
        <v>291</v>
      </c>
      <c r="AL100" s="846" t="s">
        <v>453</v>
      </c>
      <c r="AM100" s="891"/>
      <c r="AN100" s="891"/>
      <c r="AO100" s="891"/>
      <c r="AP100" s="891"/>
      <c r="AQ100" s="891"/>
      <c r="AR100" s="891"/>
      <c r="AS100" s="891"/>
      <c r="AT100" s="891"/>
      <c r="AU100" s="891"/>
      <c r="AV100" s="892"/>
    </row>
    <row r="101" spans="1:54" ht="18.75" customHeight="1">
      <c r="A101" s="430"/>
      <c r="B101" s="886" t="s">
        <v>292</v>
      </c>
      <c r="C101" s="887"/>
      <c r="D101" s="887"/>
      <c r="E101" s="887"/>
      <c r="F101" s="887"/>
      <c r="G101" s="887"/>
      <c r="H101" s="887"/>
      <c r="I101" s="887"/>
      <c r="J101" s="887"/>
      <c r="K101" s="887"/>
      <c r="L101" s="887"/>
      <c r="M101" s="887"/>
      <c r="N101" s="887"/>
      <c r="O101" s="887"/>
      <c r="P101" s="887"/>
      <c r="Q101" s="887"/>
      <c r="R101" s="887"/>
      <c r="S101" s="883">
        <f>IFERROR(S95/((IFERROR(S98/(S99/S99), 0))+IFERROR(Y98/(S99/Y99),0)+IFERROR(AE98/(S99/AE99),0))/Y115,0)</f>
        <v>0</v>
      </c>
      <c r="T101" s="884"/>
      <c r="U101" s="884"/>
      <c r="V101" s="884"/>
      <c r="W101" s="884"/>
      <c r="X101" s="435" t="s">
        <v>139</v>
      </c>
      <c r="Y101" s="885">
        <f>IFERROR(S95/((IFERROR(S98/(Y99/S99), 0))+IFERROR(Y98/(Y99/Y99),0)+IFERROR(AE98/(Y99/AE99),0))/Y115,0)</f>
        <v>0</v>
      </c>
      <c r="Z101" s="884"/>
      <c r="AA101" s="884"/>
      <c r="AB101" s="884"/>
      <c r="AC101" s="884"/>
      <c r="AD101" s="435" t="s">
        <v>139</v>
      </c>
      <c r="AE101" s="885">
        <f>IFERROR(S95/((IFERROR(S98/(AE99/S99), 0))+IFERROR(Y98/(AE99/Y99),0)+IFERROR(AE98/(AE99/AE99),0))/Y115,0)</f>
        <v>0</v>
      </c>
      <c r="AF101" s="884"/>
      <c r="AG101" s="884"/>
      <c r="AH101" s="884"/>
      <c r="AI101" s="884"/>
      <c r="AJ101" s="436" t="s">
        <v>139</v>
      </c>
      <c r="AK101" s="987"/>
    </row>
    <row r="102" spans="1:54" ht="19.5" customHeight="1">
      <c r="A102" s="430"/>
      <c r="B102" s="1011" t="s">
        <v>293</v>
      </c>
      <c r="C102" s="1012"/>
      <c r="D102" s="1012"/>
      <c r="E102" s="1012"/>
      <c r="F102" s="1012"/>
      <c r="G102" s="1012"/>
      <c r="H102" s="1012"/>
      <c r="I102" s="1012"/>
      <c r="J102" s="1012"/>
      <c r="K102" s="1012"/>
      <c r="L102" s="1012"/>
      <c r="M102" s="1012"/>
      <c r="N102" s="1012"/>
      <c r="O102" s="1012"/>
      <c r="P102" s="1012"/>
      <c r="Q102" s="1012"/>
      <c r="R102" s="1012"/>
      <c r="S102" s="437" t="s">
        <v>125</v>
      </c>
      <c r="T102" s="1006" t="e">
        <f>S98*S101*Y115</f>
        <v>#VALUE!</v>
      </c>
      <c r="U102" s="1006"/>
      <c r="V102" s="1006"/>
      <c r="W102" s="438" t="s">
        <v>139</v>
      </c>
      <c r="X102" s="439" t="s">
        <v>140</v>
      </c>
      <c r="Y102" s="440" t="s">
        <v>125</v>
      </c>
      <c r="Z102" s="925" t="e">
        <f>Y98*Y101*Y115</f>
        <v>#VALUE!</v>
      </c>
      <c r="AA102" s="925"/>
      <c r="AB102" s="925"/>
      <c r="AC102" s="441" t="s">
        <v>139</v>
      </c>
      <c r="AD102" s="439" t="s">
        <v>140</v>
      </c>
      <c r="AE102" s="440" t="s">
        <v>125</v>
      </c>
      <c r="AF102" s="925" t="e">
        <f>AE98*AE101*Y115</f>
        <v>#VALUE!</v>
      </c>
      <c r="AG102" s="925"/>
      <c r="AH102" s="925"/>
      <c r="AI102" s="441" t="s">
        <v>139</v>
      </c>
      <c r="AJ102" s="442" t="s">
        <v>140</v>
      </c>
    </row>
    <row r="103" spans="1:54" ht="24.75" customHeight="1" thickBot="1">
      <c r="A103" s="426"/>
      <c r="B103" s="854" t="s">
        <v>381</v>
      </c>
      <c r="C103" s="855"/>
      <c r="D103" s="855"/>
      <c r="E103" s="855"/>
      <c r="F103" s="855"/>
      <c r="G103" s="855"/>
      <c r="H103" s="855"/>
      <c r="I103" s="855"/>
      <c r="J103" s="855"/>
      <c r="K103" s="855"/>
      <c r="L103" s="855"/>
      <c r="M103" s="855"/>
      <c r="N103" s="855"/>
      <c r="O103" s="855"/>
      <c r="P103" s="855"/>
      <c r="Q103" s="855"/>
      <c r="R103" s="855"/>
      <c r="S103" s="1078"/>
      <c r="T103" s="1079"/>
      <c r="U103" s="1079"/>
      <c r="V103" s="1079"/>
      <c r="W103" s="1079"/>
      <c r="X103" s="1079"/>
      <c r="Y103" s="851"/>
      <c r="Z103" s="852"/>
      <c r="AA103" s="852"/>
      <c r="AB103" s="852"/>
      <c r="AC103" s="853"/>
      <c r="AD103" s="443" t="s">
        <v>1</v>
      </c>
      <c r="AE103" s="1080"/>
      <c r="AF103" s="1081"/>
      <c r="AG103" s="1081"/>
      <c r="AH103" s="1081"/>
      <c r="AI103" s="1082"/>
      <c r="AJ103" s="444" t="s">
        <v>1</v>
      </c>
      <c r="AK103" s="247"/>
    </row>
    <row r="104" spans="1:54" ht="30.75" customHeight="1" thickBot="1">
      <c r="A104" s="426"/>
      <c r="B104" s="907" t="s">
        <v>382</v>
      </c>
      <c r="C104" s="908"/>
      <c r="D104" s="908"/>
      <c r="E104" s="908"/>
      <c r="F104" s="908"/>
      <c r="G104" s="908"/>
      <c r="H104" s="908"/>
      <c r="I104" s="908"/>
      <c r="J104" s="908"/>
      <c r="K104" s="908"/>
      <c r="L104" s="908"/>
      <c r="M104" s="908"/>
      <c r="N104" s="908"/>
      <c r="O104" s="908"/>
      <c r="P104" s="908"/>
      <c r="Q104" s="908"/>
      <c r="R104" s="908"/>
      <c r="S104" s="855"/>
      <c r="T104" s="855"/>
      <c r="U104" s="855"/>
      <c r="V104" s="855"/>
      <c r="W104" s="855"/>
      <c r="X104" s="855"/>
      <c r="Y104" s="912"/>
      <c r="Z104" s="913"/>
      <c r="AA104" s="913"/>
      <c r="AB104" s="913"/>
      <c r="AC104" s="913"/>
      <c r="AD104" s="445" t="s">
        <v>1</v>
      </c>
      <c r="AE104" s="446" t="s">
        <v>286</v>
      </c>
      <c r="AF104" s="447" t="str">
        <f>IF(M19="○", IF(Y104,IF(Y104&lt;=4400000,"○","☓"),""),"")</f>
        <v/>
      </c>
      <c r="AG104" s="448" t="s">
        <v>307</v>
      </c>
      <c r="AH104" s="449"/>
      <c r="AI104" s="449"/>
      <c r="AJ104" s="449"/>
      <c r="AK104" s="255"/>
      <c r="AL104" s="846" t="s">
        <v>428</v>
      </c>
      <c r="AM104" s="891"/>
      <c r="AN104" s="891"/>
      <c r="AO104" s="891"/>
      <c r="AP104" s="891"/>
      <c r="AQ104" s="891"/>
      <c r="AR104" s="891"/>
      <c r="AS104" s="891"/>
      <c r="AT104" s="891"/>
      <c r="AU104" s="891"/>
      <c r="AV104" s="892"/>
    </row>
    <row r="105" spans="1:54" s="249" customFormat="1" ht="28.5" customHeight="1">
      <c r="A105" s="450"/>
      <c r="B105" s="909" t="s">
        <v>300</v>
      </c>
      <c r="C105" s="910"/>
      <c r="D105" s="910"/>
      <c r="E105" s="910"/>
      <c r="F105" s="910"/>
      <c r="G105" s="910"/>
      <c r="H105" s="910"/>
      <c r="I105" s="910"/>
      <c r="J105" s="910"/>
      <c r="K105" s="910"/>
      <c r="L105" s="910"/>
      <c r="M105" s="910"/>
      <c r="N105" s="910"/>
      <c r="O105" s="910"/>
      <c r="P105" s="910"/>
      <c r="Q105" s="910"/>
      <c r="R105" s="910"/>
      <c r="S105" s="910"/>
      <c r="T105" s="910"/>
      <c r="U105" s="910"/>
      <c r="V105" s="910"/>
      <c r="W105" s="910"/>
      <c r="X105" s="910"/>
      <c r="Y105" s="912"/>
      <c r="Z105" s="913"/>
      <c r="AA105" s="913"/>
      <c r="AB105" s="913"/>
      <c r="AC105" s="913"/>
      <c r="AD105" s="436" t="s">
        <v>289</v>
      </c>
      <c r="AE105" s="451" t="s">
        <v>286</v>
      </c>
      <c r="AF105" s="914" t="str">
        <f>IF(M19="○",IF(OR(Y105&gt;=Y106,OR(C108,C109,C110,C111)=TRUE),"○","☓"),"")</f>
        <v/>
      </c>
      <c r="AG105" s="1085" t="s">
        <v>290</v>
      </c>
      <c r="AH105" s="255"/>
      <c r="AJ105" s="452"/>
      <c r="AK105" s="269"/>
      <c r="AL105" s="833" t="s">
        <v>429</v>
      </c>
      <c r="AM105" s="834"/>
      <c r="AN105" s="834"/>
      <c r="AO105" s="834"/>
      <c r="AP105" s="834"/>
      <c r="AQ105" s="834"/>
      <c r="AR105" s="834"/>
      <c r="AS105" s="834"/>
      <c r="AT105" s="834"/>
      <c r="AU105" s="834"/>
      <c r="AV105" s="835"/>
      <c r="AW105" s="250"/>
      <c r="AX105" s="453"/>
      <c r="AY105" s="453"/>
      <c r="AZ105" s="453"/>
      <c r="BA105" s="453"/>
      <c r="BB105" s="453"/>
    </row>
    <row r="106" spans="1:54" s="249" customFormat="1" ht="28.5" customHeight="1" thickBot="1">
      <c r="A106" s="450"/>
      <c r="B106" s="937" t="s">
        <v>385</v>
      </c>
      <c r="C106" s="938"/>
      <c r="D106" s="938"/>
      <c r="E106" s="938"/>
      <c r="F106" s="938"/>
      <c r="G106" s="938"/>
      <c r="H106" s="938"/>
      <c r="I106" s="938"/>
      <c r="J106" s="938"/>
      <c r="K106" s="938"/>
      <c r="L106" s="938"/>
      <c r="M106" s="938"/>
      <c r="N106" s="938"/>
      <c r="O106" s="938"/>
      <c r="P106" s="938"/>
      <c r="Q106" s="938"/>
      <c r="R106" s="938"/>
      <c r="S106" s="938"/>
      <c r="T106" s="938"/>
      <c r="U106" s="938"/>
      <c r="V106" s="938"/>
      <c r="W106" s="938"/>
      <c r="X106" s="938"/>
      <c r="Y106" s="1083">
        <f>COUNTIFS('別紙様式2-3 個表_特定'!P11:P1010,"&lt;&gt;訪問型サービス（総合事業）",'別紙様式2-3 個表_特定'!P11:P1010,"&lt;&gt;通所型サービス（総合事業）",'別紙様式2-3 個表_特定'!P11:P1010,"&lt;&gt;（介護予防）短期入所生活介護",'別紙様式2-3 個表_特定'!P11:P1010,"&lt;&gt;（介護予防）短期入所療養介護（老健）",'別紙様式2-3 個表_特定'!P11:P1010,"&lt;&gt;（介護予防）短期入所療養介護 （病院等（老健以外）)",'別紙様式2-3 個表_特定'!P11:P1010,"&lt;&gt;（介護予防）短期入所療養介護（医療院）",'別紙様式2-3 個表_特定'!T11:T1010,"*")</f>
        <v>0</v>
      </c>
      <c r="Z106" s="1084"/>
      <c r="AA106" s="1084"/>
      <c r="AB106" s="1084"/>
      <c r="AC106" s="1084"/>
      <c r="AD106" s="454" t="s">
        <v>294</v>
      </c>
      <c r="AE106" s="451" t="s">
        <v>286</v>
      </c>
      <c r="AF106" s="915"/>
      <c r="AG106" s="1085"/>
      <c r="AH106" s="255"/>
      <c r="AI106" s="451"/>
      <c r="AJ106" s="452"/>
      <c r="AK106" s="269"/>
      <c r="AL106" s="836"/>
      <c r="AM106" s="837"/>
      <c r="AN106" s="837"/>
      <c r="AO106" s="837"/>
      <c r="AP106" s="837"/>
      <c r="AQ106" s="837"/>
      <c r="AR106" s="837"/>
      <c r="AS106" s="837"/>
      <c r="AT106" s="837"/>
      <c r="AU106" s="837"/>
      <c r="AV106" s="838"/>
      <c r="AW106" s="250"/>
      <c r="AX106" s="453"/>
      <c r="AY106" s="453"/>
      <c r="AZ106" s="453"/>
      <c r="BA106" s="453"/>
      <c r="BB106" s="453"/>
    </row>
    <row r="107" spans="1:54" s="249" customFormat="1" ht="18" customHeight="1">
      <c r="A107" s="455"/>
      <c r="B107" s="456" t="s">
        <v>315</v>
      </c>
      <c r="C107" s="457"/>
      <c r="D107" s="458"/>
      <c r="E107" s="459"/>
      <c r="F107" s="459"/>
      <c r="G107" s="459"/>
      <c r="H107" s="459"/>
      <c r="I107" s="459"/>
      <c r="J107" s="459"/>
      <c r="K107" s="459"/>
      <c r="L107" s="459"/>
      <c r="M107" s="459"/>
      <c r="N107" s="459"/>
      <c r="O107" s="459"/>
      <c r="P107" s="459"/>
      <c r="Q107" s="459"/>
      <c r="R107" s="459"/>
      <c r="S107" s="459"/>
      <c r="T107" s="459"/>
      <c r="U107" s="459"/>
      <c r="V107" s="459"/>
      <c r="W107" s="459"/>
      <c r="X107" s="459"/>
      <c r="Y107" s="414"/>
      <c r="Z107" s="414"/>
      <c r="AA107" s="414"/>
      <c r="AB107" s="414"/>
      <c r="AC107" s="414"/>
      <c r="AD107" s="414"/>
      <c r="AE107" s="459"/>
      <c r="AF107" s="459"/>
      <c r="AG107" s="459"/>
      <c r="AH107" s="459"/>
      <c r="AI107" s="459"/>
      <c r="AJ107" s="460"/>
      <c r="AL107" s="461"/>
      <c r="AM107" s="462"/>
      <c r="AN107" s="463"/>
      <c r="AO107" s="463"/>
      <c r="AP107" s="463"/>
      <c r="AQ107" s="463"/>
      <c r="AR107" s="464"/>
      <c r="AS107" s="250"/>
      <c r="AT107" s="256"/>
      <c r="AU107" s="250"/>
      <c r="AV107" s="250"/>
      <c r="AW107" s="250"/>
    </row>
    <row r="108" spans="1:54" s="249" customFormat="1" ht="16.5" customHeight="1">
      <c r="A108" s="455"/>
      <c r="B108" s="331"/>
      <c r="C108" s="55" t="b">
        <v>1</v>
      </c>
      <c r="D108" s="301" t="s">
        <v>243</v>
      </c>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c r="AE108" s="327"/>
      <c r="AF108" s="327"/>
      <c r="AG108" s="327"/>
      <c r="AH108" s="327"/>
      <c r="AI108" s="287"/>
      <c r="AJ108" s="465"/>
      <c r="AL108" s="461"/>
      <c r="AM108" s="462"/>
      <c r="AN108" s="463"/>
      <c r="AO108" s="463"/>
      <c r="AP108" s="463"/>
      <c r="AQ108" s="463"/>
      <c r="AR108" s="464"/>
      <c r="AS108" s="250"/>
      <c r="AT108" s="256"/>
      <c r="AU108" s="250"/>
      <c r="AV108" s="250"/>
      <c r="AW108" s="250"/>
    </row>
    <row r="109" spans="1:54" s="249" customFormat="1" ht="16.5" customHeight="1">
      <c r="A109" s="455"/>
      <c r="B109" s="331"/>
      <c r="C109" s="56" t="b">
        <v>0</v>
      </c>
      <c r="D109" s="301" t="s">
        <v>244</v>
      </c>
      <c r="E109" s="466"/>
      <c r="F109" s="466"/>
      <c r="G109" s="466"/>
      <c r="H109" s="466"/>
      <c r="I109" s="466"/>
      <c r="J109" s="466"/>
      <c r="K109" s="466"/>
      <c r="L109" s="466"/>
      <c r="M109" s="466"/>
      <c r="N109" s="466"/>
      <c r="O109" s="466"/>
      <c r="P109" s="466"/>
      <c r="Q109" s="466"/>
      <c r="R109" s="466"/>
      <c r="S109" s="466"/>
      <c r="T109" s="327"/>
      <c r="U109" s="327"/>
      <c r="V109" s="327"/>
      <c r="W109" s="327"/>
      <c r="X109" s="327"/>
      <c r="Y109" s="327"/>
      <c r="Z109" s="327"/>
      <c r="AA109" s="327"/>
      <c r="AB109" s="327"/>
      <c r="AC109" s="327"/>
      <c r="AD109" s="327"/>
      <c r="AE109" s="327"/>
      <c r="AF109" s="327"/>
      <c r="AG109" s="327"/>
      <c r="AH109" s="327"/>
      <c r="AI109" s="287"/>
      <c r="AJ109" s="465"/>
      <c r="AL109" s="461"/>
      <c r="AM109" s="462"/>
      <c r="AN109" s="463"/>
      <c r="AO109" s="463"/>
      <c r="AP109" s="463"/>
      <c r="AQ109" s="463"/>
      <c r="AR109" s="464"/>
      <c r="AS109" s="250"/>
      <c r="AT109" s="256"/>
      <c r="AU109" s="250"/>
      <c r="AV109" s="250"/>
      <c r="AW109" s="250"/>
    </row>
    <row r="110" spans="1:54" s="249" customFormat="1" ht="25.5" customHeight="1">
      <c r="A110" s="455"/>
      <c r="B110" s="331"/>
      <c r="C110" s="56" t="b">
        <v>0</v>
      </c>
      <c r="D110" s="1098" t="s">
        <v>159</v>
      </c>
      <c r="E110" s="1098"/>
      <c r="F110" s="1098"/>
      <c r="G110" s="1098"/>
      <c r="H110" s="1098"/>
      <c r="I110" s="1098"/>
      <c r="J110" s="1098"/>
      <c r="K110" s="1098"/>
      <c r="L110" s="1098"/>
      <c r="M110" s="1098"/>
      <c r="N110" s="1098"/>
      <c r="O110" s="1098"/>
      <c r="P110" s="1098"/>
      <c r="Q110" s="1098"/>
      <c r="R110" s="1098"/>
      <c r="S110" s="1098"/>
      <c r="T110" s="1098"/>
      <c r="U110" s="1098"/>
      <c r="V110" s="1098"/>
      <c r="W110" s="1098"/>
      <c r="X110" s="1098"/>
      <c r="Y110" s="1098"/>
      <c r="Z110" s="1098"/>
      <c r="AA110" s="1098"/>
      <c r="AB110" s="1098"/>
      <c r="AC110" s="1098"/>
      <c r="AD110" s="1098"/>
      <c r="AE110" s="1098"/>
      <c r="AF110" s="1098"/>
      <c r="AG110" s="1098"/>
      <c r="AH110" s="1098"/>
      <c r="AI110" s="1098"/>
      <c r="AJ110" s="465"/>
      <c r="AK110" s="467"/>
      <c r="AL110" s="463"/>
      <c r="AM110" s="463"/>
      <c r="AN110" s="463"/>
      <c r="AO110" s="464"/>
      <c r="AP110" s="250"/>
      <c r="AQ110" s="256"/>
      <c r="AR110" s="250"/>
      <c r="AS110" s="250"/>
      <c r="AT110" s="250"/>
      <c r="AU110" s="250"/>
      <c r="AV110" s="250"/>
      <c r="AW110" s="250"/>
    </row>
    <row r="111" spans="1:54" s="249" customFormat="1" ht="18" customHeight="1" thickBot="1">
      <c r="A111" s="468"/>
      <c r="B111" s="469"/>
      <c r="C111" s="57" t="b">
        <v>0</v>
      </c>
      <c r="D111" s="470" t="s">
        <v>46</v>
      </c>
      <c r="E111" s="471"/>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472" t="s">
        <v>31</v>
      </c>
      <c r="AL111" s="461"/>
      <c r="AM111" s="250"/>
      <c r="AN111" s="250"/>
      <c r="AO111" s="250"/>
      <c r="AP111" s="250"/>
      <c r="AQ111" s="250"/>
      <c r="AR111" s="250"/>
      <c r="AS111" s="250"/>
      <c r="AT111" s="250"/>
      <c r="AU111" s="250"/>
      <c r="AV111" s="250"/>
      <c r="AW111" s="250"/>
    </row>
    <row r="112" spans="1:54" s="303" customFormat="1" ht="33" customHeight="1">
      <c r="A112" s="985" t="s">
        <v>443</v>
      </c>
      <c r="B112" s="985"/>
      <c r="C112" s="985"/>
      <c r="D112" s="985"/>
      <c r="E112" s="985"/>
      <c r="F112" s="985"/>
      <c r="G112" s="985"/>
      <c r="H112" s="985"/>
      <c r="I112" s="985"/>
      <c r="J112" s="985"/>
      <c r="K112" s="985"/>
      <c r="L112" s="985"/>
      <c r="M112" s="985"/>
      <c r="N112" s="985"/>
      <c r="O112" s="985"/>
      <c r="P112" s="985"/>
      <c r="Q112" s="985"/>
      <c r="R112" s="985"/>
      <c r="S112" s="985"/>
      <c r="T112" s="985"/>
      <c r="U112" s="985"/>
      <c r="V112" s="985"/>
      <c r="W112" s="985"/>
      <c r="X112" s="985"/>
      <c r="Y112" s="985"/>
      <c r="Z112" s="985"/>
      <c r="AA112" s="985"/>
      <c r="AB112" s="985"/>
      <c r="AC112" s="985"/>
      <c r="AD112" s="985"/>
      <c r="AE112" s="985"/>
      <c r="AF112" s="985"/>
      <c r="AG112" s="985"/>
      <c r="AH112" s="985"/>
      <c r="AI112" s="985"/>
      <c r="AJ112" s="985"/>
      <c r="AL112" s="473"/>
      <c r="AM112" s="473"/>
      <c r="AN112" s="473"/>
      <c r="AO112" s="473"/>
      <c r="AP112" s="473"/>
      <c r="AQ112" s="473"/>
      <c r="AR112" s="473"/>
      <c r="AS112" s="473"/>
      <c r="AT112" s="473"/>
      <c r="AU112" s="473"/>
      <c r="AV112" s="473"/>
      <c r="AW112" s="473"/>
    </row>
    <row r="113" spans="1:52" ht="7.5" customHeight="1" thickBot="1">
      <c r="A113" s="296"/>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297"/>
      <c r="AE113" s="297"/>
      <c r="AF113" s="297"/>
      <c r="AG113" s="297"/>
      <c r="AH113" s="297"/>
      <c r="AI113" s="297"/>
      <c r="AJ113" s="297"/>
    </row>
    <row r="114" spans="1:52" ht="19.5" customHeight="1" thickBot="1">
      <c r="A114" s="277" t="s">
        <v>306</v>
      </c>
      <c r="B114" s="327"/>
      <c r="C114" s="327"/>
      <c r="D114" s="32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287"/>
      <c r="AE114" s="287"/>
      <c r="AF114" s="287"/>
      <c r="AG114" s="287"/>
      <c r="AH114" s="287"/>
      <c r="AI114" s="287"/>
      <c r="AJ114" s="235"/>
      <c r="AK114" s="249"/>
      <c r="AL114" s="846" t="s">
        <v>331</v>
      </c>
      <c r="AM114" s="891"/>
      <c r="AN114" s="891"/>
      <c r="AO114" s="891"/>
      <c r="AP114" s="891"/>
      <c r="AQ114" s="891"/>
      <c r="AR114" s="891"/>
      <c r="AS114" s="891"/>
      <c r="AT114" s="891"/>
      <c r="AU114" s="891"/>
      <c r="AV114" s="892"/>
    </row>
    <row r="115" spans="1:52" s="249" customFormat="1" ht="22.5" customHeight="1" thickBot="1">
      <c r="A115" s="874" t="s">
        <v>324</v>
      </c>
      <c r="B115" s="875"/>
      <c r="C115" s="875"/>
      <c r="D115" s="875"/>
      <c r="E115" s="315"/>
      <c r="F115" s="474" t="s">
        <v>21</v>
      </c>
      <c r="G115" s="316"/>
      <c r="H115" s="900"/>
      <c r="I115" s="900"/>
      <c r="J115" s="316" t="s">
        <v>11</v>
      </c>
      <c r="K115" s="900"/>
      <c r="L115" s="900"/>
      <c r="M115" s="316" t="s">
        <v>12</v>
      </c>
      <c r="N115" s="317" t="s">
        <v>13</v>
      </c>
      <c r="O115" s="317"/>
      <c r="P115" s="316" t="s">
        <v>21</v>
      </c>
      <c r="Q115" s="316"/>
      <c r="R115" s="900"/>
      <c r="S115" s="900"/>
      <c r="T115" s="316" t="s">
        <v>11</v>
      </c>
      <c r="U115" s="900"/>
      <c r="V115" s="900"/>
      <c r="W115" s="316" t="s">
        <v>12</v>
      </c>
      <c r="X115" s="316" t="s">
        <v>116</v>
      </c>
      <c r="Y115" s="316" t="str">
        <f>IF(H115&gt;=1,(R115*12+U115)-(H115*12+K115)+1,"")</f>
        <v/>
      </c>
      <c r="Z115" s="850" t="s">
        <v>117</v>
      </c>
      <c r="AA115" s="850"/>
      <c r="AB115" s="318" t="s">
        <v>48</v>
      </c>
      <c r="AJ115" s="311" t="str">
        <f>IF(M19="○", IF(AND(AND(H115&lt;&gt;"",K115&lt;&gt;"",R115&lt;&gt;"",U115&lt;&gt;""), E116&lt;&gt;"",OR(E118=TRUE,I118=TRUE,O118=TRUE,V118=TRUE,AND(Z118=TRUE,AD118&lt;&gt;"")),OR(E120=TRUE,L120=TRUE,AND(S120=TRUE,X120&lt;&gt;"")),AND(E122&lt;&gt;"",N124&lt;&gt;"",Q124&lt;&gt;""),OR(U124=TRUE,Y124=TRUE)),"○","×"), "")</f>
        <v/>
      </c>
      <c r="AK115" s="475"/>
      <c r="AL115" s="250"/>
      <c r="AM115" s="250"/>
      <c r="AN115" s="250"/>
      <c r="AO115" s="250"/>
      <c r="AP115" s="250"/>
      <c r="AQ115" s="250"/>
      <c r="AR115" s="250"/>
      <c r="AS115" s="250"/>
      <c r="AT115" s="250"/>
      <c r="AU115" s="250"/>
      <c r="AV115" s="250"/>
      <c r="AW115" s="250"/>
    </row>
    <row r="116" spans="1:52" ht="45" customHeight="1" thickBot="1">
      <c r="A116" s="799" t="s">
        <v>280</v>
      </c>
      <c r="B116" s="800"/>
      <c r="C116" s="800"/>
      <c r="D116" s="800"/>
      <c r="E116" s="1007"/>
      <c r="F116" s="1008"/>
      <c r="G116" s="1008"/>
      <c r="H116" s="1008"/>
      <c r="I116" s="1008"/>
      <c r="J116" s="1008"/>
      <c r="K116" s="1008"/>
      <c r="L116" s="1008"/>
      <c r="M116" s="1008"/>
      <c r="N116" s="1008"/>
      <c r="O116" s="1008"/>
      <c r="P116" s="1008"/>
      <c r="Q116" s="1008"/>
      <c r="R116" s="1008"/>
      <c r="S116" s="1008"/>
      <c r="T116" s="1008"/>
      <c r="U116" s="1008"/>
      <c r="V116" s="1008"/>
      <c r="W116" s="1008"/>
      <c r="X116" s="1008"/>
      <c r="Y116" s="1008"/>
      <c r="Z116" s="1008"/>
      <c r="AA116" s="1008"/>
      <c r="AB116" s="1008"/>
      <c r="AC116" s="1009"/>
      <c r="AD116" s="1009"/>
      <c r="AE116" s="1009"/>
      <c r="AF116" s="1009"/>
      <c r="AG116" s="1009"/>
      <c r="AH116" s="1009"/>
      <c r="AI116" s="1009"/>
      <c r="AJ116" s="1010"/>
      <c r="AK116" s="255"/>
      <c r="AL116" s="250"/>
      <c r="AU116" s="265"/>
    </row>
    <row r="117" spans="1:52" ht="18.75" customHeight="1" thickBot="1">
      <c r="A117" s="802"/>
      <c r="B117" s="803"/>
      <c r="C117" s="803"/>
      <c r="D117" s="803"/>
      <c r="E117" s="1165" t="s">
        <v>374</v>
      </c>
      <c r="F117" s="1166"/>
      <c r="G117" s="1166"/>
      <c r="H117" s="1166"/>
      <c r="I117" s="1166"/>
      <c r="J117" s="1166"/>
      <c r="K117" s="1166"/>
      <c r="L117" s="1166"/>
      <c r="M117" s="1166"/>
      <c r="N117" s="1166"/>
      <c r="O117" s="1166"/>
      <c r="P117" s="1167"/>
      <c r="Q117" s="1161"/>
      <c r="R117" s="1162"/>
      <c r="S117" s="1162"/>
      <c r="T117" s="1162"/>
      <c r="U117" s="1162"/>
      <c r="V117" s="1162"/>
      <c r="W117" s="1162"/>
      <c r="X117" s="1162"/>
      <c r="Y117" s="1163"/>
      <c r="Z117" s="1163"/>
      <c r="AA117" s="1163"/>
      <c r="AB117" s="1163"/>
      <c r="AC117" s="1163"/>
      <c r="AD117" s="1163"/>
      <c r="AE117" s="1163"/>
      <c r="AF117" s="1163"/>
      <c r="AG117" s="1163"/>
      <c r="AH117" s="1163"/>
      <c r="AI117" s="1164"/>
      <c r="AJ117" s="311" t="str">
        <f>IF(S97=FALSE, IF(Q117&lt;&gt;"","○","×"),"")</f>
        <v>×</v>
      </c>
      <c r="AK117" s="255"/>
      <c r="AL117" s="846" t="s">
        <v>389</v>
      </c>
      <c r="AM117" s="891"/>
      <c r="AN117" s="891"/>
      <c r="AO117" s="891"/>
      <c r="AP117" s="891"/>
      <c r="AQ117" s="891"/>
      <c r="AR117" s="891"/>
      <c r="AS117" s="891"/>
      <c r="AT117" s="891"/>
      <c r="AU117" s="891"/>
      <c r="AV117" s="892"/>
    </row>
    <row r="118" spans="1:52" ht="29.25" customHeight="1">
      <c r="A118" s="874" t="s">
        <v>35</v>
      </c>
      <c r="B118" s="875"/>
      <c r="C118" s="875"/>
      <c r="D118" s="875"/>
      <c r="E118" s="58"/>
      <c r="F118" s="781" t="s">
        <v>33</v>
      </c>
      <c r="G118" s="781"/>
      <c r="H118" s="781"/>
      <c r="I118" s="59" t="b">
        <v>0</v>
      </c>
      <c r="J118" s="781" t="s">
        <v>71</v>
      </c>
      <c r="K118" s="781"/>
      <c r="L118" s="781"/>
      <c r="M118" s="781"/>
      <c r="N118" s="781"/>
      <c r="O118" s="60" t="b">
        <v>0</v>
      </c>
      <c r="P118" s="839" t="s">
        <v>72</v>
      </c>
      <c r="Q118" s="839"/>
      <c r="R118" s="839"/>
      <c r="S118" s="839"/>
      <c r="T118" s="839"/>
      <c r="U118" s="839"/>
      <c r="V118" s="60" t="b">
        <v>0</v>
      </c>
      <c r="W118" s="781" t="s">
        <v>34</v>
      </c>
      <c r="X118" s="781"/>
      <c r="Y118" s="306"/>
      <c r="Z118" s="162" t="b">
        <v>0</v>
      </c>
      <c r="AA118" s="839" t="s">
        <v>29</v>
      </c>
      <c r="AB118" s="839"/>
      <c r="AC118" s="476" t="s">
        <v>30</v>
      </c>
      <c r="AD118" s="1128"/>
      <c r="AE118" s="1128"/>
      <c r="AF118" s="1128"/>
      <c r="AG118" s="1128"/>
      <c r="AH118" s="1128"/>
      <c r="AI118" s="313" t="s">
        <v>31</v>
      </c>
      <c r="AJ118" s="477"/>
      <c r="AK118" s="255"/>
    </row>
    <row r="119" spans="1:52" ht="19.5" customHeight="1">
      <c r="A119" s="799" t="s">
        <v>32</v>
      </c>
      <c r="B119" s="800"/>
      <c r="C119" s="800"/>
      <c r="D119" s="800"/>
      <c r="E119" s="331" t="s">
        <v>142</v>
      </c>
      <c r="F119" s="301"/>
      <c r="G119" s="327"/>
      <c r="H119" s="327"/>
      <c r="I119" s="327"/>
      <c r="J119" s="327"/>
      <c r="K119" s="327"/>
      <c r="L119" s="327"/>
      <c r="M119" s="327"/>
      <c r="N119" s="327"/>
      <c r="O119" s="301"/>
      <c r="P119" s="327"/>
      <c r="Q119" s="327"/>
      <c r="R119" s="327"/>
      <c r="S119" s="327"/>
      <c r="T119" s="327"/>
      <c r="U119" s="327"/>
      <c r="V119" s="301"/>
      <c r="W119" s="327"/>
      <c r="X119" s="327"/>
      <c r="Y119" s="327"/>
      <c r="Z119" s="327"/>
      <c r="AA119" s="327"/>
      <c r="AB119" s="327"/>
      <c r="AC119" s="327"/>
      <c r="AD119" s="327"/>
      <c r="AE119" s="327"/>
      <c r="AF119" s="327"/>
      <c r="AG119" s="327"/>
      <c r="AH119" s="327"/>
      <c r="AI119" s="327"/>
      <c r="AJ119" s="478"/>
      <c r="AK119" s="255"/>
      <c r="AL119" s="250"/>
      <c r="AU119" s="265"/>
    </row>
    <row r="120" spans="1:52" ht="18.75" customHeight="1">
      <c r="A120" s="822"/>
      <c r="B120" s="823"/>
      <c r="C120" s="823"/>
      <c r="D120" s="823"/>
      <c r="E120" s="61"/>
      <c r="F120" s="329" t="s">
        <v>36</v>
      </c>
      <c r="G120" s="327"/>
      <c r="H120" s="327"/>
      <c r="I120" s="327"/>
      <c r="J120" s="327"/>
      <c r="L120" s="62" t="b">
        <v>0</v>
      </c>
      <c r="M120" s="329" t="s">
        <v>119</v>
      </c>
      <c r="N120" s="327"/>
      <c r="O120" s="327"/>
      <c r="P120" s="301"/>
      <c r="Q120" s="301"/>
      <c r="R120" s="329"/>
      <c r="S120" s="63" t="b">
        <v>0</v>
      </c>
      <c r="T120" s="329" t="s">
        <v>29</v>
      </c>
      <c r="U120" s="301"/>
      <c r="W120" s="301" t="s">
        <v>30</v>
      </c>
      <c r="X120" s="992"/>
      <c r="Y120" s="992"/>
      <c r="Z120" s="992"/>
      <c r="AA120" s="992"/>
      <c r="AB120" s="992"/>
      <c r="AC120" s="992"/>
      <c r="AD120" s="992"/>
      <c r="AE120" s="992"/>
      <c r="AF120" s="992"/>
      <c r="AG120" s="992"/>
      <c r="AH120" s="992"/>
      <c r="AI120" s="992"/>
      <c r="AJ120" s="479" t="s">
        <v>31</v>
      </c>
      <c r="AK120" s="255"/>
      <c r="AL120" s="250"/>
      <c r="AU120" s="265"/>
    </row>
    <row r="121" spans="1:52" ht="24.75" customHeight="1">
      <c r="A121" s="822"/>
      <c r="B121" s="823"/>
      <c r="C121" s="823"/>
      <c r="D121" s="823"/>
      <c r="E121" s="1111" t="s">
        <v>341</v>
      </c>
      <c r="F121" s="1112"/>
      <c r="G121" s="1112"/>
      <c r="H121" s="1112"/>
      <c r="I121" s="1112"/>
      <c r="J121" s="1112"/>
      <c r="K121" s="1112"/>
      <c r="L121" s="1112"/>
      <c r="M121" s="1112"/>
      <c r="N121" s="1112"/>
      <c r="O121" s="1112"/>
      <c r="P121" s="1112"/>
      <c r="Q121" s="1112"/>
      <c r="R121" s="1112"/>
      <c r="S121" s="1112"/>
      <c r="T121" s="1112"/>
      <c r="U121" s="1112"/>
      <c r="V121" s="1112"/>
      <c r="W121" s="1112"/>
      <c r="X121" s="1112"/>
      <c r="Y121" s="1112"/>
      <c r="Z121" s="1112"/>
      <c r="AA121" s="1112"/>
      <c r="AB121" s="1112"/>
      <c r="AC121" s="1112"/>
      <c r="AD121" s="1112"/>
      <c r="AE121" s="1112"/>
      <c r="AF121" s="1112"/>
      <c r="AG121" s="1112"/>
      <c r="AH121" s="1112"/>
      <c r="AI121" s="1112"/>
      <c r="AJ121" s="1113"/>
      <c r="AK121" s="255"/>
      <c r="AL121" s="250"/>
      <c r="AU121" s="265"/>
    </row>
    <row r="122" spans="1:52" ht="57.75" customHeight="1" thickBot="1">
      <c r="A122" s="822"/>
      <c r="B122" s="823"/>
      <c r="C122" s="823"/>
      <c r="D122" s="823"/>
      <c r="E122" s="893"/>
      <c r="F122" s="894"/>
      <c r="G122" s="894"/>
      <c r="H122" s="894"/>
      <c r="I122" s="894"/>
      <c r="J122" s="894"/>
      <c r="K122" s="894"/>
      <c r="L122" s="894"/>
      <c r="M122" s="894"/>
      <c r="N122" s="894"/>
      <c r="O122" s="894"/>
      <c r="P122" s="894"/>
      <c r="Q122" s="894"/>
      <c r="R122" s="894"/>
      <c r="S122" s="894"/>
      <c r="T122" s="894"/>
      <c r="U122" s="894"/>
      <c r="V122" s="894"/>
      <c r="W122" s="894"/>
      <c r="X122" s="894"/>
      <c r="Y122" s="894"/>
      <c r="Z122" s="894"/>
      <c r="AA122" s="894"/>
      <c r="AB122" s="894"/>
      <c r="AC122" s="894"/>
      <c r="AD122" s="894"/>
      <c r="AE122" s="894"/>
      <c r="AF122" s="894"/>
      <c r="AG122" s="894"/>
      <c r="AH122" s="894"/>
      <c r="AI122" s="894"/>
      <c r="AJ122" s="895"/>
      <c r="AK122" s="255"/>
      <c r="AL122" s="250"/>
      <c r="AM122" s="250"/>
      <c r="AN122" s="250"/>
      <c r="AO122" s="250"/>
      <c r="AP122" s="250"/>
      <c r="AQ122" s="250"/>
      <c r="AR122" s="250"/>
      <c r="AS122" s="250"/>
      <c r="AT122" s="250"/>
      <c r="AU122" s="250"/>
      <c r="AV122" s="250"/>
      <c r="AW122" s="250"/>
      <c r="AX122" s="249"/>
      <c r="AY122" s="249"/>
      <c r="AZ122" s="249"/>
    </row>
    <row r="123" spans="1:52" s="249" customFormat="1" ht="18.75" customHeight="1" thickBot="1">
      <c r="A123" s="822"/>
      <c r="B123" s="823"/>
      <c r="C123" s="823"/>
      <c r="D123" s="823"/>
      <c r="E123" s="334" t="s">
        <v>342</v>
      </c>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c r="AF123" s="327"/>
      <c r="AG123" s="327"/>
      <c r="AH123" s="327"/>
      <c r="AI123" s="327"/>
      <c r="AJ123" s="335"/>
      <c r="AK123" s="269"/>
      <c r="AL123" s="250"/>
      <c r="AM123" s="236"/>
      <c r="AN123" s="236"/>
      <c r="AO123" s="236"/>
      <c r="AP123" s="236"/>
      <c r="AQ123" s="236"/>
      <c r="AR123" s="236"/>
      <c r="AS123" s="236"/>
      <c r="AT123" s="265"/>
      <c r="AU123" s="236"/>
      <c r="AV123" s="236"/>
      <c r="AW123" s="236"/>
      <c r="AX123" s="235"/>
      <c r="AY123" s="235"/>
      <c r="AZ123" s="235"/>
    </row>
    <row r="124" spans="1:52" ht="18.75" customHeight="1" thickBot="1">
      <c r="A124" s="802"/>
      <c r="B124" s="803"/>
      <c r="C124" s="803"/>
      <c r="D124" s="803"/>
      <c r="E124" s="336" t="s">
        <v>120</v>
      </c>
      <c r="F124" s="337"/>
      <c r="G124" s="337"/>
      <c r="H124" s="337"/>
      <c r="I124" s="337"/>
      <c r="J124" s="337"/>
      <c r="K124" s="480"/>
      <c r="L124" s="805" t="s">
        <v>121</v>
      </c>
      <c r="M124" s="806"/>
      <c r="N124" s="983"/>
      <c r="O124" s="983"/>
      <c r="P124" s="338" t="s">
        <v>4</v>
      </c>
      <c r="Q124" s="983"/>
      <c r="R124" s="983"/>
      <c r="S124" s="338" t="s">
        <v>37</v>
      </c>
      <c r="T124" s="338" t="s">
        <v>30</v>
      </c>
      <c r="U124" s="64" t="b">
        <v>0</v>
      </c>
      <c r="V124" s="339" t="s">
        <v>38</v>
      </c>
      <c r="W124" s="338"/>
      <c r="X124" s="338"/>
      <c r="Y124" s="64" t="b">
        <v>0</v>
      </c>
      <c r="Z124" s="339" t="s">
        <v>39</v>
      </c>
      <c r="AA124" s="338"/>
      <c r="AB124" s="338" t="s">
        <v>31</v>
      </c>
      <c r="AC124" s="340"/>
      <c r="AD124" s="340"/>
      <c r="AE124" s="340"/>
      <c r="AF124" s="340"/>
      <c r="AG124" s="340"/>
      <c r="AH124" s="340"/>
      <c r="AI124" s="340"/>
      <c r="AJ124" s="341"/>
      <c r="AK124" s="255"/>
      <c r="AL124" s="250"/>
      <c r="AM124" s="250"/>
      <c r="AN124" s="250"/>
      <c r="AO124" s="250"/>
      <c r="AP124" s="250"/>
      <c r="AQ124" s="250"/>
      <c r="AR124" s="250"/>
      <c r="AS124" s="250"/>
      <c r="AT124" s="250"/>
      <c r="AU124" s="250"/>
      <c r="AV124" s="250"/>
      <c r="AW124" s="250"/>
      <c r="AX124" s="249"/>
      <c r="AY124" s="249"/>
      <c r="AZ124" s="249"/>
    </row>
    <row r="125" spans="1:52" s="483" customFormat="1" ht="21" customHeight="1" thickBot="1">
      <c r="A125" s="277" t="s">
        <v>321</v>
      </c>
      <c r="B125" s="348"/>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c r="Y125" s="241"/>
      <c r="Z125" s="241"/>
      <c r="AA125" s="241"/>
      <c r="AB125" s="241"/>
      <c r="AC125" s="241"/>
      <c r="AD125" s="241"/>
      <c r="AE125" s="241"/>
      <c r="AF125" s="241"/>
      <c r="AG125" s="348"/>
      <c r="AH125" s="348"/>
      <c r="AI125" s="348"/>
      <c r="AJ125" s="189"/>
      <c r="AK125" s="481"/>
      <c r="AL125" s="351"/>
      <c r="AM125" s="482"/>
      <c r="AN125" s="482"/>
      <c r="AO125" s="482"/>
      <c r="AP125" s="482"/>
      <c r="AQ125" s="482"/>
      <c r="AR125" s="482"/>
      <c r="AS125" s="482"/>
      <c r="AT125" s="482"/>
      <c r="AU125" s="482"/>
      <c r="AV125" s="482"/>
      <c r="AW125" s="482"/>
    </row>
    <row r="126" spans="1:52" s="486" customFormat="1" ht="18.75" customHeight="1" thickBot="1">
      <c r="A126" s="484" t="s">
        <v>302</v>
      </c>
      <c r="B126" s="234"/>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c r="AE126" s="276"/>
      <c r="AF126" s="276"/>
      <c r="AG126" s="276"/>
      <c r="AH126" s="276"/>
      <c r="AI126" s="276"/>
      <c r="AJ126" s="311" t="str" cm="1">
        <f t="array" ref="AJ126">IF(M19="○", IF(PRODUCT((E127:E130=FALSE)*1),"×","○"), "")</f>
        <v/>
      </c>
      <c r="AK126" s="235"/>
      <c r="AL126" s="846" t="s">
        <v>313</v>
      </c>
      <c r="AM126" s="891"/>
      <c r="AN126" s="891"/>
      <c r="AO126" s="891"/>
      <c r="AP126" s="891"/>
      <c r="AQ126" s="891"/>
      <c r="AR126" s="891"/>
      <c r="AS126" s="891"/>
      <c r="AT126" s="891"/>
      <c r="AU126" s="891"/>
      <c r="AV126" s="892"/>
      <c r="AW126" s="485"/>
    </row>
    <row r="127" spans="1:52" s="486" customFormat="1" ht="18.75" customHeight="1">
      <c r="A127" s="799" t="s">
        <v>25</v>
      </c>
      <c r="B127" s="800"/>
      <c r="C127" s="800"/>
      <c r="D127" s="801" t="b">
        <v>0</v>
      </c>
      <c r="E127" s="221" t="b">
        <v>0</v>
      </c>
      <c r="F127" s="948" t="s">
        <v>27</v>
      </c>
      <c r="G127" s="948"/>
      <c r="H127" s="948"/>
      <c r="I127" s="948"/>
      <c r="J127" s="948"/>
      <c r="K127" s="948"/>
      <c r="L127" s="948"/>
      <c r="M127" s="948"/>
      <c r="N127" s="948"/>
      <c r="O127" s="948"/>
      <c r="P127" s="948"/>
      <c r="Q127" s="948"/>
      <c r="R127" s="948"/>
      <c r="S127" s="948"/>
      <c r="T127" s="948"/>
      <c r="U127" s="948"/>
      <c r="V127" s="948"/>
      <c r="W127" s="948"/>
      <c r="X127" s="948"/>
      <c r="Y127" s="948"/>
      <c r="Z127" s="948"/>
      <c r="AA127" s="948"/>
      <c r="AB127" s="948"/>
      <c r="AC127" s="948"/>
      <c r="AD127" s="948"/>
      <c r="AE127" s="948"/>
      <c r="AF127" s="948"/>
      <c r="AG127" s="948"/>
      <c r="AH127" s="948"/>
      <c r="AI127" s="948"/>
      <c r="AJ127" s="949"/>
      <c r="AK127" s="255"/>
      <c r="AL127" s="485"/>
      <c r="AM127" s="485"/>
      <c r="AN127" s="485"/>
      <c r="AO127" s="485"/>
      <c r="AP127" s="485"/>
      <c r="AQ127" s="485"/>
      <c r="AR127" s="485"/>
      <c r="AS127" s="485"/>
      <c r="AT127" s="485"/>
      <c r="AU127" s="485"/>
      <c r="AV127" s="485"/>
      <c r="AW127" s="485"/>
    </row>
    <row r="128" spans="1:52" s="486" customFormat="1" ht="18.75" customHeight="1">
      <c r="A128" s="988"/>
      <c r="B128" s="989"/>
      <c r="C128" s="989"/>
      <c r="D128" s="990" t="b">
        <v>0</v>
      </c>
      <c r="E128" s="222" t="b">
        <v>0</v>
      </c>
      <c r="F128" s="896" t="s">
        <v>55</v>
      </c>
      <c r="G128" s="896"/>
      <c r="H128" s="896"/>
      <c r="I128" s="896"/>
      <c r="J128" s="896"/>
      <c r="K128" s="896"/>
      <c r="L128" s="896"/>
      <c r="M128" s="896"/>
      <c r="N128" s="896"/>
      <c r="O128" s="896"/>
      <c r="P128" s="896"/>
      <c r="Q128" s="896"/>
      <c r="R128" s="896"/>
      <c r="S128" s="896"/>
      <c r="T128" s="896"/>
      <c r="U128" s="896"/>
      <c r="V128" s="896"/>
      <c r="W128" s="896"/>
      <c r="X128" s="896"/>
      <c r="Y128" s="896"/>
      <c r="Z128" s="896"/>
      <c r="AA128" s="896"/>
      <c r="AB128" s="896"/>
      <c r="AC128" s="896"/>
      <c r="AD128" s="896"/>
      <c r="AE128" s="896"/>
      <c r="AF128" s="896"/>
      <c r="AG128" s="896"/>
      <c r="AH128" s="896"/>
      <c r="AI128" s="896"/>
      <c r="AJ128" s="897"/>
      <c r="AK128" s="269"/>
      <c r="AL128" s="485"/>
      <c r="AM128" s="485"/>
      <c r="AN128" s="485"/>
      <c r="AO128" s="485"/>
      <c r="AP128" s="485"/>
      <c r="AQ128" s="485"/>
      <c r="AR128" s="485"/>
      <c r="AS128" s="485"/>
      <c r="AT128" s="485"/>
      <c r="AU128" s="485"/>
      <c r="AV128" s="485"/>
      <c r="AW128" s="485"/>
    </row>
    <row r="129" spans="1:73" s="486" customFormat="1" ht="18" customHeight="1">
      <c r="A129" s="952" t="s">
        <v>26</v>
      </c>
      <c r="B129" s="953"/>
      <c r="C129" s="953"/>
      <c r="D129" s="954" t="b">
        <v>0</v>
      </c>
      <c r="E129" s="222" t="b">
        <v>0</v>
      </c>
      <c r="F129" s="898" t="s">
        <v>28</v>
      </c>
      <c r="G129" s="898"/>
      <c r="H129" s="898"/>
      <c r="I129" s="898"/>
      <c r="J129" s="898"/>
      <c r="K129" s="898"/>
      <c r="L129" s="898"/>
      <c r="M129" s="898"/>
      <c r="N129" s="898"/>
      <c r="O129" s="898"/>
      <c r="P129" s="898"/>
      <c r="Q129" s="898"/>
      <c r="R129" s="898"/>
      <c r="S129" s="898"/>
      <c r="T129" s="898"/>
      <c r="U129" s="898"/>
      <c r="V129" s="898"/>
      <c r="W129" s="898"/>
      <c r="X129" s="898"/>
      <c r="Y129" s="898"/>
      <c r="Z129" s="898"/>
      <c r="AA129" s="898"/>
      <c r="AB129" s="898"/>
      <c r="AC129" s="898"/>
      <c r="AD129" s="898"/>
      <c r="AE129" s="898"/>
      <c r="AF129" s="898"/>
      <c r="AG129" s="898"/>
      <c r="AH129" s="898"/>
      <c r="AI129" s="898"/>
      <c r="AJ129" s="899"/>
      <c r="AK129" s="269"/>
      <c r="AL129" s="250"/>
      <c r="AM129" s="250"/>
      <c r="AN129" s="250"/>
      <c r="AO129" s="250"/>
      <c r="AP129" s="250"/>
      <c r="AQ129" s="250"/>
      <c r="AR129" s="250"/>
      <c r="AS129" s="250"/>
      <c r="AT129" s="250"/>
      <c r="AU129" s="250"/>
      <c r="AV129" s="250"/>
      <c r="AW129" s="250"/>
      <c r="AX129" s="249"/>
      <c r="AY129" s="249"/>
      <c r="AZ129" s="249"/>
    </row>
    <row r="130" spans="1:73" s="249" customFormat="1" ht="18" customHeight="1" thickBot="1">
      <c r="A130" s="802"/>
      <c r="B130" s="803"/>
      <c r="C130" s="803"/>
      <c r="D130" s="804" t="b">
        <v>0</v>
      </c>
      <c r="E130" s="223" t="b">
        <v>0</v>
      </c>
      <c r="F130" s="487" t="s">
        <v>317</v>
      </c>
      <c r="G130" s="488"/>
      <c r="H130" s="489" t="s">
        <v>30</v>
      </c>
      <c r="I130" s="984"/>
      <c r="J130" s="984"/>
      <c r="K130" s="984"/>
      <c r="L130" s="984"/>
      <c r="M130" s="984"/>
      <c r="N130" s="984"/>
      <c r="O130" s="984"/>
      <c r="P130" s="984"/>
      <c r="Q130" s="984"/>
      <c r="R130" s="984"/>
      <c r="S130" s="984"/>
      <c r="T130" s="984"/>
      <c r="U130" s="984"/>
      <c r="V130" s="984"/>
      <c r="W130" s="984"/>
      <c r="X130" s="984"/>
      <c r="Y130" s="490" t="s">
        <v>48</v>
      </c>
      <c r="Z130" s="491"/>
      <c r="AA130" s="491"/>
      <c r="AB130" s="491"/>
      <c r="AC130" s="491"/>
      <c r="AD130" s="491"/>
      <c r="AE130" s="491"/>
      <c r="AF130" s="491"/>
      <c r="AG130" s="491"/>
      <c r="AH130" s="492"/>
      <c r="AI130" s="492"/>
      <c r="AJ130" s="493"/>
      <c r="AK130" s="269"/>
      <c r="AL130" s="250"/>
      <c r="AM130" s="250"/>
      <c r="AN130" s="250"/>
      <c r="AO130" s="250"/>
      <c r="AP130" s="250"/>
      <c r="AQ130" s="250"/>
      <c r="AR130" s="250"/>
      <c r="AS130" s="250"/>
      <c r="AT130" s="250"/>
      <c r="AU130" s="250"/>
      <c r="AV130" s="250"/>
      <c r="AW130" s="250"/>
    </row>
    <row r="131" spans="1:73" s="249" customFormat="1" ht="18" customHeight="1">
      <c r="A131" s="494"/>
      <c r="B131" s="494"/>
      <c r="C131" s="494"/>
      <c r="D131" s="494"/>
      <c r="E131" s="494"/>
      <c r="F131" s="494"/>
      <c r="G131" s="494"/>
      <c r="H131" s="494"/>
      <c r="I131" s="494"/>
      <c r="J131" s="494"/>
      <c r="K131" s="494"/>
      <c r="L131" s="494"/>
      <c r="M131" s="494"/>
      <c r="N131" s="494"/>
      <c r="O131" s="494"/>
      <c r="P131" s="494"/>
      <c r="Q131" s="494"/>
      <c r="R131" s="494"/>
      <c r="S131" s="494"/>
      <c r="T131" s="494"/>
      <c r="U131" s="494"/>
      <c r="V131" s="494"/>
      <c r="W131" s="494"/>
      <c r="X131" s="494"/>
      <c r="Y131" s="494"/>
      <c r="Z131" s="494"/>
      <c r="AA131" s="494"/>
      <c r="AB131" s="494"/>
      <c r="AC131" s="494"/>
      <c r="AD131" s="494"/>
      <c r="AE131" s="494"/>
      <c r="AF131" s="494"/>
      <c r="AG131" s="494"/>
      <c r="AH131" s="494"/>
      <c r="AI131" s="494"/>
      <c r="AJ131" s="494"/>
      <c r="AK131" s="494"/>
      <c r="AL131" s="495"/>
      <c r="AM131" s="250"/>
      <c r="AN131" s="250"/>
      <c r="AO131" s="250"/>
      <c r="AP131" s="250"/>
      <c r="AQ131" s="250"/>
      <c r="AR131" s="250"/>
      <c r="AS131" s="250"/>
      <c r="AT131" s="250"/>
      <c r="AU131" s="250"/>
      <c r="AV131" s="250"/>
      <c r="AW131" s="250"/>
    </row>
    <row r="132" spans="1:73" ht="23.25" customHeight="1">
      <c r="A132" s="304" t="s">
        <v>392</v>
      </c>
      <c r="B132" s="275"/>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c r="AE132" s="276"/>
      <c r="AF132" s="276"/>
      <c r="AG132" s="276"/>
      <c r="AH132" s="276"/>
      <c r="AI132" s="276"/>
      <c r="AJ132" s="190"/>
      <c r="AK132" s="269"/>
      <c r="AZ132" s="303"/>
    </row>
    <row r="133" spans="1:73" ht="18.75" customHeight="1">
      <c r="A133" s="277" t="s">
        <v>314</v>
      </c>
      <c r="C133" s="415"/>
      <c r="D133" s="415"/>
      <c r="E133" s="415"/>
      <c r="F133" s="415"/>
      <c r="G133" s="415"/>
      <c r="H133" s="415"/>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c r="AJ133" s="416"/>
      <c r="AU133" s="265"/>
    </row>
    <row r="134" spans="1:73" s="295" customFormat="1" ht="10.5">
      <c r="A134" s="274" t="s">
        <v>70</v>
      </c>
      <c r="B134" s="295" t="s">
        <v>364</v>
      </c>
      <c r="AL134" s="911" t="s">
        <v>366</v>
      </c>
      <c r="AM134" s="911"/>
      <c r="AN134" s="911"/>
      <c r="AO134" s="911"/>
      <c r="AP134" s="911"/>
      <c r="AQ134" s="911"/>
      <c r="AR134" s="911"/>
      <c r="AS134" s="911"/>
      <c r="AT134" s="911"/>
      <c r="AU134" s="911"/>
      <c r="AV134" s="911"/>
      <c r="AW134" s="911"/>
      <c r="AX134" s="911"/>
      <c r="AY134" s="911"/>
      <c r="AZ134" s="911"/>
      <c r="BA134" s="911"/>
      <c r="BB134" s="911"/>
      <c r="BC134" s="911"/>
      <c r="BD134" s="911"/>
      <c r="BE134" s="911"/>
      <c r="BF134" s="911"/>
      <c r="BG134" s="911"/>
      <c r="BH134" s="911"/>
      <c r="BI134" s="911"/>
      <c r="BJ134" s="911"/>
      <c r="BK134" s="911"/>
      <c r="BL134" s="911"/>
      <c r="BM134" s="911"/>
      <c r="BN134" s="911"/>
      <c r="BO134" s="911"/>
      <c r="BP134" s="911"/>
      <c r="BQ134" s="911"/>
      <c r="BR134" s="911"/>
      <c r="BS134" s="911"/>
      <c r="BT134" s="911"/>
      <c r="BU134" s="911"/>
    </row>
    <row r="135" spans="1:73" s="295" customFormat="1" ht="22.5" customHeight="1">
      <c r="A135" s="418" t="s">
        <v>365</v>
      </c>
      <c r="B135" s="985" t="s">
        <v>435</v>
      </c>
      <c r="C135" s="985"/>
      <c r="D135" s="985"/>
      <c r="E135" s="985"/>
      <c r="F135" s="985"/>
      <c r="G135" s="985"/>
      <c r="H135" s="985"/>
      <c r="I135" s="985"/>
      <c r="J135" s="985"/>
      <c r="K135" s="985"/>
      <c r="L135" s="985"/>
      <c r="M135" s="985"/>
      <c r="N135" s="985"/>
      <c r="O135" s="985"/>
      <c r="P135" s="985"/>
      <c r="Q135" s="985"/>
      <c r="R135" s="985"/>
      <c r="S135" s="985"/>
      <c r="T135" s="985"/>
      <c r="U135" s="985"/>
      <c r="V135" s="985"/>
      <c r="W135" s="985"/>
      <c r="X135" s="985"/>
      <c r="Y135" s="985"/>
      <c r="Z135" s="985"/>
      <c r="AA135" s="985"/>
      <c r="AB135" s="985"/>
      <c r="AC135" s="985"/>
      <c r="AD135" s="985"/>
      <c r="AE135" s="985"/>
      <c r="AF135" s="985"/>
      <c r="AG135" s="985"/>
      <c r="AH135" s="985"/>
      <c r="AI135" s="985"/>
      <c r="AJ135" s="985"/>
      <c r="AL135" s="496"/>
      <c r="AM135" s="496"/>
      <c r="AN135" s="496"/>
      <c r="AO135" s="496"/>
      <c r="AP135" s="496"/>
      <c r="AQ135" s="496"/>
      <c r="AR135" s="496"/>
      <c r="AS135" s="496"/>
      <c r="AT135" s="496"/>
      <c r="AU135" s="496"/>
      <c r="AV135" s="496"/>
      <c r="AW135" s="496"/>
      <c r="AX135" s="497"/>
      <c r="AY135" s="497"/>
      <c r="AZ135" s="497"/>
      <c r="BA135" s="497"/>
      <c r="BB135" s="497"/>
      <c r="BC135" s="497"/>
      <c r="BD135" s="497"/>
      <c r="BE135" s="497"/>
      <c r="BF135" s="497"/>
      <c r="BG135" s="497"/>
      <c r="BH135" s="497"/>
      <c r="BI135" s="497"/>
      <c r="BJ135" s="497"/>
      <c r="BK135" s="497"/>
      <c r="BL135" s="497"/>
      <c r="BM135" s="497"/>
      <c r="BN135" s="497"/>
      <c r="BO135" s="497"/>
      <c r="BP135" s="497"/>
      <c r="BQ135" s="497"/>
      <c r="BR135" s="497"/>
      <c r="BS135" s="497"/>
      <c r="BT135" s="497"/>
      <c r="BU135" s="497"/>
    </row>
    <row r="136" spans="1:73" s="295" customFormat="1" ht="5.25" customHeight="1">
      <c r="A136" s="418"/>
      <c r="B136" s="419"/>
      <c r="C136" s="419"/>
      <c r="D136" s="419"/>
      <c r="E136" s="419"/>
      <c r="F136" s="419"/>
      <c r="G136" s="419"/>
      <c r="H136" s="419"/>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c r="AJ136" s="419"/>
      <c r="AL136" s="496"/>
      <c r="AM136" s="496"/>
      <c r="AN136" s="496"/>
      <c r="AO136" s="496"/>
      <c r="AP136" s="496"/>
      <c r="AQ136" s="496"/>
      <c r="AR136" s="496"/>
      <c r="AS136" s="496"/>
      <c r="AT136" s="496"/>
      <c r="AU136" s="496"/>
      <c r="AV136" s="496"/>
      <c r="AW136" s="496"/>
      <c r="AX136" s="497"/>
      <c r="AY136" s="497"/>
      <c r="AZ136" s="497"/>
      <c r="BA136" s="497"/>
      <c r="BB136" s="497"/>
      <c r="BC136" s="497"/>
      <c r="BD136" s="497"/>
      <c r="BE136" s="497"/>
      <c r="BF136" s="497"/>
      <c r="BG136" s="497"/>
      <c r="BH136" s="497"/>
      <c r="BI136" s="497"/>
      <c r="BJ136" s="497"/>
      <c r="BK136" s="497"/>
      <c r="BL136" s="497"/>
      <c r="BM136" s="497"/>
      <c r="BN136" s="497"/>
      <c r="BO136" s="497"/>
      <c r="BP136" s="497"/>
      <c r="BQ136" s="497"/>
      <c r="BR136" s="497"/>
      <c r="BS136" s="497"/>
      <c r="BT136" s="497"/>
      <c r="BU136" s="497"/>
    </row>
    <row r="137" spans="1:73" ht="23.25" customHeight="1">
      <c r="A137" s="421" t="s">
        <v>446</v>
      </c>
      <c r="B137" s="498"/>
      <c r="C137" s="499"/>
      <c r="D137" s="499"/>
      <c r="E137" s="499"/>
      <c r="F137" s="499"/>
      <c r="G137" s="499"/>
      <c r="H137" s="499"/>
      <c r="I137" s="499"/>
      <c r="J137" s="499"/>
      <c r="K137" s="499"/>
      <c r="L137" s="309"/>
      <c r="M137" s="309"/>
      <c r="N137" s="309"/>
      <c r="O137" s="309"/>
      <c r="P137" s="309"/>
      <c r="Q137" s="309"/>
      <c r="R137" s="309"/>
      <c r="S137" s="935">
        <f>S139+S142</f>
        <v>0</v>
      </c>
      <c r="T137" s="936"/>
      <c r="U137" s="936"/>
      <c r="V137" s="936"/>
      <c r="W137" s="936"/>
      <c r="X137" s="310" t="s">
        <v>1</v>
      </c>
      <c r="Y137" s="500"/>
      <c r="Z137" s="500"/>
      <c r="AA137" s="500"/>
      <c r="AB137" s="501"/>
      <c r="AC137" s="269"/>
      <c r="AD137" s="269"/>
      <c r="AE137" s="269"/>
      <c r="AF137" s="269"/>
      <c r="AG137" s="269"/>
      <c r="AH137" s="269"/>
      <c r="AI137" s="269"/>
      <c r="AK137" s="269"/>
    </row>
    <row r="138" spans="1:73" ht="23.25" customHeight="1" thickBot="1">
      <c r="A138" s="977" t="s">
        <v>400</v>
      </c>
      <c r="B138" s="977"/>
      <c r="C138" s="977"/>
      <c r="D138" s="977"/>
      <c r="E138" s="977"/>
      <c r="F138" s="977"/>
      <c r="G138" s="977"/>
      <c r="H138" s="977"/>
      <c r="I138" s="977"/>
      <c r="J138" s="977"/>
      <c r="K138" s="977"/>
      <c r="L138" s="977"/>
      <c r="M138" s="977"/>
      <c r="N138" s="977"/>
      <c r="O138" s="977"/>
      <c r="P138" s="977"/>
      <c r="Q138" s="977"/>
      <c r="R138" s="977"/>
      <c r="S138" s="978"/>
      <c r="T138" s="978"/>
      <c r="U138" s="978"/>
      <c r="V138" s="978"/>
      <c r="W138" s="978"/>
      <c r="X138" s="977"/>
      <c r="Y138" s="977"/>
      <c r="Z138" s="977"/>
      <c r="AA138" s="977"/>
      <c r="AB138" s="977"/>
      <c r="AC138" s="977"/>
      <c r="AD138" s="977"/>
      <c r="AE138" s="327"/>
      <c r="AF138" s="343"/>
      <c r="AG138" s="343"/>
      <c r="AH138" s="343"/>
      <c r="AI138" s="343"/>
      <c r="AJ138" s="343"/>
      <c r="AK138" s="343"/>
    </row>
    <row r="139" spans="1:73" ht="19.5" customHeight="1" thickBot="1">
      <c r="A139" s="1110" t="s">
        <v>281</v>
      </c>
      <c r="B139" s="841"/>
      <c r="C139" s="329" t="s">
        <v>283</v>
      </c>
      <c r="D139" s="329"/>
      <c r="E139" s="329"/>
      <c r="F139" s="329"/>
      <c r="G139" s="329"/>
      <c r="H139" s="329"/>
      <c r="I139" s="329"/>
      <c r="J139" s="329"/>
      <c r="K139" s="329"/>
      <c r="L139" s="329"/>
      <c r="M139" s="329"/>
      <c r="N139" s="329"/>
      <c r="O139" s="329"/>
      <c r="P139" s="329"/>
      <c r="Q139" s="329"/>
      <c r="R139" s="329"/>
      <c r="S139" s="916"/>
      <c r="T139" s="917"/>
      <c r="U139" s="917"/>
      <c r="V139" s="917"/>
      <c r="W139" s="918"/>
      <c r="X139" s="310" t="s">
        <v>1</v>
      </c>
      <c r="Y139" s="502"/>
      <c r="Z139" s="498"/>
      <c r="AA139" s="503"/>
      <c r="AB139" s="504"/>
      <c r="AC139" s="504"/>
      <c r="AD139" s="505"/>
      <c r="AE139" s="979" t="s">
        <v>286</v>
      </c>
      <c r="AF139" s="343"/>
      <c r="AH139" s="343"/>
      <c r="AJ139" s="343"/>
      <c r="AK139" s="343"/>
    </row>
    <row r="140" spans="1:73" ht="19.5" customHeight="1" thickBot="1">
      <c r="A140" s="842"/>
      <c r="B140" s="843"/>
      <c r="C140" s="506"/>
      <c r="D140" s="973" t="s">
        <v>434</v>
      </c>
      <c r="E140" s="973"/>
      <c r="F140" s="973"/>
      <c r="G140" s="973"/>
      <c r="H140" s="973"/>
      <c r="I140" s="973"/>
      <c r="J140" s="973"/>
      <c r="K140" s="973"/>
      <c r="L140" s="973"/>
      <c r="M140" s="973"/>
      <c r="N140" s="973"/>
      <c r="O140" s="973"/>
      <c r="P140" s="973"/>
      <c r="Q140" s="973"/>
      <c r="R140" s="973"/>
      <c r="S140" s="919"/>
      <c r="T140" s="920"/>
      <c r="U140" s="920"/>
      <c r="V140" s="920"/>
      <c r="W140" s="921"/>
      <c r="X140" s="507" t="s">
        <v>1</v>
      </c>
      <c r="Y140" s="508" t="s">
        <v>30</v>
      </c>
      <c r="Z140" s="980">
        <f>IFERROR(S140/S139*100,0)</f>
        <v>0</v>
      </c>
      <c r="AA140" s="981"/>
      <c r="AB140" s="982"/>
      <c r="AC140" s="509" t="s">
        <v>31</v>
      </c>
      <c r="AD140" s="510" t="s">
        <v>212</v>
      </c>
      <c r="AE140" s="979"/>
      <c r="AF140" s="311" t="str">
        <f>IF(X19="○", IF(Z140=0,"",IF(Z140&gt;=200/3,"○","×")), "")</f>
        <v/>
      </c>
      <c r="AG140" s="1003" t="s">
        <v>295</v>
      </c>
      <c r="AH140" s="343"/>
      <c r="AI140" s="343"/>
      <c r="AJ140" s="343"/>
      <c r="AK140" s="343"/>
      <c r="AL140" s="846" t="s">
        <v>395</v>
      </c>
      <c r="AM140" s="847"/>
      <c r="AN140" s="847"/>
      <c r="AO140" s="847"/>
      <c r="AP140" s="847"/>
      <c r="AQ140" s="847"/>
      <c r="AR140" s="847"/>
      <c r="AS140" s="847"/>
      <c r="AT140" s="847"/>
      <c r="AU140" s="847"/>
      <c r="AV140" s="848"/>
    </row>
    <row r="141" spans="1:73" ht="19.5" customHeight="1" thickBot="1">
      <c r="A141" s="844"/>
      <c r="B141" s="845"/>
      <c r="C141" s="511"/>
      <c r="D141" s="855"/>
      <c r="E141" s="855"/>
      <c r="F141" s="855"/>
      <c r="G141" s="855"/>
      <c r="H141" s="855"/>
      <c r="I141" s="855"/>
      <c r="J141" s="855"/>
      <c r="K141" s="855"/>
      <c r="L141" s="855"/>
      <c r="M141" s="855"/>
      <c r="N141" s="855"/>
      <c r="O141" s="855"/>
      <c r="P141" s="855"/>
      <c r="Q141" s="855"/>
      <c r="R141" s="855"/>
      <c r="S141" s="512" t="s">
        <v>30</v>
      </c>
      <c r="T141" s="1002" t="e">
        <f>S140/Y148</f>
        <v>#VALUE!</v>
      </c>
      <c r="U141" s="1002"/>
      <c r="V141" s="1002"/>
      <c r="W141" s="513" t="s">
        <v>1</v>
      </c>
      <c r="X141" s="514" t="s">
        <v>31</v>
      </c>
      <c r="Y141" s="515"/>
      <c r="Z141" s="516"/>
      <c r="AA141" s="517"/>
      <c r="AB141" s="1001"/>
      <c r="AC141" s="1001"/>
      <c r="AD141" s="518"/>
      <c r="AE141" s="979"/>
      <c r="AF141" s="519"/>
      <c r="AG141" s="1003"/>
      <c r="AH141" s="343"/>
      <c r="AI141" s="343"/>
      <c r="AJ141" s="343"/>
      <c r="AK141" s="343"/>
      <c r="AL141" s="520"/>
      <c r="AM141" s="520"/>
      <c r="AN141" s="520"/>
      <c r="AO141" s="520"/>
      <c r="AP141" s="520"/>
      <c r="AQ141" s="520"/>
      <c r="AR141" s="520"/>
      <c r="AS141" s="520"/>
      <c r="AT141" s="520"/>
      <c r="AU141" s="520"/>
      <c r="AV141" s="520"/>
    </row>
    <row r="142" spans="1:73" ht="19.5" customHeight="1" thickBot="1">
      <c r="A142" s="840" t="s">
        <v>282</v>
      </c>
      <c r="B142" s="841"/>
      <c r="C142" s="521" t="s">
        <v>284</v>
      </c>
      <c r="D142" s="364"/>
      <c r="E142" s="364"/>
      <c r="F142" s="364"/>
      <c r="G142" s="364"/>
      <c r="H142" s="364"/>
      <c r="I142" s="364"/>
      <c r="J142" s="364"/>
      <c r="K142" s="364"/>
      <c r="L142" s="364"/>
      <c r="M142" s="364"/>
      <c r="N142" s="364"/>
      <c r="O142" s="364"/>
      <c r="P142" s="364"/>
      <c r="Q142" s="364"/>
      <c r="R142" s="364"/>
      <c r="S142" s="916"/>
      <c r="T142" s="917"/>
      <c r="U142" s="917"/>
      <c r="V142" s="917"/>
      <c r="W142" s="918"/>
      <c r="X142" s="522" t="s">
        <v>1</v>
      </c>
      <c r="Y142" s="502"/>
      <c r="Z142" s="498"/>
      <c r="AA142" s="523"/>
      <c r="AB142" s="524"/>
      <c r="AC142" s="524"/>
      <c r="AD142" s="505"/>
      <c r="AE142" s="979" t="s">
        <v>286</v>
      </c>
      <c r="AF142" s="247"/>
      <c r="AG142" s="1003"/>
      <c r="AH142" s="343"/>
      <c r="AI142" s="343"/>
      <c r="AJ142" s="343"/>
      <c r="AK142" s="343"/>
    </row>
    <row r="143" spans="1:73" ht="19.5" customHeight="1" thickBot="1">
      <c r="A143" s="842"/>
      <c r="B143" s="843"/>
      <c r="C143" s="506"/>
      <c r="D143" s="973" t="s">
        <v>434</v>
      </c>
      <c r="E143" s="973"/>
      <c r="F143" s="973"/>
      <c r="G143" s="973"/>
      <c r="H143" s="973"/>
      <c r="I143" s="973"/>
      <c r="J143" s="973"/>
      <c r="K143" s="973"/>
      <c r="L143" s="973"/>
      <c r="M143" s="973"/>
      <c r="N143" s="973"/>
      <c r="O143" s="973"/>
      <c r="P143" s="973"/>
      <c r="Q143" s="973"/>
      <c r="R143" s="973"/>
      <c r="S143" s="919"/>
      <c r="T143" s="920"/>
      <c r="U143" s="920"/>
      <c r="V143" s="920"/>
      <c r="W143" s="921"/>
      <c r="X143" s="525" t="s">
        <v>1</v>
      </c>
      <c r="Y143" s="526" t="s">
        <v>30</v>
      </c>
      <c r="Z143" s="974">
        <f>IFERROR(S143/S142*100,0)</f>
        <v>0</v>
      </c>
      <c r="AA143" s="975"/>
      <c r="AB143" s="976"/>
      <c r="AC143" s="527" t="s">
        <v>31</v>
      </c>
      <c r="AD143" s="510" t="s">
        <v>212</v>
      </c>
      <c r="AE143" s="979"/>
      <c r="AF143" s="311" t="str">
        <f>IF(X19="○", IF(Z143=0,"",IF(Z143&gt;=200/3,"○","×")),"")</f>
        <v/>
      </c>
      <c r="AG143" s="1003"/>
      <c r="AH143" s="343"/>
      <c r="AI143" s="343"/>
      <c r="AJ143" s="343"/>
      <c r="AK143" s="343"/>
      <c r="AL143" s="846" t="s">
        <v>396</v>
      </c>
      <c r="AM143" s="847"/>
      <c r="AN143" s="847"/>
      <c r="AO143" s="847"/>
      <c r="AP143" s="847"/>
      <c r="AQ143" s="847"/>
      <c r="AR143" s="847"/>
      <c r="AS143" s="847"/>
      <c r="AT143" s="847"/>
      <c r="AU143" s="847"/>
      <c r="AV143" s="848"/>
    </row>
    <row r="144" spans="1:73" ht="18.75" customHeight="1">
      <c r="A144" s="844"/>
      <c r="B144" s="845"/>
      <c r="C144" s="511"/>
      <c r="D144" s="855"/>
      <c r="E144" s="855"/>
      <c r="F144" s="855"/>
      <c r="G144" s="855"/>
      <c r="H144" s="855"/>
      <c r="I144" s="855"/>
      <c r="J144" s="855"/>
      <c r="K144" s="855"/>
      <c r="L144" s="855"/>
      <c r="M144" s="855"/>
      <c r="N144" s="855"/>
      <c r="O144" s="855"/>
      <c r="P144" s="855"/>
      <c r="Q144" s="855"/>
      <c r="R144" s="855"/>
      <c r="S144" s="528" t="s">
        <v>30</v>
      </c>
      <c r="T144" s="1094" t="e">
        <f>S143/Y148</f>
        <v>#VALUE!</v>
      </c>
      <c r="U144" s="1094"/>
      <c r="V144" s="1094"/>
      <c r="W144" s="529" t="s">
        <v>1</v>
      </c>
      <c r="X144" s="530" t="s">
        <v>31</v>
      </c>
      <c r="Y144" s="515"/>
      <c r="Z144" s="516"/>
      <c r="AA144" s="517"/>
      <c r="AB144" s="1001"/>
      <c r="AC144" s="1001"/>
      <c r="AD144" s="518"/>
      <c r="AE144" s="979"/>
      <c r="AF144" s="531"/>
      <c r="AG144" s="532"/>
      <c r="AH144" s="343"/>
      <c r="AI144" s="343"/>
      <c r="AJ144" s="343"/>
      <c r="AK144" s="343"/>
    </row>
    <row r="145" spans="1:49">
      <c r="AF145" s="247"/>
      <c r="AG145" s="247"/>
    </row>
    <row r="146" spans="1:49" ht="12.75" customHeight="1">
      <c r="A146" s="533"/>
      <c r="B146" s="533"/>
      <c r="C146" s="533"/>
      <c r="D146" s="533"/>
      <c r="E146" s="343"/>
      <c r="F146" s="287"/>
      <c r="G146" s="287"/>
      <c r="H146" s="287"/>
      <c r="I146" s="287"/>
      <c r="J146" s="287"/>
      <c r="K146" s="287"/>
      <c r="L146" s="301"/>
      <c r="M146" s="301"/>
      <c r="N146" s="287"/>
      <c r="O146" s="344"/>
      <c r="P146" s="344"/>
      <c r="Q146" s="344"/>
      <c r="R146" s="344"/>
      <c r="S146" s="344"/>
      <c r="T146" s="344"/>
      <c r="U146" s="287"/>
      <c r="V146" s="287"/>
      <c r="W146" s="500"/>
      <c r="X146" s="287"/>
      <c r="Y146" s="287"/>
      <c r="Z146" s="287"/>
      <c r="AA146" s="344"/>
      <c r="AB146" s="287"/>
      <c r="AC146" s="287"/>
      <c r="AD146" s="287"/>
      <c r="AE146" s="287"/>
      <c r="AF146" s="287"/>
      <c r="AG146" s="287"/>
      <c r="AH146" s="287"/>
      <c r="AI146" s="287"/>
      <c r="AJ146" s="402"/>
      <c r="AK146" s="249"/>
      <c r="AL146" s="250"/>
      <c r="AU146" s="265"/>
    </row>
    <row r="147" spans="1:49" s="249" customFormat="1" ht="18.75" customHeight="1" thickBot="1">
      <c r="A147" s="277" t="s">
        <v>306</v>
      </c>
      <c r="B147" s="299"/>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c r="Z147" s="342"/>
      <c r="AA147" s="342"/>
      <c r="AB147" s="342"/>
      <c r="AC147" s="342"/>
      <c r="AD147" s="342"/>
      <c r="AE147" s="342"/>
      <c r="AF147" s="342"/>
      <c r="AG147" s="342"/>
      <c r="AH147" s="342"/>
      <c r="AI147" s="342"/>
      <c r="AK147" s="235"/>
      <c r="AL147" s="250"/>
      <c r="AM147" s="534"/>
      <c r="AN147" s="534"/>
      <c r="AO147" s="534"/>
      <c r="AP147" s="534"/>
      <c r="AQ147" s="534"/>
      <c r="AR147" s="534"/>
      <c r="AS147" s="534"/>
      <c r="AT147" s="534"/>
      <c r="AU147" s="534"/>
      <c r="AV147" s="534"/>
      <c r="AW147" s="250"/>
    </row>
    <row r="148" spans="1:49" ht="23.25" customHeight="1" thickBot="1">
      <c r="A148" s="874" t="s">
        <v>324</v>
      </c>
      <c r="B148" s="875"/>
      <c r="C148" s="875"/>
      <c r="D148" s="875"/>
      <c r="E148" s="535"/>
      <c r="F148" s="474" t="s">
        <v>21</v>
      </c>
      <c r="G148" s="316"/>
      <c r="H148" s="849"/>
      <c r="I148" s="849"/>
      <c r="J148" s="316" t="s">
        <v>11</v>
      </c>
      <c r="K148" s="849"/>
      <c r="L148" s="849"/>
      <c r="M148" s="316" t="s">
        <v>12</v>
      </c>
      <c r="N148" s="317" t="s">
        <v>13</v>
      </c>
      <c r="O148" s="317"/>
      <c r="P148" s="316" t="s">
        <v>21</v>
      </c>
      <c r="Q148" s="316"/>
      <c r="R148" s="849"/>
      <c r="S148" s="849"/>
      <c r="T148" s="316" t="s">
        <v>11</v>
      </c>
      <c r="U148" s="849"/>
      <c r="V148" s="849"/>
      <c r="W148" s="316" t="s">
        <v>12</v>
      </c>
      <c r="X148" s="316" t="s">
        <v>116</v>
      </c>
      <c r="Y148" s="316" t="str">
        <f>IF(H148&gt;=1,(R148*12+U148)-(H148*12+K148)+1,"")</f>
        <v/>
      </c>
      <c r="Z148" s="850" t="s">
        <v>117</v>
      </c>
      <c r="AA148" s="850"/>
      <c r="AB148" s="318" t="s">
        <v>48</v>
      </c>
      <c r="AJ148" s="311" t="str">
        <f>IF(X19="○", IF(AND(AND(H148&lt;&gt;"",K148&lt;&gt;"",R148&lt;&gt;"",U148&lt;&gt;""),OR(I149=TRUE,N149=TRUE,V149=TRUE), OR(I150=TRUE,N150=TRUE,V150=TRUE,AND(AB150=TRUE,AF150&lt;&gt;"")), OR(E152=TRUE, L152=TRUE, AND(S152=TRUE,X152&lt;&gt;"")), AND(E154&lt;&gt;"",N156&lt;&gt;"",Q156&lt;&gt;""),OR(U156=TRUE, Y156=TRUE)),"○","×"),"")</f>
        <v/>
      </c>
      <c r="AL148" s="833" t="s">
        <v>383</v>
      </c>
      <c r="AM148" s="834"/>
      <c r="AN148" s="834"/>
      <c r="AO148" s="834"/>
      <c r="AP148" s="834"/>
      <c r="AQ148" s="834"/>
      <c r="AR148" s="834"/>
      <c r="AS148" s="834"/>
      <c r="AT148" s="834"/>
      <c r="AU148" s="834"/>
      <c r="AV148" s="835"/>
    </row>
    <row r="149" spans="1:49" s="249" customFormat="1" ht="27" customHeight="1" thickBot="1">
      <c r="A149" s="799" t="s">
        <v>35</v>
      </c>
      <c r="B149" s="800"/>
      <c r="C149" s="800"/>
      <c r="D149" s="801"/>
      <c r="E149" s="807" t="s">
        <v>424</v>
      </c>
      <c r="F149" s="808"/>
      <c r="G149" s="808"/>
      <c r="H149" s="809"/>
      <c r="I149" s="65" t="b">
        <v>0</v>
      </c>
      <c r="J149" s="1182" t="s">
        <v>33</v>
      </c>
      <c r="K149" s="1182"/>
      <c r="L149" s="1182"/>
      <c r="M149" s="1182"/>
      <c r="N149" s="65" t="b">
        <v>0</v>
      </c>
      <c r="O149" s="803" t="s">
        <v>318</v>
      </c>
      <c r="P149" s="803"/>
      <c r="Q149" s="803"/>
      <c r="R149" s="803"/>
      <c r="S149" s="803"/>
      <c r="T149" s="803"/>
      <c r="U149" s="803"/>
      <c r="V149" s="65" t="b">
        <v>0</v>
      </c>
      <c r="W149" s="803" t="s">
        <v>319</v>
      </c>
      <c r="X149" s="803"/>
      <c r="Y149" s="803"/>
      <c r="Z149" s="803"/>
      <c r="AA149" s="803"/>
      <c r="AB149" s="803"/>
      <c r="AC149" s="1181"/>
      <c r="AD149" s="1181"/>
      <c r="AE149" s="321"/>
      <c r="AF149" s="536"/>
      <c r="AG149" s="536"/>
      <c r="AH149" s="536"/>
      <c r="AI149" s="321"/>
      <c r="AJ149" s="537"/>
      <c r="AK149" s="235"/>
      <c r="AL149" s="836"/>
      <c r="AM149" s="837"/>
      <c r="AN149" s="837"/>
      <c r="AO149" s="837"/>
      <c r="AP149" s="837"/>
      <c r="AQ149" s="837"/>
      <c r="AR149" s="837"/>
      <c r="AS149" s="837"/>
      <c r="AT149" s="837"/>
      <c r="AU149" s="837"/>
      <c r="AV149" s="838"/>
      <c r="AW149" s="250"/>
    </row>
    <row r="150" spans="1:49" s="249" customFormat="1" ht="26.25" customHeight="1">
      <c r="A150" s="802"/>
      <c r="B150" s="803"/>
      <c r="C150" s="803"/>
      <c r="D150" s="804"/>
      <c r="E150" s="1188" t="s">
        <v>425</v>
      </c>
      <c r="F150" s="875"/>
      <c r="G150" s="875"/>
      <c r="H150" s="1189"/>
      <c r="I150" s="66" t="b">
        <v>0</v>
      </c>
      <c r="J150" s="839" t="s">
        <v>71</v>
      </c>
      <c r="K150" s="839"/>
      <c r="L150" s="839"/>
      <c r="M150" s="839"/>
      <c r="N150" s="65" t="b">
        <v>0</v>
      </c>
      <c r="O150" s="839" t="s">
        <v>213</v>
      </c>
      <c r="P150" s="839"/>
      <c r="Q150" s="839"/>
      <c r="R150" s="839"/>
      <c r="S150" s="839"/>
      <c r="T150" s="839"/>
      <c r="U150" s="839"/>
      <c r="V150" s="65" t="b">
        <v>0</v>
      </c>
      <c r="W150" s="839" t="s">
        <v>34</v>
      </c>
      <c r="X150" s="839"/>
      <c r="Y150" s="839"/>
      <c r="Z150" s="839"/>
      <c r="AA150" s="839"/>
      <c r="AB150" s="67" t="b">
        <v>0</v>
      </c>
      <c r="AC150" s="839" t="s">
        <v>29</v>
      </c>
      <c r="AD150" s="839"/>
      <c r="AE150" s="538" t="s">
        <v>30</v>
      </c>
      <c r="AF150" s="1000"/>
      <c r="AG150" s="1000"/>
      <c r="AH150" s="1000"/>
      <c r="AI150" s="1000"/>
      <c r="AJ150" s="539" t="s">
        <v>31</v>
      </c>
      <c r="AK150" s="235"/>
      <c r="AL150" s="250"/>
      <c r="AM150" s="250"/>
      <c r="AN150" s="250"/>
      <c r="AO150" s="250"/>
      <c r="AP150" s="250"/>
      <c r="AQ150" s="250"/>
      <c r="AR150" s="250"/>
      <c r="AS150" s="250"/>
      <c r="AT150" s="250"/>
      <c r="AU150" s="250"/>
      <c r="AV150" s="250"/>
      <c r="AW150" s="250"/>
    </row>
    <row r="151" spans="1:49" s="249" customFormat="1" ht="19.5" customHeight="1">
      <c r="A151" s="799" t="s">
        <v>32</v>
      </c>
      <c r="B151" s="800"/>
      <c r="C151" s="800"/>
      <c r="D151" s="800"/>
      <c r="E151" s="325" t="s">
        <v>160</v>
      </c>
      <c r="F151" s="326"/>
      <c r="G151" s="314"/>
      <c r="H151" s="314"/>
      <c r="I151" s="314"/>
      <c r="J151" s="314"/>
      <c r="K151" s="314"/>
      <c r="L151" s="314"/>
      <c r="M151" s="314"/>
      <c r="N151" s="314"/>
      <c r="O151" s="326"/>
      <c r="P151" s="314"/>
      <c r="Q151" s="314"/>
      <c r="R151" s="314"/>
      <c r="S151" s="314"/>
      <c r="T151" s="314"/>
      <c r="U151" s="314"/>
      <c r="V151" s="326"/>
      <c r="W151" s="314"/>
      <c r="X151" s="314"/>
      <c r="Y151" s="314"/>
      <c r="Z151" s="314"/>
      <c r="AA151" s="314"/>
      <c r="AB151" s="314"/>
      <c r="AC151" s="314"/>
      <c r="AD151" s="314"/>
      <c r="AE151" s="314"/>
      <c r="AF151" s="314"/>
      <c r="AG151" s="314"/>
      <c r="AH151" s="314"/>
      <c r="AI151" s="314"/>
      <c r="AJ151" s="478"/>
      <c r="AL151" s="250"/>
      <c r="AM151" s="250"/>
      <c r="AN151" s="250"/>
      <c r="AO151" s="250"/>
      <c r="AP151" s="250"/>
      <c r="AQ151" s="250"/>
      <c r="AR151" s="250"/>
      <c r="AS151" s="250"/>
      <c r="AT151" s="250"/>
      <c r="AU151" s="250"/>
      <c r="AV151" s="250"/>
      <c r="AW151" s="250"/>
    </row>
    <row r="152" spans="1:49" s="249" customFormat="1" ht="18.75" customHeight="1">
      <c r="A152" s="822"/>
      <c r="B152" s="823"/>
      <c r="C152" s="823"/>
      <c r="D152" s="823"/>
      <c r="E152" s="68" t="b">
        <v>0</v>
      </c>
      <c r="F152" s="329" t="s">
        <v>36</v>
      </c>
      <c r="G152" s="327"/>
      <c r="H152" s="327"/>
      <c r="I152" s="327"/>
      <c r="J152" s="327"/>
      <c r="L152" s="69" t="b">
        <v>0</v>
      </c>
      <c r="M152" s="329" t="s">
        <v>118</v>
      </c>
      <c r="N152" s="327"/>
      <c r="O152" s="327"/>
      <c r="P152" s="301"/>
      <c r="Q152" s="301"/>
      <c r="S152" s="70" t="b">
        <v>0</v>
      </c>
      <c r="T152" s="329" t="s">
        <v>29</v>
      </c>
      <c r="U152" s="301"/>
      <c r="W152" s="329" t="s">
        <v>30</v>
      </c>
      <c r="X152" s="829"/>
      <c r="Y152" s="829" t="b">
        <v>1</v>
      </c>
      <c r="Z152" s="829"/>
      <c r="AA152" s="829"/>
      <c r="AB152" s="829"/>
      <c r="AC152" s="829"/>
      <c r="AD152" s="829"/>
      <c r="AE152" s="829"/>
      <c r="AF152" s="829"/>
      <c r="AG152" s="829"/>
      <c r="AH152" s="829"/>
      <c r="AI152" s="829"/>
      <c r="AJ152" s="330" t="s">
        <v>31</v>
      </c>
      <c r="AK152" s="235"/>
      <c r="AL152" s="236"/>
      <c r="AM152" s="250"/>
      <c r="AN152" s="250"/>
      <c r="AO152" s="250"/>
      <c r="AP152" s="250"/>
      <c r="AQ152" s="250"/>
      <c r="AR152" s="250"/>
      <c r="AS152" s="250"/>
      <c r="AT152" s="250"/>
      <c r="AU152" s="250"/>
      <c r="AV152" s="250"/>
      <c r="AW152" s="250"/>
    </row>
    <row r="153" spans="1:49" s="249" customFormat="1" ht="18.75" customHeight="1">
      <c r="A153" s="822"/>
      <c r="B153" s="823"/>
      <c r="C153" s="823"/>
      <c r="D153" s="823"/>
      <c r="E153" s="331" t="s">
        <v>343</v>
      </c>
      <c r="F153" s="329"/>
      <c r="G153" s="327"/>
      <c r="H153" s="327"/>
      <c r="I153" s="327"/>
      <c r="J153" s="327"/>
      <c r="K153" s="299"/>
      <c r="L153" s="327"/>
      <c r="M153" s="332"/>
      <c r="N153" s="299"/>
      <c r="O153" s="301"/>
      <c r="P153" s="329"/>
      <c r="Q153" s="329"/>
      <c r="R153" s="329"/>
      <c r="S153" s="333"/>
      <c r="T153" s="333"/>
      <c r="U153" s="333"/>
      <c r="V153" s="333"/>
      <c r="W153" s="333"/>
      <c r="X153" s="333"/>
      <c r="Y153" s="333"/>
      <c r="Z153" s="333"/>
      <c r="AA153" s="333"/>
      <c r="AB153" s="333"/>
      <c r="AC153" s="333"/>
      <c r="AD153" s="333"/>
      <c r="AE153" s="333"/>
      <c r="AF153" s="333"/>
      <c r="AG153" s="333"/>
      <c r="AH153" s="333"/>
      <c r="AI153" s="333"/>
      <c r="AJ153" s="330"/>
      <c r="AK153" s="255"/>
      <c r="AL153" s="250"/>
      <c r="AM153" s="250"/>
      <c r="AN153" s="250"/>
      <c r="AO153" s="250"/>
      <c r="AP153" s="250"/>
      <c r="AQ153" s="250"/>
      <c r="AR153" s="250"/>
      <c r="AS153" s="250"/>
      <c r="AT153" s="250"/>
      <c r="AU153" s="250"/>
      <c r="AV153" s="250"/>
      <c r="AW153" s="250"/>
    </row>
    <row r="154" spans="1:49" s="249" customFormat="1" ht="82.5" customHeight="1" thickBot="1">
      <c r="A154" s="822"/>
      <c r="B154" s="823"/>
      <c r="C154" s="823"/>
      <c r="D154" s="823"/>
      <c r="E154" s="826"/>
      <c r="F154" s="827"/>
      <c r="G154" s="827"/>
      <c r="H154" s="827"/>
      <c r="I154" s="827"/>
      <c r="J154" s="827"/>
      <c r="K154" s="827"/>
      <c r="L154" s="827"/>
      <c r="M154" s="827"/>
      <c r="N154" s="827"/>
      <c r="O154" s="827"/>
      <c r="P154" s="827"/>
      <c r="Q154" s="827"/>
      <c r="R154" s="827"/>
      <c r="S154" s="827"/>
      <c r="T154" s="827"/>
      <c r="U154" s="827"/>
      <c r="V154" s="827"/>
      <c r="W154" s="827"/>
      <c r="X154" s="827"/>
      <c r="Y154" s="827"/>
      <c r="Z154" s="827"/>
      <c r="AA154" s="827"/>
      <c r="AB154" s="827"/>
      <c r="AC154" s="827"/>
      <c r="AD154" s="827"/>
      <c r="AE154" s="827"/>
      <c r="AF154" s="827"/>
      <c r="AG154" s="827"/>
      <c r="AH154" s="827"/>
      <c r="AI154" s="827"/>
      <c r="AJ154" s="828"/>
      <c r="AK154" s="255"/>
      <c r="AL154" s="250"/>
      <c r="AM154" s="250"/>
      <c r="AN154" s="250"/>
      <c r="AO154" s="250"/>
      <c r="AP154" s="250"/>
      <c r="AQ154" s="250"/>
      <c r="AR154" s="250"/>
      <c r="AS154" s="250"/>
      <c r="AT154" s="250"/>
      <c r="AU154" s="250"/>
      <c r="AV154" s="250"/>
      <c r="AW154" s="250"/>
    </row>
    <row r="155" spans="1:49" s="249" customFormat="1" ht="16.5" customHeight="1" thickBot="1">
      <c r="A155" s="822"/>
      <c r="B155" s="823"/>
      <c r="C155" s="823"/>
      <c r="D155" s="824"/>
      <c r="E155" s="301" t="s">
        <v>342</v>
      </c>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c r="AE155" s="327"/>
      <c r="AF155" s="327"/>
      <c r="AG155" s="327"/>
      <c r="AH155" s="327"/>
      <c r="AI155" s="327"/>
      <c r="AJ155" s="335"/>
      <c r="AK155" s="269"/>
      <c r="AL155" s="250"/>
      <c r="AM155" s="250"/>
      <c r="AN155" s="250"/>
      <c r="AO155" s="250"/>
      <c r="AP155" s="250"/>
      <c r="AQ155" s="250"/>
      <c r="AR155" s="250"/>
      <c r="AS155" s="250"/>
      <c r="AT155" s="250"/>
      <c r="AU155" s="250"/>
      <c r="AV155" s="250"/>
      <c r="AW155" s="250"/>
    </row>
    <row r="156" spans="1:49" s="249" customFormat="1" ht="18.75" customHeight="1" thickBot="1">
      <c r="A156" s="802"/>
      <c r="B156" s="803"/>
      <c r="C156" s="803"/>
      <c r="D156" s="825"/>
      <c r="E156" s="540" t="s">
        <v>120</v>
      </c>
      <c r="F156" s="337"/>
      <c r="G156" s="337"/>
      <c r="H156" s="337"/>
      <c r="I156" s="337"/>
      <c r="J156" s="337"/>
      <c r="K156" s="480"/>
      <c r="L156" s="805" t="s">
        <v>121</v>
      </c>
      <c r="M156" s="806"/>
      <c r="N156" s="821"/>
      <c r="O156" s="821"/>
      <c r="P156" s="338" t="s">
        <v>4</v>
      </c>
      <c r="Q156" s="821"/>
      <c r="R156" s="821"/>
      <c r="S156" s="338" t="s">
        <v>37</v>
      </c>
      <c r="T156" s="338" t="s">
        <v>30</v>
      </c>
      <c r="U156" s="71" t="b">
        <v>0</v>
      </c>
      <c r="V156" s="339" t="s">
        <v>38</v>
      </c>
      <c r="W156" s="338"/>
      <c r="X156" s="338"/>
      <c r="Y156" s="71" t="b">
        <v>0</v>
      </c>
      <c r="Z156" s="339" t="s">
        <v>39</v>
      </c>
      <c r="AA156" s="338"/>
      <c r="AB156" s="338" t="s">
        <v>31</v>
      </c>
      <c r="AC156" s="340"/>
      <c r="AD156" s="340"/>
      <c r="AE156" s="340"/>
      <c r="AF156" s="340"/>
      <c r="AG156" s="340"/>
      <c r="AH156" s="340"/>
      <c r="AI156" s="340"/>
      <c r="AJ156" s="341"/>
      <c r="AK156" s="255"/>
      <c r="AL156" s="250"/>
      <c r="AM156" s="250"/>
      <c r="AN156" s="250"/>
      <c r="AO156" s="250"/>
      <c r="AP156" s="250"/>
      <c r="AQ156" s="250"/>
      <c r="AR156" s="250"/>
      <c r="AS156" s="250"/>
      <c r="AT156" s="250"/>
      <c r="AU156" s="250"/>
      <c r="AV156" s="250"/>
      <c r="AW156" s="250"/>
    </row>
    <row r="157" spans="1:49" s="249" customFormat="1" ht="30.75" customHeight="1">
      <c r="A157" s="342"/>
      <c r="B157" s="342"/>
      <c r="C157" s="342"/>
      <c r="D157" s="342"/>
      <c r="E157" s="343"/>
      <c r="F157" s="287"/>
      <c r="G157" s="287"/>
      <c r="H157" s="287"/>
      <c r="I157" s="287"/>
      <c r="J157" s="287"/>
      <c r="K157" s="287"/>
      <c r="L157" s="344"/>
      <c r="M157" s="344"/>
      <c r="N157" s="344"/>
      <c r="O157" s="344"/>
      <c r="P157" s="344"/>
      <c r="Q157" s="344"/>
      <c r="R157" s="344"/>
      <c r="S157" s="344"/>
      <c r="T157" s="287"/>
      <c r="U157" s="287"/>
      <c r="V157" s="500"/>
      <c r="W157" s="287"/>
      <c r="X157" s="287"/>
      <c r="Y157" s="287"/>
      <c r="Z157" s="344"/>
      <c r="AA157" s="287"/>
      <c r="AB157" s="287"/>
      <c r="AC157" s="287"/>
      <c r="AD157" s="287"/>
      <c r="AE157" s="287"/>
      <c r="AF157" s="287"/>
      <c r="AG157" s="287"/>
      <c r="AH157" s="287"/>
      <c r="AI157" s="287"/>
      <c r="AJ157" s="402"/>
      <c r="AK157" s="255"/>
      <c r="AL157" s="250"/>
      <c r="AM157" s="250"/>
      <c r="AN157" s="250"/>
      <c r="AO157" s="250"/>
      <c r="AP157" s="250"/>
      <c r="AQ157" s="250"/>
      <c r="AR157" s="250"/>
      <c r="AS157" s="250"/>
      <c r="AT157" s="250"/>
      <c r="AU157" s="250"/>
      <c r="AV157" s="250"/>
      <c r="AW157" s="250"/>
    </row>
    <row r="158" spans="1:49" s="349" customFormat="1" ht="23.25" customHeight="1">
      <c r="A158" s="304" t="s">
        <v>311</v>
      </c>
      <c r="B158" s="348"/>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348"/>
      <c r="AH158" s="348"/>
      <c r="AI158" s="348"/>
      <c r="AJ158" s="189"/>
      <c r="AK158" s="541"/>
      <c r="AL158" s="351"/>
      <c r="AM158" s="351"/>
      <c r="AN158" s="351"/>
      <c r="AO158" s="351"/>
      <c r="AP158" s="351"/>
      <c r="AQ158" s="351"/>
      <c r="AR158" s="351"/>
      <c r="AS158" s="351"/>
      <c r="AT158" s="542"/>
      <c r="AU158" s="351"/>
      <c r="AV158" s="351"/>
      <c r="AW158" s="351"/>
    </row>
    <row r="159" spans="1:49" s="249" customFormat="1">
      <c r="A159" s="543" t="s">
        <v>367</v>
      </c>
      <c r="B159" s="544"/>
      <c r="C159" s="545"/>
      <c r="D159" s="545"/>
      <c r="E159" s="545"/>
      <c r="F159" s="545"/>
      <c r="G159" s="545"/>
      <c r="H159" s="545"/>
      <c r="I159" s="545"/>
      <c r="J159" s="545"/>
      <c r="K159" s="545"/>
      <c r="L159" s="545"/>
      <c r="M159" s="545"/>
      <c r="N159" s="545"/>
      <c r="O159" s="545"/>
      <c r="P159" s="545"/>
      <c r="Q159" s="545"/>
      <c r="R159" s="545"/>
      <c r="S159" s="545"/>
      <c r="T159" s="545"/>
      <c r="U159" s="545"/>
      <c r="V159" s="545"/>
      <c r="W159" s="545"/>
      <c r="X159" s="545"/>
      <c r="Y159" s="545"/>
      <c r="Z159" s="545"/>
      <c r="AA159" s="545"/>
      <c r="AB159" s="545"/>
      <c r="AC159" s="545"/>
      <c r="AD159" s="545"/>
      <c r="AE159" s="544"/>
      <c r="AF159" s="544"/>
      <c r="AG159" s="544"/>
      <c r="AH159" s="544"/>
      <c r="AI159" s="544"/>
      <c r="AJ159" s="544"/>
      <c r="AK159" s="255"/>
      <c r="AL159" s="236"/>
      <c r="AM159" s="250"/>
      <c r="AN159" s="250"/>
      <c r="AO159" s="250"/>
      <c r="AP159" s="250"/>
      <c r="AQ159" s="250"/>
      <c r="AR159" s="250"/>
      <c r="AS159" s="250"/>
      <c r="AT159" s="250"/>
      <c r="AU159" s="250"/>
      <c r="AV159" s="250"/>
      <c r="AW159" s="250"/>
    </row>
    <row r="160" spans="1:49" s="249" customFormat="1" ht="22.5" customHeight="1">
      <c r="A160" s="546" t="s">
        <v>70</v>
      </c>
      <c r="B160" s="911" t="s">
        <v>448</v>
      </c>
      <c r="C160" s="911"/>
      <c r="D160" s="911"/>
      <c r="E160" s="911"/>
      <c r="F160" s="911"/>
      <c r="G160" s="911"/>
      <c r="H160" s="911"/>
      <c r="I160" s="911"/>
      <c r="J160" s="911"/>
      <c r="K160" s="911"/>
      <c r="L160" s="911"/>
      <c r="M160" s="911"/>
      <c r="N160" s="911"/>
      <c r="O160" s="911"/>
      <c r="P160" s="911"/>
      <c r="Q160" s="911"/>
      <c r="R160" s="911"/>
      <c r="S160" s="911"/>
      <c r="T160" s="911"/>
      <c r="U160" s="911"/>
      <c r="V160" s="911"/>
      <c r="W160" s="911"/>
      <c r="X160" s="911"/>
      <c r="Y160" s="911"/>
      <c r="Z160" s="911"/>
      <c r="AA160" s="911"/>
      <c r="AB160" s="911"/>
      <c r="AC160" s="911"/>
      <c r="AD160" s="911"/>
      <c r="AE160" s="911"/>
      <c r="AF160" s="911"/>
      <c r="AG160" s="911"/>
      <c r="AH160" s="911"/>
      <c r="AI160" s="911"/>
      <c r="AJ160" s="911"/>
      <c r="AK160" s="255"/>
      <c r="AL160" s="236"/>
      <c r="AM160" s="250"/>
      <c r="AN160" s="250"/>
      <c r="AO160" s="250"/>
      <c r="AP160" s="250"/>
      <c r="AQ160" s="250"/>
      <c r="AR160" s="250"/>
      <c r="AS160" s="250"/>
      <c r="AT160" s="250"/>
      <c r="AU160" s="250"/>
      <c r="AV160" s="250"/>
      <c r="AW160" s="250"/>
    </row>
    <row r="161" spans="1:49" s="249" customFormat="1">
      <c r="A161" s="543" t="s">
        <v>368</v>
      </c>
      <c r="B161" s="547"/>
      <c r="C161" s="547"/>
      <c r="D161" s="547"/>
      <c r="E161" s="547"/>
      <c r="F161" s="547"/>
      <c r="G161" s="547"/>
      <c r="H161" s="547"/>
      <c r="I161" s="547"/>
      <c r="J161" s="547"/>
      <c r="K161" s="547"/>
      <c r="L161" s="547"/>
      <c r="M161" s="547"/>
      <c r="N161" s="547"/>
      <c r="O161" s="547"/>
      <c r="P161" s="547"/>
      <c r="Q161" s="547"/>
      <c r="R161" s="547"/>
      <c r="S161" s="547"/>
      <c r="T161" s="547"/>
      <c r="U161" s="547"/>
      <c r="V161" s="547"/>
      <c r="W161" s="547"/>
      <c r="X161" s="547"/>
      <c r="Y161" s="547"/>
      <c r="Z161" s="547"/>
      <c r="AA161" s="547"/>
      <c r="AB161" s="547"/>
      <c r="AC161" s="547"/>
      <c r="AD161" s="547"/>
      <c r="AE161" s="547"/>
      <c r="AF161" s="547"/>
      <c r="AG161" s="547"/>
      <c r="AH161" s="547"/>
      <c r="AI161" s="547"/>
      <c r="AJ161" s="547"/>
      <c r="AK161" s="255"/>
      <c r="AL161" s="236"/>
      <c r="AM161" s="250"/>
      <c r="AN161" s="250"/>
      <c r="AO161" s="250"/>
      <c r="AP161" s="250"/>
      <c r="AQ161" s="250"/>
      <c r="AR161" s="250"/>
      <c r="AS161" s="250"/>
      <c r="AT161" s="250"/>
      <c r="AU161" s="250"/>
      <c r="AV161" s="250"/>
      <c r="AW161" s="250"/>
    </row>
    <row r="162" spans="1:49" s="249" customFormat="1" ht="49.5" customHeight="1">
      <c r="A162" s="546" t="s">
        <v>70</v>
      </c>
      <c r="B162" s="926" t="s">
        <v>449</v>
      </c>
      <c r="C162" s="926"/>
      <c r="D162" s="926"/>
      <c r="E162" s="926"/>
      <c r="F162" s="926"/>
      <c r="G162" s="926"/>
      <c r="H162" s="926"/>
      <c r="I162" s="926"/>
      <c r="J162" s="926"/>
      <c r="K162" s="926"/>
      <c r="L162" s="926"/>
      <c r="M162" s="926"/>
      <c r="N162" s="926"/>
      <c r="O162" s="926"/>
      <c r="P162" s="926"/>
      <c r="Q162" s="926"/>
      <c r="R162" s="926"/>
      <c r="S162" s="926"/>
      <c r="T162" s="926"/>
      <c r="U162" s="926"/>
      <c r="V162" s="926"/>
      <c r="W162" s="926"/>
      <c r="X162" s="926"/>
      <c r="Y162" s="926"/>
      <c r="Z162" s="926"/>
      <c r="AA162" s="926"/>
      <c r="AB162" s="926"/>
      <c r="AC162" s="926"/>
      <c r="AD162" s="926"/>
      <c r="AE162" s="926"/>
      <c r="AF162" s="926"/>
      <c r="AG162" s="926"/>
      <c r="AH162" s="926"/>
      <c r="AI162" s="926"/>
      <c r="AJ162" s="926"/>
      <c r="AK162" s="255"/>
      <c r="AL162" s="236"/>
      <c r="AM162" s="250"/>
      <c r="AN162" s="250"/>
      <c r="AO162" s="250"/>
      <c r="AP162" s="250"/>
      <c r="AQ162" s="250"/>
      <c r="AR162" s="250"/>
      <c r="AS162" s="250"/>
      <c r="AT162" s="250"/>
      <c r="AU162" s="250"/>
      <c r="AV162" s="250"/>
      <c r="AW162" s="250"/>
    </row>
    <row r="163" spans="1:49" s="249" customFormat="1" ht="4.5" customHeight="1" thickBot="1">
      <c r="A163" s="548"/>
      <c r="B163" s="548"/>
      <c r="C163" s="548"/>
      <c r="D163" s="548"/>
      <c r="E163" s="548"/>
      <c r="F163" s="548"/>
      <c r="G163" s="548"/>
      <c r="H163" s="548"/>
      <c r="I163" s="548"/>
      <c r="J163" s="548"/>
      <c r="K163" s="548"/>
      <c r="L163" s="548"/>
      <c r="M163" s="548"/>
      <c r="N163" s="548"/>
      <c r="O163" s="548"/>
      <c r="P163" s="548"/>
      <c r="Q163" s="548"/>
      <c r="R163" s="548"/>
      <c r="S163" s="548"/>
      <c r="T163" s="548"/>
      <c r="U163" s="548"/>
      <c r="V163" s="548"/>
      <c r="W163" s="548"/>
      <c r="X163" s="548"/>
      <c r="Y163" s="548"/>
      <c r="Z163" s="548"/>
      <c r="AA163" s="548"/>
      <c r="AB163" s="548"/>
      <c r="AC163" s="548"/>
      <c r="AD163" s="548"/>
      <c r="AE163" s="548"/>
      <c r="AF163" s="548"/>
      <c r="AG163" s="548"/>
      <c r="AH163" s="548"/>
      <c r="AI163" s="548"/>
      <c r="AJ163" s="549"/>
      <c r="AK163" s="449"/>
      <c r="AL163" s="236"/>
      <c r="AM163" s="250"/>
      <c r="AN163" s="250"/>
      <c r="AO163" s="250"/>
      <c r="AP163" s="250"/>
      <c r="AQ163" s="250"/>
      <c r="AR163" s="250"/>
      <c r="AS163" s="250"/>
      <c r="AT163" s="250"/>
      <c r="AU163" s="250"/>
      <c r="AV163" s="250"/>
      <c r="AW163" s="250"/>
    </row>
    <row r="164" spans="1:49" s="249" customFormat="1" ht="13.5" customHeight="1" thickBot="1">
      <c r="A164" s="1185" t="s">
        <v>203</v>
      </c>
      <c r="B164" s="1186"/>
      <c r="C164" s="1186"/>
      <c r="D164" s="1187"/>
      <c r="E164" s="901" t="s">
        <v>41</v>
      </c>
      <c r="F164" s="902"/>
      <c r="G164" s="902"/>
      <c r="H164" s="902"/>
      <c r="I164" s="902"/>
      <c r="J164" s="902"/>
      <c r="K164" s="902"/>
      <c r="L164" s="902"/>
      <c r="M164" s="902"/>
      <c r="N164" s="902"/>
      <c r="O164" s="902"/>
      <c r="P164" s="902"/>
      <c r="Q164" s="902"/>
      <c r="R164" s="902"/>
      <c r="S164" s="902"/>
      <c r="T164" s="902"/>
      <c r="U164" s="902"/>
      <c r="V164" s="902"/>
      <c r="W164" s="902"/>
      <c r="X164" s="902"/>
      <c r="Y164" s="902"/>
      <c r="Z164" s="902"/>
      <c r="AA164" s="902"/>
      <c r="AB164" s="902"/>
      <c r="AC164" s="902"/>
      <c r="AD164" s="902"/>
      <c r="AE164" s="902"/>
      <c r="AF164" s="902"/>
      <c r="AG164" s="902"/>
      <c r="AH164" s="902"/>
      <c r="AI164" s="903"/>
      <c r="AJ164" s="311" t="str" cm="1">
        <f t="array" ref="AJ164">IF(M19="○", IF(OR(PRODUCT((E165:E168=FALSE)*1),PRODUCT((E169:E172=FALSE)*1),PRODUCT((E173:E176=FALSE)*1),PRODUCT((E177:E180=FALSE)*1),PRODUCT((E181:E184=FALSE)*1),PRODUCT((E185:E188=FALSE)*1)),"×","○"), IF(PRODUCT((E165:E188=FALSE)*1),"×","○"))</f>
        <v>×</v>
      </c>
      <c r="AL164" s="833" t="s">
        <v>359</v>
      </c>
      <c r="AM164" s="834"/>
      <c r="AN164" s="834"/>
      <c r="AO164" s="834"/>
      <c r="AP164" s="834"/>
      <c r="AQ164" s="834"/>
      <c r="AR164" s="834"/>
      <c r="AS164" s="834"/>
      <c r="AT164" s="834"/>
      <c r="AU164" s="834"/>
      <c r="AV164" s="835"/>
      <c r="AW164" s="250"/>
    </row>
    <row r="165" spans="1:49" s="249" customFormat="1" ht="14.25" customHeight="1">
      <c r="A165" s="993" t="s">
        <v>193</v>
      </c>
      <c r="B165" s="865"/>
      <c r="C165" s="865"/>
      <c r="D165" s="994"/>
      <c r="E165" s="224" t="b">
        <v>0</v>
      </c>
      <c r="F165" s="1183" t="s">
        <v>173</v>
      </c>
      <c r="G165" s="1183"/>
      <c r="H165" s="1183"/>
      <c r="I165" s="1183"/>
      <c r="J165" s="1183"/>
      <c r="K165" s="1183"/>
      <c r="L165" s="1183"/>
      <c r="M165" s="1183"/>
      <c r="N165" s="1183"/>
      <c r="O165" s="1183"/>
      <c r="P165" s="1183"/>
      <c r="Q165" s="1183"/>
      <c r="R165" s="1183"/>
      <c r="S165" s="1183"/>
      <c r="T165" s="1183"/>
      <c r="U165" s="1183"/>
      <c r="V165" s="1183"/>
      <c r="W165" s="1183"/>
      <c r="X165" s="1183"/>
      <c r="Y165" s="1183"/>
      <c r="Z165" s="1183"/>
      <c r="AA165" s="1183"/>
      <c r="AB165" s="1183"/>
      <c r="AC165" s="1183"/>
      <c r="AD165" s="1183"/>
      <c r="AE165" s="1183"/>
      <c r="AF165" s="1183"/>
      <c r="AG165" s="1183"/>
      <c r="AH165" s="1183"/>
      <c r="AI165" s="1183"/>
      <c r="AJ165" s="1184"/>
      <c r="AK165" s="449"/>
      <c r="AL165" s="888"/>
      <c r="AM165" s="889"/>
      <c r="AN165" s="889"/>
      <c r="AO165" s="889"/>
      <c r="AP165" s="889"/>
      <c r="AQ165" s="889"/>
      <c r="AR165" s="889"/>
      <c r="AS165" s="889"/>
      <c r="AT165" s="889"/>
      <c r="AU165" s="889"/>
      <c r="AV165" s="890"/>
      <c r="AW165" s="250"/>
    </row>
    <row r="166" spans="1:49" s="249" customFormat="1" ht="13.5" customHeight="1" thickBot="1">
      <c r="A166" s="995"/>
      <c r="B166" s="866"/>
      <c r="C166" s="866"/>
      <c r="D166" s="996"/>
      <c r="E166" s="225" t="b">
        <v>0</v>
      </c>
      <c r="F166" s="813" t="s">
        <v>174</v>
      </c>
      <c r="G166" s="813"/>
      <c r="H166" s="813"/>
      <c r="I166" s="813"/>
      <c r="J166" s="813"/>
      <c r="K166" s="813"/>
      <c r="L166" s="813"/>
      <c r="M166" s="813"/>
      <c r="N166" s="813"/>
      <c r="O166" s="813"/>
      <c r="P166" s="813"/>
      <c r="Q166" s="813"/>
      <c r="R166" s="813"/>
      <c r="S166" s="813"/>
      <c r="T166" s="813"/>
      <c r="U166" s="813"/>
      <c r="V166" s="813"/>
      <c r="W166" s="813"/>
      <c r="X166" s="813"/>
      <c r="Y166" s="813"/>
      <c r="Z166" s="813"/>
      <c r="AA166" s="813"/>
      <c r="AB166" s="813"/>
      <c r="AC166" s="813"/>
      <c r="AD166" s="813"/>
      <c r="AE166" s="813"/>
      <c r="AF166" s="813"/>
      <c r="AG166" s="813"/>
      <c r="AH166" s="813"/>
      <c r="AI166" s="813"/>
      <c r="AJ166" s="550"/>
      <c r="AK166" s="449"/>
      <c r="AL166" s="836"/>
      <c r="AM166" s="837"/>
      <c r="AN166" s="837"/>
      <c r="AO166" s="837"/>
      <c r="AP166" s="837"/>
      <c r="AQ166" s="837"/>
      <c r="AR166" s="837"/>
      <c r="AS166" s="837"/>
      <c r="AT166" s="837"/>
      <c r="AU166" s="837"/>
      <c r="AV166" s="838"/>
      <c r="AW166" s="250"/>
    </row>
    <row r="167" spans="1:49" s="249" customFormat="1" ht="13.5" customHeight="1">
      <c r="A167" s="995"/>
      <c r="B167" s="866"/>
      <c r="C167" s="866"/>
      <c r="D167" s="996"/>
      <c r="E167" s="225" t="b">
        <v>0</v>
      </c>
      <c r="F167" s="813" t="s">
        <v>199</v>
      </c>
      <c r="G167" s="813"/>
      <c r="H167" s="813"/>
      <c r="I167" s="813"/>
      <c r="J167" s="813"/>
      <c r="K167" s="813"/>
      <c r="L167" s="813"/>
      <c r="M167" s="813"/>
      <c r="N167" s="813"/>
      <c r="O167" s="813"/>
      <c r="P167" s="813"/>
      <c r="Q167" s="813"/>
      <c r="R167" s="813"/>
      <c r="S167" s="813"/>
      <c r="T167" s="813"/>
      <c r="U167" s="813"/>
      <c r="V167" s="813"/>
      <c r="W167" s="813"/>
      <c r="X167" s="813"/>
      <c r="Y167" s="813"/>
      <c r="Z167" s="813"/>
      <c r="AA167" s="813"/>
      <c r="AB167" s="813"/>
      <c r="AC167" s="813"/>
      <c r="AD167" s="813"/>
      <c r="AE167" s="813"/>
      <c r="AF167" s="813"/>
      <c r="AG167" s="813"/>
      <c r="AH167" s="813"/>
      <c r="AI167" s="813"/>
      <c r="AJ167" s="550"/>
      <c r="AK167" s="449"/>
      <c r="AL167" s="485"/>
      <c r="AM167" s="250"/>
      <c r="AN167" s="250"/>
      <c r="AO167" s="250"/>
      <c r="AP167" s="250"/>
      <c r="AQ167" s="250"/>
      <c r="AR167" s="250"/>
      <c r="AS167" s="250"/>
      <c r="AT167" s="250"/>
      <c r="AU167" s="250"/>
      <c r="AV167" s="250"/>
      <c r="AW167" s="250"/>
    </row>
    <row r="168" spans="1:49" s="249" customFormat="1" ht="13.5" customHeight="1">
      <c r="A168" s="997"/>
      <c r="B168" s="998"/>
      <c r="C168" s="998"/>
      <c r="D168" s="999"/>
      <c r="E168" s="226" t="b">
        <v>0</v>
      </c>
      <c r="F168" s="871" t="s">
        <v>200</v>
      </c>
      <c r="G168" s="871"/>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1"/>
      <c r="AJ168" s="551"/>
      <c r="AK168" s="449"/>
      <c r="AL168" s="485"/>
      <c r="AM168" s="250"/>
      <c r="AN168" s="250"/>
      <c r="AO168" s="250"/>
      <c r="AP168" s="250"/>
      <c r="AQ168" s="250"/>
      <c r="AR168" s="250"/>
      <c r="AS168" s="250"/>
      <c r="AT168" s="250"/>
      <c r="AU168" s="250"/>
      <c r="AV168" s="250"/>
      <c r="AW168" s="250"/>
    </row>
    <row r="169" spans="1:49" s="249" customFormat="1" ht="24.75" customHeight="1">
      <c r="A169" s="993" t="s">
        <v>194</v>
      </c>
      <c r="B169" s="865"/>
      <c r="C169" s="865"/>
      <c r="D169" s="994"/>
      <c r="E169" s="227" t="b">
        <v>0</v>
      </c>
      <c r="F169" s="991" t="s">
        <v>175</v>
      </c>
      <c r="G169" s="991"/>
      <c r="H169" s="991"/>
      <c r="I169" s="991"/>
      <c r="J169" s="991"/>
      <c r="K169" s="991"/>
      <c r="L169" s="991"/>
      <c r="M169" s="991"/>
      <c r="N169" s="991"/>
      <c r="O169" s="991"/>
      <c r="P169" s="991"/>
      <c r="Q169" s="991"/>
      <c r="R169" s="991"/>
      <c r="S169" s="991"/>
      <c r="T169" s="991"/>
      <c r="U169" s="991"/>
      <c r="V169" s="991"/>
      <c r="W169" s="991"/>
      <c r="X169" s="991"/>
      <c r="Y169" s="991"/>
      <c r="Z169" s="991"/>
      <c r="AA169" s="991"/>
      <c r="AB169" s="991"/>
      <c r="AC169" s="991"/>
      <c r="AD169" s="991"/>
      <c r="AE169" s="991"/>
      <c r="AF169" s="991"/>
      <c r="AG169" s="991"/>
      <c r="AH169" s="991"/>
      <c r="AI169" s="991"/>
      <c r="AJ169" s="552"/>
      <c r="AK169" s="449"/>
      <c r="AL169" s="485"/>
      <c r="AM169" s="250"/>
      <c r="AN169" s="250"/>
      <c r="AO169" s="250"/>
      <c r="AP169" s="250"/>
      <c r="AQ169" s="250"/>
      <c r="AR169" s="250"/>
      <c r="AS169" s="250"/>
      <c r="AT169" s="250"/>
      <c r="AU169" s="250"/>
      <c r="AV169" s="250"/>
      <c r="AW169" s="250"/>
    </row>
    <row r="170" spans="1:49" s="249" customFormat="1" ht="13.5" customHeight="1">
      <c r="A170" s="995"/>
      <c r="B170" s="866"/>
      <c r="C170" s="866"/>
      <c r="D170" s="996"/>
      <c r="E170" s="228" t="b">
        <v>0</v>
      </c>
      <c r="F170" s="813" t="s">
        <v>176</v>
      </c>
      <c r="G170" s="813"/>
      <c r="H170" s="813"/>
      <c r="I170" s="813"/>
      <c r="J170" s="813"/>
      <c r="K170" s="813"/>
      <c r="L170" s="813"/>
      <c r="M170" s="813"/>
      <c r="N170" s="813"/>
      <c r="O170" s="813"/>
      <c r="P170" s="813"/>
      <c r="Q170" s="813"/>
      <c r="R170" s="813"/>
      <c r="S170" s="813"/>
      <c r="T170" s="813"/>
      <c r="U170" s="813"/>
      <c r="V170" s="813"/>
      <c r="W170" s="813"/>
      <c r="X170" s="813"/>
      <c r="Y170" s="813"/>
      <c r="Z170" s="813"/>
      <c r="AA170" s="813"/>
      <c r="AB170" s="813"/>
      <c r="AC170" s="813"/>
      <c r="AD170" s="813"/>
      <c r="AE170" s="813"/>
      <c r="AF170" s="813"/>
      <c r="AG170" s="813"/>
      <c r="AH170" s="813"/>
      <c r="AI170" s="813"/>
      <c r="AJ170" s="553"/>
      <c r="AK170" s="449"/>
      <c r="AL170" s="250"/>
      <c r="AM170" s="250"/>
      <c r="AN170" s="250"/>
      <c r="AO170" s="250"/>
      <c r="AP170" s="250"/>
      <c r="AQ170" s="250"/>
      <c r="AR170" s="250"/>
      <c r="AS170" s="250"/>
      <c r="AT170" s="250"/>
      <c r="AU170" s="250"/>
      <c r="AV170" s="250"/>
      <c r="AW170" s="250"/>
    </row>
    <row r="171" spans="1:49" s="249" customFormat="1" ht="13.5" customHeight="1">
      <c r="A171" s="995"/>
      <c r="B171" s="866"/>
      <c r="C171" s="866"/>
      <c r="D171" s="996"/>
      <c r="E171" s="225" t="b">
        <v>0</v>
      </c>
      <c r="F171" s="813" t="s">
        <v>177</v>
      </c>
      <c r="G171" s="813"/>
      <c r="H171" s="813"/>
      <c r="I171" s="813"/>
      <c r="J171" s="813"/>
      <c r="K171" s="813"/>
      <c r="L171" s="813"/>
      <c r="M171" s="813"/>
      <c r="N171" s="813"/>
      <c r="O171" s="813"/>
      <c r="P171" s="813"/>
      <c r="Q171" s="813"/>
      <c r="R171" s="813"/>
      <c r="S171" s="813"/>
      <c r="T171" s="813"/>
      <c r="U171" s="813"/>
      <c r="V171" s="813"/>
      <c r="W171" s="813"/>
      <c r="X171" s="813"/>
      <c r="Y171" s="813"/>
      <c r="Z171" s="813"/>
      <c r="AA171" s="813"/>
      <c r="AB171" s="813"/>
      <c r="AC171" s="813"/>
      <c r="AD171" s="813"/>
      <c r="AE171" s="813"/>
      <c r="AF171" s="813"/>
      <c r="AG171" s="813"/>
      <c r="AH171" s="813"/>
      <c r="AI171" s="813"/>
      <c r="AJ171" s="550"/>
      <c r="AK171" s="449"/>
      <c r="AL171" s="250"/>
      <c r="AM171" s="250"/>
      <c r="AN171" s="250"/>
      <c r="AO171" s="250"/>
      <c r="AP171" s="250"/>
      <c r="AQ171" s="250"/>
      <c r="AR171" s="250"/>
      <c r="AS171" s="250"/>
      <c r="AT171" s="250"/>
      <c r="AU171" s="250"/>
      <c r="AV171" s="250"/>
      <c r="AW171" s="250"/>
    </row>
    <row r="172" spans="1:49" s="249" customFormat="1" ht="13.5" customHeight="1">
      <c r="A172" s="997"/>
      <c r="B172" s="998"/>
      <c r="C172" s="998"/>
      <c r="D172" s="999"/>
      <c r="E172" s="229" t="b">
        <v>0</v>
      </c>
      <c r="F172" s="814" t="s">
        <v>178</v>
      </c>
      <c r="G172" s="814"/>
      <c r="H172" s="814"/>
      <c r="I172" s="814"/>
      <c r="J172" s="814"/>
      <c r="K172" s="814"/>
      <c r="L172" s="814"/>
      <c r="M172" s="814"/>
      <c r="N172" s="814"/>
      <c r="O172" s="814"/>
      <c r="P172" s="814"/>
      <c r="Q172" s="814"/>
      <c r="R172" s="814"/>
      <c r="S172" s="814"/>
      <c r="T172" s="814"/>
      <c r="U172" s="814"/>
      <c r="V172" s="814"/>
      <c r="W172" s="814"/>
      <c r="X172" s="814"/>
      <c r="Y172" s="814"/>
      <c r="Z172" s="814"/>
      <c r="AA172" s="814"/>
      <c r="AB172" s="814"/>
      <c r="AC172" s="814"/>
      <c r="AD172" s="814"/>
      <c r="AE172" s="814"/>
      <c r="AF172" s="814"/>
      <c r="AG172" s="814"/>
      <c r="AH172" s="814"/>
      <c r="AI172" s="814"/>
      <c r="AJ172" s="816"/>
      <c r="AK172" s="449"/>
      <c r="AL172" s="250"/>
      <c r="AM172" s="250"/>
      <c r="AN172" s="250"/>
      <c r="AO172" s="250"/>
      <c r="AP172" s="250"/>
      <c r="AQ172" s="250"/>
      <c r="AR172" s="250"/>
      <c r="AS172" s="250"/>
      <c r="AT172" s="250"/>
      <c r="AU172" s="250"/>
      <c r="AV172" s="250"/>
      <c r="AW172" s="250"/>
    </row>
    <row r="173" spans="1:49" s="249" customFormat="1" ht="13.5" customHeight="1">
      <c r="A173" s="993" t="s">
        <v>195</v>
      </c>
      <c r="B173" s="865"/>
      <c r="C173" s="865"/>
      <c r="D173" s="994"/>
      <c r="E173" s="228" t="b">
        <v>0</v>
      </c>
      <c r="F173" s="991" t="s">
        <v>179</v>
      </c>
      <c r="G173" s="991"/>
      <c r="H173" s="991"/>
      <c r="I173" s="991"/>
      <c r="J173" s="991"/>
      <c r="K173" s="991"/>
      <c r="L173" s="991"/>
      <c r="M173" s="991"/>
      <c r="N173" s="991"/>
      <c r="O173" s="991"/>
      <c r="P173" s="991"/>
      <c r="Q173" s="991"/>
      <c r="R173" s="991"/>
      <c r="S173" s="991"/>
      <c r="T173" s="991"/>
      <c r="U173" s="991"/>
      <c r="V173" s="991"/>
      <c r="W173" s="991"/>
      <c r="X173" s="991"/>
      <c r="Y173" s="991"/>
      <c r="Z173" s="991"/>
      <c r="AA173" s="991"/>
      <c r="AB173" s="991"/>
      <c r="AC173" s="991"/>
      <c r="AD173" s="991"/>
      <c r="AE173" s="991"/>
      <c r="AF173" s="991"/>
      <c r="AG173" s="991"/>
      <c r="AH173" s="991"/>
      <c r="AI173" s="991"/>
      <c r="AJ173" s="553"/>
      <c r="AK173" s="449"/>
      <c r="AL173" s="250"/>
      <c r="AM173" s="250"/>
      <c r="AN173" s="250"/>
      <c r="AO173" s="250"/>
      <c r="AP173" s="250"/>
      <c r="AQ173" s="250"/>
      <c r="AR173" s="250"/>
      <c r="AS173" s="250"/>
      <c r="AT173" s="250"/>
      <c r="AU173" s="250"/>
      <c r="AV173" s="250"/>
      <c r="AW173" s="250"/>
    </row>
    <row r="174" spans="1:49" s="249" customFormat="1" ht="22.5" customHeight="1">
      <c r="A174" s="995"/>
      <c r="B174" s="866"/>
      <c r="C174" s="866"/>
      <c r="D174" s="996"/>
      <c r="E174" s="225" t="b">
        <v>0</v>
      </c>
      <c r="F174" s="813" t="s">
        <v>180</v>
      </c>
      <c r="G174" s="813"/>
      <c r="H174" s="813"/>
      <c r="I174" s="813"/>
      <c r="J174" s="813"/>
      <c r="K174" s="813"/>
      <c r="L174" s="813"/>
      <c r="M174" s="813"/>
      <c r="N174" s="813"/>
      <c r="O174" s="813"/>
      <c r="P174" s="813"/>
      <c r="Q174" s="813"/>
      <c r="R174" s="813"/>
      <c r="S174" s="813"/>
      <c r="T174" s="813"/>
      <c r="U174" s="813"/>
      <c r="V174" s="813"/>
      <c r="W174" s="813"/>
      <c r="X174" s="813"/>
      <c r="Y174" s="813"/>
      <c r="Z174" s="813"/>
      <c r="AA174" s="813"/>
      <c r="AB174" s="813"/>
      <c r="AC174" s="813"/>
      <c r="AD174" s="813"/>
      <c r="AE174" s="813"/>
      <c r="AF174" s="813"/>
      <c r="AG174" s="813"/>
      <c r="AH174" s="813"/>
      <c r="AI174" s="813"/>
      <c r="AJ174" s="550"/>
      <c r="AK174" s="449"/>
      <c r="AL174" s="250"/>
      <c r="AM174" s="250"/>
      <c r="AN174" s="250"/>
      <c r="AO174" s="250"/>
      <c r="AP174" s="250"/>
      <c r="AQ174" s="250"/>
      <c r="AR174" s="250"/>
      <c r="AS174" s="250"/>
      <c r="AT174" s="250"/>
      <c r="AU174" s="250"/>
      <c r="AV174" s="250"/>
      <c r="AW174" s="250"/>
    </row>
    <row r="175" spans="1:49" s="249" customFormat="1" ht="13.5" customHeight="1">
      <c r="A175" s="995"/>
      <c r="B175" s="866"/>
      <c r="C175" s="866"/>
      <c r="D175" s="996"/>
      <c r="E175" s="225" t="b">
        <v>0</v>
      </c>
      <c r="F175" s="813" t="s">
        <v>181</v>
      </c>
      <c r="G175" s="813"/>
      <c r="H175" s="813"/>
      <c r="I175" s="813"/>
      <c r="J175" s="813"/>
      <c r="K175" s="813"/>
      <c r="L175" s="813"/>
      <c r="M175" s="813"/>
      <c r="N175" s="813"/>
      <c r="O175" s="813"/>
      <c r="P175" s="813"/>
      <c r="Q175" s="813"/>
      <c r="R175" s="813"/>
      <c r="S175" s="813"/>
      <c r="T175" s="813"/>
      <c r="U175" s="813"/>
      <c r="V175" s="813"/>
      <c r="W175" s="813"/>
      <c r="X175" s="813"/>
      <c r="Y175" s="813"/>
      <c r="Z175" s="813"/>
      <c r="AA175" s="813"/>
      <c r="AB175" s="813"/>
      <c r="AC175" s="813"/>
      <c r="AD175" s="813"/>
      <c r="AE175" s="813"/>
      <c r="AF175" s="813"/>
      <c r="AG175" s="813"/>
      <c r="AH175" s="813"/>
      <c r="AI175" s="813"/>
      <c r="AJ175" s="550"/>
      <c r="AK175" s="449"/>
      <c r="AL175" s="250"/>
      <c r="AM175" s="250"/>
      <c r="AN175" s="250"/>
      <c r="AO175" s="250"/>
      <c r="AP175" s="250"/>
      <c r="AQ175" s="250"/>
      <c r="AR175" s="250"/>
      <c r="AS175" s="250"/>
      <c r="AT175" s="250"/>
      <c r="AU175" s="250"/>
      <c r="AV175" s="250"/>
      <c r="AW175" s="250"/>
    </row>
    <row r="176" spans="1:49" s="249" customFormat="1" ht="13.5" customHeight="1">
      <c r="A176" s="997"/>
      <c r="B176" s="998"/>
      <c r="C176" s="998"/>
      <c r="D176" s="999"/>
      <c r="E176" s="229" t="b">
        <v>0</v>
      </c>
      <c r="F176" s="814" t="s">
        <v>182</v>
      </c>
      <c r="G176" s="814"/>
      <c r="H176" s="814"/>
      <c r="I176" s="814"/>
      <c r="J176" s="814"/>
      <c r="K176" s="814"/>
      <c r="L176" s="814"/>
      <c r="M176" s="814"/>
      <c r="N176" s="814"/>
      <c r="O176" s="814"/>
      <c r="P176" s="814"/>
      <c r="Q176" s="814"/>
      <c r="R176" s="814"/>
      <c r="S176" s="814"/>
      <c r="T176" s="814"/>
      <c r="U176" s="814"/>
      <c r="V176" s="814"/>
      <c r="W176" s="814"/>
      <c r="X176" s="814"/>
      <c r="Y176" s="814"/>
      <c r="Z176" s="814"/>
      <c r="AA176" s="814"/>
      <c r="AB176" s="814"/>
      <c r="AC176" s="814"/>
      <c r="AD176" s="814"/>
      <c r="AE176" s="814"/>
      <c r="AF176" s="814"/>
      <c r="AG176" s="814"/>
      <c r="AH176" s="814"/>
      <c r="AI176" s="814"/>
      <c r="AJ176" s="554"/>
      <c r="AK176" s="449"/>
      <c r="AL176" s="250"/>
      <c r="AM176" s="250"/>
      <c r="AN176" s="250"/>
      <c r="AO176" s="250"/>
      <c r="AP176" s="250"/>
      <c r="AQ176" s="250"/>
      <c r="AR176" s="250"/>
      <c r="AS176" s="250"/>
      <c r="AT176" s="250"/>
      <c r="AU176" s="250"/>
      <c r="AV176" s="250"/>
      <c r="AW176" s="250"/>
    </row>
    <row r="177" spans="1:52" s="249" customFormat="1" ht="21" customHeight="1">
      <c r="A177" s="993" t="s">
        <v>196</v>
      </c>
      <c r="B177" s="865"/>
      <c r="C177" s="865"/>
      <c r="D177" s="994"/>
      <c r="E177" s="228" t="b">
        <v>0</v>
      </c>
      <c r="F177" s="811" t="s">
        <v>183</v>
      </c>
      <c r="G177" s="811"/>
      <c r="H177" s="811"/>
      <c r="I177" s="811"/>
      <c r="J177" s="811"/>
      <c r="K177" s="811"/>
      <c r="L177" s="811"/>
      <c r="M177" s="811"/>
      <c r="N177" s="811"/>
      <c r="O177" s="811"/>
      <c r="P177" s="811"/>
      <c r="Q177" s="811"/>
      <c r="R177" s="811"/>
      <c r="S177" s="811"/>
      <c r="T177" s="811"/>
      <c r="U177" s="811"/>
      <c r="V177" s="811"/>
      <c r="W177" s="811"/>
      <c r="X177" s="811"/>
      <c r="Y177" s="811"/>
      <c r="Z177" s="811"/>
      <c r="AA177" s="811"/>
      <c r="AB177" s="811"/>
      <c r="AC177" s="811"/>
      <c r="AD177" s="811"/>
      <c r="AE177" s="811"/>
      <c r="AF177" s="811"/>
      <c r="AG177" s="811"/>
      <c r="AH177" s="811"/>
      <c r="AI177" s="811"/>
      <c r="AJ177" s="553"/>
      <c r="AK177" s="449"/>
      <c r="AL177" s="250"/>
      <c r="AM177" s="250"/>
      <c r="AN177" s="250"/>
      <c r="AO177" s="250"/>
      <c r="AP177" s="250"/>
      <c r="AQ177" s="250"/>
      <c r="AR177" s="250"/>
      <c r="AS177" s="250"/>
      <c r="AT177" s="250"/>
      <c r="AU177" s="250"/>
      <c r="AV177" s="250"/>
      <c r="AW177" s="250"/>
    </row>
    <row r="178" spans="1:52" s="249" customFormat="1" ht="13.5" customHeight="1">
      <c r="A178" s="995"/>
      <c r="B178" s="866"/>
      <c r="C178" s="866"/>
      <c r="D178" s="996"/>
      <c r="E178" s="225" t="b">
        <v>0</v>
      </c>
      <c r="F178" s="815" t="s">
        <v>201</v>
      </c>
      <c r="G178" s="815"/>
      <c r="H178" s="815"/>
      <c r="I178" s="815"/>
      <c r="J178" s="815"/>
      <c r="K178" s="815"/>
      <c r="L178" s="815"/>
      <c r="M178" s="815"/>
      <c r="N178" s="815"/>
      <c r="O178" s="815"/>
      <c r="P178" s="815"/>
      <c r="Q178" s="815"/>
      <c r="R178" s="815"/>
      <c r="S178" s="815"/>
      <c r="T178" s="815"/>
      <c r="U178" s="815"/>
      <c r="V178" s="815"/>
      <c r="W178" s="815"/>
      <c r="X178" s="815"/>
      <c r="Y178" s="815"/>
      <c r="Z178" s="815"/>
      <c r="AA178" s="815"/>
      <c r="AB178" s="815"/>
      <c r="AC178" s="815"/>
      <c r="AD178" s="815"/>
      <c r="AE178" s="815"/>
      <c r="AF178" s="815"/>
      <c r="AG178" s="815"/>
      <c r="AH178" s="815"/>
      <c r="AI178" s="815"/>
      <c r="AJ178" s="553"/>
      <c r="AK178" s="269"/>
      <c r="AL178" s="250"/>
      <c r="AM178" s="250"/>
      <c r="AN178" s="250"/>
      <c r="AO178" s="250"/>
      <c r="AP178" s="250"/>
      <c r="AQ178" s="250"/>
      <c r="AR178" s="250"/>
      <c r="AS178" s="250"/>
      <c r="AT178" s="250"/>
      <c r="AU178" s="250"/>
      <c r="AV178" s="250"/>
      <c r="AW178" s="250"/>
    </row>
    <row r="179" spans="1:52" s="249" customFormat="1" ht="13.5" customHeight="1">
      <c r="A179" s="995"/>
      <c r="B179" s="866"/>
      <c r="C179" s="866"/>
      <c r="D179" s="996"/>
      <c r="E179" s="228" t="b">
        <v>0</v>
      </c>
      <c r="F179" s="815" t="s">
        <v>184</v>
      </c>
      <c r="G179" s="815"/>
      <c r="H179" s="815"/>
      <c r="I179" s="815"/>
      <c r="J179" s="815"/>
      <c r="K179" s="815"/>
      <c r="L179" s="815"/>
      <c r="M179" s="815"/>
      <c r="N179" s="815"/>
      <c r="O179" s="815"/>
      <c r="P179" s="815"/>
      <c r="Q179" s="815"/>
      <c r="R179" s="815"/>
      <c r="S179" s="815"/>
      <c r="T179" s="815"/>
      <c r="U179" s="815"/>
      <c r="V179" s="815"/>
      <c r="W179" s="815"/>
      <c r="X179" s="815"/>
      <c r="Y179" s="815"/>
      <c r="Z179" s="815"/>
      <c r="AA179" s="815"/>
      <c r="AB179" s="815"/>
      <c r="AC179" s="815"/>
      <c r="AD179" s="815"/>
      <c r="AE179" s="815"/>
      <c r="AF179" s="815"/>
      <c r="AG179" s="815"/>
      <c r="AH179" s="815"/>
      <c r="AI179" s="815"/>
      <c r="AJ179" s="555"/>
      <c r="AL179" s="250"/>
      <c r="AM179" s="250"/>
      <c r="AN179" s="250"/>
      <c r="AO179" s="250"/>
      <c r="AP179" s="250"/>
      <c r="AQ179" s="250"/>
      <c r="AR179" s="250"/>
      <c r="AS179" s="250"/>
      <c r="AT179" s="250"/>
      <c r="AU179" s="250"/>
      <c r="AV179" s="250"/>
      <c r="AW179" s="250"/>
    </row>
    <row r="180" spans="1:52" s="249" customFormat="1" ht="13.5" customHeight="1">
      <c r="A180" s="997"/>
      <c r="B180" s="998"/>
      <c r="C180" s="998"/>
      <c r="D180" s="999"/>
      <c r="E180" s="229" t="b">
        <v>0</v>
      </c>
      <c r="F180" s="814" t="s">
        <v>185</v>
      </c>
      <c r="G180" s="814"/>
      <c r="H180" s="814"/>
      <c r="I180" s="814"/>
      <c r="J180" s="814"/>
      <c r="K180" s="814"/>
      <c r="L180" s="814"/>
      <c r="M180" s="814"/>
      <c r="N180" s="814"/>
      <c r="O180" s="814"/>
      <c r="P180" s="814"/>
      <c r="Q180" s="814"/>
      <c r="R180" s="814"/>
      <c r="S180" s="814"/>
      <c r="T180" s="814"/>
      <c r="U180" s="814"/>
      <c r="V180" s="814"/>
      <c r="W180" s="814"/>
      <c r="X180" s="814"/>
      <c r="Y180" s="814"/>
      <c r="Z180" s="814"/>
      <c r="AA180" s="814"/>
      <c r="AB180" s="814"/>
      <c r="AC180" s="814"/>
      <c r="AD180" s="814"/>
      <c r="AE180" s="814"/>
      <c r="AF180" s="814"/>
      <c r="AG180" s="814"/>
      <c r="AH180" s="814"/>
      <c r="AI180" s="814"/>
      <c r="AJ180" s="816"/>
      <c r="AL180" s="250"/>
      <c r="AM180" s="250"/>
      <c r="AN180" s="250"/>
      <c r="AO180" s="250"/>
      <c r="AP180" s="250"/>
      <c r="AQ180" s="250"/>
      <c r="AR180" s="250"/>
      <c r="AS180" s="250"/>
      <c r="AT180" s="250"/>
      <c r="AU180" s="250"/>
      <c r="AV180" s="250"/>
      <c r="AW180" s="250"/>
    </row>
    <row r="181" spans="1:52" s="249" customFormat="1" ht="13.5" customHeight="1">
      <c r="A181" s="993" t="s">
        <v>197</v>
      </c>
      <c r="B181" s="865"/>
      <c r="C181" s="865"/>
      <c r="D181" s="994"/>
      <c r="E181" s="228" t="b">
        <v>0</v>
      </c>
      <c r="F181" s="811" t="s">
        <v>186</v>
      </c>
      <c r="G181" s="811"/>
      <c r="H181" s="811"/>
      <c r="I181" s="811"/>
      <c r="J181" s="811"/>
      <c r="K181" s="811"/>
      <c r="L181" s="811"/>
      <c r="M181" s="811"/>
      <c r="N181" s="811"/>
      <c r="O181" s="811"/>
      <c r="P181" s="811"/>
      <c r="Q181" s="811"/>
      <c r="R181" s="811"/>
      <c r="S181" s="811"/>
      <c r="T181" s="811"/>
      <c r="U181" s="811"/>
      <c r="V181" s="811"/>
      <c r="W181" s="811"/>
      <c r="X181" s="811"/>
      <c r="Y181" s="811"/>
      <c r="Z181" s="811"/>
      <c r="AA181" s="811"/>
      <c r="AB181" s="811"/>
      <c r="AC181" s="811"/>
      <c r="AD181" s="811"/>
      <c r="AE181" s="811"/>
      <c r="AF181" s="811"/>
      <c r="AG181" s="811"/>
      <c r="AH181" s="811"/>
      <c r="AI181" s="811"/>
      <c r="AJ181" s="553"/>
      <c r="AL181" s="250"/>
      <c r="AM181" s="250"/>
      <c r="AN181" s="250"/>
      <c r="AO181" s="250"/>
      <c r="AP181" s="250"/>
      <c r="AQ181" s="250"/>
      <c r="AR181" s="250"/>
      <c r="AS181" s="250"/>
      <c r="AT181" s="250"/>
      <c r="AU181" s="250"/>
      <c r="AV181" s="250"/>
      <c r="AW181" s="250"/>
    </row>
    <row r="182" spans="1:52" s="249" customFormat="1" ht="21" customHeight="1">
      <c r="A182" s="995"/>
      <c r="B182" s="866"/>
      <c r="C182" s="866"/>
      <c r="D182" s="996"/>
      <c r="E182" s="225" t="b">
        <v>0</v>
      </c>
      <c r="F182" s="815" t="s">
        <v>187</v>
      </c>
      <c r="G182" s="815"/>
      <c r="H182" s="815"/>
      <c r="I182" s="815"/>
      <c r="J182" s="815"/>
      <c r="K182" s="815"/>
      <c r="L182" s="815"/>
      <c r="M182" s="815"/>
      <c r="N182" s="815"/>
      <c r="O182" s="815"/>
      <c r="P182" s="815"/>
      <c r="Q182" s="815"/>
      <c r="R182" s="815"/>
      <c r="S182" s="815"/>
      <c r="T182" s="815"/>
      <c r="U182" s="815"/>
      <c r="V182" s="815"/>
      <c r="W182" s="815"/>
      <c r="X182" s="815"/>
      <c r="Y182" s="815"/>
      <c r="Z182" s="815"/>
      <c r="AA182" s="815"/>
      <c r="AB182" s="815"/>
      <c r="AC182" s="815"/>
      <c r="AD182" s="815"/>
      <c r="AE182" s="815"/>
      <c r="AF182" s="815"/>
      <c r="AG182" s="815"/>
      <c r="AH182" s="815"/>
      <c r="AI182" s="815"/>
      <c r="AJ182" s="550"/>
      <c r="AL182" s="250"/>
      <c r="AM182" s="250"/>
      <c r="AN182" s="250"/>
      <c r="AO182" s="250"/>
      <c r="AP182" s="250"/>
      <c r="AQ182" s="250"/>
      <c r="AR182" s="250"/>
      <c r="AS182" s="250"/>
      <c r="AT182" s="250"/>
      <c r="AU182" s="250"/>
      <c r="AV182" s="250"/>
      <c r="AW182" s="250"/>
    </row>
    <row r="183" spans="1:52" s="249" customFormat="1" ht="13.5" customHeight="1">
      <c r="A183" s="995"/>
      <c r="B183" s="866"/>
      <c r="C183" s="866"/>
      <c r="D183" s="996"/>
      <c r="E183" s="225" t="b">
        <v>0</v>
      </c>
      <c r="F183" s="815" t="s">
        <v>188</v>
      </c>
      <c r="G183" s="815"/>
      <c r="H183" s="815"/>
      <c r="I183" s="815"/>
      <c r="J183" s="815"/>
      <c r="K183" s="815"/>
      <c r="L183" s="815"/>
      <c r="M183" s="815"/>
      <c r="N183" s="815"/>
      <c r="O183" s="815"/>
      <c r="P183" s="815"/>
      <c r="Q183" s="815"/>
      <c r="R183" s="815"/>
      <c r="S183" s="815"/>
      <c r="T183" s="815"/>
      <c r="U183" s="815"/>
      <c r="V183" s="815"/>
      <c r="W183" s="815"/>
      <c r="X183" s="815"/>
      <c r="Y183" s="815"/>
      <c r="Z183" s="815"/>
      <c r="AA183" s="815"/>
      <c r="AB183" s="815"/>
      <c r="AC183" s="815"/>
      <c r="AD183" s="815"/>
      <c r="AE183" s="815"/>
      <c r="AF183" s="815"/>
      <c r="AG183" s="815"/>
      <c r="AH183" s="815"/>
      <c r="AI183" s="815"/>
      <c r="AJ183" s="550"/>
      <c r="AL183" s="250"/>
      <c r="AM183" s="250"/>
      <c r="AN183" s="250"/>
      <c r="AO183" s="250"/>
      <c r="AP183" s="250"/>
      <c r="AQ183" s="250"/>
      <c r="AR183" s="250"/>
      <c r="AS183" s="250"/>
      <c r="AT183" s="250"/>
      <c r="AU183" s="250"/>
      <c r="AV183" s="250"/>
      <c r="AW183" s="250"/>
    </row>
    <row r="184" spans="1:52" s="249" customFormat="1" ht="13.5" customHeight="1">
      <c r="A184" s="997"/>
      <c r="B184" s="998"/>
      <c r="C184" s="998"/>
      <c r="D184" s="999"/>
      <c r="E184" s="229" t="b">
        <v>0</v>
      </c>
      <c r="F184" s="814" t="s">
        <v>189</v>
      </c>
      <c r="G184" s="814"/>
      <c r="H184" s="814"/>
      <c r="I184" s="814"/>
      <c r="J184" s="814"/>
      <c r="K184" s="814"/>
      <c r="L184" s="814"/>
      <c r="M184" s="814"/>
      <c r="N184" s="814"/>
      <c r="O184" s="814"/>
      <c r="P184" s="814"/>
      <c r="Q184" s="814"/>
      <c r="R184" s="814"/>
      <c r="S184" s="814"/>
      <c r="T184" s="814"/>
      <c r="U184" s="814"/>
      <c r="V184" s="814"/>
      <c r="W184" s="814"/>
      <c r="X184" s="814"/>
      <c r="Y184" s="814"/>
      <c r="Z184" s="814"/>
      <c r="AA184" s="814"/>
      <c r="AB184" s="814"/>
      <c r="AC184" s="814"/>
      <c r="AD184" s="814"/>
      <c r="AE184" s="814"/>
      <c r="AF184" s="814"/>
      <c r="AG184" s="814"/>
      <c r="AH184" s="814"/>
      <c r="AI184" s="814"/>
      <c r="AJ184" s="554"/>
      <c r="AL184" s="250"/>
      <c r="AM184" s="250"/>
      <c r="AN184" s="250"/>
      <c r="AO184" s="250"/>
      <c r="AP184" s="250"/>
      <c r="AQ184" s="250"/>
      <c r="AR184" s="250"/>
      <c r="AS184" s="250"/>
      <c r="AT184" s="250"/>
      <c r="AU184" s="250"/>
      <c r="AV184" s="250"/>
      <c r="AW184" s="250"/>
    </row>
    <row r="185" spans="1:52" s="249" customFormat="1" ht="13.5" customHeight="1">
      <c r="A185" s="993" t="s">
        <v>198</v>
      </c>
      <c r="B185" s="865"/>
      <c r="C185" s="865"/>
      <c r="D185" s="994"/>
      <c r="E185" s="228" t="b">
        <v>0</v>
      </c>
      <c r="F185" s="811" t="s">
        <v>190</v>
      </c>
      <c r="G185" s="811"/>
      <c r="H185" s="811"/>
      <c r="I185" s="811"/>
      <c r="J185" s="811"/>
      <c r="K185" s="811"/>
      <c r="L185" s="811"/>
      <c r="M185" s="811"/>
      <c r="N185" s="811"/>
      <c r="O185" s="811"/>
      <c r="P185" s="811"/>
      <c r="Q185" s="811"/>
      <c r="R185" s="811"/>
      <c r="S185" s="811"/>
      <c r="T185" s="811"/>
      <c r="U185" s="811"/>
      <c r="V185" s="811"/>
      <c r="W185" s="811"/>
      <c r="X185" s="811"/>
      <c r="Y185" s="811"/>
      <c r="Z185" s="811"/>
      <c r="AA185" s="811"/>
      <c r="AB185" s="811"/>
      <c r="AC185" s="811"/>
      <c r="AD185" s="811"/>
      <c r="AE185" s="811"/>
      <c r="AF185" s="811"/>
      <c r="AG185" s="811"/>
      <c r="AH185" s="811"/>
      <c r="AI185" s="811"/>
      <c r="AJ185" s="812"/>
      <c r="AK185" s="408"/>
      <c r="AL185" s="250"/>
      <c r="AM185" s="236"/>
      <c r="AN185" s="236"/>
      <c r="AO185" s="236"/>
      <c r="AP185" s="236"/>
      <c r="AQ185" s="236"/>
      <c r="AR185" s="236"/>
      <c r="AS185" s="236"/>
      <c r="AT185" s="265"/>
      <c r="AU185" s="236"/>
      <c r="AV185" s="236"/>
      <c r="AW185" s="236"/>
      <c r="AX185" s="235"/>
      <c r="AY185" s="235"/>
      <c r="AZ185" s="235"/>
    </row>
    <row r="186" spans="1:52" ht="13.5" customHeight="1">
      <c r="A186" s="995"/>
      <c r="B186" s="866"/>
      <c r="C186" s="866"/>
      <c r="D186" s="996"/>
      <c r="E186" s="225" t="b">
        <v>0</v>
      </c>
      <c r="F186" s="815" t="s">
        <v>202</v>
      </c>
      <c r="G186" s="815"/>
      <c r="H186" s="815"/>
      <c r="I186" s="815"/>
      <c r="J186" s="815"/>
      <c r="K186" s="815"/>
      <c r="L186" s="815"/>
      <c r="M186" s="815"/>
      <c r="N186" s="815"/>
      <c r="O186" s="815"/>
      <c r="P186" s="815"/>
      <c r="Q186" s="815"/>
      <c r="R186" s="815"/>
      <c r="S186" s="815"/>
      <c r="T186" s="815"/>
      <c r="U186" s="815"/>
      <c r="V186" s="815"/>
      <c r="W186" s="815"/>
      <c r="X186" s="815"/>
      <c r="Y186" s="815"/>
      <c r="Z186" s="815"/>
      <c r="AA186" s="815"/>
      <c r="AB186" s="815"/>
      <c r="AC186" s="815"/>
      <c r="AD186" s="815"/>
      <c r="AE186" s="815"/>
      <c r="AF186" s="815"/>
      <c r="AG186" s="815"/>
      <c r="AH186" s="815"/>
      <c r="AI186" s="815"/>
      <c r="AJ186" s="550"/>
      <c r="AK186" s="449"/>
      <c r="AL186" s="250"/>
      <c r="AT186" s="265"/>
    </row>
    <row r="187" spans="1:52" ht="13.5" customHeight="1">
      <c r="A187" s="995"/>
      <c r="B187" s="866"/>
      <c r="C187" s="866"/>
      <c r="D187" s="996"/>
      <c r="E187" s="225" t="b">
        <v>0</v>
      </c>
      <c r="F187" s="815" t="s">
        <v>191</v>
      </c>
      <c r="G187" s="815"/>
      <c r="H187" s="815"/>
      <c r="I187" s="815"/>
      <c r="J187" s="815"/>
      <c r="K187" s="815"/>
      <c r="L187" s="815"/>
      <c r="M187" s="815"/>
      <c r="N187" s="815"/>
      <c r="O187" s="815"/>
      <c r="P187" s="815"/>
      <c r="Q187" s="815"/>
      <c r="R187" s="815"/>
      <c r="S187" s="815"/>
      <c r="T187" s="815"/>
      <c r="U187" s="815"/>
      <c r="V187" s="815"/>
      <c r="W187" s="815"/>
      <c r="X187" s="815"/>
      <c r="Y187" s="815"/>
      <c r="Z187" s="815"/>
      <c r="AA187" s="815"/>
      <c r="AB187" s="815"/>
      <c r="AC187" s="815"/>
      <c r="AD187" s="815"/>
      <c r="AE187" s="815"/>
      <c r="AF187" s="815"/>
      <c r="AG187" s="815"/>
      <c r="AH187" s="815"/>
      <c r="AI187" s="815"/>
      <c r="AJ187" s="550"/>
      <c r="AK187" s="449"/>
      <c r="AL187" s="250"/>
      <c r="AT187" s="265"/>
    </row>
    <row r="188" spans="1:52" ht="13.5" customHeight="1" thickBot="1">
      <c r="A188" s="997"/>
      <c r="B188" s="998"/>
      <c r="C188" s="998"/>
      <c r="D188" s="999"/>
      <c r="E188" s="230" t="b">
        <v>0</v>
      </c>
      <c r="F188" s="1089" t="s">
        <v>192</v>
      </c>
      <c r="G188" s="1089"/>
      <c r="H188" s="1089"/>
      <c r="I188" s="1089"/>
      <c r="J188" s="1089"/>
      <c r="K188" s="1089"/>
      <c r="L188" s="1089"/>
      <c r="M188" s="1089"/>
      <c r="N188" s="1089"/>
      <c r="O188" s="1089"/>
      <c r="P188" s="1089"/>
      <c r="Q188" s="1089"/>
      <c r="R188" s="1089"/>
      <c r="S188" s="1089"/>
      <c r="T188" s="1089"/>
      <c r="U188" s="1089"/>
      <c r="V188" s="1089"/>
      <c r="W188" s="1089"/>
      <c r="X188" s="1089"/>
      <c r="Y188" s="1089"/>
      <c r="Z188" s="1089"/>
      <c r="AA188" s="1089"/>
      <c r="AB188" s="1089"/>
      <c r="AC188" s="1089"/>
      <c r="AD188" s="1089"/>
      <c r="AE188" s="1089"/>
      <c r="AF188" s="1089"/>
      <c r="AG188" s="1089"/>
      <c r="AH188" s="1089"/>
      <c r="AI188" s="1089"/>
      <c r="AJ188" s="556"/>
      <c r="AK188" s="269"/>
      <c r="AL188" s="250"/>
      <c r="AT188" s="265"/>
    </row>
    <row r="189" spans="1:52" ht="7.5" customHeight="1">
      <c r="A189" s="557"/>
      <c r="B189" s="557"/>
      <c r="C189" s="557"/>
      <c r="D189" s="557"/>
      <c r="E189" s="557"/>
      <c r="F189" s="557"/>
      <c r="G189" s="557"/>
      <c r="H189" s="557"/>
      <c r="I189" s="557"/>
      <c r="J189" s="557"/>
      <c r="K189" s="557"/>
      <c r="L189" s="557"/>
      <c r="M189" s="557"/>
      <c r="N189" s="557"/>
      <c r="O189" s="557"/>
      <c r="P189" s="557"/>
      <c r="Q189" s="557"/>
      <c r="R189" s="557"/>
      <c r="S189" s="557"/>
      <c r="T189" s="557"/>
      <c r="U189" s="557"/>
      <c r="V189" s="557"/>
      <c r="W189" s="557"/>
      <c r="X189" s="557"/>
      <c r="Y189" s="557"/>
      <c r="Z189" s="557"/>
      <c r="AA189" s="557"/>
      <c r="AB189" s="557"/>
      <c r="AC189" s="557"/>
      <c r="AD189" s="557"/>
      <c r="AE189" s="557"/>
      <c r="AF189" s="557"/>
      <c r="AG189" s="557"/>
      <c r="AH189" s="557"/>
      <c r="AI189" s="557"/>
      <c r="AJ189" s="558"/>
      <c r="AK189" s="269"/>
      <c r="AM189" s="485"/>
      <c r="AN189" s="485"/>
      <c r="AO189" s="485"/>
      <c r="AP189" s="485"/>
      <c r="AQ189" s="485"/>
      <c r="AR189" s="485"/>
      <c r="AS189" s="485"/>
      <c r="AT189" s="485"/>
      <c r="AU189" s="485"/>
      <c r="AV189" s="485"/>
      <c r="AW189" s="485"/>
      <c r="AX189" s="486"/>
      <c r="AY189" s="486"/>
      <c r="AZ189" s="486"/>
    </row>
    <row r="190" spans="1:52" s="249" customFormat="1" ht="12" customHeight="1">
      <c r="A190" s="559"/>
      <c r="B190" s="234"/>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c r="AE190" s="276"/>
      <c r="AF190" s="276"/>
      <c r="AG190" s="276"/>
      <c r="AH190" s="276"/>
      <c r="AI190" s="276"/>
      <c r="AJ190" s="234"/>
      <c r="AK190" s="235"/>
      <c r="AL190" s="236"/>
      <c r="AM190" s="250"/>
      <c r="AN190" s="250"/>
      <c r="AO190" s="250"/>
      <c r="AP190" s="250"/>
      <c r="AQ190" s="250"/>
      <c r="AR190" s="250"/>
      <c r="AS190" s="250"/>
      <c r="AT190" s="250"/>
      <c r="AU190" s="250"/>
      <c r="AV190" s="250"/>
      <c r="AW190" s="250"/>
    </row>
    <row r="191" spans="1:52" s="247" customFormat="1" ht="19.5" customHeight="1">
      <c r="A191" s="245" t="s">
        <v>285</v>
      </c>
      <c r="B191" s="245"/>
      <c r="C191" s="245"/>
      <c r="D191" s="245"/>
      <c r="E191" s="245"/>
      <c r="F191" s="245"/>
      <c r="G191" s="245"/>
      <c r="H191" s="245"/>
      <c r="I191" s="246"/>
      <c r="J191" s="246"/>
      <c r="K191" s="246"/>
      <c r="L191" s="246"/>
      <c r="M191" s="246"/>
      <c r="N191" s="246"/>
      <c r="O191" s="246"/>
      <c r="P191" s="246"/>
      <c r="Q191" s="246"/>
      <c r="R191" s="246"/>
      <c r="S191" s="246"/>
      <c r="T191" s="246"/>
      <c r="U191" s="246"/>
      <c r="V191" s="246"/>
      <c r="W191" s="246"/>
      <c r="X191" s="246"/>
      <c r="Y191" s="246"/>
      <c r="Z191" s="246"/>
      <c r="AA191" s="246"/>
      <c r="AB191" s="246"/>
      <c r="AC191" s="246"/>
      <c r="AD191" s="246"/>
      <c r="AE191" s="246"/>
      <c r="AF191" s="246"/>
      <c r="AG191" s="246"/>
      <c r="AH191" s="246"/>
      <c r="AI191" s="246"/>
      <c r="AJ191" s="246"/>
      <c r="AL191" s="248"/>
      <c r="AM191" s="248"/>
      <c r="AN191" s="248"/>
      <c r="AO191" s="248"/>
      <c r="AP191" s="248"/>
      <c r="AQ191" s="248"/>
      <c r="AR191" s="248"/>
      <c r="AS191" s="248"/>
      <c r="AT191" s="248"/>
      <c r="AU191" s="248"/>
      <c r="AV191" s="248"/>
      <c r="AW191" s="248"/>
    </row>
    <row r="192" spans="1:52" s="247" customFormat="1" ht="4.5" customHeight="1">
      <c r="A192" s="245"/>
      <c r="B192" s="245"/>
      <c r="C192" s="245"/>
      <c r="D192" s="245"/>
      <c r="E192" s="245"/>
      <c r="F192" s="245"/>
      <c r="G192" s="245"/>
      <c r="H192" s="245"/>
      <c r="I192" s="246"/>
      <c r="J192" s="246"/>
      <c r="K192" s="246"/>
      <c r="L192" s="246"/>
      <c r="M192" s="246"/>
      <c r="N192" s="246"/>
      <c r="O192" s="246"/>
      <c r="P192" s="246"/>
      <c r="Q192" s="246"/>
      <c r="R192" s="246"/>
      <c r="S192" s="246"/>
      <c r="T192" s="246"/>
      <c r="U192" s="246"/>
      <c r="V192" s="246"/>
      <c r="W192" s="246"/>
      <c r="X192" s="246"/>
      <c r="Y192" s="246"/>
      <c r="Z192" s="246"/>
      <c r="AA192" s="246"/>
      <c r="AB192" s="246"/>
      <c r="AC192" s="246"/>
      <c r="AD192" s="246"/>
      <c r="AE192" s="246"/>
      <c r="AF192" s="246"/>
      <c r="AG192" s="246"/>
      <c r="AH192" s="246"/>
      <c r="AI192" s="246"/>
      <c r="AJ192" s="246"/>
      <c r="AL192" s="248"/>
      <c r="AM192" s="248"/>
      <c r="AN192" s="248"/>
      <c r="AO192" s="248"/>
      <c r="AP192" s="248"/>
      <c r="AQ192" s="248"/>
      <c r="AR192" s="248"/>
      <c r="AS192" s="248"/>
      <c r="AT192" s="248"/>
      <c r="AU192" s="248"/>
      <c r="AV192" s="248"/>
      <c r="AW192" s="248"/>
    </row>
    <row r="193" spans="1:49" s="249" customFormat="1" ht="14.25" thickBot="1">
      <c r="A193" s="344" t="s">
        <v>70</v>
      </c>
      <c r="B193" s="301" t="s">
        <v>369</v>
      </c>
      <c r="C193" s="560"/>
      <c r="D193" s="560"/>
      <c r="E193" s="560"/>
      <c r="F193" s="560"/>
      <c r="G193" s="560"/>
      <c r="H193" s="560"/>
      <c r="I193" s="560"/>
      <c r="J193" s="560"/>
      <c r="K193" s="560"/>
      <c r="L193" s="560"/>
      <c r="M193" s="560"/>
      <c r="N193" s="560"/>
      <c r="O193" s="560"/>
      <c r="P193" s="560"/>
      <c r="Q193" s="560"/>
      <c r="R193" s="560"/>
      <c r="S193" s="560"/>
      <c r="T193" s="560"/>
      <c r="U193" s="560"/>
      <c r="V193" s="560"/>
      <c r="W193" s="560"/>
      <c r="X193" s="560"/>
      <c r="Y193" s="560"/>
      <c r="Z193" s="560"/>
      <c r="AA193" s="560"/>
      <c r="AB193" s="560"/>
      <c r="AC193" s="560"/>
      <c r="AD193" s="560"/>
      <c r="AE193" s="560"/>
      <c r="AF193" s="560"/>
      <c r="AG193" s="560"/>
      <c r="AH193" s="560"/>
      <c r="AI193" s="561"/>
      <c r="AJ193" s="235"/>
      <c r="AK193" s="235"/>
      <c r="AL193" s="250"/>
      <c r="AM193" s="250"/>
      <c r="AN193" s="250"/>
      <c r="AO193" s="250"/>
      <c r="AP193" s="250"/>
      <c r="AQ193" s="250"/>
      <c r="AR193" s="250"/>
      <c r="AS193" s="250"/>
      <c r="AT193" s="250"/>
      <c r="AU193" s="250"/>
      <c r="AV193" s="250"/>
      <c r="AW193" s="250"/>
    </row>
    <row r="194" spans="1:49" s="249" customFormat="1" ht="14.25" customHeight="1" thickBot="1">
      <c r="A194" s="1193" t="s">
        <v>77</v>
      </c>
      <c r="B194" s="1194"/>
      <c r="C194" s="1194"/>
      <c r="D194" s="1194"/>
      <c r="E194" s="1194"/>
      <c r="F194" s="1194"/>
      <c r="G194" s="1194"/>
      <c r="H194" s="1194"/>
      <c r="I194" s="1194"/>
      <c r="J194" s="1194"/>
      <c r="K194" s="1194"/>
      <c r="L194" s="1194"/>
      <c r="M194" s="1194"/>
      <c r="N194" s="1194"/>
      <c r="O194" s="1194"/>
      <c r="P194" s="1194"/>
      <c r="Q194" s="1194"/>
      <c r="R194" s="1194"/>
      <c r="S194" s="1194"/>
      <c r="T194" s="1194"/>
      <c r="U194" s="1194"/>
      <c r="V194" s="1194"/>
      <c r="W194" s="1194"/>
      <c r="X194" s="1195"/>
      <c r="Y194" s="872" t="s">
        <v>51</v>
      </c>
      <c r="Z194" s="873"/>
      <c r="AA194" s="873"/>
      <c r="AB194" s="873"/>
      <c r="AC194" s="873"/>
      <c r="AD194" s="873"/>
      <c r="AE194" s="873"/>
      <c r="AF194" s="873"/>
      <c r="AG194" s="873"/>
      <c r="AH194" s="873"/>
      <c r="AI194" s="873"/>
      <c r="AJ194" s="562" t="str" cm="1">
        <f t="array" ref="AJ194">IF(COUNTIF('別紙様式2-2 個表_処遇'!T11:T1010,"*加算Ⅰ*")+COUNTIF('別紙様式2-2 個表_処遇'!T11:T1010,"*加算Ⅱ*"),IF(PRODUCT((A195:A201=TRUE)*1),"○","×"),IF(AND(PRODUCT((A195:A197=TRUE)*1),(PRODUCT((A199:A201=TRUE)*1))),"○","×"))</f>
        <v>×</v>
      </c>
      <c r="AK194" s="235"/>
      <c r="AL194" s="833" t="s">
        <v>344</v>
      </c>
      <c r="AM194" s="834"/>
      <c r="AN194" s="834"/>
      <c r="AO194" s="834"/>
      <c r="AP194" s="834"/>
      <c r="AQ194" s="834"/>
      <c r="AR194" s="834"/>
      <c r="AS194" s="834"/>
      <c r="AT194" s="834"/>
      <c r="AU194" s="834"/>
      <c r="AV194" s="835"/>
      <c r="AW194" s="250"/>
    </row>
    <row r="195" spans="1:49" s="249" customFormat="1" ht="13.5" customHeight="1">
      <c r="A195" s="231" t="b">
        <v>0</v>
      </c>
      <c r="B195" s="563" t="s">
        <v>95</v>
      </c>
      <c r="C195" s="564"/>
      <c r="D195" s="564"/>
      <c r="E195" s="564"/>
      <c r="F195" s="564"/>
      <c r="G195" s="564"/>
      <c r="H195" s="564"/>
      <c r="I195" s="564"/>
      <c r="J195" s="564"/>
      <c r="K195" s="564"/>
      <c r="L195" s="564"/>
      <c r="M195" s="564"/>
      <c r="N195" s="564"/>
      <c r="O195" s="564"/>
      <c r="P195" s="564"/>
      <c r="Q195" s="564"/>
      <c r="R195" s="564"/>
      <c r="S195" s="564"/>
      <c r="T195" s="564"/>
      <c r="U195" s="564"/>
      <c r="V195" s="564"/>
      <c r="W195" s="564"/>
      <c r="X195" s="565"/>
      <c r="Y195" s="904" t="s">
        <v>53</v>
      </c>
      <c r="Z195" s="905"/>
      <c r="AA195" s="905"/>
      <c r="AB195" s="905"/>
      <c r="AC195" s="905"/>
      <c r="AD195" s="905"/>
      <c r="AE195" s="905"/>
      <c r="AF195" s="905"/>
      <c r="AG195" s="905"/>
      <c r="AH195" s="905"/>
      <c r="AI195" s="905"/>
      <c r="AJ195" s="906"/>
      <c r="AK195" s="235"/>
      <c r="AL195" s="888"/>
      <c r="AM195" s="889"/>
      <c r="AN195" s="889"/>
      <c r="AO195" s="889"/>
      <c r="AP195" s="889"/>
      <c r="AQ195" s="889"/>
      <c r="AR195" s="889"/>
      <c r="AS195" s="889"/>
      <c r="AT195" s="889"/>
      <c r="AU195" s="889"/>
      <c r="AV195" s="890"/>
      <c r="AW195" s="250"/>
    </row>
    <row r="196" spans="1:49" s="249" customFormat="1" ht="13.5" customHeight="1">
      <c r="A196" s="232" t="b">
        <v>0</v>
      </c>
      <c r="B196" s="566" t="s">
        <v>232</v>
      </c>
      <c r="C196" s="567"/>
      <c r="D196" s="567"/>
      <c r="E196" s="567"/>
      <c r="F196" s="567"/>
      <c r="G196" s="567"/>
      <c r="H196" s="567"/>
      <c r="I196" s="567"/>
      <c r="J196" s="567"/>
      <c r="K196" s="567"/>
      <c r="L196" s="567"/>
      <c r="M196" s="567"/>
      <c r="N196" s="567"/>
      <c r="O196" s="567"/>
      <c r="P196" s="567"/>
      <c r="Q196" s="567"/>
      <c r="R196" s="567"/>
      <c r="S196" s="567"/>
      <c r="T196" s="567"/>
      <c r="U196" s="567"/>
      <c r="V196" s="567"/>
      <c r="W196" s="567"/>
      <c r="X196" s="568"/>
      <c r="Y196" s="876" t="s">
        <v>54</v>
      </c>
      <c r="Z196" s="877"/>
      <c r="AA196" s="877"/>
      <c r="AB196" s="877"/>
      <c r="AC196" s="877"/>
      <c r="AD196" s="877"/>
      <c r="AE196" s="877"/>
      <c r="AF196" s="877"/>
      <c r="AG196" s="877"/>
      <c r="AH196" s="877"/>
      <c r="AI196" s="877"/>
      <c r="AJ196" s="878"/>
      <c r="AK196" s="235"/>
      <c r="AL196" s="888"/>
      <c r="AM196" s="889"/>
      <c r="AN196" s="889"/>
      <c r="AO196" s="889"/>
      <c r="AP196" s="889"/>
      <c r="AQ196" s="889"/>
      <c r="AR196" s="889"/>
      <c r="AS196" s="889"/>
      <c r="AT196" s="889"/>
      <c r="AU196" s="889"/>
      <c r="AV196" s="890"/>
      <c r="AW196" s="250"/>
    </row>
    <row r="197" spans="1:49" s="249" customFormat="1" ht="14.25" thickBot="1">
      <c r="A197" s="232" t="b">
        <v>0</v>
      </c>
      <c r="B197" s="566" t="s">
        <v>109</v>
      </c>
      <c r="C197" s="567"/>
      <c r="D197" s="567"/>
      <c r="E197" s="567"/>
      <c r="F197" s="567"/>
      <c r="G197" s="567"/>
      <c r="H197" s="567"/>
      <c r="I197" s="567"/>
      <c r="J197" s="567"/>
      <c r="K197" s="567"/>
      <c r="L197" s="567"/>
      <c r="M197" s="567"/>
      <c r="N197" s="567"/>
      <c r="O197" s="567"/>
      <c r="P197" s="567"/>
      <c r="Q197" s="567"/>
      <c r="R197" s="567"/>
      <c r="S197" s="567"/>
      <c r="T197" s="567"/>
      <c r="U197" s="567"/>
      <c r="V197" s="567"/>
      <c r="W197" s="567"/>
      <c r="X197" s="568"/>
      <c r="Y197" s="876" t="s">
        <v>141</v>
      </c>
      <c r="Z197" s="877"/>
      <c r="AA197" s="877"/>
      <c r="AB197" s="877"/>
      <c r="AC197" s="877"/>
      <c r="AD197" s="877"/>
      <c r="AE197" s="877"/>
      <c r="AF197" s="877"/>
      <c r="AG197" s="877"/>
      <c r="AH197" s="877"/>
      <c r="AI197" s="877"/>
      <c r="AJ197" s="878"/>
      <c r="AK197" s="235"/>
      <c r="AL197" s="836"/>
      <c r="AM197" s="837"/>
      <c r="AN197" s="837"/>
      <c r="AO197" s="837"/>
      <c r="AP197" s="837"/>
      <c r="AQ197" s="837"/>
      <c r="AR197" s="837"/>
      <c r="AS197" s="837"/>
      <c r="AT197" s="837"/>
      <c r="AU197" s="837"/>
      <c r="AV197" s="838"/>
      <c r="AW197" s="250"/>
    </row>
    <row r="198" spans="1:49" s="249" customFormat="1" ht="26.25" customHeight="1">
      <c r="A198" s="232" t="b">
        <v>0</v>
      </c>
      <c r="B198" s="1012" t="s">
        <v>423</v>
      </c>
      <c r="C198" s="1012"/>
      <c r="D198" s="1012"/>
      <c r="E198" s="1012"/>
      <c r="F198" s="1012"/>
      <c r="G198" s="1012"/>
      <c r="H198" s="1012"/>
      <c r="I198" s="1012"/>
      <c r="J198" s="1012"/>
      <c r="K198" s="1012"/>
      <c r="L198" s="1012"/>
      <c r="M198" s="1012"/>
      <c r="N198" s="1012"/>
      <c r="O198" s="1012"/>
      <c r="P198" s="1012"/>
      <c r="Q198" s="1012"/>
      <c r="R198" s="1012"/>
      <c r="S198" s="1012"/>
      <c r="T198" s="1012"/>
      <c r="U198" s="1012"/>
      <c r="V198" s="1012"/>
      <c r="W198" s="1012"/>
      <c r="X198" s="1093"/>
      <c r="Y198" s="876" t="s">
        <v>157</v>
      </c>
      <c r="Z198" s="877"/>
      <c r="AA198" s="877"/>
      <c r="AB198" s="877"/>
      <c r="AC198" s="877"/>
      <c r="AD198" s="877"/>
      <c r="AE198" s="877"/>
      <c r="AF198" s="877"/>
      <c r="AG198" s="877"/>
      <c r="AH198" s="877"/>
      <c r="AI198" s="877"/>
      <c r="AJ198" s="878"/>
      <c r="AK198" s="235"/>
      <c r="AL198" s="250"/>
      <c r="AM198" s="250"/>
      <c r="AN198" s="250"/>
      <c r="AO198" s="250"/>
      <c r="AP198" s="250"/>
      <c r="AQ198" s="250"/>
      <c r="AR198" s="250"/>
      <c r="AS198" s="250"/>
      <c r="AT198" s="250"/>
      <c r="AU198" s="250"/>
      <c r="AV198" s="250"/>
      <c r="AW198" s="250"/>
    </row>
    <row r="199" spans="1:49" s="249" customFormat="1" ht="23.25" customHeight="1">
      <c r="A199" s="232" t="b">
        <v>0</v>
      </c>
      <c r="B199" s="1086" t="s">
        <v>110</v>
      </c>
      <c r="C199" s="1086"/>
      <c r="D199" s="1086"/>
      <c r="E199" s="1086"/>
      <c r="F199" s="1086"/>
      <c r="G199" s="1086"/>
      <c r="H199" s="1086"/>
      <c r="I199" s="1086"/>
      <c r="J199" s="1086"/>
      <c r="K199" s="1086"/>
      <c r="L199" s="1086"/>
      <c r="M199" s="1086"/>
      <c r="N199" s="1086"/>
      <c r="O199" s="1086"/>
      <c r="P199" s="1086"/>
      <c r="Q199" s="1086"/>
      <c r="R199" s="1086"/>
      <c r="S199" s="1086"/>
      <c r="T199" s="1086"/>
      <c r="U199" s="1086"/>
      <c r="V199" s="1086"/>
      <c r="W199" s="1086"/>
      <c r="X199" s="1087"/>
      <c r="Y199" s="876" t="s">
        <v>112</v>
      </c>
      <c r="Z199" s="877"/>
      <c r="AA199" s="877"/>
      <c r="AB199" s="877"/>
      <c r="AC199" s="877"/>
      <c r="AD199" s="877"/>
      <c r="AE199" s="877"/>
      <c r="AF199" s="877"/>
      <c r="AG199" s="877"/>
      <c r="AH199" s="877"/>
      <c r="AI199" s="877"/>
      <c r="AJ199" s="878"/>
      <c r="AK199" s="235"/>
      <c r="AL199" s="250"/>
      <c r="AM199" s="250"/>
      <c r="AN199" s="250"/>
      <c r="AO199" s="250"/>
      <c r="AP199" s="250"/>
      <c r="AQ199" s="250"/>
      <c r="AR199" s="250"/>
      <c r="AS199" s="250"/>
      <c r="AT199" s="250"/>
      <c r="AU199" s="250"/>
      <c r="AV199" s="250"/>
      <c r="AW199" s="250"/>
    </row>
    <row r="200" spans="1:49" s="249" customFormat="1" ht="13.5" customHeight="1">
      <c r="A200" s="232" t="b">
        <v>0</v>
      </c>
      <c r="B200" s="1086" t="s">
        <v>111</v>
      </c>
      <c r="C200" s="1086"/>
      <c r="D200" s="1086"/>
      <c r="E200" s="1086"/>
      <c r="F200" s="1086"/>
      <c r="G200" s="1086"/>
      <c r="H200" s="1086"/>
      <c r="I200" s="1086"/>
      <c r="J200" s="1086"/>
      <c r="K200" s="1086"/>
      <c r="L200" s="1086"/>
      <c r="M200" s="1086"/>
      <c r="N200" s="1086"/>
      <c r="O200" s="1086"/>
      <c r="P200" s="1086"/>
      <c r="Q200" s="1086"/>
      <c r="R200" s="1086"/>
      <c r="S200" s="1086"/>
      <c r="T200" s="1086"/>
      <c r="U200" s="1086"/>
      <c r="V200" s="1086"/>
      <c r="W200" s="1086"/>
      <c r="X200" s="1087"/>
      <c r="Y200" s="1090" t="s">
        <v>113</v>
      </c>
      <c r="Z200" s="1091"/>
      <c r="AA200" s="1091"/>
      <c r="AB200" s="1091"/>
      <c r="AC200" s="1091"/>
      <c r="AD200" s="1091"/>
      <c r="AE200" s="1091"/>
      <c r="AF200" s="1091"/>
      <c r="AG200" s="1091"/>
      <c r="AH200" s="1091"/>
      <c r="AI200" s="1091"/>
      <c r="AJ200" s="1092"/>
      <c r="AK200" s="235"/>
      <c r="AL200" s="250"/>
      <c r="AM200" s="250"/>
      <c r="AN200" s="250"/>
      <c r="AO200" s="250"/>
      <c r="AP200" s="250"/>
      <c r="AQ200" s="250"/>
      <c r="AR200" s="250"/>
      <c r="AS200" s="250"/>
      <c r="AT200" s="250"/>
      <c r="AU200" s="250"/>
      <c r="AV200" s="250"/>
      <c r="AW200" s="250"/>
    </row>
    <row r="201" spans="1:49" s="249" customFormat="1" ht="13.5" customHeight="1" thickBot="1">
      <c r="A201" s="233" t="b">
        <v>0</v>
      </c>
      <c r="B201" s="569" t="s">
        <v>96</v>
      </c>
      <c r="C201" s="570"/>
      <c r="D201" s="570"/>
      <c r="E201" s="570"/>
      <c r="F201" s="570"/>
      <c r="G201" s="570"/>
      <c r="H201" s="570"/>
      <c r="I201" s="570"/>
      <c r="J201" s="570"/>
      <c r="K201" s="570"/>
      <c r="L201" s="570"/>
      <c r="M201" s="570"/>
      <c r="N201" s="570"/>
      <c r="O201" s="570"/>
      <c r="P201" s="570"/>
      <c r="Q201" s="570"/>
      <c r="R201" s="570"/>
      <c r="S201" s="570"/>
      <c r="T201" s="570"/>
      <c r="U201" s="570"/>
      <c r="V201" s="570"/>
      <c r="W201" s="570"/>
      <c r="X201" s="571"/>
      <c r="Y201" s="830" t="s">
        <v>52</v>
      </c>
      <c r="Z201" s="831"/>
      <c r="AA201" s="831"/>
      <c r="AB201" s="831"/>
      <c r="AC201" s="831"/>
      <c r="AD201" s="831"/>
      <c r="AE201" s="831"/>
      <c r="AF201" s="831"/>
      <c r="AG201" s="831"/>
      <c r="AH201" s="831"/>
      <c r="AI201" s="831"/>
      <c r="AJ201" s="832"/>
      <c r="AK201" s="235"/>
      <c r="AL201" s="250"/>
      <c r="AM201" s="250"/>
      <c r="AN201" s="250"/>
      <c r="AO201" s="250"/>
      <c r="AP201" s="250"/>
      <c r="AQ201" s="250"/>
      <c r="AR201" s="250"/>
      <c r="AS201" s="250"/>
      <c r="AT201" s="250"/>
      <c r="AU201" s="250"/>
      <c r="AV201" s="250"/>
      <c r="AW201" s="250"/>
    </row>
    <row r="202" spans="1:49" s="249" customFormat="1" ht="5.25" customHeight="1">
      <c r="A202" s="560"/>
      <c r="B202" s="329"/>
      <c r="C202" s="560"/>
      <c r="D202" s="560"/>
      <c r="E202" s="560"/>
      <c r="F202" s="560"/>
      <c r="G202" s="560"/>
      <c r="H202" s="560"/>
      <c r="I202" s="560"/>
      <c r="J202" s="560"/>
      <c r="K202" s="560"/>
      <c r="L202" s="560"/>
      <c r="M202" s="560"/>
      <c r="N202" s="560"/>
      <c r="O202" s="560"/>
      <c r="P202" s="560"/>
      <c r="Q202" s="560"/>
      <c r="R202" s="560"/>
      <c r="S202" s="560"/>
      <c r="T202" s="560"/>
      <c r="U202" s="560"/>
      <c r="V202" s="560"/>
      <c r="W202" s="560"/>
      <c r="X202" s="560"/>
      <c r="Y202" s="329"/>
      <c r="Z202" s="329"/>
      <c r="AA202" s="329"/>
      <c r="AB202" s="329"/>
      <c r="AC202" s="329"/>
      <c r="AD202" s="329"/>
      <c r="AE202" s="329"/>
      <c r="AF202" s="329"/>
      <c r="AG202" s="329"/>
      <c r="AH202" s="560"/>
      <c r="AI202" s="561"/>
      <c r="AJ202" s="235"/>
      <c r="AK202" s="235"/>
      <c r="AL202" s="250"/>
      <c r="AM202" s="250"/>
      <c r="AN202" s="250"/>
      <c r="AO202" s="250"/>
      <c r="AP202" s="250"/>
      <c r="AQ202" s="250"/>
      <c r="AR202" s="250"/>
      <c r="AS202" s="250"/>
      <c r="AT202" s="250"/>
      <c r="AU202" s="250"/>
      <c r="AV202" s="250"/>
      <c r="AW202" s="250"/>
    </row>
    <row r="203" spans="1:49" s="249" customFormat="1" ht="12" customHeight="1">
      <c r="A203" s="572" t="s">
        <v>371</v>
      </c>
      <c r="B203" s="572"/>
      <c r="C203" s="572"/>
      <c r="D203" s="572"/>
      <c r="E203" s="572"/>
      <c r="F203" s="572"/>
      <c r="G203" s="572"/>
      <c r="H203" s="572"/>
      <c r="I203" s="572"/>
      <c r="J203" s="572"/>
      <c r="K203" s="572"/>
      <c r="L203" s="572"/>
      <c r="M203" s="572"/>
      <c r="N203" s="572"/>
      <c r="O203" s="572"/>
      <c r="P203" s="572"/>
      <c r="Q203" s="572"/>
      <c r="R203" s="572"/>
      <c r="S203" s="572"/>
      <c r="T203" s="572"/>
      <c r="U203" s="572"/>
      <c r="V203" s="572"/>
      <c r="W203" s="572"/>
      <c r="X203" s="572"/>
      <c r="Y203" s="572"/>
      <c r="Z203" s="572"/>
      <c r="AA203" s="572"/>
      <c r="AB203" s="572"/>
      <c r="AC203" s="572"/>
      <c r="AD203" s="572"/>
      <c r="AE203" s="572"/>
      <c r="AF203" s="572"/>
      <c r="AG203" s="572"/>
      <c r="AH203" s="572"/>
      <c r="AI203" s="572"/>
      <c r="AK203" s="235"/>
      <c r="AL203" s="250"/>
      <c r="AM203" s="250"/>
      <c r="AN203" s="250"/>
      <c r="AO203" s="250"/>
      <c r="AP203" s="250"/>
      <c r="AQ203" s="250"/>
      <c r="AR203" s="250"/>
      <c r="AS203" s="250"/>
      <c r="AT203" s="250"/>
      <c r="AU203" s="250"/>
      <c r="AV203" s="250"/>
      <c r="AW203" s="250"/>
    </row>
    <row r="204" spans="1:49" s="249" customFormat="1" ht="21" customHeight="1">
      <c r="A204" s="911" t="s">
        <v>372</v>
      </c>
      <c r="B204" s="911"/>
      <c r="C204" s="911"/>
      <c r="D204" s="911"/>
      <c r="E204" s="911"/>
      <c r="F204" s="911"/>
      <c r="G204" s="911"/>
      <c r="H204" s="911"/>
      <c r="I204" s="911"/>
      <c r="J204" s="911"/>
      <c r="K204" s="911"/>
      <c r="L204" s="911"/>
      <c r="M204" s="911"/>
      <c r="N204" s="911"/>
      <c r="O204" s="911"/>
      <c r="P204" s="911"/>
      <c r="Q204" s="911"/>
      <c r="R204" s="911"/>
      <c r="S204" s="911"/>
      <c r="T204" s="911"/>
      <c r="U204" s="911"/>
      <c r="V204" s="911"/>
      <c r="W204" s="911"/>
      <c r="X204" s="911"/>
      <c r="Y204" s="911"/>
      <c r="Z204" s="911"/>
      <c r="AA204" s="911"/>
      <c r="AB204" s="911"/>
      <c r="AC204" s="911"/>
      <c r="AD204" s="911"/>
      <c r="AE204" s="911"/>
      <c r="AF204" s="911"/>
      <c r="AG204" s="911"/>
      <c r="AH204" s="911"/>
      <c r="AI204" s="911"/>
      <c r="AJ204" s="911"/>
      <c r="AK204" s="235"/>
      <c r="AL204" s="250"/>
      <c r="AM204" s="250"/>
      <c r="AN204" s="250"/>
      <c r="AO204" s="250"/>
      <c r="AP204" s="250"/>
      <c r="AQ204" s="250"/>
      <c r="AR204" s="250"/>
      <c r="AS204" s="250"/>
      <c r="AT204" s="250"/>
      <c r="AU204" s="250"/>
      <c r="AV204" s="250"/>
      <c r="AW204" s="250"/>
    </row>
    <row r="205" spans="1:49" s="249" customFormat="1" ht="12" customHeight="1" thickBot="1">
      <c r="A205" s="573"/>
      <c r="B205" s="497"/>
      <c r="C205" s="497"/>
      <c r="D205" s="497"/>
      <c r="E205" s="497"/>
      <c r="F205" s="497"/>
      <c r="G205" s="497"/>
      <c r="H205" s="497"/>
      <c r="I205" s="497"/>
      <c r="J205" s="497"/>
      <c r="K205" s="497"/>
      <c r="L205" s="497"/>
      <c r="M205" s="497"/>
      <c r="N205" s="497"/>
      <c r="O205" s="497"/>
      <c r="P205" s="497"/>
      <c r="Q205" s="497"/>
      <c r="R205" s="497"/>
      <c r="S205" s="497"/>
      <c r="T205" s="497"/>
      <c r="U205" s="497"/>
      <c r="V205" s="497"/>
      <c r="W205" s="497"/>
      <c r="X205" s="497"/>
      <c r="Y205" s="497"/>
      <c r="Z205" s="497"/>
      <c r="AA205" s="497"/>
      <c r="AB205" s="497"/>
      <c r="AC205" s="497"/>
      <c r="AD205" s="497"/>
      <c r="AE205" s="497"/>
      <c r="AF205" s="497"/>
      <c r="AG205" s="497"/>
      <c r="AH205" s="497"/>
      <c r="AI205" s="497"/>
      <c r="AJ205" s="497"/>
      <c r="AK205" s="235"/>
      <c r="AL205" s="250"/>
      <c r="AM205" s="250"/>
      <c r="AN205" s="250"/>
      <c r="AO205" s="250"/>
      <c r="AP205" s="250"/>
      <c r="AQ205" s="250"/>
      <c r="AR205" s="250"/>
      <c r="AS205" s="250"/>
      <c r="AT205" s="250"/>
      <c r="AU205" s="250"/>
      <c r="AV205" s="250"/>
      <c r="AW205" s="250"/>
    </row>
    <row r="206" spans="1:49" s="249" customFormat="1" ht="8.25" customHeight="1">
      <c r="A206" s="574"/>
      <c r="B206" s="575"/>
      <c r="C206" s="575"/>
      <c r="D206" s="575"/>
      <c r="E206" s="575"/>
      <c r="F206" s="575"/>
      <c r="G206" s="575"/>
      <c r="H206" s="575"/>
      <c r="I206" s="575"/>
      <c r="J206" s="575"/>
      <c r="K206" s="575"/>
      <c r="L206" s="575"/>
      <c r="M206" s="575"/>
      <c r="N206" s="575"/>
      <c r="O206" s="575"/>
      <c r="P206" s="575"/>
      <c r="Q206" s="575"/>
      <c r="R206" s="575"/>
      <c r="S206" s="575"/>
      <c r="T206" s="575"/>
      <c r="U206" s="575"/>
      <c r="V206" s="575"/>
      <c r="W206" s="575"/>
      <c r="X206" s="575"/>
      <c r="Y206" s="575"/>
      <c r="Z206" s="575"/>
      <c r="AA206" s="575"/>
      <c r="AB206" s="575"/>
      <c r="AC206" s="575"/>
      <c r="AD206" s="575"/>
      <c r="AE206" s="575"/>
      <c r="AF206" s="575"/>
      <c r="AG206" s="575"/>
      <c r="AH206" s="575"/>
      <c r="AI206" s="575"/>
      <c r="AJ206" s="576"/>
      <c r="AK206" s="247"/>
      <c r="AL206" s="236"/>
      <c r="AM206" s="250"/>
      <c r="AN206" s="250"/>
      <c r="AO206" s="250"/>
      <c r="AP206" s="250"/>
      <c r="AQ206" s="250"/>
      <c r="AR206" s="250"/>
      <c r="AS206" s="250"/>
      <c r="AT206" s="250"/>
      <c r="AU206" s="250"/>
      <c r="AV206" s="250"/>
      <c r="AW206" s="250"/>
    </row>
    <row r="207" spans="1:49" s="249" customFormat="1" ht="26.25" customHeight="1">
      <c r="A207" s="577"/>
      <c r="B207" s="810" t="s">
        <v>164</v>
      </c>
      <c r="C207" s="810"/>
      <c r="D207" s="810"/>
      <c r="E207" s="810"/>
      <c r="F207" s="810"/>
      <c r="G207" s="810"/>
      <c r="H207" s="810"/>
      <c r="I207" s="810"/>
      <c r="J207" s="810"/>
      <c r="K207" s="810"/>
      <c r="L207" s="810"/>
      <c r="M207" s="810"/>
      <c r="N207" s="810"/>
      <c r="O207" s="810"/>
      <c r="P207" s="810"/>
      <c r="Q207" s="810"/>
      <c r="R207" s="810"/>
      <c r="S207" s="810"/>
      <c r="T207" s="810"/>
      <c r="U207" s="810"/>
      <c r="V207" s="810"/>
      <c r="W207" s="810"/>
      <c r="X207" s="810"/>
      <c r="Y207" s="810"/>
      <c r="Z207" s="810"/>
      <c r="AA207" s="810"/>
      <c r="AB207" s="810"/>
      <c r="AC207" s="810"/>
      <c r="AD207" s="810"/>
      <c r="AE207" s="810"/>
      <c r="AF207" s="810"/>
      <c r="AG207" s="810"/>
      <c r="AH207" s="810"/>
      <c r="AI207" s="560"/>
      <c r="AJ207" s="578"/>
      <c r="AK207" s="560"/>
      <c r="AL207" s="236"/>
      <c r="AM207" s="250"/>
      <c r="AN207" s="250"/>
      <c r="AO207" s="250"/>
      <c r="AP207" s="250"/>
      <c r="AQ207" s="250"/>
      <c r="AR207" s="250"/>
      <c r="AS207" s="250"/>
      <c r="AT207" s="250"/>
      <c r="AU207" s="250"/>
      <c r="AV207" s="250"/>
      <c r="AW207" s="250"/>
    </row>
    <row r="208" spans="1:49" s="249" customFormat="1" ht="6.75" customHeight="1">
      <c r="A208" s="577"/>
      <c r="B208" s="329"/>
      <c r="C208" s="560"/>
      <c r="D208" s="560"/>
      <c r="E208" s="560"/>
      <c r="F208" s="560"/>
      <c r="G208" s="560"/>
      <c r="H208" s="560"/>
      <c r="I208" s="560"/>
      <c r="J208" s="560"/>
      <c r="K208" s="560"/>
      <c r="L208" s="560"/>
      <c r="M208" s="560"/>
      <c r="N208" s="560"/>
      <c r="O208" s="560"/>
      <c r="P208" s="560"/>
      <c r="Q208" s="560"/>
      <c r="R208" s="560"/>
      <c r="S208" s="560"/>
      <c r="T208" s="560"/>
      <c r="U208" s="560"/>
      <c r="V208" s="560"/>
      <c r="W208" s="560"/>
      <c r="X208" s="560"/>
      <c r="Y208" s="560"/>
      <c r="Z208" s="560"/>
      <c r="AA208" s="560"/>
      <c r="AB208" s="560"/>
      <c r="AC208" s="560"/>
      <c r="AD208" s="560"/>
      <c r="AE208" s="560"/>
      <c r="AF208" s="560"/>
      <c r="AG208" s="560"/>
      <c r="AH208" s="560"/>
      <c r="AI208" s="560"/>
      <c r="AJ208" s="578"/>
      <c r="AK208" s="247"/>
      <c r="AL208" s="236"/>
      <c r="AM208" s="250"/>
      <c r="AN208" s="250"/>
      <c r="AO208" s="250"/>
      <c r="AP208" s="250"/>
      <c r="AQ208" s="250"/>
      <c r="AR208" s="250"/>
      <c r="AS208" s="250"/>
      <c r="AT208" s="250"/>
      <c r="AU208" s="250"/>
      <c r="AV208" s="250"/>
      <c r="AW208" s="250"/>
    </row>
    <row r="209" spans="1:52" s="249" customFormat="1" ht="15" customHeight="1">
      <c r="A209" s="579"/>
      <c r="B209" s="580" t="s">
        <v>21</v>
      </c>
      <c r="C209" s="580"/>
      <c r="D209" s="1076"/>
      <c r="E209" s="1077"/>
      <c r="F209" s="580" t="s">
        <v>4</v>
      </c>
      <c r="G209" s="1076"/>
      <c r="H209" s="1077"/>
      <c r="I209" s="580" t="s">
        <v>3</v>
      </c>
      <c r="J209" s="1076"/>
      <c r="K209" s="1077"/>
      <c r="L209" s="580" t="s">
        <v>2</v>
      </c>
      <c r="M209" s="560"/>
      <c r="N209" s="1190" t="s">
        <v>5</v>
      </c>
      <c r="O209" s="1190"/>
      <c r="P209" s="1190"/>
      <c r="Q209" s="1191" t="str">
        <f>IF(G9="","",G9)</f>
        <v/>
      </c>
      <c r="R209" s="1191"/>
      <c r="S209" s="1191"/>
      <c r="T209" s="1191"/>
      <c r="U209" s="1191"/>
      <c r="V209" s="1191"/>
      <c r="W209" s="1191"/>
      <c r="X209" s="1191"/>
      <c r="Y209" s="1191"/>
      <c r="Z209" s="1191"/>
      <c r="AA209" s="1191"/>
      <c r="AB209" s="1191"/>
      <c r="AC209" s="1191"/>
      <c r="AD209" s="1191"/>
      <c r="AE209" s="1191"/>
      <c r="AF209" s="1191"/>
      <c r="AG209" s="1191"/>
      <c r="AH209" s="1191"/>
      <c r="AI209" s="1191"/>
      <c r="AJ209" s="1192"/>
      <c r="AK209" s="581"/>
      <c r="AL209" s="582"/>
      <c r="AM209" s="236"/>
      <c r="AN209" s="236"/>
      <c r="AO209" s="236"/>
      <c r="AP209" s="236"/>
      <c r="AQ209" s="236"/>
      <c r="AR209" s="236"/>
      <c r="AS209" s="236"/>
      <c r="AT209" s="265"/>
      <c r="AU209" s="236"/>
      <c r="AV209" s="236"/>
      <c r="AW209" s="236"/>
      <c r="AX209" s="235"/>
      <c r="AY209" s="235"/>
      <c r="AZ209" s="235"/>
    </row>
    <row r="210" spans="1:52" ht="15" customHeight="1">
      <c r="A210" s="579"/>
      <c r="B210" s="583"/>
      <c r="C210" s="580"/>
      <c r="D210" s="580"/>
      <c r="E210" s="580"/>
      <c r="F210" s="580"/>
      <c r="G210" s="580"/>
      <c r="H210" s="580"/>
      <c r="I210" s="580"/>
      <c r="J210" s="580"/>
      <c r="K210" s="580"/>
      <c r="L210" s="580"/>
      <c r="M210" s="580"/>
      <c r="N210" s="1170" t="s">
        <v>73</v>
      </c>
      <c r="O210" s="1170"/>
      <c r="P210" s="1170"/>
      <c r="Q210" s="1071" t="s">
        <v>74</v>
      </c>
      <c r="R210" s="1071"/>
      <c r="S210" s="818"/>
      <c r="T210" s="818"/>
      <c r="U210" s="818"/>
      <c r="V210" s="818"/>
      <c r="W210" s="818"/>
      <c r="X210" s="817" t="s">
        <v>75</v>
      </c>
      <c r="Y210" s="817"/>
      <c r="Z210" s="818"/>
      <c r="AA210" s="818"/>
      <c r="AB210" s="818"/>
      <c r="AC210" s="818"/>
      <c r="AD210" s="818"/>
      <c r="AE210" s="818"/>
      <c r="AF210" s="818"/>
      <c r="AG210" s="818"/>
      <c r="AH210" s="818"/>
      <c r="AI210" s="819"/>
      <c r="AJ210" s="820"/>
      <c r="AK210" s="581"/>
      <c r="AL210" s="582"/>
      <c r="AT210" s="265"/>
    </row>
    <row r="211" spans="1:52" ht="7.5" customHeight="1" thickBot="1">
      <c r="A211" s="584"/>
      <c r="B211" s="585"/>
      <c r="C211" s="586"/>
      <c r="D211" s="586"/>
      <c r="E211" s="586"/>
      <c r="F211" s="586"/>
      <c r="G211" s="586"/>
      <c r="H211" s="586"/>
      <c r="I211" s="586"/>
      <c r="J211" s="586"/>
      <c r="K211" s="586"/>
      <c r="L211" s="586"/>
      <c r="M211" s="586"/>
      <c r="N211" s="586"/>
      <c r="O211" s="586"/>
      <c r="P211" s="585"/>
      <c r="Q211" s="587"/>
      <c r="R211" s="588"/>
      <c r="S211" s="588"/>
      <c r="T211" s="588"/>
      <c r="U211" s="588"/>
      <c r="V211" s="588"/>
      <c r="W211" s="589"/>
      <c r="X211" s="589"/>
      <c r="Y211" s="589"/>
      <c r="Z211" s="589"/>
      <c r="AA211" s="589"/>
      <c r="AB211" s="589"/>
      <c r="AC211" s="589"/>
      <c r="AD211" s="589"/>
      <c r="AE211" s="589"/>
      <c r="AF211" s="589"/>
      <c r="AG211" s="589"/>
      <c r="AH211" s="589"/>
      <c r="AI211" s="590"/>
      <c r="AJ211" s="591"/>
      <c r="AK211" s="581"/>
      <c r="AL211" s="582"/>
      <c r="AT211" s="265"/>
    </row>
    <row r="212" spans="1:52" ht="7.5" customHeight="1">
      <c r="A212" s="592"/>
      <c r="B212" s="581"/>
      <c r="C212" s="592"/>
      <c r="D212" s="592"/>
      <c r="E212" s="592"/>
      <c r="F212" s="592"/>
      <c r="G212" s="592"/>
      <c r="H212" s="592"/>
      <c r="I212" s="592"/>
      <c r="J212" s="592"/>
      <c r="K212" s="592"/>
      <c r="L212" s="592"/>
      <c r="M212" s="592"/>
      <c r="N212" s="592"/>
      <c r="O212" s="592"/>
      <c r="P212" s="581"/>
      <c r="Q212" s="593"/>
      <c r="R212" s="594"/>
      <c r="S212" s="594"/>
      <c r="T212" s="594"/>
      <c r="U212" s="594"/>
      <c r="V212" s="594"/>
      <c r="W212" s="595"/>
      <c r="X212" s="595"/>
      <c r="Y212" s="595"/>
      <c r="Z212" s="595"/>
      <c r="AA212" s="595"/>
      <c r="AB212" s="595"/>
      <c r="AC212" s="595"/>
      <c r="AD212" s="595"/>
      <c r="AE212" s="595"/>
      <c r="AF212" s="595"/>
      <c r="AG212" s="595"/>
      <c r="AH212" s="595"/>
      <c r="AI212" s="596"/>
      <c r="AJ212" s="597"/>
      <c r="AK212" s="581"/>
      <c r="AL212" s="582"/>
      <c r="AT212" s="265"/>
    </row>
    <row r="213" spans="1:52" s="249" customFormat="1" ht="27" customHeight="1">
      <c r="A213" s="598" t="s">
        <v>323</v>
      </c>
      <c r="B213" s="592"/>
      <c r="E213" s="193" t="s">
        <v>332</v>
      </c>
      <c r="F213" s="235"/>
      <c r="G213" s="235"/>
      <c r="H213" s="235"/>
      <c r="I213" s="235"/>
      <c r="J213" s="235"/>
      <c r="K213" s="235"/>
      <c r="L213" s="235"/>
      <c r="M213" s="235"/>
      <c r="N213" s="235"/>
      <c r="O213" s="235"/>
      <c r="P213" s="235"/>
      <c r="Q213" s="235"/>
      <c r="R213" s="235"/>
      <c r="S213" s="235"/>
      <c r="T213" s="235"/>
      <c r="U213" s="235"/>
      <c r="V213" s="235"/>
      <c r="W213" s="235"/>
      <c r="X213" s="235"/>
      <c r="Y213" s="235"/>
      <c r="Z213" s="235"/>
      <c r="AA213" s="235"/>
      <c r="AB213" s="235"/>
      <c r="AC213" s="235"/>
      <c r="AD213" s="235"/>
      <c r="AE213" s="235"/>
      <c r="AF213" s="235"/>
      <c r="AG213" s="235"/>
      <c r="AH213" s="235"/>
      <c r="AI213" s="235"/>
      <c r="AJ213" s="269"/>
      <c r="AK213" s="235"/>
      <c r="AL213" s="236"/>
      <c r="AM213" s="250"/>
      <c r="AN213" s="250"/>
      <c r="AO213" s="250"/>
      <c r="AP213" s="250"/>
      <c r="AQ213" s="250"/>
      <c r="AR213" s="250"/>
      <c r="AS213" s="250"/>
      <c r="AT213" s="250"/>
      <c r="AU213" s="250"/>
      <c r="AV213" s="250"/>
      <c r="AW213" s="250"/>
    </row>
    <row r="214" spans="1:52" ht="12.75" customHeight="1">
      <c r="A214" s="344" t="s">
        <v>70</v>
      </c>
      <c r="B214" s="599" t="s">
        <v>412</v>
      </c>
    </row>
    <row r="215" spans="1:52" s="295" customFormat="1" ht="12" customHeight="1">
      <c r="A215" s="301" t="s">
        <v>370</v>
      </c>
      <c r="B215" s="600"/>
      <c r="AJ215" s="352"/>
      <c r="AL215" s="354"/>
      <c r="AM215" s="354"/>
      <c r="AN215" s="354"/>
      <c r="AO215" s="354"/>
      <c r="AP215" s="354"/>
      <c r="AQ215" s="354"/>
      <c r="AR215" s="354"/>
      <c r="AS215" s="354"/>
      <c r="AT215" s="354"/>
      <c r="AU215" s="354"/>
      <c r="AV215" s="354"/>
      <c r="AW215" s="354"/>
    </row>
    <row r="216" spans="1:52" ht="8.25" customHeight="1">
      <c r="A216" s="245"/>
      <c r="B216" s="592"/>
    </row>
    <row r="217" spans="1:52">
      <c r="A217" s="1141" t="s">
        <v>320</v>
      </c>
      <c r="B217" s="1141"/>
      <c r="C217" s="1141"/>
      <c r="D217" s="1141"/>
      <c r="E217" s="1141"/>
      <c r="F217" s="1141"/>
      <c r="G217" s="1141"/>
      <c r="H217" s="1141"/>
      <c r="I217" s="1141"/>
      <c r="J217" s="1141"/>
      <c r="K217" s="1141"/>
      <c r="L217" s="1141"/>
      <c r="M217" s="1141"/>
      <c r="N217" s="1141"/>
      <c r="O217" s="1141"/>
      <c r="P217" s="1141"/>
      <c r="Q217" s="1141"/>
      <c r="R217" s="1141"/>
      <c r="S217" s="1141"/>
      <c r="T217" s="1141"/>
      <c r="U217" s="1141"/>
      <c r="V217" s="1141"/>
      <c r="W217" s="1141"/>
      <c r="X217" s="1141"/>
      <c r="Y217" s="1141"/>
      <c r="Z217" s="1141"/>
      <c r="AA217" s="1141"/>
      <c r="AB217" s="1141"/>
      <c r="AC217" s="1141"/>
      <c r="AD217" s="1141"/>
      <c r="AE217" s="1141"/>
      <c r="AF217" s="1141"/>
      <c r="AG217" s="1141"/>
      <c r="AH217" s="1141"/>
      <c r="AI217" s="1141"/>
      <c r="AJ217" s="1141"/>
    </row>
    <row r="218" spans="1:52">
      <c r="A218" s="1178" t="s">
        <v>402</v>
      </c>
      <c r="B218" s="1175" t="s">
        <v>401</v>
      </c>
      <c r="C218" s="1171"/>
      <c r="D218" s="1171"/>
      <c r="E218" s="1171"/>
      <c r="F218" s="1171"/>
      <c r="G218" s="1171"/>
      <c r="H218" s="1171"/>
      <c r="I218" s="1171"/>
      <c r="J218" s="1171"/>
      <c r="K218" s="1171"/>
      <c r="L218" s="1171"/>
      <c r="M218" s="1171"/>
      <c r="N218" s="1171"/>
      <c r="O218" s="1171"/>
      <c r="P218" s="1171"/>
      <c r="Q218" s="1171"/>
      <c r="R218" s="1171"/>
      <c r="S218" s="1171"/>
      <c r="T218" s="1171"/>
      <c r="U218" s="1171"/>
      <c r="V218" s="1171"/>
      <c r="W218" s="1171"/>
      <c r="X218" s="1171"/>
      <c r="Y218" s="1171"/>
      <c r="Z218" s="1171"/>
      <c r="AA218" s="1171"/>
      <c r="AB218" s="1171"/>
      <c r="AC218" s="1171"/>
      <c r="AD218" s="1171"/>
      <c r="AE218" s="1171"/>
      <c r="AF218" s="1171"/>
      <c r="AG218" s="1171"/>
      <c r="AH218" s="1171"/>
      <c r="AI218" s="1172"/>
      <c r="AJ218" s="601" t="str">
        <f>V36</f>
        <v/>
      </c>
    </row>
    <row r="219" spans="1:52">
      <c r="A219" s="790"/>
      <c r="B219" s="1174" t="s">
        <v>406</v>
      </c>
      <c r="C219" s="860"/>
      <c r="D219" s="860"/>
      <c r="E219" s="860"/>
      <c r="F219" s="860"/>
      <c r="G219" s="860"/>
      <c r="H219" s="860"/>
      <c r="I219" s="860"/>
      <c r="J219" s="860"/>
      <c r="K219" s="860"/>
      <c r="L219" s="860"/>
      <c r="M219" s="860"/>
      <c r="N219" s="860"/>
      <c r="O219" s="860"/>
      <c r="P219" s="860"/>
      <c r="Q219" s="860"/>
      <c r="R219" s="860"/>
      <c r="S219" s="860"/>
      <c r="T219" s="860"/>
      <c r="U219" s="860"/>
      <c r="V219" s="860"/>
      <c r="W219" s="860"/>
      <c r="X219" s="860"/>
      <c r="Y219" s="860"/>
      <c r="Z219" s="860"/>
      <c r="AA219" s="860"/>
      <c r="AB219" s="860"/>
      <c r="AC219" s="860"/>
      <c r="AD219" s="860"/>
      <c r="AE219" s="860"/>
      <c r="AF219" s="860"/>
      <c r="AG219" s="860"/>
      <c r="AH219" s="860"/>
      <c r="AI219" s="861"/>
      <c r="AJ219" s="601" t="str">
        <f>AC36</f>
        <v/>
      </c>
    </row>
    <row r="220" spans="1:52">
      <c r="A220" s="790"/>
      <c r="B220" s="1174" t="s">
        <v>405</v>
      </c>
      <c r="C220" s="860"/>
      <c r="D220" s="860"/>
      <c r="E220" s="860"/>
      <c r="F220" s="860"/>
      <c r="G220" s="860"/>
      <c r="H220" s="860"/>
      <c r="I220" s="860"/>
      <c r="J220" s="860"/>
      <c r="K220" s="860"/>
      <c r="L220" s="860"/>
      <c r="M220" s="860"/>
      <c r="N220" s="860"/>
      <c r="O220" s="860"/>
      <c r="P220" s="860"/>
      <c r="Q220" s="860"/>
      <c r="R220" s="860"/>
      <c r="S220" s="860"/>
      <c r="T220" s="860"/>
      <c r="U220" s="860"/>
      <c r="V220" s="860"/>
      <c r="W220" s="860"/>
      <c r="X220" s="860"/>
      <c r="Y220" s="860"/>
      <c r="Z220" s="860"/>
      <c r="AA220" s="860"/>
      <c r="AB220" s="860"/>
      <c r="AC220" s="860"/>
      <c r="AD220" s="860"/>
      <c r="AE220" s="860"/>
      <c r="AF220" s="860"/>
      <c r="AG220" s="860"/>
      <c r="AH220" s="860"/>
      <c r="AI220" s="861"/>
      <c r="AJ220" s="601" t="str">
        <f>AJ36</f>
        <v/>
      </c>
    </row>
    <row r="221" spans="1:52">
      <c r="A221" s="602" t="s">
        <v>404</v>
      </c>
      <c r="B221" s="1173" t="s">
        <v>403</v>
      </c>
      <c r="C221" s="862"/>
      <c r="D221" s="862"/>
      <c r="E221" s="862"/>
      <c r="F221" s="862"/>
      <c r="G221" s="862"/>
      <c r="H221" s="862"/>
      <c r="I221" s="862"/>
      <c r="J221" s="862"/>
      <c r="K221" s="862"/>
      <c r="L221" s="862"/>
      <c r="M221" s="862"/>
      <c r="N221" s="862"/>
      <c r="O221" s="862"/>
      <c r="P221" s="862"/>
      <c r="Q221" s="862"/>
      <c r="R221" s="862"/>
      <c r="S221" s="862"/>
      <c r="T221" s="862"/>
      <c r="U221" s="862"/>
      <c r="V221" s="862"/>
      <c r="W221" s="862"/>
      <c r="X221" s="862"/>
      <c r="Y221" s="862"/>
      <c r="Z221" s="862"/>
      <c r="AA221" s="862"/>
      <c r="AB221" s="862"/>
      <c r="AC221" s="862"/>
      <c r="AD221" s="862"/>
      <c r="AE221" s="862"/>
      <c r="AF221" s="862"/>
      <c r="AG221" s="862"/>
      <c r="AH221" s="862"/>
      <c r="AI221" s="863"/>
      <c r="AJ221" s="601" t="str">
        <f>X48</f>
        <v>×</v>
      </c>
      <c r="AM221" s="485"/>
      <c r="AN221" s="485"/>
      <c r="AO221" s="485"/>
      <c r="AP221" s="485"/>
      <c r="AQ221" s="485"/>
      <c r="AR221" s="485"/>
      <c r="AS221" s="485"/>
      <c r="AT221" s="485"/>
      <c r="AU221" s="485"/>
      <c r="AV221" s="485"/>
      <c r="AW221" s="485"/>
      <c r="AX221" s="486"/>
      <c r="AY221" s="486"/>
      <c r="AZ221" s="486"/>
    </row>
    <row r="222" spans="1:52">
      <c r="AJ222" s="235"/>
      <c r="AM222" s="485"/>
      <c r="AN222" s="485"/>
      <c r="AO222" s="485"/>
      <c r="AP222" s="485"/>
      <c r="AQ222" s="485"/>
      <c r="AR222" s="485"/>
      <c r="AS222" s="485"/>
      <c r="AT222" s="485"/>
      <c r="AU222" s="485"/>
      <c r="AV222" s="485"/>
      <c r="AW222" s="485"/>
      <c r="AX222" s="486"/>
      <c r="AY222" s="486"/>
      <c r="AZ222" s="486"/>
    </row>
    <row r="223" spans="1:52" s="486" customFormat="1" ht="15" customHeight="1">
      <c r="A223" s="1141" t="s">
        <v>308</v>
      </c>
      <c r="B223" s="1141"/>
      <c r="C223" s="1141"/>
      <c r="D223" s="1141"/>
      <c r="E223" s="1141"/>
      <c r="F223" s="1141"/>
      <c r="G223" s="1141"/>
      <c r="H223" s="1141"/>
      <c r="I223" s="1141"/>
      <c r="J223" s="1141"/>
      <c r="K223" s="1141"/>
      <c r="L223" s="1141"/>
      <c r="M223" s="1141"/>
      <c r="N223" s="1141"/>
      <c r="O223" s="1141"/>
      <c r="P223" s="1141"/>
      <c r="Q223" s="1141"/>
      <c r="R223" s="1141"/>
      <c r="S223" s="1141"/>
      <c r="T223" s="1141"/>
      <c r="U223" s="1141"/>
      <c r="V223" s="1141"/>
      <c r="W223" s="1141"/>
      <c r="X223" s="1141"/>
      <c r="Y223" s="1141"/>
      <c r="Z223" s="1141"/>
      <c r="AA223" s="1141"/>
      <c r="AB223" s="1141"/>
      <c r="AC223" s="1141"/>
      <c r="AD223" s="1141"/>
      <c r="AE223" s="1141"/>
      <c r="AF223" s="1141"/>
      <c r="AG223" s="1141"/>
      <c r="AH223" s="1141"/>
      <c r="AI223" s="1141"/>
      <c r="AJ223" s="1141"/>
      <c r="AK223" s="235"/>
      <c r="AL223" s="236"/>
      <c r="AM223" s="485"/>
      <c r="AN223" s="485"/>
      <c r="AO223" s="485"/>
      <c r="AP223" s="485"/>
      <c r="AQ223" s="485"/>
      <c r="AR223" s="485"/>
      <c r="AS223" s="485"/>
      <c r="AT223" s="485"/>
      <c r="AU223" s="485"/>
      <c r="AV223" s="485"/>
      <c r="AW223" s="485"/>
    </row>
    <row r="224" spans="1:52" s="486" customFormat="1" ht="15" customHeight="1">
      <c r="A224" s="603" t="s">
        <v>408</v>
      </c>
      <c r="B224" s="1171" t="s">
        <v>407</v>
      </c>
      <c r="C224" s="1171"/>
      <c r="D224" s="1171"/>
      <c r="E224" s="1171"/>
      <c r="F224" s="1171"/>
      <c r="G224" s="1171"/>
      <c r="H224" s="1171"/>
      <c r="I224" s="1171"/>
      <c r="J224" s="1171"/>
      <c r="K224" s="1171"/>
      <c r="L224" s="1171"/>
      <c r="M224" s="1171"/>
      <c r="N224" s="1171"/>
      <c r="O224" s="1171"/>
      <c r="P224" s="1171"/>
      <c r="Q224" s="1171"/>
      <c r="R224" s="1171"/>
      <c r="S224" s="1171"/>
      <c r="T224" s="1171"/>
      <c r="U224" s="1171"/>
      <c r="V224" s="1171"/>
      <c r="W224" s="1171"/>
      <c r="X224" s="1171"/>
      <c r="Y224" s="1171"/>
      <c r="Z224" s="1171"/>
      <c r="AA224" s="1171"/>
      <c r="AB224" s="1171"/>
      <c r="AC224" s="1171"/>
      <c r="AD224" s="1171"/>
      <c r="AE224" s="1171"/>
      <c r="AF224" s="1171"/>
      <c r="AG224" s="1171"/>
      <c r="AH224" s="1171"/>
      <c r="AI224" s="1172"/>
      <c r="AJ224" s="601" t="str">
        <f>AJ53</f>
        <v/>
      </c>
      <c r="AK224" s="235"/>
      <c r="AL224" s="236"/>
      <c r="AM224" s="250"/>
      <c r="AN224" s="250"/>
      <c r="AO224" s="250"/>
      <c r="AP224" s="250"/>
      <c r="AQ224" s="250"/>
      <c r="AR224" s="250"/>
      <c r="AS224" s="250"/>
      <c r="AT224" s="250"/>
      <c r="AU224" s="250"/>
      <c r="AV224" s="250"/>
      <c r="AW224" s="250"/>
      <c r="AX224" s="249"/>
      <c r="AY224" s="249"/>
      <c r="AZ224" s="249"/>
    </row>
    <row r="225" spans="1:52" s="249" customFormat="1" ht="15" customHeight="1">
      <c r="A225" s="1176" t="s">
        <v>402</v>
      </c>
      <c r="B225" s="860" t="s">
        <v>409</v>
      </c>
      <c r="C225" s="860"/>
      <c r="D225" s="860"/>
      <c r="E225" s="860"/>
      <c r="F225" s="860"/>
      <c r="G225" s="860"/>
      <c r="H225" s="860"/>
      <c r="I225" s="860"/>
      <c r="J225" s="860"/>
      <c r="K225" s="860"/>
      <c r="L225" s="860"/>
      <c r="M225" s="860"/>
      <c r="N225" s="860"/>
      <c r="O225" s="860"/>
      <c r="P225" s="860"/>
      <c r="Q225" s="860"/>
      <c r="R225" s="860"/>
      <c r="S225" s="860"/>
      <c r="T225" s="860"/>
      <c r="U225" s="860"/>
      <c r="V225" s="860"/>
      <c r="W225" s="860"/>
      <c r="X225" s="860"/>
      <c r="Y225" s="860"/>
      <c r="Z225" s="860"/>
      <c r="AA225" s="860"/>
      <c r="AB225" s="860"/>
      <c r="AC225" s="860"/>
      <c r="AD225" s="860"/>
      <c r="AE225" s="860"/>
      <c r="AF225" s="860"/>
      <c r="AG225" s="860"/>
      <c r="AH225" s="860"/>
      <c r="AI225" s="861"/>
      <c r="AJ225" s="601" t="str">
        <f>AJ65</f>
        <v/>
      </c>
      <c r="AK225" s="235"/>
      <c r="AL225" s="236"/>
      <c r="AM225" s="250"/>
      <c r="AN225" s="250"/>
      <c r="AO225" s="250"/>
      <c r="AP225" s="250"/>
      <c r="AQ225" s="250"/>
      <c r="AR225" s="250"/>
      <c r="AS225" s="250"/>
      <c r="AT225" s="250"/>
      <c r="AU225" s="250"/>
      <c r="AV225" s="250"/>
      <c r="AW225" s="250"/>
    </row>
    <row r="226" spans="1:52" s="249" customFormat="1" ht="26.25" customHeight="1">
      <c r="A226" s="790"/>
      <c r="B226" s="1179" t="s">
        <v>410</v>
      </c>
      <c r="C226" s="1179"/>
      <c r="D226" s="1179"/>
      <c r="E226" s="1179"/>
      <c r="F226" s="1179"/>
      <c r="G226" s="1179"/>
      <c r="H226" s="1179"/>
      <c r="I226" s="1179"/>
      <c r="J226" s="1179"/>
      <c r="K226" s="1179"/>
      <c r="L226" s="1179"/>
      <c r="M226" s="1179"/>
      <c r="N226" s="1179"/>
      <c r="O226" s="1179"/>
      <c r="P226" s="1179"/>
      <c r="Q226" s="1179"/>
      <c r="R226" s="1179"/>
      <c r="S226" s="1179"/>
      <c r="T226" s="1179"/>
      <c r="U226" s="1179"/>
      <c r="V226" s="1179"/>
      <c r="W226" s="1179"/>
      <c r="X226" s="1179"/>
      <c r="Y226" s="1179"/>
      <c r="Z226" s="1179"/>
      <c r="AA226" s="1179"/>
      <c r="AB226" s="1179"/>
      <c r="AC226" s="1179"/>
      <c r="AD226" s="1179"/>
      <c r="AE226" s="1179"/>
      <c r="AF226" s="1179"/>
      <c r="AG226" s="1179"/>
      <c r="AH226" s="1179"/>
      <c r="AI226" s="1180"/>
      <c r="AJ226" s="601" t="str">
        <f>AJ70</f>
        <v/>
      </c>
      <c r="AK226" s="235"/>
      <c r="AL226" s="236"/>
      <c r="AM226" s="250"/>
      <c r="AN226" s="250"/>
      <c r="AO226" s="250"/>
      <c r="AP226" s="250"/>
      <c r="AQ226" s="250"/>
      <c r="AR226" s="250"/>
      <c r="AS226" s="250"/>
      <c r="AT226" s="250"/>
      <c r="AU226" s="250"/>
      <c r="AV226" s="250"/>
      <c r="AW226" s="250"/>
    </row>
    <row r="227" spans="1:52" s="249" customFormat="1" ht="29.25" customHeight="1">
      <c r="A227" s="1177"/>
      <c r="B227" s="1168" t="s">
        <v>411</v>
      </c>
      <c r="C227" s="1168"/>
      <c r="D227" s="1168"/>
      <c r="E227" s="1168"/>
      <c r="F227" s="1168"/>
      <c r="G227" s="1168"/>
      <c r="H227" s="1168"/>
      <c r="I227" s="1168"/>
      <c r="J227" s="1168"/>
      <c r="K227" s="1168"/>
      <c r="L227" s="1168"/>
      <c r="M227" s="1168"/>
      <c r="N227" s="1168"/>
      <c r="O227" s="1168"/>
      <c r="P227" s="1168"/>
      <c r="Q227" s="1168"/>
      <c r="R227" s="1168"/>
      <c r="S227" s="1168"/>
      <c r="T227" s="1168"/>
      <c r="U227" s="1168"/>
      <c r="V227" s="1168"/>
      <c r="W227" s="1168"/>
      <c r="X227" s="1168"/>
      <c r="Y227" s="1168"/>
      <c r="Z227" s="1168"/>
      <c r="AA227" s="1168"/>
      <c r="AB227" s="1168"/>
      <c r="AC227" s="1168"/>
      <c r="AD227" s="1168"/>
      <c r="AE227" s="1168"/>
      <c r="AF227" s="1168"/>
      <c r="AG227" s="1168"/>
      <c r="AH227" s="1168"/>
      <c r="AI227" s="1169"/>
      <c r="AJ227" s="601" t="str">
        <f>AJ79</f>
        <v/>
      </c>
      <c r="AK227" s="235"/>
      <c r="AL227" s="236"/>
      <c r="AM227" s="236"/>
      <c r="AN227" s="236"/>
      <c r="AO227" s="236"/>
      <c r="AP227" s="236"/>
      <c r="AQ227" s="236"/>
      <c r="AR227" s="236"/>
      <c r="AS227" s="236"/>
      <c r="AT227" s="265"/>
      <c r="AU227" s="236"/>
      <c r="AV227" s="236"/>
      <c r="AW227" s="236"/>
      <c r="AX227" s="235"/>
      <c r="AY227" s="235"/>
      <c r="AZ227" s="235"/>
    </row>
    <row r="228" spans="1:52">
      <c r="AJ228" s="235"/>
    </row>
    <row r="229" spans="1:52">
      <c r="A229" s="1141" t="s">
        <v>309</v>
      </c>
      <c r="B229" s="1141"/>
      <c r="C229" s="1141"/>
      <c r="D229" s="1141"/>
      <c r="E229" s="1141"/>
      <c r="F229" s="1141"/>
      <c r="G229" s="1141"/>
      <c r="H229" s="1141"/>
      <c r="I229" s="1141"/>
      <c r="J229" s="1141"/>
      <c r="K229" s="1141"/>
      <c r="L229" s="1141"/>
      <c r="M229" s="1141"/>
      <c r="N229" s="1141"/>
      <c r="O229" s="1141"/>
      <c r="P229" s="1141"/>
      <c r="Q229" s="1141"/>
      <c r="R229" s="1141"/>
      <c r="S229" s="1141"/>
      <c r="T229" s="1141"/>
      <c r="U229" s="1141"/>
      <c r="V229" s="1141"/>
      <c r="W229" s="1141"/>
      <c r="X229" s="1141"/>
      <c r="Y229" s="1141"/>
      <c r="Z229" s="1141"/>
      <c r="AA229" s="1141"/>
      <c r="AB229" s="1141"/>
      <c r="AC229" s="1141"/>
      <c r="AD229" s="1141"/>
      <c r="AE229" s="1141"/>
      <c r="AF229" s="1141"/>
      <c r="AG229" s="1141"/>
      <c r="AH229" s="1141"/>
      <c r="AI229" s="1141"/>
      <c r="AJ229" s="1141"/>
    </row>
    <row r="230" spans="1:52">
      <c r="A230" s="1178" t="s">
        <v>408</v>
      </c>
      <c r="B230" s="1171" t="s">
        <v>421</v>
      </c>
      <c r="C230" s="1171"/>
      <c r="D230" s="1171"/>
      <c r="E230" s="1171"/>
      <c r="F230" s="1171"/>
      <c r="G230" s="1171"/>
      <c r="H230" s="1171"/>
      <c r="I230" s="1171"/>
      <c r="J230" s="1171"/>
      <c r="K230" s="1171"/>
      <c r="L230" s="1171"/>
      <c r="M230" s="1171"/>
      <c r="N230" s="1171"/>
      <c r="O230" s="1171"/>
      <c r="P230" s="1171"/>
      <c r="Q230" s="1171"/>
      <c r="R230" s="1171"/>
      <c r="S230" s="1171"/>
      <c r="T230" s="1171"/>
      <c r="U230" s="1171"/>
      <c r="V230" s="1171"/>
      <c r="W230" s="1171"/>
      <c r="X230" s="1171"/>
      <c r="Y230" s="1171"/>
      <c r="Z230" s="1171"/>
      <c r="AA230" s="1171"/>
      <c r="AB230" s="1171"/>
      <c r="AC230" s="1171"/>
      <c r="AD230" s="1171"/>
      <c r="AE230" s="1171"/>
      <c r="AF230" s="1171"/>
      <c r="AG230" s="1171"/>
      <c r="AH230" s="1171"/>
      <c r="AI230" s="1172"/>
      <c r="AJ230" s="601" t="str">
        <f>AJ99</f>
        <v/>
      </c>
    </row>
    <row r="231" spans="1:52">
      <c r="A231" s="790"/>
      <c r="B231" s="860" t="s">
        <v>422</v>
      </c>
      <c r="C231" s="860"/>
      <c r="D231" s="860"/>
      <c r="E231" s="860"/>
      <c r="F231" s="860"/>
      <c r="G231" s="860"/>
      <c r="H231" s="860"/>
      <c r="I231" s="860"/>
      <c r="J231" s="860"/>
      <c r="K231" s="860"/>
      <c r="L231" s="860"/>
      <c r="M231" s="860"/>
      <c r="N231" s="860"/>
      <c r="O231" s="860"/>
      <c r="P231" s="860"/>
      <c r="Q231" s="860"/>
      <c r="R231" s="860"/>
      <c r="S231" s="860"/>
      <c r="T231" s="860"/>
      <c r="U231" s="860"/>
      <c r="V231" s="860"/>
      <c r="W231" s="860"/>
      <c r="X231" s="860"/>
      <c r="Y231" s="860"/>
      <c r="Z231" s="860"/>
      <c r="AA231" s="860"/>
      <c r="AB231" s="860"/>
      <c r="AC231" s="860"/>
      <c r="AD231" s="860"/>
      <c r="AE231" s="860"/>
      <c r="AF231" s="860"/>
      <c r="AG231" s="860"/>
      <c r="AH231" s="860"/>
      <c r="AI231" s="861"/>
      <c r="AJ231" s="601" t="str">
        <f>AJ100</f>
        <v/>
      </c>
    </row>
    <row r="232" spans="1:52">
      <c r="A232" s="790"/>
      <c r="B232" s="860" t="s">
        <v>413</v>
      </c>
      <c r="C232" s="860"/>
      <c r="D232" s="860"/>
      <c r="E232" s="860"/>
      <c r="F232" s="860"/>
      <c r="G232" s="860"/>
      <c r="H232" s="860"/>
      <c r="I232" s="860"/>
      <c r="J232" s="860"/>
      <c r="K232" s="860"/>
      <c r="L232" s="860"/>
      <c r="M232" s="860"/>
      <c r="N232" s="860"/>
      <c r="O232" s="860"/>
      <c r="P232" s="860"/>
      <c r="Q232" s="860"/>
      <c r="R232" s="860"/>
      <c r="S232" s="860"/>
      <c r="T232" s="860"/>
      <c r="U232" s="860"/>
      <c r="V232" s="860"/>
      <c r="W232" s="860"/>
      <c r="X232" s="860"/>
      <c r="Y232" s="860"/>
      <c r="Z232" s="860"/>
      <c r="AA232" s="860"/>
      <c r="AB232" s="860"/>
      <c r="AC232" s="860"/>
      <c r="AD232" s="860"/>
      <c r="AE232" s="860"/>
      <c r="AF232" s="860"/>
      <c r="AG232" s="860"/>
      <c r="AH232" s="860"/>
      <c r="AI232" s="861"/>
      <c r="AJ232" s="601" t="str">
        <f>AJ97</f>
        <v/>
      </c>
    </row>
    <row r="233" spans="1:52">
      <c r="A233" s="790"/>
      <c r="B233" s="860" t="s">
        <v>414</v>
      </c>
      <c r="C233" s="860"/>
      <c r="D233" s="860"/>
      <c r="E233" s="860"/>
      <c r="F233" s="860"/>
      <c r="G233" s="860"/>
      <c r="H233" s="860"/>
      <c r="I233" s="860"/>
      <c r="J233" s="860"/>
      <c r="K233" s="860"/>
      <c r="L233" s="860"/>
      <c r="M233" s="860"/>
      <c r="N233" s="860"/>
      <c r="O233" s="860"/>
      <c r="P233" s="860"/>
      <c r="Q233" s="860"/>
      <c r="R233" s="860"/>
      <c r="S233" s="860"/>
      <c r="T233" s="860"/>
      <c r="U233" s="860"/>
      <c r="V233" s="860"/>
      <c r="W233" s="860"/>
      <c r="X233" s="860"/>
      <c r="Y233" s="860"/>
      <c r="Z233" s="860"/>
      <c r="AA233" s="860"/>
      <c r="AB233" s="860"/>
      <c r="AC233" s="860"/>
      <c r="AD233" s="860"/>
      <c r="AE233" s="860"/>
      <c r="AF233" s="860"/>
      <c r="AG233" s="860"/>
      <c r="AH233" s="860"/>
      <c r="AI233" s="861"/>
      <c r="AJ233" s="601" t="str">
        <f>AF104</f>
        <v/>
      </c>
    </row>
    <row r="234" spans="1:52" ht="28.5" customHeight="1">
      <c r="A234" s="790"/>
      <c r="B234" s="858" t="s">
        <v>451</v>
      </c>
      <c r="C234" s="858"/>
      <c r="D234" s="858"/>
      <c r="E234" s="858"/>
      <c r="F234" s="858"/>
      <c r="G234" s="858"/>
      <c r="H234" s="858"/>
      <c r="I234" s="858"/>
      <c r="J234" s="858"/>
      <c r="K234" s="858"/>
      <c r="L234" s="858"/>
      <c r="M234" s="858"/>
      <c r="N234" s="858"/>
      <c r="O234" s="858"/>
      <c r="P234" s="858"/>
      <c r="Q234" s="858"/>
      <c r="R234" s="858"/>
      <c r="S234" s="858"/>
      <c r="T234" s="858"/>
      <c r="U234" s="858"/>
      <c r="V234" s="858"/>
      <c r="W234" s="858"/>
      <c r="X234" s="858"/>
      <c r="Y234" s="858"/>
      <c r="Z234" s="858"/>
      <c r="AA234" s="858"/>
      <c r="AB234" s="858"/>
      <c r="AC234" s="858"/>
      <c r="AD234" s="858"/>
      <c r="AE234" s="858"/>
      <c r="AF234" s="858"/>
      <c r="AG234" s="858"/>
      <c r="AH234" s="858"/>
      <c r="AI234" s="859"/>
      <c r="AJ234" s="601" t="str">
        <f>AF105</f>
        <v/>
      </c>
    </row>
    <row r="235" spans="1:52">
      <c r="A235" s="789" t="s">
        <v>402</v>
      </c>
      <c r="B235" s="860" t="s">
        <v>407</v>
      </c>
      <c r="C235" s="860"/>
      <c r="D235" s="860"/>
      <c r="E235" s="860"/>
      <c r="F235" s="860"/>
      <c r="G235" s="860"/>
      <c r="H235" s="860"/>
      <c r="I235" s="860"/>
      <c r="J235" s="860"/>
      <c r="K235" s="860"/>
      <c r="L235" s="860"/>
      <c r="M235" s="860"/>
      <c r="N235" s="860"/>
      <c r="O235" s="860"/>
      <c r="P235" s="860"/>
      <c r="Q235" s="860"/>
      <c r="R235" s="860"/>
      <c r="S235" s="860"/>
      <c r="T235" s="860"/>
      <c r="U235" s="860"/>
      <c r="V235" s="860"/>
      <c r="W235" s="860"/>
      <c r="X235" s="860"/>
      <c r="Y235" s="860"/>
      <c r="Z235" s="860"/>
      <c r="AA235" s="860"/>
      <c r="AB235" s="860"/>
      <c r="AC235" s="860"/>
      <c r="AD235" s="860"/>
      <c r="AE235" s="860"/>
      <c r="AF235" s="860"/>
      <c r="AG235" s="860"/>
      <c r="AH235" s="860"/>
      <c r="AI235" s="861"/>
      <c r="AJ235" s="601" t="str">
        <f>AJ115</f>
        <v/>
      </c>
    </row>
    <row r="236" spans="1:52">
      <c r="A236" s="790"/>
      <c r="B236" s="860" t="s">
        <v>415</v>
      </c>
      <c r="C236" s="860"/>
      <c r="D236" s="860"/>
      <c r="E236" s="860"/>
      <c r="F236" s="860"/>
      <c r="G236" s="860"/>
      <c r="H236" s="860"/>
      <c r="I236" s="860"/>
      <c r="J236" s="860"/>
      <c r="K236" s="860"/>
      <c r="L236" s="860"/>
      <c r="M236" s="860"/>
      <c r="N236" s="860"/>
      <c r="O236" s="860"/>
      <c r="P236" s="860"/>
      <c r="Q236" s="860"/>
      <c r="R236" s="860"/>
      <c r="S236" s="860"/>
      <c r="T236" s="860"/>
      <c r="U236" s="860"/>
      <c r="V236" s="860"/>
      <c r="W236" s="860"/>
      <c r="X236" s="860"/>
      <c r="Y236" s="860"/>
      <c r="Z236" s="860"/>
      <c r="AA236" s="860"/>
      <c r="AB236" s="860"/>
      <c r="AC236" s="860"/>
      <c r="AD236" s="860"/>
      <c r="AE236" s="860"/>
      <c r="AF236" s="860"/>
      <c r="AG236" s="860"/>
      <c r="AH236" s="860"/>
      <c r="AI236" s="861"/>
      <c r="AJ236" s="601" t="str">
        <f>AJ117</f>
        <v>×</v>
      </c>
    </row>
    <row r="237" spans="1:52" ht="15.75" customHeight="1">
      <c r="A237" s="602" t="s">
        <v>404</v>
      </c>
      <c r="B237" s="862" t="s">
        <v>416</v>
      </c>
      <c r="C237" s="862"/>
      <c r="D237" s="862"/>
      <c r="E237" s="862"/>
      <c r="F237" s="862"/>
      <c r="G237" s="862"/>
      <c r="H237" s="862"/>
      <c r="I237" s="862"/>
      <c r="J237" s="862"/>
      <c r="K237" s="862"/>
      <c r="L237" s="862"/>
      <c r="M237" s="862"/>
      <c r="N237" s="862"/>
      <c r="O237" s="862"/>
      <c r="P237" s="862"/>
      <c r="Q237" s="862"/>
      <c r="R237" s="862"/>
      <c r="S237" s="862"/>
      <c r="T237" s="862"/>
      <c r="U237" s="862"/>
      <c r="V237" s="862"/>
      <c r="W237" s="862"/>
      <c r="X237" s="862"/>
      <c r="Y237" s="862"/>
      <c r="Z237" s="862"/>
      <c r="AA237" s="862"/>
      <c r="AB237" s="862"/>
      <c r="AC237" s="862"/>
      <c r="AD237" s="862"/>
      <c r="AE237" s="862"/>
      <c r="AF237" s="862"/>
      <c r="AG237" s="862"/>
      <c r="AH237" s="862"/>
      <c r="AI237" s="863"/>
      <c r="AJ237" s="601" t="str">
        <f>AJ126</f>
        <v/>
      </c>
    </row>
    <row r="239" spans="1:52">
      <c r="A239" s="1141" t="s">
        <v>310</v>
      </c>
      <c r="B239" s="1141"/>
      <c r="C239" s="1141"/>
      <c r="D239" s="1141"/>
      <c r="E239" s="1141"/>
      <c r="F239" s="1141"/>
      <c r="G239" s="1141"/>
      <c r="H239" s="1141"/>
      <c r="I239" s="1141"/>
      <c r="J239" s="1141"/>
      <c r="K239" s="1141"/>
      <c r="L239" s="1141"/>
      <c r="M239" s="1141"/>
      <c r="N239" s="1141"/>
      <c r="O239" s="1141"/>
      <c r="P239" s="1141"/>
      <c r="Q239" s="1141"/>
      <c r="R239" s="1141"/>
      <c r="S239" s="1141"/>
      <c r="T239" s="1141"/>
      <c r="U239" s="1141"/>
      <c r="V239" s="1141"/>
      <c r="W239" s="1141"/>
      <c r="X239" s="1141"/>
      <c r="Y239" s="1141"/>
      <c r="Z239" s="1141"/>
      <c r="AA239" s="1141"/>
      <c r="AB239" s="1141"/>
      <c r="AC239" s="1141"/>
      <c r="AD239" s="1141"/>
      <c r="AE239" s="1141"/>
      <c r="AF239" s="1141"/>
      <c r="AG239" s="1141"/>
      <c r="AH239" s="1141"/>
      <c r="AI239" s="1141"/>
      <c r="AJ239" s="1141"/>
    </row>
    <row r="240" spans="1:52" ht="26.25" customHeight="1">
      <c r="A240" s="797" t="s">
        <v>408</v>
      </c>
      <c r="B240" s="791" t="s">
        <v>418</v>
      </c>
      <c r="C240" s="791"/>
      <c r="D240" s="791"/>
      <c r="E240" s="791"/>
      <c r="F240" s="791"/>
      <c r="G240" s="791"/>
      <c r="H240" s="791"/>
      <c r="I240" s="791"/>
      <c r="J240" s="791"/>
      <c r="K240" s="791"/>
      <c r="L240" s="791"/>
      <c r="M240" s="791"/>
      <c r="N240" s="791"/>
      <c r="O240" s="791"/>
      <c r="P240" s="791"/>
      <c r="Q240" s="791"/>
      <c r="R240" s="791"/>
      <c r="S240" s="791"/>
      <c r="T240" s="791"/>
      <c r="U240" s="791"/>
      <c r="V240" s="791"/>
      <c r="W240" s="791"/>
      <c r="X240" s="791"/>
      <c r="Y240" s="791"/>
      <c r="Z240" s="791"/>
      <c r="AA240" s="791"/>
      <c r="AB240" s="791"/>
      <c r="AC240" s="791"/>
      <c r="AD240" s="791"/>
      <c r="AE240" s="791"/>
      <c r="AF240" s="791"/>
      <c r="AG240" s="791"/>
      <c r="AH240" s="791"/>
      <c r="AI240" s="792"/>
      <c r="AJ240" s="601" t="str">
        <f>AF140</f>
        <v/>
      </c>
    </row>
    <row r="241" spans="1:36" ht="27" customHeight="1">
      <c r="A241" s="798"/>
      <c r="B241" s="793" t="s">
        <v>417</v>
      </c>
      <c r="C241" s="793"/>
      <c r="D241" s="793"/>
      <c r="E241" s="793"/>
      <c r="F241" s="793"/>
      <c r="G241" s="793"/>
      <c r="H241" s="793"/>
      <c r="I241" s="793"/>
      <c r="J241" s="793"/>
      <c r="K241" s="793"/>
      <c r="L241" s="793"/>
      <c r="M241" s="793"/>
      <c r="N241" s="793"/>
      <c r="O241" s="793"/>
      <c r="P241" s="793"/>
      <c r="Q241" s="793"/>
      <c r="R241" s="793"/>
      <c r="S241" s="793"/>
      <c r="T241" s="793"/>
      <c r="U241" s="793"/>
      <c r="V241" s="793"/>
      <c r="W241" s="793"/>
      <c r="X241" s="793"/>
      <c r="Y241" s="793"/>
      <c r="Z241" s="793"/>
      <c r="AA241" s="793"/>
      <c r="AB241" s="793"/>
      <c r="AC241" s="793"/>
      <c r="AD241" s="793"/>
      <c r="AE241" s="793"/>
      <c r="AF241" s="793"/>
      <c r="AG241" s="793"/>
      <c r="AH241" s="793"/>
      <c r="AI241" s="794"/>
      <c r="AJ241" s="601" t="str">
        <f>AF143</f>
        <v/>
      </c>
    </row>
    <row r="242" spans="1:36">
      <c r="A242" s="604" t="s">
        <v>402</v>
      </c>
      <c r="B242" s="795" t="s">
        <v>407</v>
      </c>
      <c r="C242" s="795"/>
      <c r="D242" s="795"/>
      <c r="E242" s="795"/>
      <c r="F242" s="795"/>
      <c r="G242" s="795"/>
      <c r="H242" s="795"/>
      <c r="I242" s="795"/>
      <c r="J242" s="795"/>
      <c r="K242" s="795"/>
      <c r="L242" s="795"/>
      <c r="M242" s="795"/>
      <c r="N242" s="795"/>
      <c r="O242" s="795"/>
      <c r="P242" s="795"/>
      <c r="Q242" s="795"/>
      <c r="R242" s="795"/>
      <c r="S242" s="795"/>
      <c r="T242" s="795"/>
      <c r="U242" s="795"/>
      <c r="V242" s="795"/>
      <c r="W242" s="795"/>
      <c r="X242" s="795"/>
      <c r="Y242" s="795"/>
      <c r="Z242" s="795"/>
      <c r="AA242" s="795"/>
      <c r="AB242" s="795"/>
      <c r="AC242" s="795"/>
      <c r="AD242" s="795"/>
      <c r="AE242" s="795"/>
      <c r="AF242" s="795"/>
      <c r="AG242" s="795"/>
      <c r="AH242" s="795"/>
      <c r="AI242" s="796"/>
      <c r="AJ242" s="601" t="str">
        <f>AJ148</f>
        <v/>
      </c>
    </row>
    <row r="244" spans="1:36">
      <c r="A244" s="1141" t="s">
        <v>322</v>
      </c>
      <c r="B244" s="1141"/>
      <c r="C244" s="1141"/>
      <c r="D244" s="1141"/>
      <c r="E244" s="1141"/>
      <c r="F244" s="1141"/>
      <c r="G244" s="1141"/>
      <c r="H244" s="1141"/>
      <c r="I244" s="1141"/>
      <c r="J244" s="1141"/>
      <c r="K244" s="1141"/>
      <c r="L244" s="1141"/>
      <c r="M244" s="1141"/>
      <c r="N244" s="1141"/>
      <c r="O244" s="1141"/>
      <c r="P244" s="1141"/>
      <c r="Q244" s="1141"/>
      <c r="R244" s="1141"/>
      <c r="S244" s="1141"/>
      <c r="T244" s="1141"/>
      <c r="U244" s="1141"/>
      <c r="V244" s="1141"/>
      <c r="W244" s="1141"/>
      <c r="X244" s="1141"/>
      <c r="Y244" s="1141"/>
      <c r="Z244" s="1141"/>
      <c r="AA244" s="1141"/>
      <c r="AB244" s="1141"/>
      <c r="AC244" s="1141"/>
      <c r="AD244" s="1141"/>
      <c r="AE244" s="1141"/>
      <c r="AF244" s="1141"/>
      <c r="AG244" s="1141"/>
      <c r="AH244" s="1141"/>
      <c r="AI244" s="1141"/>
      <c r="AJ244" s="1141"/>
    </row>
    <row r="245" spans="1:36" ht="27" customHeight="1">
      <c r="A245" s="605"/>
      <c r="B245" s="856" t="s">
        <v>420</v>
      </c>
      <c r="C245" s="856"/>
      <c r="D245" s="856"/>
      <c r="E245" s="856"/>
      <c r="F245" s="856"/>
      <c r="G245" s="856"/>
      <c r="H245" s="856"/>
      <c r="I245" s="856"/>
      <c r="J245" s="856"/>
      <c r="K245" s="856"/>
      <c r="L245" s="856"/>
      <c r="M245" s="856"/>
      <c r="N245" s="856"/>
      <c r="O245" s="856"/>
      <c r="P245" s="856"/>
      <c r="Q245" s="856"/>
      <c r="R245" s="856"/>
      <c r="S245" s="856"/>
      <c r="T245" s="856"/>
      <c r="U245" s="856"/>
      <c r="V245" s="856"/>
      <c r="W245" s="856"/>
      <c r="X245" s="856"/>
      <c r="Y245" s="856"/>
      <c r="Z245" s="856"/>
      <c r="AA245" s="856"/>
      <c r="AB245" s="856"/>
      <c r="AC245" s="856"/>
      <c r="AD245" s="856"/>
      <c r="AE245" s="856"/>
      <c r="AF245" s="856"/>
      <c r="AG245" s="856"/>
      <c r="AH245" s="856"/>
      <c r="AI245" s="857"/>
      <c r="AJ245" s="601" t="str">
        <f>AJ164</f>
        <v>×</v>
      </c>
    </row>
    <row r="247" spans="1:36">
      <c r="A247" s="1141" t="s">
        <v>285</v>
      </c>
      <c r="B247" s="1141"/>
      <c r="C247" s="1141"/>
      <c r="D247" s="1141"/>
      <c r="E247" s="1141"/>
      <c r="F247" s="1141"/>
      <c r="G247" s="1141"/>
      <c r="H247" s="1141"/>
      <c r="I247" s="1141"/>
      <c r="J247" s="1141"/>
      <c r="K247" s="1141"/>
      <c r="L247" s="1141"/>
      <c r="M247" s="1141"/>
      <c r="N247" s="1141"/>
      <c r="O247" s="1141"/>
      <c r="P247" s="1141"/>
      <c r="Q247" s="1141"/>
      <c r="R247" s="1141"/>
      <c r="S247" s="1141"/>
      <c r="T247" s="1141"/>
      <c r="U247" s="1141"/>
      <c r="V247" s="1141"/>
      <c r="W247" s="1141"/>
      <c r="X247" s="1141"/>
      <c r="Y247" s="1141"/>
      <c r="Z247" s="1141"/>
      <c r="AA247" s="1141"/>
      <c r="AB247" s="1141"/>
      <c r="AC247" s="1141"/>
      <c r="AD247" s="1141"/>
      <c r="AE247" s="1141"/>
      <c r="AF247" s="1141"/>
      <c r="AG247" s="1141"/>
      <c r="AH247" s="1141"/>
      <c r="AI247" s="1141"/>
      <c r="AJ247" s="1141"/>
    </row>
    <row r="248" spans="1:36" ht="13.5" customHeight="1">
      <c r="A248" s="605"/>
      <c r="B248" s="856" t="s">
        <v>419</v>
      </c>
      <c r="C248" s="856"/>
      <c r="D248" s="856"/>
      <c r="E248" s="856"/>
      <c r="F248" s="856"/>
      <c r="G248" s="856"/>
      <c r="H248" s="856"/>
      <c r="I248" s="856"/>
      <c r="J248" s="856"/>
      <c r="K248" s="856"/>
      <c r="L248" s="856"/>
      <c r="M248" s="856"/>
      <c r="N248" s="856"/>
      <c r="O248" s="856"/>
      <c r="P248" s="856"/>
      <c r="Q248" s="856"/>
      <c r="R248" s="856"/>
      <c r="S248" s="856"/>
      <c r="T248" s="856"/>
      <c r="U248" s="856"/>
      <c r="V248" s="856"/>
      <c r="W248" s="856"/>
      <c r="X248" s="856"/>
      <c r="Y248" s="856"/>
      <c r="Z248" s="856"/>
      <c r="AA248" s="856"/>
      <c r="AB248" s="856"/>
      <c r="AC248" s="856"/>
      <c r="AD248" s="856"/>
      <c r="AE248" s="856"/>
      <c r="AF248" s="856"/>
      <c r="AG248" s="856"/>
      <c r="AH248" s="856"/>
      <c r="AI248" s="857"/>
      <c r="AJ248" s="601" t="str">
        <f>AJ194</f>
        <v>×</v>
      </c>
    </row>
    <row r="264" spans="1:52">
      <c r="AM264" s="582"/>
      <c r="AN264" s="582"/>
      <c r="AO264" s="582"/>
      <c r="AP264" s="582"/>
      <c r="AQ264" s="582"/>
      <c r="AR264" s="582"/>
      <c r="AS264" s="582"/>
      <c r="AT264" s="582"/>
      <c r="AU264" s="582"/>
      <c r="AV264" s="582"/>
      <c r="AW264" s="582"/>
      <c r="AX264" s="606"/>
      <c r="AY264" s="606"/>
      <c r="AZ264" s="606"/>
    </row>
    <row r="265" spans="1:52" s="606" customFormat="1">
      <c r="A265" s="235"/>
      <c r="B265" s="235"/>
      <c r="C265" s="235"/>
      <c r="D265" s="235"/>
      <c r="E265" s="235"/>
      <c r="F265" s="235"/>
      <c r="G265" s="235"/>
      <c r="H265" s="235"/>
      <c r="I265" s="235"/>
      <c r="J265" s="235"/>
      <c r="K265" s="235"/>
      <c r="L265" s="235"/>
      <c r="M265" s="235"/>
      <c r="N265" s="235"/>
      <c r="O265" s="235"/>
      <c r="P265" s="235"/>
      <c r="Q265" s="235"/>
      <c r="R265" s="235"/>
      <c r="S265" s="235"/>
      <c r="T265" s="235"/>
      <c r="U265" s="235"/>
      <c r="V265" s="235"/>
      <c r="W265" s="235"/>
      <c r="X265" s="235"/>
      <c r="Y265" s="235"/>
      <c r="Z265" s="235"/>
      <c r="AA265" s="235"/>
      <c r="AB265" s="235"/>
      <c r="AC265" s="235"/>
      <c r="AD265" s="235"/>
      <c r="AE265" s="235"/>
      <c r="AF265" s="235"/>
      <c r="AG265" s="235"/>
      <c r="AH265" s="235"/>
      <c r="AI265" s="235"/>
      <c r="AJ265" s="269"/>
      <c r="AK265" s="235"/>
      <c r="AL265" s="236"/>
      <c r="AM265" s="582"/>
      <c r="AN265" s="582"/>
      <c r="AO265" s="582"/>
      <c r="AP265" s="582"/>
      <c r="AQ265" s="582"/>
      <c r="AR265" s="582"/>
      <c r="AS265" s="582"/>
      <c r="AT265" s="582"/>
      <c r="AU265" s="582"/>
      <c r="AV265" s="582"/>
      <c r="AW265" s="582"/>
    </row>
    <row r="266" spans="1:52" s="606" customFormat="1">
      <c r="A266" s="235"/>
      <c r="B266" s="235"/>
      <c r="C266" s="235"/>
      <c r="D266" s="235"/>
      <c r="E266" s="235"/>
      <c r="F266" s="235"/>
      <c r="G266" s="235"/>
      <c r="H266" s="235"/>
      <c r="I266" s="235"/>
      <c r="J266" s="235"/>
      <c r="K266" s="235"/>
      <c r="L266" s="235"/>
      <c r="M266" s="235"/>
      <c r="N266" s="235"/>
      <c r="O266" s="235"/>
      <c r="P266" s="235"/>
      <c r="Q266" s="235"/>
      <c r="R266" s="235"/>
      <c r="S266" s="235"/>
      <c r="T266" s="235"/>
      <c r="U266" s="235"/>
      <c r="V266" s="235"/>
      <c r="W266" s="235"/>
      <c r="X266" s="235"/>
      <c r="Y266" s="235"/>
      <c r="Z266" s="235"/>
      <c r="AA266" s="235"/>
      <c r="AB266" s="235"/>
      <c r="AC266" s="235"/>
      <c r="AD266" s="235"/>
      <c r="AE266" s="235"/>
      <c r="AF266" s="235"/>
      <c r="AG266" s="235"/>
      <c r="AH266" s="235"/>
      <c r="AI266" s="235"/>
      <c r="AJ266" s="269"/>
      <c r="AK266" s="235"/>
      <c r="AL266" s="236"/>
      <c r="AM266" s="582"/>
      <c r="AN266" s="582"/>
      <c r="AO266" s="582"/>
      <c r="AP266" s="582"/>
      <c r="AQ266" s="582"/>
      <c r="AR266" s="582"/>
      <c r="AS266" s="582"/>
      <c r="AT266" s="582"/>
      <c r="AU266" s="582"/>
      <c r="AV266" s="582"/>
      <c r="AW266" s="582"/>
    </row>
    <row r="267" spans="1:52" s="606" customFormat="1">
      <c r="A267" s="235"/>
      <c r="B267" s="235"/>
      <c r="C267" s="235"/>
      <c r="D267" s="235"/>
      <c r="E267" s="235"/>
      <c r="F267" s="235"/>
      <c r="G267" s="235"/>
      <c r="H267" s="235"/>
      <c r="I267" s="235"/>
      <c r="J267" s="235"/>
      <c r="K267" s="235"/>
      <c r="L267" s="235"/>
      <c r="M267" s="235"/>
      <c r="N267" s="235"/>
      <c r="O267" s="235"/>
      <c r="P267" s="235"/>
      <c r="Q267" s="235"/>
      <c r="R267" s="235"/>
      <c r="S267" s="235"/>
      <c r="T267" s="235"/>
      <c r="U267" s="235"/>
      <c r="V267" s="235"/>
      <c r="W267" s="235"/>
      <c r="X267" s="235"/>
      <c r="Y267" s="235"/>
      <c r="Z267" s="235"/>
      <c r="AA267" s="235"/>
      <c r="AB267" s="235"/>
      <c r="AC267" s="235"/>
      <c r="AD267" s="235"/>
      <c r="AE267" s="235"/>
      <c r="AF267" s="235"/>
      <c r="AG267" s="235"/>
      <c r="AH267" s="235"/>
      <c r="AI267" s="235"/>
      <c r="AJ267" s="269"/>
      <c r="AK267" s="235"/>
      <c r="AL267" s="236"/>
      <c r="AM267" s="236"/>
      <c r="AN267" s="236"/>
      <c r="AO267" s="236"/>
      <c r="AP267" s="236"/>
      <c r="AQ267" s="236"/>
      <c r="AR267" s="236"/>
      <c r="AS267" s="236"/>
      <c r="AT267" s="236"/>
      <c r="AU267" s="236"/>
      <c r="AV267" s="236"/>
      <c r="AW267" s="236"/>
      <c r="AX267" s="235"/>
      <c r="AY267" s="235"/>
      <c r="AZ267" s="235"/>
    </row>
  </sheetData>
  <sheetProtection sheet="1" objects="1" scenarios="1" formatCells="0" formatColumns="0" formatRows="0" sort="0" autoFilter="0"/>
  <mergeCells count="315">
    <mergeCell ref="A217:AJ217"/>
    <mergeCell ref="A223:AJ223"/>
    <mergeCell ref="A229:AJ229"/>
    <mergeCell ref="W149:AD149"/>
    <mergeCell ref="O149:U149"/>
    <mergeCell ref="J150:M150"/>
    <mergeCell ref="G209:H209"/>
    <mergeCell ref="O150:U150"/>
    <mergeCell ref="W150:AA150"/>
    <mergeCell ref="J149:M149"/>
    <mergeCell ref="AC150:AD150"/>
    <mergeCell ref="F170:AI170"/>
    <mergeCell ref="F165:AJ165"/>
    <mergeCell ref="A164:D164"/>
    <mergeCell ref="F167:AI167"/>
    <mergeCell ref="A165:D168"/>
    <mergeCell ref="E150:H150"/>
    <mergeCell ref="A177:D180"/>
    <mergeCell ref="J209:K209"/>
    <mergeCell ref="N209:P209"/>
    <mergeCell ref="Q209:AJ209"/>
    <mergeCell ref="B199:X199"/>
    <mergeCell ref="A194:X194"/>
    <mergeCell ref="F175:AI175"/>
    <mergeCell ref="B231:AI231"/>
    <mergeCell ref="B225:AI225"/>
    <mergeCell ref="B224:AI224"/>
    <mergeCell ref="B221:AI221"/>
    <mergeCell ref="B220:AI220"/>
    <mergeCell ref="B219:AI219"/>
    <mergeCell ref="B218:AI218"/>
    <mergeCell ref="A225:A227"/>
    <mergeCell ref="B230:AI230"/>
    <mergeCell ref="A218:A220"/>
    <mergeCell ref="B226:AI226"/>
    <mergeCell ref="A230:A234"/>
    <mergeCell ref="B232:AI232"/>
    <mergeCell ref="B233:AI233"/>
    <mergeCell ref="A244:AJ244"/>
    <mergeCell ref="A247:AJ247"/>
    <mergeCell ref="A239:AJ239"/>
    <mergeCell ref="B245:AI245"/>
    <mergeCell ref="B90:AJ90"/>
    <mergeCell ref="B91:AJ91"/>
    <mergeCell ref="B93:AJ93"/>
    <mergeCell ref="B135:AJ135"/>
    <mergeCell ref="B160:AJ160"/>
    <mergeCell ref="B162:AJ162"/>
    <mergeCell ref="A204:AJ204"/>
    <mergeCell ref="AE99:AI100"/>
    <mergeCell ref="Y99:AC100"/>
    <mergeCell ref="S99:W100"/>
    <mergeCell ref="B99:R100"/>
    <mergeCell ref="X99:X100"/>
    <mergeCell ref="AD99:AD100"/>
    <mergeCell ref="Y96:AD96"/>
    <mergeCell ref="AE96:AJ96"/>
    <mergeCell ref="Q117:AI117"/>
    <mergeCell ref="E117:P117"/>
    <mergeCell ref="B227:AI227"/>
    <mergeCell ref="Y199:AJ199"/>
    <mergeCell ref="N210:P210"/>
    <mergeCell ref="C19:L19"/>
    <mergeCell ref="C48:V48"/>
    <mergeCell ref="A48:B48"/>
    <mergeCell ref="M83:AJ83"/>
    <mergeCell ref="A85:AJ85"/>
    <mergeCell ref="A139:B141"/>
    <mergeCell ref="E121:AJ121"/>
    <mergeCell ref="AD38:AI38"/>
    <mergeCell ref="E59:AJ59"/>
    <mergeCell ref="B27:AJ27"/>
    <mergeCell ref="U65:AF65"/>
    <mergeCell ref="U70:AF70"/>
    <mergeCell ref="B64:AJ64"/>
    <mergeCell ref="X57:AI57"/>
    <mergeCell ref="AD55:AH55"/>
    <mergeCell ref="AD118:AH118"/>
    <mergeCell ref="AA118:AB118"/>
    <mergeCell ref="N19:W19"/>
    <mergeCell ref="Y19:AI19"/>
    <mergeCell ref="AC54:AD54"/>
    <mergeCell ref="B98:R98"/>
    <mergeCell ref="A80:A83"/>
    <mergeCell ref="C81:J83"/>
    <mergeCell ref="D37:E37"/>
    <mergeCell ref="Y106:AC106"/>
    <mergeCell ref="AG105:AG106"/>
    <mergeCell ref="B200:X200"/>
    <mergeCell ref="A173:D176"/>
    <mergeCell ref="L75:L76"/>
    <mergeCell ref="F187:AI187"/>
    <mergeCell ref="F184:AI184"/>
    <mergeCell ref="F183:AI183"/>
    <mergeCell ref="F188:AI188"/>
    <mergeCell ref="F178:AI178"/>
    <mergeCell ref="A181:D184"/>
    <mergeCell ref="Y200:AJ200"/>
    <mergeCell ref="B198:X198"/>
    <mergeCell ref="T144:V144"/>
    <mergeCell ref="A71:A76"/>
    <mergeCell ref="D110:AI110"/>
    <mergeCell ref="AL97:AV97"/>
    <mergeCell ref="A3:AK3"/>
    <mergeCell ref="B32:C32"/>
    <mergeCell ref="D32:E32"/>
    <mergeCell ref="B33:O33"/>
    <mergeCell ref="P32:U32"/>
    <mergeCell ref="A36:O36"/>
    <mergeCell ref="P36:U36"/>
    <mergeCell ref="W36:AB36"/>
    <mergeCell ref="AD36:AI36"/>
    <mergeCell ref="A31:V31"/>
    <mergeCell ref="A8:F8"/>
    <mergeCell ref="G8:AJ8"/>
    <mergeCell ref="G9:AJ9"/>
    <mergeCell ref="G13:AJ13"/>
    <mergeCell ref="G14:AJ14"/>
    <mergeCell ref="G11:AJ11"/>
    <mergeCell ref="G12:AJ12"/>
    <mergeCell ref="A10:F12"/>
    <mergeCell ref="A13:F13"/>
    <mergeCell ref="A9:F9"/>
    <mergeCell ref="S97:W97"/>
    <mergeCell ref="Y97:AC97"/>
    <mergeCell ref="B72:B76"/>
    <mergeCell ref="Y1:AB1"/>
    <mergeCell ref="AC1:AJ1"/>
    <mergeCell ref="V4:W4"/>
    <mergeCell ref="T102:V102"/>
    <mergeCell ref="Z102:AB102"/>
    <mergeCell ref="AE98:AI98"/>
    <mergeCell ref="Y104:AC104"/>
    <mergeCell ref="P54:Q54"/>
    <mergeCell ref="E116:AJ116"/>
    <mergeCell ref="S53:W53"/>
    <mergeCell ref="B102:R102"/>
    <mergeCell ref="S54:T54"/>
    <mergeCell ref="P33:U33"/>
    <mergeCell ref="B81:B83"/>
    <mergeCell ref="S95:W95"/>
    <mergeCell ref="AD37:AI37"/>
    <mergeCell ref="B38:O38"/>
    <mergeCell ref="P38:U38"/>
    <mergeCell ref="W38:AB38"/>
    <mergeCell ref="C71:AJ71"/>
    <mergeCell ref="R115:S115"/>
    <mergeCell ref="H10:L10"/>
    <mergeCell ref="A14:F14"/>
    <mergeCell ref="A15:F15"/>
    <mergeCell ref="AK98:AK99"/>
    <mergeCell ref="AK100:AK101"/>
    <mergeCell ref="A127:D128"/>
    <mergeCell ref="F177:AI177"/>
    <mergeCell ref="F173:AI173"/>
    <mergeCell ref="F182:AI182"/>
    <mergeCell ref="X120:AI120"/>
    <mergeCell ref="F186:AI186"/>
    <mergeCell ref="A169:D172"/>
    <mergeCell ref="N156:O156"/>
    <mergeCell ref="F166:AI166"/>
    <mergeCell ref="A185:D188"/>
    <mergeCell ref="AF150:AI150"/>
    <mergeCell ref="K148:L148"/>
    <mergeCell ref="U148:V148"/>
    <mergeCell ref="S143:W143"/>
    <mergeCell ref="AB144:AC144"/>
    <mergeCell ref="H148:I148"/>
    <mergeCell ref="T141:V141"/>
    <mergeCell ref="S142:W142"/>
    <mergeCell ref="AB141:AC141"/>
    <mergeCell ref="AG140:AG143"/>
    <mergeCell ref="F169:AI169"/>
    <mergeCell ref="AE142:AE144"/>
    <mergeCell ref="AL36:AV36"/>
    <mergeCell ref="Y105:AC105"/>
    <mergeCell ref="AF105:AF106"/>
    <mergeCell ref="S139:W139"/>
    <mergeCell ref="S140:W140"/>
    <mergeCell ref="S96:X96"/>
    <mergeCell ref="AF102:AH102"/>
    <mergeCell ref="A50:AJ50"/>
    <mergeCell ref="AL99:AV99"/>
    <mergeCell ref="AL100:AV100"/>
    <mergeCell ref="A55:D55"/>
    <mergeCell ref="A56:D61"/>
    <mergeCell ref="L61:N61"/>
    <mergeCell ref="S137:W137"/>
    <mergeCell ref="B106:X106"/>
    <mergeCell ref="B37:C37"/>
    <mergeCell ref="M76:AJ76"/>
    <mergeCell ref="M72:AJ73"/>
    <mergeCell ref="AL53:AV53"/>
    <mergeCell ref="F127:AJ127"/>
    <mergeCell ref="AL79:AV79"/>
    <mergeCell ref="B97:R97"/>
    <mergeCell ref="A129:D130"/>
    <mergeCell ref="P37:U37"/>
    <mergeCell ref="AL194:AV197"/>
    <mergeCell ref="AL48:AV48"/>
    <mergeCell ref="E122:AJ122"/>
    <mergeCell ref="A118:D118"/>
    <mergeCell ref="Y196:AJ196"/>
    <mergeCell ref="Y197:AJ197"/>
    <mergeCell ref="AL104:AV104"/>
    <mergeCell ref="AL105:AV106"/>
    <mergeCell ref="AL114:AV114"/>
    <mergeCell ref="F128:AJ128"/>
    <mergeCell ref="F129:AJ129"/>
    <mergeCell ref="H115:I115"/>
    <mergeCell ref="K115:L115"/>
    <mergeCell ref="U115:V115"/>
    <mergeCell ref="AL117:AV117"/>
    <mergeCell ref="E164:AI164"/>
    <mergeCell ref="AL164:AV166"/>
    <mergeCell ref="AL126:AV126"/>
    <mergeCell ref="Y195:AJ195"/>
    <mergeCell ref="B104:X104"/>
    <mergeCell ref="B105:X105"/>
    <mergeCell ref="AL65:AV65"/>
    <mergeCell ref="AL134:BU134"/>
    <mergeCell ref="AL70:AV70"/>
    <mergeCell ref="B248:AI248"/>
    <mergeCell ref="B234:AI234"/>
    <mergeCell ref="B235:AI235"/>
    <mergeCell ref="B236:AI236"/>
    <mergeCell ref="B237:AI237"/>
    <mergeCell ref="C80:AJ80"/>
    <mergeCell ref="M74:AJ74"/>
    <mergeCell ref="F168:AI168"/>
    <mergeCell ref="Y194:AI194"/>
    <mergeCell ref="F172:AJ172"/>
    <mergeCell ref="A148:D148"/>
    <mergeCell ref="Y198:AJ198"/>
    <mergeCell ref="S98:W98"/>
    <mergeCell ref="Y98:AC98"/>
    <mergeCell ref="S101:W101"/>
    <mergeCell ref="Y101:AC101"/>
    <mergeCell ref="AE101:AI101"/>
    <mergeCell ref="B101:R101"/>
    <mergeCell ref="M82:AJ82"/>
    <mergeCell ref="AE97:AI97"/>
    <mergeCell ref="K72:K74"/>
    <mergeCell ref="K75:K76"/>
    <mergeCell ref="M81:AJ81"/>
    <mergeCell ref="F111:AI111"/>
    <mergeCell ref="AL148:AV149"/>
    <mergeCell ref="W118:X118"/>
    <mergeCell ref="P118:U118"/>
    <mergeCell ref="F118:H118"/>
    <mergeCell ref="J118:N118"/>
    <mergeCell ref="A119:D124"/>
    <mergeCell ref="A142:B144"/>
    <mergeCell ref="AL140:AV140"/>
    <mergeCell ref="AL143:AV143"/>
    <mergeCell ref="R148:S148"/>
    <mergeCell ref="Z148:AA148"/>
    <mergeCell ref="D140:R141"/>
    <mergeCell ref="D143:R144"/>
    <mergeCell ref="Z143:AB143"/>
    <mergeCell ref="A138:AD138"/>
    <mergeCell ref="AE139:AE141"/>
    <mergeCell ref="Z140:AB140"/>
    <mergeCell ref="L124:M124"/>
    <mergeCell ref="N124:O124"/>
    <mergeCell ref="I130:X130"/>
    <mergeCell ref="Q124:R124"/>
    <mergeCell ref="B242:AI242"/>
    <mergeCell ref="A240:A241"/>
    <mergeCell ref="A149:D150"/>
    <mergeCell ref="L156:M156"/>
    <mergeCell ref="E149:H149"/>
    <mergeCell ref="B207:AH207"/>
    <mergeCell ref="F181:AI181"/>
    <mergeCell ref="F185:AJ185"/>
    <mergeCell ref="F174:AI174"/>
    <mergeCell ref="F176:AI176"/>
    <mergeCell ref="F179:AI179"/>
    <mergeCell ref="F180:AJ180"/>
    <mergeCell ref="X210:Y210"/>
    <mergeCell ref="Z210:AH210"/>
    <mergeCell ref="AI210:AJ210"/>
    <mergeCell ref="Q156:R156"/>
    <mergeCell ref="A151:D156"/>
    <mergeCell ref="E154:AJ154"/>
    <mergeCell ref="X152:AI152"/>
    <mergeCell ref="F171:AI171"/>
    <mergeCell ref="Y201:AJ201"/>
    <mergeCell ref="Q210:R210"/>
    <mergeCell ref="S210:W210"/>
    <mergeCell ref="D209:E209"/>
    <mergeCell ref="Q15:U15"/>
    <mergeCell ref="O15:P15"/>
    <mergeCell ref="J15:N15"/>
    <mergeCell ref="G15:I15"/>
    <mergeCell ref="Y15:AJ15"/>
    <mergeCell ref="V15:X15"/>
    <mergeCell ref="A235:A236"/>
    <mergeCell ref="B240:AI240"/>
    <mergeCell ref="B241:AI241"/>
    <mergeCell ref="Y103:AC103"/>
    <mergeCell ref="B103:R103"/>
    <mergeCell ref="W37:AB37"/>
    <mergeCell ref="R61:S61"/>
    <mergeCell ref="O61:P61"/>
    <mergeCell ref="AH54:AI54"/>
    <mergeCell ref="Z54:AA54"/>
    <mergeCell ref="A115:D115"/>
    <mergeCell ref="A116:D117"/>
    <mergeCell ref="A112:AJ112"/>
    <mergeCell ref="Z115:AA115"/>
    <mergeCell ref="C72:J76"/>
    <mergeCell ref="L72:L74"/>
    <mergeCell ref="S103:X103"/>
    <mergeCell ref="AE103:AI103"/>
  </mergeCells>
  <phoneticPr fontId="8"/>
  <dataValidations count="4">
    <dataValidation imeMode="halfAlpha" allowBlank="1" showInputMessage="1" showErrorMessage="1" sqref="J209:K209 D209:E209 G209:H209 A15 J15 U115 P54 R148 K148 H148 H115 K115 R115 Z54 S54 AC54 P96:Q96 U148"/>
    <dataValidation imeMode="hiragana" allowBlank="1" showInputMessage="1" showErrorMessage="1" sqref="W211:W212 S210 T57 S55:S56 S58 T120 T152 S151 S153 S119"/>
    <dataValidation type="list" allowBlank="1" showInputMessage="1" showErrorMessage="1" sqref="X19 B19 M19">
      <formula1>"○,×"</formula1>
    </dataValidation>
    <dataValidation type="list" allowBlank="1" showInputMessage="1" showErrorMessage="1" sqref="L61:N61 L124:M124 L156:M156">
      <formula1>"令和,平成"</formula1>
    </dataValidation>
  </dataValidations>
  <pageMargins left="0.70866141732283472" right="0.70866141732283472" top="0.55118110236220474" bottom="0.55118110236220474" header="0" footer="0"/>
  <pageSetup paperSize="9" scale="94" fitToHeight="0" orientation="portrait" r:id="rId1"/>
  <rowBreaks count="5" manualBreakCount="5">
    <brk id="50" max="36" man="1"/>
    <brk id="86" max="36" man="1"/>
    <brk id="124" max="36" man="1"/>
    <brk id="157" max="36" man="1"/>
    <brk id="212"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75798" r:id="rId4" name="Check Box 22">
              <controlPr defaultSize="0" autoFill="0" autoLine="0" autoPict="0">
                <anchor moveWithCells="1">
                  <from>
                    <xdr:col>3</xdr:col>
                    <xdr:colOff>200025</xdr:colOff>
                    <xdr:row>126</xdr:row>
                    <xdr:rowOff>47625</xdr:rowOff>
                  </from>
                  <to>
                    <xdr:col>5</xdr:col>
                    <xdr:colOff>19050</xdr:colOff>
                    <xdr:row>126</xdr:row>
                    <xdr:rowOff>180975</xdr:rowOff>
                  </to>
                </anchor>
              </controlPr>
            </control>
          </mc:Choice>
        </mc:AlternateContent>
        <mc:AlternateContent xmlns:mc="http://schemas.openxmlformats.org/markup-compatibility/2006">
          <mc:Choice Requires="x14">
            <control shapeId="75799" r:id="rId5" name="Check Box 23">
              <controlPr defaultSize="0" autoFill="0" autoLine="0" autoPict="0">
                <anchor moveWithCells="1">
                  <from>
                    <xdr:col>3</xdr:col>
                    <xdr:colOff>200025</xdr:colOff>
                    <xdr:row>127</xdr:row>
                    <xdr:rowOff>38100</xdr:rowOff>
                  </from>
                  <to>
                    <xdr:col>5</xdr:col>
                    <xdr:colOff>19050</xdr:colOff>
                    <xdr:row>127</xdr:row>
                    <xdr:rowOff>161925</xdr:rowOff>
                  </to>
                </anchor>
              </controlPr>
            </control>
          </mc:Choice>
        </mc:AlternateContent>
        <mc:AlternateContent xmlns:mc="http://schemas.openxmlformats.org/markup-compatibility/2006">
          <mc:Choice Requires="x14">
            <control shapeId="75800" r:id="rId6" name="Check Box 24">
              <controlPr defaultSize="0" autoFill="0" autoLine="0" autoPict="0">
                <anchor moveWithCells="1">
                  <from>
                    <xdr:col>3</xdr:col>
                    <xdr:colOff>200025</xdr:colOff>
                    <xdr:row>127</xdr:row>
                    <xdr:rowOff>209550</xdr:rowOff>
                  </from>
                  <to>
                    <xdr:col>5</xdr:col>
                    <xdr:colOff>0</xdr:colOff>
                    <xdr:row>128</xdr:row>
                    <xdr:rowOff>209550</xdr:rowOff>
                  </to>
                </anchor>
              </controlPr>
            </control>
          </mc:Choice>
        </mc:AlternateContent>
        <mc:AlternateContent xmlns:mc="http://schemas.openxmlformats.org/markup-compatibility/2006">
          <mc:Choice Requires="x14">
            <control shapeId="75801" r:id="rId7" name="Check Box 25">
              <controlPr defaultSize="0" autoFill="0" autoLine="0" autoPict="0">
                <anchor moveWithCells="1">
                  <from>
                    <xdr:col>3</xdr:col>
                    <xdr:colOff>200025</xdr:colOff>
                    <xdr:row>128</xdr:row>
                    <xdr:rowOff>190500</xdr:rowOff>
                  </from>
                  <to>
                    <xdr:col>5</xdr:col>
                    <xdr:colOff>38100</xdr:colOff>
                    <xdr:row>130</xdr:row>
                    <xdr:rowOff>9525</xdr:rowOff>
                  </to>
                </anchor>
              </controlPr>
            </control>
          </mc:Choice>
        </mc:AlternateContent>
        <mc:AlternateContent xmlns:mc="http://schemas.openxmlformats.org/markup-compatibility/2006">
          <mc:Choice Requires="x14">
            <control shapeId="75915" r:id="rId8" name="Check Box 139">
              <controlPr defaultSize="0" autoFill="0" autoLine="0" autoPict="0">
                <anchor moveWithCells="1">
                  <from>
                    <xdr:col>4</xdr:col>
                    <xdr:colOff>0</xdr:colOff>
                    <xdr:row>55</xdr:row>
                    <xdr:rowOff>238125</xdr:rowOff>
                  </from>
                  <to>
                    <xdr:col>5</xdr:col>
                    <xdr:colOff>28575</xdr:colOff>
                    <xdr:row>56</xdr:row>
                    <xdr:rowOff>219075</xdr:rowOff>
                  </to>
                </anchor>
              </controlPr>
            </control>
          </mc:Choice>
        </mc:AlternateContent>
        <mc:AlternateContent xmlns:mc="http://schemas.openxmlformats.org/markup-compatibility/2006">
          <mc:Choice Requires="x14">
            <control shapeId="75916" r:id="rId9" name="Check Box 140">
              <controlPr defaultSize="0" autoFill="0" autoLine="0" autoPict="0">
                <anchor moveWithCells="1">
                  <from>
                    <xdr:col>4</xdr:col>
                    <xdr:colOff>0</xdr:colOff>
                    <xdr:row>54</xdr:row>
                    <xdr:rowOff>0</xdr:rowOff>
                  </from>
                  <to>
                    <xdr:col>5</xdr:col>
                    <xdr:colOff>28575</xdr:colOff>
                    <xdr:row>54</xdr:row>
                    <xdr:rowOff>352425</xdr:rowOff>
                  </to>
                </anchor>
              </controlPr>
            </control>
          </mc:Choice>
        </mc:AlternateContent>
        <mc:AlternateContent xmlns:mc="http://schemas.openxmlformats.org/markup-compatibility/2006">
          <mc:Choice Requires="x14">
            <control shapeId="75917" r:id="rId10" name="Check Box 141">
              <controlPr defaultSize="0" autoFill="0" autoLine="0" autoPict="0">
                <anchor moveWithCells="1">
                  <from>
                    <xdr:col>7</xdr:col>
                    <xdr:colOff>171450</xdr:colOff>
                    <xdr:row>54</xdr:row>
                    <xdr:rowOff>0</xdr:rowOff>
                  </from>
                  <to>
                    <xdr:col>9</xdr:col>
                    <xdr:colOff>28575</xdr:colOff>
                    <xdr:row>54</xdr:row>
                    <xdr:rowOff>352425</xdr:rowOff>
                  </to>
                </anchor>
              </controlPr>
            </control>
          </mc:Choice>
        </mc:AlternateContent>
        <mc:AlternateContent xmlns:mc="http://schemas.openxmlformats.org/markup-compatibility/2006">
          <mc:Choice Requires="x14">
            <control shapeId="75918" r:id="rId11" name="Check Box 142">
              <controlPr defaultSize="0" autoFill="0" autoLine="0" autoPict="0">
                <anchor moveWithCells="1">
                  <from>
                    <xdr:col>13</xdr:col>
                    <xdr:colOff>171450</xdr:colOff>
                    <xdr:row>54</xdr:row>
                    <xdr:rowOff>0</xdr:rowOff>
                  </from>
                  <to>
                    <xdr:col>15</xdr:col>
                    <xdr:colOff>28575</xdr:colOff>
                    <xdr:row>54</xdr:row>
                    <xdr:rowOff>352425</xdr:rowOff>
                  </to>
                </anchor>
              </controlPr>
            </control>
          </mc:Choice>
        </mc:AlternateContent>
        <mc:AlternateContent xmlns:mc="http://schemas.openxmlformats.org/markup-compatibility/2006">
          <mc:Choice Requires="x14">
            <control shapeId="75919" r:id="rId12" name="Check Box 143">
              <controlPr defaultSize="0" autoFill="0" autoLine="0" autoPict="0">
                <anchor moveWithCells="1">
                  <from>
                    <xdr:col>20</xdr:col>
                    <xdr:colOff>171450</xdr:colOff>
                    <xdr:row>54</xdr:row>
                    <xdr:rowOff>0</xdr:rowOff>
                  </from>
                  <to>
                    <xdr:col>22</xdr:col>
                    <xdr:colOff>28575</xdr:colOff>
                    <xdr:row>54</xdr:row>
                    <xdr:rowOff>352425</xdr:rowOff>
                  </to>
                </anchor>
              </controlPr>
            </control>
          </mc:Choice>
        </mc:AlternateContent>
        <mc:AlternateContent xmlns:mc="http://schemas.openxmlformats.org/markup-compatibility/2006">
          <mc:Choice Requires="x14">
            <control shapeId="75920" r:id="rId13" name="Check Box 144">
              <controlPr defaultSize="0" autoFill="0" autoLine="0" autoPict="0">
                <anchor moveWithCells="1">
                  <from>
                    <xdr:col>24</xdr:col>
                    <xdr:colOff>190500</xdr:colOff>
                    <xdr:row>54</xdr:row>
                    <xdr:rowOff>9525</xdr:rowOff>
                  </from>
                  <to>
                    <xdr:col>26</xdr:col>
                    <xdr:colOff>47625</xdr:colOff>
                    <xdr:row>54</xdr:row>
                    <xdr:rowOff>361950</xdr:rowOff>
                  </to>
                </anchor>
              </controlPr>
            </control>
          </mc:Choice>
        </mc:AlternateContent>
        <mc:AlternateContent xmlns:mc="http://schemas.openxmlformats.org/markup-compatibility/2006">
          <mc:Choice Requires="x14">
            <control shapeId="75921" r:id="rId14" name="Check Box 145">
              <controlPr defaultSize="0" autoFill="0" autoLine="0" autoPict="0">
                <anchor moveWithCells="1">
                  <from>
                    <xdr:col>10</xdr:col>
                    <xdr:colOff>180975</xdr:colOff>
                    <xdr:row>56</xdr:row>
                    <xdr:rowOff>0</xdr:rowOff>
                  </from>
                  <to>
                    <xdr:col>12</xdr:col>
                    <xdr:colOff>38100</xdr:colOff>
                    <xdr:row>57</xdr:row>
                    <xdr:rowOff>0</xdr:rowOff>
                  </to>
                </anchor>
              </controlPr>
            </control>
          </mc:Choice>
        </mc:AlternateContent>
        <mc:AlternateContent xmlns:mc="http://schemas.openxmlformats.org/markup-compatibility/2006">
          <mc:Choice Requires="x14">
            <control shapeId="75922" r:id="rId15" name="Check Box 146">
              <controlPr defaultSize="0" autoFill="0" autoLine="0" autoPict="0">
                <anchor moveWithCells="1">
                  <from>
                    <xdr:col>17</xdr:col>
                    <xdr:colOff>161925</xdr:colOff>
                    <xdr:row>56</xdr:row>
                    <xdr:rowOff>0</xdr:rowOff>
                  </from>
                  <to>
                    <xdr:col>19</xdr:col>
                    <xdr:colOff>19050</xdr:colOff>
                    <xdr:row>57</xdr:row>
                    <xdr:rowOff>0</xdr:rowOff>
                  </to>
                </anchor>
              </controlPr>
            </control>
          </mc:Choice>
        </mc:AlternateContent>
        <mc:AlternateContent xmlns:mc="http://schemas.openxmlformats.org/markup-compatibility/2006">
          <mc:Choice Requires="x14">
            <control shapeId="75923" r:id="rId16" name="Check Box 147">
              <controlPr defaultSize="0" autoFill="0" autoLine="0" autoPict="0">
                <anchor moveWithCells="1">
                  <from>
                    <xdr:col>20</xdr:col>
                    <xdr:colOff>180975</xdr:colOff>
                    <xdr:row>60</xdr:row>
                    <xdr:rowOff>0</xdr:rowOff>
                  </from>
                  <to>
                    <xdr:col>22</xdr:col>
                    <xdr:colOff>38100</xdr:colOff>
                    <xdr:row>60</xdr:row>
                    <xdr:rowOff>228600</xdr:rowOff>
                  </to>
                </anchor>
              </controlPr>
            </control>
          </mc:Choice>
        </mc:AlternateContent>
        <mc:AlternateContent xmlns:mc="http://schemas.openxmlformats.org/markup-compatibility/2006">
          <mc:Choice Requires="x14">
            <control shapeId="75924" r:id="rId17" name="Check Box 148">
              <controlPr defaultSize="0" autoFill="0" autoLine="0" autoPict="0">
                <anchor moveWithCells="1">
                  <from>
                    <xdr:col>24</xdr:col>
                    <xdr:colOff>180975</xdr:colOff>
                    <xdr:row>60</xdr:row>
                    <xdr:rowOff>0</xdr:rowOff>
                  </from>
                  <to>
                    <xdr:col>26</xdr:col>
                    <xdr:colOff>38100</xdr:colOff>
                    <xdr:row>60</xdr:row>
                    <xdr:rowOff>228600</xdr:rowOff>
                  </to>
                </anchor>
              </controlPr>
            </control>
          </mc:Choice>
        </mc:AlternateContent>
        <mc:AlternateContent xmlns:mc="http://schemas.openxmlformats.org/markup-compatibility/2006">
          <mc:Choice Requires="x14">
            <control shapeId="75928" r:id="rId18" name="Check Box 152">
              <controlPr defaultSize="0" autoFill="0" autoLine="0" autoPict="0">
                <anchor moveWithCells="1">
                  <from>
                    <xdr:col>4</xdr:col>
                    <xdr:colOff>0</xdr:colOff>
                    <xdr:row>118</xdr:row>
                    <xdr:rowOff>219075</xdr:rowOff>
                  </from>
                  <to>
                    <xdr:col>5</xdr:col>
                    <xdr:colOff>28575</xdr:colOff>
                    <xdr:row>120</xdr:row>
                    <xdr:rowOff>9525</xdr:rowOff>
                  </to>
                </anchor>
              </controlPr>
            </control>
          </mc:Choice>
        </mc:AlternateContent>
        <mc:AlternateContent xmlns:mc="http://schemas.openxmlformats.org/markup-compatibility/2006">
          <mc:Choice Requires="x14">
            <control shapeId="75930" r:id="rId19" name="Check Box 154">
              <controlPr defaultSize="0" autoFill="0" autoLine="0" autoPict="0">
                <anchor moveWithCells="1">
                  <from>
                    <xdr:col>7</xdr:col>
                    <xdr:colOff>171450</xdr:colOff>
                    <xdr:row>116</xdr:row>
                    <xdr:rowOff>323850</xdr:rowOff>
                  </from>
                  <to>
                    <xdr:col>9</xdr:col>
                    <xdr:colOff>28575</xdr:colOff>
                    <xdr:row>117</xdr:row>
                    <xdr:rowOff>361950</xdr:rowOff>
                  </to>
                </anchor>
              </controlPr>
            </control>
          </mc:Choice>
        </mc:AlternateContent>
        <mc:AlternateContent xmlns:mc="http://schemas.openxmlformats.org/markup-compatibility/2006">
          <mc:Choice Requires="x14">
            <control shapeId="75931" r:id="rId20" name="Check Box 155">
              <controlPr defaultSize="0" autoFill="0" autoLine="0" autoPict="0">
                <anchor moveWithCells="1">
                  <from>
                    <xdr:col>13</xdr:col>
                    <xdr:colOff>171450</xdr:colOff>
                    <xdr:row>116</xdr:row>
                    <xdr:rowOff>323850</xdr:rowOff>
                  </from>
                  <to>
                    <xdr:col>15</xdr:col>
                    <xdr:colOff>28575</xdr:colOff>
                    <xdr:row>117</xdr:row>
                    <xdr:rowOff>361950</xdr:rowOff>
                  </to>
                </anchor>
              </controlPr>
            </control>
          </mc:Choice>
        </mc:AlternateContent>
        <mc:AlternateContent xmlns:mc="http://schemas.openxmlformats.org/markup-compatibility/2006">
          <mc:Choice Requires="x14">
            <control shapeId="75932" r:id="rId21" name="Check Box 156">
              <controlPr defaultSize="0" autoFill="0" autoLine="0" autoPict="0">
                <anchor moveWithCells="1">
                  <from>
                    <xdr:col>20</xdr:col>
                    <xdr:colOff>180975</xdr:colOff>
                    <xdr:row>117</xdr:row>
                    <xdr:rowOff>0</xdr:rowOff>
                  </from>
                  <to>
                    <xdr:col>22</xdr:col>
                    <xdr:colOff>38100</xdr:colOff>
                    <xdr:row>117</xdr:row>
                    <xdr:rowOff>352425</xdr:rowOff>
                  </to>
                </anchor>
              </controlPr>
            </control>
          </mc:Choice>
        </mc:AlternateContent>
        <mc:AlternateContent xmlns:mc="http://schemas.openxmlformats.org/markup-compatibility/2006">
          <mc:Choice Requires="x14">
            <control shapeId="75933" r:id="rId22" name="Check Box 157">
              <controlPr defaultSize="0" autoFill="0" autoLine="0" autoPict="0">
                <anchor moveWithCells="1">
                  <from>
                    <xdr:col>24</xdr:col>
                    <xdr:colOff>180975</xdr:colOff>
                    <xdr:row>117</xdr:row>
                    <xdr:rowOff>0</xdr:rowOff>
                  </from>
                  <to>
                    <xdr:col>26</xdr:col>
                    <xdr:colOff>38100</xdr:colOff>
                    <xdr:row>117</xdr:row>
                    <xdr:rowOff>352425</xdr:rowOff>
                  </to>
                </anchor>
              </controlPr>
            </control>
          </mc:Choice>
        </mc:AlternateContent>
        <mc:AlternateContent xmlns:mc="http://schemas.openxmlformats.org/markup-compatibility/2006">
          <mc:Choice Requires="x14">
            <control shapeId="75934" r:id="rId23" name="Check Box 158">
              <controlPr defaultSize="0" autoFill="0" autoLine="0" autoPict="0">
                <anchor moveWithCells="1">
                  <from>
                    <xdr:col>10</xdr:col>
                    <xdr:colOff>180975</xdr:colOff>
                    <xdr:row>118</xdr:row>
                    <xdr:rowOff>219075</xdr:rowOff>
                  </from>
                  <to>
                    <xdr:col>12</xdr:col>
                    <xdr:colOff>38100</xdr:colOff>
                    <xdr:row>120</xdr:row>
                    <xdr:rowOff>0</xdr:rowOff>
                  </to>
                </anchor>
              </controlPr>
            </control>
          </mc:Choice>
        </mc:AlternateContent>
        <mc:AlternateContent xmlns:mc="http://schemas.openxmlformats.org/markup-compatibility/2006">
          <mc:Choice Requires="x14">
            <control shapeId="75935" r:id="rId24" name="Check Box 159">
              <controlPr defaultSize="0" autoFill="0" autoLine="0" autoPict="0">
                <anchor moveWithCells="1">
                  <from>
                    <xdr:col>17</xdr:col>
                    <xdr:colOff>171450</xdr:colOff>
                    <xdr:row>118</xdr:row>
                    <xdr:rowOff>238125</xdr:rowOff>
                  </from>
                  <to>
                    <xdr:col>19</xdr:col>
                    <xdr:colOff>28575</xdr:colOff>
                    <xdr:row>120</xdr:row>
                    <xdr:rowOff>19050</xdr:rowOff>
                  </to>
                </anchor>
              </controlPr>
            </control>
          </mc:Choice>
        </mc:AlternateContent>
        <mc:AlternateContent xmlns:mc="http://schemas.openxmlformats.org/markup-compatibility/2006">
          <mc:Choice Requires="x14">
            <control shapeId="75936" r:id="rId25" name="Check Box 160">
              <controlPr defaultSize="0" autoFill="0" autoLine="0" autoPict="0">
                <anchor moveWithCells="1">
                  <from>
                    <xdr:col>19</xdr:col>
                    <xdr:colOff>171450</xdr:colOff>
                    <xdr:row>122</xdr:row>
                    <xdr:rowOff>209550</xdr:rowOff>
                  </from>
                  <to>
                    <xdr:col>21</xdr:col>
                    <xdr:colOff>28575</xdr:colOff>
                    <xdr:row>124</xdr:row>
                    <xdr:rowOff>28575</xdr:rowOff>
                  </to>
                </anchor>
              </controlPr>
            </control>
          </mc:Choice>
        </mc:AlternateContent>
        <mc:AlternateContent xmlns:mc="http://schemas.openxmlformats.org/markup-compatibility/2006">
          <mc:Choice Requires="x14">
            <control shapeId="75937" r:id="rId26" name="Check Box 161">
              <controlPr defaultSize="0" autoFill="0" autoLine="0" autoPict="0">
                <anchor moveWithCells="1">
                  <from>
                    <xdr:col>23</xdr:col>
                    <xdr:colOff>171450</xdr:colOff>
                    <xdr:row>122</xdr:row>
                    <xdr:rowOff>200025</xdr:rowOff>
                  </from>
                  <to>
                    <xdr:col>25</xdr:col>
                    <xdr:colOff>28575</xdr:colOff>
                    <xdr:row>124</xdr:row>
                    <xdr:rowOff>19050</xdr:rowOff>
                  </to>
                </anchor>
              </controlPr>
            </control>
          </mc:Choice>
        </mc:AlternateContent>
        <mc:AlternateContent xmlns:mc="http://schemas.openxmlformats.org/markup-compatibility/2006">
          <mc:Choice Requires="x14">
            <control shapeId="75940" r:id="rId27" name="Check Box 164">
              <controlPr defaultSize="0" autoFill="0" autoLine="0" autoPict="0">
                <anchor moveWithCells="1">
                  <from>
                    <xdr:col>3</xdr:col>
                    <xdr:colOff>200025</xdr:colOff>
                    <xdr:row>116</xdr:row>
                    <xdr:rowOff>323850</xdr:rowOff>
                  </from>
                  <to>
                    <xdr:col>5</xdr:col>
                    <xdr:colOff>19050</xdr:colOff>
                    <xdr:row>117</xdr:row>
                    <xdr:rowOff>361950</xdr:rowOff>
                  </to>
                </anchor>
              </controlPr>
            </control>
          </mc:Choice>
        </mc:AlternateContent>
        <mc:AlternateContent xmlns:mc="http://schemas.openxmlformats.org/markup-compatibility/2006">
          <mc:Choice Requires="x14">
            <control shapeId="75943" r:id="rId28" name="Check Box 167">
              <controlPr defaultSize="0" autoFill="0" autoLine="0" autoPict="0">
                <anchor moveWithCells="1">
                  <from>
                    <xdr:col>31</xdr:col>
                    <xdr:colOff>171450</xdr:colOff>
                    <xdr:row>64</xdr:row>
                    <xdr:rowOff>0</xdr:rowOff>
                  </from>
                  <to>
                    <xdr:col>33</xdr:col>
                    <xdr:colOff>0</xdr:colOff>
                    <xdr:row>64</xdr:row>
                    <xdr:rowOff>276225</xdr:rowOff>
                  </to>
                </anchor>
              </controlPr>
            </control>
          </mc:Choice>
        </mc:AlternateContent>
        <mc:AlternateContent xmlns:mc="http://schemas.openxmlformats.org/markup-compatibility/2006">
          <mc:Choice Requires="x14">
            <control shapeId="75944" r:id="rId29" name="Check Box 168">
              <controlPr defaultSize="0" autoFill="0" autoLine="0" autoPict="0">
                <anchor moveWithCells="1">
                  <from>
                    <xdr:col>9</xdr:col>
                    <xdr:colOff>180975</xdr:colOff>
                    <xdr:row>80</xdr:row>
                    <xdr:rowOff>9525</xdr:rowOff>
                  </from>
                  <to>
                    <xdr:col>11</xdr:col>
                    <xdr:colOff>0</xdr:colOff>
                    <xdr:row>81</xdr:row>
                    <xdr:rowOff>0</xdr:rowOff>
                  </to>
                </anchor>
              </controlPr>
            </control>
          </mc:Choice>
        </mc:AlternateContent>
        <mc:AlternateContent xmlns:mc="http://schemas.openxmlformats.org/markup-compatibility/2006">
          <mc:Choice Requires="x14">
            <control shapeId="75945" r:id="rId30" name="Check Box 169">
              <controlPr defaultSize="0" autoFill="0" autoLine="0" autoPict="0">
                <anchor moveWithCells="1">
                  <from>
                    <xdr:col>9</xdr:col>
                    <xdr:colOff>180975</xdr:colOff>
                    <xdr:row>81</xdr:row>
                    <xdr:rowOff>104775</xdr:rowOff>
                  </from>
                  <to>
                    <xdr:col>11</xdr:col>
                    <xdr:colOff>0</xdr:colOff>
                    <xdr:row>81</xdr:row>
                    <xdr:rowOff>381000</xdr:rowOff>
                  </to>
                </anchor>
              </controlPr>
            </control>
          </mc:Choice>
        </mc:AlternateContent>
        <mc:AlternateContent xmlns:mc="http://schemas.openxmlformats.org/markup-compatibility/2006">
          <mc:Choice Requires="x14">
            <control shapeId="75946" r:id="rId31" name="Check Box 170">
              <controlPr defaultSize="0" autoFill="0" autoLine="0" autoPict="0">
                <anchor moveWithCells="1">
                  <from>
                    <xdr:col>9</xdr:col>
                    <xdr:colOff>180975</xdr:colOff>
                    <xdr:row>82</xdr:row>
                    <xdr:rowOff>66675</xdr:rowOff>
                  </from>
                  <to>
                    <xdr:col>11</xdr:col>
                    <xdr:colOff>19050</xdr:colOff>
                    <xdr:row>82</xdr:row>
                    <xdr:rowOff>457200</xdr:rowOff>
                  </to>
                </anchor>
              </controlPr>
            </control>
          </mc:Choice>
        </mc:AlternateContent>
        <mc:AlternateContent xmlns:mc="http://schemas.openxmlformats.org/markup-compatibility/2006">
          <mc:Choice Requires="x14">
            <control shapeId="75948" r:id="rId32" name="Check Box 172">
              <controlPr defaultSize="0" autoFill="0" autoLine="0" autoPict="0">
                <anchor moveWithCells="1">
                  <from>
                    <xdr:col>31</xdr:col>
                    <xdr:colOff>171450</xdr:colOff>
                    <xdr:row>68</xdr:row>
                    <xdr:rowOff>171450</xdr:rowOff>
                  </from>
                  <to>
                    <xdr:col>33</xdr:col>
                    <xdr:colOff>0</xdr:colOff>
                    <xdr:row>70</xdr:row>
                    <xdr:rowOff>19050</xdr:rowOff>
                  </to>
                </anchor>
              </controlPr>
            </control>
          </mc:Choice>
        </mc:AlternateContent>
        <mc:AlternateContent xmlns:mc="http://schemas.openxmlformats.org/markup-compatibility/2006">
          <mc:Choice Requires="x14">
            <control shapeId="75950" r:id="rId33" name="Check Box 174">
              <controlPr defaultSize="0" autoFill="0" autoLine="0" autoPict="0">
                <anchor moveWithCells="1">
                  <from>
                    <xdr:col>9</xdr:col>
                    <xdr:colOff>180975</xdr:colOff>
                    <xdr:row>72</xdr:row>
                    <xdr:rowOff>85725</xdr:rowOff>
                  </from>
                  <to>
                    <xdr:col>11</xdr:col>
                    <xdr:colOff>9525</xdr:colOff>
                    <xdr:row>73</xdr:row>
                    <xdr:rowOff>190500</xdr:rowOff>
                  </to>
                </anchor>
              </controlPr>
            </control>
          </mc:Choice>
        </mc:AlternateContent>
        <mc:AlternateContent xmlns:mc="http://schemas.openxmlformats.org/markup-compatibility/2006">
          <mc:Choice Requires="x14">
            <control shapeId="75951" r:id="rId34" name="Check Box 175">
              <controlPr defaultSize="0" autoFill="0" autoLine="0" autoPict="0">
                <anchor moveWithCells="1">
                  <from>
                    <xdr:col>9</xdr:col>
                    <xdr:colOff>171450</xdr:colOff>
                    <xdr:row>74</xdr:row>
                    <xdr:rowOff>180975</xdr:rowOff>
                  </from>
                  <to>
                    <xdr:col>11</xdr:col>
                    <xdr:colOff>0</xdr:colOff>
                    <xdr:row>75</xdr:row>
                    <xdr:rowOff>257175</xdr:rowOff>
                  </to>
                </anchor>
              </controlPr>
            </control>
          </mc:Choice>
        </mc:AlternateContent>
        <mc:AlternateContent xmlns:mc="http://schemas.openxmlformats.org/markup-compatibility/2006">
          <mc:Choice Requires="x14">
            <control shapeId="75952" r:id="rId35" name="Check Box 176">
              <controlPr defaultSize="0" autoFill="0" autoLine="0" autoPict="0">
                <anchor moveWithCells="1">
                  <from>
                    <xdr:col>31</xdr:col>
                    <xdr:colOff>161925</xdr:colOff>
                    <xdr:row>78</xdr:row>
                    <xdr:rowOff>19050</xdr:rowOff>
                  </from>
                  <to>
                    <xdr:col>33</xdr:col>
                    <xdr:colOff>0</xdr:colOff>
                    <xdr:row>78</xdr:row>
                    <xdr:rowOff>257175</xdr:rowOff>
                  </to>
                </anchor>
              </controlPr>
            </control>
          </mc:Choice>
        </mc:AlternateContent>
        <mc:AlternateContent xmlns:mc="http://schemas.openxmlformats.org/markup-compatibility/2006">
          <mc:Choice Requires="x14">
            <control shapeId="75882" r:id="rId36" name="Check Box 106">
              <controlPr defaultSize="0" autoFill="0" autoLine="0" autoPict="0">
                <anchor moveWithCells="1">
                  <from>
                    <xdr:col>0</xdr:col>
                    <xdr:colOff>0</xdr:colOff>
                    <xdr:row>193</xdr:row>
                    <xdr:rowOff>161925</xdr:rowOff>
                  </from>
                  <to>
                    <xdr:col>1</xdr:col>
                    <xdr:colOff>38100</xdr:colOff>
                    <xdr:row>195</xdr:row>
                    <xdr:rowOff>38100</xdr:rowOff>
                  </to>
                </anchor>
              </controlPr>
            </control>
          </mc:Choice>
        </mc:AlternateContent>
        <mc:AlternateContent xmlns:mc="http://schemas.openxmlformats.org/markup-compatibility/2006">
          <mc:Choice Requires="x14">
            <control shapeId="75886" r:id="rId37" name="Check Box 110">
              <controlPr defaultSize="0" autoFill="0" autoLine="0" autoPict="0">
                <anchor moveWithCells="1">
                  <from>
                    <xdr:col>0</xdr:col>
                    <xdr:colOff>0</xdr:colOff>
                    <xdr:row>194</xdr:row>
                    <xdr:rowOff>152400</xdr:rowOff>
                  </from>
                  <to>
                    <xdr:col>1</xdr:col>
                    <xdr:colOff>38100</xdr:colOff>
                    <xdr:row>196</xdr:row>
                    <xdr:rowOff>28575</xdr:rowOff>
                  </to>
                </anchor>
              </controlPr>
            </control>
          </mc:Choice>
        </mc:AlternateContent>
        <mc:AlternateContent xmlns:mc="http://schemas.openxmlformats.org/markup-compatibility/2006">
          <mc:Choice Requires="x14">
            <control shapeId="75887" r:id="rId38" name="Check Box 111">
              <controlPr defaultSize="0" autoFill="0" autoLine="0" autoPict="0">
                <anchor moveWithCells="1">
                  <from>
                    <xdr:col>0</xdr:col>
                    <xdr:colOff>0</xdr:colOff>
                    <xdr:row>195</xdr:row>
                    <xdr:rowOff>142875</xdr:rowOff>
                  </from>
                  <to>
                    <xdr:col>1</xdr:col>
                    <xdr:colOff>38100</xdr:colOff>
                    <xdr:row>197</xdr:row>
                    <xdr:rowOff>9525</xdr:rowOff>
                  </to>
                </anchor>
              </controlPr>
            </control>
          </mc:Choice>
        </mc:AlternateContent>
        <mc:AlternateContent xmlns:mc="http://schemas.openxmlformats.org/markup-compatibility/2006">
          <mc:Choice Requires="x14">
            <control shapeId="75888" r:id="rId39" name="Check Box 112">
              <controlPr defaultSize="0" autoFill="0" autoLine="0" autoPict="0">
                <anchor moveWithCells="1">
                  <from>
                    <xdr:col>0</xdr:col>
                    <xdr:colOff>0</xdr:colOff>
                    <xdr:row>199</xdr:row>
                    <xdr:rowOff>152400</xdr:rowOff>
                  </from>
                  <to>
                    <xdr:col>1</xdr:col>
                    <xdr:colOff>38100</xdr:colOff>
                    <xdr:row>201</xdr:row>
                    <xdr:rowOff>28575</xdr:rowOff>
                  </to>
                </anchor>
              </controlPr>
            </control>
          </mc:Choice>
        </mc:AlternateContent>
        <mc:AlternateContent xmlns:mc="http://schemas.openxmlformats.org/markup-compatibility/2006">
          <mc:Choice Requires="x14">
            <control shapeId="75989" r:id="rId40" name="Check Box 213">
              <controlPr defaultSize="0" autoFill="0" autoLine="0" autoPict="0">
                <anchor moveWithCells="1">
                  <from>
                    <xdr:col>0</xdr:col>
                    <xdr:colOff>0</xdr:colOff>
                    <xdr:row>198</xdr:row>
                    <xdr:rowOff>19050</xdr:rowOff>
                  </from>
                  <to>
                    <xdr:col>1</xdr:col>
                    <xdr:colOff>38100</xdr:colOff>
                    <xdr:row>198</xdr:row>
                    <xdr:rowOff>247650</xdr:rowOff>
                  </to>
                </anchor>
              </controlPr>
            </control>
          </mc:Choice>
        </mc:AlternateContent>
        <mc:AlternateContent xmlns:mc="http://schemas.openxmlformats.org/markup-compatibility/2006">
          <mc:Choice Requires="x14">
            <control shapeId="76029" r:id="rId41" name="Check Box 253">
              <controlPr defaultSize="0" autoFill="0" autoLine="0" autoPict="0">
                <anchor moveWithCells="1">
                  <from>
                    <xdr:col>0</xdr:col>
                    <xdr:colOff>0</xdr:colOff>
                    <xdr:row>197</xdr:row>
                    <xdr:rowOff>47625</xdr:rowOff>
                  </from>
                  <to>
                    <xdr:col>1</xdr:col>
                    <xdr:colOff>38100</xdr:colOff>
                    <xdr:row>197</xdr:row>
                    <xdr:rowOff>276225</xdr:rowOff>
                  </to>
                </anchor>
              </controlPr>
            </control>
          </mc:Choice>
        </mc:AlternateContent>
        <mc:AlternateContent xmlns:mc="http://schemas.openxmlformats.org/markup-compatibility/2006">
          <mc:Choice Requires="x14">
            <control shapeId="76035" r:id="rId42" name="Check Box 259">
              <controlPr defaultSize="0" autoFill="0" autoLine="0" autoPict="0">
                <anchor moveWithCells="1">
                  <from>
                    <xdr:col>4</xdr:col>
                    <xdr:colOff>0</xdr:colOff>
                    <xdr:row>164</xdr:row>
                    <xdr:rowOff>9525</xdr:rowOff>
                  </from>
                  <to>
                    <xdr:col>4</xdr:col>
                    <xdr:colOff>180975</xdr:colOff>
                    <xdr:row>165</xdr:row>
                    <xdr:rowOff>9525</xdr:rowOff>
                  </to>
                </anchor>
              </controlPr>
            </control>
          </mc:Choice>
        </mc:AlternateContent>
        <mc:AlternateContent xmlns:mc="http://schemas.openxmlformats.org/markup-compatibility/2006">
          <mc:Choice Requires="x14">
            <control shapeId="76036" r:id="rId43" name="Check Box 260">
              <controlPr defaultSize="0" autoFill="0" autoLine="0" autoPict="0">
                <anchor moveWithCells="1">
                  <from>
                    <xdr:col>4</xdr:col>
                    <xdr:colOff>0</xdr:colOff>
                    <xdr:row>165</xdr:row>
                    <xdr:rowOff>0</xdr:rowOff>
                  </from>
                  <to>
                    <xdr:col>4</xdr:col>
                    <xdr:colOff>180975</xdr:colOff>
                    <xdr:row>166</xdr:row>
                    <xdr:rowOff>19050</xdr:rowOff>
                  </to>
                </anchor>
              </controlPr>
            </control>
          </mc:Choice>
        </mc:AlternateContent>
        <mc:AlternateContent xmlns:mc="http://schemas.openxmlformats.org/markup-compatibility/2006">
          <mc:Choice Requires="x14">
            <control shapeId="76037" r:id="rId44" name="Check Box 261">
              <controlPr defaultSize="0" autoFill="0" autoLine="0" autoPict="0">
                <anchor moveWithCells="1">
                  <from>
                    <xdr:col>4</xdr:col>
                    <xdr:colOff>0</xdr:colOff>
                    <xdr:row>166</xdr:row>
                    <xdr:rowOff>0</xdr:rowOff>
                  </from>
                  <to>
                    <xdr:col>4</xdr:col>
                    <xdr:colOff>180975</xdr:colOff>
                    <xdr:row>167</xdr:row>
                    <xdr:rowOff>19050</xdr:rowOff>
                  </to>
                </anchor>
              </controlPr>
            </control>
          </mc:Choice>
        </mc:AlternateContent>
        <mc:AlternateContent xmlns:mc="http://schemas.openxmlformats.org/markup-compatibility/2006">
          <mc:Choice Requires="x14">
            <control shapeId="76038" r:id="rId45" name="Check Box 262">
              <controlPr defaultSize="0" autoFill="0" autoLine="0" autoPict="0">
                <anchor moveWithCells="1">
                  <from>
                    <xdr:col>4</xdr:col>
                    <xdr:colOff>0</xdr:colOff>
                    <xdr:row>167</xdr:row>
                    <xdr:rowOff>0</xdr:rowOff>
                  </from>
                  <to>
                    <xdr:col>4</xdr:col>
                    <xdr:colOff>180975</xdr:colOff>
                    <xdr:row>168</xdr:row>
                    <xdr:rowOff>19050</xdr:rowOff>
                  </to>
                </anchor>
              </controlPr>
            </control>
          </mc:Choice>
        </mc:AlternateContent>
        <mc:AlternateContent xmlns:mc="http://schemas.openxmlformats.org/markup-compatibility/2006">
          <mc:Choice Requires="x14">
            <control shapeId="76039" r:id="rId46" name="Check Box 263">
              <controlPr defaultSize="0" autoFill="0" autoLine="0" autoPict="0">
                <anchor moveWithCells="1">
                  <from>
                    <xdr:col>4</xdr:col>
                    <xdr:colOff>0</xdr:colOff>
                    <xdr:row>168</xdr:row>
                    <xdr:rowOff>66675</xdr:rowOff>
                  </from>
                  <to>
                    <xdr:col>4</xdr:col>
                    <xdr:colOff>180975</xdr:colOff>
                    <xdr:row>168</xdr:row>
                    <xdr:rowOff>247650</xdr:rowOff>
                  </to>
                </anchor>
              </controlPr>
            </control>
          </mc:Choice>
        </mc:AlternateContent>
        <mc:AlternateContent xmlns:mc="http://schemas.openxmlformats.org/markup-compatibility/2006">
          <mc:Choice Requires="x14">
            <control shapeId="76041" r:id="rId47" name="Check Box 265">
              <controlPr defaultSize="0" autoFill="0" autoLine="0" autoPict="0">
                <anchor moveWithCells="1">
                  <from>
                    <xdr:col>4</xdr:col>
                    <xdr:colOff>0</xdr:colOff>
                    <xdr:row>169</xdr:row>
                    <xdr:rowOff>0</xdr:rowOff>
                  </from>
                  <to>
                    <xdr:col>4</xdr:col>
                    <xdr:colOff>180975</xdr:colOff>
                    <xdr:row>170</xdr:row>
                    <xdr:rowOff>19050</xdr:rowOff>
                  </to>
                </anchor>
              </controlPr>
            </control>
          </mc:Choice>
        </mc:AlternateContent>
        <mc:AlternateContent xmlns:mc="http://schemas.openxmlformats.org/markup-compatibility/2006">
          <mc:Choice Requires="x14">
            <control shapeId="76043" r:id="rId48" name="Check Box 267">
              <controlPr defaultSize="0" autoFill="0" autoLine="0" autoPict="0">
                <anchor moveWithCells="1">
                  <from>
                    <xdr:col>4</xdr:col>
                    <xdr:colOff>0</xdr:colOff>
                    <xdr:row>170</xdr:row>
                    <xdr:rowOff>0</xdr:rowOff>
                  </from>
                  <to>
                    <xdr:col>4</xdr:col>
                    <xdr:colOff>180975</xdr:colOff>
                    <xdr:row>171</xdr:row>
                    <xdr:rowOff>19050</xdr:rowOff>
                  </to>
                </anchor>
              </controlPr>
            </control>
          </mc:Choice>
        </mc:AlternateContent>
        <mc:AlternateContent xmlns:mc="http://schemas.openxmlformats.org/markup-compatibility/2006">
          <mc:Choice Requires="x14">
            <control shapeId="76044" r:id="rId49" name="Check Box 268">
              <controlPr defaultSize="0" autoFill="0" autoLine="0" autoPict="0">
                <anchor moveWithCells="1">
                  <from>
                    <xdr:col>4</xdr:col>
                    <xdr:colOff>0</xdr:colOff>
                    <xdr:row>171</xdr:row>
                    <xdr:rowOff>0</xdr:rowOff>
                  </from>
                  <to>
                    <xdr:col>4</xdr:col>
                    <xdr:colOff>180975</xdr:colOff>
                    <xdr:row>172</xdr:row>
                    <xdr:rowOff>19050</xdr:rowOff>
                  </to>
                </anchor>
              </controlPr>
            </control>
          </mc:Choice>
        </mc:AlternateContent>
        <mc:AlternateContent xmlns:mc="http://schemas.openxmlformats.org/markup-compatibility/2006">
          <mc:Choice Requires="x14">
            <control shapeId="76045" r:id="rId50" name="Check Box 269">
              <controlPr defaultSize="0" autoFill="0" autoLine="0" autoPict="0">
                <anchor moveWithCells="1">
                  <from>
                    <xdr:col>4</xdr:col>
                    <xdr:colOff>0</xdr:colOff>
                    <xdr:row>172</xdr:row>
                    <xdr:rowOff>0</xdr:rowOff>
                  </from>
                  <to>
                    <xdr:col>4</xdr:col>
                    <xdr:colOff>180975</xdr:colOff>
                    <xdr:row>173</xdr:row>
                    <xdr:rowOff>19050</xdr:rowOff>
                  </to>
                </anchor>
              </controlPr>
            </control>
          </mc:Choice>
        </mc:AlternateContent>
        <mc:AlternateContent xmlns:mc="http://schemas.openxmlformats.org/markup-compatibility/2006">
          <mc:Choice Requires="x14">
            <control shapeId="76046" r:id="rId51" name="Check Box 270">
              <controlPr defaultSize="0" autoFill="0" autoLine="0" autoPict="0">
                <anchor moveWithCells="1">
                  <from>
                    <xdr:col>4</xdr:col>
                    <xdr:colOff>0</xdr:colOff>
                    <xdr:row>173</xdr:row>
                    <xdr:rowOff>47625</xdr:rowOff>
                  </from>
                  <to>
                    <xdr:col>4</xdr:col>
                    <xdr:colOff>180975</xdr:colOff>
                    <xdr:row>173</xdr:row>
                    <xdr:rowOff>228600</xdr:rowOff>
                  </to>
                </anchor>
              </controlPr>
            </control>
          </mc:Choice>
        </mc:AlternateContent>
        <mc:AlternateContent xmlns:mc="http://schemas.openxmlformats.org/markup-compatibility/2006">
          <mc:Choice Requires="x14">
            <control shapeId="76047" r:id="rId52" name="Check Box 271">
              <controlPr defaultSize="0" autoFill="0" autoLine="0" autoPict="0">
                <anchor moveWithCells="1">
                  <from>
                    <xdr:col>4</xdr:col>
                    <xdr:colOff>0</xdr:colOff>
                    <xdr:row>174</xdr:row>
                    <xdr:rowOff>0</xdr:rowOff>
                  </from>
                  <to>
                    <xdr:col>4</xdr:col>
                    <xdr:colOff>180975</xdr:colOff>
                    <xdr:row>175</xdr:row>
                    <xdr:rowOff>19050</xdr:rowOff>
                  </to>
                </anchor>
              </controlPr>
            </control>
          </mc:Choice>
        </mc:AlternateContent>
        <mc:AlternateContent xmlns:mc="http://schemas.openxmlformats.org/markup-compatibility/2006">
          <mc:Choice Requires="x14">
            <control shapeId="76048" r:id="rId53" name="Check Box 272">
              <controlPr defaultSize="0" autoFill="0" autoLine="0" autoPict="0">
                <anchor moveWithCells="1">
                  <from>
                    <xdr:col>4</xdr:col>
                    <xdr:colOff>0</xdr:colOff>
                    <xdr:row>175</xdr:row>
                    <xdr:rowOff>0</xdr:rowOff>
                  </from>
                  <to>
                    <xdr:col>4</xdr:col>
                    <xdr:colOff>180975</xdr:colOff>
                    <xdr:row>176</xdr:row>
                    <xdr:rowOff>19050</xdr:rowOff>
                  </to>
                </anchor>
              </controlPr>
            </control>
          </mc:Choice>
        </mc:AlternateContent>
        <mc:AlternateContent xmlns:mc="http://schemas.openxmlformats.org/markup-compatibility/2006">
          <mc:Choice Requires="x14">
            <control shapeId="76049" r:id="rId54" name="Check Box 273">
              <controlPr defaultSize="0" autoFill="0" autoLine="0" autoPict="0">
                <anchor moveWithCells="1">
                  <from>
                    <xdr:col>4</xdr:col>
                    <xdr:colOff>0</xdr:colOff>
                    <xdr:row>176</xdr:row>
                    <xdr:rowOff>47625</xdr:rowOff>
                  </from>
                  <to>
                    <xdr:col>4</xdr:col>
                    <xdr:colOff>180975</xdr:colOff>
                    <xdr:row>176</xdr:row>
                    <xdr:rowOff>228600</xdr:rowOff>
                  </to>
                </anchor>
              </controlPr>
            </control>
          </mc:Choice>
        </mc:AlternateContent>
        <mc:AlternateContent xmlns:mc="http://schemas.openxmlformats.org/markup-compatibility/2006">
          <mc:Choice Requires="x14">
            <control shapeId="76050" r:id="rId55" name="Check Box 274">
              <controlPr defaultSize="0" autoFill="0" autoLine="0" autoPict="0">
                <anchor moveWithCells="1">
                  <from>
                    <xdr:col>4</xdr:col>
                    <xdr:colOff>0</xdr:colOff>
                    <xdr:row>176</xdr:row>
                    <xdr:rowOff>257175</xdr:rowOff>
                  </from>
                  <to>
                    <xdr:col>4</xdr:col>
                    <xdr:colOff>180975</xdr:colOff>
                    <xdr:row>178</xdr:row>
                    <xdr:rowOff>9525</xdr:rowOff>
                  </to>
                </anchor>
              </controlPr>
            </control>
          </mc:Choice>
        </mc:AlternateContent>
        <mc:AlternateContent xmlns:mc="http://schemas.openxmlformats.org/markup-compatibility/2006">
          <mc:Choice Requires="x14">
            <control shapeId="76051" r:id="rId56" name="Check Box 275">
              <controlPr defaultSize="0" autoFill="0" autoLine="0" autoPict="0">
                <anchor moveWithCells="1">
                  <from>
                    <xdr:col>4</xdr:col>
                    <xdr:colOff>0</xdr:colOff>
                    <xdr:row>177</xdr:row>
                    <xdr:rowOff>161925</xdr:rowOff>
                  </from>
                  <to>
                    <xdr:col>4</xdr:col>
                    <xdr:colOff>180975</xdr:colOff>
                    <xdr:row>179</xdr:row>
                    <xdr:rowOff>9525</xdr:rowOff>
                  </to>
                </anchor>
              </controlPr>
            </control>
          </mc:Choice>
        </mc:AlternateContent>
        <mc:AlternateContent xmlns:mc="http://schemas.openxmlformats.org/markup-compatibility/2006">
          <mc:Choice Requires="x14">
            <control shapeId="76052" r:id="rId57" name="Check Box 276">
              <controlPr defaultSize="0" autoFill="0" autoLine="0" autoPict="0">
                <anchor moveWithCells="1">
                  <from>
                    <xdr:col>4</xdr:col>
                    <xdr:colOff>0</xdr:colOff>
                    <xdr:row>178</xdr:row>
                    <xdr:rowOff>161925</xdr:rowOff>
                  </from>
                  <to>
                    <xdr:col>4</xdr:col>
                    <xdr:colOff>180975</xdr:colOff>
                    <xdr:row>180</xdr:row>
                    <xdr:rowOff>9525</xdr:rowOff>
                  </to>
                </anchor>
              </controlPr>
            </control>
          </mc:Choice>
        </mc:AlternateContent>
        <mc:AlternateContent xmlns:mc="http://schemas.openxmlformats.org/markup-compatibility/2006">
          <mc:Choice Requires="x14">
            <control shapeId="76054" r:id="rId58" name="Check Box 278">
              <controlPr defaultSize="0" autoFill="0" autoLine="0" autoPict="0">
                <anchor moveWithCells="1">
                  <from>
                    <xdr:col>4</xdr:col>
                    <xdr:colOff>0</xdr:colOff>
                    <xdr:row>180</xdr:row>
                    <xdr:rowOff>0</xdr:rowOff>
                  </from>
                  <to>
                    <xdr:col>4</xdr:col>
                    <xdr:colOff>180975</xdr:colOff>
                    <xdr:row>181</xdr:row>
                    <xdr:rowOff>19050</xdr:rowOff>
                  </to>
                </anchor>
              </controlPr>
            </control>
          </mc:Choice>
        </mc:AlternateContent>
        <mc:AlternateContent xmlns:mc="http://schemas.openxmlformats.org/markup-compatibility/2006">
          <mc:Choice Requires="x14">
            <control shapeId="76055" r:id="rId59" name="Check Box 279">
              <controlPr defaultSize="0" autoFill="0" autoLine="0" autoPict="0">
                <anchor moveWithCells="1">
                  <from>
                    <xdr:col>4</xdr:col>
                    <xdr:colOff>0</xdr:colOff>
                    <xdr:row>181</xdr:row>
                    <xdr:rowOff>47625</xdr:rowOff>
                  </from>
                  <to>
                    <xdr:col>4</xdr:col>
                    <xdr:colOff>180975</xdr:colOff>
                    <xdr:row>181</xdr:row>
                    <xdr:rowOff>228600</xdr:rowOff>
                  </to>
                </anchor>
              </controlPr>
            </control>
          </mc:Choice>
        </mc:AlternateContent>
        <mc:AlternateContent xmlns:mc="http://schemas.openxmlformats.org/markup-compatibility/2006">
          <mc:Choice Requires="x14">
            <control shapeId="76056" r:id="rId60" name="Check Box 280">
              <controlPr defaultSize="0" autoFill="0" autoLine="0" autoPict="0">
                <anchor moveWithCells="1">
                  <from>
                    <xdr:col>4</xdr:col>
                    <xdr:colOff>0</xdr:colOff>
                    <xdr:row>181</xdr:row>
                    <xdr:rowOff>257175</xdr:rowOff>
                  </from>
                  <to>
                    <xdr:col>4</xdr:col>
                    <xdr:colOff>180975</xdr:colOff>
                    <xdr:row>183</xdr:row>
                    <xdr:rowOff>9525</xdr:rowOff>
                  </to>
                </anchor>
              </controlPr>
            </control>
          </mc:Choice>
        </mc:AlternateContent>
        <mc:AlternateContent xmlns:mc="http://schemas.openxmlformats.org/markup-compatibility/2006">
          <mc:Choice Requires="x14">
            <control shapeId="76057" r:id="rId61" name="Check Box 281">
              <controlPr defaultSize="0" autoFill="0" autoLine="0" autoPict="0">
                <anchor moveWithCells="1">
                  <from>
                    <xdr:col>4</xdr:col>
                    <xdr:colOff>0</xdr:colOff>
                    <xdr:row>182</xdr:row>
                    <xdr:rowOff>161925</xdr:rowOff>
                  </from>
                  <to>
                    <xdr:col>4</xdr:col>
                    <xdr:colOff>180975</xdr:colOff>
                    <xdr:row>184</xdr:row>
                    <xdr:rowOff>9525</xdr:rowOff>
                  </to>
                </anchor>
              </controlPr>
            </control>
          </mc:Choice>
        </mc:AlternateContent>
        <mc:AlternateContent xmlns:mc="http://schemas.openxmlformats.org/markup-compatibility/2006">
          <mc:Choice Requires="x14">
            <control shapeId="76058" r:id="rId62" name="Check Box 282">
              <controlPr defaultSize="0" autoFill="0" autoLine="0" autoPict="0">
                <anchor moveWithCells="1">
                  <from>
                    <xdr:col>4</xdr:col>
                    <xdr:colOff>0</xdr:colOff>
                    <xdr:row>184</xdr:row>
                    <xdr:rowOff>0</xdr:rowOff>
                  </from>
                  <to>
                    <xdr:col>4</xdr:col>
                    <xdr:colOff>180975</xdr:colOff>
                    <xdr:row>185</xdr:row>
                    <xdr:rowOff>9525</xdr:rowOff>
                  </to>
                </anchor>
              </controlPr>
            </control>
          </mc:Choice>
        </mc:AlternateContent>
        <mc:AlternateContent xmlns:mc="http://schemas.openxmlformats.org/markup-compatibility/2006">
          <mc:Choice Requires="x14">
            <control shapeId="76059" r:id="rId63" name="Check Box 283">
              <controlPr defaultSize="0" autoFill="0" autoLine="0" autoPict="0">
                <anchor moveWithCells="1">
                  <from>
                    <xdr:col>4</xdr:col>
                    <xdr:colOff>0</xdr:colOff>
                    <xdr:row>185</xdr:row>
                    <xdr:rowOff>0</xdr:rowOff>
                  </from>
                  <to>
                    <xdr:col>4</xdr:col>
                    <xdr:colOff>180975</xdr:colOff>
                    <xdr:row>186</xdr:row>
                    <xdr:rowOff>9525</xdr:rowOff>
                  </to>
                </anchor>
              </controlPr>
            </control>
          </mc:Choice>
        </mc:AlternateContent>
        <mc:AlternateContent xmlns:mc="http://schemas.openxmlformats.org/markup-compatibility/2006">
          <mc:Choice Requires="x14">
            <control shapeId="76060" r:id="rId64" name="Check Box 284">
              <controlPr defaultSize="0" autoFill="0" autoLine="0" autoPict="0">
                <anchor moveWithCells="1">
                  <from>
                    <xdr:col>4</xdr:col>
                    <xdr:colOff>0</xdr:colOff>
                    <xdr:row>186</xdr:row>
                    <xdr:rowOff>0</xdr:rowOff>
                  </from>
                  <to>
                    <xdr:col>4</xdr:col>
                    <xdr:colOff>180975</xdr:colOff>
                    <xdr:row>187</xdr:row>
                    <xdr:rowOff>19050</xdr:rowOff>
                  </to>
                </anchor>
              </controlPr>
            </control>
          </mc:Choice>
        </mc:AlternateContent>
        <mc:AlternateContent xmlns:mc="http://schemas.openxmlformats.org/markup-compatibility/2006">
          <mc:Choice Requires="x14">
            <control shapeId="76061" r:id="rId65" name="Check Box 285">
              <controlPr defaultSize="0" autoFill="0" autoLine="0" autoPict="0">
                <anchor moveWithCells="1">
                  <from>
                    <xdr:col>4</xdr:col>
                    <xdr:colOff>0</xdr:colOff>
                    <xdr:row>186</xdr:row>
                    <xdr:rowOff>161925</xdr:rowOff>
                  </from>
                  <to>
                    <xdr:col>4</xdr:col>
                    <xdr:colOff>180975</xdr:colOff>
                    <xdr:row>188</xdr:row>
                    <xdr:rowOff>9525</xdr:rowOff>
                  </to>
                </anchor>
              </controlPr>
            </control>
          </mc:Choice>
        </mc:AlternateContent>
        <mc:AlternateContent xmlns:mc="http://schemas.openxmlformats.org/markup-compatibility/2006">
          <mc:Choice Requires="x14">
            <control shapeId="76071" r:id="rId66" name="Check Box 295">
              <controlPr defaultSize="0" autoFill="0" autoLine="0" autoPict="0">
                <anchor moveWithCells="1">
                  <from>
                    <xdr:col>17</xdr:col>
                    <xdr:colOff>180975</xdr:colOff>
                    <xdr:row>151</xdr:row>
                    <xdr:rowOff>0</xdr:rowOff>
                  </from>
                  <to>
                    <xdr:col>19</xdr:col>
                    <xdr:colOff>38100</xdr:colOff>
                    <xdr:row>151</xdr:row>
                    <xdr:rowOff>219075</xdr:rowOff>
                  </to>
                </anchor>
              </controlPr>
            </control>
          </mc:Choice>
        </mc:AlternateContent>
        <mc:AlternateContent xmlns:mc="http://schemas.openxmlformats.org/markup-compatibility/2006">
          <mc:Choice Requires="x14">
            <control shapeId="76073" r:id="rId67" name="Check Box 297">
              <controlPr defaultSize="0" autoFill="0" autoLine="0" autoPict="0">
                <anchor moveWithCells="1">
                  <from>
                    <xdr:col>4</xdr:col>
                    <xdr:colOff>0</xdr:colOff>
                    <xdr:row>150</xdr:row>
                    <xdr:rowOff>247650</xdr:rowOff>
                  </from>
                  <to>
                    <xdr:col>5</xdr:col>
                    <xdr:colOff>28575</xdr:colOff>
                    <xdr:row>151</xdr:row>
                    <xdr:rowOff>219075</xdr:rowOff>
                  </to>
                </anchor>
              </controlPr>
            </control>
          </mc:Choice>
        </mc:AlternateContent>
        <mc:AlternateContent xmlns:mc="http://schemas.openxmlformats.org/markup-compatibility/2006">
          <mc:Choice Requires="x14">
            <control shapeId="76074" r:id="rId68" name="Check Box 298">
              <controlPr defaultSize="0" autoFill="0" autoLine="0" autoPict="0">
                <anchor moveWithCells="1">
                  <from>
                    <xdr:col>11</xdr:col>
                    <xdr:colOff>0</xdr:colOff>
                    <xdr:row>150</xdr:row>
                    <xdr:rowOff>247650</xdr:rowOff>
                  </from>
                  <to>
                    <xdr:col>12</xdr:col>
                    <xdr:colOff>57150</xdr:colOff>
                    <xdr:row>151</xdr:row>
                    <xdr:rowOff>219075</xdr:rowOff>
                  </to>
                </anchor>
              </controlPr>
            </control>
          </mc:Choice>
        </mc:AlternateContent>
        <mc:AlternateContent xmlns:mc="http://schemas.openxmlformats.org/markup-compatibility/2006">
          <mc:Choice Requires="x14">
            <control shapeId="76088" r:id="rId69" name="Check Box 312">
              <controlPr defaultSize="0" autoFill="0" autoLine="0" autoPict="0">
                <anchor moveWithCells="1">
                  <from>
                    <xdr:col>8</xdr:col>
                    <xdr:colOff>0</xdr:colOff>
                    <xdr:row>149</xdr:row>
                    <xdr:rowOff>76200</xdr:rowOff>
                  </from>
                  <to>
                    <xdr:col>9</xdr:col>
                    <xdr:colOff>57150</xdr:colOff>
                    <xdr:row>149</xdr:row>
                    <xdr:rowOff>295275</xdr:rowOff>
                  </to>
                </anchor>
              </controlPr>
            </control>
          </mc:Choice>
        </mc:AlternateContent>
        <mc:AlternateContent xmlns:mc="http://schemas.openxmlformats.org/markup-compatibility/2006">
          <mc:Choice Requires="x14">
            <control shapeId="76089" r:id="rId70" name="Check Box 313">
              <controlPr defaultSize="0" autoFill="0" autoLine="0" autoPict="0">
                <anchor moveWithCells="1">
                  <from>
                    <xdr:col>8</xdr:col>
                    <xdr:colOff>0</xdr:colOff>
                    <xdr:row>148</xdr:row>
                    <xdr:rowOff>57150</xdr:rowOff>
                  </from>
                  <to>
                    <xdr:col>9</xdr:col>
                    <xdr:colOff>57150</xdr:colOff>
                    <xdr:row>148</xdr:row>
                    <xdr:rowOff>285750</xdr:rowOff>
                  </to>
                </anchor>
              </controlPr>
            </control>
          </mc:Choice>
        </mc:AlternateContent>
        <mc:AlternateContent xmlns:mc="http://schemas.openxmlformats.org/markup-compatibility/2006">
          <mc:Choice Requires="x14">
            <control shapeId="76090" r:id="rId71" name="Check Box 314">
              <controlPr defaultSize="0" autoFill="0" autoLine="0" autoPict="0">
                <anchor moveWithCells="1">
                  <from>
                    <xdr:col>13</xdr:col>
                    <xdr:colOff>0</xdr:colOff>
                    <xdr:row>148</xdr:row>
                    <xdr:rowOff>66675</xdr:rowOff>
                  </from>
                  <to>
                    <xdr:col>14</xdr:col>
                    <xdr:colOff>57150</xdr:colOff>
                    <xdr:row>148</xdr:row>
                    <xdr:rowOff>295275</xdr:rowOff>
                  </to>
                </anchor>
              </controlPr>
            </control>
          </mc:Choice>
        </mc:AlternateContent>
        <mc:AlternateContent xmlns:mc="http://schemas.openxmlformats.org/markup-compatibility/2006">
          <mc:Choice Requires="x14">
            <control shapeId="76091" r:id="rId72" name="Check Box 315">
              <controlPr defaultSize="0" autoFill="0" autoLine="0" autoPict="0">
                <anchor moveWithCells="1">
                  <from>
                    <xdr:col>21</xdr:col>
                    <xdr:colOff>0</xdr:colOff>
                    <xdr:row>148</xdr:row>
                    <xdr:rowOff>66675</xdr:rowOff>
                  </from>
                  <to>
                    <xdr:col>22</xdr:col>
                    <xdr:colOff>57150</xdr:colOff>
                    <xdr:row>148</xdr:row>
                    <xdr:rowOff>295275</xdr:rowOff>
                  </to>
                </anchor>
              </controlPr>
            </control>
          </mc:Choice>
        </mc:AlternateContent>
        <mc:AlternateContent xmlns:mc="http://schemas.openxmlformats.org/markup-compatibility/2006">
          <mc:Choice Requires="x14">
            <control shapeId="76092" r:id="rId73" name="Check Box 316">
              <controlPr defaultSize="0" autoFill="0" autoLine="0" autoPict="0">
                <anchor moveWithCells="1">
                  <from>
                    <xdr:col>13</xdr:col>
                    <xdr:colOff>0</xdr:colOff>
                    <xdr:row>149</xdr:row>
                    <xdr:rowOff>66675</xdr:rowOff>
                  </from>
                  <to>
                    <xdr:col>14</xdr:col>
                    <xdr:colOff>57150</xdr:colOff>
                    <xdr:row>149</xdr:row>
                    <xdr:rowOff>285750</xdr:rowOff>
                  </to>
                </anchor>
              </controlPr>
            </control>
          </mc:Choice>
        </mc:AlternateContent>
        <mc:AlternateContent xmlns:mc="http://schemas.openxmlformats.org/markup-compatibility/2006">
          <mc:Choice Requires="x14">
            <control shapeId="76093" r:id="rId74" name="Check Box 317">
              <controlPr defaultSize="0" autoFill="0" autoLine="0" autoPict="0">
                <anchor moveWithCells="1">
                  <from>
                    <xdr:col>21</xdr:col>
                    <xdr:colOff>9525</xdr:colOff>
                    <xdr:row>149</xdr:row>
                    <xdr:rowOff>66675</xdr:rowOff>
                  </from>
                  <to>
                    <xdr:col>22</xdr:col>
                    <xdr:colOff>66675</xdr:colOff>
                    <xdr:row>149</xdr:row>
                    <xdr:rowOff>285750</xdr:rowOff>
                  </to>
                </anchor>
              </controlPr>
            </control>
          </mc:Choice>
        </mc:AlternateContent>
        <mc:AlternateContent xmlns:mc="http://schemas.openxmlformats.org/markup-compatibility/2006">
          <mc:Choice Requires="x14">
            <control shapeId="76094" r:id="rId75" name="Check Box 318">
              <controlPr defaultSize="0" autoFill="0" autoLine="0" autoPict="0">
                <anchor moveWithCells="1">
                  <from>
                    <xdr:col>27</xdr:col>
                    <xdr:colOff>0</xdr:colOff>
                    <xdr:row>149</xdr:row>
                    <xdr:rowOff>57150</xdr:rowOff>
                  </from>
                  <to>
                    <xdr:col>28</xdr:col>
                    <xdr:colOff>57150</xdr:colOff>
                    <xdr:row>149</xdr:row>
                    <xdr:rowOff>276225</xdr:rowOff>
                  </to>
                </anchor>
              </controlPr>
            </control>
          </mc:Choice>
        </mc:AlternateContent>
        <mc:AlternateContent xmlns:mc="http://schemas.openxmlformats.org/markup-compatibility/2006">
          <mc:Choice Requires="x14">
            <control shapeId="76108" r:id="rId76" name="Check Box 332">
              <controlPr defaultSize="0" autoFill="0" autoLine="0" autoPict="0">
                <anchor moveWithCells="1">
                  <from>
                    <xdr:col>19</xdr:col>
                    <xdr:colOff>180975</xdr:colOff>
                    <xdr:row>154</xdr:row>
                    <xdr:rowOff>190500</xdr:rowOff>
                  </from>
                  <to>
                    <xdr:col>21</xdr:col>
                    <xdr:colOff>38100</xdr:colOff>
                    <xdr:row>156</xdr:row>
                    <xdr:rowOff>28575</xdr:rowOff>
                  </to>
                </anchor>
              </controlPr>
            </control>
          </mc:Choice>
        </mc:AlternateContent>
        <mc:AlternateContent xmlns:mc="http://schemas.openxmlformats.org/markup-compatibility/2006">
          <mc:Choice Requires="x14">
            <control shapeId="76109" r:id="rId77" name="Check Box 333">
              <controlPr defaultSize="0" autoFill="0" autoLine="0" autoPict="0">
                <anchor moveWithCells="1">
                  <from>
                    <xdr:col>23</xdr:col>
                    <xdr:colOff>171450</xdr:colOff>
                    <xdr:row>154</xdr:row>
                    <xdr:rowOff>190500</xdr:rowOff>
                  </from>
                  <to>
                    <xdr:col>25</xdr:col>
                    <xdr:colOff>28575</xdr:colOff>
                    <xdr:row>156</xdr:row>
                    <xdr:rowOff>28575</xdr:rowOff>
                  </to>
                </anchor>
              </controlPr>
            </control>
          </mc:Choice>
        </mc:AlternateContent>
        <mc:AlternateContent xmlns:mc="http://schemas.openxmlformats.org/markup-compatibility/2006">
          <mc:Choice Requires="x14">
            <control shapeId="76113" r:id="rId78" name="Check Box 337">
              <controlPr defaultSize="0" autoFill="0" autoLine="0" autoPict="0">
                <anchor moveWithCells="1">
                  <from>
                    <xdr:col>0</xdr:col>
                    <xdr:colOff>0</xdr:colOff>
                    <xdr:row>198</xdr:row>
                    <xdr:rowOff>266700</xdr:rowOff>
                  </from>
                  <to>
                    <xdr:col>1</xdr:col>
                    <xdr:colOff>38100</xdr:colOff>
                    <xdr:row>200</xdr:row>
                    <xdr:rowOff>28575</xdr:rowOff>
                  </to>
                </anchor>
              </controlPr>
            </control>
          </mc:Choice>
        </mc:AlternateContent>
        <mc:AlternateContent xmlns:mc="http://schemas.openxmlformats.org/markup-compatibility/2006">
          <mc:Choice Requires="x14">
            <control shapeId="76139" r:id="rId79" name="Check Box 363">
              <controlPr defaultSize="0" autoFill="0" autoLine="0" autoPict="0">
                <anchor moveWithCells="1">
                  <from>
                    <xdr:col>0</xdr:col>
                    <xdr:colOff>85725</xdr:colOff>
                    <xdr:row>47</xdr:row>
                    <xdr:rowOff>28575</xdr:rowOff>
                  </from>
                  <to>
                    <xdr:col>1</xdr:col>
                    <xdr:colOff>133350</xdr:colOff>
                    <xdr:row>47</xdr:row>
                    <xdr:rowOff>304800</xdr:rowOff>
                  </to>
                </anchor>
              </controlPr>
            </control>
          </mc:Choice>
        </mc:AlternateContent>
        <mc:AlternateContent xmlns:mc="http://schemas.openxmlformats.org/markup-compatibility/2006">
          <mc:Choice Requires="x14">
            <control shapeId="76144" r:id="rId80" name="Check Box 368">
              <controlPr defaultSize="0" autoFill="0" autoLine="0" autoPict="0">
                <anchor moveWithCells="1">
                  <from>
                    <xdr:col>2</xdr:col>
                    <xdr:colOff>0</xdr:colOff>
                    <xdr:row>108</xdr:row>
                    <xdr:rowOff>0</xdr:rowOff>
                  </from>
                  <to>
                    <xdr:col>3</xdr:col>
                    <xdr:colOff>28575</xdr:colOff>
                    <xdr:row>109</xdr:row>
                    <xdr:rowOff>47625</xdr:rowOff>
                  </to>
                </anchor>
              </controlPr>
            </control>
          </mc:Choice>
        </mc:AlternateContent>
        <mc:AlternateContent xmlns:mc="http://schemas.openxmlformats.org/markup-compatibility/2006">
          <mc:Choice Requires="x14">
            <control shapeId="76145" r:id="rId81" name="Check Box 369">
              <controlPr defaultSize="0" autoFill="0" autoLine="0" autoPict="0">
                <anchor moveWithCells="1">
                  <from>
                    <xdr:col>2</xdr:col>
                    <xdr:colOff>0</xdr:colOff>
                    <xdr:row>109</xdr:row>
                    <xdr:rowOff>47625</xdr:rowOff>
                  </from>
                  <to>
                    <xdr:col>3</xdr:col>
                    <xdr:colOff>28575</xdr:colOff>
                    <xdr:row>109</xdr:row>
                    <xdr:rowOff>295275</xdr:rowOff>
                  </to>
                </anchor>
              </controlPr>
            </control>
          </mc:Choice>
        </mc:AlternateContent>
        <mc:AlternateContent xmlns:mc="http://schemas.openxmlformats.org/markup-compatibility/2006">
          <mc:Choice Requires="x14">
            <control shapeId="76146" r:id="rId82" name="Check Box 370">
              <controlPr defaultSize="0" autoFill="0" autoLine="0" autoPict="0">
                <anchor moveWithCells="1">
                  <from>
                    <xdr:col>2</xdr:col>
                    <xdr:colOff>0</xdr:colOff>
                    <xdr:row>109</xdr:row>
                    <xdr:rowOff>314325</xdr:rowOff>
                  </from>
                  <to>
                    <xdr:col>3</xdr:col>
                    <xdr:colOff>28575</xdr:colOff>
                    <xdr:row>111</xdr:row>
                    <xdr:rowOff>9525</xdr:rowOff>
                  </to>
                </anchor>
              </controlPr>
            </control>
          </mc:Choice>
        </mc:AlternateContent>
        <mc:AlternateContent xmlns:mc="http://schemas.openxmlformats.org/markup-compatibility/2006">
          <mc:Choice Requires="x14">
            <control shapeId="76190" r:id="rId83" name="Check Box 414">
              <controlPr defaultSize="0" autoFill="0" autoLine="0" autoPict="0">
                <anchor moveWithCells="1">
                  <from>
                    <xdr:col>2</xdr:col>
                    <xdr:colOff>0</xdr:colOff>
                    <xdr:row>107</xdr:row>
                    <xdr:rowOff>0</xdr:rowOff>
                  </from>
                  <to>
                    <xdr:col>3</xdr:col>
                    <xdr:colOff>28575</xdr:colOff>
                    <xdr:row>108</xdr:row>
                    <xdr:rowOff>47625</xdr:rowOff>
                  </to>
                </anchor>
              </controlPr>
            </control>
          </mc:Choice>
        </mc:AlternateContent>
        <mc:AlternateContent xmlns:mc="http://schemas.openxmlformats.org/markup-compatibility/2006">
          <mc:Choice Requires="x14">
            <control shapeId="76218" r:id="rId84" name="Check Box 442">
              <controlPr defaultSize="0" autoFill="0" autoLine="0" autoPict="0">
                <anchor moveWithCells="1">
                  <from>
                    <xdr:col>19</xdr:col>
                    <xdr:colOff>180975</xdr:colOff>
                    <xdr:row>96</xdr:row>
                    <xdr:rowOff>85725</xdr:rowOff>
                  </from>
                  <to>
                    <xdr:col>21</xdr:col>
                    <xdr:colOff>180975</xdr:colOff>
                    <xdr:row>96</xdr:row>
                    <xdr:rowOff>247650</xdr:rowOff>
                  </to>
                </anchor>
              </controlPr>
            </control>
          </mc:Choice>
        </mc:AlternateContent>
        <mc:AlternateContent xmlns:mc="http://schemas.openxmlformats.org/markup-compatibility/2006">
          <mc:Choice Requires="x14">
            <control shapeId="76219" r:id="rId85" name="Check Box 443">
              <controlPr defaultSize="0" autoFill="0" autoLine="0" autoPict="0">
                <anchor moveWithCells="1">
                  <from>
                    <xdr:col>25</xdr:col>
                    <xdr:colOff>161925</xdr:colOff>
                    <xdr:row>96</xdr:row>
                    <xdr:rowOff>95250</xdr:rowOff>
                  </from>
                  <to>
                    <xdr:col>27</xdr:col>
                    <xdr:colOff>161925</xdr:colOff>
                    <xdr:row>96</xdr:row>
                    <xdr:rowOff>257175</xdr:rowOff>
                  </to>
                </anchor>
              </controlPr>
            </control>
          </mc:Choice>
        </mc:AlternateContent>
        <mc:AlternateContent xmlns:mc="http://schemas.openxmlformats.org/markup-compatibility/2006">
          <mc:Choice Requires="x14">
            <control shapeId="76220" r:id="rId86" name="Check Box 444">
              <controlPr defaultSize="0" autoFill="0" autoLine="0" autoPict="0">
                <anchor moveWithCells="1">
                  <from>
                    <xdr:col>31</xdr:col>
                    <xdr:colOff>180975</xdr:colOff>
                    <xdr:row>96</xdr:row>
                    <xdr:rowOff>85725</xdr:rowOff>
                  </from>
                  <to>
                    <xdr:col>33</xdr:col>
                    <xdr:colOff>180975</xdr:colOff>
                    <xdr:row>96</xdr:row>
                    <xdr:rowOff>247650</xdr:rowOff>
                  </to>
                </anchor>
              </controlPr>
            </control>
          </mc:Choice>
        </mc:AlternateContent>
        <mc:AlternateContent xmlns:mc="http://schemas.openxmlformats.org/markup-compatibility/2006">
          <mc:Choice Requires="x14">
            <control shapeId="76221" r:id="rId87" name="Check Box 445">
              <controlPr defaultSize="0" autoFill="0" autoLine="0" autoPict="0">
                <anchor moveWithCells="1">
                  <from>
                    <xdr:col>19</xdr:col>
                    <xdr:colOff>180975</xdr:colOff>
                    <xdr:row>96</xdr:row>
                    <xdr:rowOff>85725</xdr:rowOff>
                  </from>
                  <to>
                    <xdr:col>21</xdr:col>
                    <xdr:colOff>180975</xdr:colOff>
                    <xdr:row>96</xdr:row>
                    <xdr:rowOff>247650</xdr:rowOff>
                  </to>
                </anchor>
              </controlPr>
            </control>
          </mc:Choice>
        </mc:AlternateContent>
        <mc:AlternateContent xmlns:mc="http://schemas.openxmlformats.org/markup-compatibility/2006">
          <mc:Choice Requires="x14">
            <control shapeId="76222" r:id="rId88" name="Check Box 446">
              <controlPr defaultSize="0" autoFill="0" autoLine="0" autoPict="0">
                <anchor moveWithCells="1">
                  <from>
                    <xdr:col>25</xdr:col>
                    <xdr:colOff>161925</xdr:colOff>
                    <xdr:row>96</xdr:row>
                    <xdr:rowOff>95250</xdr:rowOff>
                  </from>
                  <to>
                    <xdr:col>27</xdr:col>
                    <xdr:colOff>161925</xdr:colOff>
                    <xdr:row>96</xdr:row>
                    <xdr:rowOff>257175</xdr:rowOff>
                  </to>
                </anchor>
              </controlPr>
            </control>
          </mc:Choice>
        </mc:AlternateContent>
        <mc:AlternateContent xmlns:mc="http://schemas.openxmlformats.org/markup-compatibility/2006">
          <mc:Choice Requires="x14">
            <control shapeId="76223" r:id="rId89" name="Check Box 447">
              <controlPr defaultSize="0" autoFill="0" autoLine="0" autoPict="0">
                <anchor moveWithCells="1">
                  <from>
                    <xdr:col>31</xdr:col>
                    <xdr:colOff>180975</xdr:colOff>
                    <xdr:row>96</xdr:row>
                    <xdr:rowOff>85725</xdr:rowOff>
                  </from>
                  <to>
                    <xdr:col>33</xdr:col>
                    <xdr:colOff>180975</xdr:colOff>
                    <xdr:row>96</xdr:row>
                    <xdr:rowOff>247650</xdr:rowOff>
                  </to>
                </anchor>
              </controlPr>
            </control>
          </mc:Choice>
        </mc:AlternateContent>
        <mc:AlternateContent xmlns:mc="http://schemas.openxmlformats.org/markup-compatibility/2006">
          <mc:Choice Requires="x14">
            <control shapeId="76272" r:id="rId90" name="Check Box 496">
              <controlPr defaultSize="0" autoFill="0" autoLine="0" autoPict="0">
                <anchor moveWithCells="1">
                  <from>
                    <xdr:col>31</xdr:col>
                    <xdr:colOff>171450</xdr:colOff>
                    <xdr:row>64</xdr:row>
                    <xdr:rowOff>0</xdr:rowOff>
                  </from>
                  <to>
                    <xdr:col>33</xdr:col>
                    <xdr:colOff>0</xdr:colOff>
                    <xdr:row>64</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AH1010"/>
  <sheetViews>
    <sheetView view="pageBreakPreview" zoomScale="80" zoomScaleNormal="85" zoomScaleSheetLayoutView="80" zoomScalePageLayoutView="70" workbookViewId="0">
      <selection activeCell="O14" sqref="O14"/>
    </sheetView>
  </sheetViews>
  <sheetFormatPr defaultColWidth="2.5" defaultRowHeight="13.5"/>
  <cols>
    <col min="1" max="1" width="4.625" style="73" customWidth="1"/>
    <col min="2" max="11" width="2.625" style="73" customWidth="1"/>
    <col min="12" max="12" width="19.75" style="73" customWidth="1"/>
    <col min="13" max="13" width="11.25" style="73" customWidth="1"/>
    <col min="14" max="14" width="13.875" style="73" customWidth="1"/>
    <col min="15" max="16" width="31.25" style="73" customWidth="1"/>
    <col min="17" max="17" width="10.625" style="73" customWidth="1"/>
    <col min="18" max="20" width="10" style="73" customWidth="1"/>
    <col min="21" max="21" width="6.75" style="73" customWidth="1"/>
    <col min="22" max="22" width="4.25" style="73" customWidth="1"/>
    <col min="23" max="23" width="3.625" style="73" customWidth="1"/>
    <col min="24" max="24" width="3.125" style="73" customWidth="1"/>
    <col min="25" max="25" width="3.625" style="73" customWidth="1"/>
    <col min="26" max="26" width="7.875" style="73" customWidth="1"/>
    <col min="27" max="27" width="3.625" style="73" customWidth="1"/>
    <col min="28" max="28" width="3.125" style="73" customWidth="1"/>
    <col min="29" max="29" width="3.625" style="73" customWidth="1"/>
    <col min="30" max="30" width="3.125" style="73" customWidth="1"/>
    <col min="31" max="31" width="2.5" style="73" customWidth="1"/>
    <col min="32" max="32" width="3.5" style="73" customWidth="1"/>
    <col min="33" max="33" width="5.5" style="73" customWidth="1"/>
    <col min="34" max="34" width="14.25" style="73" customWidth="1"/>
    <col min="35" max="35" width="5.75" style="73" customWidth="1"/>
    <col min="36" max="16384" width="2.5" style="73"/>
  </cols>
  <sheetData>
    <row r="1" spans="1:34" ht="21" customHeight="1">
      <c r="A1" s="81" t="s">
        <v>61</v>
      </c>
      <c r="B1" s="72"/>
      <c r="C1" s="72"/>
      <c r="D1" s="72"/>
      <c r="E1" s="72"/>
      <c r="F1" s="72"/>
      <c r="G1" s="74" t="s">
        <v>224</v>
      </c>
      <c r="H1" s="72"/>
      <c r="I1" s="72"/>
      <c r="J1" s="72"/>
      <c r="K1" s="72"/>
      <c r="L1" s="72"/>
      <c r="M1" s="72"/>
      <c r="N1" s="72"/>
      <c r="O1" s="72"/>
      <c r="P1" s="72"/>
      <c r="Q1" s="72"/>
      <c r="R1" s="72"/>
      <c r="S1" s="72"/>
      <c r="T1" s="72"/>
      <c r="U1" s="72"/>
      <c r="V1" s="72"/>
      <c r="W1" s="75"/>
      <c r="X1" s="75"/>
      <c r="Y1" s="75"/>
      <c r="Z1" s="75"/>
      <c r="AA1" s="75"/>
      <c r="AB1" s="75"/>
      <c r="AC1" s="75"/>
      <c r="AD1" s="75"/>
      <c r="AE1" s="75"/>
      <c r="AF1" s="75"/>
      <c r="AG1" s="75"/>
      <c r="AH1" s="75"/>
    </row>
    <row r="2" spans="1:34" ht="21" customHeight="1" thickBot="1">
      <c r="A2" s="72"/>
      <c r="B2" s="74"/>
      <c r="C2" s="74"/>
      <c r="D2" s="74"/>
      <c r="E2" s="74"/>
      <c r="F2" s="74"/>
      <c r="G2" s="74"/>
      <c r="H2" s="74"/>
      <c r="I2" s="74"/>
      <c r="J2" s="74"/>
      <c r="K2" s="74"/>
      <c r="L2" s="74"/>
      <c r="M2" s="74"/>
      <c r="N2" s="74"/>
      <c r="O2" s="74"/>
      <c r="P2" s="74"/>
      <c r="Q2" s="74"/>
      <c r="R2" s="74"/>
      <c r="S2" s="74"/>
      <c r="T2" s="74"/>
      <c r="U2" s="74"/>
      <c r="V2" s="74"/>
      <c r="W2" s="75"/>
      <c r="X2" s="75"/>
      <c r="Y2" s="75"/>
      <c r="Z2" s="75"/>
      <c r="AA2" s="76"/>
      <c r="AB2" s="82"/>
      <c r="AC2" s="82"/>
      <c r="AD2" s="82"/>
      <c r="AE2" s="82"/>
      <c r="AF2" s="82"/>
      <c r="AG2" s="82"/>
      <c r="AH2" s="82"/>
    </row>
    <row r="3" spans="1:34" ht="27" customHeight="1" thickBot="1">
      <c r="A3" s="1211" t="s">
        <v>5</v>
      </c>
      <c r="B3" s="1211"/>
      <c r="C3" s="1212"/>
      <c r="D3" s="1208" t="str">
        <f>IF(基本情報入力シート!M38="","",基本情報入力シート!M38)</f>
        <v/>
      </c>
      <c r="E3" s="1209"/>
      <c r="F3" s="1209"/>
      <c r="G3" s="1209"/>
      <c r="H3" s="1209"/>
      <c r="I3" s="1209"/>
      <c r="J3" s="1209"/>
      <c r="K3" s="1209"/>
      <c r="L3" s="1209"/>
      <c r="M3" s="1209"/>
      <c r="N3" s="1209"/>
      <c r="O3" s="1210"/>
      <c r="P3" s="78"/>
      <c r="Q3" s="77"/>
      <c r="R3" s="77"/>
      <c r="S3" s="72"/>
      <c r="T3" s="72"/>
      <c r="U3" s="72"/>
      <c r="V3" s="77"/>
      <c r="W3" s="72"/>
      <c r="X3" s="72"/>
      <c r="Y3" s="72"/>
      <c r="Z3" s="72"/>
      <c r="AA3" s="72"/>
      <c r="AB3" s="72"/>
      <c r="AC3" s="72"/>
      <c r="AD3" s="72"/>
      <c r="AE3" s="72"/>
      <c r="AF3" s="72"/>
      <c r="AG3" s="72"/>
      <c r="AH3" s="72"/>
    </row>
    <row r="4" spans="1:34" ht="21" customHeight="1" thickBot="1">
      <c r="A4" s="80"/>
      <c r="B4" s="80"/>
      <c r="C4" s="80"/>
      <c r="D4" s="79"/>
      <c r="E4" s="79"/>
      <c r="F4" s="79"/>
      <c r="G4" s="79"/>
      <c r="H4" s="79"/>
      <c r="I4" s="79"/>
      <c r="J4" s="79"/>
      <c r="K4" s="79"/>
      <c r="L4" s="79"/>
      <c r="M4" s="79"/>
      <c r="N4" s="79"/>
      <c r="O4" s="79"/>
      <c r="P4" s="79"/>
      <c r="Q4" s="77"/>
      <c r="R4" s="77"/>
      <c r="S4" s="72"/>
      <c r="T4" s="72"/>
      <c r="U4" s="72"/>
      <c r="V4" s="77"/>
      <c r="W4" s="72"/>
      <c r="X4" s="72"/>
      <c r="Y4" s="72"/>
      <c r="Z4" s="72"/>
      <c r="AA4" s="72"/>
      <c r="AB4" s="72"/>
      <c r="AC4" s="72"/>
      <c r="AD4" s="72"/>
      <c r="AE4" s="72"/>
      <c r="AF4" s="72"/>
      <c r="AG4" s="72"/>
      <c r="AH4" s="72"/>
    </row>
    <row r="5" spans="1:34" ht="27.75" customHeight="1" thickBot="1">
      <c r="A5" s="1230" t="s">
        <v>454</v>
      </c>
      <c r="B5" s="1231"/>
      <c r="C5" s="1231"/>
      <c r="D5" s="1231"/>
      <c r="E5" s="1231"/>
      <c r="F5" s="1231"/>
      <c r="G5" s="1231"/>
      <c r="H5" s="1231"/>
      <c r="I5" s="1231"/>
      <c r="J5" s="1231"/>
      <c r="K5" s="1231"/>
      <c r="L5" s="1231"/>
      <c r="M5" s="1231"/>
      <c r="N5" s="1231"/>
      <c r="O5" s="83" t="str">
        <f>IF(SUM(AH11:AH1010)=0,"",SUM(AH11:AH1010))</f>
        <v/>
      </c>
      <c r="P5" s="79"/>
      <c r="Q5" s="77"/>
      <c r="R5" s="77"/>
      <c r="S5" s="72"/>
      <c r="T5" s="72"/>
      <c r="U5" s="72"/>
      <c r="V5" s="77"/>
      <c r="W5" s="72"/>
      <c r="X5" s="72"/>
      <c r="Y5" s="72"/>
      <c r="Z5" s="72"/>
      <c r="AA5" s="72"/>
      <c r="AB5" s="72"/>
      <c r="AC5" s="72"/>
      <c r="AD5" s="72"/>
      <c r="AE5" s="72"/>
      <c r="AF5" s="72"/>
      <c r="AG5" s="72"/>
      <c r="AH5" s="72"/>
    </row>
    <row r="6" spans="1:34" ht="21" customHeight="1" thickBot="1">
      <c r="A6" s="72"/>
      <c r="B6" s="72"/>
      <c r="C6" s="72"/>
      <c r="D6" s="72"/>
      <c r="E6" s="72"/>
      <c r="F6" s="72"/>
      <c r="G6" s="72"/>
      <c r="H6" s="72"/>
      <c r="I6" s="72"/>
      <c r="J6" s="72"/>
      <c r="K6" s="72"/>
      <c r="L6" s="72"/>
      <c r="M6" s="72"/>
      <c r="N6" s="72"/>
      <c r="O6" s="72"/>
      <c r="P6" s="72"/>
      <c r="Q6" s="84"/>
      <c r="R6" s="84"/>
      <c r="S6" s="72"/>
      <c r="T6" s="72"/>
      <c r="U6" s="72"/>
      <c r="V6" s="72"/>
      <c r="W6" s="72"/>
      <c r="X6" s="72"/>
      <c r="Y6" s="72"/>
      <c r="Z6" s="72"/>
      <c r="AA6" s="72"/>
      <c r="AB6" s="72"/>
      <c r="AC6" s="72"/>
      <c r="AD6" s="72"/>
      <c r="AE6" s="72"/>
      <c r="AF6" s="72"/>
      <c r="AG6" s="72"/>
      <c r="AH6" s="85"/>
    </row>
    <row r="7" spans="1:34" ht="18" customHeight="1">
      <c r="A7" s="1213"/>
      <c r="B7" s="1215" t="s">
        <v>6</v>
      </c>
      <c r="C7" s="1216"/>
      <c r="D7" s="1216"/>
      <c r="E7" s="1216"/>
      <c r="F7" s="1216"/>
      <c r="G7" s="1216"/>
      <c r="H7" s="1216"/>
      <c r="I7" s="1216"/>
      <c r="J7" s="1216"/>
      <c r="K7" s="1217"/>
      <c r="L7" s="1221" t="s">
        <v>87</v>
      </c>
      <c r="M7" s="86"/>
      <c r="N7" s="87"/>
      <c r="O7" s="1223" t="s">
        <v>97</v>
      </c>
      <c r="P7" s="1225" t="s">
        <v>50</v>
      </c>
      <c r="Q7" s="1227" t="s">
        <v>231</v>
      </c>
      <c r="R7" s="1229" t="s">
        <v>234</v>
      </c>
      <c r="S7" s="88" t="s">
        <v>326</v>
      </c>
      <c r="T7" s="89"/>
      <c r="U7" s="89"/>
      <c r="V7" s="89"/>
      <c r="W7" s="89"/>
      <c r="X7" s="89"/>
      <c r="Y7" s="89"/>
      <c r="Z7" s="89"/>
      <c r="AA7" s="89"/>
      <c r="AB7" s="89"/>
      <c r="AC7" s="89"/>
      <c r="AD7" s="89"/>
      <c r="AE7" s="89"/>
      <c r="AF7" s="89"/>
      <c r="AG7" s="89"/>
      <c r="AH7" s="90"/>
    </row>
    <row r="8" spans="1:34" ht="13.5" customHeight="1">
      <c r="A8" s="1214"/>
      <c r="B8" s="1218"/>
      <c r="C8" s="1219"/>
      <c r="D8" s="1219"/>
      <c r="E8" s="1219"/>
      <c r="F8" s="1219"/>
      <c r="G8" s="1219"/>
      <c r="H8" s="1219"/>
      <c r="I8" s="1219"/>
      <c r="J8" s="1219"/>
      <c r="K8" s="1220"/>
      <c r="L8" s="1222"/>
      <c r="M8" s="91"/>
      <c r="N8" s="92"/>
      <c r="O8" s="1224"/>
      <c r="P8" s="1226"/>
      <c r="Q8" s="1228"/>
      <c r="R8" s="1207"/>
      <c r="S8" s="1202" t="s">
        <v>64</v>
      </c>
      <c r="T8" s="1203" t="s">
        <v>238</v>
      </c>
      <c r="U8" s="1205" t="s">
        <v>386</v>
      </c>
      <c r="V8" s="1196" t="s">
        <v>237</v>
      </c>
      <c r="W8" s="1197"/>
      <c r="X8" s="1197"/>
      <c r="Y8" s="1197"/>
      <c r="Z8" s="1197"/>
      <c r="AA8" s="1197"/>
      <c r="AB8" s="1197"/>
      <c r="AC8" s="1197"/>
      <c r="AD8" s="1197"/>
      <c r="AE8" s="1197"/>
      <c r="AF8" s="1197"/>
      <c r="AG8" s="1198"/>
      <c r="AH8" s="1207" t="s">
        <v>325</v>
      </c>
    </row>
    <row r="9" spans="1:34" ht="112.5" customHeight="1">
      <c r="A9" s="1214"/>
      <c r="B9" s="1218"/>
      <c r="C9" s="1219"/>
      <c r="D9" s="1219"/>
      <c r="E9" s="1219"/>
      <c r="F9" s="1219"/>
      <c r="G9" s="1219"/>
      <c r="H9" s="1219"/>
      <c r="I9" s="1219"/>
      <c r="J9" s="1219"/>
      <c r="K9" s="1220"/>
      <c r="L9" s="1222"/>
      <c r="M9" s="93" t="s">
        <v>131</v>
      </c>
      <c r="N9" s="93" t="s">
        <v>132</v>
      </c>
      <c r="O9" s="1224"/>
      <c r="P9" s="1226"/>
      <c r="Q9" s="1228"/>
      <c r="R9" s="1207"/>
      <c r="S9" s="1202"/>
      <c r="T9" s="1204"/>
      <c r="U9" s="1206"/>
      <c r="V9" s="1199"/>
      <c r="W9" s="1200"/>
      <c r="X9" s="1200"/>
      <c r="Y9" s="1200"/>
      <c r="Z9" s="1200"/>
      <c r="AA9" s="1200"/>
      <c r="AB9" s="1200"/>
      <c r="AC9" s="1200"/>
      <c r="AD9" s="1200"/>
      <c r="AE9" s="1200"/>
      <c r="AF9" s="1200"/>
      <c r="AG9" s="1201"/>
      <c r="AH9" s="1207"/>
    </row>
    <row r="10" spans="1:34" ht="14.25">
      <c r="A10" s="94"/>
      <c r="B10" s="95"/>
      <c r="C10" s="96"/>
      <c r="D10" s="96"/>
      <c r="E10" s="96"/>
      <c r="F10" s="96"/>
      <c r="G10" s="96"/>
      <c r="H10" s="96"/>
      <c r="I10" s="96"/>
      <c r="J10" s="96"/>
      <c r="K10" s="97"/>
      <c r="L10" s="98"/>
      <c r="M10" s="98"/>
      <c r="N10" s="98"/>
      <c r="O10" s="99"/>
      <c r="P10" s="100"/>
      <c r="Q10" s="101"/>
      <c r="R10" s="102"/>
      <c r="S10" s="103"/>
      <c r="T10" s="104"/>
      <c r="U10" s="105"/>
      <c r="V10" s="106"/>
      <c r="W10" s="107"/>
      <c r="X10" s="107"/>
      <c r="Y10" s="107"/>
      <c r="Z10" s="107"/>
      <c r="AA10" s="107"/>
      <c r="AB10" s="107"/>
      <c r="AC10" s="107"/>
      <c r="AD10" s="107"/>
      <c r="AE10" s="107"/>
      <c r="AF10" s="107"/>
      <c r="AG10" s="107"/>
      <c r="AH10" s="102"/>
    </row>
    <row r="11" spans="1:34" ht="36.75" customHeight="1">
      <c r="A11" s="108">
        <v>1</v>
      </c>
      <c r="B11" s="1232" t="str">
        <f>IF(基本情報入力シート!C54="","",基本情報入力シート!C54)</f>
        <v/>
      </c>
      <c r="C11" s="1233"/>
      <c r="D11" s="1233"/>
      <c r="E11" s="1233"/>
      <c r="F11" s="1233"/>
      <c r="G11" s="1233"/>
      <c r="H11" s="1233"/>
      <c r="I11" s="1233"/>
      <c r="J11" s="1233"/>
      <c r="K11" s="1234"/>
      <c r="L11" s="109" t="str">
        <f>IF(基本情報入力シート!M54="","",基本情報入力シート!M54)</f>
        <v/>
      </c>
      <c r="M11" s="109" t="str">
        <f>IF(基本情報入力シート!R54="","",基本情報入力シート!R54)</f>
        <v/>
      </c>
      <c r="N11" s="109" t="str">
        <f>IF(基本情報入力シート!W54="","",基本情報入力シート!W54)</f>
        <v/>
      </c>
      <c r="O11" s="108" t="str">
        <f>IF(基本情報入力シート!X54="","",基本情報入力シート!X54)</f>
        <v/>
      </c>
      <c r="P11" s="110" t="str">
        <f>IF(基本情報入力シート!Y54="","",基本情報入力シート!Y54)</f>
        <v/>
      </c>
      <c r="Q11" s="641" t="str">
        <f>IF(基本情報入力シート!Z54="","",基本情報入力シート!Z54)</f>
        <v/>
      </c>
      <c r="R11" s="662" t="str">
        <f>IF(基本情報入力シート!AA54="","",基本情報入力シート!AA54)</f>
        <v/>
      </c>
      <c r="S11" s="111"/>
      <c r="T11" s="112"/>
      <c r="U11" s="131" t="str">
        <f>IF(P11="","",VLOOKUP(P11,【参考】数式用!$A$5:$I$28,MATCH(T11,【参考】数式用!$C$4:$G$4,0)+2,0))</f>
        <v/>
      </c>
      <c r="V11" s="46" t="s">
        <v>21</v>
      </c>
      <c r="W11" s="113"/>
      <c r="X11" s="47" t="s">
        <v>11</v>
      </c>
      <c r="Y11" s="113"/>
      <c r="Z11" s="114" t="s">
        <v>67</v>
      </c>
      <c r="AA11" s="113"/>
      <c r="AB11" s="47" t="s">
        <v>11</v>
      </c>
      <c r="AC11" s="113"/>
      <c r="AD11" s="47" t="s">
        <v>14</v>
      </c>
      <c r="AE11" s="115" t="s">
        <v>30</v>
      </c>
      <c r="AF11" s="116" t="str">
        <f>IF(W11&gt;=1,(AA11*12+AC11)-(W11*12+Y11)+1,"")</f>
        <v/>
      </c>
      <c r="AG11" s="47" t="s">
        <v>47</v>
      </c>
      <c r="AH11" s="117" t="str">
        <f>IFERROR(ROUNDDOWN(ROUND(Q11*U11,0)*R11,0)*AF11,"")</f>
        <v/>
      </c>
    </row>
    <row r="12" spans="1:34" ht="36.75" customHeight="1">
      <c r="A12" s="108">
        <f>A11+1</f>
        <v>2</v>
      </c>
      <c r="B12" s="1232" t="str">
        <f>IF(基本情報入力シート!C55="","",基本情報入力シート!C55)</f>
        <v/>
      </c>
      <c r="C12" s="1233"/>
      <c r="D12" s="1233"/>
      <c r="E12" s="1233"/>
      <c r="F12" s="1233"/>
      <c r="G12" s="1233"/>
      <c r="H12" s="1233"/>
      <c r="I12" s="1233"/>
      <c r="J12" s="1233"/>
      <c r="K12" s="1234"/>
      <c r="L12" s="109" t="str">
        <f>IF(基本情報入力シート!M55="","",基本情報入力シート!M55)</f>
        <v/>
      </c>
      <c r="M12" s="109" t="str">
        <f>IF(基本情報入力シート!R55="","",基本情報入力シート!R55)</f>
        <v/>
      </c>
      <c r="N12" s="109" t="str">
        <f>IF(基本情報入力シート!W55="","",基本情報入力シート!W55)</f>
        <v/>
      </c>
      <c r="O12" s="108" t="str">
        <f>IF(基本情報入力シート!X55="","",基本情報入力シート!X55)</f>
        <v/>
      </c>
      <c r="P12" s="110" t="str">
        <f>IF(基本情報入力シート!Y55="","",基本情報入力シート!Y55)</f>
        <v/>
      </c>
      <c r="Q12" s="641" t="str">
        <f>IF(基本情報入力シート!Z55="","",基本情報入力シート!Z55)</f>
        <v/>
      </c>
      <c r="R12" s="662" t="str">
        <f>IF(基本情報入力シート!AA55="","",基本情報入力シート!AA55)</f>
        <v/>
      </c>
      <c r="S12" s="111"/>
      <c r="T12" s="112"/>
      <c r="U12" s="131" t="str">
        <f>IF(P12="","",VLOOKUP(P12,【参考】数式用!$A$5:$I$28,MATCH(T12,【参考】数式用!$C$4:$G$4,0)+2,0))</f>
        <v/>
      </c>
      <c r="V12" s="46" t="s">
        <v>21</v>
      </c>
      <c r="W12" s="113"/>
      <c r="X12" s="47" t="s">
        <v>11</v>
      </c>
      <c r="Y12" s="113"/>
      <c r="Z12" s="114" t="s">
        <v>67</v>
      </c>
      <c r="AA12" s="113"/>
      <c r="AB12" s="47" t="s">
        <v>11</v>
      </c>
      <c r="AC12" s="113"/>
      <c r="AD12" s="47" t="s">
        <v>14</v>
      </c>
      <c r="AE12" s="115" t="s">
        <v>30</v>
      </c>
      <c r="AF12" s="116" t="str">
        <f t="shared" ref="AF12:AF15" si="0">IF(W12&gt;=1,(AA12*12+AC12)-(W12*12+Y12)+1,"")</f>
        <v/>
      </c>
      <c r="AG12" s="47" t="s">
        <v>47</v>
      </c>
      <c r="AH12" s="117" t="str">
        <f t="shared" ref="AH12:AH75" si="1">IFERROR(ROUNDDOWN(ROUND(Q12*U12,0)*R12,0)*AF12,"")</f>
        <v/>
      </c>
    </row>
    <row r="13" spans="1:34" ht="36.75" customHeight="1">
      <c r="A13" s="108">
        <f t="shared" ref="A13:A76" si="2">A12+1</f>
        <v>3</v>
      </c>
      <c r="B13" s="1232" t="str">
        <f>IF(基本情報入力シート!C56="","",基本情報入力シート!C56)</f>
        <v/>
      </c>
      <c r="C13" s="1233"/>
      <c r="D13" s="1233"/>
      <c r="E13" s="1233"/>
      <c r="F13" s="1233"/>
      <c r="G13" s="1233"/>
      <c r="H13" s="1233"/>
      <c r="I13" s="1233"/>
      <c r="J13" s="1233"/>
      <c r="K13" s="1234"/>
      <c r="L13" s="109" t="str">
        <f>IF(基本情報入力シート!M56="","",基本情報入力シート!M56)</f>
        <v/>
      </c>
      <c r="M13" s="109" t="str">
        <f>IF(基本情報入力シート!R56="","",基本情報入力シート!R56)</f>
        <v/>
      </c>
      <c r="N13" s="109" t="str">
        <f>IF(基本情報入力シート!W56="","",基本情報入力シート!W56)</f>
        <v/>
      </c>
      <c r="O13" s="108" t="str">
        <f>IF(基本情報入力シート!X56="","",基本情報入力シート!X56)</f>
        <v/>
      </c>
      <c r="P13" s="110" t="str">
        <f>IF(基本情報入力シート!Y56="","",基本情報入力シート!Y56)</f>
        <v/>
      </c>
      <c r="Q13" s="641" t="str">
        <f>IF(基本情報入力シート!Z56="","",基本情報入力シート!Z56)</f>
        <v/>
      </c>
      <c r="R13" s="662" t="str">
        <f>IF(基本情報入力シート!AA56="","",基本情報入力シート!AA56)</f>
        <v/>
      </c>
      <c r="S13" s="111"/>
      <c r="T13" s="112"/>
      <c r="U13" s="131" t="str">
        <f>IF(P13="","",VLOOKUP(P13,【参考】数式用!$A$5:$I$28,MATCH(T13,【参考】数式用!$C$4:$G$4,0)+2,0))</f>
        <v/>
      </c>
      <c r="V13" s="46" t="s">
        <v>21</v>
      </c>
      <c r="W13" s="113"/>
      <c r="X13" s="47" t="s">
        <v>11</v>
      </c>
      <c r="Y13" s="113"/>
      <c r="Z13" s="114" t="s">
        <v>67</v>
      </c>
      <c r="AA13" s="113"/>
      <c r="AB13" s="47" t="s">
        <v>11</v>
      </c>
      <c r="AC13" s="113"/>
      <c r="AD13" s="47" t="s">
        <v>14</v>
      </c>
      <c r="AE13" s="115" t="s">
        <v>30</v>
      </c>
      <c r="AF13" s="116" t="str">
        <f t="shared" si="0"/>
        <v/>
      </c>
      <c r="AG13" s="47" t="s">
        <v>47</v>
      </c>
      <c r="AH13" s="117" t="str">
        <f t="shared" si="1"/>
        <v/>
      </c>
    </row>
    <row r="14" spans="1:34" ht="36.75" customHeight="1">
      <c r="A14" s="108">
        <f t="shared" si="2"/>
        <v>4</v>
      </c>
      <c r="B14" s="1232" t="str">
        <f>IF(基本情報入力シート!C57="","",基本情報入力シート!C57)</f>
        <v/>
      </c>
      <c r="C14" s="1233"/>
      <c r="D14" s="1233"/>
      <c r="E14" s="1233"/>
      <c r="F14" s="1233"/>
      <c r="G14" s="1233"/>
      <c r="H14" s="1233"/>
      <c r="I14" s="1233"/>
      <c r="J14" s="1233"/>
      <c r="K14" s="1234"/>
      <c r="L14" s="109" t="str">
        <f>IF(基本情報入力シート!M57="","",基本情報入力シート!M57)</f>
        <v/>
      </c>
      <c r="M14" s="109" t="str">
        <f>IF(基本情報入力シート!R57="","",基本情報入力シート!R57)</f>
        <v/>
      </c>
      <c r="N14" s="109" t="str">
        <f>IF(基本情報入力シート!W57="","",基本情報入力シート!W57)</f>
        <v/>
      </c>
      <c r="O14" s="108" t="str">
        <f>IF(基本情報入力シート!X57="","",基本情報入力シート!X57)</f>
        <v/>
      </c>
      <c r="P14" s="110" t="str">
        <f>IF(基本情報入力シート!Y57="","",基本情報入力シート!Y57)</f>
        <v/>
      </c>
      <c r="Q14" s="641" t="str">
        <f>IF(基本情報入力シート!Z57="","",基本情報入力シート!Z57)</f>
        <v/>
      </c>
      <c r="R14" s="662" t="str">
        <f>IF(基本情報入力シート!AA57="","",基本情報入力シート!AA57)</f>
        <v/>
      </c>
      <c r="S14" s="111"/>
      <c r="T14" s="112"/>
      <c r="U14" s="131" t="str">
        <f>IF(P14="","",VLOOKUP(P14,【参考】数式用!$A$5:$I$28,MATCH(T14,【参考】数式用!$C$4:$G$4,0)+2,0))</f>
        <v/>
      </c>
      <c r="V14" s="46" t="s">
        <v>21</v>
      </c>
      <c r="W14" s="113"/>
      <c r="X14" s="47" t="s">
        <v>11</v>
      </c>
      <c r="Y14" s="113"/>
      <c r="Z14" s="114" t="s">
        <v>67</v>
      </c>
      <c r="AA14" s="113"/>
      <c r="AB14" s="47" t="s">
        <v>11</v>
      </c>
      <c r="AC14" s="113"/>
      <c r="AD14" s="47" t="s">
        <v>14</v>
      </c>
      <c r="AE14" s="115" t="s">
        <v>30</v>
      </c>
      <c r="AF14" s="116" t="str">
        <f t="shared" si="0"/>
        <v/>
      </c>
      <c r="AG14" s="47" t="s">
        <v>47</v>
      </c>
      <c r="AH14" s="117" t="str">
        <f t="shared" si="1"/>
        <v/>
      </c>
    </row>
    <row r="15" spans="1:34" ht="36.75" customHeight="1">
      <c r="A15" s="108">
        <f t="shared" si="2"/>
        <v>5</v>
      </c>
      <c r="B15" s="1232" t="str">
        <f>IF(基本情報入力シート!C58="","",基本情報入力シート!C58)</f>
        <v/>
      </c>
      <c r="C15" s="1233"/>
      <c r="D15" s="1233"/>
      <c r="E15" s="1233"/>
      <c r="F15" s="1233"/>
      <c r="G15" s="1233"/>
      <c r="H15" s="1233"/>
      <c r="I15" s="1233"/>
      <c r="J15" s="1233"/>
      <c r="K15" s="1234"/>
      <c r="L15" s="109" t="str">
        <f>IF(基本情報入力シート!M58="","",基本情報入力シート!M58)</f>
        <v/>
      </c>
      <c r="M15" s="109" t="str">
        <f>IF(基本情報入力シート!R58="","",基本情報入力シート!R58)</f>
        <v/>
      </c>
      <c r="N15" s="109" t="str">
        <f>IF(基本情報入力シート!W58="","",基本情報入力シート!W58)</f>
        <v/>
      </c>
      <c r="O15" s="108" t="str">
        <f>IF(基本情報入力シート!X58="","",基本情報入力シート!X58)</f>
        <v/>
      </c>
      <c r="P15" s="110" t="str">
        <f>IF(基本情報入力シート!Y58="","",基本情報入力シート!Y58)</f>
        <v/>
      </c>
      <c r="Q15" s="641" t="str">
        <f>IF(基本情報入力シート!Z58="","",基本情報入力シート!Z58)</f>
        <v/>
      </c>
      <c r="R15" s="662" t="str">
        <f>IF(基本情報入力シート!AA58="","",基本情報入力シート!AA58)</f>
        <v/>
      </c>
      <c r="S15" s="111"/>
      <c r="T15" s="112"/>
      <c r="U15" s="131" t="str">
        <f>IF(P15="","",VLOOKUP(P15,【参考】数式用!$A$5:$I$28,MATCH(T15,【参考】数式用!$C$4:$G$4,0)+2,0))</f>
        <v/>
      </c>
      <c r="V15" s="46" t="s">
        <v>21</v>
      </c>
      <c r="W15" s="113"/>
      <c r="X15" s="47" t="s">
        <v>11</v>
      </c>
      <c r="Y15" s="113"/>
      <c r="Z15" s="114" t="s">
        <v>67</v>
      </c>
      <c r="AA15" s="113"/>
      <c r="AB15" s="47" t="s">
        <v>11</v>
      </c>
      <c r="AC15" s="113"/>
      <c r="AD15" s="47" t="s">
        <v>14</v>
      </c>
      <c r="AE15" s="115" t="s">
        <v>30</v>
      </c>
      <c r="AF15" s="116" t="str">
        <f t="shared" si="0"/>
        <v/>
      </c>
      <c r="AG15" s="47" t="s">
        <v>47</v>
      </c>
      <c r="AH15" s="117" t="str">
        <f t="shared" si="1"/>
        <v/>
      </c>
    </row>
    <row r="16" spans="1:34" ht="36.75" customHeight="1">
      <c r="A16" s="108">
        <f t="shared" si="2"/>
        <v>6</v>
      </c>
      <c r="B16" s="1232" t="str">
        <f>IF(基本情報入力シート!C59="","",基本情報入力シート!C59)</f>
        <v/>
      </c>
      <c r="C16" s="1233"/>
      <c r="D16" s="1233"/>
      <c r="E16" s="1233"/>
      <c r="F16" s="1233"/>
      <c r="G16" s="1233"/>
      <c r="H16" s="1233"/>
      <c r="I16" s="1233"/>
      <c r="J16" s="1233"/>
      <c r="K16" s="1234"/>
      <c r="L16" s="109" t="str">
        <f>IF(基本情報入力シート!M59="","",基本情報入力シート!M59)</f>
        <v/>
      </c>
      <c r="M16" s="109" t="str">
        <f>IF(基本情報入力シート!R59="","",基本情報入力シート!R59)</f>
        <v/>
      </c>
      <c r="N16" s="109" t="str">
        <f>IF(基本情報入力シート!W59="","",基本情報入力シート!W59)</f>
        <v/>
      </c>
      <c r="O16" s="108" t="str">
        <f>IF(基本情報入力シート!X59="","",基本情報入力シート!X59)</f>
        <v/>
      </c>
      <c r="P16" s="110" t="str">
        <f>IF(基本情報入力シート!Y59="","",基本情報入力シート!Y59)</f>
        <v/>
      </c>
      <c r="Q16" s="641" t="str">
        <f>IF(基本情報入力シート!Z59="","",基本情報入力シート!Z59)</f>
        <v/>
      </c>
      <c r="R16" s="662" t="str">
        <f>IF(基本情報入力シート!AA59="","",基本情報入力シート!AA59)</f>
        <v/>
      </c>
      <c r="S16" s="111"/>
      <c r="T16" s="112"/>
      <c r="U16" s="131" t="str">
        <f>IF(P16="","",VLOOKUP(P16,【参考】数式用!$A$5:$I$28,MATCH(T16,【参考】数式用!$C$4:$G$4,0)+2,0))</f>
        <v/>
      </c>
      <c r="V16" s="46" t="s">
        <v>121</v>
      </c>
      <c r="W16" s="113"/>
      <c r="X16" s="47" t="s">
        <v>122</v>
      </c>
      <c r="Y16" s="113"/>
      <c r="Z16" s="114" t="s">
        <v>123</v>
      </c>
      <c r="AA16" s="113"/>
      <c r="AB16" s="47" t="s">
        <v>122</v>
      </c>
      <c r="AC16" s="113"/>
      <c r="AD16" s="47" t="s">
        <v>124</v>
      </c>
      <c r="AE16" s="115" t="s">
        <v>125</v>
      </c>
      <c r="AF16" s="116" t="str">
        <f t="shared" ref="AF16:AF79" si="3">IF(W16&gt;=1,(AA16*12+AC16)-(W16*12+Y16)+1,"")</f>
        <v/>
      </c>
      <c r="AG16" s="47" t="s">
        <v>126</v>
      </c>
      <c r="AH16" s="117" t="str">
        <f t="shared" si="1"/>
        <v/>
      </c>
    </row>
    <row r="17" spans="1:34" ht="36.75" customHeight="1">
      <c r="A17" s="108">
        <f t="shared" si="2"/>
        <v>7</v>
      </c>
      <c r="B17" s="1232" t="str">
        <f>IF(基本情報入力シート!C60="","",基本情報入力シート!C60)</f>
        <v/>
      </c>
      <c r="C17" s="1233"/>
      <c r="D17" s="1233"/>
      <c r="E17" s="1233"/>
      <c r="F17" s="1233"/>
      <c r="G17" s="1233"/>
      <c r="H17" s="1233"/>
      <c r="I17" s="1233"/>
      <c r="J17" s="1233"/>
      <c r="K17" s="1234"/>
      <c r="L17" s="109" t="str">
        <f>IF(基本情報入力シート!M60="","",基本情報入力シート!M60)</f>
        <v/>
      </c>
      <c r="M17" s="109" t="str">
        <f>IF(基本情報入力シート!R60="","",基本情報入力シート!R60)</f>
        <v/>
      </c>
      <c r="N17" s="109" t="str">
        <f>IF(基本情報入力シート!W60="","",基本情報入力シート!W60)</f>
        <v/>
      </c>
      <c r="O17" s="108" t="str">
        <f>IF(基本情報入力シート!X60="","",基本情報入力シート!X60)</f>
        <v/>
      </c>
      <c r="P17" s="110" t="str">
        <f>IF(基本情報入力シート!Y60="","",基本情報入力シート!Y60)</f>
        <v/>
      </c>
      <c r="Q17" s="641" t="str">
        <f>IF(基本情報入力シート!Z60="","",基本情報入力シート!Z60)</f>
        <v/>
      </c>
      <c r="R17" s="662" t="str">
        <f>IF(基本情報入力シート!AA60="","",基本情報入力シート!AA60)</f>
        <v/>
      </c>
      <c r="S17" s="111"/>
      <c r="T17" s="112"/>
      <c r="U17" s="131" t="str">
        <f>IF(P17="","",VLOOKUP(P17,【参考】数式用!$A$5:$I$28,MATCH(T17,【参考】数式用!$C$4:$G$4,0)+2,0))</f>
        <v/>
      </c>
      <c r="V17" s="46" t="s">
        <v>121</v>
      </c>
      <c r="W17" s="113"/>
      <c r="X17" s="47" t="s">
        <v>122</v>
      </c>
      <c r="Y17" s="113"/>
      <c r="Z17" s="114" t="s">
        <v>123</v>
      </c>
      <c r="AA17" s="113"/>
      <c r="AB17" s="47" t="s">
        <v>122</v>
      </c>
      <c r="AC17" s="113"/>
      <c r="AD17" s="47" t="s">
        <v>124</v>
      </c>
      <c r="AE17" s="115" t="s">
        <v>125</v>
      </c>
      <c r="AF17" s="116" t="str">
        <f t="shared" si="3"/>
        <v/>
      </c>
      <c r="AG17" s="47" t="s">
        <v>126</v>
      </c>
      <c r="AH17" s="117" t="str">
        <f t="shared" si="1"/>
        <v/>
      </c>
    </row>
    <row r="18" spans="1:34" ht="36.75" customHeight="1">
      <c r="A18" s="108">
        <f t="shared" si="2"/>
        <v>8</v>
      </c>
      <c r="B18" s="1232" t="str">
        <f>IF(基本情報入力シート!C61="","",基本情報入力シート!C61)</f>
        <v/>
      </c>
      <c r="C18" s="1233"/>
      <c r="D18" s="1233"/>
      <c r="E18" s="1233"/>
      <c r="F18" s="1233"/>
      <c r="G18" s="1233"/>
      <c r="H18" s="1233"/>
      <c r="I18" s="1233"/>
      <c r="J18" s="1233"/>
      <c r="K18" s="1234"/>
      <c r="L18" s="109" t="str">
        <f>IF(基本情報入力シート!M61="","",基本情報入力シート!M61)</f>
        <v/>
      </c>
      <c r="M18" s="109" t="str">
        <f>IF(基本情報入力シート!R61="","",基本情報入力シート!R61)</f>
        <v/>
      </c>
      <c r="N18" s="109" t="str">
        <f>IF(基本情報入力シート!W61="","",基本情報入力シート!W61)</f>
        <v/>
      </c>
      <c r="O18" s="108" t="str">
        <f>IF(基本情報入力シート!X61="","",基本情報入力シート!X61)</f>
        <v/>
      </c>
      <c r="P18" s="110" t="str">
        <f>IF(基本情報入力シート!Y61="","",基本情報入力シート!Y61)</f>
        <v/>
      </c>
      <c r="Q18" s="641" t="str">
        <f>IF(基本情報入力シート!Z61="","",基本情報入力シート!Z61)</f>
        <v/>
      </c>
      <c r="R18" s="662" t="str">
        <f>IF(基本情報入力シート!AA61="","",基本情報入力シート!AA61)</f>
        <v/>
      </c>
      <c r="S18" s="111"/>
      <c r="T18" s="112"/>
      <c r="U18" s="131" t="str">
        <f>IF(P18="","",VLOOKUP(P18,【参考】数式用!$A$5:$I$28,MATCH(T18,【参考】数式用!$C$4:$G$4,0)+2,0))</f>
        <v/>
      </c>
      <c r="V18" s="46" t="s">
        <v>121</v>
      </c>
      <c r="W18" s="113"/>
      <c r="X18" s="47" t="s">
        <v>122</v>
      </c>
      <c r="Y18" s="113"/>
      <c r="Z18" s="114" t="s">
        <v>123</v>
      </c>
      <c r="AA18" s="113"/>
      <c r="AB18" s="47" t="s">
        <v>122</v>
      </c>
      <c r="AC18" s="113"/>
      <c r="AD18" s="47" t="s">
        <v>124</v>
      </c>
      <c r="AE18" s="115" t="s">
        <v>125</v>
      </c>
      <c r="AF18" s="116" t="str">
        <f t="shared" si="3"/>
        <v/>
      </c>
      <c r="AG18" s="47" t="s">
        <v>126</v>
      </c>
      <c r="AH18" s="117" t="str">
        <f t="shared" si="1"/>
        <v/>
      </c>
    </row>
    <row r="19" spans="1:34" ht="36.75" customHeight="1">
      <c r="A19" s="108">
        <f t="shared" si="2"/>
        <v>9</v>
      </c>
      <c r="B19" s="1232" t="str">
        <f>IF(基本情報入力シート!C62="","",基本情報入力シート!C62)</f>
        <v/>
      </c>
      <c r="C19" s="1233"/>
      <c r="D19" s="1233"/>
      <c r="E19" s="1233"/>
      <c r="F19" s="1233"/>
      <c r="G19" s="1233"/>
      <c r="H19" s="1233"/>
      <c r="I19" s="1233"/>
      <c r="J19" s="1233"/>
      <c r="K19" s="1234"/>
      <c r="L19" s="109" t="str">
        <f>IF(基本情報入力シート!M62="","",基本情報入力シート!M62)</f>
        <v/>
      </c>
      <c r="M19" s="109" t="str">
        <f>IF(基本情報入力シート!R62="","",基本情報入力シート!R62)</f>
        <v/>
      </c>
      <c r="N19" s="109" t="str">
        <f>IF(基本情報入力シート!W62="","",基本情報入力シート!W62)</f>
        <v/>
      </c>
      <c r="O19" s="108" t="str">
        <f>IF(基本情報入力シート!X62="","",基本情報入力シート!X62)</f>
        <v/>
      </c>
      <c r="P19" s="110" t="str">
        <f>IF(基本情報入力シート!Y62="","",基本情報入力シート!Y62)</f>
        <v/>
      </c>
      <c r="Q19" s="641" t="str">
        <f>IF(基本情報入力シート!Z62="","",基本情報入力シート!Z62)</f>
        <v/>
      </c>
      <c r="R19" s="662" t="str">
        <f>IF(基本情報入力シート!AA62="","",基本情報入力シート!AA62)</f>
        <v/>
      </c>
      <c r="S19" s="111"/>
      <c r="T19" s="112"/>
      <c r="U19" s="131" t="str">
        <f>IF(P19="","",VLOOKUP(P19,【参考】数式用!$A$5:$I$28,MATCH(T19,【参考】数式用!$C$4:$G$4,0)+2,0))</f>
        <v/>
      </c>
      <c r="V19" s="46" t="s">
        <v>121</v>
      </c>
      <c r="W19" s="113"/>
      <c r="X19" s="47" t="s">
        <v>122</v>
      </c>
      <c r="Y19" s="113"/>
      <c r="Z19" s="114" t="s">
        <v>123</v>
      </c>
      <c r="AA19" s="113"/>
      <c r="AB19" s="47" t="s">
        <v>122</v>
      </c>
      <c r="AC19" s="113"/>
      <c r="AD19" s="47" t="s">
        <v>124</v>
      </c>
      <c r="AE19" s="115" t="s">
        <v>125</v>
      </c>
      <c r="AF19" s="116" t="str">
        <f t="shared" si="3"/>
        <v/>
      </c>
      <c r="AG19" s="47" t="s">
        <v>126</v>
      </c>
      <c r="AH19" s="117" t="str">
        <f t="shared" si="1"/>
        <v/>
      </c>
    </row>
    <row r="20" spans="1:34" ht="36.75" customHeight="1">
      <c r="A20" s="108">
        <f t="shared" si="2"/>
        <v>10</v>
      </c>
      <c r="B20" s="1232" t="str">
        <f>IF(基本情報入力シート!C63="","",基本情報入力シート!C63)</f>
        <v/>
      </c>
      <c r="C20" s="1233"/>
      <c r="D20" s="1233"/>
      <c r="E20" s="1233"/>
      <c r="F20" s="1233"/>
      <c r="G20" s="1233"/>
      <c r="H20" s="1233"/>
      <c r="I20" s="1233"/>
      <c r="J20" s="1233"/>
      <c r="K20" s="1234"/>
      <c r="L20" s="109" t="str">
        <f>IF(基本情報入力シート!M63="","",基本情報入力シート!M63)</f>
        <v/>
      </c>
      <c r="M20" s="109" t="str">
        <f>IF(基本情報入力シート!R63="","",基本情報入力シート!R63)</f>
        <v/>
      </c>
      <c r="N20" s="109" t="str">
        <f>IF(基本情報入力シート!W63="","",基本情報入力シート!W63)</f>
        <v/>
      </c>
      <c r="O20" s="108" t="str">
        <f>IF(基本情報入力シート!X63="","",基本情報入力シート!X63)</f>
        <v/>
      </c>
      <c r="P20" s="110" t="str">
        <f>IF(基本情報入力シート!Y63="","",基本情報入力シート!Y63)</f>
        <v/>
      </c>
      <c r="Q20" s="641" t="str">
        <f>IF(基本情報入力シート!Z63="","",基本情報入力シート!Z63)</f>
        <v/>
      </c>
      <c r="R20" s="662" t="str">
        <f>IF(基本情報入力シート!AA63="","",基本情報入力シート!AA63)</f>
        <v/>
      </c>
      <c r="S20" s="111"/>
      <c r="T20" s="112"/>
      <c r="U20" s="131" t="str">
        <f>IF(P20="","",VLOOKUP(P20,【参考】数式用!$A$5:$I$28,MATCH(T20,【参考】数式用!$C$4:$G$4,0)+2,0))</f>
        <v/>
      </c>
      <c r="V20" s="46" t="s">
        <v>121</v>
      </c>
      <c r="W20" s="113"/>
      <c r="X20" s="47" t="s">
        <v>122</v>
      </c>
      <c r="Y20" s="113"/>
      <c r="Z20" s="114" t="s">
        <v>123</v>
      </c>
      <c r="AA20" s="113"/>
      <c r="AB20" s="47" t="s">
        <v>122</v>
      </c>
      <c r="AC20" s="113"/>
      <c r="AD20" s="47" t="s">
        <v>124</v>
      </c>
      <c r="AE20" s="115" t="s">
        <v>125</v>
      </c>
      <c r="AF20" s="116" t="str">
        <f t="shared" si="3"/>
        <v/>
      </c>
      <c r="AG20" s="47" t="s">
        <v>126</v>
      </c>
      <c r="AH20" s="117" t="str">
        <f t="shared" si="1"/>
        <v/>
      </c>
    </row>
    <row r="21" spans="1:34" ht="36.75" customHeight="1">
      <c r="A21" s="108">
        <f t="shared" si="2"/>
        <v>11</v>
      </c>
      <c r="B21" s="1232" t="str">
        <f>IF(基本情報入力シート!C64="","",基本情報入力シート!C64)</f>
        <v/>
      </c>
      <c r="C21" s="1233"/>
      <c r="D21" s="1233"/>
      <c r="E21" s="1233"/>
      <c r="F21" s="1233"/>
      <c r="G21" s="1233"/>
      <c r="H21" s="1233"/>
      <c r="I21" s="1233"/>
      <c r="J21" s="1233"/>
      <c r="K21" s="1234"/>
      <c r="L21" s="109" t="str">
        <f>IF(基本情報入力シート!M64="","",基本情報入力シート!M64)</f>
        <v/>
      </c>
      <c r="M21" s="109" t="str">
        <f>IF(基本情報入力シート!R64="","",基本情報入力シート!R64)</f>
        <v/>
      </c>
      <c r="N21" s="109" t="str">
        <f>IF(基本情報入力シート!W64="","",基本情報入力シート!W64)</f>
        <v/>
      </c>
      <c r="O21" s="108" t="str">
        <f>IF(基本情報入力シート!X64="","",基本情報入力シート!X64)</f>
        <v/>
      </c>
      <c r="P21" s="110" t="str">
        <f>IF(基本情報入力シート!Y64="","",基本情報入力シート!Y64)</f>
        <v/>
      </c>
      <c r="Q21" s="641" t="str">
        <f>IF(基本情報入力シート!Z64="","",基本情報入力シート!Z64)</f>
        <v/>
      </c>
      <c r="R21" s="662" t="str">
        <f>IF(基本情報入力シート!AA64="","",基本情報入力シート!AA64)</f>
        <v/>
      </c>
      <c r="S21" s="111"/>
      <c r="T21" s="112"/>
      <c r="U21" s="131" t="str">
        <f>IF(P21="","",VLOOKUP(P21,【参考】数式用!$A$5:$I$28,MATCH(T21,【参考】数式用!$C$4:$G$4,0)+2,0))</f>
        <v/>
      </c>
      <c r="V21" s="46" t="s">
        <v>121</v>
      </c>
      <c r="W21" s="113"/>
      <c r="X21" s="47" t="s">
        <v>122</v>
      </c>
      <c r="Y21" s="113"/>
      <c r="Z21" s="114" t="s">
        <v>123</v>
      </c>
      <c r="AA21" s="113"/>
      <c r="AB21" s="47" t="s">
        <v>122</v>
      </c>
      <c r="AC21" s="113"/>
      <c r="AD21" s="47" t="s">
        <v>124</v>
      </c>
      <c r="AE21" s="115" t="s">
        <v>125</v>
      </c>
      <c r="AF21" s="116" t="str">
        <f t="shared" si="3"/>
        <v/>
      </c>
      <c r="AG21" s="47" t="s">
        <v>126</v>
      </c>
      <c r="AH21" s="117" t="str">
        <f t="shared" si="1"/>
        <v/>
      </c>
    </row>
    <row r="22" spans="1:34" ht="36.75" customHeight="1">
      <c r="A22" s="108">
        <f t="shared" si="2"/>
        <v>12</v>
      </c>
      <c r="B22" s="1232" t="str">
        <f>IF(基本情報入力シート!C65="","",基本情報入力シート!C65)</f>
        <v/>
      </c>
      <c r="C22" s="1233"/>
      <c r="D22" s="1233"/>
      <c r="E22" s="1233"/>
      <c r="F22" s="1233"/>
      <c r="G22" s="1233"/>
      <c r="H22" s="1233"/>
      <c r="I22" s="1233"/>
      <c r="J22" s="1233"/>
      <c r="K22" s="1234"/>
      <c r="L22" s="109" t="str">
        <f>IF(基本情報入力シート!M65="","",基本情報入力シート!M65)</f>
        <v/>
      </c>
      <c r="M22" s="109" t="str">
        <f>IF(基本情報入力シート!R65="","",基本情報入力シート!R65)</f>
        <v/>
      </c>
      <c r="N22" s="109" t="str">
        <f>IF(基本情報入力シート!W65="","",基本情報入力シート!W65)</f>
        <v/>
      </c>
      <c r="O22" s="108" t="str">
        <f>IF(基本情報入力シート!X65="","",基本情報入力シート!X65)</f>
        <v/>
      </c>
      <c r="P22" s="110" t="str">
        <f>IF(基本情報入力シート!Y65="","",基本情報入力シート!Y65)</f>
        <v/>
      </c>
      <c r="Q22" s="641" t="str">
        <f>IF(基本情報入力シート!Z65="","",基本情報入力シート!Z65)</f>
        <v/>
      </c>
      <c r="R22" s="662" t="str">
        <f>IF(基本情報入力シート!AA65="","",基本情報入力シート!AA65)</f>
        <v/>
      </c>
      <c r="S22" s="111"/>
      <c r="T22" s="112"/>
      <c r="U22" s="131" t="str">
        <f>IF(P22="","",VLOOKUP(P22,【参考】数式用!$A$5:$I$28,MATCH(T22,【参考】数式用!$C$4:$G$4,0)+2,0))</f>
        <v/>
      </c>
      <c r="V22" s="46" t="s">
        <v>121</v>
      </c>
      <c r="W22" s="113"/>
      <c r="X22" s="47" t="s">
        <v>122</v>
      </c>
      <c r="Y22" s="113"/>
      <c r="Z22" s="114" t="s">
        <v>123</v>
      </c>
      <c r="AA22" s="113"/>
      <c r="AB22" s="47" t="s">
        <v>122</v>
      </c>
      <c r="AC22" s="113"/>
      <c r="AD22" s="47" t="s">
        <v>124</v>
      </c>
      <c r="AE22" s="115" t="s">
        <v>125</v>
      </c>
      <c r="AF22" s="116" t="str">
        <f t="shared" si="3"/>
        <v/>
      </c>
      <c r="AG22" s="47" t="s">
        <v>126</v>
      </c>
      <c r="AH22" s="117" t="str">
        <f t="shared" si="1"/>
        <v/>
      </c>
    </row>
    <row r="23" spans="1:34" ht="36.75" customHeight="1">
      <c r="A23" s="108">
        <f t="shared" si="2"/>
        <v>13</v>
      </c>
      <c r="B23" s="1232" t="str">
        <f>IF(基本情報入力シート!C66="","",基本情報入力シート!C66)</f>
        <v/>
      </c>
      <c r="C23" s="1233"/>
      <c r="D23" s="1233"/>
      <c r="E23" s="1233"/>
      <c r="F23" s="1233"/>
      <c r="G23" s="1233"/>
      <c r="H23" s="1233"/>
      <c r="I23" s="1233"/>
      <c r="J23" s="1233"/>
      <c r="K23" s="1234"/>
      <c r="L23" s="109" t="str">
        <f>IF(基本情報入力シート!M66="","",基本情報入力シート!M66)</f>
        <v/>
      </c>
      <c r="M23" s="109" t="str">
        <f>IF(基本情報入力シート!R66="","",基本情報入力シート!R66)</f>
        <v/>
      </c>
      <c r="N23" s="109" t="str">
        <f>IF(基本情報入力シート!W66="","",基本情報入力シート!W66)</f>
        <v/>
      </c>
      <c r="O23" s="108" t="str">
        <f>IF(基本情報入力シート!X66="","",基本情報入力シート!X66)</f>
        <v/>
      </c>
      <c r="P23" s="110" t="str">
        <f>IF(基本情報入力シート!Y66="","",基本情報入力シート!Y66)</f>
        <v/>
      </c>
      <c r="Q23" s="641" t="str">
        <f>IF(基本情報入力シート!Z66="","",基本情報入力シート!Z66)</f>
        <v/>
      </c>
      <c r="R23" s="662" t="str">
        <f>IF(基本情報入力シート!AA66="","",基本情報入力シート!AA66)</f>
        <v/>
      </c>
      <c r="S23" s="111"/>
      <c r="T23" s="112"/>
      <c r="U23" s="131" t="str">
        <f>IF(P23="","",VLOOKUP(P23,【参考】数式用!$A$5:$I$28,MATCH(T23,【参考】数式用!$C$4:$G$4,0)+2,0))</f>
        <v/>
      </c>
      <c r="V23" s="46" t="s">
        <v>121</v>
      </c>
      <c r="W23" s="113"/>
      <c r="X23" s="47" t="s">
        <v>122</v>
      </c>
      <c r="Y23" s="113"/>
      <c r="Z23" s="114" t="s">
        <v>123</v>
      </c>
      <c r="AA23" s="113"/>
      <c r="AB23" s="47" t="s">
        <v>122</v>
      </c>
      <c r="AC23" s="113"/>
      <c r="AD23" s="47" t="s">
        <v>124</v>
      </c>
      <c r="AE23" s="115" t="s">
        <v>125</v>
      </c>
      <c r="AF23" s="116" t="str">
        <f t="shared" si="3"/>
        <v/>
      </c>
      <c r="AG23" s="47" t="s">
        <v>126</v>
      </c>
      <c r="AH23" s="117" t="str">
        <f t="shared" si="1"/>
        <v/>
      </c>
    </row>
    <row r="24" spans="1:34" ht="36.75" customHeight="1">
      <c r="A24" s="108">
        <f t="shared" si="2"/>
        <v>14</v>
      </c>
      <c r="B24" s="1232" t="str">
        <f>IF(基本情報入力シート!C67="","",基本情報入力シート!C67)</f>
        <v/>
      </c>
      <c r="C24" s="1233"/>
      <c r="D24" s="1233"/>
      <c r="E24" s="1233"/>
      <c r="F24" s="1233"/>
      <c r="G24" s="1233"/>
      <c r="H24" s="1233"/>
      <c r="I24" s="1233"/>
      <c r="J24" s="1233"/>
      <c r="K24" s="1234"/>
      <c r="L24" s="109" t="str">
        <f>IF(基本情報入力シート!M67="","",基本情報入力シート!M67)</f>
        <v/>
      </c>
      <c r="M24" s="109" t="str">
        <f>IF(基本情報入力シート!R67="","",基本情報入力シート!R67)</f>
        <v/>
      </c>
      <c r="N24" s="109" t="str">
        <f>IF(基本情報入力シート!W67="","",基本情報入力シート!W67)</f>
        <v/>
      </c>
      <c r="O24" s="108" t="str">
        <f>IF(基本情報入力シート!X67="","",基本情報入力シート!X67)</f>
        <v/>
      </c>
      <c r="P24" s="110" t="str">
        <f>IF(基本情報入力シート!Y67="","",基本情報入力シート!Y67)</f>
        <v/>
      </c>
      <c r="Q24" s="641" t="str">
        <f>IF(基本情報入力シート!Z67="","",基本情報入力シート!Z67)</f>
        <v/>
      </c>
      <c r="R24" s="662" t="str">
        <f>IF(基本情報入力シート!AA67="","",基本情報入力シート!AA67)</f>
        <v/>
      </c>
      <c r="S24" s="111"/>
      <c r="T24" s="112"/>
      <c r="U24" s="131" t="str">
        <f>IF(P24="","",VLOOKUP(P24,【参考】数式用!$A$5:$I$28,MATCH(T24,【参考】数式用!$C$4:$G$4,0)+2,0))</f>
        <v/>
      </c>
      <c r="V24" s="46" t="s">
        <v>121</v>
      </c>
      <c r="W24" s="113"/>
      <c r="X24" s="47" t="s">
        <v>122</v>
      </c>
      <c r="Y24" s="113"/>
      <c r="Z24" s="114" t="s">
        <v>123</v>
      </c>
      <c r="AA24" s="113"/>
      <c r="AB24" s="47" t="s">
        <v>122</v>
      </c>
      <c r="AC24" s="113"/>
      <c r="AD24" s="47" t="s">
        <v>124</v>
      </c>
      <c r="AE24" s="115" t="s">
        <v>125</v>
      </c>
      <c r="AF24" s="116" t="str">
        <f t="shared" si="3"/>
        <v/>
      </c>
      <c r="AG24" s="47" t="s">
        <v>126</v>
      </c>
      <c r="AH24" s="117" t="str">
        <f t="shared" si="1"/>
        <v/>
      </c>
    </row>
    <row r="25" spans="1:34" ht="36.75" customHeight="1">
      <c r="A25" s="108">
        <f t="shared" si="2"/>
        <v>15</v>
      </c>
      <c r="B25" s="1232" t="str">
        <f>IF(基本情報入力シート!C68="","",基本情報入力シート!C68)</f>
        <v/>
      </c>
      <c r="C25" s="1233"/>
      <c r="D25" s="1233"/>
      <c r="E25" s="1233"/>
      <c r="F25" s="1233"/>
      <c r="G25" s="1233"/>
      <c r="H25" s="1233"/>
      <c r="I25" s="1233"/>
      <c r="J25" s="1233"/>
      <c r="K25" s="1234"/>
      <c r="L25" s="109" t="str">
        <f>IF(基本情報入力シート!M68="","",基本情報入力シート!M68)</f>
        <v/>
      </c>
      <c r="M25" s="109" t="str">
        <f>IF(基本情報入力シート!R68="","",基本情報入力シート!R68)</f>
        <v/>
      </c>
      <c r="N25" s="109" t="str">
        <f>IF(基本情報入力シート!W68="","",基本情報入力シート!W68)</f>
        <v/>
      </c>
      <c r="O25" s="108" t="str">
        <f>IF(基本情報入力シート!X68="","",基本情報入力シート!X68)</f>
        <v/>
      </c>
      <c r="P25" s="110" t="str">
        <f>IF(基本情報入力シート!Y68="","",基本情報入力シート!Y68)</f>
        <v/>
      </c>
      <c r="Q25" s="641" t="str">
        <f>IF(基本情報入力シート!Z68="","",基本情報入力シート!Z68)</f>
        <v/>
      </c>
      <c r="R25" s="662" t="str">
        <f>IF(基本情報入力シート!AA68="","",基本情報入力シート!AA68)</f>
        <v/>
      </c>
      <c r="S25" s="111"/>
      <c r="T25" s="112"/>
      <c r="U25" s="131" t="str">
        <f>IF(P25="","",VLOOKUP(P25,【参考】数式用!$A$5:$I$28,MATCH(T25,【参考】数式用!$C$4:$G$4,0)+2,0))</f>
        <v/>
      </c>
      <c r="V25" s="46" t="s">
        <v>121</v>
      </c>
      <c r="W25" s="113"/>
      <c r="X25" s="47" t="s">
        <v>122</v>
      </c>
      <c r="Y25" s="113"/>
      <c r="Z25" s="114" t="s">
        <v>123</v>
      </c>
      <c r="AA25" s="113"/>
      <c r="AB25" s="47" t="s">
        <v>122</v>
      </c>
      <c r="AC25" s="113"/>
      <c r="AD25" s="47" t="s">
        <v>124</v>
      </c>
      <c r="AE25" s="115" t="s">
        <v>125</v>
      </c>
      <c r="AF25" s="116" t="str">
        <f t="shared" si="3"/>
        <v/>
      </c>
      <c r="AG25" s="47" t="s">
        <v>126</v>
      </c>
      <c r="AH25" s="117" t="str">
        <f t="shared" si="1"/>
        <v/>
      </c>
    </row>
    <row r="26" spans="1:34" ht="36.75" customHeight="1">
      <c r="A26" s="108">
        <f t="shared" si="2"/>
        <v>16</v>
      </c>
      <c r="B26" s="1232" t="str">
        <f>IF(基本情報入力シート!C69="","",基本情報入力シート!C69)</f>
        <v/>
      </c>
      <c r="C26" s="1233"/>
      <c r="D26" s="1233"/>
      <c r="E26" s="1233"/>
      <c r="F26" s="1233"/>
      <c r="G26" s="1233"/>
      <c r="H26" s="1233"/>
      <c r="I26" s="1233"/>
      <c r="J26" s="1233"/>
      <c r="K26" s="1234"/>
      <c r="L26" s="109" t="str">
        <f>IF(基本情報入力シート!M69="","",基本情報入力シート!M69)</f>
        <v/>
      </c>
      <c r="M26" s="109" t="str">
        <f>IF(基本情報入力シート!R69="","",基本情報入力シート!R69)</f>
        <v/>
      </c>
      <c r="N26" s="109" t="str">
        <f>IF(基本情報入力シート!W69="","",基本情報入力シート!W69)</f>
        <v/>
      </c>
      <c r="O26" s="108" t="str">
        <f>IF(基本情報入力シート!X69="","",基本情報入力シート!X69)</f>
        <v/>
      </c>
      <c r="P26" s="110" t="str">
        <f>IF(基本情報入力シート!Y69="","",基本情報入力シート!Y69)</f>
        <v/>
      </c>
      <c r="Q26" s="641" t="str">
        <f>IF(基本情報入力シート!Z69="","",基本情報入力シート!Z69)</f>
        <v/>
      </c>
      <c r="R26" s="662" t="str">
        <f>IF(基本情報入力シート!AA69="","",基本情報入力シート!AA69)</f>
        <v/>
      </c>
      <c r="S26" s="111"/>
      <c r="T26" s="112"/>
      <c r="U26" s="131" t="str">
        <f>IF(P26="","",VLOOKUP(P26,【参考】数式用!$A$5:$I$28,MATCH(T26,【参考】数式用!$C$4:$G$4,0)+2,0))</f>
        <v/>
      </c>
      <c r="V26" s="46" t="s">
        <v>121</v>
      </c>
      <c r="W26" s="113"/>
      <c r="X26" s="47" t="s">
        <v>122</v>
      </c>
      <c r="Y26" s="113"/>
      <c r="Z26" s="114" t="s">
        <v>123</v>
      </c>
      <c r="AA26" s="113"/>
      <c r="AB26" s="47" t="s">
        <v>122</v>
      </c>
      <c r="AC26" s="113"/>
      <c r="AD26" s="47" t="s">
        <v>124</v>
      </c>
      <c r="AE26" s="115" t="s">
        <v>125</v>
      </c>
      <c r="AF26" s="116" t="str">
        <f t="shared" si="3"/>
        <v/>
      </c>
      <c r="AG26" s="47" t="s">
        <v>126</v>
      </c>
      <c r="AH26" s="117" t="str">
        <f t="shared" si="1"/>
        <v/>
      </c>
    </row>
    <row r="27" spans="1:34" ht="36.75" customHeight="1">
      <c r="A27" s="108">
        <f t="shared" si="2"/>
        <v>17</v>
      </c>
      <c r="B27" s="1232" t="str">
        <f>IF(基本情報入力シート!C70="","",基本情報入力シート!C70)</f>
        <v/>
      </c>
      <c r="C27" s="1233"/>
      <c r="D27" s="1233"/>
      <c r="E27" s="1233"/>
      <c r="F27" s="1233"/>
      <c r="G27" s="1233"/>
      <c r="H27" s="1233"/>
      <c r="I27" s="1233"/>
      <c r="J27" s="1233"/>
      <c r="K27" s="1234"/>
      <c r="L27" s="109" t="str">
        <f>IF(基本情報入力シート!M70="","",基本情報入力シート!M70)</f>
        <v/>
      </c>
      <c r="M27" s="109" t="str">
        <f>IF(基本情報入力シート!R70="","",基本情報入力シート!R70)</f>
        <v/>
      </c>
      <c r="N27" s="109" t="str">
        <f>IF(基本情報入力シート!W70="","",基本情報入力シート!W70)</f>
        <v/>
      </c>
      <c r="O27" s="108" t="str">
        <f>IF(基本情報入力シート!X70="","",基本情報入力シート!X70)</f>
        <v/>
      </c>
      <c r="P27" s="110" t="str">
        <f>IF(基本情報入力シート!Y70="","",基本情報入力シート!Y70)</f>
        <v/>
      </c>
      <c r="Q27" s="641" t="str">
        <f>IF(基本情報入力シート!Z70="","",基本情報入力シート!Z70)</f>
        <v/>
      </c>
      <c r="R27" s="662" t="str">
        <f>IF(基本情報入力シート!AA70="","",基本情報入力シート!AA70)</f>
        <v/>
      </c>
      <c r="S27" s="111"/>
      <c r="T27" s="112"/>
      <c r="U27" s="131" t="str">
        <f>IF(P27="","",VLOOKUP(P27,【参考】数式用!$A$5:$I$28,MATCH(T27,【参考】数式用!$C$4:$G$4,0)+2,0))</f>
        <v/>
      </c>
      <c r="V27" s="46" t="s">
        <v>121</v>
      </c>
      <c r="W27" s="113"/>
      <c r="X27" s="47" t="s">
        <v>122</v>
      </c>
      <c r="Y27" s="113"/>
      <c r="Z27" s="114" t="s">
        <v>123</v>
      </c>
      <c r="AA27" s="113"/>
      <c r="AB27" s="47" t="s">
        <v>122</v>
      </c>
      <c r="AC27" s="113"/>
      <c r="AD27" s="47" t="s">
        <v>124</v>
      </c>
      <c r="AE27" s="115" t="s">
        <v>125</v>
      </c>
      <c r="AF27" s="116" t="str">
        <f t="shared" si="3"/>
        <v/>
      </c>
      <c r="AG27" s="47" t="s">
        <v>126</v>
      </c>
      <c r="AH27" s="117" t="str">
        <f t="shared" si="1"/>
        <v/>
      </c>
    </row>
    <row r="28" spans="1:34" ht="36.75" customHeight="1">
      <c r="A28" s="108">
        <f t="shared" si="2"/>
        <v>18</v>
      </c>
      <c r="B28" s="1232" t="str">
        <f>IF(基本情報入力シート!C71="","",基本情報入力シート!C71)</f>
        <v/>
      </c>
      <c r="C28" s="1233"/>
      <c r="D28" s="1233"/>
      <c r="E28" s="1233"/>
      <c r="F28" s="1233"/>
      <c r="G28" s="1233"/>
      <c r="H28" s="1233"/>
      <c r="I28" s="1233"/>
      <c r="J28" s="1233"/>
      <c r="K28" s="1234"/>
      <c r="L28" s="109" t="str">
        <f>IF(基本情報入力シート!M71="","",基本情報入力シート!M71)</f>
        <v/>
      </c>
      <c r="M28" s="109" t="str">
        <f>IF(基本情報入力シート!R71="","",基本情報入力シート!R71)</f>
        <v/>
      </c>
      <c r="N28" s="109" t="str">
        <f>IF(基本情報入力シート!W71="","",基本情報入力シート!W71)</f>
        <v/>
      </c>
      <c r="O28" s="108" t="str">
        <f>IF(基本情報入力シート!X71="","",基本情報入力シート!X71)</f>
        <v/>
      </c>
      <c r="P28" s="110" t="str">
        <f>IF(基本情報入力シート!Y71="","",基本情報入力シート!Y71)</f>
        <v/>
      </c>
      <c r="Q28" s="641" t="str">
        <f>IF(基本情報入力シート!Z71="","",基本情報入力シート!Z71)</f>
        <v/>
      </c>
      <c r="R28" s="662" t="str">
        <f>IF(基本情報入力シート!AA71="","",基本情報入力シート!AA71)</f>
        <v/>
      </c>
      <c r="S28" s="111"/>
      <c r="T28" s="112"/>
      <c r="U28" s="131" t="str">
        <f>IF(P28="","",VLOOKUP(P28,【参考】数式用!$A$5:$I$28,MATCH(T28,【参考】数式用!$C$4:$G$4,0)+2,0))</f>
        <v/>
      </c>
      <c r="V28" s="46" t="s">
        <v>121</v>
      </c>
      <c r="W28" s="113"/>
      <c r="X28" s="47" t="s">
        <v>122</v>
      </c>
      <c r="Y28" s="113"/>
      <c r="Z28" s="114" t="s">
        <v>123</v>
      </c>
      <c r="AA28" s="113"/>
      <c r="AB28" s="47" t="s">
        <v>122</v>
      </c>
      <c r="AC28" s="113"/>
      <c r="AD28" s="47" t="s">
        <v>124</v>
      </c>
      <c r="AE28" s="115" t="s">
        <v>125</v>
      </c>
      <c r="AF28" s="116" t="str">
        <f t="shared" si="3"/>
        <v/>
      </c>
      <c r="AG28" s="47" t="s">
        <v>126</v>
      </c>
      <c r="AH28" s="117" t="str">
        <f t="shared" si="1"/>
        <v/>
      </c>
    </row>
    <row r="29" spans="1:34" ht="36.75" customHeight="1">
      <c r="A29" s="108">
        <f t="shared" si="2"/>
        <v>19</v>
      </c>
      <c r="B29" s="1232" t="str">
        <f>IF(基本情報入力シート!C72="","",基本情報入力シート!C72)</f>
        <v/>
      </c>
      <c r="C29" s="1233"/>
      <c r="D29" s="1233"/>
      <c r="E29" s="1233"/>
      <c r="F29" s="1233"/>
      <c r="G29" s="1233"/>
      <c r="H29" s="1233"/>
      <c r="I29" s="1233"/>
      <c r="J29" s="1233"/>
      <c r="K29" s="1234"/>
      <c r="L29" s="109" t="str">
        <f>IF(基本情報入力シート!M72="","",基本情報入力シート!M72)</f>
        <v/>
      </c>
      <c r="M29" s="109" t="str">
        <f>IF(基本情報入力シート!R72="","",基本情報入力シート!R72)</f>
        <v/>
      </c>
      <c r="N29" s="109" t="str">
        <f>IF(基本情報入力シート!W72="","",基本情報入力シート!W72)</f>
        <v/>
      </c>
      <c r="O29" s="108" t="str">
        <f>IF(基本情報入力シート!X72="","",基本情報入力シート!X72)</f>
        <v/>
      </c>
      <c r="P29" s="110" t="str">
        <f>IF(基本情報入力シート!Y72="","",基本情報入力シート!Y72)</f>
        <v/>
      </c>
      <c r="Q29" s="641" t="str">
        <f>IF(基本情報入力シート!Z72="","",基本情報入力シート!Z72)</f>
        <v/>
      </c>
      <c r="R29" s="662" t="str">
        <f>IF(基本情報入力シート!AA72="","",基本情報入力シート!AA72)</f>
        <v/>
      </c>
      <c r="S29" s="111"/>
      <c r="T29" s="112"/>
      <c r="U29" s="131" t="str">
        <f>IF(P29="","",VLOOKUP(P29,【参考】数式用!$A$5:$I$28,MATCH(T29,【参考】数式用!$C$4:$G$4,0)+2,0))</f>
        <v/>
      </c>
      <c r="V29" s="46" t="s">
        <v>121</v>
      </c>
      <c r="W29" s="113"/>
      <c r="X29" s="47" t="s">
        <v>122</v>
      </c>
      <c r="Y29" s="113"/>
      <c r="Z29" s="114" t="s">
        <v>123</v>
      </c>
      <c r="AA29" s="113"/>
      <c r="AB29" s="47" t="s">
        <v>122</v>
      </c>
      <c r="AC29" s="113"/>
      <c r="AD29" s="47" t="s">
        <v>124</v>
      </c>
      <c r="AE29" s="115" t="s">
        <v>125</v>
      </c>
      <c r="AF29" s="116" t="str">
        <f t="shared" si="3"/>
        <v/>
      </c>
      <c r="AG29" s="47" t="s">
        <v>126</v>
      </c>
      <c r="AH29" s="117" t="str">
        <f t="shared" si="1"/>
        <v/>
      </c>
    </row>
    <row r="30" spans="1:34" ht="36.75" customHeight="1">
      <c r="A30" s="108">
        <f t="shared" si="2"/>
        <v>20</v>
      </c>
      <c r="B30" s="1232" t="str">
        <f>IF(基本情報入力シート!C73="","",基本情報入力シート!C73)</f>
        <v/>
      </c>
      <c r="C30" s="1233"/>
      <c r="D30" s="1233"/>
      <c r="E30" s="1233"/>
      <c r="F30" s="1233"/>
      <c r="G30" s="1233"/>
      <c r="H30" s="1233"/>
      <c r="I30" s="1233"/>
      <c r="J30" s="1233"/>
      <c r="K30" s="1234"/>
      <c r="L30" s="109" t="str">
        <f>IF(基本情報入力シート!M73="","",基本情報入力シート!M73)</f>
        <v/>
      </c>
      <c r="M30" s="109" t="str">
        <f>IF(基本情報入力シート!R73="","",基本情報入力シート!R73)</f>
        <v/>
      </c>
      <c r="N30" s="109" t="str">
        <f>IF(基本情報入力シート!W73="","",基本情報入力シート!W73)</f>
        <v/>
      </c>
      <c r="O30" s="108" t="str">
        <f>IF(基本情報入力シート!X73="","",基本情報入力シート!X73)</f>
        <v/>
      </c>
      <c r="P30" s="110" t="str">
        <f>IF(基本情報入力シート!Y73="","",基本情報入力シート!Y73)</f>
        <v/>
      </c>
      <c r="Q30" s="641" t="str">
        <f>IF(基本情報入力シート!Z73="","",基本情報入力シート!Z73)</f>
        <v/>
      </c>
      <c r="R30" s="662" t="str">
        <f>IF(基本情報入力シート!AA73="","",基本情報入力シート!AA73)</f>
        <v/>
      </c>
      <c r="S30" s="111"/>
      <c r="T30" s="112"/>
      <c r="U30" s="131" t="str">
        <f>IF(P30="","",VLOOKUP(P30,【参考】数式用!$A$5:$I$28,MATCH(T30,【参考】数式用!$C$4:$G$4,0)+2,0))</f>
        <v/>
      </c>
      <c r="V30" s="46" t="s">
        <v>121</v>
      </c>
      <c r="W30" s="113"/>
      <c r="X30" s="47" t="s">
        <v>122</v>
      </c>
      <c r="Y30" s="113"/>
      <c r="Z30" s="114" t="s">
        <v>123</v>
      </c>
      <c r="AA30" s="113"/>
      <c r="AB30" s="47" t="s">
        <v>122</v>
      </c>
      <c r="AC30" s="113"/>
      <c r="AD30" s="47" t="s">
        <v>124</v>
      </c>
      <c r="AE30" s="115" t="s">
        <v>125</v>
      </c>
      <c r="AF30" s="116" t="str">
        <f t="shared" si="3"/>
        <v/>
      </c>
      <c r="AG30" s="47" t="s">
        <v>126</v>
      </c>
      <c r="AH30" s="117" t="str">
        <f t="shared" si="1"/>
        <v/>
      </c>
    </row>
    <row r="31" spans="1:34" ht="36.75" customHeight="1">
      <c r="A31" s="108">
        <f t="shared" si="2"/>
        <v>21</v>
      </c>
      <c r="B31" s="1232" t="str">
        <f>IF(基本情報入力シート!C74="","",基本情報入力シート!C74)</f>
        <v/>
      </c>
      <c r="C31" s="1233"/>
      <c r="D31" s="1233"/>
      <c r="E31" s="1233"/>
      <c r="F31" s="1233"/>
      <c r="G31" s="1233"/>
      <c r="H31" s="1233"/>
      <c r="I31" s="1233"/>
      <c r="J31" s="1233"/>
      <c r="K31" s="1234"/>
      <c r="L31" s="109" t="str">
        <f>IF(基本情報入力シート!M74="","",基本情報入力シート!M74)</f>
        <v/>
      </c>
      <c r="M31" s="109" t="str">
        <f>IF(基本情報入力シート!R74="","",基本情報入力シート!R74)</f>
        <v/>
      </c>
      <c r="N31" s="109" t="str">
        <f>IF(基本情報入力シート!W74="","",基本情報入力シート!W74)</f>
        <v/>
      </c>
      <c r="O31" s="108" t="str">
        <f>IF(基本情報入力シート!X74="","",基本情報入力シート!X74)</f>
        <v/>
      </c>
      <c r="P31" s="110" t="str">
        <f>IF(基本情報入力シート!Y74="","",基本情報入力シート!Y74)</f>
        <v/>
      </c>
      <c r="Q31" s="641" t="str">
        <f>IF(基本情報入力シート!Z74="","",基本情報入力シート!Z74)</f>
        <v/>
      </c>
      <c r="R31" s="662" t="str">
        <f>IF(基本情報入力シート!AA74="","",基本情報入力シート!AA74)</f>
        <v/>
      </c>
      <c r="S31" s="111"/>
      <c r="T31" s="112"/>
      <c r="U31" s="131" t="str">
        <f>IF(P31="","",VLOOKUP(P31,【参考】数式用!$A$5:$I$28,MATCH(T31,【参考】数式用!$C$4:$G$4,0)+2,0))</f>
        <v/>
      </c>
      <c r="V31" s="46" t="s">
        <v>121</v>
      </c>
      <c r="W31" s="113"/>
      <c r="X31" s="47" t="s">
        <v>122</v>
      </c>
      <c r="Y31" s="113"/>
      <c r="Z31" s="114" t="s">
        <v>123</v>
      </c>
      <c r="AA31" s="113"/>
      <c r="AB31" s="47" t="s">
        <v>122</v>
      </c>
      <c r="AC31" s="113"/>
      <c r="AD31" s="47" t="s">
        <v>124</v>
      </c>
      <c r="AE31" s="115" t="s">
        <v>125</v>
      </c>
      <c r="AF31" s="116" t="str">
        <f t="shared" si="3"/>
        <v/>
      </c>
      <c r="AG31" s="47" t="s">
        <v>126</v>
      </c>
      <c r="AH31" s="117" t="str">
        <f t="shared" si="1"/>
        <v/>
      </c>
    </row>
    <row r="32" spans="1:34" ht="36.75" customHeight="1">
      <c r="A32" s="108">
        <f t="shared" si="2"/>
        <v>22</v>
      </c>
      <c r="B32" s="1232" t="str">
        <f>IF(基本情報入力シート!C75="","",基本情報入力シート!C75)</f>
        <v/>
      </c>
      <c r="C32" s="1233"/>
      <c r="D32" s="1233"/>
      <c r="E32" s="1233"/>
      <c r="F32" s="1233"/>
      <c r="G32" s="1233"/>
      <c r="H32" s="1233"/>
      <c r="I32" s="1233"/>
      <c r="J32" s="1233"/>
      <c r="K32" s="1234"/>
      <c r="L32" s="109" t="str">
        <f>IF(基本情報入力シート!M75="","",基本情報入力シート!M75)</f>
        <v/>
      </c>
      <c r="M32" s="109" t="str">
        <f>IF(基本情報入力シート!R75="","",基本情報入力シート!R75)</f>
        <v/>
      </c>
      <c r="N32" s="109" t="str">
        <f>IF(基本情報入力シート!W75="","",基本情報入力シート!W75)</f>
        <v/>
      </c>
      <c r="O32" s="108" t="str">
        <f>IF(基本情報入力シート!X75="","",基本情報入力シート!X75)</f>
        <v/>
      </c>
      <c r="P32" s="110" t="str">
        <f>IF(基本情報入力シート!Y75="","",基本情報入力シート!Y75)</f>
        <v/>
      </c>
      <c r="Q32" s="641" t="str">
        <f>IF(基本情報入力シート!Z75="","",基本情報入力シート!Z75)</f>
        <v/>
      </c>
      <c r="R32" s="662" t="str">
        <f>IF(基本情報入力シート!AA75="","",基本情報入力シート!AA75)</f>
        <v/>
      </c>
      <c r="S32" s="111"/>
      <c r="T32" s="112"/>
      <c r="U32" s="131" t="str">
        <f>IF(P32="","",VLOOKUP(P32,【参考】数式用!$A$5:$I$28,MATCH(T32,【参考】数式用!$C$4:$G$4,0)+2,0))</f>
        <v/>
      </c>
      <c r="V32" s="46" t="s">
        <v>121</v>
      </c>
      <c r="W32" s="113"/>
      <c r="X32" s="47" t="s">
        <v>122</v>
      </c>
      <c r="Y32" s="113"/>
      <c r="Z32" s="114" t="s">
        <v>123</v>
      </c>
      <c r="AA32" s="113"/>
      <c r="AB32" s="47" t="s">
        <v>122</v>
      </c>
      <c r="AC32" s="113"/>
      <c r="AD32" s="47" t="s">
        <v>124</v>
      </c>
      <c r="AE32" s="115" t="s">
        <v>125</v>
      </c>
      <c r="AF32" s="116" t="str">
        <f t="shared" si="3"/>
        <v/>
      </c>
      <c r="AG32" s="47" t="s">
        <v>126</v>
      </c>
      <c r="AH32" s="117" t="str">
        <f t="shared" si="1"/>
        <v/>
      </c>
    </row>
    <row r="33" spans="1:34" ht="36.75" customHeight="1">
      <c r="A33" s="108">
        <f t="shared" si="2"/>
        <v>23</v>
      </c>
      <c r="B33" s="1232" t="str">
        <f>IF(基本情報入力シート!C76="","",基本情報入力シート!C76)</f>
        <v/>
      </c>
      <c r="C33" s="1233"/>
      <c r="D33" s="1233"/>
      <c r="E33" s="1233"/>
      <c r="F33" s="1233"/>
      <c r="G33" s="1233"/>
      <c r="H33" s="1233"/>
      <c r="I33" s="1233"/>
      <c r="J33" s="1233"/>
      <c r="K33" s="1234"/>
      <c r="L33" s="109" t="str">
        <f>IF(基本情報入力シート!M76="","",基本情報入力シート!M76)</f>
        <v/>
      </c>
      <c r="M33" s="109" t="str">
        <f>IF(基本情報入力シート!R76="","",基本情報入力シート!R76)</f>
        <v/>
      </c>
      <c r="N33" s="109" t="str">
        <f>IF(基本情報入力シート!W76="","",基本情報入力シート!W76)</f>
        <v/>
      </c>
      <c r="O33" s="108" t="str">
        <f>IF(基本情報入力シート!X76="","",基本情報入力シート!X76)</f>
        <v/>
      </c>
      <c r="P33" s="110" t="str">
        <f>IF(基本情報入力シート!Y76="","",基本情報入力シート!Y76)</f>
        <v/>
      </c>
      <c r="Q33" s="641" t="str">
        <f>IF(基本情報入力シート!Z76="","",基本情報入力シート!Z76)</f>
        <v/>
      </c>
      <c r="R33" s="662" t="str">
        <f>IF(基本情報入力シート!AA76="","",基本情報入力シート!AA76)</f>
        <v/>
      </c>
      <c r="S33" s="111"/>
      <c r="T33" s="112"/>
      <c r="U33" s="131" t="str">
        <f>IF(P33="","",VLOOKUP(P33,【参考】数式用!$A$5:$I$28,MATCH(T33,【参考】数式用!$C$4:$G$4,0)+2,0))</f>
        <v/>
      </c>
      <c r="V33" s="46" t="s">
        <v>121</v>
      </c>
      <c r="W33" s="113"/>
      <c r="X33" s="47" t="s">
        <v>122</v>
      </c>
      <c r="Y33" s="113"/>
      <c r="Z33" s="114" t="s">
        <v>123</v>
      </c>
      <c r="AA33" s="113"/>
      <c r="AB33" s="47" t="s">
        <v>122</v>
      </c>
      <c r="AC33" s="113"/>
      <c r="AD33" s="47" t="s">
        <v>124</v>
      </c>
      <c r="AE33" s="115" t="s">
        <v>125</v>
      </c>
      <c r="AF33" s="116" t="str">
        <f t="shared" si="3"/>
        <v/>
      </c>
      <c r="AG33" s="47" t="s">
        <v>126</v>
      </c>
      <c r="AH33" s="117" t="str">
        <f t="shared" si="1"/>
        <v/>
      </c>
    </row>
    <row r="34" spans="1:34" ht="36.75" customHeight="1">
      <c r="A34" s="108">
        <f t="shared" si="2"/>
        <v>24</v>
      </c>
      <c r="B34" s="1232" t="str">
        <f>IF(基本情報入力シート!C77="","",基本情報入力シート!C77)</f>
        <v/>
      </c>
      <c r="C34" s="1233"/>
      <c r="D34" s="1233"/>
      <c r="E34" s="1233"/>
      <c r="F34" s="1233"/>
      <c r="G34" s="1233"/>
      <c r="H34" s="1233"/>
      <c r="I34" s="1233"/>
      <c r="J34" s="1233"/>
      <c r="K34" s="1234"/>
      <c r="L34" s="109" t="str">
        <f>IF(基本情報入力シート!M77="","",基本情報入力シート!M77)</f>
        <v/>
      </c>
      <c r="M34" s="109" t="str">
        <f>IF(基本情報入力シート!R77="","",基本情報入力シート!R77)</f>
        <v/>
      </c>
      <c r="N34" s="109" t="str">
        <f>IF(基本情報入力シート!W77="","",基本情報入力シート!W77)</f>
        <v/>
      </c>
      <c r="O34" s="108" t="str">
        <f>IF(基本情報入力シート!X77="","",基本情報入力シート!X77)</f>
        <v/>
      </c>
      <c r="P34" s="110" t="str">
        <f>IF(基本情報入力シート!Y77="","",基本情報入力シート!Y77)</f>
        <v/>
      </c>
      <c r="Q34" s="641" t="str">
        <f>IF(基本情報入力シート!Z77="","",基本情報入力シート!Z77)</f>
        <v/>
      </c>
      <c r="R34" s="662" t="str">
        <f>IF(基本情報入力シート!AA77="","",基本情報入力シート!AA77)</f>
        <v/>
      </c>
      <c r="S34" s="111"/>
      <c r="T34" s="112"/>
      <c r="U34" s="131" t="str">
        <f>IF(P34="","",VLOOKUP(P34,【参考】数式用!$A$5:$I$28,MATCH(T34,【参考】数式用!$C$4:$G$4,0)+2,0))</f>
        <v/>
      </c>
      <c r="V34" s="46" t="s">
        <v>121</v>
      </c>
      <c r="W34" s="113"/>
      <c r="X34" s="47" t="s">
        <v>122</v>
      </c>
      <c r="Y34" s="113"/>
      <c r="Z34" s="114" t="s">
        <v>123</v>
      </c>
      <c r="AA34" s="113"/>
      <c r="AB34" s="47" t="s">
        <v>122</v>
      </c>
      <c r="AC34" s="113"/>
      <c r="AD34" s="47" t="s">
        <v>124</v>
      </c>
      <c r="AE34" s="115" t="s">
        <v>125</v>
      </c>
      <c r="AF34" s="116" t="str">
        <f t="shared" si="3"/>
        <v/>
      </c>
      <c r="AG34" s="47" t="s">
        <v>126</v>
      </c>
      <c r="AH34" s="117" t="str">
        <f t="shared" si="1"/>
        <v/>
      </c>
    </row>
    <row r="35" spans="1:34" ht="36.75" customHeight="1">
      <c r="A35" s="108">
        <f t="shared" si="2"/>
        <v>25</v>
      </c>
      <c r="B35" s="1232" t="str">
        <f>IF(基本情報入力シート!C78="","",基本情報入力シート!C78)</f>
        <v/>
      </c>
      <c r="C35" s="1233"/>
      <c r="D35" s="1233"/>
      <c r="E35" s="1233"/>
      <c r="F35" s="1233"/>
      <c r="G35" s="1233"/>
      <c r="H35" s="1233"/>
      <c r="I35" s="1233"/>
      <c r="J35" s="1233"/>
      <c r="K35" s="1234"/>
      <c r="L35" s="109" t="str">
        <f>IF(基本情報入力シート!M78="","",基本情報入力シート!M78)</f>
        <v/>
      </c>
      <c r="M35" s="109" t="str">
        <f>IF(基本情報入力シート!R78="","",基本情報入力シート!R78)</f>
        <v/>
      </c>
      <c r="N35" s="109" t="str">
        <f>IF(基本情報入力シート!W78="","",基本情報入力シート!W78)</f>
        <v/>
      </c>
      <c r="O35" s="108" t="str">
        <f>IF(基本情報入力シート!X78="","",基本情報入力シート!X78)</f>
        <v/>
      </c>
      <c r="P35" s="110" t="str">
        <f>IF(基本情報入力シート!Y78="","",基本情報入力シート!Y78)</f>
        <v/>
      </c>
      <c r="Q35" s="641" t="str">
        <f>IF(基本情報入力シート!Z78="","",基本情報入力シート!Z78)</f>
        <v/>
      </c>
      <c r="R35" s="662" t="str">
        <f>IF(基本情報入力シート!AA78="","",基本情報入力シート!AA78)</f>
        <v/>
      </c>
      <c r="S35" s="111"/>
      <c r="T35" s="112"/>
      <c r="U35" s="131" t="str">
        <f>IF(P35="","",VLOOKUP(P35,【参考】数式用!$A$5:$I$28,MATCH(T35,【参考】数式用!$C$4:$G$4,0)+2,0))</f>
        <v/>
      </c>
      <c r="V35" s="46" t="s">
        <v>121</v>
      </c>
      <c r="W35" s="113"/>
      <c r="X35" s="47" t="s">
        <v>122</v>
      </c>
      <c r="Y35" s="113"/>
      <c r="Z35" s="114" t="s">
        <v>123</v>
      </c>
      <c r="AA35" s="113"/>
      <c r="AB35" s="47" t="s">
        <v>122</v>
      </c>
      <c r="AC35" s="113"/>
      <c r="AD35" s="47" t="s">
        <v>124</v>
      </c>
      <c r="AE35" s="115" t="s">
        <v>125</v>
      </c>
      <c r="AF35" s="116" t="str">
        <f t="shared" si="3"/>
        <v/>
      </c>
      <c r="AG35" s="47" t="s">
        <v>126</v>
      </c>
      <c r="AH35" s="117" t="str">
        <f t="shared" si="1"/>
        <v/>
      </c>
    </row>
    <row r="36" spans="1:34" ht="36.75" customHeight="1">
      <c r="A36" s="108">
        <f t="shared" si="2"/>
        <v>26</v>
      </c>
      <c r="B36" s="1232" t="str">
        <f>IF(基本情報入力シート!C79="","",基本情報入力シート!C79)</f>
        <v/>
      </c>
      <c r="C36" s="1233"/>
      <c r="D36" s="1233"/>
      <c r="E36" s="1233"/>
      <c r="F36" s="1233"/>
      <c r="G36" s="1233"/>
      <c r="H36" s="1233"/>
      <c r="I36" s="1233"/>
      <c r="J36" s="1233"/>
      <c r="K36" s="1234"/>
      <c r="L36" s="109" t="str">
        <f>IF(基本情報入力シート!M79="","",基本情報入力シート!M79)</f>
        <v/>
      </c>
      <c r="M36" s="109" t="str">
        <f>IF(基本情報入力シート!R79="","",基本情報入力シート!R79)</f>
        <v/>
      </c>
      <c r="N36" s="109" t="str">
        <f>IF(基本情報入力シート!W79="","",基本情報入力シート!W79)</f>
        <v/>
      </c>
      <c r="O36" s="108" t="str">
        <f>IF(基本情報入力シート!X79="","",基本情報入力シート!X79)</f>
        <v/>
      </c>
      <c r="P36" s="110" t="str">
        <f>IF(基本情報入力シート!Y79="","",基本情報入力シート!Y79)</f>
        <v/>
      </c>
      <c r="Q36" s="641" t="str">
        <f>IF(基本情報入力シート!Z79="","",基本情報入力シート!Z79)</f>
        <v/>
      </c>
      <c r="R36" s="662" t="str">
        <f>IF(基本情報入力シート!AA79="","",基本情報入力シート!AA79)</f>
        <v/>
      </c>
      <c r="S36" s="111"/>
      <c r="T36" s="112"/>
      <c r="U36" s="131" t="str">
        <f>IF(P36="","",VLOOKUP(P36,【参考】数式用!$A$5:$I$28,MATCH(T36,【参考】数式用!$C$4:$G$4,0)+2,0))</f>
        <v/>
      </c>
      <c r="V36" s="46" t="s">
        <v>121</v>
      </c>
      <c r="W36" s="113"/>
      <c r="X36" s="47" t="s">
        <v>122</v>
      </c>
      <c r="Y36" s="113"/>
      <c r="Z36" s="114" t="s">
        <v>123</v>
      </c>
      <c r="AA36" s="113"/>
      <c r="AB36" s="47" t="s">
        <v>122</v>
      </c>
      <c r="AC36" s="113"/>
      <c r="AD36" s="47" t="s">
        <v>124</v>
      </c>
      <c r="AE36" s="115" t="s">
        <v>125</v>
      </c>
      <c r="AF36" s="116" t="str">
        <f t="shared" si="3"/>
        <v/>
      </c>
      <c r="AG36" s="47" t="s">
        <v>126</v>
      </c>
      <c r="AH36" s="117" t="str">
        <f t="shared" si="1"/>
        <v/>
      </c>
    </row>
    <row r="37" spans="1:34" ht="36.75" customHeight="1">
      <c r="A37" s="108">
        <f t="shared" si="2"/>
        <v>27</v>
      </c>
      <c r="B37" s="1232" t="str">
        <f>IF(基本情報入力シート!C80="","",基本情報入力シート!C80)</f>
        <v/>
      </c>
      <c r="C37" s="1233"/>
      <c r="D37" s="1233"/>
      <c r="E37" s="1233"/>
      <c r="F37" s="1233"/>
      <c r="G37" s="1233"/>
      <c r="H37" s="1233"/>
      <c r="I37" s="1233"/>
      <c r="J37" s="1233"/>
      <c r="K37" s="1234"/>
      <c r="L37" s="109" t="str">
        <f>IF(基本情報入力シート!M80="","",基本情報入力シート!M80)</f>
        <v/>
      </c>
      <c r="M37" s="109" t="str">
        <f>IF(基本情報入力シート!R80="","",基本情報入力シート!R80)</f>
        <v/>
      </c>
      <c r="N37" s="109" t="str">
        <f>IF(基本情報入力シート!W80="","",基本情報入力シート!W80)</f>
        <v/>
      </c>
      <c r="O37" s="108" t="str">
        <f>IF(基本情報入力シート!X80="","",基本情報入力シート!X80)</f>
        <v/>
      </c>
      <c r="P37" s="110" t="str">
        <f>IF(基本情報入力シート!Y80="","",基本情報入力シート!Y80)</f>
        <v/>
      </c>
      <c r="Q37" s="641" t="str">
        <f>IF(基本情報入力シート!Z80="","",基本情報入力シート!Z80)</f>
        <v/>
      </c>
      <c r="R37" s="662" t="str">
        <f>IF(基本情報入力シート!AA80="","",基本情報入力シート!AA80)</f>
        <v/>
      </c>
      <c r="S37" s="111"/>
      <c r="T37" s="112"/>
      <c r="U37" s="131" t="str">
        <f>IF(P37="","",VLOOKUP(P37,【参考】数式用!$A$5:$I$28,MATCH(T37,【参考】数式用!$C$4:$G$4,0)+2,0))</f>
        <v/>
      </c>
      <c r="V37" s="46" t="s">
        <v>121</v>
      </c>
      <c r="W37" s="113"/>
      <c r="X37" s="47" t="s">
        <v>122</v>
      </c>
      <c r="Y37" s="113"/>
      <c r="Z37" s="114" t="s">
        <v>123</v>
      </c>
      <c r="AA37" s="113"/>
      <c r="AB37" s="47" t="s">
        <v>122</v>
      </c>
      <c r="AC37" s="113"/>
      <c r="AD37" s="47" t="s">
        <v>124</v>
      </c>
      <c r="AE37" s="115" t="s">
        <v>125</v>
      </c>
      <c r="AF37" s="116" t="str">
        <f t="shared" si="3"/>
        <v/>
      </c>
      <c r="AG37" s="47" t="s">
        <v>126</v>
      </c>
      <c r="AH37" s="117" t="str">
        <f t="shared" si="1"/>
        <v/>
      </c>
    </row>
    <row r="38" spans="1:34" ht="36.75" customHeight="1">
      <c r="A38" s="108">
        <f t="shared" si="2"/>
        <v>28</v>
      </c>
      <c r="B38" s="1232" t="str">
        <f>IF(基本情報入力シート!C81="","",基本情報入力シート!C81)</f>
        <v/>
      </c>
      <c r="C38" s="1233"/>
      <c r="D38" s="1233"/>
      <c r="E38" s="1233"/>
      <c r="F38" s="1233"/>
      <c r="G38" s="1233"/>
      <c r="H38" s="1233"/>
      <c r="I38" s="1233"/>
      <c r="J38" s="1233"/>
      <c r="K38" s="1234"/>
      <c r="L38" s="109" t="str">
        <f>IF(基本情報入力シート!M81="","",基本情報入力シート!M81)</f>
        <v/>
      </c>
      <c r="M38" s="109" t="str">
        <f>IF(基本情報入力シート!R81="","",基本情報入力シート!R81)</f>
        <v/>
      </c>
      <c r="N38" s="109" t="str">
        <f>IF(基本情報入力シート!W81="","",基本情報入力シート!W81)</f>
        <v/>
      </c>
      <c r="O38" s="108" t="str">
        <f>IF(基本情報入力シート!X81="","",基本情報入力シート!X81)</f>
        <v/>
      </c>
      <c r="P38" s="110" t="str">
        <f>IF(基本情報入力シート!Y81="","",基本情報入力シート!Y81)</f>
        <v/>
      </c>
      <c r="Q38" s="641" t="str">
        <f>IF(基本情報入力シート!Z81="","",基本情報入力シート!Z81)</f>
        <v/>
      </c>
      <c r="R38" s="662" t="str">
        <f>IF(基本情報入力シート!AA81="","",基本情報入力シート!AA81)</f>
        <v/>
      </c>
      <c r="S38" s="111"/>
      <c r="T38" s="112"/>
      <c r="U38" s="131" t="str">
        <f>IF(P38="","",VLOOKUP(P38,【参考】数式用!$A$5:$I$28,MATCH(T38,【参考】数式用!$C$4:$G$4,0)+2,0))</f>
        <v/>
      </c>
      <c r="V38" s="46" t="s">
        <v>121</v>
      </c>
      <c r="W38" s="113"/>
      <c r="X38" s="47" t="s">
        <v>122</v>
      </c>
      <c r="Y38" s="113"/>
      <c r="Z38" s="114" t="s">
        <v>123</v>
      </c>
      <c r="AA38" s="113"/>
      <c r="AB38" s="47" t="s">
        <v>122</v>
      </c>
      <c r="AC38" s="113"/>
      <c r="AD38" s="47" t="s">
        <v>124</v>
      </c>
      <c r="AE38" s="115" t="s">
        <v>125</v>
      </c>
      <c r="AF38" s="116" t="str">
        <f t="shared" si="3"/>
        <v/>
      </c>
      <c r="AG38" s="47" t="s">
        <v>126</v>
      </c>
      <c r="AH38" s="117" t="str">
        <f t="shared" si="1"/>
        <v/>
      </c>
    </row>
    <row r="39" spans="1:34" ht="36.75" customHeight="1">
      <c r="A39" s="108">
        <f t="shared" si="2"/>
        <v>29</v>
      </c>
      <c r="B39" s="1232" t="str">
        <f>IF(基本情報入力シート!C82="","",基本情報入力シート!C82)</f>
        <v/>
      </c>
      <c r="C39" s="1233"/>
      <c r="D39" s="1233"/>
      <c r="E39" s="1233"/>
      <c r="F39" s="1233"/>
      <c r="G39" s="1233"/>
      <c r="H39" s="1233"/>
      <c r="I39" s="1233"/>
      <c r="J39" s="1233"/>
      <c r="K39" s="1234"/>
      <c r="L39" s="109" t="str">
        <f>IF(基本情報入力シート!M82="","",基本情報入力シート!M82)</f>
        <v/>
      </c>
      <c r="M39" s="109" t="str">
        <f>IF(基本情報入力シート!R82="","",基本情報入力シート!R82)</f>
        <v/>
      </c>
      <c r="N39" s="109" t="str">
        <f>IF(基本情報入力シート!W82="","",基本情報入力シート!W82)</f>
        <v/>
      </c>
      <c r="O39" s="108" t="str">
        <f>IF(基本情報入力シート!X82="","",基本情報入力シート!X82)</f>
        <v/>
      </c>
      <c r="P39" s="110" t="str">
        <f>IF(基本情報入力シート!Y82="","",基本情報入力シート!Y82)</f>
        <v/>
      </c>
      <c r="Q39" s="641" t="str">
        <f>IF(基本情報入力シート!Z82="","",基本情報入力シート!Z82)</f>
        <v/>
      </c>
      <c r="R39" s="662" t="str">
        <f>IF(基本情報入力シート!AA82="","",基本情報入力シート!AA82)</f>
        <v/>
      </c>
      <c r="S39" s="111"/>
      <c r="T39" s="112"/>
      <c r="U39" s="131" t="str">
        <f>IF(P39="","",VLOOKUP(P39,【参考】数式用!$A$5:$I$28,MATCH(T39,【参考】数式用!$C$4:$G$4,0)+2,0))</f>
        <v/>
      </c>
      <c r="V39" s="46" t="s">
        <v>121</v>
      </c>
      <c r="W39" s="113"/>
      <c r="X39" s="47" t="s">
        <v>122</v>
      </c>
      <c r="Y39" s="113"/>
      <c r="Z39" s="114" t="s">
        <v>123</v>
      </c>
      <c r="AA39" s="113"/>
      <c r="AB39" s="47" t="s">
        <v>122</v>
      </c>
      <c r="AC39" s="113"/>
      <c r="AD39" s="47" t="s">
        <v>124</v>
      </c>
      <c r="AE39" s="115" t="s">
        <v>125</v>
      </c>
      <c r="AF39" s="116" t="str">
        <f t="shared" si="3"/>
        <v/>
      </c>
      <c r="AG39" s="47" t="s">
        <v>126</v>
      </c>
      <c r="AH39" s="117" t="str">
        <f t="shared" si="1"/>
        <v/>
      </c>
    </row>
    <row r="40" spans="1:34" ht="36.75" customHeight="1">
      <c r="A40" s="108">
        <f t="shared" si="2"/>
        <v>30</v>
      </c>
      <c r="B40" s="1232" t="str">
        <f>IF(基本情報入力シート!C83="","",基本情報入力シート!C83)</f>
        <v/>
      </c>
      <c r="C40" s="1233"/>
      <c r="D40" s="1233"/>
      <c r="E40" s="1233"/>
      <c r="F40" s="1233"/>
      <c r="G40" s="1233"/>
      <c r="H40" s="1233"/>
      <c r="I40" s="1233"/>
      <c r="J40" s="1233"/>
      <c r="K40" s="1234"/>
      <c r="L40" s="109" t="str">
        <f>IF(基本情報入力シート!M83="","",基本情報入力シート!M83)</f>
        <v/>
      </c>
      <c r="M40" s="109" t="str">
        <f>IF(基本情報入力シート!R83="","",基本情報入力シート!R83)</f>
        <v/>
      </c>
      <c r="N40" s="109" t="str">
        <f>IF(基本情報入力シート!W83="","",基本情報入力シート!W83)</f>
        <v/>
      </c>
      <c r="O40" s="108" t="str">
        <f>IF(基本情報入力シート!X83="","",基本情報入力シート!X83)</f>
        <v/>
      </c>
      <c r="P40" s="110" t="str">
        <f>IF(基本情報入力シート!Y83="","",基本情報入力シート!Y83)</f>
        <v/>
      </c>
      <c r="Q40" s="641" t="str">
        <f>IF(基本情報入力シート!Z83="","",基本情報入力シート!Z83)</f>
        <v/>
      </c>
      <c r="R40" s="662" t="str">
        <f>IF(基本情報入力シート!AA83="","",基本情報入力シート!AA83)</f>
        <v/>
      </c>
      <c r="S40" s="111"/>
      <c r="T40" s="112"/>
      <c r="U40" s="131" t="str">
        <f>IF(P40="","",VLOOKUP(P40,【参考】数式用!$A$5:$I$28,MATCH(T40,【参考】数式用!$C$4:$G$4,0)+2,0))</f>
        <v/>
      </c>
      <c r="V40" s="46" t="s">
        <v>121</v>
      </c>
      <c r="W40" s="113"/>
      <c r="X40" s="47" t="s">
        <v>122</v>
      </c>
      <c r="Y40" s="113"/>
      <c r="Z40" s="114" t="s">
        <v>123</v>
      </c>
      <c r="AA40" s="113"/>
      <c r="AB40" s="47" t="s">
        <v>122</v>
      </c>
      <c r="AC40" s="113"/>
      <c r="AD40" s="47" t="s">
        <v>124</v>
      </c>
      <c r="AE40" s="115" t="s">
        <v>125</v>
      </c>
      <c r="AF40" s="116" t="str">
        <f t="shared" si="3"/>
        <v/>
      </c>
      <c r="AG40" s="47" t="s">
        <v>126</v>
      </c>
      <c r="AH40" s="117" t="str">
        <f t="shared" si="1"/>
        <v/>
      </c>
    </row>
    <row r="41" spans="1:34" ht="36.75" customHeight="1">
      <c r="A41" s="108">
        <f t="shared" si="2"/>
        <v>31</v>
      </c>
      <c r="B41" s="1232" t="str">
        <f>IF(基本情報入力シート!C84="","",基本情報入力シート!C84)</f>
        <v/>
      </c>
      <c r="C41" s="1233"/>
      <c r="D41" s="1233"/>
      <c r="E41" s="1233"/>
      <c r="F41" s="1233"/>
      <c r="G41" s="1233"/>
      <c r="H41" s="1233"/>
      <c r="I41" s="1233"/>
      <c r="J41" s="1233"/>
      <c r="K41" s="1234"/>
      <c r="L41" s="109" t="str">
        <f>IF(基本情報入力シート!M84="","",基本情報入力シート!M84)</f>
        <v/>
      </c>
      <c r="M41" s="109" t="str">
        <f>IF(基本情報入力シート!R84="","",基本情報入力シート!R84)</f>
        <v/>
      </c>
      <c r="N41" s="109" t="str">
        <f>IF(基本情報入力シート!W84="","",基本情報入力シート!W84)</f>
        <v/>
      </c>
      <c r="O41" s="108" t="str">
        <f>IF(基本情報入力シート!X84="","",基本情報入力シート!X84)</f>
        <v/>
      </c>
      <c r="P41" s="110" t="str">
        <f>IF(基本情報入力シート!Y84="","",基本情報入力シート!Y84)</f>
        <v/>
      </c>
      <c r="Q41" s="641" t="str">
        <f>IF(基本情報入力シート!Z84="","",基本情報入力シート!Z84)</f>
        <v/>
      </c>
      <c r="R41" s="662" t="str">
        <f>IF(基本情報入力シート!AA84="","",基本情報入力シート!AA84)</f>
        <v/>
      </c>
      <c r="S41" s="111"/>
      <c r="T41" s="112"/>
      <c r="U41" s="131" t="str">
        <f>IF(P41="","",VLOOKUP(P41,【参考】数式用!$A$5:$I$28,MATCH(T41,【参考】数式用!$C$4:$G$4,0)+2,0))</f>
        <v/>
      </c>
      <c r="V41" s="46" t="s">
        <v>121</v>
      </c>
      <c r="W41" s="113"/>
      <c r="X41" s="47" t="s">
        <v>122</v>
      </c>
      <c r="Y41" s="113"/>
      <c r="Z41" s="114" t="s">
        <v>123</v>
      </c>
      <c r="AA41" s="113"/>
      <c r="AB41" s="47" t="s">
        <v>122</v>
      </c>
      <c r="AC41" s="113"/>
      <c r="AD41" s="47" t="s">
        <v>124</v>
      </c>
      <c r="AE41" s="115" t="s">
        <v>125</v>
      </c>
      <c r="AF41" s="116" t="str">
        <f t="shared" si="3"/>
        <v/>
      </c>
      <c r="AG41" s="47" t="s">
        <v>126</v>
      </c>
      <c r="AH41" s="117" t="str">
        <f t="shared" si="1"/>
        <v/>
      </c>
    </row>
    <row r="42" spans="1:34" ht="36.75" customHeight="1">
      <c r="A42" s="108">
        <f t="shared" si="2"/>
        <v>32</v>
      </c>
      <c r="B42" s="1232" t="str">
        <f>IF(基本情報入力シート!C85="","",基本情報入力シート!C85)</f>
        <v/>
      </c>
      <c r="C42" s="1233"/>
      <c r="D42" s="1233"/>
      <c r="E42" s="1233"/>
      <c r="F42" s="1233"/>
      <c r="G42" s="1233"/>
      <c r="H42" s="1233"/>
      <c r="I42" s="1233"/>
      <c r="J42" s="1233"/>
      <c r="K42" s="1234"/>
      <c r="L42" s="109" t="str">
        <f>IF(基本情報入力シート!M85="","",基本情報入力シート!M85)</f>
        <v/>
      </c>
      <c r="M42" s="109" t="str">
        <f>IF(基本情報入力シート!R85="","",基本情報入力シート!R85)</f>
        <v/>
      </c>
      <c r="N42" s="109" t="str">
        <f>IF(基本情報入力シート!W85="","",基本情報入力シート!W85)</f>
        <v/>
      </c>
      <c r="O42" s="108" t="str">
        <f>IF(基本情報入力シート!X85="","",基本情報入力シート!X85)</f>
        <v/>
      </c>
      <c r="P42" s="110" t="str">
        <f>IF(基本情報入力シート!Y85="","",基本情報入力シート!Y85)</f>
        <v/>
      </c>
      <c r="Q42" s="641" t="str">
        <f>IF(基本情報入力シート!Z85="","",基本情報入力シート!Z85)</f>
        <v/>
      </c>
      <c r="R42" s="662" t="str">
        <f>IF(基本情報入力シート!AA85="","",基本情報入力シート!AA85)</f>
        <v/>
      </c>
      <c r="S42" s="111"/>
      <c r="T42" s="112"/>
      <c r="U42" s="131" t="str">
        <f>IF(P42="","",VLOOKUP(P42,【参考】数式用!$A$5:$I$28,MATCH(T42,【参考】数式用!$C$4:$G$4,0)+2,0))</f>
        <v/>
      </c>
      <c r="V42" s="46" t="s">
        <v>121</v>
      </c>
      <c r="W42" s="113"/>
      <c r="X42" s="47" t="s">
        <v>122</v>
      </c>
      <c r="Y42" s="113"/>
      <c r="Z42" s="114" t="s">
        <v>123</v>
      </c>
      <c r="AA42" s="113"/>
      <c r="AB42" s="47" t="s">
        <v>122</v>
      </c>
      <c r="AC42" s="113"/>
      <c r="AD42" s="47" t="s">
        <v>124</v>
      </c>
      <c r="AE42" s="115" t="s">
        <v>125</v>
      </c>
      <c r="AF42" s="116" t="str">
        <f t="shared" si="3"/>
        <v/>
      </c>
      <c r="AG42" s="47" t="s">
        <v>126</v>
      </c>
      <c r="AH42" s="117" t="str">
        <f t="shared" si="1"/>
        <v/>
      </c>
    </row>
    <row r="43" spans="1:34" ht="36.75" customHeight="1">
      <c r="A43" s="108">
        <f t="shared" si="2"/>
        <v>33</v>
      </c>
      <c r="B43" s="1232" t="str">
        <f>IF(基本情報入力シート!C86="","",基本情報入力シート!C86)</f>
        <v/>
      </c>
      <c r="C43" s="1233"/>
      <c r="D43" s="1233"/>
      <c r="E43" s="1233"/>
      <c r="F43" s="1233"/>
      <c r="G43" s="1233"/>
      <c r="H43" s="1233"/>
      <c r="I43" s="1233"/>
      <c r="J43" s="1233"/>
      <c r="K43" s="1234"/>
      <c r="L43" s="109" t="str">
        <f>IF(基本情報入力シート!M86="","",基本情報入力シート!M86)</f>
        <v/>
      </c>
      <c r="M43" s="109" t="str">
        <f>IF(基本情報入力シート!R86="","",基本情報入力シート!R86)</f>
        <v/>
      </c>
      <c r="N43" s="109" t="str">
        <f>IF(基本情報入力シート!W86="","",基本情報入力シート!W86)</f>
        <v/>
      </c>
      <c r="O43" s="108" t="str">
        <f>IF(基本情報入力シート!X86="","",基本情報入力シート!X86)</f>
        <v/>
      </c>
      <c r="P43" s="110" t="str">
        <f>IF(基本情報入力シート!Y86="","",基本情報入力シート!Y86)</f>
        <v/>
      </c>
      <c r="Q43" s="641" t="str">
        <f>IF(基本情報入力シート!Z86="","",基本情報入力シート!Z86)</f>
        <v/>
      </c>
      <c r="R43" s="662" t="str">
        <f>IF(基本情報入力シート!AA86="","",基本情報入力シート!AA86)</f>
        <v/>
      </c>
      <c r="S43" s="111"/>
      <c r="T43" s="112"/>
      <c r="U43" s="131" t="str">
        <f>IF(P43="","",VLOOKUP(P43,【参考】数式用!$A$5:$I$28,MATCH(T43,【参考】数式用!$C$4:$G$4,0)+2,0))</f>
        <v/>
      </c>
      <c r="V43" s="46" t="s">
        <v>121</v>
      </c>
      <c r="W43" s="113"/>
      <c r="X43" s="47" t="s">
        <v>122</v>
      </c>
      <c r="Y43" s="113"/>
      <c r="Z43" s="114" t="s">
        <v>123</v>
      </c>
      <c r="AA43" s="113"/>
      <c r="AB43" s="47" t="s">
        <v>122</v>
      </c>
      <c r="AC43" s="113"/>
      <c r="AD43" s="47" t="s">
        <v>124</v>
      </c>
      <c r="AE43" s="115" t="s">
        <v>125</v>
      </c>
      <c r="AF43" s="116" t="str">
        <f t="shared" si="3"/>
        <v/>
      </c>
      <c r="AG43" s="47" t="s">
        <v>126</v>
      </c>
      <c r="AH43" s="117" t="str">
        <f t="shared" si="1"/>
        <v/>
      </c>
    </row>
    <row r="44" spans="1:34" ht="36.75" customHeight="1">
      <c r="A44" s="108">
        <f t="shared" si="2"/>
        <v>34</v>
      </c>
      <c r="B44" s="1232" t="str">
        <f>IF(基本情報入力シート!C87="","",基本情報入力シート!C87)</f>
        <v/>
      </c>
      <c r="C44" s="1233"/>
      <c r="D44" s="1233"/>
      <c r="E44" s="1233"/>
      <c r="F44" s="1233"/>
      <c r="G44" s="1233"/>
      <c r="H44" s="1233"/>
      <c r="I44" s="1233"/>
      <c r="J44" s="1233"/>
      <c r="K44" s="1234"/>
      <c r="L44" s="109" t="str">
        <f>IF(基本情報入力シート!M87="","",基本情報入力シート!M87)</f>
        <v/>
      </c>
      <c r="M44" s="109" t="str">
        <f>IF(基本情報入力シート!R87="","",基本情報入力シート!R87)</f>
        <v/>
      </c>
      <c r="N44" s="109" t="str">
        <f>IF(基本情報入力シート!W87="","",基本情報入力シート!W87)</f>
        <v/>
      </c>
      <c r="O44" s="108" t="str">
        <f>IF(基本情報入力シート!X87="","",基本情報入力シート!X87)</f>
        <v/>
      </c>
      <c r="P44" s="110" t="str">
        <f>IF(基本情報入力シート!Y87="","",基本情報入力シート!Y87)</f>
        <v/>
      </c>
      <c r="Q44" s="641" t="str">
        <f>IF(基本情報入力シート!Z87="","",基本情報入力シート!Z87)</f>
        <v/>
      </c>
      <c r="R44" s="662" t="str">
        <f>IF(基本情報入力シート!AA87="","",基本情報入力シート!AA87)</f>
        <v/>
      </c>
      <c r="S44" s="111"/>
      <c r="T44" s="112"/>
      <c r="U44" s="131" t="str">
        <f>IF(P44="","",VLOOKUP(P44,【参考】数式用!$A$5:$I$28,MATCH(T44,【参考】数式用!$C$4:$G$4,0)+2,0))</f>
        <v/>
      </c>
      <c r="V44" s="46" t="s">
        <v>121</v>
      </c>
      <c r="W44" s="113"/>
      <c r="X44" s="47" t="s">
        <v>122</v>
      </c>
      <c r="Y44" s="113"/>
      <c r="Z44" s="114" t="s">
        <v>123</v>
      </c>
      <c r="AA44" s="113"/>
      <c r="AB44" s="47" t="s">
        <v>122</v>
      </c>
      <c r="AC44" s="113"/>
      <c r="AD44" s="47" t="s">
        <v>124</v>
      </c>
      <c r="AE44" s="115" t="s">
        <v>125</v>
      </c>
      <c r="AF44" s="116" t="str">
        <f t="shared" si="3"/>
        <v/>
      </c>
      <c r="AG44" s="47" t="s">
        <v>126</v>
      </c>
      <c r="AH44" s="117" t="str">
        <f t="shared" si="1"/>
        <v/>
      </c>
    </row>
    <row r="45" spans="1:34" ht="36.75" customHeight="1">
      <c r="A45" s="108">
        <f t="shared" si="2"/>
        <v>35</v>
      </c>
      <c r="B45" s="1232" t="str">
        <f>IF(基本情報入力シート!C88="","",基本情報入力シート!C88)</f>
        <v/>
      </c>
      <c r="C45" s="1233"/>
      <c r="D45" s="1233"/>
      <c r="E45" s="1233"/>
      <c r="F45" s="1233"/>
      <c r="G45" s="1233"/>
      <c r="H45" s="1233"/>
      <c r="I45" s="1233"/>
      <c r="J45" s="1233"/>
      <c r="K45" s="1234"/>
      <c r="L45" s="109" t="str">
        <f>IF(基本情報入力シート!M88="","",基本情報入力シート!M88)</f>
        <v/>
      </c>
      <c r="M45" s="109" t="str">
        <f>IF(基本情報入力シート!R88="","",基本情報入力シート!R88)</f>
        <v/>
      </c>
      <c r="N45" s="109" t="str">
        <f>IF(基本情報入力シート!W88="","",基本情報入力シート!W88)</f>
        <v/>
      </c>
      <c r="O45" s="108" t="str">
        <f>IF(基本情報入力シート!X88="","",基本情報入力シート!X88)</f>
        <v/>
      </c>
      <c r="P45" s="110" t="str">
        <f>IF(基本情報入力シート!Y88="","",基本情報入力シート!Y88)</f>
        <v/>
      </c>
      <c r="Q45" s="641" t="str">
        <f>IF(基本情報入力シート!Z88="","",基本情報入力シート!Z88)</f>
        <v/>
      </c>
      <c r="R45" s="662" t="str">
        <f>IF(基本情報入力シート!AA88="","",基本情報入力シート!AA88)</f>
        <v/>
      </c>
      <c r="S45" s="111"/>
      <c r="T45" s="112"/>
      <c r="U45" s="131" t="str">
        <f>IF(P45="","",VLOOKUP(P45,【参考】数式用!$A$5:$I$28,MATCH(T45,【参考】数式用!$C$4:$G$4,0)+2,0))</f>
        <v/>
      </c>
      <c r="V45" s="46" t="s">
        <v>121</v>
      </c>
      <c r="W45" s="113"/>
      <c r="X45" s="47" t="s">
        <v>122</v>
      </c>
      <c r="Y45" s="113"/>
      <c r="Z45" s="114" t="s">
        <v>123</v>
      </c>
      <c r="AA45" s="113"/>
      <c r="AB45" s="47" t="s">
        <v>122</v>
      </c>
      <c r="AC45" s="113"/>
      <c r="AD45" s="47" t="s">
        <v>124</v>
      </c>
      <c r="AE45" s="115" t="s">
        <v>125</v>
      </c>
      <c r="AF45" s="116" t="str">
        <f t="shared" si="3"/>
        <v/>
      </c>
      <c r="AG45" s="47" t="s">
        <v>126</v>
      </c>
      <c r="AH45" s="117" t="str">
        <f t="shared" si="1"/>
        <v/>
      </c>
    </row>
    <row r="46" spans="1:34" ht="36.75" customHeight="1">
      <c r="A46" s="108">
        <f t="shared" si="2"/>
        <v>36</v>
      </c>
      <c r="B46" s="1232" t="str">
        <f>IF(基本情報入力シート!C89="","",基本情報入力シート!C89)</f>
        <v/>
      </c>
      <c r="C46" s="1233"/>
      <c r="D46" s="1233"/>
      <c r="E46" s="1233"/>
      <c r="F46" s="1233"/>
      <c r="G46" s="1233"/>
      <c r="H46" s="1233"/>
      <c r="I46" s="1233"/>
      <c r="J46" s="1233"/>
      <c r="K46" s="1234"/>
      <c r="L46" s="109" t="str">
        <f>IF(基本情報入力シート!M89="","",基本情報入力シート!M89)</f>
        <v/>
      </c>
      <c r="M46" s="109" t="str">
        <f>IF(基本情報入力シート!R89="","",基本情報入力シート!R89)</f>
        <v/>
      </c>
      <c r="N46" s="109" t="str">
        <f>IF(基本情報入力シート!W89="","",基本情報入力シート!W89)</f>
        <v/>
      </c>
      <c r="O46" s="108" t="str">
        <f>IF(基本情報入力シート!X89="","",基本情報入力シート!X89)</f>
        <v/>
      </c>
      <c r="P46" s="110" t="str">
        <f>IF(基本情報入力シート!Y89="","",基本情報入力シート!Y89)</f>
        <v/>
      </c>
      <c r="Q46" s="641" t="str">
        <f>IF(基本情報入力シート!Z89="","",基本情報入力シート!Z89)</f>
        <v/>
      </c>
      <c r="R46" s="662" t="str">
        <f>IF(基本情報入力シート!AA89="","",基本情報入力シート!AA89)</f>
        <v/>
      </c>
      <c r="S46" s="111"/>
      <c r="T46" s="112"/>
      <c r="U46" s="131" t="str">
        <f>IF(P46="","",VLOOKUP(P46,【参考】数式用!$A$5:$I$28,MATCH(T46,【参考】数式用!$C$4:$G$4,0)+2,0))</f>
        <v/>
      </c>
      <c r="V46" s="46" t="s">
        <v>121</v>
      </c>
      <c r="W46" s="113"/>
      <c r="X46" s="47" t="s">
        <v>122</v>
      </c>
      <c r="Y46" s="113"/>
      <c r="Z46" s="114" t="s">
        <v>123</v>
      </c>
      <c r="AA46" s="113"/>
      <c r="AB46" s="47" t="s">
        <v>122</v>
      </c>
      <c r="AC46" s="113"/>
      <c r="AD46" s="47" t="s">
        <v>124</v>
      </c>
      <c r="AE46" s="115" t="s">
        <v>125</v>
      </c>
      <c r="AF46" s="116" t="str">
        <f t="shared" si="3"/>
        <v/>
      </c>
      <c r="AG46" s="47" t="s">
        <v>126</v>
      </c>
      <c r="AH46" s="117" t="str">
        <f t="shared" si="1"/>
        <v/>
      </c>
    </row>
    <row r="47" spans="1:34" ht="36.75" customHeight="1">
      <c r="A47" s="108">
        <f t="shared" si="2"/>
        <v>37</v>
      </c>
      <c r="B47" s="1232" t="str">
        <f>IF(基本情報入力シート!C90="","",基本情報入力シート!C90)</f>
        <v/>
      </c>
      <c r="C47" s="1233"/>
      <c r="D47" s="1233"/>
      <c r="E47" s="1233"/>
      <c r="F47" s="1233"/>
      <c r="G47" s="1233"/>
      <c r="H47" s="1233"/>
      <c r="I47" s="1233"/>
      <c r="J47" s="1233"/>
      <c r="K47" s="1234"/>
      <c r="L47" s="109" t="str">
        <f>IF(基本情報入力シート!M90="","",基本情報入力シート!M90)</f>
        <v/>
      </c>
      <c r="M47" s="109" t="str">
        <f>IF(基本情報入力シート!R90="","",基本情報入力シート!R90)</f>
        <v/>
      </c>
      <c r="N47" s="109" t="str">
        <f>IF(基本情報入力シート!W90="","",基本情報入力シート!W90)</f>
        <v/>
      </c>
      <c r="O47" s="108" t="str">
        <f>IF(基本情報入力シート!X90="","",基本情報入力シート!X90)</f>
        <v/>
      </c>
      <c r="P47" s="110" t="str">
        <f>IF(基本情報入力シート!Y90="","",基本情報入力シート!Y90)</f>
        <v/>
      </c>
      <c r="Q47" s="641" t="str">
        <f>IF(基本情報入力シート!Z90="","",基本情報入力シート!Z90)</f>
        <v/>
      </c>
      <c r="R47" s="662" t="str">
        <f>IF(基本情報入力シート!AA90="","",基本情報入力シート!AA90)</f>
        <v/>
      </c>
      <c r="S47" s="111"/>
      <c r="T47" s="112"/>
      <c r="U47" s="131" t="str">
        <f>IF(P47="","",VLOOKUP(P47,【参考】数式用!$A$5:$I$28,MATCH(T47,【参考】数式用!$C$4:$G$4,0)+2,0))</f>
        <v/>
      </c>
      <c r="V47" s="46" t="s">
        <v>121</v>
      </c>
      <c r="W47" s="113"/>
      <c r="X47" s="47" t="s">
        <v>122</v>
      </c>
      <c r="Y47" s="113"/>
      <c r="Z47" s="114" t="s">
        <v>123</v>
      </c>
      <c r="AA47" s="113"/>
      <c r="AB47" s="47" t="s">
        <v>122</v>
      </c>
      <c r="AC47" s="113"/>
      <c r="AD47" s="47" t="s">
        <v>124</v>
      </c>
      <c r="AE47" s="115" t="s">
        <v>125</v>
      </c>
      <c r="AF47" s="116" t="str">
        <f t="shared" si="3"/>
        <v/>
      </c>
      <c r="AG47" s="47" t="s">
        <v>126</v>
      </c>
      <c r="AH47" s="117" t="str">
        <f t="shared" si="1"/>
        <v/>
      </c>
    </row>
    <row r="48" spans="1:34" ht="36.75" customHeight="1">
      <c r="A48" s="108">
        <f t="shared" si="2"/>
        <v>38</v>
      </c>
      <c r="B48" s="1232" t="str">
        <f>IF(基本情報入力シート!C91="","",基本情報入力シート!C91)</f>
        <v/>
      </c>
      <c r="C48" s="1233"/>
      <c r="D48" s="1233"/>
      <c r="E48" s="1233"/>
      <c r="F48" s="1233"/>
      <c r="G48" s="1233"/>
      <c r="H48" s="1233"/>
      <c r="I48" s="1233"/>
      <c r="J48" s="1233"/>
      <c r="K48" s="1234"/>
      <c r="L48" s="109" t="str">
        <f>IF(基本情報入力シート!M91="","",基本情報入力シート!M91)</f>
        <v/>
      </c>
      <c r="M48" s="109" t="str">
        <f>IF(基本情報入力シート!R91="","",基本情報入力シート!R91)</f>
        <v/>
      </c>
      <c r="N48" s="109" t="str">
        <f>IF(基本情報入力シート!W91="","",基本情報入力シート!W91)</f>
        <v/>
      </c>
      <c r="O48" s="108" t="str">
        <f>IF(基本情報入力シート!X91="","",基本情報入力シート!X91)</f>
        <v/>
      </c>
      <c r="P48" s="110" t="str">
        <f>IF(基本情報入力シート!Y91="","",基本情報入力シート!Y91)</f>
        <v/>
      </c>
      <c r="Q48" s="641" t="str">
        <f>IF(基本情報入力シート!Z91="","",基本情報入力シート!Z91)</f>
        <v/>
      </c>
      <c r="R48" s="662" t="str">
        <f>IF(基本情報入力シート!AA91="","",基本情報入力シート!AA91)</f>
        <v/>
      </c>
      <c r="S48" s="111"/>
      <c r="T48" s="112"/>
      <c r="U48" s="131" t="str">
        <f>IF(P48="","",VLOOKUP(P48,【参考】数式用!$A$5:$I$28,MATCH(T48,【参考】数式用!$C$4:$G$4,0)+2,0))</f>
        <v/>
      </c>
      <c r="V48" s="46" t="s">
        <v>121</v>
      </c>
      <c r="W48" s="113"/>
      <c r="X48" s="47" t="s">
        <v>122</v>
      </c>
      <c r="Y48" s="113"/>
      <c r="Z48" s="114" t="s">
        <v>123</v>
      </c>
      <c r="AA48" s="113"/>
      <c r="AB48" s="47" t="s">
        <v>122</v>
      </c>
      <c r="AC48" s="113"/>
      <c r="AD48" s="47" t="s">
        <v>124</v>
      </c>
      <c r="AE48" s="115" t="s">
        <v>125</v>
      </c>
      <c r="AF48" s="116" t="str">
        <f t="shared" si="3"/>
        <v/>
      </c>
      <c r="AG48" s="47" t="s">
        <v>126</v>
      </c>
      <c r="AH48" s="117" t="str">
        <f t="shared" si="1"/>
        <v/>
      </c>
    </row>
    <row r="49" spans="1:34" ht="36.75" customHeight="1">
      <c r="A49" s="108">
        <f t="shared" si="2"/>
        <v>39</v>
      </c>
      <c r="B49" s="1232" t="str">
        <f>IF(基本情報入力シート!C92="","",基本情報入力シート!C92)</f>
        <v/>
      </c>
      <c r="C49" s="1233"/>
      <c r="D49" s="1233"/>
      <c r="E49" s="1233"/>
      <c r="F49" s="1233"/>
      <c r="G49" s="1233"/>
      <c r="H49" s="1233"/>
      <c r="I49" s="1233"/>
      <c r="J49" s="1233"/>
      <c r="K49" s="1234"/>
      <c r="L49" s="109" t="str">
        <f>IF(基本情報入力シート!M92="","",基本情報入力シート!M92)</f>
        <v/>
      </c>
      <c r="M49" s="109" t="str">
        <f>IF(基本情報入力シート!R92="","",基本情報入力シート!R92)</f>
        <v/>
      </c>
      <c r="N49" s="109" t="str">
        <f>IF(基本情報入力シート!W92="","",基本情報入力シート!W92)</f>
        <v/>
      </c>
      <c r="O49" s="108" t="str">
        <f>IF(基本情報入力シート!X92="","",基本情報入力シート!X92)</f>
        <v/>
      </c>
      <c r="P49" s="110" t="str">
        <f>IF(基本情報入力シート!Y92="","",基本情報入力シート!Y92)</f>
        <v/>
      </c>
      <c r="Q49" s="641" t="str">
        <f>IF(基本情報入力シート!Z92="","",基本情報入力シート!Z92)</f>
        <v/>
      </c>
      <c r="R49" s="662" t="str">
        <f>IF(基本情報入力シート!AA92="","",基本情報入力シート!AA92)</f>
        <v/>
      </c>
      <c r="S49" s="111"/>
      <c r="T49" s="112"/>
      <c r="U49" s="131" t="str">
        <f>IF(P49="","",VLOOKUP(P49,【参考】数式用!$A$5:$I$28,MATCH(T49,【参考】数式用!$C$4:$G$4,0)+2,0))</f>
        <v/>
      </c>
      <c r="V49" s="46" t="s">
        <v>121</v>
      </c>
      <c r="W49" s="113"/>
      <c r="X49" s="47" t="s">
        <v>122</v>
      </c>
      <c r="Y49" s="113"/>
      <c r="Z49" s="114" t="s">
        <v>123</v>
      </c>
      <c r="AA49" s="113"/>
      <c r="AB49" s="47" t="s">
        <v>122</v>
      </c>
      <c r="AC49" s="113"/>
      <c r="AD49" s="47" t="s">
        <v>124</v>
      </c>
      <c r="AE49" s="115" t="s">
        <v>125</v>
      </c>
      <c r="AF49" s="116" t="str">
        <f t="shared" si="3"/>
        <v/>
      </c>
      <c r="AG49" s="47" t="s">
        <v>126</v>
      </c>
      <c r="AH49" s="117" t="str">
        <f t="shared" si="1"/>
        <v/>
      </c>
    </row>
    <row r="50" spans="1:34" ht="36.75" customHeight="1">
      <c r="A50" s="108">
        <f t="shared" si="2"/>
        <v>40</v>
      </c>
      <c r="B50" s="1232" t="str">
        <f>IF(基本情報入力シート!C93="","",基本情報入力シート!C93)</f>
        <v/>
      </c>
      <c r="C50" s="1233"/>
      <c r="D50" s="1233"/>
      <c r="E50" s="1233"/>
      <c r="F50" s="1233"/>
      <c r="G50" s="1233"/>
      <c r="H50" s="1233"/>
      <c r="I50" s="1233"/>
      <c r="J50" s="1233"/>
      <c r="K50" s="1234"/>
      <c r="L50" s="109" t="str">
        <f>IF(基本情報入力シート!M93="","",基本情報入力シート!M93)</f>
        <v/>
      </c>
      <c r="M50" s="109" t="str">
        <f>IF(基本情報入力シート!R93="","",基本情報入力シート!R93)</f>
        <v/>
      </c>
      <c r="N50" s="109" t="str">
        <f>IF(基本情報入力シート!W93="","",基本情報入力シート!W93)</f>
        <v/>
      </c>
      <c r="O50" s="108" t="str">
        <f>IF(基本情報入力シート!X93="","",基本情報入力シート!X93)</f>
        <v/>
      </c>
      <c r="P50" s="110" t="str">
        <f>IF(基本情報入力シート!Y93="","",基本情報入力シート!Y93)</f>
        <v/>
      </c>
      <c r="Q50" s="641" t="str">
        <f>IF(基本情報入力シート!Z93="","",基本情報入力シート!Z93)</f>
        <v/>
      </c>
      <c r="R50" s="662" t="str">
        <f>IF(基本情報入力シート!AA93="","",基本情報入力シート!AA93)</f>
        <v/>
      </c>
      <c r="S50" s="111"/>
      <c r="T50" s="112"/>
      <c r="U50" s="131" t="str">
        <f>IF(P50="","",VLOOKUP(P50,【参考】数式用!$A$5:$I$28,MATCH(T50,【参考】数式用!$C$4:$G$4,0)+2,0))</f>
        <v/>
      </c>
      <c r="V50" s="46" t="s">
        <v>121</v>
      </c>
      <c r="W50" s="113"/>
      <c r="X50" s="47" t="s">
        <v>122</v>
      </c>
      <c r="Y50" s="113"/>
      <c r="Z50" s="114" t="s">
        <v>123</v>
      </c>
      <c r="AA50" s="113"/>
      <c r="AB50" s="47" t="s">
        <v>122</v>
      </c>
      <c r="AC50" s="113"/>
      <c r="AD50" s="47" t="s">
        <v>124</v>
      </c>
      <c r="AE50" s="115" t="s">
        <v>125</v>
      </c>
      <c r="AF50" s="116" t="str">
        <f t="shared" si="3"/>
        <v/>
      </c>
      <c r="AG50" s="118" t="s">
        <v>126</v>
      </c>
      <c r="AH50" s="117" t="str">
        <f t="shared" si="1"/>
        <v/>
      </c>
    </row>
    <row r="51" spans="1:34" ht="36.75" customHeight="1">
      <c r="A51" s="108">
        <f t="shared" si="2"/>
        <v>41</v>
      </c>
      <c r="B51" s="1232" t="str">
        <f>IF(基本情報入力シート!C94="","",基本情報入力シート!C94)</f>
        <v/>
      </c>
      <c r="C51" s="1233"/>
      <c r="D51" s="1233"/>
      <c r="E51" s="1233"/>
      <c r="F51" s="1233"/>
      <c r="G51" s="1233"/>
      <c r="H51" s="1233"/>
      <c r="I51" s="1233"/>
      <c r="J51" s="1233"/>
      <c r="K51" s="1234"/>
      <c r="L51" s="109" t="str">
        <f>IF(基本情報入力シート!M94="","",基本情報入力シート!M94)</f>
        <v/>
      </c>
      <c r="M51" s="109" t="str">
        <f>IF(基本情報入力シート!R94="","",基本情報入力シート!R94)</f>
        <v/>
      </c>
      <c r="N51" s="109" t="str">
        <f>IF(基本情報入力シート!W94="","",基本情報入力シート!W94)</f>
        <v/>
      </c>
      <c r="O51" s="108" t="str">
        <f>IF(基本情報入力シート!X94="","",基本情報入力シート!X94)</f>
        <v/>
      </c>
      <c r="P51" s="110" t="str">
        <f>IF(基本情報入力シート!Y94="","",基本情報入力シート!Y94)</f>
        <v/>
      </c>
      <c r="Q51" s="641" t="str">
        <f>IF(基本情報入力シート!Z94="","",基本情報入力シート!Z94)</f>
        <v/>
      </c>
      <c r="R51" s="662" t="str">
        <f>IF(基本情報入力シート!AA94="","",基本情報入力シート!AA94)</f>
        <v/>
      </c>
      <c r="S51" s="111"/>
      <c r="T51" s="112"/>
      <c r="U51" s="131" t="str">
        <f>IF(P51="","",VLOOKUP(P51,【参考】数式用!$A$5:$I$28,MATCH(T51,【参考】数式用!$C$4:$G$4,0)+2,0))</f>
        <v/>
      </c>
      <c r="V51" s="46" t="s">
        <v>121</v>
      </c>
      <c r="W51" s="113"/>
      <c r="X51" s="47" t="s">
        <v>122</v>
      </c>
      <c r="Y51" s="113"/>
      <c r="Z51" s="114" t="s">
        <v>123</v>
      </c>
      <c r="AA51" s="113"/>
      <c r="AB51" s="47" t="s">
        <v>122</v>
      </c>
      <c r="AC51" s="113"/>
      <c r="AD51" s="47" t="s">
        <v>124</v>
      </c>
      <c r="AE51" s="115" t="s">
        <v>125</v>
      </c>
      <c r="AF51" s="116" t="str">
        <f t="shared" si="3"/>
        <v/>
      </c>
      <c r="AG51" s="118" t="s">
        <v>126</v>
      </c>
      <c r="AH51" s="117" t="str">
        <f t="shared" si="1"/>
        <v/>
      </c>
    </row>
    <row r="52" spans="1:34" ht="36.75" customHeight="1">
      <c r="A52" s="108">
        <f t="shared" si="2"/>
        <v>42</v>
      </c>
      <c r="B52" s="1232" t="str">
        <f>IF(基本情報入力シート!C95="","",基本情報入力シート!C95)</f>
        <v/>
      </c>
      <c r="C52" s="1233"/>
      <c r="D52" s="1233"/>
      <c r="E52" s="1233"/>
      <c r="F52" s="1233"/>
      <c r="G52" s="1233"/>
      <c r="H52" s="1233"/>
      <c r="I52" s="1233"/>
      <c r="J52" s="1233"/>
      <c r="K52" s="1234"/>
      <c r="L52" s="109" t="str">
        <f>IF(基本情報入力シート!M95="","",基本情報入力シート!M95)</f>
        <v/>
      </c>
      <c r="M52" s="109" t="str">
        <f>IF(基本情報入力シート!R95="","",基本情報入力シート!R95)</f>
        <v/>
      </c>
      <c r="N52" s="109" t="str">
        <f>IF(基本情報入力シート!W95="","",基本情報入力シート!W95)</f>
        <v/>
      </c>
      <c r="O52" s="108" t="str">
        <f>IF(基本情報入力シート!X95="","",基本情報入力シート!X95)</f>
        <v/>
      </c>
      <c r="P52" s="110" t="str">
        <f>IF(基本情報入力シート!Y95="","",基本情報入力シート!Y95)</f>
        <v/>
      </c>
      <c r="Q52" s="641" t="str">
        <f>IF(基本情報入力シート!Z95="","",基本情報入力シート!Z95)</f>
        <v/>
      </c>
      <c r="R52" s="662" t="str">
        <f>IF(基本情報入力シート!AA95="","",基本情報入力シート!AA95)</f>
        <v/>
      </c>
      <c r="S52" s="111"/>
      <c r="T52" s="112"/>
      <c r="U52" s="131" t="str">
        <f>IF(P52="","",VLOOKUP(P52,【参考】数式用!$A$5:$I$28,MATCH(T52,【参考】数式用!$C$4:$G$4,0)+2,0))</f>
        <v/>
      </c>
      <c r="V52" s="46" t="s">
        <v>121</v>
      </c>
      <c r="W52" s="113"/>
      <c r="X52" s="47" t="s">
        <v>122</v>
      </c>
      <c r="Y52" s="113"/>
      <c r="Z52" s="114" t="s">
        <v>123</v>
      </c>
      <c r="AA52" s="113"/>
      <c r="AB52" s="47" t="s">
        <v>122</v>
      </c>
      <c r="AC52" s="113"/>
      <c r="AD52" s="47" t="s">
        <v>124</v>
      </c>
      <c r="AE52" s="115" t="s">
        <v>125</v>
      </c>
      <c r="AF52" s="116" t="str">
        <f t="shared" si="3"/>
        <v/>
      </c>
      <c r="AG52" s="118" t="s">
        <v>126</v>
      </c>
      <c r="AH52" s="117" t="str">
        <f t="shared" si="1"/>
        <v/>
      </c>
    </row>
    <row r="53" spans="1:34" ht="36.75" customHeight="1">
      <c r="A53" s="108">
        <f t="shared" si="2"/>
        <v>43</v>
      </c>
      <c r="B53" s="1232" t="str">
        <f>IF(基本情報入力シート!C96="","",基本情報入力シート!C96)</f>
        <v/>
      </c>
      <c r="C53" s="1233"/>
      <c r="D53" s="1233"/>
      <c r="E53" s="1233"/>
      <c r="F53" s="1233"/>
      <c r="G53" s="1233"/>
      <c r="H53" s="1233"/>
      <c r="I53" s="1233"/>
      <c r="J53" s="1233"/>
      <c r="K53" s="1234"/>
      <c r="L53" s="109" t="str">
        <f>IF(基本情報入力シート!M96="","",基本情報入力シート!M96)</f>
        <v/>
      </c>
      <c r="M53" s="109" t="str">
        <f>IF(基本情報入力シート!R96="","",基本情報入力シート!R96)</f>
        <v/>
      </c>
      <c r="N53" s="109" t="str">
        <f>IF(基本情報入力シート!W96="","",基本情報入力シート!W96)</f>
        <v/>
      </c>
      <c r="O53" s="108" t="str">
        <f>IF(基本情報入力シート!X96="","",基本情報入力シート!X96)</f>
        <v/>
      </c>
      <c r="P53" s="110" t="str">
        <f>IF(基本情報入力シート!Y96="","",基本情報入力シート!Y96)</f>
        <v/>
      </c>
      <c r="Q53" s="641" t="str">
        <f>IF(基本情報入力シート!Z96="","",基本情報入力シート!Z96)</f>
        <v/>
      </c>
      <c r="R53" s="662" t="str">
        <f>IF(基本情報入力シート!AA96="","",基本情報入力シート!AA96)</f>
        <v/>
      </c>
      <c r="S53" s="111"/>
      <c r="T53" s="112"/>
      <c r="U53" s="131" t="str">
        <f>IF(P53="","",VLOOKUP(P53,【参考】数式用!$A$5:$I$28,MATCH(T53,【参考】数式用!$C$4:$G$4,0)+2,0))</f>
        <v/>
      </c>
      <c r="V53" s="46" t="s">
        <v>121</v>
      </c>
      <c r="W53" s="113"/>
      <c r="X53" s="47" t="s">
        <v>122</v>
      </c>
      <c r="Y53" s="113"/>
      <c r="Z53" s="114" t="s">
        <v>123</v>
      </c>
      <c r="AA53" s="113"/>
      <c r="AB53" s="47" t="s">
        <v>122</v>
      </c>
      <c r="AC53" s="113"/>
      <c r="AD53" s="47" t="s">
        <v>124</v>
      </c>
      <c r="AE53" s="115" t="s">
        <v>125</v>
      </c>
      <c r="AF53" s="116" t="str">
        <f t="shared" si="3"/>
        <v/>
      </c>
      <c r="AG53" s="118" t="s">
        <v>126</v>
      </c>
      <c r="AH53" s="117" t="str">
        <f t="shared" si="1"/>
        <v/>
      </c>
    </row>
    <row r="54" spans="1:34" ht="36.75" customHeight="1">
      <c r="A54" s="108">
        <f t="shared" si="2"/>
        <v>44</v>
      </c>
      <c r="B54" s="1232" t="str">
        <f>IF(基本情報入力シート!C97="","",基本情報入力シート!C97)</f>
        <v/>
      </c>
      <c r="C54" s="1233"/>
      <c r="D54" s="1233"/>
      <c r="E54" s="1233"/>
      <c r="F54" s="1233"/>
      <c r="G54" s="1233"/>
      <c r="H54" s="1233"/>
      <c r="I54" s="1233"/>
      <c r="J54" s="1233"/>
      <c r="K54" s="1234"/>
      <c r="L54" s="109" t="str">
        <f>IF(基本情報入力シート!M97="","",基本情報入力シート!M97)</f>
        <v/>
      </c>
      <c r="M54" s="109" t="str">
        <f>IF(基本情報入力シート!R97="","",基本情報入力シート!R97)</f>
        <v/>
      </c>
      <c r="N54" s="109" t="str">
        <f>IF(基本情報入力シート!W97="","",基本情報入力シート!W97)</f>
        <v/>
      </c>
      <c r="O54" s="108" t="str">
        <f>IF(基本情報入力シート!X97="","",基本情報入力シート!X97)</f>
        <v/>
      </c>
      <c r="P54" s="110" t="str">
        <f>IF(基本情報入力シート!Y97="","",基本情報入力シート!Y97)</f>
        <v/>
      </c>
      <c r="Q54" s="641" t="str">
        <f>IF(基本情報入力シート!Z97="","",基本情報入力シート!Z97)</f>
        <v/>
      </c>
      <c r="R54" s="662" t="str">
        <f>IF(基本情報入力シート!AA97="","",基本情報入力シート!AA97)</f>
        <v/>
      </c>
      <c r="S54" s="111"/>
      <c r="T54" s="112"/>
      <c r="U54" s="131" t="str">
        <f>IF(P54="","",VLOOKUP(P54,【参考】数式用!$A$5:$I$28,MATCH(T54,【参考】数式用!$C$4:$G$4,0)+2,0))</f>
        <v/>
      </c>
      <c r="V54" s="46" t="s">
        <v>121</v>
      </c>
      <c r="W54" s="113"/>
      <c r="X54" s="47" t="s">
        <v>122</v>
      </c>
      <c r="Y54" s="113"/>
      <c r="Z54" s="114" t="s">
        <v>123</v>
      </c>
      <c r="AA54" s="113"/>
      <c r="AB54" s="47" t="s">
        <v>122</v>
      </c>
      <c r="AC54" s="113"/>
      <c r="AD54" s="47" t="s">
        <v>124</v>
      </c>
      <c r="AE54" s="115" t="s">
        <v>125</v>
      </c>
      <c r="AF54" s="116" t="str">
        <f t="shared" si="3"/>
        <v/>
      </c>
      <c r="AG54" s="118" t="s">
        <v>126</v>
      </c>
      <c r="AH54" s="117" t="str">
        <f t="shared" si="1"/>
        <v/>
      </c>
    </row>
    <row r="55" spans="1:34" ht="36.75" customHeight="1">
      <c r="A55" s="108">
        <f t="shared" si="2"/>
        <v>45</v>
      </c>
      <c r="B55" s="1232" t="str">
        <f>IF(基本情報入力シート!C98="","",基本情報入力シート!C98)</f>
        <v/>
      </c>
      <c r="C55" s="1233"/>
      <c r="D55" s="1233"/>
      <c r="E55" s="1233"/>
      <c r="F55" s="1233"/>
      <c r="G55" s="1233"/>
      <c r="H55" s="1233"/>
      <c r="I55" s="1233"/>
      <c r="J55" s="1233"/>
      <c r="K55" s="1234"/>
      <c r="L55" s="109" t="str">
        <f>IF(基本情報入力シート!M98="","",基本情報入力シート!M98)</f>
        <v/>
      </c>
      <c r="M55" s="109" t="str">
        <f>IF(基本情報入力シート!R98="","",基本情報入力シート!R98)</f>
        <v/>
      </c>
      <c r="N55" s="109" t="str">
        <f>IF(基本情報入力シート!W98="","",基本情報入力シート!W98)</f>
        <v/>
      </c>
      <c r="O55" s="108" t="str">
        <f>IF(基本情報入力シート!X98="","",基本情報入力シート!X98)</f>
        <v/>
      </c>
      <c r="P55" s="110" t="str">
        <f>IF(基本情報入力シート!Y98="","",基本情報入力シート!Y98)</f>
        <v/>
      </c>
      <c r="Q55" s="641" t="str">
        <f>IF(基本情報入力シート!Z98="","",基本情報入力シート!Z98)</f>
        <v/>
      </c>
      <c r="R55" s="662" t="str">
        <f>IF(基本情報入力シート!AA98="","",基本情報入力シート!AA98)</f>
        <v/>
      </c>
      <c r="S55" s="111"/>
      <c r="T55" s="112"/>
      <c r="U55" s="131" t="str">
        <f>IF(P55="","",VLOOKUP(P55,【参考】数式用!$A$5:$I$28,MATCH(T55,【参考】数式用!$C$4:$G$4,0)+2,0))</f>
        <v/>
      </c>
      <c r="V55" s="46" t="s">
        <v>121</v>
      </c>
      <c r="W55" s="113"/>
      <c r="X55" s="47" t="s">
        <v>122</v>
      </c>
      <c r="Y55" s="113"/>
      <c r="Z55" s="114" t="s">
        <v>123</v>
      </c>
      <c r="AA55" s="113"/>
      <c r="AB55" s="47" t="s">
        <v>122</v>
      </c>
      <c r="AC55" s="113"/>
      <c r="AD55" s="47" t="s">
        <v>124</v>
      </c>
      <c r="AE55" s="115" t="s">
        <v>125</v>
      </c>
      <c r="AF55" s="116" t="str">
        <f t="shared" si="3"/>
        <v/>
      </c>
      <c r="AG55" s="118" t="s">
        <v>126</v>
      </c>
      <c r="AH55" s="117" t="str">
        <f t="shared" si="1"/>
        <v/>
      </c>
    </row>
    <row r="56" spans="1:34" ht="36.75" customHeight="1">
      <c r="A56" s="108">
        <f t="shared" si="2"/>
        <v>46</v>
      </c>
      <c r="B56" s="1232" t="str">
        <f>IF(基本情報入力シート!C99="","",基本情報入力シート!C99)</f>
        <v/>
      </c>
      <c r="C56" s="1233"/>
      <c r="D56" s="1233"/>
      <c r="E56" s="1233"/>
      <c r="F56" s="1233"/>
      <c r="G56" s="1233"/>
      <c r="H56" s="1233"/>
      <c r="I56" s="1233"/>
      <c r="J56" s="1233"/>
      <c r="K56" s="1234"/>
      <c r="L56" s="109" t="str">
        <f>IF(基本情報入力シート!M99="","",基本情報入力シート!M99)</f>
        <v/>
      </c>
      <c r="M56" s="109" t="str">
        <f>IF(基本情報入力シート!R99="","",基本情報入力シート!R99)</f>
        <v/>
      </c>
      <c r="N56" s="109" t="str">
        <f>IF(基本情報入力シート!W99="","",基本情報入力シート!W99)</f>
        <v/>
      </c>
      <c r="O56" s="108" t="str">
        <f>IF(基本情報入力シート!X99="","",基本情報入力シート!X99)</f>
        <v/>
      </c>
      <c r="P56" s="110" t="str">
        <f>IF(基本情報入力シート!Y99="","",基本情報入力シート!Y99)</f>
        <v/>
      </c>
      <c r="Q56" s="641" t="str">
        <f>IF(基本情報入力シート!Z99="","",基本情報入力シート!Z99)</f>
        <v/>
      </c>
      <c r="R56" s="662" t="str">
        <f>IF(基本情報入力シート!AA99="","",基本情報入力シート!AA99)</f>
        <v/>
      </c>
      <c r="S56" s="111"/>
      <c r="T56" s="112"/>
      <c r="U56" s="131" t="str">
        <f>IF(P56="","",VLOOKUP(P56,【参考】数式用!$A$5:$I$28,MATCH(T56,【参考】数式用!$C$4:$G$4,0)+2,0))</f>
        <v/>
      </c>
      <c r="V56" s="46" t="s">
        <v>121</v>
      </c>
      <c r="W56" s="113"/>
      <c r="X56" s="47" t="s">
        <v>122</v>
      </c>
      <c r="Y56" s="113"/>
      <c r="Z56" s="114" t="s">
        <v>123</v>
      </c>
      <c r="AA56" s="113"/>
      <c r="AB56" s="47" t="s">
        <v>122</v>
      </c>
      <c r="AC56" s="113"/>
      <c r="AD56" s="47" t="s">
        <v>124</v>
      </c>
      <c r="AE56" s="115" t="s">
        <v>125</v>
      </c>
      <c r="AF56" s="116" t="str">
        <f t="shared" si="3"/>
        <v/>
      </c>
      <c r="AG56" s="118" t="s">
        <v>126</v>
      </c>
      <c r="AH56" s="117" t="str">
        <f t="shared" si="1"/>
        <v/>
      </c>
    </row>
    <row r="57" spans="1:34" ht="36.75" customHeight="1">
      <c r="A57" s="108">
        <f t="shared" si="2"/>
        <v>47</v>
      </c>
      <c r="B57" s="1232" t="str">
        <f>IF(基本情報入力シート!C100="","",基本情報入力シート!C100)</f>
        <v/>
      </c>
      <c r="C57" s="1233"/>
      <c r="D57" s="1233"/>
      <c r="E57" s="1233"/>
      <c r="F57" s="1233"/>
      <c r="G57" s="1233"/>
      <c r="H57" s="1233"/>
      <c r="I57" s="1233"/>
      <c r="J57" s="1233"/>
      <c r="K57" s="1234"/>
      <c r="L57" s="109" t="str">
        <f>IF(基本情報入力シート!M100="","",基本情報入力シート!M100)</f>
        <v/>
      </c>
      <c r="M57" s="109" t="str">
        <f>IF(基本情報入力シート!R100="","",基本情報入力シート!R100)</f>
        <v/>
      </c>
      <c r="N57" s="109" t="str">
        <f>IF(基本情報入力シート!W100="","",基本情報入力シート!W100)</f>
        <v/>
      </c>
      <c r="O57" s="108" t="str">
        <f>IF(基本情報入力シート!X100="","",基本情報入力シート!X100)</f>
        <v/>
      </c>
      <c r="P57" s="110" t="str">
        <f>IF(基本情報入力シート!Y100="","",基本情報入力シート!Y100)</f>
        <v/>
      </c>
      <c r="Q57" s="641" t="str">
        <f>IF(基本情報入力シート!Z100="","",基本情報入力シート!Z100)</f>
        <v/>
      </c>
      <c r="R57" s="662" t="str">
        <f>IF(基本情報入力シート!AA100="","",基本情報入力シート!AA100)</f>
        <v/>
      </c>
      <c r="S57" s="111"/>
      <c r="T57" s="112"/>
      <c r="U57" s="131" t="str">
        <f>IF(P57="","",VLOOKUP(P57,【参考】数式用!$A$5:$I$28,MATCH(T57,【参考】数式用!$C$4:$G$4,0)+2,0))</f>
        <v/>
      </c>
      <c r="V57" s="46" t="s">
        <v>121</v>
      </c>
      <c r="W57" s="113"/>
      <c r="X57" s="47" t="s">
        <v>122</v>
      </c>
      <c r="Y57" s="113"/>
      <c r="Z57" s="114" t="s">
        <v>123</v>
      </c>
      <c r="AA57" s="113"/>
      <c r="AB57" s="47" t="s">
        <v>122</v>
      </c>
      <c r="AC57" s="113"/>
      <c r="AD57" s="47" t="s">
        <v>124</v>
      </c>
      <c r="AE57" s="115" t="s">
        <v>125</v>
      </c>
      <c r="AF57" s="116" t="str">
        <f t="shared" si="3"/>
        <v/>
      </c>
      <c r="AG57" s="118" t="s">
        <v>126</v>
      </c>
      <c r="AH57" s="117" t="str">
        <f t="shared" si="1"/>
        <v/>
      </c>
    </row>
    <row r="58" spans="1:34" ht="36.75" customHeight="1">
      <c r="A58" s="108">
        <f t="shared" si="2"/>
        <v>48</v>
      </c>
      <c r="B58" s="1232" t="str">
        <f>IF(基本情報入力シート!C101="","",基本情報入力シート!C101)</f>
        <v/>
      </c>
      <c r="C58" s="1233"/>
      <c r="D58" s="1233"/>
      <c r="E58" s="1233"/>
      <c r="F58" s="1233"/>
      <c r="G58" s="1233"/>
      <c r="H58" s="1233"/>
      <c r="I58" s="1233"/>
      <c r="J58" s="1233"/>
      <c r="K58" s="1234"/>
      <c r="L58" s="109" t="str">
        <f>IF(基本情報入力シート!M101="","",基本情報入力シート!M101)</f>
        <v/>
      </c>
      <c r="M58" s="109" t="str">
        <f>IF(基本情報入力シート!R101="","",基本情報入力シート!R101)</f>
        <v/>
      </c>
      <c r="N58" s="109" t="str">
        <f>IF(基本情報入力シート!W101="","",基本情報入力シート!W101)</f>
        <v/>
      </c>
      <c r="O58" s="108" t="str">
        <f>IF(基本情報入力シート!X101="","",基本情報入力シート!X101)</f>
        <v/>
      </c>
      <c r="P58" s="110" t="str">
        <f>IF(基本情報入力シート!Y101="","",基本情報入力シート!Y101)</f>
        <v/>
      </c>
      <c r="Q58" s="641" t="str">
        <f>IF(基本情報入力シート!Z101="","",基本情報入力シート!Z101)</f>
        <v/>
      </c>
      <c r="R58" s="662" t="str">
        <f>IF(基本情報入力シート!AA101="","",基本情報入力シート!AA101)</f>
        <v/>
      </c>
      <c r="S58" s="111"/>
      <c r="T58" s="112"/>
      <c r="U58" s="131" t="str">
        <f>IF(P58="","",VLOOKUP(P58,【参考】数式用!$A$5:$I$28,MATCH(T58,【参考】数式用!$C$4:$G$4,0)+2,0))</f>
        <v/>
      </c>
      <c r="V58" s="46" t="s">
        <v>121</v>
      </c>
      <c r="W58" s="113"/>
      <c r="X58" s="47" t="s">
        <v>122</v>
      </c>
      <c r="Y58" s="113"/>
      <c r="Z58" s="114" t="s">
        <v>123</v>
      </c>
      <c r="AA58" s="113"/>
      <c r="AB58" s="47" t="s">
        <v>122</v>
      </c>
      <c r="AC58" s="113"/>
      <c r="AD58" s="47" t="s">
        <v>124</v>
      </c>
      <c r="AE58" s="115" t="s">
        <v>125</v>
      </c>
      <c r="AF58" s="116" t="str">
        <f t="shared" si="3"/>
        <v/>
      </c>
      <c r="AG58" s="118" t="s">
        <v>126</v>
      </c>
      <c r="AH58" s="117" t="str">
        <f t="shared" si="1"/>
        <v/>
      </c>
    </row>
    <row r="59" spans="1:34" ht="36.75" customHeight="1">
      <c r="A59" s="108">
        <f t="shared" si="2"/>
        <v>49</v>
      </c>
      <c r="B59" s="1232" t="str">
        <f>IF(基本情報入力シート!C102="","",基本情報入力シート!C102)</f>
        <v/>
      </c>
      <c r="C59" s="1233"/>
      <c r="D59" s="1233"/>
      <c r="E59" s="1233"/>
      <c r="F59" s="1233"/>
      <c r="G59" s="1233"/>
      <c r="H59" s="1233"/>
      <c r="I59" s="1233"/>
      <c r="J59" s="1233"/>
      <c r="K59" s="1234"/>
      <c r="L59" s="109" t="str">
        <f>IF(基本情報入力シート!M102="","",基本情報入力シート!M102)</f>
        <v/>
      </c>
      <c r="M59" s="109" t="str">
        <f>IF(基本情報入力シート!R102="","",基本情報入力シート!R102)</f>
        <v/>
      </c>
      <c r="N59" s="109" t="str">
        <f>IF(基本情報入力シート!W102="","",基本情報入力シート!W102)</f>
        <v/>
      </c>
      <c r="O59" s="108" t="str">
        <f>IF(基本情報入力シート!X102="","",基本情報入力シート!X102)</f>
        <v/>
      </c>
      <c r="P59" s="110" t="str">
        <f>IF(基本情報入力シート!Y102="","",基本情報入力シート!Y102)</f>
        <v/>
      </c>
      <c r="Q59" s="641" t="str">
        <f>IF(基本情報入力シート!Z102="","",基本情報入力シート!Z102)</f>
        <v/>
      </c>
      <c r="R59" s="662" t="str">
        <f>IF(基本情報入力シート!AA102="","",基本情報入力シート!AA102)</f>
        <v/>
      </c>
      <c r="S59" s="111"/>
      <c r="T59" s="112"/>
      <c r="U59" s="131" t="str">
        <f>IF(P59="","",VLOOKUP(P59,【参考】数式用!$A$5:$I$28,MATCH(T59,【参考】数式用!$C$4:$G$4,0)+2,0))</f>
        <v/>
      </c>
      <c r="V59" s="46" t="s">
        <v>121</v>
      </c>
      <c r="W59" s="113"/>
      <c r="X59" s="47" t="s">
        <v>122</v>
      </c>
      <c r="Y59" s="113"/>
      <c r="Z59" s="114" t="s">
        <v>123</v>
      </c>
      <c r="AA59" s="113"/>
      <c r="AB59" s="47" t="s">
        <v>122</v>
      </c>
      <c r="AC59" s="113"/>
      <c r="AD59" s="47" t="s">
        <v>124</v>
      </c>
      <c r="AE59" s="115" t="s">
        <v>125</v>
      </c>
      <c r="AF59" s="116" t="str">
        <f t="shared" si="3"/>
        <v/>
      </c>
      <c r="AG59" s="118" t="s">
        <v>126</v>
      </c>
      <c r="AH59" s="117" t="str">
        <f t="shared" si="1"/>
        <v/>
      </c>
    </row>
    <row r="60" spans="1:34" ht="36.75" customHeight="1">
      <c r="A60" s="108">
        <f t="shared" si="2"/>
        <v>50</v>
      </c>
      <c r="B60" s="1232" t="str">
        <f>IF(基本情報入力シート!C103="","",基本情報入力シート!C103)</f>
        <v/>
      </c>
      <c r="C60" s="1233"/>
      <c r="D60" s="1233"/>
      <c r="E60" s="1233"/>
      <c r="F60" s="1233"/>
      <c r="G60" s="1233"/>
      <c r="H60" s="1233"/>
      <c r="I60" s="1233"/>
      <c r="J60" s="1233"/>
      <c r="K60" s="1234"/>
      <c r="L60" s="109" t="str">
        <f>IF(基本情報入力シート!M103="","",基本情報入力シート!M103)</f>
        <v/>
      </c>
      <c r="M60" s="109" t="str">
        <f>IF(基本情報入力シート!R103="","",基本情報入力シート!R103)</f>
        <v/>
      </c>
      <c r="N60" s="109" t="str">
        <f>IF(基本情報入力シート!W103="","",基本情報入力シート!W103)</f>
        <v/>
      </c>
      <c r="O60" s="108" t="str">
        <f>IF(基本情報入力シート!X103="","",基本情報入力シート!X103)</f>
        <v/>
      </c>
      <c r="P60" s="110" t="str">
        <f>IF(基本情報入力シート!Y103="","",基本情報入力シート!Y103)</f>
        <v/>
      </c>
      <c r="Q60" s="641" t="str">
        <f>IF(基本情報入力シート!Z103="","",基本情報入力シート!Z103)</f>
        <v/>
      </c>
      <c r="R60" s="662" t="str">
        <f>IF(基本情報入力シート!AA103="","",基本情報入力シート!AA103)</f>
        <v/>
      </c>
      <c r="S60" s="111"/>
      <c r="T60" s="112"/>
      <c r="U60" s="131" t="str">
        <f>IF(P60="","",VLOOKUP(P60,【参考】数式用!$A$5:$I$28,MATCH(T60,【参考】数式用!$C$4:$G$4,0)+2,0))</f>
        <v/>
      </c>
      <c r="V60" s="46" t="s">
        <v>121</v>
      </c>
      <c r="W60" s="113"/>
      <c r="X60" s="47" t="s">
        <v>122</v>
      </c>
      <c r="Y60" s="113"/>
      <c r="Z60" s="114" t="s">
        <v>123</v>
      </c>
      <c r="AA60" s="113"/>
      <c r="AB60" s="47" t="s">
        <v>122</v>
      </c>
      <c r="AC60" s="113"/>
      <c r="AD60" s="47" t="s">
        <v>124</v>
      </c>
      <c r="AE60" s="115" t="s">
        <v>125</v>
      </c>
      <c r="AF60" s="116" t="str">
        <f t="shared" si="3"/>
        <v/>
      </c>
      <c r="AG60" s="118" t="s">
        <v>126</v>
      </c>
      <c r="AH60" s="117" t="str">
        <f t="shared" si="1"/>
        <v/>
      </c>
    </row>
    <row r="61" spans="1:34" ht="36.75" customHeight="1">
      <c r="A61" s="108">
        <f t="shared" si="2"/>
        <v>51</v>
      </c>
      <c r="B61" s="1232" t="str">
        <f>IF(基本情報入力シート!C104="","",基本情報入力シート!C104)</f>
        <v/>
      </c>
      <c r="C61" s="1233"/>
      <c r="D61" s="1233"/>
      <c r="E61" s="1233"/>
      <c r="F61" s="1233"/>
      <c r="G61" s="1233"/>
      <c r="H61" s="1233"/>
      <c r="I61" s="1233"/>
      <c r="J61" s="1233"/>
      <c r="K61" s="1234"/>
      <c r="L61" s="109" t="str">
        <f>IF(基本情報入力シート!M104="","",基本情報入力シート!M104)</f>
        <v/>
      </c>
      <c r="M61" s="109" t="str">
        <f>IF(基本情報入力シート!R104="","",基本情報入力シート!R104)</f>
        <v/>
      </c>
      <c r="N61" s="109" t="str">
        <f>IF(基本情報入力シート!W104="","",基本情報入力シート!W104)</f>
        <v/>
      </c>
      <c r="O61" s="108" t="str">
        <f>IF(基本情報入力シート!X104="","",基本情報入力シート!X104)</f>
        <v/>
      </c>
      <c r="P61" s="110" t="str">
        <f>IF(基本情報入力シート!Y104="","",基本情報入力シート!Y104)</f>
        <v/>
      </c>
      <c r="Q61" s="641" t="str">
        <f>IF(基本情報入力シート!Z104="","",基本情報入力シート!Z104)</f>
        <v/>
      </c>
      <c r="R61" s="662" t="str">
        <f>IF(基本情報入力シート!AA104="","",基本情報入力シート!AA104)</f>
        <v/>
      </c>
      <c r="S61" s="111"/>
      <c r="T61" s="112"/>
      <c r="U61" s="131" t="str">
        <f>IF(P61="","",VLOOKUP(P61,【参考】数式用!$A$5:$I$28,MATCH(T61,【参考】数式用!$C$4:$G$4,0)+2,0))</f>
        <v/>
      </c>
      <c r="V61" s="46" t="s">
        <v>121</v>
      </c>
      <c r="W61" s="113"/>
      <c r="X61" s="47" t="s">
        <v>122</v>
      </c>
      <c r="Y61" s="113"/>
      <c r="Z61" s="114" t="s">
        <v>123</v>
      </c>
      <c r="AA61" s="113"/>
      <c r="AB61" s="47" t="s">
        <v>122</v>
      </c>
      <c r="AC61" s="113"/>
      <c r="AD61" s="47" t="s">
        <v>124</v>
      </c>
      <c r="AE61" s="115" t="s">
        <v>125</v>
      </c>
      <c r="AF61" s="116" t="str">
        <f t="shared" si="3"/>
        <v/>
      </c>
      <c r="AG61" s="118" t="s">
        <v>126</v>
      </c>
      <c r="AH61" s="117" t="str">
        <f t="shared" si="1"/>
        <v/>
      </c>
    </row>
    <row r="62" spans="1:34" ht="36.75" customHeight="1">
      <c r="A62" s="108">
        <f t="shared" si="2"/>
        <v>52</v>
      </c>
      <c r="B62" s="1232" t="str">
        <f>IF(基本情報入力シート!C105="","",基本情報入力シート!C105)</f>
        <v/>
      </c>
      <c r="C62" s="1233"/>
      <c r="D62" s="1233"/>
      <c r="E62" s="1233"/>
      <c r="F62" s="1233"/>
      <c r="G62" s="1233"/>
      <c r="H62" s="1233"/>
      <c r="I62" s="1233"/>
      <c r="J62" s="1233"/>
      <c r="K62" s="1234"/>
      <c r="L62" s="109" t="str">
        <f>IF(基本情報入力シート!M105="","",基本情報入力シート!M105)</f>
        <v/>
      </c>
      <c r="M62" s="109" t="str">
        <f>IF(基本情報入力シート!R105="","",基本情報入力シート!R105)</f>
        <v/>
      </c>
      <c r="N62" s="109" t="str">
        <f>IF(基本情報入力シート!W105="","",基本情報入力シート!W105)</f>
        <v/>
      </c>
      <c r="O62" s="108" t="str">
        <f>IF(基本情報入力シート!X105="","",基本情報入力シート!X105)</f>
        <v/>
      </c>
      <c r="P62" s="110" t="str">
        <f>IF(基本情報入力シート!Y105="","",基本情報入力シート!Y105)</f>
        <v/>
      </c>
      <c r="Q62" s="641" t="str">
        <f>IF(基本情報入力シート!Z105="","",基本情報入力シート!Z105)</f>
        <v/>
      </c>
      <c r="R62" s="662" t="str">
        <f>IF(基本情報入力シート!AA105="","",基本情報入力シート!AA105)</f>
        <v/>
      </c>
      <c r="S62" s="111"/>
      <c r="T62" s="112"/>
      <c r="U62" s="131" t="str">
        <f>IF(P62="","",VLOOKUP(P62,【参考】数式用!$A$5:$I$28,MATCH(T62,【参考】数式用!$C$4:$G$4,0)+2,0))</f>
        <v/>
      </c>
      <c r="V62" s="46" t="s">
        <v>121</v>
      </c>
      <c r="W62" s="113"/>
      <c r="X62" s="47" t="s">
        <v>122</v>
      </c>
      <c r="Y62" s="113"/>
      <c r="Z62" s="114" t="s">
        <v>123</v>
      </c>
      <c r="AA62" s="113"/>
      <c r="AB62" s="47" t="s">
        <v>122</v>
      </c>
      <c r="AC62" s="113"/>
      <c r="AD62" s="47" t="s">
        <v>124</v>
      </c>
      <c r="AE62" s="115" t="s">
        <v>125</v>
      </c>
      <c r="AF62" s="116" t="str">
        <f t="shared" si="3"/>
        <v/>
      </c>
      <c r="AG62" s="118" t="s">
        <v>126</v>
      </c>
      <c r="AH62" s="117" t="str">
        <f t="shared" si="1"/>
        <v/>
      </c>
    </row>
    <row r="63" spans="1:34" ht="36.75" customHeight="1">
      <c r="A63" s="108">
        <f t="shared" si="2"/>
        <v>53</v>
      </c>
      <c r="B63" s="1232" t="str">
        <f>IF(基本情報入力シート!C106="","",基本情報入力シート!C106)</f>
        <v/>
      </c>
      <c r="C63" s="1233"/>
      <c r="D63" s="1233"/>
      <c r="E63" s="1233"/>
      <c r="F63" s="1233"/>
      <c r="G63" s="1233"/>
      <c r="H63" s="1233"/>
      <c r="I63" s="1233"/>
      <c r="J63" s="1233"/>
      <c r="K63" s="1234"/>
      <c r="L63" s="109" t="str">
        <f>IF(基本情報入力シート!M106="","",基本情報入力シート!M106)</f>
        <v/>
      </c>
      <c r="M63" s="109" t="str">
        <f>IF(基本情報入力シート!R106="","",基本情報入力シート!R106)</f>
        <v/>
      </c>
      <c r="N63" s="109" t="str">
        <f>IF(基本情報入力シート!W106="","",基本情報入力シート!W106)</f>
        <v/>
      </c>
      <c r="O63" s="108" t="str">
        <f>IF(基本情報入力シート!X106="","",基本情報入力シート!X106)</f>
        <v/>
      </c>
      <c r="P63" s="110" t="str">
        <f>IF(基本情報入力シート!Y106="","",基本情報入力シート!Y106)</f>
        <v/>
      </c>
      <c r="Q63" s="641" t="str">
        <f>IF(基本情報入力シート!Z106="","",基本情報入力シート!Z106)</f>
        <v/>
      </c>
      <c r="R63" s="662" t="str">
        <f>IF(基本情報入力シート!AA106="","",基本情報入力シート!AA106)</f>
        <v/>
      </c>
      <c r="S63" s="111"/>
      <c r="T63" s="112"/>
      <c r="U63" s="131" t="str">
        <f>IF(P63="","",VLOOKUP(P63,【参考】数式用!$A$5:$I$28,MATCH(T63,【参考】数式用!$C$4:$G$4,0)+2,0))</f>
        <v/>
      </c>
      <c r="V63" s="46" t="s">
        <v>121</v>
      </c>
      <c r="W63" s="113"/>
      <c r="X63" s="47" t="s">
        <v>122</v>
      </c>
      <c r="Y63" s="113"/>
      <c r="Z63" s="114" t="s">
        <v>123</v>
      </c>
      <c r="AA63" s="113"/>
      <c r="AB63" s="47" t="s">
        <v>122</v>
      </c>
      <c r="AC63" s="113"/>
      <c r="AD63" s="47" t="s">
        <v>124</v>
      </c>
      <c r="AE63" s="115" t="s">
        <v>125</v>
      </c>
      <c r="AF63" s="116" t="str">
        <f t="shared" si="3"/>
        <v/>
      </c>
      <c r="AG63" s="118" t="s">
        <v>126</v>
      </c>
      <c r="AH63" s="117" t="str">
        <f t="shared" si="1"/>
        <v/>
      </c>
    </row>
    <row r="64" spans="1:34" ht="36.75" customHeight="1">
      <c r="A64" s="108">
        <f t="shared" si="2"/>
        <v>54</v>
      </c>
      <c r="B64" s="1232" t="str">
        <f>IF(基本情報入力シート!C107="","",基本情報入力シート!C107)</f>
        <v/>
      </c>
      <c r="C64" s="1233"/>
      <c r="D64" s="1233"/>
      <c r="E64" s="1233"/>
      <c r="F64" s="1233"/>
      <c r="G64" s="1233"/>
      <c r="H64" s="1233"/>
      <c r="I64" s="1233"/>
      <c r="J64" s="1233"/>
      <c r="K64" s="1234"/>
      <c r="L64" s="109" t="str">
        <f>IF(基本情報入力シート!M107="","",基本情報入力シート!M107)</f>
        <v/>
      </c>
      <c r="M64" s="109" t="str">
        <f>IF(基本情報入力シート!R107="","",基本情報入力シート!R107)</f>
        <v/>
      </c>
      <c r="N64" s="109" t="str">
        <f>IF(基本情報入力シート!W107="","",基本情報入力シート!W107)</f>
        <v/>
      </c>
      <c r="O64" s="108" t="str">
        <f>IF(基本情報入力シート!X107="","",基本情報入力シート!X107)</f>
        <v/>
      </c>
      <c r="P64" s="110" t="str">
        <f>IF(基本情報入力シート!Y107="","",基本情報入力シート!Y107)</f>
        <v/>
      </c>
      <c r="Q64" s="641" t="str">
        <f>IF(基本情報入力シート!Z107="","",基本情報入力シート!Z107)</f>
        <v/>
      </c>
      <c r="R64" s="662" t="str">
        <f>IF(基本情報入力シート!AA107="","",基本情報入力シート!AA107)</f>
        <v/>
      </c>
      <c r="S64" s="111"/>
      <c r="T64" s="112"/>
      <c r="U64" s="131" t="str">
        <f>IF(P64="","",VLOOKUP(P64,【参考】数式用!$A$5:$I$28,MATCH(T64,【参考】数式用!$C$4:$G$4,0)+2,0))</f>
        <v/>
      </c>
      <c r="V64" s="46" t="s">
        <v>121</v>
      </c>
      <c r="W64" s="113"/>
      <c r="X64" s="47" t="s">
        <v>122</v>
      </c>
      <c r="Y64" s="113"/>
      <c r="Z64" s="114" t="s">
        <v>123</v>
      </c>
      <c r="AA64" s="113"/>
      <c r="AB64" s="47" t="s">
        <v>122</v>
      </c>
      <c r="AC64" s="113"/>
      <c r="AD64" s="47" t="s">
        <v>124</v>
      </c>
      <c r="AE64" s="115" t="s">
        <v>125</v>
      </c>
      <c r="AF64" s="116" t="str">
        <f t="shared" si="3"/>
        <v/>
      </c>
      <c r="AG64" s="118" t="s">
        <v>126</v>
      </c>
      <c r="AH64" s="117" t="str">
        <f t="shared" si="1"/>
        <v/>
      </c>
    </row>
    <row r="65" spans="1:34" ht="36.75" customHeight="1">
      <c r="A65" s="108">
        <f t="shared" si="2"/>
        <v>55</v>
      </c>
      <c r="B65" s="1232" t="str">
        <f>IF(基本情報入力シート!C108="","",基本情報入力シート!C108)</f>
        <v/>
      </c>
      <c r="C65" s="1233"/>
      <c r="D65" s="1233"/>
      <c r="E65" s="1233"/>
      <c r="F65" s="1233"/>
      <c r="G65" s="1233"/>
      <c r="H65" s="1233"/>
      <c r="I65" s="1233"/>
      <c r="J65" s="1233"/>
      <c r="K65" s="1234"/>
      <c r="L65" s="109" t="str">
        <f>IF(基本情報入力シート!M108="","",基本情報入力シート!M108)</f>
        <v/>
      </c>
      <c r="M65" s="109" t="str">
        <f>IF(基本情報入力シート!R108="","",基本情報入力シート!R108)</f>
        <v/>
      </c>
      <c r="N65" s="109" t="str">
        <f>IF(基本情報入力シート!W108="","",基本情報入力シート!W108)</f>
        <v/>
      </c>
      <c r="O65" s="108" t="str">
        <f>IF(基本情報入力シート!X108="","",基本情報入力シート!X108)</f>
        <v/>
      </c>
      <c r="P65" s="110" t="str">
        <f>IF(基本情報入力シート!Y108="","",基本情報入力シート!Y108)</f>
        <v/>
      </c>
      <c r="Q65" s="641" t="str">
        <f>IF(基本情報入力シート!Z108="","",基本情報入力シート!Z108)</f>
        <v/>
      </c>
      <c r="R65" s="662" t="str">
        <f>IF(基本情報入力シート!AA108="","",基本情報入力シート!AA108)</f>
        <v/>
      </c>
      <c r="S65" s="111"/>
      <c r="T65" s="112"/>
      <c r="U65" s="131" t="str">
        <f>IF(P65="","",VLOOKUP(P65,【参考】数式用!$A$5:$I$28,MATCH(T65,【参考】数式用!$C$4:$G$4,0)+2,0))</f>
        <v/>
      </c>
      <c r="V65" s="46" t="s">
        <v>121</v>
      </c>
      <c r="W65" s="113"/>
      <c r="X65" s="47" t="s">
        <v>122</v>
      </c>
      <c r="Y65" s="113"/>
      <c r="Z65" s="114" t="s">
        <v>123</v>
      </c>
      <c r="AA65" s="113"/>
      <c r="AB65" s="47" t="s">
        <v>122</v>
      </c>
      <c r="AC65" s="113"/>
      <c r="AD65" s="47" t="s">
        <v>124</v>
      </c>
      <c r="AE65" s="115" t="s">
        <v>125</v>
      </c>
      <c r="AF65" s="116" t="str">
        <f t="shared" si="3"/>
        <v/>
      </c>
      <c r="AG65" s="118" t="s">
        <v>126</v>
      </c>
      <c r="AH65" s="117" t="str">
        <f t="shared" si="1"/>
        <v/>
      </c>
    </row>
    <row r="66" spans="1:34" ht="36.75" customHeight="1">
      <c r="A66" s="108">
        <f t="shared" si="2"/>
        <v>56</v>
      </c>
      <c r="B66" s="1232" t="str">
        <f>IF(基本情報入力シート!C109="","",基本情報入力シート!C109)</f>
        <v/>
      </c>
      <c r="C66" s="1233"/>
      <c r="D66" s="1233"/>
      <c r="E66" s="1233"/>
      <c r="F66" s="1233"/>
      <c r="G66" s="1233"/>
      <c r="H66" s="1233"/>
      <c r="I66" s="1233"/>
      <c r="J66" s="1233"/>
      <c r="K66" s="1234"/>
      <c r="L66" s="109" t="str">
        <f>IF(基本情報入力シート!M109="","",基本情報入力シート!M109)</f>
        <v/>
      </c>
      <c r="M66" s="109" t="str">
        <f>IF(基本情報入力シート!R109="","",基本情報入力シート!R109)</f>
        <v/>
      </c>
      <c r="N66" s="109" t="str">
        <f>IF(基本情報入力シート!W109="","",基本情報入力シート!W109)</f>
        <v/>
      </c>
      <c r="O66" s="108" t="str">
        <f>IF(基本情報入力シート!X109="","",基本情報入力シート!X109)</f>
        <v/>
      </c>
      <c r="P66" s="110" t="str">
        <f>IF(基本情報入力シート!Y109="","",基本情報入力シート!Y109)</f>
        <v/>
      </c>
      <c r="Q66" s="641" t="str">
        <f>IF(基本情報入力シート!Z109="","",基本情報入力シート!Z109)</f>
        <v/>
      </c>
      <c r="R66" s="662" t="str">
        <f>IF(基本情報入力シート!AA109="","",基本情報入力シート!AA109)</f>
        <v/>
      </c>
      <c r="S66" s="111"/>
      <c r="T66" s="112"/>
      <c r="U66" s="131" t="str">
        <f>IF(P66="","",VLOOKUP(P66,【参考】数式用!$A$5:$I$28,MATCH(T66,【参考】数式用!$C$4:$G$4,0)+2,0))</f>
        <v/>
      </c>
      <c r="V66" s="46" t="s">
        <v>121</v>
      </c>
      <c r="W66" s="113"/>
      <c r="X66" s="47" t="s">
        <v>122</v>
      </c>
      <c r="Y66" s="113"/>
      <c r="Z66" s="114" t="s">
        <v>123</v>
      </c>
      <c r="AA66" s="113"/>
      <c r="AB66" s="47" t="s">
        <v>122</v>
      </c>
      <c r="AC66" s="113"/>
      <c r="AD66" s="47" t="s">
        <v>124</v>
      </c>
      <c r="AE66" s="115" t="s">
        <v>125</v>
      </c>
      <c r="AF66" s="116" t="str">
        <f t="shared" si="3"/>
        <v/>
      </c>
      <c r="AG66" s="118" t="s">
        <v>126</v>
      </c>
      <c r="AH66" s="117" t="str">
        <f t="shared" si="1"/>
        <v/>
      </c>
    </row>
    <row r="67" spans="1:34" ht="36.75" customHeight="1">
      <c r="A67" s="108">
        <f t="shared" si="2"/>
        <v>57</v>
      </c>
      <c r="B67" s="1232" t="str">
        <f>IF(基本情報入力シート!C110="","",基本情報入力シート!C110)</f>
        <v/>
      </c>
      <c r="C67" s="1233"/>
      <c r="D67" s="1233"/>
      <c r="E67" s="1233"/>
      <c r="F67" s="1233"/>
      <c r="G67" s="1233"/>
      <c r="H67" s="1233"/>
      <c r="I67" s="1233"/>
      <c r="J67" s="1233"/>
      <c r="K67" s="1234"/>
      <c r="L67" s="109" t="str">
        <f>IF(基本情報入力シート!M110="","",基本情報入力シート!M110)</f>
        <v/>
      </c>
      <c r="M67" s="109" t="str">
        <f>IF(基本情報入力シート!R110="","",基本情報入力シート!R110)</f>
        <v/>
      </c>
      <c r="N67" s="109" t="str">
        <f>IF(基本情報入力シート!W110="","",基本情報入力シート!W110)</f>
        <v/>
      </c>
      <c r="O67" s="108" t="str">
        <f>IF(基本情報入力シート!X110="","",基本情報入力シート!X110)</f>
        <v/>
      </c>
      <c r="P67" s="110" t="str">
        <f>IF(基本情報入力シート!Y110="","",基本情報入力シート!Y110)</f>
        <v/>
      </c>
      <c r="Q67" s="641" t="str">
        <f>IF(基本情報入力シート!Z110="","",基本情報入力シート!Z110)</f>
        <v/>
      </c>
      <c r="R67" s="662" t="str">
        <f>IF(基本情報入力シート!AA110="","",基本情報入力シート!AA110)</f>
        <v/>
      </c>
      <c r="S67" s="111"/>
      <c r="T67" s="112"/>
      <c r="U67" s="131" t="str">
        <f>IF(P67="","",VLOOKUP(P67,【参考】数式用!$A$5:$I$28,MATCH(T67,【参考】数式用!$C$4:$G$4,0)+2,0))</f>
        <v/>
      </c>
      <c r="V67" s="46" t="s">
        <v>121</v>
      </c>
      <c r="W67" s="113"/>
      <c r="X67" s="47" t="s">
        <v>122</v>
      </c>
      <c r="Y67" s="113"/>
      <c r="Z67" s="114" t="s">
        <v>123</v>
      </c>
      <c r="AA67" s="113"/>
      <c r="AB67" s="47" t="s">
        <v>122</v>
      </c>
      <c r="AC67" s="113"/>
      <c r="AD67" s="47" t="s">
        <v>124</v>
      </c>
      <c r="AE67" s="115" t="s">
        <v>125</v>
      </c>
      <c r="AF67" s="116" t="str">
        <f t="shared" si="3"/>
        <v/>
      </c>
      <c r="AG67" s="118" t="s">
        <v>126</v>
      </c>
      <c r="AH67" s="117" t="str">
        <f t="shared" si="1"/>
        <v/>
      </c>
    </row>
    <row r="68" spans="1:34" ht="36.75" customHeight="1">
      <c r="A68" s="108">
        <f t="shared" si="2"/>
        <v>58</v>
      </c>
      <c r="B68" s="1232" t="str">
        <f>IF(基本情報入力シート!C111="","",基本情報入力シート!C111)</f>
        <v/>
      </c>
      <c r="C68" s="1233"/>
      <c r="D68" s="1233"/>
      <c r="E68" s="1233"/>
      <c r="F68" s="1233"/>
      <c r="G68" s="1233"/>
      <c r="H68" s="1233"/>
      <c r="I68" s="1233"/>
      <c r="J68" s="1233"/>
      <c r="K68" s="1234"/>
      <c r="L68" s="109" t="str">
        <f>IF(基本情報入力シート!M111="","",基本情報入力シート!M111)</f>
        <v/>
      </c>
      <c r="M68" s="109" t="str">
        <f>IF(基本情報入力シート!R111="","",基本情報入力シート!R111)</f>
        <v/>
      </c>
      <c r="N68" s="109" t="str">
        <f>IF(基本情報入力シート!W111="","",基本情報入力シート!W111)</f>
        <v/>
      </c>
      <c r="O68" s="108" t="str">
        <f>IF(基本情報入力シート!X111="","",基本情報入力シート!X111)</f>
        <v/>
      </c>
      <c r="P68" s="110" t="str">
        <f>IF(基本情報入力シート!Y111="","",基本情報入力シート!Y111)</f>
        <v/>
      </c>
      <c r="Q68" s="641" t="str">
        <f>IF(基本情報入力シート!Z111="","",基本情報入力シート!Z111)</f>
        <v/>
      </c>
      <c r="R68" s="662" t="str">
        <f>IF(基本情報入力シート!AA111="","",基本情報入力シート!AA111)</f>
        <v/>
      </c>
      <c r="S68" s="111"/>
      <c r="T68" s="112"/>
      <c r="U68" s="131" t="str">
        <f>IF(P68="","",VLOOKUP(P68,【参考】数式用!$A$5:$I$28,MATCH(T68,【参考】数式用!$C$4:$G$4,0)+2,0))</f>
        <v/>
      </c>
      <c r="V68" s="46" t="s">
        <v>121</v>
      </c>
      <c r="W68" s="113"/>
      <c r="X68" s="47" t="s">
        <v>122</v>
      </c>
      <c r="Y68" s="113"/>
      <c r="Z68" s="114" t="s">
        <v>123</v>
      </c>
      <c r="AA68" s="113"/>
      <c r="AB68" s="47" t="s">
        <v>122</v>
      </c>
      <c r="AC68" s="113"/>
      <c r="AD68" s="47" t="s">
        <v>124</v>
      </c>
      <c r="AE68" s="115" t="s">
        <v>125</v>
      </c>
      <c r="AF68" s="116" t="str">
        <f t="shared" si="3"/>
        <v/>
      </c>
      <c r="AG68" s="118" t="s">
        <v>126</v>
      </c>
      <c r="AH68" s="117" t="str">
        <f t="shared" si="1"/>
        <v/>
      </c>
    </row>
    <row r="69" spans="1:34" ht="36.75" customHeight="1">
      <c r="A69" s="108">
        <f t="shared" si="2"/>
        <v>59</v>
      </c>
      <c r="B69" s="1232" t="str">
        <f>IF(基本情報入力シート!C112="","",基本情報入力シート!C112)</f>
        <v/>
      </c>
      <c r="C69" s="1233"/>
      <c r="D69" s="1233"/>
      <c r="E69" s="1233"/>
      <c r="F69" s="1233"/>
      <c r="G69" s="1233"/>
      <c r="H69" s="1233"/>
      <c r="I69" s="1233"/>
      <c r="J69" s="1233"/>
      <c r="K69" s="1234"/>
      <c r="L69" s="109" t="str">
        <f>IF(基本情報入力シート!M112="","",基本情報入力シート!M112)</f>
        <v/>
      </c>
      <c r="M69" s="109" t="str">
        <f>IF(基本情報入力シート!R112="","",基本情報入力シート!R112)</f>
        <v/>
      </c>
      <c r="N69" s="109" t="str">
        <f>IF(基本情報入力シート!W112="","",基本情報入力シート!W112)</f>
        <v/>
      </c>
      <c r="O69" s="108" t="str">
        <f>IF(基本情報入力シート!X112="","",基本情報入力シート!X112)</f>
        <v/>
      </c>
      <c r="P69" s="110" t="str">
        <f>IF(基本情報入力シート!Y112="","",基本情報入力シート!Y112)</f>
        <v/>
      </c>
      <c r="Q69" s="641" t="str">
        <f>IF(基本情報入力シート!Z112="","",基本情報入力シート!Z112)</f>
        <v/>
      </c>
      <c r="R69" s="662" t="str">
        <f>IF(基本情報入力シート!AA112="","",基本情報入力シート!AA112)</f>
        <v/>
      </c>
      <c r="S69" s="111"/>
      <c r="T69" s="112"/>
      <c r="U69" s="131" t="str">
        <f>IF(P69="","",VLOOKUP(P69,【参考】数式用!$A$5:$I$28,MATCH(T69,【参考】数式用!$C$4:$G$4,0)+2,0))</f>
        <v/>
      </c>
      <c r="V69" s="46" t="s">
        <v>121</v>
      </c>
      <c r="W69" s="113"/>
      <c r="X69" s="47" t="s">
        <v>122</v>
      </c>
      <c r="Y69" s="113"/>
      <c r="Z69" s="114" t="s">
        <v>123</v>
      </c>
      <c r="AA69" s="113"/>
      <c r="AB69" s="47" t="s">
        <v>122</v>
      </c>
      <c r="AC69" s="113"/>
      <c r="AD69" s="47" t="s">
        <v>124</v>
      </c>
      <c r="AE69" s="115" t="s">
        <v>125</v>
      </c>
      <c r="AF69" s="116" t="str">
        <f t="shared" si="3"/>
        <v/>
      </c>
      <c r="AG69" s="118" t="s">
        <v>126</v>
      </c>
      <c r="AH69" s="117" t="str">
        <f t="shared" si="1"/>
        <v/>
      </c>
    </row>
    <row r="70" spans="1:34" ht="36.75" customHeight="1">
      <c r="A70" s="108">
        <f t="shared" si="2"/>
        <v>60</v>
      </c>
      <c r="B70" s="1232" t="str">
        <f>IF(基本情報入力シート!C113="","",基本情報入力シート!C113)</f>
        <v/>
      </c>
      <c r="C70" s="1233"/>
      <c r="D70" s="1233"/>
      <c r="E70" s="1233"/>
      <c r="F70" s="1233"/>
      <c r="G70" s="1233"/>
      <c r="H70" s="1233"/>
      <c r="I70" s="1233"/>
      <c r="J70" s="1233"/>
      <c r="K70" s="1234"/>
      <c r="L70" s="109" t="str">
        <f>IF(基本情報入力シート!M113="","",基本情報入力シート!M113)</f>
        <v/>
      </c>
      <c r="M70" s="109" t="str">
        <f>IF(基本情報入力シート!R113="","",基本情報入力シート!R113)</f>
        <v/>
      </c>
      <c r="N70" s="109" t="str">
        <f>IF(基本情報入力シート!W113="","",基本情報入力シート!W113)</f>
        <v/>
      </c>
      <c r="O70" s="108" t="str">
        <f>IF(基本情報入力シート!X113="","",基本情報入力シート!X113)</f>
        <v/>
      </c>
      <c r="P70" s="110" t="str">
        <f>IF(基本情報入力シート!Y113="","",基本情報入力シート!Y113)</f>
        <v/>
      </c>
      <c r="Q70" s="641" t="str">
        <f>IF(基本情報入力シート!Z113="","",基本情報入力シート!Z113)</f>
        <v/>
      </c>
      <c r="R70" s="662" t="str">
        <f>IF(基本情報入力シート!AA113="","",基本情報入力シート!AA113)</f>
        <v/>
      </c>
      <c r="S70" s="111"/>
      <c r="T70" s="112"/>
      <c r="U70" s="131" t="str">
        <f>IF(P70="","",VLOOKUP(P70,【参考】数式用!$A$5:$I$28,MATCH(T70,【参考】数式用!$C$4:$G$4,0)+2,0))</f>
        <v/>
      </c>
      <c r="V70" s="46" t="s">
        <v>121</v>
      </c>
      <c r="W70" s="113"/>
      <c r="X70" s="47" t="s">
        <v>122</v>
      </c>
      <c r="Y70" s="113"/>
      <c r="Z70" s="114" t="s">
        <v>123</v>
      </c>
      <c r="AA70" s="113"/>
      <c r="AB70" s="47" t="s">
        <v>122</v>
      </c>
      <c r="AC70" s="113"/>
      <c r="AD70" s="47" t="s">
        <v>124</v>
      </c>
      <c r="AE70" s="115" t="s">
        <v>125</v>
      </c>
      <c r="AF70" s="116" t="str">
        <f t="shared" si="3"/>
        <v/>
      </c>
      <c r="AG70" s="118" t="s">
        <v>126</v>
      </c>
      <c r="AH70" s="117" t="str">
        <f t="shared" si="1"/>
        <v/>
      </c>
    </row>
    <row r="71" spans="1:34" ht="36.75" customHeight="1">
      <c r="A71" s="108">
        <f t="shared" si="2"/>
        <v>61</v>
      </c>
      <c r="B71" s="1232" t="str">
        <f>IF(基本情報入力シート!C114="","",基本情報入力シート!C114)</f>
        <v/>
      </c>
      <c r="C71" s="1233"/>
      <c r="D71" s="1233"/>
      <c r="E71" s="1233"/>
      <c r="F71" s="1233"/>
      <c r="G71" s="1233"/>
      <c r="H71" s="1233"/>
      <c r="I71" s="1233"/>
      <c r="J71" s="1233"/>
      <c r="K71" s="1234"/>
      <c r="L71" s="109" t="str">
        <f>IF(基本情報入力シート!M114="","",基本情報入力シート!M114)</f>
        <v/>
      </c>
      <c r="M71" s="109" t="str">
        <f>IF(基本情報入力シート!R114="","",基本情報入力シート!R114)</f>
        <v/>
      </c>
      <c r="N71" s="109" t="str">
        <f>IF(基本情報入力シート!W114="","",基本情報入力シート!W114)</f>
        <v/>
      </c>
      <c r="O71" s="108" t="str">
        <f>IF(基本情報入力シート!X114="","",基本情報入力シート!X114)</f>
        <v/>
      </c>
      <c r="P71" s="110" t="str">
        <f>IF(基本情報入力シート!Y114="","",基本情報入力シート!Y114)</f>
        <v/>
      </c>
      <c r="Q71" s="641" t="str">
        <f>IF(基本情報入力シート!Z114="","",基本情報入力シート!Z114)</f>
        <v/>
      </c>
      <c r="R71" s="662" t="str">
        <f>IF(基本情報入力シート!AA114="","",基本情報入力シート!AA114)</f>
        <v/>
      </c>
      <c r="S71" s="111"/>
      <c r="T71" s="112"/>
      <c r="U71" s="131" t="str">
        <f>IF(P71="","",VLOOKUP(P71,【参考】数式用!$A$5:$I$28,MATCH(T71,【参考】数式用!$C$4:$G$4,0)+2,0))</f>
        <v/>
      </c>
      <c r="V71" s="46" t="s">
        <v>121</v>
      </c>
      <c r="W71" s="113"/>
      <c r="X71" s="47" t="s">
        <v>122</v>
      </c>
      <c r="Y71" s="113"/>
      <c r="Z71" s="114" t="s">
        <v>123</v>
      </c>
      <c r="AA71" s="113"/>
      <c r="AB71" s="47" t="s">
        <v>122</v>
      </c>
      <c r="AC71" s="113"/>
      <c r="AD71" s="47" t="s">
        <v>124</v>
      </c>
      <c r="AE71" s="115" t="s">
        <v>125</v>
      </c>
      <c r="AF71" s="116" t="str">
        <f t="shared" si="3"/>
        <v/>
      </c>
      <c r="AG71" s="118" t="s">
        <v>126</v>
      </c>
      <c r="AH71" s="117" t="str">
        <f t="shared" si="1"/>
        <v/>
      </c>
    </row>
    <row r="72" spans="1:34" ht="36.75" customHeight="1">
      <c r="A72" s="108">
        <f t="shared" si="2"/>
        <v>62</v>
      </c>
      <c r="B72" s="1232" t="str">
        <f>IF(基本情報入力シート!C115="","",基本情報入力シート!C115)</f>
        <v/>
      </c>
      <c r="C72" s="1233"/>
      <c r="D72" s="1233"/>
      <c r="E72" s="1233"/>
      <c r="F72" s="1233"/>
      <c r="G72" s="1233"/>
      <c r="H72" s="1233"/>
      <c r="I72" s="1233"/>
      <c r="J72" s="1233"/>
      <c r="K72" s="1234"/>
      <c r="L72" s="109" t="str">
        <f>IF(基本情報入力シート!M115="","",基本情報入力シート!M115)</f>
        <v/>
      </c>
      <c r="M72" s="109" t="str">
        <f>IF(基本情報入力シート!R115="","",基本情報入力シート!R115)</f>
        <v/>
      </c>
      <c r="N72" s="109" t="str">
        <f>IF(基本情報入力シート!W115="","",基本情報入力シート!W115)</f>
        <v/>
      </c>
      <c r="O72" s="108" t="str">
        <f>IF(基本情報入力シート!X115="","",基本情報入力シート!X115)</f>
        <v/>
      </c>
      <c r="P72" s="110" t="str">
        <f>IF(基本情報入力シート!Y115="","",基本情報入力シート!Y115)</f>
        <v/>
      </c>
      <c r="Q72" s="641" t="str">
        <f>IF(基本情報入力シート!Z115="","",基本情報入力シート!Z115)</f>
        <v/>
      </c>
      <c r="R72" s="662" t="str">
        <f>IF(基本情報入力シート!AA115="","",基本情報入力シート!AA115)</f>
        <v/>
      </c>
      <c r="S72" s="111"/>
      <c r="T72" s="112"/>
      <c r="U72" s="131" t="str">
        <f>IF(P72="","",VLOOKUP(P72,【参考】数式用!$A$5:$I$28,MATCH(T72,【参考】数式用!$C$4:$G$4,0)+2,0))</f>
        <v/>
      </c>
      <c r="V72" s="46" t="s">
        <v>121</v>
      </c>
      <c r="W72" s="113"/>
      <c r="X72" s="47" t="s">
        <v>122</v>
      </c>
      <c r="Y72" s="113"/>
      <c r="Z72" s="114" t="s">
        <v>123</v>
      </c>
      <c r="AA72" s="113"/>
      <c r="AB72" s="47" t="s">
        <v>122</v>
      </c>
      <c r="AC72" s="113"/>
      <c r="AD72" s="47" t="s">
        <v>124</v>
      </c>
      <c r="AE72" s="115" t="s">
        <v>125</v>
      </c>
      <c r="AF72" s="116" t="str">
        <f t="shared" si="3"/>
        <v/>
      </c>
      <c r="AG72" s="118" t="s">
        <v>126</v>
      </c>
      <c r="AH72" s="117" t="str">
        <f t="shared" si="1"/>
        <v/>
      </c>
    </row>
    <row r="73" spans="1:34" ht="36.75" customHeight="1">
      <c r="A73" s="108">
        <f t="shared" si="2"/>
        <v>63</v>
      </c>
      <c r="B73" s="1232" t="str">
        <f>IF(基本情報入力シート!C116="","",基本情報入力シート!C116)</f>
        <v/>
      </c>
      <c r="C73" s="1233"/>
      <c r="D73" s="1233"/>
      <c r="E73" s="1233"/>
      <c r="F73" s="1233"/>
      <c r="G73" s="1233"/>
      <c r="H73" s="1233"/>
      <c r="I73" s="1233"/>
      <c r="J73" s="1233"/>
      <c r="K73" s="1234"/>
      <c r="L73" s="109" t="str">
        <f>IF(基本情報入力シート!M116="","",基本情報入力シート!M116)</f>
        <v/>
      </c>
      <c r="M73" s="109" t="str">
        <f>IF(基本情報入力シート!R116="","",基本情報入力シート!R116)</f>
        <v/>
      </c>
      <c r="N73" s="109" t="str">
        <f>IF(基本情報入力シート!W116="","",基本情報入力シート!W116)</f>
        <v/>
      </c>
      <c r="O73" s="108" t="str">
        <f>IF(基本情報入力シート!X116="","",基本情報入力シート!X116)</f>
        <v/>
      </c>
      <c r="P73" s="110" t="str">
        <f>IF(基本情報入力シート!Y116="","",基本情報入力シート!Y116)</f>
        <v/>
      </c>
      <c r="Q73" s="641" t="str">
        <f>IF(基本情報入力シート!Z116="","",基本情報入力シート!Z116)</f>
        <v/>
      </c>
      <c r="R73" s="662" t="str">
        <f>IF(基本情報入力シート!AA116="","",基本情報入力シート!AA116)</f>
        <v/>
      </c>
      <c r="S73" s="111"/>
      <c r="T73" s="112"/>
      <c r="U73" s="131" t="str">
        <f>IF(P73="","",VLOOKUP(P73,【参考】数式用!$A$5:$I$28,MATCH(T73,【参考】数式用!$C$4:$G$4,0)+2,0))</f>
        <v/>
      </c>
      <c r="V73" s="46" t="s">
        <v>121</v>
      </c>
      <c r="W73" s="113"/>
      <c r="X73" s="47" t="s">
        <v>122</v>
      </c>
      <c r="Y73" s="113"/>
      <c r="Z73" s="114" t="s">
        <v>123</v>
      </c>
      <c r="AA73" s="113"/>
      <c r="AB73" s="47" t="s">
        <v>122</v>
      </c>
      <c r="AC73" s="113"/>
      <c r="AD73" s="47" t="s">
        <v>124</v>
      </c>
      <c r="AE73" s="115" t="s">
        <v>125</v>
      </c>
      <c r="AF73" s="116" t="str">
        <f t="shared" si="3"/>
        <v/>
      </c>
      <c r="AG73" s="118" t="s">
        <v>126</v>
      </c>
      <c r="AH73" s="117" t="str">
        <f t="shared" si="1"/>
        <v/>
      </c>
    </row>
    <row r="74" spans="1:34" ht="36.75" customHeight="1">
      <c r="A74" s="108">
        <f t="shared" si="2"/>
        <v>64</v>
      </c>
      <c r="B74" s="1232" t="str">
        <f>IF(基本情報入力シート!C117="","",基本情報入力シート!C117)</f>
        <v/>
      </c>
      <c r="C74" s="1233"/>
      <c r="D74" s="1233"/>
      <c r="E74" s="1233"/>
      <c r="F74" s="1233"/>
      <c r="G74" s="1233"/>
      <c r="H74" s="1233"/>
      <c r="I74" s="1233"/>
      <c r="J74" s="1233"/>
      <c r="K74" s="1234"/>
      <c r="L74" s="109" t="str">
        <f>IF(基本情報入力シート!M117="","",基本情報入力シート!M117)</f>
        <v/>
      </c>
      <c r="M74" s="109" t="str">
        <f>IF(基本情報入力シート!R117="","",基本情報入力シート!R117)</f>
        <v/>
      </c>
      <c r="N74" s="109" t="str">
        <f>IF(基本情報入力シート!W117="","",基本情報入力シート!W117)</f>
        <v/>
      </c>
      <c r="O74" s="108" t="str">
        <f>IF(基本情報入力シート!X117="","",基本情報入力シート!X117)</f>
        <v/>
      </c>
      <c r="P74" s="110" t="str">
        <f>IF(基本情報入力シート!Y117="","",基本情報入力シート!Y117)</f>
        <v/>
      </c>
      <c r="Q74" s="641" t="str">
        <f>IF(基本情報入力シート!Z117="","",基本情報入力シート!Z117)</f>
        <v/>
      </c>
      <c r="R74" s="662" t="str">
        <f>IF(基本情報入力シート!AA117="","",基本情報入力シート!AA117)</f>
        <v/>
      </c>
      <c r="S74" s="111"/>
      <c r="T74" s="112"/>
      <c r="U74" s="131" t="str">
        <f>IF(P74="","",VLOOKUP(P74,【参考】数式用!$A$5:$I$28,MATCH(T74,【参考】数式用!$C$4:$G$4,0)+2,0))</f>
        <v/>
      </c>
      <c r="V74" s="46" t="s">
        <v>121</v>
      </c>
      <c r="W74" s="113"/>
      <c r="X74" s="47" t="s">
        <v>122</v>
      </c>
      <c r="Y74" s="113"/>
      <c r="Z74" s="114" t="s">
        <v>123</v>
      </c>
      <c r="AA74" s="113"/>
      <c r="AB74" s="47" t="s">
        <v>122</v>
      </c>
      <c r="AC74" s="113"/>
      <c r="AD74" s="47" t="s">
        <v>124</v>
      </c>
      <c r="AE74" s="115" t="s">
        <v>125</v>
      </c>
      <c r="AF74" s="116" t="str">
        <f t="shared" si="3"/>
        <v/>
      </c>
      <c r="AG74" s="118" t="s">
        <v>126</v>
      </c>
      <c r="AH74" s="117" t="str">
        <f t="shared" si="1"/>
        <v/>
      </c>
    </row>
    <row r="75" spans="1:34" ht="36.75" customHeight="1">
      <c r="A75" s="108">
        <f t="shared" si="2"/>
        <v>65</v>
      </c>
      <c r="B75" s="1232" t="str">
        <f>IF(基本情報入力シート!C118="","",基本情報入力シート!C118)</f>
        <v/>
      </c>
      <c r="C75" s="1233"/>
      <c r="D75" s="1233"/>
      <c r="E75" s="1233"/>
      <c r="F75" s="1233"/>
      <c r="G75" s="1233"/>
      <c r="H75" s="1233"/>
      <c r="I75" s="1233"/>
      <c r="J75" s="1233"/>
      <c r="K75" s="1234"/>
      <c r="L75" s="109" t="str">
        <f>IF(基本情報入力シート!M118="","",基本情報入力シート!M118)</f>
        <v/>
      </c>
      <c r="M75" s="109" t="str">
        <f>IF(基本情報入力シート!R118="","",基本情報入力シート!R118)</f>
        <v/>
      </c>
      <c r="N75" s="109" t="str">
        <f>IF(基本情報入力シート!W118="","",基本情報入力シート!W118)</f>
        <v/>
      </c>
      <c r="O75" s="108" t="str">
        <f>IF(基本情報入力シート!X118="","",基本情報入力シート!X118)</f>
        <v/>
      </c>
      <c r="P75" s="110" t="str">
        <f>IF(基本情報入力シート!Y118="","",基本情報入力シート!Y118)</f>
        <v/>
      </c>
      <c r="Q75" s="641" t="str">
        <f>IF(基本情報入力シート!Z118="","",基本情報入力シート!Z118)</f>
        <v/>
      </c>
      <c r="R75" s="662" t="str">
        <f>IF(基本情報入力シート!AA118="","",基本情報入力シート!AA118)</f>
        <v/>
      </c>
      <c r="S75" s="111"/>
      <c r="T75" s="112"/>
      <c r="U75" s="131" t="str">
        <f>IF(P75="","",VLOOKUP(P75,【参考】数式用!$A$5:$I$28,MATCH(T75,【参考】数式用!$C$4:$G$4,0)+2,0))</f>
        <v/>
      </c>
      <c r="V75" s="46" t="s">
        <v>121</v>
      </c>
      <c r="W75" s="113"/>
      <c r="X75" s="47" t="s">
        <v>122</v>
      </c>
      <c r="Y75" s="113"/>
      <c r="Z75" s="114" t="s">
        <v>123</v>
      </c>
      <c r="AA75" s="113"/>
      <c r="AB75" s="47" t="s">
        <v>122</v>
      </c>
      <c r="AC75" s="113"/>
      <c r="AD75" s="47" t="s">
        <v>124</v>
      </c>
      <c r="AE75" s="115" t="s">
        <v>125</v>
      </c>
      <c r="AF75" s="116" t="str">
        <f t="shared" si="3"/>
        <v/>
      </c>
      <c r="AG75" s="118" t="s">
        <v>126</v>
      </c>
      <c r="AH75" s="117" t="str">
        <f t="shared" si="1"/>
        <v/>
      </c>
    </row>
    <row r="76" spans="1:34" ht="36.75" customHeight="1">
      <c r="A76" s="108">
        <f t="shared" si="2"/>
        <v>66</v>
      </c>
      <c r="B76" s="1232" t="str">
        <f>IF(基本情報入力シート!C119="","",基本情報入力シート!C119)</f>
        <v/>
      </c>
      <c r="C76" s="1233"/>
      <c r="D76" s="1233"/>
      <c r="E76" s="1233"/>
      <c r="F76" s="1233"/>
      <c r="G76" s="1233"/>
      <c r="H76" s="1233"/>
      <c r="I76" s="1233"/>
      <c r="J76" s="1233"/>
      <c r="K76" s="1234"/>
      <c r="L76" s="109" t="str">
        <f>IF(基本情報入力シート!M119="","",基本情報入力シート!M119)</f>
        <v/>
      </c>
      <c r="M76" s="109" t="str">
        <f>IF(基本情報入力シート!R119="","",基本情報入力シート!R119)</f>
        <v/>
      </c>
      <c r="N76" s="109" t="str">
        <f>IF(基本情報入力シート!W119="","",基本情報入力シート!W119)</f>
        <v/>
      </c>
      <c r="O76" s="108" t="str">
        <f>IF(基本情報入力シート!X119="","",基本情報入力シート!X119)</f>
        <v/>
      </c>
      <c r="P76" s="110" t="str">
        <f>IF(基本情報入力シート!Y119="","",基本情報入力シート!Y119)</f>
        <v/>
      </c>
      <c r="Q76" s="641" t="str">
        <f>IF(基本情報入力シート!Z119="","",基本情報入力シート!Z119)</f>
        <v/>
      </c>
      <c r="R76" s="662" t="str">
        <f>IF(基本情報入力シート!AA119="","",基本情報入力シート!AA119)</f>
        <v/>
      </c>
      <c r="S76" s="111"/>
      <c r="T76" s="112"/>
      <c r="U76" s="131" t="str">
        <f>IF(P76="","",VLOOKUP(P76,【参考】数式用!$A$5:$I$28,MATCH(T76,【参考】数式用!$C$4:$G$4,0)+2,0))</f>
        <v/>
      </c>
      <c r="V76" s="46" t="s">
        <v>121</v>
      </c>
      <c r="W76" s="113"/>
      <c r="X76" s="47" t="s">
        <v>122</v>
      </c>
      <c r="Y76" s="113"/>
      <c r="Z76" s="114" t="s">
        <v>123</v>
      </c>
      <c r="AA76" s="113"/>
      <c r="AB76" s="47" t="s">
        <v>122</v>
      </c>
      <c r="AC76" s="113"/>
      <c r="AD76" s="47" t="s">
        <v>124</v>
      </c>
      <c r="AE76" s="115" t="s">
        <v>125</v>
      </c>
      <c r="AF76" s="116" t="str">
        <f t="shared" si="3"/>
        <v/>
      </c>
      <c r="AG76" s="118" t="s">
        <v>126</v>
      </c>
      <c r="AH76" s="117" t="str">
        <f t="shared" ref="AH76:AH1010" si="4">IFERROR(ROUNDDOWN(ROUND(Q76*U76,0)*R76,0)*AF76,"")</f>
        <v/>
      </c>
    </row>
    <row r="77" spans="1:34" ht="36.75" customHeight="1">
      <c r="A77" s="108">
        <f t="shared" ref="A77:A140" si="5">A76+1</f>
        <v>67</v>
      </c>
      <c r="B77" s="1232" t="str">
        <f>IF(基本情報入力シート!C120="","",基本情報入力シート!C120)</f>
        <v/>
      </c>
      <c r="C77" s="1233"/>
      <c r="D77" s="1233"/>
      <c r="E77" s="1233"/>
      <c r="F77" s="1233"/>
      <c r="G77" s="1233"/>
      <c r="H77" s="1233"/>
      <c r="I77" s="1233"/>
      <c r="J77" s="1233"/>
      <c r="K77" s="1234"/>
      <c r="L77" s="109" t="str">
        <f>IF(基本情報入力シート!M120="","",基本情報入力シート!M120)</f>
        <v/>
      </c>
      <c r="M77" s="109" t="str">
        <f>IF(基本情報入力シート!R120="","",基本情報入力シート!R120)</f>
        <v/>
      </c>
      <c r="N77" s="109" t="str">
        <f>IF(基本情報入力シート!W120="","",基本情報入力シート!W120)</f>
        <v/>
      </c>
      <c r="O77" s="108" t="str">
        <f>IF(基本情報入力シート!X120="","",基本情報入力シート!X120)</f>
        <v/>
      </c>
      <c r="P77" s="110" t="str">
        <f>IF(基本情報入力シート!Y120="","",基本情報入力シート!Y120)</f>
        <v/>
      </c>
      <c r="Q77" s="641" t="str">
        <f>IF(基本情報入力シート!Z120="","",基本情報入力シート!Z120)</f>
        <v/>
      </c>
      <c r="R77" s="662" t="str">
        <f>IF(基本情報入力シート!AA120="","",基本情報入力シート!AA120)</f>
        <v/>
      </c>
      <c r="S77" s="111"/>
      <c r="T77" s="112"/>
      <c r="U77" s="131" t="str">
        <f>IF(P77="","",VLOOKUP(P77,【参考】数式用!$A$5:$I$28,MATCH(T77,【参考】数式用!$C$4:$G$4,0)+2,0))</f>
        <v/>
      </c>
      <c r="V77" s="46" t="s">
        <v>121</v>
      </c>
      <c r="W77" s="113"/>
      <c r="X77" s="47" t="s">
        <v>122</v>
      </c>
      <c r="Y77" s="113"/>
      <c r="Z77" s="114" t="s">
        <v>123</v>
      </c>
      <c r="AA77" s="113"/>
      <c r="AB77" s="47" t="s">
        <v>122</v>
      </c>
      <c r="AC77" s="113"/>
      <c r="AD77" s="47" t="s">
        <v>124</v>
      </c>
      <c r="AE77" s="115" t="s">
        <v>125</v>
      </c>
      <c r="AF77" s="116" t="str">
        <f t="shared" si="3"/>
        <v/>
      </c>
      <c r="AG77" s="118" t="s">
        <v>126</v>
      </c>
      <c r="AH77" s="117" t="str">
        <f t="shared" si="4"/>
        <v/>
      </c>
    </row>
    <row r="78" spans="1:34" ht="36.75" customHeight="1">
      <c r="A78" s="108">
        <f t="shared" si="5"/>
        <v>68</v>
      </c>
      <c r="B78" s="1232" t="str">
        <f>IF(基本情報入力シート!C121="","",基本情報入力シート!C121)</f>
        <v/>
      </c>
      <c r="C78" s="1233"/>
      <c r="D78" s="1233"/>
      <c r="E78" s="1233"/>
      <c r="F78" s="1233"/>
      <c r="G78" s="1233"/>
      <c r="H78" s="1233"/>
      <c r="I78" s="1233"/>
      <c r="J78" s="1233"/>
      <c r="K78" s="1234"/>
      <c r="L78" s="109" t="str">
        <f>IF(基本情報入力シート!M121="","",基本情報入力シート!M121)</f>
        <v/>
      </c>
      <c r="M78" s="109" t="str">
        <f>IF(基本情報入力シート!R121="","",基本情報入力シート!R121)</f>
        <v/>
      </c>
      <c r="N78" s="109" t="str">
        <f>IF(基本情報入力シート!W121="","",基本情報入力シート!W121)</f>
        <v/>
      </c>
      <c r="O78" s="108" t="str">
        <f>IF(基本情報入力シート!X121="","",基本情報入力シート!X121)</f>
        <v/>
      </c>
      <c r="P78" s="110" t="str">
        <f>IF(基本情報入力シート!Y121="","",基本情報入力シート!Y121)</f>
        <v/>
      </c>
      <c r="Q78" s="641" t="str">
        <f>IF(基本情報入力シート!Z121="","",基本情報入力シート!Z121)</f>
        <v/>
      </c>
      <c r="R78" s="662" t="str">
        <f>IF(基本情報入力シート!AA121="","",基本情報入力シート!AA121)</f>
        <v/>
      </c>
      <c r="S78" s="111"/>
      <c r="T78" s="112"/>
      <c r="U78" s="131" t="str">
        <f>IF(P78="","",VLOOKUP(P78,【参考】数式用!$A$5:$I$28,MATCH(T78,【参考】数式用!$C$4:$G$4,0)+2,0))</f>
        <v/>
      </c>
      <c r="V78" s="46" t="s">
        <v>121</v>
      </c>
      <c r="W78" s="113"/>
      <c r="X78" s="47" t="s">
        <v>122</v>
      </c>
      <c r="Y78" s="113"/>
      <c r="Z78" s="114" t="s">
        <v>123</v>
      </c>
      <c r="AA78" s="113"/>
      <c r="AB78" s="47" t="s">
        <v>122</v>
      </c>
      <c r="AC78" s="113"/>
      <c r="AD78" s="47" t="s">
        <v>124</v>
      </c>
      <c r="AE78" s="115" t="s">
        <v>125</v>
      </c>
      <c r="AF78" s="116" t="str">
        <f t="shared" si="3"/>
        <v/>
      </c>
      <c r="AG78" s="118" t="s">
        <v>126</v>
      </c>
      <c r="AH78" s="117" t="str">
        <f t="shared" si="4"/>
        <v/>
      </c>
    </row>
    <row r="79" spans="1:34" ht="36.75" customHeight="1">
      <c r="A79" s="108">
        <f t="shared" si="5"/>
        <v>69</v>
      </c>
      <c r="B79" s="1232" t="str">
        <f>IF(基本情報入力シート!C122="","",基本情報入力シート!C122)</f>
        <v/>
      </c>
      <c r="C79" s="1233"/>
      <c r="D79" s="1233"/>
      <c r="E79" s="1233"/>
      <c r="F79" s="1233"/>
      <c r="G79" s="1233"/>
      <c r="H79" s="1233"/>
      <c r="I79" s="1233"/>
      <c r="J79" s="1233"/>
      <c r="K79" s="1234"/>
      <c r="L79" s="109" t="str">
        <f>IF(基本情報入力シート!M122="","",基本情報入力シート!M122)</f>
        <v/>
      </c>
      <c r="M79" s="109" t="str">
        <f>IF(基本情報入力シート!R122="","",基本情報入力シート!R122)</f>
        <v/>
      </c>
      <c r="N79" s="109" t="str">
        <f>IF(基本情報入力シート!W122="","",基本情報入力シート!W122)</f>
        <v/>
      </c>
      <c r="O79" s="108" t="str">
        <f>IF(基本情報入力シート!X122="","",基本情報入力シート!X122)</f>
        <v/>
      </c>
      <c r="P79" s="110" t="str">
        <f>IF(基本情報入力シート!Y122="","",基本情報入力シート!Y122)</f>
        <v/>
      </c>
      <c r="Q79" s="641" t="str">
        <f>IF(基本情報入力シート!Z122="","",基本情報入力シート!Z122)</f>
        <v/>
      </c>
      <c r="R79" s="662" t="str">
        <f>IF(基本情報入力シート!AA122="","",基本情報入力シート!AA122)</f>
        <v/>
      </c>
      <c r="S79" s="111"/>
      <c r="T79" s="112"/>
      <c r="U79" s="131" t="str">
        <f>IF(P79="","",VLOOKUP(P79,【参考】数式用!$A$5:$I$28,MATCH(T79,【参考】数式用!$C$4:$G$4,0)+2,0))</f>
        <v/>
      </c>
      <c r="V79" s="46" t="s">
        <v>121</v>
      </c>
      <c r="W79" s="113"/>
      <c r="X79" s="47" t="s">
        <v>122</v>
      </c>
      <c r="Y79" s="113"/>
      <c r="Z79" s="114" t="s">
        <v>123</v>
      </c>
      <c r="AA79" s="113"/>
      <c r="AB79" s="47" t="s">
        <v>122</v>
      </c>
      <c r="AC79" s="113"/>
      <c r="AD79" s="47" t="s">
        <v>124</v>
      </c>
      <c r="AE79" s="115" t="s">
        <v>125</v>
      </c>
      <c r="AF79" s="116" t="str">
        <f t="shared" si="3"/>
        <v/>
      </c>
      <c r="AG79" s="118" t="s">
        <v>126</v>
      </c>
      <c r="AH79" s="117" t="str">
        <f t="shared" si="4"/>
        <v/>
      </c>
    </row>
    <row r="80" spans="1:34" ht="36.75" customHeight="1">
      <c r="A80" s="108">
        <f t="shared" si="5"/>
        <v>70</v>
      </c>
      <c r="B80" s="1232" t="str">
        <f>IF(基本情報入力シート!C123="","",基本情報入力シート!C123)</f>
        <v/>
      </c>
      <c r="C80" s="1233"/>
      <c r="D80" s="1233"/>
      <c r="E80" s="1233"/>
      <c r="F80" s="1233"/>
      <c r="G80" s="1233"/>
      <c r="H80" s="1233"/>
      <c r="I80" s="1233"/>
      <c r="J80" s="1233"/>
      <c r="K80" s="1234"/>
      <c r="L80" s="109" t="str">
        <f>IF(基本情報入力シート!M123="","",基本情報入力シート!M123)</f>
        <v/>
      </c>
      <c r="M80" s="109" t="str">
        <f>IF(基本情報入力シート!R123="","",基本情報入力シート!R123)</f>
        <v/>
      </c>
      <c r="N80" s="109" t="str">
        <f>IF(基本情報入力シート!W123="","",基本情報入力シート!W123)</f>
        <v/>
      </c>
      <c r="O80" s="108" t="str">
        <f>IF(基本情報入力シート!X123="","",基本情報入力シート!X123)</f>
        <v/>
      </c>
      <c r="P80" s="110" t="str">
        <f>IF(基本情報入力シート!Y123="","",基本情報入力シート!Y123)</f>
        <v/>
      </c>
      <c r="Q80" s="641" t="str">
        <f>IF(基本情報入力シート!Z123="","",基本情報入力シート!Z123)</f>
        <v/>
      </c>
      <c r="R80" s="662" t="str">
        <f>IF(基本情報入力シート!AA123="","",基本情報入力シート!AA123)</f>
        <v/>
      </c>
      <c r="S80" s="111"/>
      <c r="T80" s="112"/>
      <c r="U80" s="131" t="str">
        <f>IF(P80="","",VLOOKUP(P80,【参考】数式用!$A$5:$I$28,MATCH(T80,【参考】数式用!$C$4:$G$4,0)+2,0))</f>
        <v/>
      </c>
      <c r="V80" s="46" t="s">
        <v>121</v>
      </c>
      <c r="W80" s="113"/>
      <c r="X80" s="47" t="s">
        <v>122</v>
      </c>
      <c r="Y80" s="113"/>
      <c r="Z80" s="114" t="s">
        <v>123</v>
      </c>
      <c r="AA80" s="113"/>
      <c r="AB80" s="47" t="s">
        <v>122</v>
      </c>
      <c r="AC80" s="113"/>
      <c r="AD80" s="47" t="s">
        <v>124</v>
      </c>
      <c r="AE80" s="115" t="s">
        <v>125</v>
      </c>
      <c r="AF80" s="116" t="str">
        <f t="shared" ref="AF80:AF1010" si="6">IF(W80&gt;=1,(AA80*12+AC80)-(W80*12+Y80)+1,"")</f>
        <v/>
      </c>
      <c r="AG80" s="118" t="s">
        <v>126</v>
      </c>
      <c r="AH80" s="117" t="str">
        <f t="shared" si="4"/>
        <v/>
      </c>
    </row>
    <row r="81" spans="1:34" ht="36.75" customHeight="1">
      <c r="A81" s="108">
        <f t="shared" si="5"/>
        <v>71</v>
      </c>
      <c r="B81" s="1232" t="str">
        <f>IF(基本情報入力シート!C124="","",基本情報入力シート!C124)</f>
        <v/>
      </c>
      <c r="C81" s="1233"/>
      <c r="D81" s="1233"/>
      <c r="E81" s="1233"/>
      <c r="F81" s="1233"/>
      <c r="G81" s="1233"/>
      <c r="H81" s="1233"/>
      <c r="I81" s="1233"/>
      <c r="J81" s="1233"/>
      <c r="K81" s="1234"/>
      <c r="L81" s="109" t="str">
        <f>IF(基本情報入力シート!M124="","",基本情報入力シート!M124)</f>
        <v/>
      </c>
      <c r="M81" s="109" t="str">
        <f>IF(基本情報入力シート!R124="","",基本情報入力シート!R124)</f>
        <v/>
      </c>
      <c r="N81" s="109" t="str">
        <f>IF(基本情報入力シート!W124="","",基本情報入力シート!W124)</f>
        <v/>
      </c>
      <c r="O81" s="108" t="str">
        <f>IF(基本情報入力シート!X124="","",基本情報入力シート!X124)</f>
        <v/>
      </c>
      <c r="P81" s="110" t="str">
        <f>IF(基本情報入力シート!Y124="","",基本情報入力シート!Y124)</f>
        <v/>
      </c>
      <c r="Q81" s="641" t="str">
        <f>IF(基本情報入力シート!Z124="","",基本情報入力シート!Z124)</f>
        <v/>
      </c>
      <c r="R81" s="662" t="str">
        <f>IF(基本情報入力シート!AA124="","",基本情報入力シート!AA124)</f>
        <v/>
      </c>
      <c r="S81" s="111"/>
      <c r="T81" s="112"/>
      <c r="U81" s="131" t="str">
        <f>IF(P81="","",VLOOKUP(P81,【参考】数式用!$A$5:$I$28,MATCH(T81,【参考】数式用!$C$4:$G$4,0)+2,0))</f>
        <v/>
      </c>
      <c r="V81" s="46" t="s">
        <v>121</v>
      </c>
      <c r="W81" s="113"/>
      <c r="X81" s="47" t="s">
        <v>122</v>
      </c>
      <c r="Y81" s="113"/>
      <c r="Z81" s="114" t="s">
        <v>123</v>
      </c>
      <c r="AA81" s="113"/>
      <c r="AB81" s="47" t="s">
        <v>122</v>
      </c>
      <c r="AC81" s="113"/>
      <c r="AD81" s="47" t="s">
        <v>124</v>
      </c>
      <c r="AE81" s="115" t="s">
        <v>125</v>
      </c>
      <c r="AF81" s="116" t="str">
        <f t="shared" si="6"/>
        <v/>
      </c>
      <c r="AG81" s="118" t="s">
        <v>126</v>
      </c>
      <c r="AH81" s="117" t="str">
        <f t="shared" si="4"/>
        <v/>
      </c>
    </row>
    <row r="82" spans="1:34" ht="36.75" customHeight="1">
      <c r="A82" s="108">
        <f t="shared" si="5"/>
        <v>72</v>
      </c>
      <c r="B82" s="1232" t="str">
        <f>IF(基本情報入力シート!C125="","",基本情報入力シート!C125)</f>
        <v/>
      </c>
      <c r="C82" s="1233"/>
      <c r="D82" s="1233"/>
      <c r="E82" s="1233"/>
      <c r="F82" s="1233"/>
      <c r="G82" s="1233"/>
      <c r="H82" s="1233"/>
      <c r="I82" s="1233"/>
      <c r="J82" s="1233"/>
      <c r="K82" s="1234"/>
      <c r="L82" s="109" t="str">
        <f>IF(基本情報入力シート!M125="","",基本情報入力シート!M125)</f>
        <v/>
      </c>
      <c r="M82" s="109" t="str">
        <f>IF(基本情報入力シート!R125="","",基本情報入力シート!R125)</f>
        <v/>
      </c>
      <c r="N82" s="109" t="str">
        <f>IF(基本情報入力シート!W125="","",基本情報入力シート!W125)</f>
        <v/>
      </c>
      <c r="O82" s="108" t="str">
        <f>IF(基本情報入力シート!X125="","",基本情報入力シート!X125)</f>
        <v/>
      </c>
      <c r="P82" s="110" t="str">
        <f>IF(基本情報入力シート!Y125="","",基本情報入力シート!Y125)</f>
        <v/>
      </c>
      <c r="Q82" s="641" t="str">
        <f>IF(基本情報入力シート!Z125="","",基本情報入力シート!Z125)</f>
        <v/>
      </c>
      <c r="R82" s="662" t="str">
        <f>IF(基本情報入力シート!AA125="","",基本情報入力シート!AA125)</f>
        <v/>
      </c>
      <c r="S82" s="111"/>
      <c r="T82" s="112"/>
      <c r="U82" s="131" t="str">
        <f>IF(P82="","",VLOOKUP(P82,【参考】数式用!$A$5:$I$28,MATCH(T82,【参考】数式用!$C$4:$G$4,0)+2,0))</f>
        <v/>
      </c>
      <c r="V82" s="46" t="s">
        <v>121</v>
      </c>
      <c r="W82" s="113"/>
      <c r="X82" s="47" t="s">
        <v>122</v>
      </c>
      <c r="Y82" s="113"/>
      <c r="Z82" s="114" t="s">
        <v>123</v>
      </c>
      <c r="AA82" s="113"/>
      <c r="AB82" s="47" t="s">
        <v>122</v>
      </c>
      <c r="AC82" s="113"/>
      <c r="AD82" s="47" t="s">
        <v>124</v>
      </c>
      <c r="AE82" s="115" t="s">
        <v>125</v>
      </c>
      <c r="AF82" s="116" t="str">
        <f t="shared" si="6"/>
        <v/>
      </c>
      <c r="AG82" s="118" t="s">
        <v>126</v>
      </c>
      <c r="AH82" s="117" t="str">
        <f t="shared" si="4"/>
        <v/>
      </c>
    </row>
    <row r="83" spans="1:34" ht="36.75" customHeight="1">
      <c r="A83" s="108">
        <f t="shared" si="5"/>
        <v>73</v>
      </c>
      <c r="B83" s="1232" t="str">
        <f>IF(基本情報入力シート!C126="","",基本情報入力シート!C126)</f>
        <v/>
      </c>
      <c r="C83" s="1233"/>
      <c r="D83" s="1233"/>
      <c r="E83" s="1233"/>
      <c r="F83" s="1233"/>
      <c r="G83" s="1233"/>
      <c r="H83" s="1233"/>
      <c r="I83" s="1233"/>
      <c r="J83" s="1233"/>
      <c r="K83" s="1234"/>
      <c r="L83" s="109" t="str">
        <f>IF(基本情報入力シート!M126="","",基本情報入力シート!M126)</f>
        <v/>
      </c>
      <c r="M83" s="109" t="str">
        <f>IF(基本情報入力シート!R126="","",基本情報入力シート!R126)</f>
        <v/>
      </c>
      <c r="N83" s="109" t="str">
        <f>IF(基本情報入力シート!W126="","",基本情報入力シート!W126)</f>
        <v/>
      </c>
      <c r="O83" s="108" t="str">
        <f>IF(基本情報入力シート!X126="","",基本情報入力シート!X126)</f>
        <v/>
      </c>
      <c r="P83" s="110" t="str">
        <f>IF(基本情報入力シート!Y126="","",基本情報入力シート!Y126)</f>
        <v/>
      </c>
      <c r="Q83" s="641" t="str">
        <f>IF(基本情報入力シート!Z126="","",基本情報入力シート!Z126)</f>
        <v/>
      </c>
      <c r="R83" s="662" t="str">
        <f>IF(基本情報入力シート!AA126="","",基本情報入力シート!AA126)</f>
        <v/>
      </c>
      <c r="S83" s="111"/>
      <c r="T83" s="112"/>
      <c r="U83" s="131" t="str">
        <f>IF(P83="","",VLOOKUP(P83,【参考】数式用!$A$5:$I$28,MATCH(T83,【参考】数式用!$C$4:$G$4,0)+2,0))</f>
        <v/>
      </c>
      <c r="V83" s="46" t="s">
        <v>121</v>
      </c>
      <c r="W83" s="113"/>
      <c r="X83" s="47" t="s">
        <v>122</v>
      </c>
      <c r="Y83" s="113"/>
      <c r="Z83" s="114" t="s">
        <v>123</v>
      </c>
      <c r="AA83" s="113"/>
      <c r="AB83" s="47" t="s">
        <v>122</v>
      </c>
      <c r="AC83" s="113"/>
      <c r="AD83" s="47" t="s">
        <v>124</v>
      </c>
      <c r="AE83" s="115" t="s">
        <v>125</v>
      </c>
      <c r="AF83" s="116" t="str">
        <f t="shared" si="6"/>
        <v/>
      </c>
      <c r="AG83" s="118" t="s">
        <v>126</v>
      </c>
      <c r="AH83" s="117" t="str">
        <f t="shared" si="4"/>
        <v/>
      </c>
    </row>
    <row r="84" spans="1:34" ht="36.75" customHeight="1">
      <c r="A84" s="108">
        <f t="shared" si="5"/>
        <v>74</v>
      </c>
      <c r="B84" s="1232" t="str">
        <f>IF(基本情報入力シート!C127="","",基本情報入力シート!C127)</f>
        <v/>
      </c>
      <c r="C84" s="1233"/>
      <c r="D84" s="1233"/>
      <c r="E84" s="1233"/>
      <c r="F84" s="1233"/>
      <c r="G84" s="1233"/>
      <c r="H84" s="1233"/>
      <c r="I84" s="1233"/>
      <c r="J84" s="1233"/>
      <c r="K84" s="1234"/>
      <c r="L84" s="109" t="str">
        <f>IF(基本情報入力シート!M127="","",基本情報入力シート!M127)</f>
        <v/>
      </c>
      <c r="M84" s="109" t="str">
        <f>IF(基本情報入力シート!R127="","",基本情報入力シート!R127)</f>
        <v/>
      </c>
      <c r="N84" s="109" t="str">
        <f>IF(基本情報入力シート!W127="","",基本情報入力シート!W127)</f>
        <v/>
      </c>
      <c r="O84" s="108" t="str">
        <f>IF(基本情報入力シート!X127="","",基本情報入力シート!X127)</f>
        <v/>
      </c>
      <c r="P84" s="110" t="str">
        <f>IF(基本情報入力シート!Y127="","",基本情報入力シート!Y127)</f>
        <v/>
      </c>
      <c r="Q84" s="641" t="str">
        <f>IF(基本情報入力シート!Z127="","",基本情報入力シート!Z127)</f>
        <v/>
      </c>
      <c r="R84" s="662" t="str">
        <f>IF(基本情報入力シート!AA127="","",基本情報入力シート!AA127)</f>
        <v/>
      </c>
      <c r="S84" s="111"/>
      <c r="T84" s="112"/>
      <c r="U84" s="131" t="str">
        <f>IF(P84="","",VLOOKUP(P84,【参考】数式用!$A$5:$I$28,MATCH(T84,【参考】数式用!$C$4:$G$4,0)+2,0))</f>
        <v/>
      </c>
      <c r="V84" s="46" t="s">
        <v>121</v>
      </c>
      <c r="W84" s="113"/>
      <c r="X84" s="47" t="s">
        <v>122</v>
      </c>
      <c r="Y84" s="113"/>
      <c r="Z84" s="114" t="s">
        <v>123</v>
      </c>
      <c r="AA84" s="113"/>
      <c r="AB84" s="47" t="s">
        <v>122</v>
      </c>
      <c r="AC84" s="113"/>
      <c r="AD84" s="47" t="s">
        <v>124</v>
      </c>
      <c r="AE84" s="115" t="s">
        <v>125</v>
      </c>
      <c r="AF84" s="116" t="str">
        <f t="shared" si="6"/>
        <v/>
      </c>
      <c r="AG84" s="118" t="s">
        <v>126</v>
      </c>
      <c r="AH84" s="117" t="str">
        <f t="shared" si="4"/>
        <v/>
      </c>
    </row>
    <row r="85" spans="1:34" ht="36.75" customHeight="1">
      <c r="A85" s="108">
        <f t="shared" si="5"/>
        <v>75</v>
      </c>
      <c r="B85" s="1232" t="str">
        <f>IF(基本情報入力シート!C128="","",基本情報入力シート!C128)</f>
        <v/>
      </c>
      <c r="C85" s="1233"/>
      <c r="D85" s="1233"/>
      <c r="E85" s="1233"/>
      <c r="F85" s="1233"/>
      <c r="G85" s="1233"/>
      <c r="H85" s="1233"/>
      <c r="I85" s="1233"/>
      <c r="J85" s="1233"/>
      <c r="K85" s="1234"/>
      <c r="L85" s="109" t="str">
        <f>IF(基本情報入力シート!M128="","",基本情報入力シート!M128)</f>
        <v/>
      </c>
      <c r="M85" s="109" t="str">
        <f>IF(基本情報入力シート!R128="","",基本情報入力シート!R128)</f>
        <v/>
      </c>
      <c r="N85" s="109" t="str">
        <f>IF(基本情報入力シート!W128="","",基本情報入力シート!W128)</f>
        <v/>
      </c>
      <c r="O85" s="108" t="str">
        <f>IF(基本情報入力シート!X128="","",基本情報入力シート!X128)</f>
        <v/>
      </c>
      <c r="P85" s="110" t="str">
        <f>IF(基本情報入力シート!Y128="","",基本情報入力シート!Y128)</f>
        <v/>
      </c>
      <c r="Q85" s="641" t="str">
        <f>IF(基本情報入力シート!Z128="","",基本情報入力シート!Z128)</f>
        <v/>
      </c>
      <c r="R85" s="662" t="str">
        <f>IF(基本情報入力シート!AA128="","",基本情報入力シート!AA128)</f>
        <v/>
      </c>
      <c r="S85" s="111"/>
      <c r="T85" s="112"/>
      <c r="U85" s="131" t="str">
        <f>IF(P85="","",VLOOKUP(P85,【参考】数式用!$A$5:$I$28,MATCH(T85,【参考】数式用!$C$4:$G$4,0)+2,0))</f>
        <v/>
      </c>
      <c r="V85" s="46" t="s">
        <v>121</v>
      </c>
      <c r="W85" s="113"/>
      <c r="X85" s="47" t="s">
        <v>122</v>
      </c>
      <c r="Y85" s="113"/>
      <c r="Z85" s="114" t="s">
        <v>123</v>
      </c>
      <c r="AA85" s="113"/>
      <c r="AB85" s="47" t="s">
        <v>122</v>
      </c>
      <c r="AC85" s="113"/>
      <c r="AD85" s="47" t="s">
        <v>124</v>
      </c>
      <c r="AE85" s="115" t="s">
        <v>125</v>
      </c>
      <c r="AF85" s="116" t="str">
        <f t="shared" si="6"/>
        <v/>
      </c>
      <c r="AG85" s="118" t="s">
        <v>126</v>
      </c>
      <c r="AH85" s="117" t="str">
        <f t="shared" si="4"/>
        <v/>
      </c>
    </row>
    <row r="86" spans="1:34" ht="36.75" customHeight="1">
      <c r="A86" s="108">
        <f t="shared" si="5"/>
        <v>76</v>
      </c>
      <c r="B86" s="1232" t="str">
        <f>IF(基本情報入力シート!C129="","",基本情報入力シート!C129)</f>
        <v/>
      </c>
      <c r="C86" s="1233"/>
      <c r="D86" s="1233"/>
      <c r="E86" s="1233"/>
      <c r="F86" s="1233"/>
      <c r="G86" s="1233"/>
      <c r="H86" s="1233"/>
      <c r="I86" s="1233"/>
      <c r="J86" s="1233"/>
      <c r="K86" s="1234"/>
      <c r="L86" s="109" t="str">
        <f>IF(基本情報入力シート!M129="","",基本情報入力シート!M129)</f>
        <v/>
      </c>
      <c r="M86" s="109" t="str">
        <f>IF(基本情報入力シート!R129="","",基本情報入力シート!R129)</f>
        <v/>
      </c>
      <c r="N86" s="109" t="str">
        <f>IF(基本情報入力シート!W129="","",基本情報入力シート!W129)</f>
        <v/>
      </c>
      <c r="O86" s="108" t="str">
        <f>IF(基本情報入力シート!X129="","",基本情報入力シート!X129)</f>
        <v/>
      </c>
      <c r="P86" s="110" t="str">
        <f>IF(基本情報入力シート!Y129="","",基本情報入力シート!Y129)</f>
        <v/>
      </c>
      <c r="Q86" s="641" t="str">
        <f>IF(基本情報入力シート!Z129="","",基本情報入力シート!Z129)</f>
        <v/>
      </c>
      <c r="R86" s="662" t="str">
        <f>IF(基本情報入力シート!AA129="","",基本情報入力シート!AA129)</f>
        <v/>
      </c>
      <c r="S86" s="111"/>
      <c r="T86" s="112"/>
      <c r="U86" s="131" t="str">
        <f>IF(P86="","",VLOOKUP(P86,【参考】数式用!$A$5:$I$28,MATCH(T86,【参考】数式用!$C$4:$G$4,0)+2,0))</f>
        <v/>
      </c>
      <c r="V86" s="46" t="s">
        <v>121</v>
      </c>
      <c r="W86" s="113"/>
      <c r="X86" s="47" t="s">
        <v>122</v>
      </c>
      <c r="Y86" s="113"/>
      <c r="Z86" s="114" t="s">
        <v>123</v>
      </c>
      <c r="AA86" s="113"/>
      <c r="AB86" s="47" t="s">
        <v>122</v>
      </c>
      <c r="AC86" s="113"/>
      <c r="AD86" s="47" t="s">
        <v>124</v>
      </c>
      <c r="AE86" s="115" t="s">
        <v>125</v>
      </c>
      <c r="AF86" s="116" t="str">
        <f t="shared" si="6"/>
        <v/>
      </c>
      <c r="AG86" s="118" t="s">
        <v>126</v>
      </c>
      <c r="AH86" s="117" t="str">
        <f t="shared" si="4"/>
        <v/>
      </c>
    </row>
    <row r="87" spans="1:34" ht="36.75" customHeight="1">
      <c r="A87" s="108">
        <f t="shared" si="5"/>
        <v>77</v>
      </c>
      <c r="B87" s="1232" t="str">
        <f>IF(基本情報入力シート!C130="","",基本情報入力シート!C130)</f>
        <v/>
      </c>
      <c r="C87" s="1233"/>
      <c r="D87" s="1233"/>
      <c r="E87" s="1233"/>
      <c r="F87" s="1233"/>
      <c r="G87" s="1233"/>
      <c r="H87" s="1233"/>
      <c r="I87" s="1233"/>
      <c r="J87" s="1233"/>
      <c r="K87" s="1234"/>
      <c r="L87" s="109" t="str">
        <f>IF(基本情報入力シート!M130="","",基本情報入力シート!M130)</f>
        <v/>
      </c>
      <c r="M87" s="109" t="str">
        <f>IF(基本情報入力シート!R130="","",基本情報入力シート!R130)</f>
        <v/>
      </c>
      <c r="N87" s="109" t="str">
        <f>IF(基本情報入力シート!W130="","",基本情報入力シート!W130)</f>
        <v/>
      </c>
      <c r="O87" s="108" t="str">
        <f>IF(基本情報入力シート!X130="","",基本情報入力シート!X130)</f>
        <v/>
      </c>
      <c r="P87" s="110" t="str">
        <f>IF(基本情報入力シート!Y130="","",基本情報入力シート!Y130)</f>
        <v/>
      </c>
      <c r="Q87" s="641" t="str">
        <f>IF(基本情報入力シート!Z130="","",基本情報入力シート!Z130)</f>
        <v/>
      </c>
      <c r="R87" s="662" t="str">
        <f>IF(基本情報入力シート!AA130="","",基本情報入力シート!AA130)</f>
        <v/>
      </c>
      <c r="S87" s="111"/>
      <c r="T87" s="112"/>
      <c r="U87" s="131" t="str">
        <f>IF(P87="","",VLOOKUP(P87,【参考】数式用!$A$5:$I$28,MATCH(T87,【参考】数式用!$C$4:$G$4,0)+2,0))</f>
        <v/>
      </c>
      <c r="V87" s="46" t="s">
        <v>121</v>
      </c>
      <c r="W87" s="113"/>
      <c r="X87" s="47" t="s">
        <v>122</v>
      </c>
      <c r="Y87" s="113"/>
      <c r="Z87" s="114" t="s">
        <v>123</v>
      </c>
      <c r="AA87" s="113"/>
      <c r="AB87" s="47" t="s">
        <v>122</v>
      </c>
      <c r="AC87" s="113"/>
      <c r="AD87" s="47" t="s">
        <v>124</v>
      </c>
      <c r="AE87" s="115" t="s">
        <v>125</v>
      </c>
      <c r="AF87" s="116" t="str">
        <f t="shared" si="6"/>
        <v/>
      </c>
      <c r="AG87" s="118" t="s">
        <v>126</v>
      </c>
      <c r="AH87" s="117" t="str">
        <f t="shared" si="4"/>
        <v/>
      </c>
    </row>
    <row r="88" spans="1:34" ht="36.75" customHeight="1">
      <c r="A88" s="108">
        <f t="shared" si="5"/>
        <v>78</v>
      </c>
      <c r="B88" s="1232" t="str">
        <f>IF(基本情報入力シート!C131="","",基本情報入力シート!C131)</f>
        <v/>
      </c>
      <c r="C88" s="1233"/>
      <c r="D88" s="1233"/>
      <c r="E88" s="1233"/>
      <c r="F88" s="1233"/>
      <c r="G88" s="1233"/>
      <c r="H88" s="1233"/>
      <c r="I88" s="1233"/>
      <c r="J88" s="1233"/>
      <c r="K88" s="1234"/>
      <c r="L88" s="109" t="str">
        <f>IF(基本情報入力シート!M131="","",基本情報入力シート!M131)</f>
        <v/>
      </c>
      <c r="M88" s="109" t="str">
        <f>IF(基本情報入力シート!R131="","",基本情報入力シート!R131)</f>
        <v/>
      </c>
      <c r="N88" s="109" t="str">
        <f>IF(基本情報入力シート!W131="","",基本情報入力シート!W131)</f>
        <v/>
      </c>
      <c r="O88" s="108" t="str">
        <f>IF(基本情報入力シート!X131="","",基本情報入力シート!X131)</f>
        <v/>
      </c>
      <c r="P88" s="110" t="str">
        <f>IF(基本情報入力シート!Y131="","",基本情報入力シート!Y131)</f>
        <v/>
      </c>
      <c r="Q88" s="641" t="str">
        <f>IF(基本情報入力シート!Z131="","",基本情報入力シート!Z131)</f>
        <v/>
      </c>
      <c r="R88" s="662" t="str">
        <f>IF(基本情報入力シート!AA131="","",基本情報入力シート!AA131)</f>
        <v/>
      </c>
      <c r="S88" s="111"/>
      <c r="T88" s="112"/>
      <c r="U88" s="131" t="str">
        <f>IF(P88="","",VLOOKUP(P88,【参考】数式用!$A$5:$I$28,MATCH(T88,【参考】数式用!$C$4:$G$4,0)+2,0))</f>
        <v/>
      </c>
      <c r="V88" s="46" t="s">
        <v>121</v>
      </c>
      <c r="W88" s="113"/>
      <c r="X88" s="47" t="s">
        <v>122</v>
      </c>
      <c r="Y88" s="113"/>
      <c r="Z88" s="114" t="s">
        <v>123</v>
      </c>
      <c r="AA88" s="113"/>
      <c r="AB88" s="47" t="s">
        <v>122</v>
      </c>
      <c r="AC88" s="113"/>
      <c r="AD88" s="47" t="s">
        <v>124</v>
      </c>
      <c r="AE88" s="115" t="s">
        <v>125</v>
      </c>
      <c r="AF88" s="116" t="str">
        <f t="shared" si="6"/>
        <v/>
      </c>
      <c r="AG88" s="118" t="s">
        <v>126</v>
      </c>
      <c r="AH88" s="117" t="str">
        <f t="shared" si="4"/>
        <v/>
      </c>
    </row>
    <row r="89" spans="1:34" ht="36.75" customHeight="1">
      <c r="A89" s="108">
        <f t="shared" si="5"/>
        <v>79</v>
      </c>
      <c r="B89" s="1232" t="str">
        <f>IF(基本情報入力シート!C132="","",基本情報入力シート!C132)</f>
        <v/>
      </c>
      <c r="C89" s="1233"/>
      <c r="D89" s="1233"/>
      <c r="E89" s="1233"/>
      <c r="F89" s="1233"/>
      <c r="G89" s="1233"/>
      <c r="H89" s="1233"/>
      <c r="I89" s="1233"/>
      <c r="J89" s="1233"/>
      <c r="K89" s="1234"/>
      <c r="L89" s="109" t="str">
        <f>IF(基本情報入力シート!M132="","",基本情報入力シート!M132)</f>
        <v/>
      </c>
      <c r="M89" s="109" t="str">
        <f>IF(基本情報入力シート!R132="","",基本情報入力シート!R132)</f>
        <v/>
      </c>
      <c r="N89" s="109" t="str">
        <f>IF(基本情報入力シート!W132="","",基本情報入力シート!W132)</f>
        <v/>
      </c>
      <c r="O89" s="108" t="str">
        <f>IF(基本情報入力シート!X132="","",基本情報入力シート!X132)</f>
        <v/>
      </c>
      <c r="P89" s="110" t="str">
        <f>IF(基本情報入力シート!Y132="","",基本情報入力シート!Y132)</f>
        <v/>
      </c>
      <c r="Q89" s="641" t="str">
        <f>IF(基本情報入力シート!Z132="","",基本情報入力シート!Z132)</f>
        <v/>
      </c>
      <c r="R89" s="662" t="str">
        <f>IF(基本情報入力シート!AA132="","",基本情報入力シート!AA132)</f>
        <v/>
      </c>
      <c r="S89" s="111"/>
      <c r="T89" s="112"/>
      <c r="U89" s="131" t="str">
        <f>IF(P89="","",VLOOKUP(P89,【参考】数式用!$A$5:$I$28,MATCH(T89,【参考】数式用!$C$4:$G$4,0)+2,0))</f>
        <v/>
      </c>
      <c r="V89" s="46" t="s">
        <v>121</v>
      </c>
      <c r="W89" s="113"/>
      <c r="X89" s="47" t="s">
        <v>122</v>
      </c>
      <c r="Y89" s="113"/>
      <c r="Z89" s="114" t="s">
        <v>123</v>
      </c>
      <c r="AA89" s="113"/>
      <c r="AB89" s="47" t="s">
        <v>122</v>
      </c>
      <c r="AC89" s="113"/>
      <c r="AD89" s="47" t="s">
        <v>124</v>
      </c>
      <c r="AE89" s="115" t="s">
        <v>125</v>
      </c>
      <c r="AF89" s="116" t="str">
        <f t="shared" si="6"/>
        <v/>
      </c>
      <c r="AG89" s="118" t="s">
        <v>126</v>
      </c>
      <c r="AH89" s="117" t="str">
        <f t="shared" si="4"/>
        <v/>
      </c>
    </row>
    <row r="90" spans="1:34" ht="36.75" customHeight="1">
      <c r="A90" s="108">
        <f t="shared" si="5"/>
        <v>80</v>
      </c>
      <c r="B90" s="1232" t="str">
        <f>IF(基本情報入力シート!C133="","",基本情報入力シート!C133)</f>
        <v/>
      </c>
      <c r="C90" s="1233"/>
      <c r="D90" s="1233"/>
      <c r="E90" s="1233"/>
      <c r="F90" s="1233"/>
      <c r="G90" s="1233"/>
      <c r="H90" s="1233"/>
      <c r="I90" s="1233"/>
      <c r="J90" s="1233"/>
      <c r="K90" s="1234"/>
      <c r="L90" s="109" t="str">
        <f>IF(基本情報入力シート!M133="","",基本情報入力シート!M133)</f>
        <v/>
      </c>
      <c r="M90" s="109" t="str">
        <f>IF(基本情報入力シート!R133="","",基本情報入力シート!R133)</f>
        <v/>
      </c>
      <c r="N90" s="109" t="str">
        <f>IF(基本情報入力シート!W133="","",基本情報入力シート!W133)</f>
        <v/>
      </c>
      <c r="O90" s="108" t="str">
        <f>IF(基本情報入力シート!X133="","",基本情報入力シート!X133)</f>
        <v/>
      </c>
      <c r="P90" s="110" t="str">
        <f>IF(基本情報入力シート!Y133="","",基本情報入力シート!Y133)</f>
        <v/>
      </c>
      <c r="Q90" s="641" t="str">
        <f>IF(基本情報入力シート!Z133="","",基本情報入力シート!Z133)</f>
        <v/>
      </c>
      <c r="R90" s="662" t="str">
        <f>IF(基本情報入力シート!AA133="","",基本情報入力シート!AA133)</f>
        <v/>
      </c>
      <c r="S90" s="111"/>
      <c r="T90" s="112"/>
      <c r="U90" s="131" t="str">
        <f>IF(P90="","",VLOOKUP(P90,【参考】数式用!$A$5:$I$28,MATCH(T90,【参考】数式用!$C$4:$G$4,0)+2,0))</f>
        <v/>
      </c>
      <c r="V90" s="46" t="s">
        <v>121</v>
      </c>
      <c r="W90" s="113"/>
      <c r="X90" s="47" t="s">
        <v>122</v>
      </c>
      <c r="Y90" s="113"/>
      <c r="Z90" s="114" t="s">
        <v>123</v>
      </c>
      <c r="AA90" s="113"/>
      <c r="AB90" s="47" t="s">
        <v>122</v>
      </c>
      <c r="AC90" s="113"/>
      <c r="AD90" s="47" t="s">
        <v>124</v>
      </c>
      <c r="AE90" s="115" t="s">
        <v>125</v>
      </c>
      <c r="AF90" s="116" t="str">
        <f t="shared" si="6"/>
        <v/>
      </c>
      <c r="AG90" s="118" t="s">
        <v>126</v>
      </c>
      <c r="AH90" s="117" t="str">
        <f t="shared" si="4"/>
        <v/>
      </c>
    </row>
    <row r="91" spans="1:34" ht="36.75" customHeight="1">
      <c r="A91" s="108">
        <f t="shared" si="5"/>
        <v>81</v>
      </c>
      <c r="B91" s="1232" t="str">
        <f>IF(基本情報入力シート!C134="","",基本情報入力シート!C134)</f>
        <v/>
      </c>
      <c r="C91" s="1233"/>
      <c r="D91" s="1233"/>
      <c r="E91" s="1233"/>
      <c r="F91" s="1233"/>
      <c r="G91" s="1233"/>
      <c r="H91" s="1233"/>
      <c r="I91" s="1233"/>
      <c r="J91" s="1233"/>
      <c r="K91" s="1234"/>
      <c r="L91" s="109" t="str">
        <f>IF(基本情報入力シート!M134="","",基本情報入力シート!M134)</f>
        <v/>
      </c>
      <c r="M91" s="109" t="str">
        <f>IF(基本情報入力シート!R134="","",基本情報入力シート!R134)</f>
        <v/>
      </c>
      <c r="N91" s="109" t="str">
        <f>IF(基本情報入力シート!W134="","",基本情報入力シート!W134)</f>
        <v/>
      </c>
      <c r="O91" s="108" t="str">
        <f>IF(基本情報入力シート!X134="","",基本情報入力シート!X134)</f>
        <v/>
      </c>
      <c r="P91" s="110" t="str">
        <f>IF(基本情報入力シート!Y134="","",基本情報入力シート!Y134)</f>
        <v/>
      </c>
      <c r="Q91" s="641" t="str">
        <f>IF(基本情報入力シート!Z134="","",基本情報入力シート!Z134)</f>
        <v/>
      </c>
      <c r="R91" s="662" t="str">
        <f>IF(基本情報入力シート!AA134="","",基本情報入力シート!AA134)</f>
        <v/>
      </c>
      <c r="S91" s="111"/>
      <c r="T91" s="112"/>
      <c r="U91" s="131" t="str">
        <f>IF(P91="","",VLOOKUP(P91,【参考】数式用!$A$5:$I$28,MATCH(T91,【参考】数式用!$C$4:$G$4,0)+2,0))</f>
        <v/>
      </c>
      <c r="V91" s="46" t="s">
        <v>121</v>
      </c>
      <c r="W91" s="113"/>
      <c r="X91" s="47" t="s">
        <v>122</v>
      </c>
      <c r="Y91" s="113"/>
      <c r="Z91" s="114" t="s">
        <v>123</v>
      </c>
      <c r="AA91" s="113"/>
      <c r="AB91" s="47" t="s">
        <v>122</v>
      </c>
      <c r="AC91" s="113"/>
      <c r="AD91" s="47" t="s">
        <v>124</v>
      </c>
      <c r="AE91" s="115" t="s">
        <v>125</v>
      </c>
      <c r="AF91" s="116" t="str">
        <f t="shared" si="6"/>
        <v/>
      </c>
      <c r="AG91" s="118" t="s">
        <v>126</v>
      </c>
      <c r="AH91" s="117" t="str">
        <f t="shared" si="4"/>
        <v/>
      </c>
    </row>
    <row r="92" spans="1:34" ht="36.75" customHeight="1">
      <c r="A92" s="108">
        <f t="shared" si="5"/>
        <v>82</v>
      </c>
      <c r="B92" s="1232" t="str">
        <f>IF(基本情報入力シート!C135="","",基本情報入力シート!C135)</f>
        <v/>
      </c>
      <c r="C92" s="1233"/>
      <c r="D92" s="1233"/>
      <c r="E92" s="1233"/>
      <c r="F92" s="1233"/>
      <c r="G92" s="1233"/>
      <c r="H92" s="1233"/>
      <c r="I92" s="1233"/>
      <c r="J92" s="1233"/>
      <c r="K92" s="1234"/>
      <c r="L92" s="109" t="str">
        <f>IF(基本情報入力シート!M135="","",基本情報入力シート!M135)</f>
        <v/>
      </c>
      <c r="M92" s="109" t="str">
        <f>IF(基本情報入力シート!R135="","",基本情報入力シート!R135)</f>
        <v/>
      </c>
      <c r="N92" s="109" t="str">
        <f>IF(基本情報入力シート!W135="","",基本情報入力シート!W135)</f>
        <v/>
      </c>
      <c r="O92" s="108" t="str">
        <f>IF(基本情報入力シート!X135="","",基本情報入力シート!X135)</f>
        <v/>
      </c>
      <c r="P92" s="110" t="str">
        <f>IF(基本情報入力シート!Y135="","",基本情報入力シート!Y135)</f>
        <v/>
      </c>
      <c r="Q92" s="641" t="str">
        <f>IF(基本情報入力シート!Z135="","",基本情報入力シート!Z135)</f>
        <v/>
      </c>
      <c r="R92" s="662" t="str">
        <f>IF(基本情報入力シート!AA135="","",基本情報入力シート!AA135)</f>
        <v/>
      </c>
      <c r="S92" s="111"/>
      <c r="T92" s="112"/>
      <c r="U92" s="131" t="str">
        <f>IF(P92="","",VLOOKUP(P92,【参考】数式用!$A$5:$I$28,MATCH(T92,【参考】数式用!$C$4:$G$4,0)+2,0))</f>
        <v/>
      </c>
      <c r="V92" s="46" t="s">
        <v>121</v>
      </c>
      <c r="W92" s="113"/>
      <c r="X92" s="47" t="s">
        <v>122</v>
      </c>
      <c r="Y92" s="113"/>
      <c r="Z92" s="114" t="s">
        <v>123</v>
      </c>
      <c r="AA92" s="113"/>
      <c r="AB92" s="47" t="s">
        <v>122</v>
      </c>
      <c r="AC92" s="113"/>
      <c r="AD92" s="47" t="s">
        <v>124</v>
      </c>
      <c r="AE92" s="115" t="s">
        <v>125</v>
      </c>
      <c r="AF92" s="116" t="str">
        <f t="shared" si="6"/>
        <v/>
      </c>
      <c r="AG92" s="118" t="s">
        <v>126</v>
      </c>
      <c r="AH92" s="117" t="str">
        <f t="shared" si="4"/>
        <v/>
      </c>
    </row>
    <row r="93" spans="1:34" ht="36.75" customHeight="1">
      <c r="A93" s="108">
        <f t="shared" si="5"/>
        <v>83</v>
      </c>
      <c r="B93" s="1232" t="str">
        <f>IF(基本情報入力シート!C136="","",基本情報入力シート!C136)</f>
        <v/>
      </c>
      <c r="C93" s="1233"/>
      <c r="D93" s="1233"/>
      <c r="E93" s="1233"/>
      <c r="F93" s="1233"/>
      <c r="G93" s="1233"/>
      <c r="H93" s="1233"/>
      <c r="I93" s="1233"/>
      <c r="J93" s="1233"/>
      <c r="K93" s="1234"/>
      <c r="L93" s="109" t="str">
        <f>IF(基本情報入力シート!M136="","",基本情報入力シート!M136)</f>
        <v/>
      </c>
      <c r="M93" s="109" t="str">
        <f>IF(基本情報入力シート!R136="","",基本情報入力シート!R136)</f>
        <v/>
      </c>
      <c r="N93" s="109" t="str">
        <f>IF(基本情報入力シート!W136="","",基本情報入力シート!W136)</f>
        <v/>
      </c>
      <c r="O93" s="108" t="str">
        <f>IF(基本情報入力シート!X136="","",基本情報入力シート!X136)</f>
        <v/>
      </c>
      <c r="P93" s="110" t="str">
        <f>IF(基本情報入力シート!Y136="","",基本情報入力シート!Y136)</f>
        <v/>
      </c>
      <c r="Q93" s="641" t="str">
        <f>IF(基本情報入力シート!Z136="","",基本情報入力シート!Z136)</f>
        <v/>
      </c>
      <c r="R93" s="662" t="str">
        <f>IF(基本情報入力シート!AA136="","",基本情報入力シート!AA136)</f>
        <v/>
      </c>
      <c r="S93" s="111"/>
      <c r="T93" s="112"/>
      <c r="U93" s="131" t="str">
        <f>IF(P93="","",VLOOKUP(P93,【参考】数式用!$A$5:$I$28,MATCH(T93,【参考】数式用!$C$4:$G$4,0)+2,0))</f>
        <v/>
      </c>
      <c r="V93" s="46" t="s">
        <v>121</v>
      </c>
      <c r="W93" s="113"/>
      <c r="X93" s="47" t="s">
        <v>122</v>
      </c>
      <c r="Y93" s="113"/>
      <c r="Z93" s="114" t="s">
        <v>123</v>
      </c>
      <c r="AA93" s="113"/>
      <c r="AB93" s="47" t="s">
        <v>122</v>
      </c>
      <c r="AC93" s="113"/>
      <c r="AD93" s="47" t="s">
        <v>124</v>
      </c>
      <c r="AE93" s="115" t="s">
        <v>125</v>
      </c>
      <c r="AF93" s="116" t="str">
        <f t="shared" si="6"/>
        <v/>
      </c>
      <c r="AG93" s="118" t="s">
        <v>126</v>
      </c>
      <c r="AH93" s="117" t="str">
        <f t="shared" si="4"/>
        <v/>
      </c>
    </row>
    <row r="94" spans="1:34" ht="36.75" customHeight="1">
      <c r="A94" s="108">
        <f t="shared" si="5"/>
        <v>84</v>
      </c>
      <c r="B94" s="1232" t="str">
        <f>IF(基本情報入力シート!C137="","",基本情報入力シート!C137)</f>
        <v/>
      </c>
      <c r="C94" s="1233"/>
      <c r="D94" s="1233"/>
      <c r="E94" s="1233"/>
      <c r="F94" s="1233"/>
      <c r="G94" s="1233"/>
      <c r="H94" s="1233"/>
      <c r="I94" s="1233"/>
      <c r="J94" s="1233"/>
      <c r="K94" s="1234"/>
      <c r="L94" s="109" t="str">
        <f>IF(基本情報入力シート!M137="","",基本情報入力シート!M137)</f>
        <v/>
      </c>
      <c r="M94" s="109" t="str">
        <f>IF(基本情報入力シート!R137="","",基本情報入力シート!R137)</f>
        <v/>
      </c>
      <c r="N94" s="109" t="str">
        <f>IF(基本情報入力シート!W137="","",基本情報入力シート!W137)</f>
        <v/>
      </c>
      <c r="O94" s="108" t="str">
        <f>IF(基本情報入力シート!X137="","",基本情報入力シート!X137)</f>
        <v/>
      </c>
      <c r="P94" s="110" t="str">
        <f>IF(基本情報入力シート!Y137="","",基本情報入力シート!Y137)</f>
        <v/>
      </c>
      <c r="Q94" s="641" t="str">
        <f>IF(基本情報入力シート!Z137="","",基本情報入力シート!Z137)</f>
        <v/>
      </c>
      <c r="R94" s="662" t="str">
        <f>IF(基本情報入力シート!AA137="","",基本情報入力シート!AA137)</f>
        <v/>
      </c>
      <c r="S94" s="111"/>
      <c r="T94" s="112"/>
      <c r="U94" s="131" t="str">
        <f>IF(P94="","",VLOOKUP(P94,【参考】数式用!$A$5:$I$28,MATCH(T94,【参考】数式用!$C$4:$G$4,0)+2,0))</f>
        <v/>
      </c>
      <c r="V94" s="46" t="s">
        <v>121</v>
      </c>
      <c r="W94" s="113"/>
      <c r="X94" s="47" t="s">
        <v>122</v>
      </c>
      <c r="Y94" s="113"/>
      <c r="Z94" s="114" t="s">
        <v>123</v>
      </c>
      <c r="AA94" s="113"/>
      <c r="AB94" s="47" t="s">
        <v>122</v>
      </c>
      <c r="AC94" s="113"/>
      <c r="AD94" s="47" t="s">
        <v>124</v>
      </c>
      <c r="AE94" s="115" t="s">
        <v>125</v>
      </c>
      <c r="AF94" s="116" t="str">
        <f t="shared" si="6"/>
        <v/>
      </c>
      <c r="AG94" s="118" t="s">
        <v>126</v>
      </c>
      <c r="AH94" s="117" t="str">
        <f t="shared" si="4"/>
        <v/>
      </c>
    </row>
    <row r="95" spans="1:34" ht="36.75" customHeight="1">
      <c r="A95" s="108">
        <f t="shared" si="5"/>
        <v>85</v>
      </c>
      <c r="B95" s="1232" t="str">
        <f>IF(基本情報入力シート!C138="","",基本情報入力シート!C138)</f>
        <v/>
      </c>
      <c r="C95" s="1233"/>
      <c r="D95" s="1233"/>
      <c r="E95" s="1233"/>
      <c r="F95" s="1233"/>
      <c r="G95" s="1233"/>
      <c r="H95" s="1233"/>
      <c r="I95" s="1233"/>
      <c r="J95" s="1233"/>
      <c r="K95" s="1234"/>
      <c r="L95" s="109" t="str">
        <f>IF(基本情報入力シート!M138="","",基本情報入力シート!M138)</f>
        <v/>
      </c>
      <c r="M95" s="109" t="str">
        <f>IF(基本情報入力シート!R138="","",基本情報入力シート!R138)</f>
        <v/>
      </c>
      <c r="N95" s="109" t="str">
        <f>IF(基本情報入力シート!W138="","",基本情報入力シート!W138)</f>
        <v/>
      </c>
      <c r="O95" s="108" t="str">
        <f>IF(基本情報入力シート!X138="","",基本情報入力シート!X138)</f>
        <v/>
      </c>
      <c r="P95" s="110" t="str">
        <f>IF(基本情報入力シート!Y138="","",基本情報入力シート!Y138)</f>
        <v/>
      </c>
      <c r="Q95" s="641" t="str">
        <f>IF(基本情報入力シート!Z138="","",基本情報入力シート!Z138)</f>
        <v/>
      </c>
      <c r="R95" s="662" t="str">
        <f>IF(基本情報入力シート!AA138="","",基本情報入力シート!AA138)</f>
        <v/>
      </c>
      <c r="S95" s="111"/>
      <c r="T95" s="112"/>
      <c r="U95" s="131" t="str">
        <f>IF(P95="","",VLOOKUP(P95,【参考】数式用!$A$5:$I$28,MATCH(T95,【参考】数式用!$C$4:$G$4,0)+2,0))</f>
        <v/>
      </c>
      <c r="V95" s="46" t="s">
        <v>121</v>
      </c>
      <c r="W95" s="113"/>
      <c r="X95" s="47" t="s">
        <v>122</v>
      </c>
      <c r="Y95" s="113"/>
      <c r="Z95" s="114" t="s">
        <v>123</v>
      </c>
      <c r="AA95" s="113"/>
      <c r="AB95" s="47" t="s">
        <v>122</v>
      </c>
      <c r="AC95" s="113"/>
      <c r="AD95" s="47" t="s">
        <v>124</v>
      </c>
      <c r="AE95" s="115" t="s">
        <v>125</v>
      </c>
      <c r="AF95" s="116" t="str">
        <f t="shared" si="6"/>
        <v/>
      </c>
      <c r="AG95" s="118" t="s">
        <v>126</v>
      </c>
      <c r="AH95" s="117" t="str">
        <f t="shared" si="4"/>
        <v/>
      </c>
    </row>
    <row r="96" spans="1:34" ht="36.75" customHeight="1">
      <c r="A96" s="108">
        <f t="shared" si="5"/>
        <v>86</v>
      </c>
      <c r="B96" s="1232" t="str">
        <f>IF(基本情報入力シート!C139="","",基本情報入力シート!C139)</f>
        <v/>
      </c>
      <c r="C96" s="1233"/>
      <c r="D96" s="1233"/>
      <c r="E96" s="1233"/>
      <c r="F96" s="1233"/>
      <c r="G96" s="1233"/>
      <c r="H96" s="1233"/>
      <c r="I96" s="1233"/>
      <c r="J96" s="1233"/>
      <c r="K96" s="1234"/>
      <c r="L96" s="109" t="str">
        <f>IF(基本情報入力シート!M139="","",基本情報入力シート!M139)</f>
        <v/>
      </c>
      <c r="M96" s="109" t="str">
        <f>IF(基本情報入力シート!R139="","",基本情報入力シート!R139)</f>
        <v/>
      </c>
      <c r="N96" s="109" t="str">
        <f>IF(基本情報入力シート!W139="","",基本情報入力シート!W139)</f>
        <v/>
      </c>
      <c r="O96" s="108" t="str">
        <f>IF(基本情報入力シート!X139="","",基本情報入力シート!X139)</f>
        <v/>
      </c>
      <c r="P96" s="110" t="str">
        <f>IF(基本情報入力シート!Y139="","",基本情報入力シート!Y139)</f>
        <v/>
      </c>
      <c r="Q96" s="641" t="str">
        <f>IF(基本情報入力シート!Z139="","",基本情報入力シート!Z139)</f>
        <v/>
      </c>
      <c r="R96" s="662" t="str">
        <f>IF(基本情報入力シート!AA139="","",基本情報入力シート!AA139)</f>
        <v/>
      </c>
      <c r="S96" s="111"/>
      <c r="T96" s="112"/>
      <c r="U96" s="131" t="str">
        <f>IF(P96="","",VLOOKUP(P96,【参考】数式用!$A$5:$I$28,MATCH(T96,【参考】数式用!$C$4:$G$4,0)+2,0))</f>
        <v/>
      </c>
      <c r="V96" s="46" t="s">
        <v>121</v>
      </c>
      <c r="W96" s="113"/>
      <c r="X96" s="47" t="s">
        <v>122</v>
      </c>
      <c r="Y96" s="113"/>
      <c r="Z96" s="114" t="s">
        <v>123</v>
      </c>
      <c r="AA96" s="113"/>
      <c r="AB96" s="47" t="s">
        <v>122</v>
      </c>
      <c r="AC96" s="113"/>
      <c r="AD96" s="47" t="s">
        <v>124</v>
      </c>
      <c r="AE96" s="115" t="s">
        <v>125</v>
      </c>
      <c r="AF96" s="116" t="str">
        <f t="shared" si="6"/>
        <v/>
      </c>
      <c r="AG96" s="118" t="s">
        <v>126</v>
      </c>
      <c r="AH96" s="117" t="str">
        <f t="shared" si="4"/>
        <v/>
      </c>
    </row>
    <row r="97" spans="1:34" ht="36.75" customHeight="1">
      <c r="A97" s="108">
        <f t="shared" si="5"/>
        <v>87</v>
      </c>
      <c r="B97" s="1232" t="str">
        <f>IF(基本情報入力シート!C140="","",基本情報入力シート!C140)</f>
        <v/>
      </c>
      <c r="C97" s="1233"/>
      <c r="D97" s="1233"/>
      <c r="E97" s="1233"/>
      <c r="F97" s="1233"/>
      <c r="G97" s="1233"/>
      <c r="H97" s="1233"/>
      <c r="I97" s="1233"/>
      <c r="J97" s="1233"/>
      <c r="K97" s="1234"/>
      <c r="L97" s="109" t="str">
        <f>IF(基本情報入力シート!M140="","",基本情報入力シート!M140)</f>
        <v/>
      </c>
      <c r="M97" s="109" t="str">
        <f>IF(基本情報入力シート!R140="","",基本情報入力シート!R140)</f>
        <v/>
      </c>
      <c r="N97" s="109" t="str">
        <f>IF(基本情報入力シート!W140="","",基本情報入力シート!W140)</f>
        <v/>
      </c>
      <c r="O97" s="108" t="str">
        <f>IF(基本情報入力シート!X140="","",基本情報入力シート!X140)</f>
        <v/>
      </c>
      <c r="P97" s="110" t="str">
        <f>IF(基本情報入力シート!Y140="","",基本情報入力シート!Y140)</f>
        <v/>
      </c>
      <c r="Q97" s="641" t="str">
        <f>IF(基本情報入力シート!Z140="","",基本情報入力シート!Z140)</f>
        <v/>
      </c>
      <c r="R97" s="662" t="str">
        <f>IF(基本情報入力シート!AA140="","",基本情報入力シート!AA140)</f>
        <v/>
      </c>
      <c r="S97" s="111"/>
      <c r="T97" s="112"/>
      <c r="U97" s="131" t="str">
        <f>IF(P97="","",VLOOKUP(P97,【参考】数式用!$A$5:$I$28,MATCH(T97,【参考】数式用!$C$4:$G$4,0)+2,0))</f>
        <v/>
      </c>
      <c r="V97" s="46" t="s">
        <v>121</v>
      </c>
      <c r="W97" s="113"/>
      <c r="X97" s="47" t="s">
        <v>122</v>
      </c>
      <c r="Y97" s="113"/>
      <c r="Z97" s="114" t="s">
        <v>123</v>
      </c>
      <c r="AA97" s="113"/>
      <c r="AB97" s="47" t="s">
        <v>122</v>
      </c>
      <c r="AC97" s="113"/>
      <c r="AD97" s="47" t="s">
        <v>124</v>
      </c>
      <c r="AE97" s="115" t="s">
        <v>125</v>
      </c>
      <c r="AF97" s="116" t="str">
        <f t="shared" si="6"/>
        <v/>
      </c>
      <c r="AG97" s="118" t="s">
        <v>126</v>
      </c>
      <c r="AH97" s="117" t="str">
        <f t="shared" si="4"/>
        <v/>
      </c>
    </row>
    <row r="98" spans="1:34" ht="36.75" customHeight="1">
      <c r="A98" s="108">
        <f t="shared" si="5"/>
        <v>88</v>
      </c>
      <c r="B98" s="1232" t="str">
        <f>IF(基本情報入力シート!C141="","",基本情報入力シート!C141)</f>
        <v/>
      </c>
      <c r="C98" s="1233"/>
      <c r="D98" s="1233"/>
      <c r="E98" s="1233"/>
      <c r="F98" s="1233"/>
      <c r="G98" s="1233"/>
      <c r="H98" s="1233"/>
      <c r="I98" s="1233"/>
      <c r="J98" s="1233"/>
      <c r="K98" s="1234"/>
      <c r="L98" s="109" t="str">
        <f>IF(基本情報入力シート!M141="","",基本情報入力シート!M141)</f>
        <v/>
      </c>
      <c r="M98" s="109" t="str">
        <f>IF(基本情報入力シート!R141="","",基本情報入力シート!R141)</f>
        <v/>
      </c>
      <c r="N98" s="109" t="str">
        <f>IF(基本情報入力シート!W141="","",基本情報入力シート!W141)</f>
        <v/>
      </c>
      <c r="O98" s="108" t="str">
        <f>IF(基本情報入力シート!X141="","",基本情報入力シート!X141)</f>
        <v/>
      </c>
      <c r="P98" s="110" t="str">
        <f>IF(基本情報入力シート!Y141="","",基本情報入力シート!Y141)</f>
        <v/>
      </c>
      <c r="Q98" s="641" t="str">
        <f>IF(基本情報入力シート!Z141="","",基本情報入力シート!Z141)</f>
        <v/>
      </c>
      <c r="R98" s="662" t="str">
        <f>IF(基本情報入力シート!AA141="","",基本情報入力シート!AA141)</f>
        <v/>
      </c>
      <c r="S98" s="111"/>
      <c r="T98" s="112"/>
      <c r="U98" s="131" t="str">
        <f>IF(P98="","",VLOOKUP(P98,【参考】数式用!$A$5:$I$28,MATCH(T98,【参考】数式用!$C$4:$G$4,0)+2,0))</f>
        <v/>
      </c>
      <c r="V98" s="46" t="s">
        <v>121</v>
      </c>
      <c r="W98" s="113"/>
      <c r="X98" s="47" t="s">
        <v>122</v>
      </c>
      <c r="Y98" s="113"/>
      <c r="Z98" s="114" t="s">
        <v>123</v>
      </c>
      <c r="AA98" s="113"/>
      <c r="AB98" s="47" t="s">
        <v>122</v>
      </c>
      <c r="AC98" s="113"/>
      <c r="AD98" s="47" t="s">
        <v>124</v>
      </c>
      <c r="AE98" s="115" t="s">
        <v>125</v>
      </c>
      <c r="AF98" s="116" t="str">
        <f t="shared" si="6"/>
        <v/>
      </c>
      <c r="AG98" s="118" t="s">
        <v>126</v>
      </c>
      <c r="AH98" s="117" t="str">
        <f t="shared" si="4"/>
        <v/>
      </c>
    </row>
    <row r="99" spans="1:34" ht="36.75" customHeight="1">
      <c r="A99" s="108">
        <f t="shared" si="5"/>
        <v>89</v>
      </c>
      <c r="B99" s="1232" t="str">
        <f>IF(基本情報入力シート!C142="","",基本情報入力シート!C142)</f>
        <v/>
      </c>
      <c r="C99" s="1233"/>
      <c r="D99" s="1233"/>
      <c r="E99" s="1233"/>
      <c r="F99" s="1233"/>
      <c r="G99" s="1233"/>
      <c r="H99" s="1233"/>
      <c r="I99" s="1233"/>
      <c r="J99" s="1233"/>
      <c r="K99" s="1234"/>
      <c r="L99" s="109" t="str">
        <f>IF(基本情報入力シート!M142="","",基本情報入力シート!M142)</f>
        <v/>
      </c>
      <c r="M99" s="109" t="str">
        <f>IF(基本情報入力シート!R142="","",基本情報入力シート!R142)</f>
        <v/>
      </c>
      <c r="N99" s="109" t="str">
        <f>IF(基本情報入力シート!W142="","",基本情報入力シート!W142)</f>
        <v/>
      </c>
      <c r="O99" s="108" t="str">
        <f>IF(基本情報入力シート!X142="","",基本情報入力シート!X142)</f>
        <v/>
      </c>
      <c r="P99" s="110" t="str">
        <f>IF(基本情報入力シート!Y142="","",基本情報入力シート!Y142)</f>
        <v/>
      </c>
      <c r="Q99" s="641" t="str">
        <f>IF(基本情報入力シート!Z142="","",基本情報入力シート!Z142)</f>
        <v/>
      </c>
      <c r="R99" s="662" t="str">
        <f>IF(基本情報入力シート!AA142="","",基本情報入力シート!AA142)</f>
        <v/>
      </c>
      <c r="S99" s="111"/>
      <c r="T99" s="112"/>
      <c r="U99" s="131" t="str">
        <f>IF(P99="","",VLOOKUP(P99,【参考】数式用!$A$5:$I$28,MATCH(T99,【参考】数式用!$C$4:$G$4,0)+2,0))</f>
        <v/>
      </c>
      <c r="V99" s="46" t="s">
        <v>121</v>
      </c>
      <c r="W99" s="113"/>
      <c r="X99" s="47" t="s">
        <v>122</v>
      </c>
      <c r="Y99" s="113"/>
      <c r="Z99" s="114" t="s">
        <v>123</v>
      </c>
      <c r="AA99" s="113"/>
      <c r="AB99" s="47" t="s">
        <v>122</v>
      </c>
      <c r="AC99" s="113"/>
      <c r="AD99" s="47" t="s">
        <v>124</v>
      </c>
      <c r="AE99" s="115" t="s">
        <v>125</v>
      </c>
      <c r="AF99" s="116" t="str">
        <f t="shared" si="6"/>
        <v/>
      </c>
      <c r="AG99" s="118" t="s">
        <v>126</v>
      </c>
      <c r="AH99" s="117" t="str">
        <f t="shared" si="4"/>
        <v/>
      </c>
    </row>
    <row r="100" spans="1:34" ht="36.75" customHeight="1">
      <c r="A100" s="108">
        <f t="shared" si="5"/>
        <v>90</v>
      </c>
      <c r="B100" s="1232" t="str">
        <f>IF(基本情報入力シート!C143="","",基本情報入力シート!C143)</f>
        <v/>
      </c>
      <c r="C100" s="1233"/>
      <c r="D100" s="1233"/>
      <c r="E100" s="1233"/>
      <c r="F100" s="1233"/>
      <c r="G100" s="1233"/>
      <c r="H100" s="1233"/>
      <c r="I100" s="1233"/>
      <c r="J100" s="1233"/>
      <c r="K100" s="1234"/>
      <c r="L100" s="109" t="str">
        <f>IF(基本情報入力シート!M143="","",基本情報入力シート!M143)</f>
        <v/>
      </c>
      <c r="M100" s="109" t="str">
        <f>IF(基本情報入力シート!R143="","",基本情報入力シート!R143)</f>
        <v/>
      </c>
      <c r="N100" s="109" t="str">
        <f>IF(基本情報入力シート!W143="","",基本情報入力シート!W143)</f>
        <v/>
      </c>
      <c r="O100" s="108" t="str">
        <f>IF(基本情報入力シート!X143="","",基本情報入力シート!X143)</f>
        <v/>
      </c>
      <c r="P100" s="110" t="str">
        <f>IF(基本情報入力シート!Y143="","",基本情報入力シート!Y143)</f>
        <v/>
      </c>
      <c r="Q100" s="641" t="str">
        <f>IF(基本情報入力シート!Z143="","",基本情報入力シート!Z143)</f>
        <v/>
      </c>
      <c r="R100" s="662" t="str">
        <f>IF(基本情報入力シート!AA143="","",基本情報入力シート!AA143)</f>
        <v/>
      </c>
      <c r="S100" s="111"/>
      <c r="T100" s="112"/>
      <c r="U100" s="131" t="str">
        <f>IF(P100="","",VLOOKUP(P100,【参考】数式用!$A$5:$I$28,MATCH(T100,【参考】数式用!$C$4:$G$4,0)+2,0))</f>
        <v/>
      </c>
      <c r="V100" s="46" t="s">
        <v>121</v>
      </c>
      <c r="W100" s="113"/>
      <c r="X100" s="47" t="s">
        <v>122</v>
      </c>
      <c r="Y100" s="113"/>
      <c r="Z100" s="114" t="s">
        <v>123</v>
      </c>
      <c r="AA100" s="113"/>
      <c r="AB100" s="47" t="s">
        <v>122</v>
      </c>
      <c r="AC100" s="113"/>
      <c r="AD100" s="47" t="s">
        <v>124</v>
      </c>
      <c r="AE100" s="115" t="s">
        <v>125</v>
      </c>
      <c r="AF100" s="116" t="str">
        <f t="shared" si="6"/>
        <v/>
      </c>
      <c r="AG100" s="118" t="s">
        <v>126</v>
      </c>
      <c r="AH100" s="117" t="str">
        <f t="shared" si="4"/>
        <v/>
      </c>
    </row>
    <row r="101" spans="1:34" ht="36.75" customHeight="1">
      <c r="A101" s="108">
        <f t="shared" si="5"/>
        <v>91</v>
      </c>
      <c r="B101" s="1232" t="str">
        <f>IF(基本情報入力シート!C144="","",基本情報入力シート!C144)</f>
        <v/>
      </c>
      <c r="C101" s="1233"/>
      <c r="D101" s="1233"/>
      <c r="E101" s="1233"/>
      <c r="F101" s="1233"/>
      <c r="G101" s="1233"/>
      <c r="H101" s="1233"/>
      <c r="I101" s="1233"/>
      <c r="J101" s="1233"/>
      <c r="K101" s="1234"/>
      <c r="L101" s="109" t="str">
        <f>IF(基本情報入力シート!M144="","",基本情報入力シート!M144)</f>
        <v/>
      </c>
      <c r="M101" s="109" t="str">
        <f>IF(基本情報入力シート!R144="","",基本情報入力シート!R144)</f>
        <v/>
      </c>
      <c r="N101" s="109" t="str">
        <f>IF(基本情報入力シート!W144="","",基本情報入力シート!W144)</f>
        <v/>
      </c>
      <c r="O101" s="108" t="str">
        <f>IF(基本情報入力シート!X144="","",基本情報入力シート!X144)</f>
        <v/>
      </c>
      <c r="P101" s="110" t="str">
        <f>IF(基本情報入力シート!Y144="","",基本情報入力シート!Y144)</f>
        <v/>
      </c>
      <c r="Q101" s="641" t="str">
        <f>IF(基本情報入力シート!Z144="","",基本情報入力シート!Z144)</f>
        <v/>
      </c>
      <c r="R101" s="662" t="str">
        <f>IF(基本情報入力シート!AA144="","",基本情報入力シート!AA144)</f>
        <v/>
      </c>
      <c r="S101" s="111"/>
      <c r="T101" s="112"/>
      <c r="U101" s="131" t="str">
        <f>IF(P101="","",VLOOKUP(P101,【参考】数式用!$A$5:$I$28,MATCH(T101,【参考】数式用!$C$4:$G$4,0)+2,0))</f>
        <v/>
      </c>
      <c r="V101" s="46" t="s">
        <v>121</v>
      </c>
      <c r="W101" s="113"/>
      <c r="X101" s="47" t="s">
        <v>122</v>
      </c>
      <c r="Y101" s="113"/>
      <c r="Z101" s="114" t="s">
        <v>123</v>
      </c>
      <c r="AA101" s="113"/>
      <c r="AB101" s="47" t="s">
        <v>122</v>
      </c>
      <c r="AC101" s="113"/>
      <c r="AD101" s="47" t="s">
        <v>124</v>
      </c>
      <c r="AE101" s="115" t="s">
        <v>125</v>
      </c>
      <c r="AF101" s="116" t="str">
        <f t="shared" si="6"/>
        <v/>
      </c>
      <c r="AG101" s="118" t="s">
        <v>126</v>
      </c>
      <c r="AH101" s="117" t="str">
        <f t="shared" si="4"/>
        <v/>
      </c>
    </row>
    <row r="102" spans="1:34" ht="36.75" customHeight="1">
      <c r="A102" s="108">
        <f t="shared" si="5"/>
        <v>92</v>
      </c>
      <c r="B102" s="1232" t="str">
        <f>IF(基本情報入力シート!C145="","",基本情報入力シート!C145)</f>
        <v/>
      </c>
      <c r="C102" s="1233"/>
      <c r="D102" s="1233"/>
      <c r="E102" s="1233"/>
      <c r="F102" s="1233"/>
      <c r="G102" s="1233"/>
      <c r="H102" s="1233"/>
      <c r="I102" s="1233"/>
      <c r="J102" s="1233"/>
      <c r="K102" s="1234"/>
      <c r="L102" s="109" t="str">
        <f>IF(基本情報入力シート!M145="","",基本情報入力シート!M145)</f>
        <v/>
      </c>
      <c r="M102" s="109" t="str">
        <f>IF(基本情報入力シート!R145="","",基本情報入力シート!R145)</f>
        <v/>
      </c>
      <c r="N102" s="109" t="str">
        <f>IF(基本情報入力シート!W145="","",基本情報入力シート!W145)</f>
        <v/>
      </c>
      <c r="O102" s="108" t="str">
        <f>IF(基本情報入力シート!X145="","",基本情報入力シート!X145)</f>
        <v/>
      </c>
      <c r="P102" s="110" t="str">
        <f>IF(基本情報入力シート!Y145="","",基本情報入力シート!Y145)</f>
        <v/>
      </c>
      <c r="Q102" s="641" t="str">
        <f>IF(基本情報入力シート!Z145="","",基本情報入力シート!Z145)</f>
        <v/>
      </c>
      <c r="R102" s="662" t="str">
        <f>IF(基本情報入力シート!AA145="","",基本情報入力シート!AA145)</f>
        <v/>
      </c>
      <c r="S102" s="111"/>
      <c r="T102" s="112"/>
      <c r="U102" s="131" t="str">
        <f>IF(P102="","",VLOOKUP(P102,【参考】数式用!$A$5:$I$28,MATCH(T102,【参考】数式用!$C$4:$G$4,0)+2,0))</f>
        <v/>
      </c>
      <c r="V102" s="46" t="s">
        <v>121</v>
      </c>
      <c r="W102" s="113"/>
      <c r="X102" s="47" t="s">
        <v>122</v>
      </c>
      <c r="Y102" s="113"/>
      <c r="Z102" s="114" t="s">
        <v>123</v>
      </c>
      <c r="AA102" s="113"/>
      <c r="AB102" s="47" t="s">
        <v>122</v>
      </c>
      <c r="AC102" s="113"/>
      <c r="AD102" s="47" t="s">
        <v>124</v>
      </c>
      <c r="AE102" s="115" t="s">
        <v>125</v>
      </c>
      <c r="AF102" s="116" t="str">
        <f t="shared" si="6"/>
        <v/>
      </c>
      <c r="AG102" s="118" t="s">
        <v>126</v>
      </c>
      <c r="AH102" s="117" t="str">
        <f t="shared" si="4"/>
        <v/>
      </c>
    </row>
    <row r="103" spans="1:34" ht="36.75" customHeight="1">
      <c r="A103" s="108">
        <f t="shared" si="5"/>
        <v>93</v>
      </c>
      <c r="B103" s="1232" t="str">
        <f>IF(基本情報入力シート!C146="","",基本情報入力シート!C146)</f>
        <v/>
      </c>
      <c r="C103" s="1233"/>
      <c r="D103" s="1233"/>
      <c r="E103" s="1233"/>
      <c r="F103" s="1233"/>
      <c r="G103" s="1233"/>
      <c r="H103" s="1233"/>
      <c r="I103" s="1233"/>
      <c r="J103" s="1233"/>
      <c r="K103" s="1234"/>
      <c r="L103" s="109" t="str">
        <f>IF(基本情報入力シート!M146="","",基本情報入力シート!M146)</f>
        <v/>
      </c>
      <c r="M103" s="109" t="str">
        <f>IF(基本情報入力シート!R146="","",基本情報入力シート!R146)</f>
        <v/>
      </c>
      <c r="N103" s="109" t="str">
        <f>IF(基本情報入力シート!W146="","",基本情報入力シート!W146)</f>
        <v/>
      </c>
      <c r="O103" s="108" t="str">
        <f>IF(基本情報入力シート!X146="","",基本情報入力シート!X146)</f>
        <v/>
      </c>
      <c r="P103" s="110" t="str">
        <f>IF(基本情報入力シート!Y146="","",基本情報入力シート!Y146)</f>
        <v/>
      </c>
      <c r="Q103" s="641" t="str">
        <f>IF(基本情報入力シート!Z146="","",基本情報入力シート!Z146)</f>
        <v/>
      </c>
      <c r="R103" s="662" t="str">
        <f>IF(基本情報入力シート!AA146="","",基本情報入力シート!AA146)</f>
        <v/>
      </c>
      <c r="S103" s="111"/>
      <c r="T103" s="112"/>
      <c r="U103" s="131" t="str">
        <f>IF(P103="","",VLOOKUP(P103,【参考】数式用!$A$5:$I$28,MATCH(T103,【参考】数式用!$C$4:$G$4,0)+2,0))</f>
        <v/>
      </c>
      <c r="V103" s="46" t="s">
        <v>121</v>
      </c>
      <c r="W103" s="113"/>
      <c r="X103" s="47" t="s">
        <v>122</v>
      </c>
      <c r="Y103" s="113"/>
      <c r="Z103" s="114" t="s">
        <v>123</v>
      </c>
      <c r="AA103" s="113"/>
      <c r="AB103" s="47" t="s">
        <v>122</v>
      </c>
      <c r="AC103" s="113"/>
      <c r="AD103" s="47" t="s">
        <v>124</v>
      </c>
      <c r="AE103" s="115" t="s">
        <v>125</v>
      </c>
      <c r="AF103" s="116" t="str">
        <f t="shared" si="6"/>
        <v/>
      </c>
      <c r="AG103" s="118" t="s">
        <v>126</v>
      </c>
      <c r="AH103" s="117" t="str">
        <f t="shared" si="4"/>
        <v/>
      </c>
    </row>
    <row r="104" spans="1:34" ht="36.75" customHeight="1">
      <c r="A104" s="108">
        <f t="shared" si="5"/>
        <v>94</v>
      </c>
      <c r="B104" s="1232" t="str">
        <f>IF(基本情報入力シート!C147="","",基本情報入力シート!C147)</f>
        <v/>
      </c>
      <c r="C104" s="1233"/>
      <c r="D104" s="1233"/>
      <c r="E104" s="1233"/>
      <c r="F104" s="1233"/>
      <c r="G104" s="1233"/>
      <c r="H104" s="1233"/>
      <c r="I104" s="1233"/>
      <c r="J104" s="1233"/>
      <c r="K104" s="1234"/>
      <c r="L104" s="109" t="str">
        <f>IF(基本情報入力シート!M147="","",基本情報入力シート!M147)</f>
        <v/>
      </c>
      <c r="M104" s="109" t="str">
        <f>IF(基本情報入力シート!R147="","",基本情報入力シート!R147)</f>
        <v/>
      </c>
      <c r="N104" s="109" t="str">
        <f>IF(基本情報入力シート!W147="","",基本情報入力シート!W147)</f>
        <v/>
      </c>
      <c r="O104" s="108" t="str">
        <f>IF(基本情報入力シート!X147="","",基本情報入力シート!X147)</f>
        <v/>
      </c>
      <c r="P104" s="110" t="str">
        <f>IF(基本情報入力シート!Y147="","",基本情報入力シート!Y147)</f>
        <v/>
      </c>
      <c r="Q104" s="641" t="str">
        <f>IF(基本情報入力シート!Z147="","",基本情報入力シート!Z147)</f>
        <v/>
      </c>
      <c r="R104" s="662" t="str">
        <f>IF(基本情報入力シート!AA147="","",基本情報入力シート!AA147)</f>
        <v/>
      </c>
      <c r="S104" s="111"/>
      <c r="T104" s="112"/>
      <c r="U104" s="131" t="str">
        <f>IF(P104="","",VLOOKUP(P104,【参考】数式用!$A$5:$I$28,MATCH(T104,【参考】数式用!$C$4:$G$4,0)+2,0))</f>
        <v/>
      </c>
      <c r="V104" s="46" t="s">
        <v>121</v>
      </c>
      <c r="W104" s="113"/>
      <c r="X104" s="47" t="s">
        <v>122</v>
      </c>
      <c r="Y104" s="113"/>
      <c r="Z104" s="114" t="s">
        <v>123</v>
      </c>
      <c r="AA104" s="113"/>
      <c r="AB104" s="47" t="s">
        <v>122</v>
      </c>
      <c r="AC104" s="113"/>
      <c r="AD104" s="47" t="s">
        <v>124</v>
      </c>
      <c r="AE104" s="115" t="s">
        <v>125</v>
      </c>
      <c r="AF104" s="116" t="str">
        <f t="shared" si="6"/>
        <v/>
      </c>
      <c r="AG104" s="118" t="s">
        <v>126</v>
      </c>
      <c r="AH104" s="117" t="str">
        <f t="shared" si="4"/>
        <v/>
      </c>
    </row>
    <row r="105" spans="1:34" ht="36.75" customHeight="1">
      <c r="A105" s="108">
        <f t="shared" si="5"/>
        <v>95</v>
      </c>
      <c r="B105" s="1232" t="str">
        <f>IF(基本情報入力シート!C148="","",基本情報入力シート!C148)</f>
        <v/>
      </c>
      <c r="C105" s="1233"/>
      <c r="D105" s="1233"/>
      <c r="E105" s="1233"/>
      <c r="F105" s="1233"/>
      <c r="G105" s="1233"/>
      <c r="H105" s="1233"/>
      <c r="I105" s="1233"/>
      <c r="J105" s="1233"/>
      <c r="K105" s="1234"/>
      <c r="L105" s="109" t="str">
        <f>IF(基本情報入力シート!M148="","",基本情報入力シート!M148)</f>
        <v/>
      </c>
      <c r="M105" s="109" t="str">
        <f>IF(基本情報入力シート!R148="","",基本情報入力シート!R148)</f>
        <v/>
      </c>
      <c r="N105" s="109" t="str">
        <f>IF(基本情報入力シート!W148="","",基本情報入力シート!W148)</f>
        <v/>
      </c>
      <c r="O105" s="108" t="str">
        <f>IF(基本情報入力シート!X148="","",基本情報入力シート!X148)</f>
        <v/>
      </c>
      <c r="P105" s="110" t="str">
        <f>IF(基本情報入力シート!Y148="","",基本情報入力シート!Y148)</f>
        <v/>
      </c>
      <c r="Q105" s="641" t="str">
        <f>IF(基本情報入力シート!Z148="","",基本情報入力シート!Z148)</f>
        <v/>
      </c>
      <c r="R105" s="662" t="str">
        <f>IF(基本情報入力シート!AA148="","",基本情報入力シート!AA148)</f>
        <v/>
      </c>
      <c r="S105" s="111"/>
      <c r="T105" s="112"/>
      <c r="U105" s="131" t="str">
        <f>IF(P105="","",VLOOKUP(P105,【参考】数式用!$A$5:$I$28,MATCH(T105,【参考】数式用!$C$4:$G$4,0)+2,0))</f>
        <v/>
      </c>
      <c r="V105" s="46" t="s">
        <v>121</v>
      </c>
      <c r="W105" s="113"/>
      <c r="X105" s="47" t="s">
        <v>122</v>
      </c>
      <c r="Y105" s="113"/>
      <c r="Z105" s="114" t="s">
        <v>123</v>
      </c>
      <c r="AA105" s="113"/>
      <c r="AB105" s="47" t="s">
        <v>122</v>
      </c>
      <c r="AC105" s="113"/>
      <c r="AD105" s="47" t="s">
        <v>124</v>
      </c>
      <c r="AE105" s="115" t="s">
        <v>125</v>
      </c>
      <c r="AF105" s="116" t="str">
        <f t="shared" si="6"/>
        <v/>
      </c>
      <c r="AG105" s="118" t="s">
        <v>126</v>
      </c>
      <c r="AH105" s="117" t="str">
        <f t="shared" si="4"/>
        <v/>
      </c>
    </row>
    <row r="106" spans="1:34" ht="36.75" customHeight="1">
      <c r="A106" s="108">
        <f t="shared" si="5"/>
        <v>96</v>
      </c>
      <c r="B106" s="1232" t="str">
        <f>IF(基本情報入力シート!C149="","",基本情報入力シート!C149)</f>
        <v/>
      </c>
      <c r="C106" s="1233"/>
      <c r="D106" s="1233"/>
      <c r="E106" s="1233"/>
      <c r="F106" s="1233"/>
      <c r="G106" s="1233"/>
      <c r="H106" s="1233"/>
      <c r="I106" s="1233"/>
      <c r="J106" s="1233"/>
      <c r="K106" s="1234"/>
      <c r="L106" s="109" t="str">
        <f>IF(基本情報入力シート!M149="","",基本情報入力シート!M149)</f>
        <v/>
      </c>
      <c r="M106" s="109" t="str">
        <f>IF(基本情報入力シート!R149="","",基本情報入力シート!R149)</f>
        <v/>
      </c>
      <c r="N106" s="109" t="str">
        <f>IF(基本情報入力シート!W149="","",基本情報入力シート!W149)</f>
        <v/>
      </c>
      <c r="O106" s="108" t="str">
        <f>IF(基本情報入力シート!X149="","",基本情報入力シート!X149)</f>
        <v/>
      </c>
      <c r="P106" s="110" t="str">
        <f>IF(基本情報入力シート!Y149="","",基本情報入力シート!Y149)</f>
        <v/>
      </c>
      <c r="Q106" s="641" t="str">
        <f>IF(基本情報入力シート!Z149="","",基本情報入力シート!Z149)</f>
        <v/>
      </c>
      <c r="R106" s="662" t="str">
        <f>IF(基本情報入力シート!AA149="","",基本情報入力シート!AA149)</f>
        <v/>
      </c>
      <c r="S106" s="111"/>
      <c r="T106" s="112"/>
      <c r="U106" s="131" t="str">
        <f>IF(P106="","",VLOOKUP(P106,【参考】数式用!$A$5:$I$28,MATCH(T106,【参考】数式用!$C$4:$G$4,0)+2,0))</f>
        <v/>
      </c>
      <c r="V106" s="46" t="s">
        <v>121</v>
      </c>
      <c r="W106" s="113"/>
      <c r="X106" s="47" t="s">
        <v>122</v>
      </c>
      <c r="Y106" s="113"/>
      <c r="Z106" s="114" t="s">
        <v>123</v>
      </c>
      <c r="AA106" s="113"/>
      <c r="AB106" s="47" t="s">
        <v>122</v>
      </c>
      <c r="AC106" s="113"/>
      <c r="AD106" s="47" t="s">
        <v>124</v>
      </c>
      <c r="AE106" s="115" t="s">
        <v>125</v>
      </c>
      <c r="AF106" s="116" t="str">
        <f t="shared" si="6"/>
        <v/>
      </c>
      <c r="AG106" s="118" t="s">
        <v>126</v>
      </c>
      <c r="AH106" s="117" t="str">
        <f t="shared" si="4"/>
        <v/>
      </c>
    </row>
    <row r="107" spans="1:34" ht="36.75" customHeight="1">
      <c r="A107" s="108">
        <f t="shared" si="5"/>
        <v>97</v>
      </c>
      <c r="B107" s="1232" t="str">
        <f>IF(基本情報入力シート!C150="","",基本情報入力シート!C150)</f>
        <v/>
      </c>
      <c r="C107" s="1233"/>
      <c r="D107" s="1233"/>
      <c r="E107" s="1233"/>
      <c r="F107" s="1233"/>
      <c r="G107" s="1233"/>
      <c r="H107" s="1233"/>
      <c r="I107" s="1233"/>
      <c r="J107" s="1233"/>
      <c r="K107" s="1234"/>
      <c r="L107" s="109" t="str">
        <f>IF(基本情報入力シート!M150="","",基本情報入力シート!M150)</f>
        <v/>
      </c>
      <c r="M107" s="109" t="str">
        <f>IF(基本情報入力シート!R150="","",基本情報入力シート!R150)</f>
        <v/>
      </c>
      <c r="N107" s="109" t="str">
        <f>IF(基本情報入力シート!W150="","",基本情報入力シート!W150)</f>
        <v/>
      </c>
      <c r="O107" s="108" t="str">
        <f>IF(基本情報入力シート!X150="","",基本情報入力シート!X150)</f>
        <v/>
      </c>
      <c r="P107" s="110" t="str">
        <f>IF(基本情報入力シート!Y150="","",基本情報入力シート!Y150)</f>
        <v/>
      </c>
      <c r="Q107" s="641" t="str">
        <f>IF(基本情報入力シート!Z150="","",基本情報入力シート!Z150)</f>
        <v/>
      </c>
      <c r="R107" s="662" t="str">
        <f>IF(基本情報入力シート!AA150="","",基本情報入力シート!AA150)</f>
        <v/>
      </c>
      <c r="S107" s="111"/>
      <c r="T107" s="112"/>
      <c r="U107" s="131" t="str">
        <f>IF(P107="","",VLOOKUP(P107,【参考】数式用!$A$5:$I$28,MATCH(T107,【参考】数式用!$C$4:$G$4,0)+2,0))</f>
        <v/>
      </c>
      <c r="V107" s="46" t="s">
        <v>121</v>
      </c>
      <c r="W107" s="113"/>
      <c r="X107" s="47" t="s">
        <v>122</v>
      </c>
      <c r="Y107" s="113"/>
      <c r="Z107" s="114" t="s">
        <v>123</v>
      </c>
      <c r="AA107" s="113"/>
      <c r="AB107" s="47" t="s">
        <v>122</v>
      </c>
      <c r="AC107" s="113"/>
      <c r="AD107" s="47" t="s">
        <v>124</v>
      </c>
      <c r="AE107" s="115" t="s">
        <v>125</v>
      </c>
      <c r="AF107" s="116" t="str">
        <f t="shared" si="6"/>
        <v/>
      </c>
      <c r="AG107" s="118" t="s">
        <v>126</v>
      </c>
      <c r="AH107" s="117" t="str">
        <f t="shared" si="4"/>
        <v/>
      </c>
    </row>
    <row r="108" spans="1:34" ht="36.75" customHeight="1">
      <c r="A108" s="108">
        <f t="shared" si="5"/>
        <v>98</v>
      </c>
      <c r="B108" s="1232" t="str">
        <f>IF(基本情報入力シート!C151="","",基本情報入力シート!C151)</f>
        <v/>
      </c>
      <c r="C108" s="1233"/>
      <c r="D108" s="1233"/>
      <c r="E108" s="1233"/>
      <c r="F108" s="1233"/>
      <c r="G108" s="1233"/>
      <c r="H108" s="1233"/>
      <c r="I108" s="1233"/>
      <c r="J108" s="1233"/>
      <c r="K108" s="1234"/>
      <c r="L108" s="109" t="str">
        <f>IF(基本情報入力シート!M151="","",基本情報入力シート!M151)</f>
        <v/>
      </c>
      <c r="M108" s="109" t="str">
        <f>IF(基本情報入力シート!R151="","",基本情報入力シート!R151)</f>
        <v/>
      </c>
      <c r="N108" s="109" t="str">
        <f>IF(基本情報入力シート!W151="","",基本情報入力シート!W151)</f>
        <v/>
      </c>
      <c r="O108" s="108" t="str">
        <f>IF(基本情報入力シート!X151="","",基本情報入力シート!X151)</f>
        <v/>
      </c>
      <c r="P108" s="110" t="str">
        <f>IF(基本情報入力シート!Y151="","",基本情報入力シート!Y151)</f>
        <v/>
      </c>
      <c r="Q108" s="641" t="str">
        <f>IF(基本情報入力シート!Z151="","",基本情報入力シート!Z151)</f>
        <v/>
      </c>
      <c r="R108" s="662" t="str">
        <f>IF(基本情報入力シート!AA151="","",基本情報入力シート!AA151)</f>
        <v/>
      </c>
      <c r="S108" s="111"/>
      <c r="T108" s="112"/>
      <c r="U108" s="131" t="str">
        <f>IF(P108="","",VLOOKUP(P108,【参考】数式用!$A$5:$I$28,MATCH(T108,【参考】数式用!$C$4:$G$4,0)+2,0))</f>
        <v/>
      </c>
      <c r="V108" s="46" t="s">
        <v>121</v>
      </c>
      <c r="W108" s="113"/>
      <c r="X108" s="47" t="s">
        <v>122</v>
      </c>
      <c r="Y108" s="113"/>
      <c r="Z108" s="114" t="s">
        <v>123</v>
      </c>
      <c r="AA108" s="113"/>
      <c r="AB108" s="47" t="s">
        <v>122</v>
      </c>
      <c r="AC108" s="113"/>
      <c r="AD108" s="47" t="s">
        <v>124</v>
      </c>
      <c r="AE108" s="115" t="s">
        <v>125</v>
      </c>
      <c r="AF108" s="116" t="str">
        <f t="shared" si="6"/>
        <v/>
      </c>
      <c r="AG108" s="118" t="s">
        <v>126</v>
      </c>
      <c r="AH108" s="117" t="str">
        <f t="shared" si="4"/>
        <v/>
      </c>
    </row>
    <row r="109" spans="1:34" ht="36.75" customHeight="1">
      <c r="A109" s="108">
        <f t="shared" si="5"/>
        <v>99</v>
      </c>
      <c r="B109" s="1232" t="str">
        <f>IF(基本情報入力シート!C152="","",基本情報入力シート!C152)</f>
        <v/>
      </c>
      <c r="C109" s="1233"/>
      <c r="D109" s="1233"/>
      <c r="E109" s="1233"/>
      <c r="F109" s="1233"/>
      <c r="G109" s="1233"/>
      <c r="H109" s="1233"/>
      <c r="I109" s="1233"/>
      <c r="J109" s="1233"/>
      <c r="K109" s="1234"/>
      <c r="L109" s="109" t="str">
        <f>IF(基本情報入力シート!M152="","",基本情報入力シート!M152)</f>
        <v/>
      </c>
      <c r="M109" s="109" t="str">
        <f>IF(基本情報入力シート!R152="","",基本情報入力シート!R152)</f>
        <v/>
      </c>
      <c r="N109" s="109" t="str">
        <f>IF(基本情報入力シート!W152="","",基本情報入力シート!W152)</f>
        <v/>
      </c>
      <c r="O109" s="108" t="str">
        <f>IF(基本情報入力シート!X152="","",基本情報入力シート!X152)</f>
        <v/>
      </c>
      <c r="P109" s="110" t="str">
        <f>IF(基本情報入力シート!Y152="","",基本情報入力シート!Y152)</f>
        <v/>
      </c>
      <c r="Q109" s="641" t="str">
        <f>IF(基本情報入力シート!Z152="","",基本情報入力シート!Z152)</f>
        <v/>
      </c>
      <c r="R109" s="662" t="str">
        <f>IF(基本情報入力シート!AA152="","",基本情報入力シート!AA152)</f>
        <v/>
      </c>
      <c r="S109" s="111"/>
      <c r="T109" s="112"/>
      <c r="U109" s="131" t="str">
        <f>IF(P109="","",VLOOKUP(P109,【参考】数式用!$A$5:$I$28,MATCH(T109,【参考】数式用!$C$4:$G$4,0)+2,0))</f>
        <v/>
      </c>
      <c r="V109" s="46" t="s">
        <v>121</v>
      </c>
      <c r="W109" s="113"/>
      <c r="X109" s="47" t="s">
        <v>122</v>
      </c>
      <c r="Y109" s="113"/>
      <c r="Z109" s="114" t="s">
        <v>123</v>
      </c>
      <c r="AA109" s="113"/>
      <c r="AB109" s="47" t="s">
        <v>122</v>
      </c>
      <c r="AC109" s="113"/>
      <c r="AD109" s="47" t="s">
        <v>124</v>
      </c>
      <c r="AE109" s="115" t="s">
        <v>125</v>
      </c>
      <c r="AF109" s="116" t="str">
        <f t="shared" si="6"/>
        <v/>
      </c>
      <c r="AG109" s="118" t="s">
        <v>126</v>
      </c>
      <c r="AH109" s="117" t="str">
        <f t="shared" si="4"/>
        <v/>
      </c>
    </row>
    <row r="110" spans="1:34" ht="36.75" customHeight="1">
      <c r="A110" s="108">
        <f t="shared" si="5"/>
        <v>100</v>
      </c>
      <c r="B110" s="1232" t="str">
        <f>IF(基本情報入力シート!C153="","",基本情報入力シート!C153)</f>
        <v/>
      </c>
      <c r="C110" s="1233"/>
      <c r="D110" s="1233"/>
      <c r="E110" s="1233"/>
      <c r="F110" s="1233"/>
      <c r="G110" s="1233"/>
      <c r="H110" s="1233"/>
      <c r="I110" s="1233"/>
      <c r="J110" s="1233"/>
      <c r="K110" s="1234"/>
      <c r="L110" s="109" t="str">
        <f>IF(基本情報入力シート!M153="","",基本情報入力シート!M153)</f>
        <v/>
      </c>
      <c r="M110" s="109" t="str">
        <f>IF(基本情報入力シート!R153="","",基本情報入力シート!R153)</f>
        <v/>
      </c>
      <c r="N110" s="109" t="str">
        <f>IF(基本情報入力シート!W153="","",基本情報入力シート!W153)</f>
        <v/>
      </c>
      <c r="O110" s="108" t="str">
        <f>IF(基本情報入力シート!X153="","",基本情報入力シート!X153)</f>
        <v/>
      </c>
      <c r="P110" s="110" t="str">
        <f>IF(基本情報入力シート!Y153="","",基本情報入力シート!Y153)</f>
        <v/>
      </c>
      <c r="Q110" s="641" t="str">
        <f>IF(基本情報入力シート!Z153="","",基本情報入力シート!Z153)</f>
        <v/>
      </c>
      <c r="R110" s="662" t="str">
        <f>IF(基本情報入力シート!AA153="","",基本情報入力シート!AA153)</f>
        <v/>
      </c>
      <c r="S110" s="111"/>
      <c r="T110" s="112"/>
      <c r="U110" s="131" t="str">
        <f>IF(P110="","",VLOOKUP(P110,【参考】数式用!$A$5:$I$28,MATCH(T110,【参考】数式用!$C$4:$G$4,0)+2,0))</f>
        <v/>
      </c>
      <c r="V110" s="46" t="s">
        <v>21</v>
      </c>
      <c r="W110" s="113"/>
      <c r="X110" s="47" t="s">
        <v>11</v>
      </c>
      <c r="Y110" s="113"/>
      <c r="Z110" s="114" t="s">
        <v>67</v>
      </c>
      <c r="AA110" s="113"/>
      <c r="AB110" s="47" t="s">
        <v>11</v>
      </c>
      <c r="AC110" s="113"/>
      <c r="AD110" s="47" t="s">
        <v>14</v>
      </c>
      <c r="AE110" s="115" t="s">
        <v>30</v>
      </c>
      <c r="AF110" s="116" t="str">
        <f t="shared" ref="AF110:AF206" si="7">IF(W110&gt;=1,(AA110*12+AC110)-(W110*12+Y110)+1,"")</f>
        <v/>
      </c>
      <c r="AG110" s="47" t="s">
        <v>47</v>
      </c>
      <c r="AH110" s="117" t="str">
        <f t="shared" ref="AH110:AH206" si="8">IFERROR(ROUNDDOWN(ROUND(Q110*U110,0)*R110,0)*AF110,"")</f>
        <v/>
      </c>
    </row>
    <row r="111" spans="1:34" ht="36.75" customHeight="1">
      <c r="A111" s="108">
        <f t="shared" si="5"/>
        <v>101</v>
      </c>
      <c r="B111" s="1232" t="str">
        <f>IF(基本情報入力シート!C154="","",基本情報入力シート!C154)</f>
        <v/>
      </c>
      <c r="C111" s="1233"/>
      <c r="D111" s="1233"/>
      <c r="E111" s="1233"/>
      <c r="F111" s="1233"/>
      <c r="G111" s="1233"/>
      <c r="H111" s="1233"/>
      <c r="I111" s="1233"/>
      <c r="J111" s="1233"/>
      <c r="K111" s="1234"/>
      <c r="L111" s="109" t="str">
        <f>IF(基本情報入力シート!M154="","",基本情報入力シート!M154)</f>
        <v/>
      </c>
      <c r="M111" s="109" t="str">
        <f>IF(基本情報入力シート!R154="","",基本情報入力シート!R154)</f>
        <v/>
      </c>
      <c r="N111" s="109" t="str">
        <f>IF(基本情報入力シート!W154="","",基本情報入力シート!W154)</f>
        <v/>
      </c>
      <c r="O111" s="108" t="str">
        <f>IF(基本情報入力シート!X154="","",基本情報入力シート!X154)</f>
        <v/>
      </c>
      <c r="P111" s="110" t="str">
        <f>IF(基本情報入力シート!Y154="","",基本情報入力シート!Y154)</f>
        <v/>
      </c>
      <c r="Q111" s="641" t="str">
        <f>IF(基本情報入力シート!Z154="","",基本情報入力シート!Z154)</f>
        <v/>
      </c>
      <c r="R111" s="662" t="str">
        <f>IF(基本情報入力シート!AA154="","",基本情報入力シート!AA154)</f>
        <v/>
      </c>
      <c r="S111" s="111"/>
      <c r="T111" s="112"/>
      <c r="U111" s="131" t="str">
        <f>IF(P111="","",VLOOKUP(P111,【参考】数式用!$A$5:$I$28,MATCH(T111,【参考】数式用!$C$4:$G$4,0)+2,0))</f>
        <v/>
      </c>
      <c r="V111" s="46" t="s">
        <v>21</v>
      </c>
      <c r="W111" s="113"/>
      <c r="X111" s="47" t="s">
        <v>11</v>
      </c>
      <c r="Y111" s="113"/>
      <c r="Z111" s="114" t="s">
        <v>67</v>
      </c>
      <c r="AA111" s="113"/>
      <c r="AB111" s="47" t="s">
        <v>11</v>
      </c>
      <c r="AC111" s="113"/>
      <c r="AD111" s="47" t="s">
        <v>14</v>
      </c>
      <c r="AE111" s="115" t="s">
        <v>30</v>
      </c>
      <c r="AF111" s="116" t="str">
        <f t="shared" si="7"/>
        <v/>
      </c>
      <c r="AG111" s="47" t="s">
        <v>47</v>
      </c>
      <c r="AH111" s="117" t="str">
        <f t="shared" si="8"/>
        <v/>
      </c>
    </row>
    <row r="112" spans="1:34" ht="36.75" customHeight="1">
      <c r="A112" s="108">
        <f t="shared" si="5"/>
        <v>102</v>
      </c>
      <c r="B112" s="1232" t="str">
        <f>IF(基本情報入力シート!C155="","",基本情報入力シート!C155)</f>
        <v/>
      </c>
      <c r="C112" s="1233"/>
      <c r="D112" s="1233"/>
      <c r="E112" s="1233"/>
      <c r="F112" s="1233"/>
      <c r="G112" s="1233"/>
      <c r="H112" s="1233"/>
      <c r="I112" s="1233"/>
      <c r="J112" s="1233"/>
      <c r="K112" s="1234"/>
      <c r="L112" s="109" t="str">
        <f>IF(基本情報入力シート!M155="","",基本情報入力シート!M155)</f>
        <v/>
      </c>
      <c r="M112" s="109" t="str">
        <f>IF(基本情報入力シート!R155="","",基本情報入力シート!R155)</f>
        <v/>
      </c>
      <c r="N112" s="109" t="str">
        <f>IF(基本情報入力シート!W155="","",基本情報入力シート!W155)</f>
        <v/>
      </c>
      <c r="O112" s="108" t="str">
        <f>IF(基本情報入力シート!X155="","",基本情報入力シート!X155)</f>
        <v/>
      </c>
      <c r="P112" s="110" t="str">
        <f>IF(基本情報入力シート!Y155="","",基本情報入力シート!Y155)</f>
        <v/>
      </c>
      <c r="Q112" s="641" t="str">
        <f>IF(基本情報入力シート!Z155="","",基本情報入力シート!Z155)</f>
        <v/>
      </c>
      <c r="R112" s="662" t="str">
        <f>IF(基本情報入力シート!AA155="","",基本情報入力シート!AA155)</f>
        <v/>
      </c>
      <c r="S112" s="111"/>
      <c r="T112" s="112"/>
      <c r="U112" s="131" t="str">
        <f>IF(P112="","",VLOOKUP(P112,【参考】数式用!$A$5:$I$28,MATCH(T112,【参考】数式用!$C$4:$G$4,0)+2,0))</f>
        <v/>
      </c>
      <c r="V112" s="46" t="s">
        <v>21</v>
      </c>
      <c r="W112" s="113"/>
      <c r="X112" s="47" t="s">
        <v>11</v>
      </c>
      <c r="Y112" s="113"/>
      <c r="Z112" s="114" t="s">
        <v>67</v>
      </c>
      <c r="AA112" s="113"/>
      <c r="AB112" s="47" t="s">
        <v>11</v>
      </c>
      <c r="AC112" s="113"/>
      <c r="AD112" s="47" t="s">
        <v>14</v>
      </c>
      <c r="AE112" s="115" t="s">
        <v>30</v>
      </c>
      <c r="AF112" s="116" t="str">
        <f t="shared" si="7"/>
        <v/>
      </c>
      <c r="AG112" s="47" t="s">
        <v>47</v>
      </c>
      <c r="AH112" s="117" t="str">
        <f t="shared" si="8"/>
        <v/>
      </c>
    </row>
    <row r="113" spans="1:34" ht="36.75" customHeight="1">
      <c r="A113" s="108">
        <f t="shared" si="5"/>
        <v>103</v>
      </c>
      <c r="B113" s="1232" t="str">
        <f>IF(基本情報入力シート!C156="","",基本情報入力シート!C156)</f>
        <v/>
      </c>
      <c r="C113" s="1233"/>
      <c r="D113" s="1233"/>
      <c r="E113" s="1233"/>
      <c r="F113" s="1233"/>
      <c r="G113" s="1233"/>
      <c r="H113" s="1233"/>
      <c r="I113" s="1233"/>
      <c r="J113" s="1233"/>
      <c r="K113" s="1234"/>
      <c r="L113" s="109" t="str">
        <f>IF(基本情報入力シート!M156="","",基本情報入力シート!M156)</f>
        <v/>
      </c>
      <c r="M113" s="109" t="str">
        <f>IF(基本情報入力シート!R156="","",基本情報入力シート!R156)</f>
        <v/>
      </c>
      <c r="N113" s="109" t="str">
        <f>IF(基本情報入力シート!W156="","",基本情報入力シート!W156)</f>
        <v/>
      </c>
      <c r="O113" s="108" t="str">
        <f>IF(基本情報入力シート!X156="","",基本情報入力シート!X156)</f>
        <v/>
      </c>
      <c r="P113" s="110" t="str">
        <f>IF(基本情報入力シート!Y156="","",基本情報入力シート!Y156)</f>
        <v/>
      </c>
      <c r="Q113" s="641" t="str">
        <f>IF(基本情報入力シート!Z156="","",基本情報入力シート!Z156)</f>
        <v/>
      </c>
      <c r="R113" s="662" t="str">
        <f>IF(基本情報入力シート!AA156="","",基本情報入力シート!AA156)</f>
        <v/>
      </c>
      <c r="S113" s="111"/>
      <c r="T113" s="112"/>
      <c r="U113" s="131" t="str">
        <f>IF(P113="","",VLOOKUP(P113,【参考】数式用!$A$5:$I$28,MATCH(T113,【参考】数式用!$C$4:$G$4,0)+2,0))</f>
        <v/>
      </c>
      <c r="V113" s="46" t="s">
        <v>121</v>
      </c>
      <c r="W113" s="113"/>
      <c r="X113" s="47" t="s">
        <v>122</v>
      </c>
      <c r="Y113" s="113"/>
      <c r="Z113" s="114" t="s">
        <v>123</v>
      </c>
      <c r="AA113" s="113"/>
      <c r="AB113" s="47" t="s">
        <v>122</v>
      </c>
      <c r="AC113" s="113"/>
      <c r="AD113" s="47" t="s">
        <v>124</v>
      </c>
      <c r="AE113" s="115" t="s">
        <v>125</v>
      </c>
      <c r="AF113" s="116" t="str">
        <f t="shared" si="7"/>
        <v/>
      </c>
      <c r="AG113" s="47" t="s">
        <v>126</v>
      </c>
      <c r="AH113" s="117" t="str">
        <f t="shared" si="8"/>
        <v/>
      </c>
    </row>
    <row r="114" spans="1:34" ht="36.75" customHeight="1">
      <c r="A114" s="108">
        <f t="shared" si="5"/>
        <v>104</v>
      </c>
      <c r="B114" s="1232" t="str">
        <f>IF(基本情報入力シート!C157="","",基本情報入力シート!C157)</f>
        <v/>
      </c>
      <c r="C114" s="1233"/>
      <c r="D114" s="1233"/>
      <c r="E114" s="1233"/>
      <c r="F114" s="1233"/>
      <c r="G114" s="1233"/>
      <c r="H114" s="1233"/>
      <c r="I114" s="1233"/>
      <c r="J114" s="1233"/>
      <c r="K114" s="1234"/>
      <c r="L114" s="109" t="str">
        <f>IF(基本情報入力シート!M157="","",基本情報入力シート!M157)</f>
        <v/>
      </c>
      <c r="M114" s="109" t="str">
        <f>IF(基本情報入力シート!R157="","",基本情報入力シート!R157)</f>
        <v/>
      </c>
      <c r="N114" s="109" t="str">
        <f>IF(基本情報入力シート!W157="","",基本情報入力シート!W157)</f>
        <v/>
      </c>
      <c r="O114" s="108" t="str">
        <f>IF(基本情報入力シート!X157="","",基本情報入力シート!X157)</f>
        <v/>
      </c>
      <c r="P114" s="110" t="str">
        <f>IF(基本情報入力シート!Y157="","",基本情報入力シート!Y157)</f>
        <v/>
      </c>
      <c r="Q114" s="641" t="str">
        <f>IF(基本情報入力シート!Z157="","",基本情報入力シート!Z157)</f>
        <v/>
      </c>
      <c r="R114" s="662" t="str">
        <f>IF(基本情報入力シート!AA157="","",基本情報入力シート!AA157)</f>
        <v/>
      </c>
      <c r="S114" s="111"/>
      <c r="T114" s="112"/>
      <c r="U114" s="131" t="str">
        <f>IF(P114="","",VLOOKUP(P114,【参考】数式用!$A$5:$I$28,MATCH(T114,【参考】数式用!$C$4:$G$4,0)+2,0))</f>
        <v/>
      </c>
      <c r="V114" s="46" t="s">
        <v>121</v>
      </c>
      <c r="W114" s="113"/>
      <c r="X114" s="47" t="s">
        <v>122</v>
      </c>
      <c r="Y114" s="113"/>
      <c r="Z114" s="114" t="s">
        <v>123</v>
      </c>
      <c r="AA114" s="113"/>
      <c r="AB114" s="47" t="s">
        <v>122</v>
      </c>
      <c r="AC114" s="113"/>
      <c r="AD114" s="47" t="s">
        <v>124</v>
      </c>
      <c r="AE114" s="115" t="s">
        <v>125</v>
      </c>
      <c r="AF114" s="116" t="str">
        <f t="shared" si="7"/>
        <v/>
      </c>
      <c r="AG114" s="47" t="s">
        <v>126</v>
      </c>
      <c r="AH114" s="117" t="str">
        <f t="shared" si="8"/>
        <v/>
      </c>
    </row>
    <row r="115" spans="1:34" ht="36.75" customHeight="1">
      <c r="A115" s="108">
        <f t="shared" si="5"/>
        <v>105</v>
      </c>
      <c r="B115" s="1232" t="str">
        <f>IF(基本情報入力シート!C158="","",基本情報入力シート!C158)</f>
        <v/>
      </c>
      <c r="C115" s="1233"/>
      <c r="D115" s="1233"/>
      <c r="E115" s="1233"/>
      <c r="F115" s="1233"/>
      <c r="G115" s="1233"/>
      <c r="H115" s="1233"/>
      <c r="I115" s="1233"/>
      <c r="J115" s="1233"/>
      <c r="K115" s="1234"/>
      <c r="L115" s="109" t="str">
        <f>IF(基本情報入力シート!M158="","",基本情報入力シート!M158)</f>
        <v/>
      </c>
      <c r="M115" s="109" t="str">
        <f>IF(基本情報入力シート!R158="","",基本情報入力シート!R158)</f>
        <v/>
      </c>
      <c r="N115" s="109" t="str">
        <f>IF(基本情報入力シート!W158="","",基本情報入力シート!W158)</f>
        <v/>
      </c>
      <c r="O115" s="108" t="str">
        <f>IF(基本情報入力シート!X158="","",基本情報入力シート!X158)</f>
        <v/>
      </c>
      <c r="P115" s="110" t="str">
        <f>IF(基本情報入力シート!Y158="","",基本情報入力シート!Y158)</f>
        <v/>
      </c>
      <c r="Q115" s="641" t="str">
        <f>IF(基本情報入力シート!Z158="","",基本情報入力シート!Z158)</f>
        <v/>
      </c>
      <c r="R115" s="662" t="str">
        <f>IF(基本情報入力シート!AA158="","",基本情報入力シート!AA158)</f>
        <v/>
      </c>
      <c r="S115" s="111"/>
      <c r="T115" s="112"/>
      <c r="U115" s="131" t="str">
        <f>IF(P115="","",VLOOKUP(P115,【参考】数式用!$A$5:$I$28,MATCH(T115,【参考】数式用!$C$4:$G$4,0)+2,0))</f>
        <v/>
      </c>
      <c r="V115" s="46" t="s">
        <v>121</v>
      </c>
      <c r="W115" s="113"/>
      <c r="X115" s="47" t="s">
        <v>122</v>
      </c>
      <c r="Y115" s="113"/>
      <c r="Z115" s="114" t="s">
        <v>123</v>
      </c>
      <c r="AA115" s="113"/>
      <c r="AB115" s="47" t="s">
        <v>122</v>
      </c>
      <c r="AC115" s="113"/>
      <c r="AD115" s="47" t="s">
        <v>124</v>
      </c>
      <c r="AE115" s="115" t="s">
        <v>125</v>
      </c>
      <c r="AF115" s="116" t="str">
        <f t="shared" si="7"/>
        <v/>
      </c>
      <c r="AG115" s="47" t="s">
        <v>126</v>
      </c>
      <c r="AH115" s="117" t="str">
        <f t="shared" si="8"/>
        <v/>
      </c>
    </row>
    <row r="116" spans="1:34" ht="36.75" customHeight="1">
      <c r="A116" s="108">
        <f t="shared" si="5"/>
        <v>106</v>
      </c>
      <c r="B116" s="1232" t="str">
        <f>IF(基本情報入力シート!C159="","",基本情報入力シート!C159)</f>
        <v/>
      </c>
      <c r="C116" s="1233"/>
      <c r="D116" s="1233"/>
      <c r="E116" s="1233"/>
      <c r="F116" s="1233"/>
      <c r="G116" s="1233"/>
      <c r="H116" s="1233"/>
      <c r="I116" s="1233"/>
      <c r="J116" s="1233"/>
      <c r="K116" s="1234"/>
      <c r="L116" s="109" t="str">
        <f>IF(基本情報入力シート!M159="","",基本情報入力シート!M159)</f>
        <v/>
      </c>
      <c r="M116" s="109" t="str">
        <f>IF(基本情報入力シート!R159="","",基本情報入力シート!R159)</f>
        <v/>
      </c>
      <c r="N116" s="109" t="str">
        <f>IF(基本情報入力シート!W159="","",基本情報入力シート!W159)</f>
        <v/>
      </c>
      <c r="O116" s="108" t="str">
        <f>IF(基本情報入力シート!X159="","",基本情報入力シート!X159)</f>
        <v/>
      </c>
      <c r="P116" s="110" t="str">
        <f>IF(基本情報入力シート!Y159="","",基本情報入力シート!Y159)</f>
        <v/>
      </c>
      <c r="Q116" s="641" t="str">
        <f>IF(基本情報入力シート!Z159="","",基本情報入力シート!Z159)</f>
        <v/>
      </c>
      <c r="R116" s="662" t="str">
        <f>IF(基本情報入力シート!AA159="","",基本情報入力シート!AA159)</f>
        <v/>
      </c>
      <c r="S116" s="111"/>
      <c r="T116" s="112"/>
      <c r="U116" s="131" t="str">
        <f>IF(P116="","",VLOOKUP(P116,【参考】数式用!$A$5:$I$28,MATCH(T116,【参考】数式用!$C$4:$G$4,0)+2,0))</f>
        <v/>
      </c>
      <c r="V116" s="46" t="s">
        <v>121</v>
      </c>
      <c r="W116" s="113"/>
      <c r="X116" s="47" t="s">
        <v>122</v>
      </c>
      <c r="Y116" s="113"/>
      <c r="Z116" s="114" t="s">
        <v>123</v>
      </c>
      <c r="AA116" s="113"/>
      <c r="AB116" s="47" t="s">
        <v>122</v>
      </c>
      <c r="AC116" s="113"/>
      <c r="AD116" s="47" t="s">
        <v>124</v>
      </c>
      <c r="AE116" s="115" t="s">
        <v>125</v>
      </c>
      <c r="AF116" s="116" t="str">
        <f t="shared" si="7"/>
        <v/>
      </c>
      <c r="AG116" s="47" t="s">
        <v>126</v>
      </c>
      <c r="AH116" s="117" t="str">
        <f t="shared" si="8"/>
        <v/>
      </c>
    </row>
    <row r="117" spans="1:34" ht="36.75" customHeight="1">
      <c r="A117" s="108">
        <f t="shared" si="5"/>
        <v>107</v>
      </c>
      <c r="B117" s="1232" t="str">
        <f>IF(基本情報入力シート!C160="","",基本情報入力シート!C160)</f>
        <v/>
      </c>
      <c r="C117" s="1233"/>
      <c r="D117" s="1233"/>
      <c r="E117" s="1233"/>
      <c r="F117" s="1233"/>
      <c r="G117" s="1233"/>
      <c r="H117" s="1233"/>
      <c r="I117" s="1233"/>
      <c r="J117" s="1233"/>
      <c r="K117" s="1234"/>
      <c r="L117" s="109" t="str">
        <f>IF(基本情報入力シート!M160="","",基本情報入力シート!M160)</f>
        <v/>
      </c>
      <c r="M117" s="109" t="str">
        <f>IF(基本情報入力シート!R160="","",基本情報入力シート!R160)</f>
        <v/>
      </c>
      <c r="N117" s="109" t="str">
        <f>IF(基本情報入力シート!W160="","",基本情報入力シート!W160)</f>
        <v/>
      </c>
      <c r="O117" s="108" t="str">
        <f>IF(基本情報入力シート!X160="","",基本情報入力シート!X160)</f>
        <v/>
      </c>
      <c r="P117" s="110" t="str">
        <f>IF(基本情報入力シート!Y160="","",基本情報入力シート!Y160)</f>
        <v/>
      </c>
      <c r="Q117" s="641" t="str">
        <f>IF(基本情報入力シート!Z160="","",基本情報入力シート!Z160)</f>
        <v/>
      </c>
      <c r="R117" s="662" t="str">
        <f>IF(基本情報入力シート!AA160="","",基本情報入力シート!AA160)</f>
        <v/>
      </c>
      <c r="S117" s="111"/>
      <c r="T117" s="112"/>
      <c r="U117" s="131" t="str">
        <f>IF(P117="","",VLOOKUP(P117,【参考】数式用!$A$5:$I$28,MATCH(T117,【参考】数式用!$C$4:$G$4,0)+2,0))</f>
        <v/>
      </c>
      <c r="V117" s="46" t="s">
        <v>121</v>
      </c>
      <c r="W117" s="113"/>
      <c r="X117" s="47" t="s">
        <v>122</v>
      </c>
      <c r="Y117" s="113"/>
      <c r="Z117" s="114" t="s">
        <v>123</v>
      </c>
      <c r="AA117" s="113"/>
      <c r="AB117" s="47" t="s">
        <v>122</v>
      </c>
      <c r="AC117" s="113"/>
      <c r="AD117" s="47" t="s">
        <v>124</v>
      </c>
      <c r="AE117" s="115" t="s">
        <v>125</v>
      </c>
      <c r="AF117" s="116" t="str">
        <f t="shared" si="7"/>
        <v/>
      </c>
      <c r="AG117" s="47" t="s">
        <v>126</v>
      </c>
      <c r="AH117" s="117" t="str">
        <f t="shared" si="8"/>
        <v/>
      </c>
    </row>
    <row r="118" spans="1:34" ht="36.75" customHeight="1">
      <c r="A118" s="108">
        <f t="shared" si="5"/>
        <v>108</v>
      </c>
      <c r="B118" s="1232" t="str">
        <f>IF(基本情報入力シート!C161="","",基本情報入力シート!C161)</f>
        <v/>
      </c>
      <c r="C118" s="1233"/>
      <c r="D118" s="1233"/>
      <c r="E118" s="1233"/>
      <c r="F118" s="1233"/>
      <c r="G118" s="1233"/>
      <c r="H118" s="1233"/>
      <c r="I118" s="1233"/>
      <c r="J118" s="1233"/>
      <c r="K118" s="1234"/>
      <c r="L118" s="109" t="str">
        <f>IF(基本情報入力シート!M161="","",基本情報入力シート!M161)</f>
        <v/>
      </c>
      <c r="M118" s="109" t="str">
        <f>IF(基本情報入力シート!R161="","",基本情報入力シート!R161)</f>
        <v/>
      </c>
      <c r="N118" s="109" t="str">
        <f>IF(基本情報入力シート!W161="","",基本情報入力シート!W161)</f>
        <v/>
      </c>
      <c r="O118" s="108" t="str">
        <f>IF(基本情報入力シート!X161="","",基本情報入力シート!X161)</f>
        <v/>
      </c>
      <c r="P118" s="110" t="str">
        <f>IF(基本情報入力シート!Y161="","",基本情報入力シート!Y161)</f>
        <v/>
      </c>
      <c r="Q118" s="641" t="str">
        <f>IF(基本情報入力シート!Z161="","",基本情報入力シート!Z161)</f>
        <v/>
      </c>
      <c r="R118" s="662" t="str">
        <f>IF(基本情報入力シート!AA161="","",基本情報入力シート!AA161)</f>
        <v/>
      </c>
      <c r="S118" s="111"/>
      <c r="T118" s="112"/>
      <c r="U118" s="131" t="str">
        <f>IF(P118="","",VLOOKUP(P118,【参考】数式用!$A$5:$I$28,MATCH(T118,【参考】数式用!$C$4:$G$4,0)+2,0))</f>
        <v/>
      </c>
      <c r="V118" s="46" t="s">
        <v>121</v>
      </c>
      <c r="W118" s="113"/>
      <c r="X118" s="47" t="s">
        <v>122</v>
      </c>
      <c r="Y118" s="113"/>
      <c r="Z118" s="114" t="s">
        <v>123</v>
      </c>
      <c r="AA118" s="113"/>
      <c r="AB118" s="47" t="s">
        <v>122</v>
      </c>
      <c r="AC118" s="113"/>
      <c r="AD118" s="47" t="s">
        <v>124</v>
      </c>
      <c r="AE118" s="115" t="s">
        <v>125</v>
      </c>
      <c r="AF118" s="116" t="str">
        <f t="shared" si="7"/>
        <v/>
      </c>
      <c r="AG118" s="47" t="s">
        <v>126</v>
      </c>
      <c r="AH118" s="117" t="str">
        <f t="shared" si="8"/>
        <v/>
      </c>
    </row>
    <row r="119" spans="1:34" ht="36.75" customHeight="1">
      <c r="A119" s="108">
        <f t="shared" si="5"/>
        <v>109</v>
      </c>
      <c r="B119" s="1232" t="str">
        <f>IF(基本情報入力シート!C162="","",基本情報入力シート!C162)</f>
        <v/>
      </c>
      <c r="C119" s="1233"/>
      <c r="D119" s="1233"/>
      <c r="E119" s="1233"/>
      <c r="F119" s="1233"/>
      <c r="G119" s="1233"/>
      <c r="H119" s="1233"/>
      <c r="I119" s="1233"/>
      <c r="J119" s="1233"/>
      <c r="K119" s="1234"/>
      <c r="L119" s="109" t="str">
        <f>IF(基本情報入力シート!M162="","",基本情報入力シート!M162)</f>
        <v/>
      </c>
      <c r="M119" s="109" t="str">
        <f>IF(基本情報入力シート!R162="","",基本情報入力シート!R162)</f>
        <v/>
      </c>
      <c r="N119" s="109" t="str">
        <f>IF(基本情報入力シート!W162="","",基本情報入力シート!W162)</f>
        <v/>
      </c>
      <c r="O119" s="108" t="str">
        <f>IF(基本情報入力シート!X162="","",基本情報入力シート!X162)</f>
        <v/>
      </c>
      <c r="P119" s="110" t="str">
        <f>IF(基本情報入力シート!Y162="","",基本情報入力シート!Y162)</f>
        <v/>
      </c>
      <c r="Q119" s="641" t="str">
        <f>IF(基本情報入力シート!Z162="","",基本情報入力シート!Z162)</f>
        <v/>
      </c>
      <c r="R119" s="662" t="str">
        <f>IF(基本情報入力シート!AA162="","",基本情報入力シート!AA162)</f>
        <v/>
      </c>
      <c r="S119" s="111"/>
      <c r="T119" s="112"/>
      <c r="U119" s="131" t="str">
        <f>IF(P119="","",VLOOKUP(P119,【参考】数式用!$A$5:$I$28,MATCH(T119,【参考】数式用!$C$4:$G$4,0)+2,0))</f>
        <v/>
      </c>
      <c r="V119" s="46" t="s">
        <v>121</v>
      </c>
      <c r="W119" s="113"/>
      <c r="X119" s="47" t="s">
        <v>122</v>
      </c>
      <c r="Y119" s="113"/>
      <c r="Z119" s="114" t="s">
        <v>123</v>
      </c>
      <c r="AA119" s="113"/>
      <c r="AB119" s="47" t="s">
        <v>122</v>
      </c>
      <c r="AC119" s="113"/>
      <c r="AD119" s="47" t="s">
        <v>124</v>
      </c>
      <c r="AE119" s="115" t="s">
        <v>125</v>
      </c>
      <c r="AF119" s="116" t="str">
        <f t="shared" si="7"/>
        <v/>
      </c>
      <c r="AG119" s="47" t="s">
        <v>126</v>
      </c>
      <c r="AH119" s="117" t="str">
        <f t="shared" si="8"/>
        <v/>
      </c>
    </row>
    <row r="120" spans="1:34" ht="36.75" customHeight="1">
      <c r="A120" s="108">
        <f t="shared" si="5"/>
        <v>110</v>
      </c>
      <c r="B120" s="1232" t="str">
        <f>IF(基本情報入力シート!C163="","",基本情報入力シート!C163)</f>
        <v/>
      </c>
      <c r="C120" s="1233"/>
      <c r="D120" s="1233"/>
      <c r="E120" s="1233"/>
      <c r="F120" s="1233"/>
      <c r="G120" s="1233"/>
      <c r="H120" s="1233"/>
      <c r="I120" s="1233"/>
      <c r="J120" s="1233"/>
      <c r="K120" s="1234"/>
      <c r="L120" s="109" t="str">
        <f>IF(基本情報入力シート!M163="","",基本情報入力シート!M163)</f>
        <v/>
      </c>
      <c r="M120" s="109" t="str">
        <f>IF(基本情報入力シート!R163="","",基本情報入力シート!R163)</f>
        <v/>
      </c>
      <c r="N120" s="109" t="str">
        <f>IF(基本情報入力シート!W163="","",基本情報入力シート!W163)</f>
        <v/>
      </c>
      <c r="O120" s="108" t="str">
        <f>IF(基本情報入力シート!X163="","",基本情報入力シート!X163)</f>
        <v/>
      </c>
      <c r="P120" s="110" t="str">
        <f>IF(基本情報入力シート!Y163="","",基本情報入力シート!Y163)</f>
        <v/>
      </c>
      <c r="Q120" s="641" t="str">
        <f>IF(基本情報入力シート!Z163="","",基本情報入力シート!Z163)</f>
        <v/>
      </c>
      <c r="R120" s="662" t="str">
        <f>IF(基本情報入力シート!AA163="","",基本情報入力シート!AA163)</f>
        <v/>
      </c>
      <c r="S120" s="111"/>
      <c r="T120" s="112"/>
      <c r="U120" s="131" t="str">
        <f>IF(P120="","",VLOOKUP(P120,【参考】数式用!$A$5:$I$28,MATCH(T120,【参考】数式用!$C$4:$G$4,0)+2,0))</f>
        <v/>
      </c>
      <c r="V120" s="46" t="s">
        <v>121</v>
      </c>
      <c r="W120" s="113"/>
      <c r="X120" s="47" t="s">
        <v>122</v>
      </c>
      <c r="Y120" s="113"/>
      <c r="Z120" s="114" t="s">
        <v>123</v>
      </c>
      <c r="AA120" s="113"/>
      <c r="AB120" s="47" t="s">
        <v>122</v>
      </c>
      <c r="AC120" s="113"/>
      <c r="AD120" s="47" t="s">
        <v>124</v>
      </c>
      <c r="AE120" s="115" t="s">
        <v>125</v>
      </c>
      <c r="AF120" s="116" t="str">
        <f t="shared" si="7"/>
        <v/>
      </c>
      <c r="AG120" s="47" t="s">
        <v>126</v>
      </c>
      <c r="AH120" s="117" t="str">
        <f t="shared" si="8"/>
        <v/>
      </c>
    </row>
    <row r="121" spans="1:34" ht="36.75" customHeight="1">
      <c r="A121" s="108">
        <f t="shared" si="5"/>
        <v>111</v>
      </c>
      <c r="B121" s="1232" t="str">
        <f>IF(基本情報入力シート!C164="","",基本情報入力シート!C164)</f>
        <v/>
      </c>
      <c r="C121" s="1233"/>
      <c r="D121" s="1233"/>
      <c r="E121" s="1233"/>
      <c r="F121" s="1233"/>
      <c r="G121" s="1233"/>
      <c r="H121" s="1233"/>
      <c r="I121" s="1233"/>
      <c r="J121" s="1233"/>
      <c r="K121" s="1234"/>
      <c r="L121" s="109" t="str">
        <f>IF(基本情報入力シート!M164="","",基本情報入力シート!M164)</f>
        <v/>
      </c>
      <c r="M121" s="109" t="str">
        <f>IF(基本情報入力シート!R164="","",基本情報入力シート!R164)</f>
        <v/>
      </c>
      <c r="N121" s="109" t="str">
        <f>IF(基本情報入力シート!W164="","",基本情報入力シート!W164)</f>
        <v/>
      </c>
      <c r="O121" s="108" t="str">
        <f>IF(基本情報入力シート!X164="","",基本情報入力シート!X164)</f>
        <v/>
      </c>
      <c r="P121" s="110" t="str">
        <f>IF(基本情報入力シート!Y164="","",基本情報入力シート!Y164)</f>
        <v/>
      </c>
      <c r="Q121" s="641" t="str">
        <f>IF(基本情報入力シート!Z164="","",基本情報入力シート!Z164)</f>
        <v/>
      </c>
      <c r="R121" s="662" t="str">
        <f>IF(基本情報入力シート!AA164="","",基本情報入力シート!AA164)</f>
        <v/>
      </c>
      <c r="S121" s="111"/>
      <c r="T121" s="112"/>
      <c r="U121" s="131" t="str">
        <f>IF(P121="","",VLOOKUP(P121,【参考】数式用!$A$5:$I$28,MATCH(T121,【参考】数式用!$C$4:$G$4,0)+2,0))</f>
        <v/>
      </c>
      <c r="V121" s="46" t="s">
        <v>121</v>
      </c>
      <c r="W121" s="113"/>
      <c r="X121" s="47" t="s">
        <v>122</v>
      </c>
      <c r="Y121" s="113"/>
      <c r="Z121" s="114" t="s">
        <v>123</v>
      </c>
      <c r="AA121" s="113"/>
      <c r="AB121" s="47" t="s">
        <v>122</v>
      </c>
      <c r="AC121" s="113"/>
      <c r="AD121" s="47" t="s">
        <v>124</v>
      </c>
      <c r="AE121" s="115" t="s">
        <v>125</v>
      </c>
      <c r="AF121" s="116" t="str">
        <f t="shared" si="7"/>
        <v/>
      </c>
      <c r="AG121" s="47" t="s">
        <v>126</v>
      </c>
      <c r="AH121" s="117" t="str">
        <f t="shared" si="8"/>
        <v/>
      </c>
    </row>
    <row r="122" spans="1:34" ht="36.75" customHeight="1">
      <c r="A122" s="108">
        <f t="shared" si="5"/>
        <v>112</v>
      </c>
      <c r="B122" s="1232" t="str">
        <f>IF(基本情報入力シート!C165="","",基本情報入力シート!C165)</f>
        <v/>
      </c>
      <c r="C122" s="1233"/>
      <c r="D122" s="1233"/>
      <c r="E122" s="1233"/>
      <c r="F122" s="1233"/>
      <c r="G122" s="1233"/>
      <c r="H122" s="1233"/>
      <c r="I122" s="1233"/>
      <c r="J122" s="1233"/>
      <c r="K122" s="1234"/>
      <c r="L122" s="109" t="str">
        <f>IF(基本情報入力シート!M165="","",基本情報入力シート!M165)</f>
        <v/>
      </c>
      <c r="M122" s="109" t="str">
        <f>IF(基本情報入力シート!R165="","",基本情報入力シート!R165)</f>
        <v/>
      </c>
      <c r="N122" s="109" t="str">
        <f>IF(基本情報入力シート!W165="","",基本情報入力シート!W165)</f>
        <v/>
      </c>
      <c r="O122" s="108" t="str">
        <f>IF(基本情報入力シート!X165="","",基本情報入力シート!X165)</f>
        <v/>
      </c>
      <c r="P122" s="110" t="str">
        <f>IF(基本情報入力シート!Y165="","",基本情報入力シート!Y165)</f>
        <v/>
      </c>
      <c r="Q122" s="641" t="str">
        <f>IF(基本情報入力シート!Z165="","",基本情報入力シート!Z165)</f>
        <v/>
      </c>
      <c r="R122" s="662" t="str">
        <f>IF(基本情報入力シート!AA165="","",基本情報入力シート!AA165)</f>
        <v/>
      </c>
      <c r="S122" s="111"/>
      <c r="T122" s="112"/>
      <c r="U122" s="131" t="str">
        <f>IF(P122="","",VLOOKUP(P122,【参考】数式用!$A$5:$I$28,MATCH(T122,【参考】数式用!$C$4:$G$4,0)+2,0))</f>
        <v/>
      </c>
      <c r="V122" s="46" t="s">
        <v>121</v>
      </c>
      <c r="W122" s="113"/>
      <c r="X122" s="47" t="s">
        <v>122</v>
      </c>
      <c r="Y122" s="113"/>
      <c r="Z122" s="114" t="s">
        <v>123</v>
      </c>
      <c r="AA122" s="113"/>
      <c r="AB122" s="47" t="s">
        <v>122</v>
      </c>
      <c r="AC122" s="113"/>
      <c r="AD122" s="47" t="s">
        <v>124</v>
      </c>
      <c r="AE122" s="115" t="s">
        <v>125</v>
      </c>
      <c r="AF122" s="116" t="str">
        <f t="shared" si="7"/>
        <v/>
      </c>
      <c r="AG122" s="47" t="s">
        <v>126</v>
      </c>
      <c r="AH122" s="117" t="str">
        <f t="shared" si="8"/>
        <v/>
      </c>
    </row>
    <row r="123" spans="1:34" ht="36.75" customHeight="1">
      <c r="A123" s="108">
        <f t="shared" si="5"/>
        <v>113</v>
      </c>
      <c r="B123" s="1232" t="str">
        <f>IF(基本情報入力シート!C166="","",基本情報入力シート!C166)</f>
        <v/>
      </c>
      <c r="C123" s="1233"/>
      <c r="D123" s="1233"/>
      <c r="E123" s="1233"/>
      <c r="F123" s="1233"/>
      <c r="G123" s="1233"/>
      <c r="H123" s="1233"/>
      <c r="I123" s="1233"/>
      <c r="J123" s="1233"/>
      <c r="K123" s="1234"/>
      <c r="L123" s="109" t="str">
        <f>IF(基本情報入力シート!M166="","",基本情報入力シート!M166)</f>
        <v/>
      </c>
      <c r="M123" s="109" t="str">
        <f>IF(基本情報入力シート!R166="","",基本情報入力シート!R166)</f>
        <v/>
      </c>
      <c r="N123" s="109" t="str">
        <f>IF(基本情報入力シート!W166="","",基本情報入力シート!W166)</f>
        <v/>
      </c>
      <c r="O123" s="108" t="str">
        <f>IF(基本情報入力シート!X166="","",基本情報入力シート!X166)</f>
        <v/>
      </c>
      <c r="P123" s="110" t="str">
        <f>IF(基本情報入力シート!Y166="","",基本情報入力シート!Y166)</f>
        <v/>
      </c>
      <c r="Q123" s="641" t="str">
        <f>IF(基本情報入力シート!Z166="","",基本情報入力シート!Z166)</f>
        <v/>
      </c>
      <c r="R123" s="662" t="str">
        <f>IF(基本情報入力シート!AA166="","",基本情報入力シート!AA166)</f>
        <v/>
      </c>
      <c r="S123" s="111"/>
      <c r="T123" s="112"/>
      <c r="U123" s="131" t="str">
        <f>IF(P123="","",VLOOKUP(P123,【参考】数式用!$A$5:$I$28,MATCH(T123,【参考】数式用!$C$4:$G$4,0)+2,0))</f>
        <v/>
      </c>
      <c r="V123" s="46" t="s">
        <v>121</v>
      </c>
      <c r="W123" s="113"/>
      <c r="X123" s="47" t="s">
        <v>122</v>
      </c>
      <c r="Y123" s="113"/>
      <c r="Z123" s="114" t="s">
        <v>123</v>
      </c>
      <c r="AA123" s="113"/>
      <c r="AB123" s="47" t="s">
        <v>122</v>
      </c>
      <c r="AC123" s="113"/>
      <c r="AD123" s="47" t="s">
        <v>124</v>
      </c>
      <c r="AE123" s="115" t="s">
        <v>125</v>
      </c>
      <c r="AF123" s="116" t="str">
        <f t="shared" si="7"/>
        <v/>
      </c>
      <c r="AG123" s="47" t="s">
        <v>126</v>
      </c>
      <c r="AH123" s="117" t="str">
        <f t="shared" si="8"/>
        <v/>
      </c>
    </row>
    <row r="124" spans="1:34" ht="36.75" customHeight="1">
      <c r="A124" s="108">
        <f t="shared" si="5"/>
        <v>114</v>
      </c>
      <c r="B124" s="1232" t="str">
        <f>IF(基本情報入力シート!C167="","",基本情報入力シート!C167)</f>
        <v/>
      </c>
      <c r="C124" s="1233"/>
      <c r="D124" s="1233"/>
      <c r="E124" s="1233"/>
      <c r="F124" s="1233"/>
      <c r="G124" s="1233"/>
      <c r="H124" s="1233"/>
      <c r="I124" s="1233"/>
      <c r="J124" s="1233"/>
      <c r="K124" s="1234"/>
      <c r="L124" s="109" t="str">
        <f>IF(基本情報入力シート!M167="","",基本情報入力シート!M167)</f>
        <v/>
      </c>
      <c r="M124" s="109" t="str">
        <f>IF(基本情報入力シート!R167="","",基本情報入力シート!R167)</f>
        <v/>
      </c>
      <c r="N124" s="109" t="str">
        <f>IF(基本情報入力シート!W167="","",基本情報入力シート!W167)</f>
        <v/>
      </c>
      <c r="O124" s="108" t="str">
        <f>IF(基本情報入力シート!X167="","",基本情報入力シート!X167)</f>
        <v/>
      </c>
      <c r="P124" s="110" t="str">
        <f>IF(基本情報入力シート!Y167="","",基本情報入力シート!Y167)</f>
        <v/>
      </c>
      <c r="Q124" s="641" t="str">
        <f>IF(基本情報入力シート!Z167="","",基本情報入力シート!Z167)</f>
        <v/>
      </c>
      <c r="R124" s="662" t="str">
        <f>IF(基本情報入力シート!AA167="","",基本情報入力シート!AA167)</f>
        <v/>
      </c>
      <c r="S124" s="111"/>
      <c r="T124" s="112"/>
      <c r="U124" s="131" t="str">
        <f>IF(P124="","",VLOOKUP(P124,【参考】数式用!$A$5:$I$28,MATCH(T124,【参考】数式用!$C$4:$G$4,0)+2,0))</f>
        <v/>
      </c>
      <c r="V124" s="46" t="s">
        <v>121</v>
      </c>
      <c r="W124" s="113"/>
      <c r="X124" s="47" t="s">
        <v>122</v>
      </c>
      <c r="Y124" s="113"/>
      <c r="Z124" s="114" t="s">
        <v>123</v>
      </c>
      <c r="AA124" s="113"/>
      <c r="AB124" s="47" t="s">
        <v>122</v>
      </c>
      <c r="AC124" s="113"/>
      <c r="AD124" s="47" t="s">
        <v>124</v>
      </c>
      <c r="AE124" s="115" t="s">
        <v>125</v>
      </c>
      <c r="AF124" s="116" t="str">
        <f t="shared" si="7"/>
        <v/>
      </c>
      <c r="AG124" s="47" t="s">
        <v>126</v>
      </c>
      <c r="AH124" s="117" t="str">
        <f t="shared" si="8"/>
        <v/>
      </c>
    </row>
    <row r="125" spans="1:34" ht="36.75" customHeight="1">
      <c r="A125" s="108">
        <f t="shared" si="5"/>
        <v>115</v>
      </c>
      <c r="B125" s="1232" t="str">
        <f>IF(基本情報入力シート!C168="","",基本情報入力シート!C168)</f>
        <v/>
      </c>
      <c r="C125" s="1233"/>
      <c r="D125" s="1233"/>
      <c r="E125" s="1233"/>
      <c r="F125" s="1233"/>
      <c r="G125" s="1233"/>
      <c r="H125" s="1233"/>
      <c r="I125" s="1233"/>
      <c r="J125" s="1233"/>
      <c r="K125" s="1234"/>
      <c r="L125" s="109" t="str">
        <f>IF(基本情報入力シート!M168="","",基本情報入力シート!M168)</f>
        <v/>
      </c>
      <c r="M125" s="109" t="str">
        <f>IF(基本情報入力シート!R168="","",基本情報入力シート!R168)</f>
        <v/>
      </c>
      <c r="N125" s="109" t="str">
        <f>IF(基本情報入力シート!W168="","",基本情報入力シート!W168)</f>
        <v/>
      </c>
      <c r="O125" s="108" t="str">
        <f>IF(基本情報入力シート!X168="","",基本情報入力シート!X168)</f>
        <v/>
      </c>
      <c r="P125" s="110" t="str">
        <f>IF(基本情報入力シート!Y168="","",基本情報入力シート!Y168)</f>
        <v/>
      </c>
      <c r="Q125" s="641" t="str">
        <f>IF(基本情報入力シート!Z168="","",基本情報入力シート!Z168)</f>
        <v/>
      </c>
      <c r="R125" s="662" t="str">
        <f>IF(基本情報入力シート!AA168="","",基本情報入力シート!AA168)</f>
        <v/>
      </c>
      <c r="S125" s="111"/>
      <c r="T125" s="112"/>
      <c r="U125" s="131" t="str">
        <f>IF(P125="","",VLOOKUP(P125,【参考】数式用!$A$5:$I$28,MATCH(T125,【参考】数式用!$C$4:$G$4,0)+2,0))</f>
        <v/>
      </c>
      <c r="V125" s="46" t="s">
        <v>121</v>
      </c>
      <c r="W125" s="113"/>
      <c r="X125" s="47" t="s">
        <v>122</v>
      </c>
      <c r="Y125" s="113"/>
      <c r="Z125" s="114" t="s">
        <v>123</v>
      </c>
      <c r="AA125" s="113"/>
      <c r="AB125" s="47" t="s">
        <v>122</v>
      </c>
      <c r="AC125" s="113"/>
      <c r="AD125" s="47" t="s">
        <v>124</v>
      </c>
      <c r="AE125" s="115" t="s">
        <v>125</v>
      </c>
      <c r="AF125" s="116" t="str">
        <f t="shared" si="7"/>
        <v/>
      </c>
      <c r="AG125" s="47" t="s">
        <v>126</v>
      </c>
      <c r="AH125" s="117" t="str">
        <f t="shared" si="8"/>
        <v/>
      </c>
    </row>
    <row r="126" spans="1:34" ht="36.75" customHeight="1">
      <c r="A126" s="108">
        <f t="shared" si="5"/>
        <v>116</v>
      </c>
      <c r="B126" s="1232" t="str">
        <f>IF(基本情報入力シート!C169="","",基本情報入力シート!C169)</f>
        <v/>
      </c>
      <c r="C126" s="1233"/>
      <c r="D126" s="1233"/>
      <c r="E126" s="1233"/>
      <c r="F126" s="1233"/>
      <c r="G126" s="1233"/>
      <c r="H126" s="1233"/>
      <c r="I126" s="1233"/>
      <c r="J126" s="1233"/>
      <c r="K126" s="1234"/>
      <c r="L126" s="109" t="str">
        <f>IF(基本情報入力シート!M169="","",基本情報入力シート!M169)</f>
        <v/>
      </c>
      <c r="M126" s="109" t="str">
        <f>IF(基本情報入力シート!R169="","",基本情報入力シート!R169)</f>
        <v/>
      </c>
      <c r="N126" s="109" t="str">
        <f>IF(基本情報入力シート!W169="","",基本情報入力シート!W169)</f>
        <v/>
      </c>
      <c r="O126" s="108" t="str">
        <f>IF(基本情報入力シート!X169="","",基本情報入力シート!X169)</f>
        <v/>
      </c>
      <c r="P126" s="110" t="str">
        <f>IF(基本情報入力シート!Y169="","",基本情報入力シート!Y169)</f>
        <v/>
      </c>
      <c r="Q126" s="641" t="str">
        <f>IF(基本情報入力シート!Z169="","",基本情報入力シート!Z169)</f>
        <v/>
      </c>
      <c r="R126" s="662" t="str">
        <f>IF(基本情報入力シート!AA169="","",基本情報入力シート!AA169)</f>
        <v/>
      </c>
      <c r="S126" s="111"/>
      <c r="T126" s="112"/>
      <c r="U126" s="131" t="str">
        <f>IF(P126="","",VLOOKUP(P126,【参考】数式用!$A$5:$I$28,MATCH(T126,【参考】数式用!$C$4:$G$4,0)+2,0))</f>
        <v/>
      </c>
      <c r="V126" s="46" t="s">
        <v>121</v>
      </c>
      <c r="W126" s="113"/>
      <c r="X126" s="47" t="s">
        <v>122</v>
      </c>
      <c r="Y126" s="113"/>
      <c r="Z126" s="114" t="s">
        <v>123</v>
      </c>
      <c r="AA126" s="113"/>
      <c r="AB126" s="47" t="s">
        <v>122</v>
      </c>
      <c r="AC126" s="113"/>
      <c r="AD126" s="47" t="s">
        <v>124</v>
      </c>
      <c r="AE126" s="115" t="s">
        <v>125</v>
      </c>
      <c r="AF126" s="116" t="str">
        <f t="shared" si="7"/>
        <v/>
      </c>
      <c r="AG126" s="47" t="s">
        <v>126</v>
      </c>
      <c r="AH126" s="117" t="str">
        <f t="shared" si="8"/>
        <v/>
      </c>
    </row>
    <row r="127" spans="1:34" ht="36.75" customHeight="1">
      <c r="A127" s="108">
        <f t="shared" si="5"/>
        <v>117</v>
      </c>
      <c r="B127" s="1232" t="str">
        <f>IF(基本情報入力シート!C170="","",基本情報入力シート!C170)</f>
        <v/>
      </c>
      <c r="C127" s="1233"/>
      <c r="D127" s="1233"/>
      <c r="E127" s="1233"/>
      <c r="F127" s="1233"/>
      <c r="G127" s="1233"/>
      <c r="H127" s="1233"/>
      <c r="I127" s="1233"/>
      <c r="J127" s="1233"/>
      <c r="K127" s="1234"/>
      <c r="L127" s="109" t="str">
        <f>IF(基本情報入力シート!M170="","",基本情報入力シート!M170)</f>
        <v/>
      </c>
      <c r="M127" s="109" t="str">
        <f>IF(基本情報入力シート!R170="","",基本情報入力シート!R170)</f>
        <v/>
      </c>
      <c r="N127" s="109" t="str">
        <f>IF(基本情報入力シート!W170="","",基本情報入力シート!W170)</f>
        <v/>
      </c>
      <c r="O127" s="108" t="str">
        <f>IF(基本情報入力シート!X170="","",基本情報入力シート!X170)</f>
        <v/>
      </c>
      <c r="P127" s="110" t="str">
        <f>IF(基本情報入力シート!Y170="","",基本情報入力シート!Y170)</f>
        <v/>
      </c>
      <c r="Q127" s="641" t="str">
        <f>IF(基本情報入力シート!Z170="","",基本情報入力シート!Z170)</f>
        <v/>
      </c>
      <c r="R127" s="662" t="str">
        <f>IF(基本情報入力シート!AA170="","",基本情報入力シート!AA170)</f>
        <v/>
      </c>
      <c r="S127" s="111"/>
      <c r="T127" s="112"/>
      <c r="U127" s="131" t="str">
        <f>IF(P127="","",VLOOKUP(P127,【参考】数式用!$A$5:$I$28,MATCH(T127,【参考】数式用!$C$4:$G$4,0)+2,0))</f>
        <v/>
      </c>
      <c r="V127" s="46" t="s">
        <v>121</v>
      </c>
      <c r="W127" s="113"/>
      <c r="X127" s="47" t="s">
        <v>122</v>
      </c>
      <c r="Y127" s="113"/>
      <c r="Z127" s="114" t="s">
        <v>123</v>
      </c>
      <c r="AA127" s="113"/>
      <c r="AB127" s="47" t="s">
        <v>122</v>
      </c>
      <c r="AC127" s="113"/>
      <c r="AD127" s="47" t="s">
        <v>124</v>
      </c>
      <c r="AE127" s="115" t="s">
        <v>125</v>
      </c>
      <c r="AF127" s="116" t="str">
        <f t="shared" si="7"/>
        <v/>
      </c>
      <c r="AG127" s="47" t="s">
        <v>126</v>
      </c>
      <c r="AH127" s="117" t="str">
        <f t="shared" si="8"/>
        <v/>
      </c>
    </row>
    <row r="128" spans="1:34" ht="36.75" customHeight="1">
      <c r="A128" s="108">
        <f t="shared" si="5"/>
        <v>118</v>
      </c>
      <c r="B128" s="1232" t="str">
        <f>IF(基本情報入力シート!C171="","",基本情報入力シート!C171)</f>
        <v/>
      </c>
      <c r="C128" s="1233"/>
      <c r="D128" s="1233"/>
      <c r="E128" s="1233"/>
      <c r="F128" s="1233"/>
      <c r="G128" s="1233"/>
      <c r="H128" s="1233"/>
      <c r="I128" s="1233"/>
      <c r="J128" s="1233"/>
      <c r="K128" s="1234"/>
      <c r="L128" s="109" t="str">
        <f>IF(基本情報入力シート!M171="","",基本情報入力シート!M171)</f>
        <v/>
      </c>
      <c r="M128" s="109" t="str">
        <f>IF(基本情報入力シート!R171="","",基本情報入力シート!R171)</f>
        <v/>
      </c>
      <c r="N128" s="109" t="str">
        <f>IF(基本情報入力シート!W171="","",基本情報入力シート!W171)</f>
        <v/>
      </c>
      <c r="O128" s="108" t="str">
        <f>IF(基本情報入力シート!X171="","",基本情報入力シート!X171)</f>
        <v/>
      </c>
      <c r="P128" s="110" t="str">
        <f>IF(基本情報入力シート!Y171="","",基本情報入力シート!Y171)</f>
        <v/>
      </c>
      <c r="Q128" s="641" t="str">
        <f>IF(基本情報入力シート!Z171="","",基本情報入力シート!Z171)</f>
        <v/>
      </c>
      <c r="R128" s="662" t="str">
        <f>IF(基本情報入力シート!AA171="","",基本情報入力シート!AA171)</f>
        <v/>
      </c>
      <c r="S128" s="111"/>
      <c r="T128" s="112"/>
      <c r="U128" s="131" t="str">
        <f>IF(P128="","",VLOOKUP(P128,【参考】数式用!$A$5:$I$28,MATCH(T128,【参考】数式用!$C$4:$G$4,0)+2,0))</f>
        <v/>
      </c>
      <c r="V128" s="46" t="s">
        <v>121</v>
      </c>
      <c r="W128" s="113"/>
      <c r="X128" s="47" t="s">
        <v>122</v>
      </c>
      <c r="Y128" s="113"/>
      <c r="Z128" s="114" t="s">
        <v>123</v>
      </c>
      <c r="AA128" s="113"/>
      <c r="AB128" s="47" t="s">
        <v>122</v>
      </c>
      <c r="AC128" s="113"/>
      <c r="AD128" s="47" t="s">
        <v>124</v>
      </c>
      <c r="AE128" s="115" t="s">
        <v>125</v>
      </c>
      <c r="AF128" s="116" t="str">
        <f t="shared" si="7"/>
        <v/>
      </c>
      <c r="AG128" s="47" t="s">
        <v>126</v>
      </c>
      <c r="AH128" s="117" t="str">
        <f t="shared" si="8"/>
        <v/>
      </c>
    </row>
    <row r="129" spans="1:34" ht="36.75" customHeight="1">
      <c r="A129" s="108">
        <f t="shared" si="5"/>
        <v>119</v>
      </c>
      <c r="B129" s="1232" t="str">
        <f>IF(基本情報入力シート!C172="","",基本情報入力シート!C172)</f>
        <v/>
      </c>
      <c r="C129" s="1233"/>
      <c r="D129" s="1233"/>
      <c r="E129" s="1233"/>
      <c r="F129" s="1233"/>
      <c r="G129" s="1233"/>
      <c r="H129" s="1233"/>
      <c r="I129" s="1233"/>
      <c r="J129" s="1233"/>
      <c r="K129" s="1234"/>
      <c r="L129" s="109" t="str">
        <f>IF(基本情報入力シート!M172="","",基本情報入力シート!M172)</f>
        <v/>
      </c>
      <c r="M129" s="109" t="str">
        <f>IF(基本情報入力シート!R172="","",基本情報入力シート!R172)</f>
        <v/>
      </c>
      <c r="N129" s="109" t="str">
        <f>IF(基本情報入力シート!W172="","",基本情報入力シート!W172)</f>
        <v/>
      </c>
      <c r="O129" s="108" t="str">
        <f>IF(基本情報入力シート!X172="","",基本情報入力シート!X172)</f>
        <v/>
      </c>
      <c r="P129" s="110" t="str">
        <f>IF(基本情報入力シート!Y172="","",基本情報入力シート!Y172)</f>
        <v/>
      </c>
      <c r="Q129" s="641" t="str">
        <f>IF(基本情報入力シート!Z172="","",基本情報入力シート!Z172)</f>
        <v/>
      </c>
      <c r="R129" s="662" t="str">
        <f>IF(基本情報入力シート!AA172="","",基本情報入力シート!AA172)</f>
        <v/>
      </c>
      <c r="S129" s="111"/>
      <c r="T129" s="112"/>
      <c r="U129" s="131" t="str">
        <f>IF(P129="","",VLOOKUP(P129,【参考】数式用!$A$5:$I$28,MATCH(T129,【参考】数式用!$C$4:$G$4,0)+2,0))</f>
        <v/>
      </c>
      <c r="V129" s="46" t="s">
        <v>121</v>
      </c>
      <c r="W129" s="113"/>
      <c r="X129" s="47" t="s">
        <v>122</v>
      </c>
      <c r="Y129" s="113"/>
      <c r="Z129" s="114" t="s">
        <v>123</v>
      </c>
      <c r="AA129" s="113"/>
      <c r="AB129" s="47" t="s">
        <v>122</v>
      </c>
      <c r="AC129" s="113"/>
      <c r="AD129" s="47" t="s">
        <v>124</v>
      </c>
      <c r="AE129" s="115" t="s">
        <v>125</v>
      </c>
      <c r="AF129" s="116" t="str">
        <f t="shared" si="7"/>
        <v/>
      </c>
      <c r="AG129" s="47" t="s">
        <v>126</v>
      </c>
      <c r="AH129" s="117" t="str">
        <f t="shared" si="8"/>
        <v/>
      </c>
    </row>
    <row r="130" spans="1:34" ht="36.75" customHeight="1">
      <c r="A130" s="108">
        <f t="shared" si="5"/>
        <v>120</v>
      </c>
      <c r="B130" s="1232" t="str">
        <f>IF(基本情報入力シート!C173="","",基本情報入力シート!C173)</f>
        <v/>
      </c>
      <c r="C130" s="1233"/>
      <c r="D130" s="1233"/>
      <c r="E130" s="1233"/>
      <c r="F130" s="1233"/>
      <c r="G130" s="1233"/>
      <c r="H130" s="1233"/>
      <c r="I130" s="1233"/>
      <c r="J130" s="1233"/>
      <c r="K130" s="1234"/>
      <c r="L130" s="109" t="str">
        <f>IF(基本情報入力シート!M173="","",基本情報入力シート!M173)</f>
        <v/>
      </c>
      <c r="M130" s="109" t="str">
        <f>IF(基本情報入力シート!R173="","",基本情報入力シート!R173)</f>
        <v/>
      </c>
      <c r="N130" s="109" t="str">
        <f>IF(基本情報入力シート!W173="","",基本情報入力シート!W173)</f>
        <v/>
      </c>
      <c r="O130" s="108" t="str">
        <f>IF(基本情報入力シート!X173="","",基本情報入力シート!X173)</f>
        <v/>
      </c>
      <c r="P130" s="110" t="str">
        <f>IF(基本情報入力シート!Y173="","",基本情報入力シート!Y173)</f>
        <v/>
      </c>
      <c r="Q130" s="641" t="str">
        <f>IF(基本情報入力シート!Z173="","",基本情報入力シート!Z173)</f>
        <v/>
      </c>
      <c r="R130" s="662" t="str">
        <f>IF(基本情報入力シート!AA173="","",基本情報入力シート!AA173)</f>
        <v/>
      </c>
      <c r="S130" s="111"/>
      <c r="T130" s="112"/>
      <c r="U130" s="131" t="str">
        <f>IF(P130="","",VLOOKUP(P130,【参考】数式用!$A$5:$I$28,MATCH(T130,【参考】数式用!$C$4:$G$4,0)+2,0))</f>
        <v/>
      </c>
      <c r="V130" s="46" t="s">
        <v>121</v>
      </c>
      <c r="W130" s="113"/>
      <c r="X130" s="47" t="s">
        <v>122</v>
      </c>
      <c r="Y130" s="113"/>
      <c r="Z130" s="114" t="s">
        <v>123</v>
      </c>
      <c r="AA130" s="113"/>
      <c r="AB130" s="47" t="s">
        <v>122</v>
      </c>
      <c r="AC130" s="113"/>
      <c r="AD130" s="47" t="s">
        <v>124</v>
      </c>
      <c r="AE130" s="115" t="s">
        <v>125</v>
      </c>
      <c r="AF130" s="116" t="str">
        <f t="shared" si="7"/>
        <v/>
      </c>
      <c r="AG130" s="47" t="s">
        <v>126</v>
      </c>
      <c r="AH130" s="117" t="str">
        <f t="shared" si="8"/>
        <v/>
      </c>
    </row>
    <row r="131" spans="1:34" ht="36.75" customHeight="1">
      <c r="A131" s="108">
        <f t="shared" si="5"/>
        <v>121</v>
      </c>
      <c r="B131" s="1232" t="str">
        <f>IF(基本情報入力シート!C174="","",基本情報入力シート!C174)</f>
        <v/>
      </c>
      <c r="C131" s="1233"/>
      <c r="D131" s="1233"/>
      <c r="E131" s="1233"/>
      <c r="F131" s="1233"/>
      <c r="G131" s="1233"/>
      <c r="H131" s="1233"/>
      <c r="I131" s="1233"/>
      <c r="J131" s="1233"/>
      <c r="K131" s="1234"/>
      <c r="L131" s="109" t="str">
        <f>IF(基本情報入力シート!M174="","",基本情報入力シート!M174)</f>
        <v/>
      </c>
      <c r="M131" s="109" t="str">
        <f>IF(基本情報入力シート!R174="","",基本情報入力シート!R174)</f>
        <v/>
      </c>
      <c r="N131" s="109" t="str">
        <f>IF(基本情報入力シート!W174="","",基本情報入力シート!W174)</f>
        <v/>
      </c>
      <c r="O131" s="108" t="str">
        <f>IF(基本情報入力シート!X174="","",基本情報入力シート!X174)</f>
        <v/>
      </c>
      <c r="P131" s="110" t="str">
        <f>IF(基本情報入力シート!Y174="","",基本情報入力シート!Y174)</f>
        <v/>
      </c>
      <c r="Q131" s="641" t="str">
        <f>IF(基本情報入力シート!Z174="","",基本情報入力シート!Z174)</f>
        <v/>
      </c>
      <c r="R131" s="662" t="str">
        <f>IF(基本情報入力シート!AA174="","",基本情報入力シート!AA174)</f>
        <v/>
      </c>
      <c r="S131" s="111"/>
      <c r="T131" s="112"/>
      <c r="U131" s="131" t="str">
        <f>IF(P131="","",VLOOKUP(P131,【参考】数式用!$A$5:$I$28,MATCH(T131,【参考】数式用!$C$4:$G$4,0)+2,0))</f>
        <v/>
      </c>
      <c r="V131" s="46" t="s">
        <v>121</v>
      </c>
      <c r="W131" s="113"/>
      <c r="X131" s="47" t="s">
        <v>122</v>
      </c>
      <c r="Y131" s="113"/>
      <c r="Z131" s="114" t="s">
        <v>123</v>
      </c>
      <c r="AA131" s="113"/>
      <c r="AB131" s="47" t="s">
        <v>122</v>
      </c>
      <c r="AC131" s="113"/>
      <c r="AD131" s="47" t="s">
        <v>124</v>
      </c>
      <c r="AE131" s="115" t="s">
        <v>125</v>
      </c>
      <c r="AF131" s="116" t="str">
        <f t="shared" si="7"/>
        <v/>
      </c>
      <c r="AG131" s="47" t="s">
        <v>126</v>
      </c>
      <c r="AH131" s="117" t="str">
        <f t="shared" si="8"/>
        <v/>
      </c>
    </row>
    <row r="132" spans="1:34" ht="36.75" customHeight="1">
      <c r="A132" s="108">
        <f t="shared" si="5"/>
        <v>122</v>
      </c>
      <c r="B132" s="1232" t="str">
        <f>IF(基本情報入力シート!C175="","",基本情報入力シート!C175)</f>
        <v/>
      </c>
      <c r="C132" s="1233"/>
      <c r="D132" s="1233"/>
      <c r="E132" s="1233"/>
      <c r="F132" s="1233"/>
      <c r="G132" s="1233"/>
      <c r="H132" s="1233"/>
      <c r="I132" s="1233"/>
      <c r="J132" s="1233"/>
      <c r="K132" s="1234"/>
      <c r="L132" s="109" t="str">
        <f>IF(基本情報入力シート!M175="","",基本情報入力シート!M175)</f>
        <v/>
      </c>
      <c r="M132" s="109" t="str">
        <f>IF(基本情報入力シート!R175="","",基本情報入力シート!R175)</f>
        <v/>
      </c>
      <c r="N132" s="109" t="str">
        <f>IF(基本情報入力シート!W175="","",基本情報入力シート!W175)</f>
        <v/>
      </c>
      <c r="O132" s="108" t="str">
        <f>IF(基本情報入力シート!X175="","",基本情報入力シート!X175)</f>
        <v/>
      </c>
      <c r="P132" s="110" t="str">
        <f>IF(基本情報入力シート!Y175="","",基本情報入力シート!Y175)</f>
        <v/>
      </c>
      <c r="Q132" s="641" t="str">
        <f>IF(基本情報入力シート!Z175="","",基本情報入力シート!Z175)</f>
        <v/>
      </c>
      <c r="R132" s="662" t="str">
        <f>IF(基本情報入力シート!AA175="","",基本情報入力シート!AA175)</f>
        <v/>
      </c>
      <c r="S132" s="111"/>
      <c r="T132" s="112"/>
      <c r="U132" s="131" t="str">
        <f>IF(P132="","",VLOOKUP(P132,【参考】数式用!$A$5:$I$28,MATCH(T132,【参考】数式用!$C$4:$G$4,0)+2,0))</f>
        <v/>
      </c>
      <c r="V132" s="46" t="s">
        <v>121</v>
      </c>
      <c r="W132" s="113"/>
      <c r="X132" s="47" t="s">
        <v>122</v>
      </c>
      <c r="Y132" s="113"/>
      <c r="Z132" s="114" t="s">
        <v>123</v>
      </c>
      <c r="AA132" s="113"/>
      <c r="AB132" s="47" t="s">
        <v>122</v>
      </c>
      <c r="AC132" s="113"/>
      <c r="AD132" s="47" t="s">
        <v>124</v>
      </c>
      <c r="AE132" s="115" t="s">
        <v>125</v>
      </c>
      <c r="AF132" s="116" t="str">
        <f t="shared" si="7"/>
        <v/>
      </c>
      <c r="AG132" s="47" t="s">
        <v>126</v>
      </c>
      <c r="AH132" s="117" t="str">
        <f t="shared" si="8"/>
        <v/>
      </c>
    </row>
    <row r="133" spans="1:34" ht="36.75" customHeight="1">
      <c r="A133" s="108">
        <f t="shared" si="5"/>
        <v>123</v>
      </c>
      <c r="B133" s="1232" t="str">
        <f>IF(基本情報入力シート!C176="","",基本情報入力シート!C176)</f>
        <v/>
      </c>
      <c r="C133" s="1233"/>
      <c r="D133" s="1233"/>
      <c r="E133" s="1233"/>
      <c r="F133" s="1233"/>
      <c r="G133" s="1233"/>
      <c r="H133" s="1233"/>
      <c r="I133" s="1233"/>
      <c r="J133" s="1233"/>
      <c r="K133" s="1234"/>
      <c r="L133" s="109" t="str">
        <f>IF(基本情報入力シート!M176="","",基本情報入力シート!M176)</f>
        <v/>
      </c>
      <c r="M133" s="109" t="str">
        <f>IF(基本情報入力シート!R176="","",基本情報入力シート!R176)</f>
        <v/>
      </c>
      <c r="N133" s="109" t="str">
        <f>IF(基本情報入力シート!W176="","",基本情報入力シート!W176)</f>
        <v/>
      </c>
      <c r="O133" s="108" t="str">
        <f>IF(基本情報入力シート!X176="","",基本情報入力シート!X176)</f>
        <v/>
      </c>
      <c r="P133" s="110" t="str">
        <f>IF(基本情報入力シート!Y176="","",基本情報入力シート!Y176)</f>
        <v/>
      </c>
      <c r="Q133" s="641" t="str">
        <f>IF(基本情報入力シート!Z176="","",基本情報入力シート!Z176)</f>
        <v/>
      </c>
      <c r="R133" s="662" t="str">
        <f>IF(基本情報入力シート!AA176="","",基本情報入力シート!AA176)</f>
        <v/>
      </c>
      <c r="S133" s="111"/>
      <c r="T133" s="112"/>
      <c r="U133" s="131" t="str">
        <f>IF(P133="","",VLOOKUP(P133,【参考】数式用!$A$5:$I$28,MATCH(T133,【参考】数式用!$C$4:$G$4,0)+2,0))</f>
        <v/>
      </c>
      <c r="V133" s="46" t="s">
        <v>121</v>
      </c>
      <c r="W133" s="113"/>
      <c r="X133" s="47" t="s">
        <v>122</v>
      </c>
      <c r="Y133" s="113"/>
      <c r="Z133" s="114" t="s">
        <v>123</v>
      </c>
      <c r="AA133" s="113"/>
      <c r="AB133" s="47" t="s">
        <v>122</v>
      </c>
      <c r="AC133" s="113"/>
      <c r="AD133" s="47" t="s">
        <v>124</v>
      </c>
      <c r="AE133" s="115" t="s">
        <v>125</v>
      </c>
      <c r="AF133" s="116" t="str">
        <f t="shared" si="7"/>
        <v/>
      </c>
      <c r="AG133" s="47" t="s">
        <v>126</v>
      </c>
      <c r="AH133" s="117" t="str">
        <f t="shared" si="8"/>
        <v/>
      </c>
    </row>
    <row r="134" spans="1:34" ht="36.75" customHeight="1">
      <c r="A134" s="108">
        <f t="shared" si="5"/>
        <v>124</v>
      </c>
      <c r="B134" s="1232" t="str">
        <f>IF(基本情報入力シート!C177="","",基本情報入力シート!C177)</f>
        <v/>
      </c>
      <c r="C134" s="1233"/>
      <c r="D134" s="1233"/>
      <c r="E134" s="1233"/>
      <c r="F134" s="1233"/>
      <c r="G134" s="1233"/>
      <c r="H134" s="1233"/>
      <c r="I134" s="1233"/>
      <c r="J134" s="1233"/>
      <c r="K134" s="1234"/>
      <c r="L134" s="109" t="str">
        <f>IF(基本情報入力シート!M177="","",基本情報入力シート!M177)</f>
        <v/>
      </c>
      <c r="M134" s="109" t="str">
        <f>IF(基本情報入力シート!R177="","",基本情報入力シート!R177)</f>
        <v/>
      </c>
      <c r="N134" s="109" t="str">
        <f>IF(基本情報入力シート!W177="","",基本情報入力シート!W177)</f>
        <v/>
      </c>
      <c r="O134" s="108" t="str">
        <f>IF(基本情報入力シート!X177="","",基本情報入力シート!X177)</f>
        <v/>
      </c>
      <c r="P134" s="110" t="str">
        <f>IF(基本情報入力シート!Y177="","",基本情報入力シート!Y177)</f>
        <v/>
      </c>
      <c r="Q134" s="641" t="str">
        <f>IF(基本情報入力シート!Z177="","",基本情報入力シート!Z177)</f>
        <v/>
      </c>
      <c r="R134" s="662" t="str">
        <f>IF(基本情報入力シート!AA177="","",基本情報入力シート!AA177)</f>
        <v/>
      </c>
      <c r="S134" s="111"/>
      <c r="T134" s="112"/>
      <c r="U134" s="131" t="str">
        <f>IF(P134="","",VLOOKUP(P134,【参考】数式用!$A$5:$I$28,MATCH(T134,【参考】数式用!$C$4:$G$4,0)+2,0))</f>
        <v/>
      </c>
      <c r="V134" s="46" t="s">
        <v>121</v>
      </c>
      <c r="W134" s="113"/>
      <c r="X134" s="47" t="s">
        <v>122</v>
      </c>
      <c r="Y134" s="113"/>
      <c r="Z134" s="114" t="s">
        <v>123</v>
      </c>
      <c r="AA134" s="113"/>
      <c r="AB134" s="47" t="s">
        <v>122</v>
      </c>
      <c r="AC134" s="113"/>
      <c r="AD134" s="47" t="s">
        <v>124</v>
      </c>
      <c r="AE134" s="115" t="s">
        <v>125</v>
      </c>
      <c r="AF134" s="116" t="str">
        <f t="shared" si="7"/>
        <v/>
      </c>
      <c r="AG134" s="47" t="s">
        <v>126</v>
      </c>
      <c r="AH134" s="117" t="str">
        <f t="shared" si="8"/>
        <v/>
      </c>
    </row>
    <row r="135" spans="1:34" ht="36.75" customHeight="1">
      <c r="A135" s="108">
        <f t="shared" si="5"/>
        <v>125</v>
      </c>
      <c r="B135" s="1232" t="str">
        <f>IF(基本情報入力シート!C178="","",基本情報入力シート!C178)</f>
        <v/>
      </c>
      <c r="C135" s="1233"/>
      <c r="D135" s="1233"/>
      <c r="E135" s="1233"/>
      <c r="F135" s="1233"/>
      <c r="G135" s="1233"/>
      <c r="H135" s="1233"/>
      <c r="I135" s="1233"/>
      <c r="J135" s="1233"/>
      <c r="K135" s="1234"/>
      <c r="L135" s="109" t="str">
        <f>IF(基本情報入力シート!M178="","",基本情報入力シート!M178)</f>
        <v/>
      </c>
      <c r="M135" s="109" t="str">
        <f>IF(基本情報入力シート!R178="","",基本情報入力シート!R178)</f>
        <v/>
      </c>
      <c r="N135" s="109" t="str">
        <f>IF(基本情報入力シート!W178="","",基本情報入力シート!W178)</f>
        <v/>
      </c>
      <c r="O135" s="108" t="str">
        <f>IF(基本情報入力シート!X178="","",基本情報入力シート!X178)</f>
        <v/>
      </c>
      <c r="P135" s="110" t="str">
        <f>IF(基本情報入力シート!Y178="","",基本情報入力シート!Y178)</f>
        <v/>
      </c>
      <c r="Q135" s="641" t="str">
        <f>IF(基本情報入力シート!Z178="","",基本情報入力シート!Z178)</f>
        <v/>
      </c>
      <c r="R135" s="662" t="str">
        <f>IF(基本情報入力シート!AA178="","",基本情報入力シート!AA178)</f>
        <v/>
      </c>
      <c r="S135" s="111"/>
      <c r="T135" s="112"/>
      <c r="U135" s="131" t="str">
        <f>IF(P135="","",VLOOKUP(P135,【参考】数式用!$A$5:$I$28,MATCH(T135,【参考】数式用!$C$4:$G$4,0)+2,0))</f>
        <v/>
      </c>
      <c r="V135" s="46" t="s">
        <v>121</v>
      </c>
      <c r="W135" s="113"/>
      <c r="X135" s="47" t="s">
        <v>122</v>
      </c>
      <c r="Y135" s="113"/>
      <c r="Z135" s="114" t="s">
        <v>123</v>
      </c>
      <c r="AA135" s="113"/>
      <c r="AB135" s="47" t="s">
        <v>122</v>
      </c>
      <c r="AC135" s="113"/>
      <c r="AD135" s="47" t="s">
        <v>124</v>
      </c>
      <c r="AE135" s="115" t="s">
        <v>125</v>
      </c>
      <c r="AF135" s="116" t="str">
        <f t="shared" si="7"/>
        <v/>
      </c>
      <c r="AG135" s="47" t="s">
        <v>126</v>
      </c>
      <c r="AH135" s="117" t="str">
        <f t="shared" si="8"/>
        <v/>
      </c>
    </row>
    <row r="136" spans="1:34" ht="36.75" customHeight="1">
      <c r="A136" s="108">
        <f t="shared" si="5"/>
        <v>126</v>
      </c>
      <c r="B136" s="1232" t="str">
        <f>IF(基本情報入力シート!C179="","",基本情報入力シート!C179)</f>
        <v/>
      </c>
      <c r="C136" s="1233"/>
      <c r="D136" s="1233"/>
      <c r="E136" s="1233"/>
      <c r="F136" s="1233"/>
      <c r="G136" s="1233"/>
      <c r="H136" s="1233"/>
      <c r="I136" s="1233"/>
      <c r="J136" s="1233"/>
      <c r="K136" s="1234"/>
      <c r="L136" s="109" t="str">
        <f>IF(基本情報入力シート!M179="","",基本情報入力シート!M179)</f>
        <v/>
      </c>
      <c r="M136" s="109" t="str">
        <f>IF(基本情報入力シート!R179="","",基本情報入力シート!R179)</f>
        <v/>
      </c>
      <c r="N136" s="109" t="str">
        <f>IF(基本情報入力シート!W179="","",基本情報入力シート!W179)</f>
        <v/>
      </c>
      <c r="O136" s="108" t="str">
        <f>IF(基本情報入力シート!X179="","",基本情報入力シート!X179)</f>
        <v/>
      </c>
      <c r="P136" s="110" t="str">
        <f>IF(基本情報入力シート!Y179="","",基本情報入力シート!Y179)</f>
        <v/>
      </c>
      <c r="Q136" s="641" t="str">
        <f>IF(基本情報入力シート!Z179="","",基本情報入力シート!Z179)</f>
        <v/>
      </c>
      <c r="R136" s="662" t="str">
        <f>IF(基本情報入力シート!AA179="","",基本情報入力シート!AA179)</f>
        <v/>
      </c>
      <c r="S136" s="111"/>
      <c r="T136" s="112"/>
      <c r="U136" s="131" t="str">
        <f>IF(P136="","",VLOOKUP(P136,【参考】数式用!$A$5:$I$28,MATCH(T136,【参考】数式用!$C$4:$G$4,0)+2,0))</f>
        <v/>
      </c>
      <c r="V136" s="46" t="s">
        <v>121</v>
      </c>
      <c r="W136" s="113"/>
      <c r="X136" s="47" t="s">
        <v>122</v>
      </c>
      <c r="Y136" s="113"/>
      <c r="Z136" s="114" t="s">
        <v>123</v>
      </c>
      <c r="AA136" s="113"/>
      <c r="AB136" s="47" t="s">
        <v>122</v>
      </c>
      <c r="AC136" s="113"/>
      <c r="AD136" s="47" t="s">
        <v>124</v>
      </c>
      <c r="AE136" s="115" t="s">
        <v>125</v>
      </c>
      <c r="AF136" s="116" t="str">
        <f t="shared" si="7"/>
        <v/>
      </c>
      <c r="AG136" s="47" t="s">
        <v>126</v>
      </c>
      <c r="AH136" s="117" t="str">
        <f t="shared" si="8"/>
        <v/>
      </c>
    </row>
    <row r="137" spans="1:34" ht="36.75" customHeight="1">
      <c r="A137" s="108">
        <f t="shared" si="5"/>
        <v>127</v>
      </c>
      <c r="B137" s="1232" t="str">
        <f>IF(基本情報入力シート!C180="","",基本情報入力シート!C180)</f>
        <v/>
      </c>
      <c r="C137" s="1233"/>
      <c r="D137" s="1233"/>
      <c r="E137" s="1233"/>
      <c r="F137" s="1233"/>
      <c r="G137" s="1233"/>
      <c r="H137" s="1233"/>
      <c r="I137" s="1233"/>
      <c r="J137" s="1233"/>
      <c r="K137" s="1234"/>
      <c r="L137" s="109" t="str">
        <f>IF(基本情報入力シート!M180="","",基本情報入力シート!M180)</f>
        <v/>
      </c>
      <c r="M137" s="109" t="str">
        <f>IF(基本情報入力シート!R180="","",基本情報入力シート!R180)</f>
        <v/>
      </c>
      <c r="N137" s="109" t="str">
        <f>IF(基本情報入力シート!W180="","",基本情報入力シート!W180)</f>
        <v/>
      </c>
      <c r="O137" s="108" t="str">
        <f>IF(基本情報入力シート!X180="","",基本情報入力シート!X180)</f>
        <v/>
      </c>
      <c r="P137" s="110" t="str">
        <f>IF(基本情報入力シート!Y180="","",基本情報入力シート!Y180)</f>
        <v/>
      </c>
      <c r="Q137" s="641" t="str">
        <f>IF(基本情報入力シート!Z180="","",基本情報入力シート!Z180)</f>
        <v/>
      </c>
      <c r="R137" s="662" t="str">
        <f>IF(基本情報入力シート!AA180="","",基本情報入力シート!AA180)</f>
        <v/>
      </c>
      <c r="S137" s="111"/>
      <c r="T137" s="112"/>
      <c r="U137" s="131" t="str">
        <f>IF(P137="","",VLOOKUP(P137,【参考】数式用!$A$5:$I$28,MATCH(T137,【参考】数式用!$C$4:$G$4,0)+2,0))</f>
        <v/>
      </c>
      <c r="V137" s="46" t="s">
        <v>121</v>
      </c>
      <c r="W137" s="113"/>
      <c r="X137" s="47" t="s">
        <v>122</v>
      </c>
      <c r="Y137" s="113"/>
      <c r="Z137" s="114" t="s">
        <v>123</v>
      </c>
      <c r="AA137" s="113"/>
      <c r="AB137" s="47" t="s">
        <v>122</v>
      </c>
      <c r="AC137" s="113"/>
      <c r="AD137" s="47" t="s">
        <v>124</v>
      </c>
      <c r="AE137" s="115" t="s">
        <v>125</v>
      </c>
      <c r="AF137" s="116" t="str">
        <f t="shared" si="7"/>
        <v/>
      </c>
      <c r="AG137" s="47" t="s">
        <v>126</v>
      </c>
      <c r="AH137" s="117" t="str">
        <f t="shared" si="8"/>
        <v/>
      </c>
    </row>
    <row r="138" spans="1:34" ht="36.75" customHeight="1">
      <c r="A138" s="108">
        <f t="shared" si="5"/>
        <v>128</v>
      </c>
      <c r="B138" s="1232" t="str">
        <f>IF(基本情報入力シート!C181="","",基本情報入力シート!C181)</f>
        <v/>
      </c>
      <c r="C138" s="1233"/>
      <c r="D138" s="1233"/>
      <c r="E138" s="1233"/>
      <c r="F138" s="1233"/>
      <c r="G138" s="1233"/>
      <c r="H138" s="1233"/>
      <c r="I138" s="1233"/>
      <c r="J138" s="1233"/>
      <c r="K138" s="1234"/>
      <c r="L138" s="109" t="str">
        <f>IF(基本情報入力シート!M181="","",基本情報入力シート!M181)</f>
        <v/>
      </c>
      <c r="M138" s="109" t="str">
        <f>IF(基本情報入力シート!R181="","",基本情報入力シート!R181)</f>
        <v/>
      </c>
      <c r="N138" s="109" t="str">
        <f>IF(基本情報入力シート!W181="","",基本情報入力シート!W181)</f>
        <v/>
      </c>
      <c r="O138" s="108" t="str">
        <f>IF(基本情報入力シート!X181="","",基本情報入力シート!X181)</f>
        <v/>
      </c>
      <c r="P138" s="110" t="str">
        <f>IF(基本情報入力シート!Y181="","",基本情報入力シート!Y181)</f>
        <v/>
      </c>
      <c r="Q138" s="641" t="str">
        <f>IF(基本情報入力シート!Z181="","",基本情報入力シート!Z181)</f>
        <v/>
      </c>
      <c r="R138" s="662" t="str">
        <f>IF(基本情報入力シート!AA181="","",基本情報入力シート!AA181)</f>
        <v/>
      </c>
      <c r="S138" s="111"/>
      <c r="T138" s="112"/>
      <c r="U138" s="131" t="str">
        <f>IF(P138="","",VLOOKUP(P138,【参考】数式用!$A$5:$I$28,MATCH(T138,【参考】数式用!$C$4:$G$4,0)+2,0))</f>
        <v/>
      </c>
      <c r="V138" s="46" t="s">
        <v>121</v>
      </c>
      <c r="W138" s="113"/>
      <c r="X138" s="47" t="s">
        <v>122</v>
      </c>
      <c r="Y138" s="113"/>
      <c r="Z138" s="114" t="s">
        <v>123</v>
      </c>
      <c r="AA138" s="113"/>
      <c r="AB138" s="47" t="s">
        <v>122</v>
      </c>
      <c r="AC138" s="113"/>
      <c r="AD138" s="47" t="s">
        <v>124</v>
      </c>
      <c r="AE138" s="115" t="s">
        <v>125</v>
      </c>
      <c r="AF138" s="116" t="str">
        <f t="shared" si="7"/>
        <v/>
      </c>
      <c r="AG138" s="47" t="s">
        <v>126</v>
      </c>
      <c r="AH138" s="117" t="str">
        <f t="shared" si="8"/>
        <v/>
      </c>
    </row>
    <row r="139" spans="1:34" ht="36.75" customHeight="1">
      <c r="A139" s="108">
        <f t="shared" si="5"/>
        <v>129</v>
      </c>
      <c r="B139" s="1232" t="str">
        <f>IF(基本情報入力シート!C182="","",基本情報入力シート!C182)</f>
        <v/>
      </c>
      <c r="C139" s="1233"/>
      <c r="D139" s="1233"/>
      <c r="E139" s="1233"/>
      <c r="F139" s="1233"/>
      <c r="G139" s="1233"/>
      <c r="H139" s="1233"/>
      <c r="I139" s="1233"/>
      <c r="J139" s="1233"/>
      <c r="K139" s="1234"/>
      <c r="L139" s="109" t="str">
        <f>IF(基本情報入力シート!M182="","",基本情報入力シート!M182)</f>
        <v/>
      </c>
      <c r="M139" s="109" t="str">
        <f>IF(基本情報入力シート!R182="","",基本情報入力シート!R182)</f>
        <v/>
      </c>
      <c r="N139" s="109" t="str">
        <f>IF(基本情報入力シート!W182="","",基本情報入力シート!W182)</f>
        <v/>
      </c>
      <c r="O139" s="108" t="str">
        <f>IF(基本情報入力シート!X182="","",基本情報入力シート!X182)</f>
        <v/>
      </c>
      <c r="P139" s="110" t="str">
        <f>IF(基本情報入力シート!Y182="","",基本情報入力シート!Y182)</f>
        <v/>
      </c>
      <c r="Q139" s="641" t="str">
        <f>IF(基本情報入力シート!Z182="","",基本情報入力シート!Z182)</f>
        <v/>
      </c>
      <c r="R139" s="662" t="str">
        <f>IF(基本情報入力シート!AA182="","",基本情報入力シート!AA182)</f>
        <v/>
      </c>
      <c r="S139" s="111"/>
      <c r="T139" s="112"/>
      <c r="U139" s="131" t="str">
        <f>IF(P139="","",VLOOKUP(P139,【参考】数式用!$A$5:$I$28,MATCH(T139,【参考】数式用!$C$4:$G$4,0)+2,0))</f>
        <v/>
      </c>
      <c r="V139" s="46" t="s">
        <v>121</v>
      </c>
      <c r="W139" s="113"/>
      <c r="X139" s="47" t="s">
        <v>122</v>
      </c>
      <c r="Y139" s="113"/>
      <c r="Z139" s="114" t="s">
        <v>123</v>
      </c>
      <c r="AA139" s="113"/>
      <c r="AB139" s="47" t="s">
        <v>122</v>
      </c>
      <c r="AC139" s="113"/>
      <c r="AD139" s="47" t="s">
        <v>124</v>
      </c>
      <c r="AE139" s="115" t="s">
        <v>125</v>
      </c>
      <c r="AF139" s="116" t="str">
        <f t="shared" si="7"/>
        <v/>
      </c>
      <c r="AG139" s="47" t="s">
        <v>126</v>
      </c>
      <c r="AH139" s="117" t="str">
        <f t="shared" si="8"/>
        <v/>
      </c>
    </row>
    <row r="140" spans="1:34" ht="36.75" customHeight="1">
      <c r="A140" s="108">
        <f t="shared" si="5"/>
        <v>130</v>
      </c>
      <c r="B140" s="1232" t="str">
        <f>IF(基本情報入力シート!C183="","",基本情報入力シート!C183)</f>
        <v/>
      </c>
      <c r="C140" s="1233"/>
      <c r="D140" s="1233"/>
      <c r="E140" s="1233"/>
      <c r="F140" s="1233"/>
      <c r="G140" s="1233"/>
      <c r="H140" s="1233"/>
      <c r="I140" s="1233"/>
      <c r="J140" s="1233"/>
      <c r="K140" s="1234"/>
      <c r="L140" s="109" t="str">
        <f>IF(基本情報入力シート!M183="","",基本情報入力シート!M183)</f>
        <v/>
      </c>
      <c r="M140" s="109" t="str">
        <f>IF(基本情報入力シート!R183="","",基本情報入力シート!R183)</f>
        <v/>
      </c>
      <c r="N140" s="109" t="str">
        <f>IF(基本情報入力シート!W183="","",基本情報入力シート!W183)</f>
        <v/>
      </c>
      <c r="O140" s="108" t="str">
        <f>IF(基本情報入力シート!X183="","",基本情報入力シート!X183)</f>
        <v/>
      </c>
      <c r="P140" s="110" t="str">
        <f>IF(基本情報入力シート!Y183="","",基本情報入力シート!Y183)</f>
        <v/>
      </c>
      <c r="Q140" s="641" t="str">
        <f>IF(基本情報入力シート!Z183="","",基本情報入力シート!Z183)</f>
        <v/>
      </c>
      <c r="R140" s="662" t="str">
        <f>IF(基本情報入力シート!AA183="","",基本情報入力シート!AA183)</f>
        <v/>
      </c>
      <c r="S140" s="111"/>
      <c r="T140" s="112"/>
      <c r="U140" s="131" t="str">
        <f>IF(P140="","",VLOOKUP(P140,【参考】数式用!$A$5:$I$28,MATCH(T140,【参考】数式用!$C$4:$G$4,0)+2,0))</f>
        <v/>
      </c>
      <c r="V140" s="46" t="s">
        <v>121</v>
      </c>
      <c r="W140" s="113"/>
      <c r="X140" s="47" t="s">
        <v>122</v>
      </c>
      <c r="Y140" s="113"/>
      <c r="Z140" s="114" t="s">
        <v>123</v>
      </c>
      <c r="AA140" s="113"/>
      <c r="AB140" s="47" t="s">
        <v>122</v>
      </c>
      <c r="AC140" s="113"/>
      <c r="AD140" s="47" t="s">
        <v>124</v>
      </c>
      <c r="AE140" s="115" t="s">
        <v>125</v>
      </c>
      <c r="AF140" s="116" t="str">
        <f t="shared" si="7"/>
        <v/>
      </c>
      <c r="AG140" s="47" t="s">
        <v>126</v>
      </c>
      <c r="AH140" s="117" t="str">
        <f t="shared" si="8"/>
        <v/>
      </c>
    </row>
    <row r="141" spans="1:34" ht="36.75" customHeight="1">
      <c r="A141" s="108">
        <f t="shared" ref="A141:A204" si="9">A140+1</f>
        <v>131</v>
      </c>
      <c r="B141" s="1232" t="str">
        <f>IF(基本情報入力シート!C184="","",基本情報入力シート!C184)</f>
        <v/>
      </c>
      <c r="C141" s="1233"/>
      <c r="D141" s="1233"/>
      <c r="E141" s="1233"/>
      <c r="F141" s="1233"/>
      <c r="G141" s="1233"/>
      <c r="H141" s="1233"/>
      <c r="I141" s="1233"/>
      <c r="J141" s="1233"/>
      <c r="K141" s="1234"/>
      <c r="L141" s="109" t="str">
        <f>IF(基本情報入力シート!M184="","",基本情報入力シート!M184)</f>
        <v/>
      </c>
      <c r="M141" s="109" t="str">
        <f>IF(基本情報入力シート!R184="","",基本情報入力シート!R184)</f>
        <v/>
      </c>
      <c r="N141" s="109" t="str">
        <f>IF(基本情報入力シート!W184="","",基本情報入力シート!W184)</f>
        <v/>
      </c>
      <c r="O141" s="108" t="str">
        <f>IF(基本情報入力シート!X184="","",基本情報入力シート!X184)</f>
        <v/>
      </c>
      <c r="P141" s="110" t="str">
        <f>IF(基本情報入力シート!Y184="","",基本情報入力シート!Y184)</f>
        <v/>
      </c>
      <c r="Q141" s="641" t="str">
        <f>IF(基本情報入力シート!Z184="","",基本情報入力シート!Z184)</f>
        <v/>
      </c>
      <c r="R141" s="662" t="str">
        <f>IF(基本情報入力シート!AA184="","",基本情報入力シート!AA184)</f>
        <v/>
      </c>
      <c r="S141" s="111"/>
      <c r="T141" s="112"/>
      <c r="U141" s="131" t="str">
        <f>IF(P141="","",VLOOKUP(P141,【参考】数式用!$A$5:$I$28,MATCH(T141,【参考】数式用!$C$4:$G$4,0)+2,0))</f>
        <v/>
      </c>
      <c r="V141" s="46" t="s">
        <v>121</v>
      </c>
      <c r="W141" s="113"/>
      <c r="X141" s="47" t="s">
        <v>122</v>
      </c>
      <c r="Y141" s="113"/>
      <c r="Z141" s="114" t="s">
        <v>123</v>
      </c>
      <c r="AA141" s="113"/>
      <c r="AB141" s="47" t="s">
        <v>122</v>
      </c>
      <c r="AC141" s="113"/>
      <c r="AD141" s="47" t="s">
        <v>124</v>
      </c>
      <c r="AE141" s="115" t="s">
        <v>125</v>
      </c>
      <c r="AF141" s="116" t="str">
        <f t="shared" si="7"/>
        <v/>
      </c>
      <c r="AG141" s="47" t="s">
        <v>126</v>
      </c>
      <c r="AH141" s="117" t="str">
        <f t="shared" si="8"/>
        <v/>
      </c>
    </row>
    <row r="142" spans="1:34" ht="36.75" customHeight="1">
      <c r="A142" s="108">
        <f t="shared" si="9"/>
        <v>132</v>
      </c>
      <c r="B142" s="1232" t="str">
        <f>IF(基本情報入力シート!C185="","",基本情報入力シート!C185)</f>
        <v/>
      </c>
      <c r="C142" s="1233"/>
      <c r="D142" s="1233"/>
      <c r="E142" s="1233"/>
      <c r="F142" s="1233"/>
      <c r="G142" s="1233"/>
      <c r="H142" s="1233"/>
      <c r="I142" s="1233"/>
      <c r="J142" s="1233"/>
      <c r="K142" s="1234"/>
      <c r="L142" s="109" t="str">
        <f>IF(基本情報入力シート!M185="","",基本情報入力シート!M185)</f>
        <v/>
      </c>
      <c r="M142" s="109" t="str">
        <f>IF(基本情報入力シート!R185="","",基本情報入力シート!R185)</f>
        <v/>
      </c>
      <c r="N142" s="109" t="str">
        <f>IF(基本情報入力シート!W185="","",基本情報入力シート!W185)</f>
        <v/>
      </c>
      <c r="O142" s="108" t="str">
        <f>IF(基本情報入力シート!X185="","",基本情報入力シート!X185)</f>
        <v/>
      </c>
      <c r="P142" s="110" t="str">
        <f>IF(基本情報入力シート!Y185="","",基本情報入力シート!Y185)</f>
        <v/>
      </c>
      <c r="Q142" s="641" t="str">
        <f>IF(基本情報入力シート!Z185="","",基本情報入力シート!Z185)</f>
        <v/>
      </c>
      <c r="R142" s="662" t="str">
        <f>IF(基本情報入力シート!AA185="","",基本情報入力シート!AA185)</f>
        <v/>
      </c>
      <c r="S142" s="111"/>
      <c r="T142" s="112"/>
      <c r="U142" s="131" t="str">
        <f>IF(P142="","",VLOOKUP(P142,【参考】数式用!$A$5:$I$28,MATCH(T142,【参考】数式用!$C$4:$G$4,0)+2,0))</f>
        <v/>
      </c>
      <c r="V142" s="46" t="s">
        <v>121</v>
      </c>
      <c r="W142" s="113"/>
      <c r="X142" s="47" t="s">
        <v>122</v>
      </c>
      <c r="Y142" s="113"/>
      <c r="Z142" s="114" t="s">
        <v>123</v>
      </c>
      <c r="AA142" s="113"/>
      <c r="AB142" s="47" t="s">
        <v>122</v>
      </c>
      <c r="AC142" s="113"/>
      <c r="AD142" s="47" t="s">
        <v>124</v>
      </c>
      <c r="AE142" s="115" t="s">
        <v>125</v>
      </c>
      <c r="AF142" s="116" t="str">
        <f t="shared" si="7"/>
        <v/>
      </c>
      <c r="AG142" s="47" t="s">
        <v>126</v>
      </c>
      <c r="AH142" s="117" t="str">
        <f t="shared" si="8"/>
        <v/>
      </c>
    </row>
    <row r="143" spans="1:34" ht="36.75" customHeight="1">
      <c r="A143" s="108">
        <f t="shared" si="9"/>
        <v>133</v>
      </c>
      <c r="B143" s="1232" t="str">
        <f>IF(基本情報入力シート!C186="","",基本情報入力シート!C186)</f>
        <v/>
      </c>
      <c r="C143" s="1233"/>
      <c r="D143" s="1233"/>
      <c r="E143" s="1233"/>
      <c r="F143" s="1233"/>
      <c r="G143" s="1233"/>
      <c r="H143" s="1233"/>
      <c r="I143" s="1233"/>
      <c r="J143" s="1233"/>
      <c r="K143" s="1234"/>
      <c r="L143" s="109" t="str">
        <f>IF(基本情報入力シート!M186="","",基本情報入力シート!M186)</f>
        <v/>
      </c>
      <c r="M143" s="109" t="str">
        <f>IF(基本情報入力シート!R186="","",基本情報入力シート!R186)</f>
        <v/>
      </c>
      <c r="N143" s="109" t="str">
        <f>IF(基本情報入力シート!W186="","",基本情報入力シート!W186)</f>
        <v/>
      </c>
      <c r="O143" s="108" t="str">
        <f>IF(基本情報入力シート!X186="","",基本情報入力シート!X186)</f>
        <v/>
      </c>
      <c r="P143" s="110" t="str">
        <f>IF(基本情報入力シート!Y186="","",基本情報入力シート!Y186)</f>
        <v/>
      </c>
      <c r="Q143" s="641" t="str">
        <f>IF(基本情報入力シート!Z186="","",基本情報入力シート!Z186)</f>
        <v/>
      </c>
      <c r="R143" s="662" t="str">
        <f>IF(基本情報入力シート!AA186="","",基本情報入力シート!AA186)</f>
        <v/>
      </c>
      <c r="S143" s="111"/>
      <c r="T143" s="112"/>
      <c r="U143" s="131" t="str">
        <f>IF(P143="","",VLOOKUP(P143,【参考】数式用!$A$5:$I$28,MATCH(T143,【参考】数式用!$C$4:$G$4,0)+2,0))</f>
        <v/>
      </c>
      <c r="V143" s="46" t="s">
        <v>121</v>
      </c>
      <c r="W143" s="113"/>
      <c r="X143" s="47" t="s">
        <v>122</v>
      </c>
      <c r="Y143" s="113"/>
      <c r="Z143" s="114" t="s">
        <v>123</v>
      </c>
      <c r="AA143" s="113"/>
      <c r="AB143" s="47" t="s">
        <v>122</v>
      </c>
      <c r="AC143" s="113"/>
      <c r="AD143" s="47" t="s">
        <v>124</v>
      </c>
      <c r="AE143" s="115" t="s">
        <v>125</v>
      </c>
      <c r="AF143" s="116" t="str">
        <f t="shared" si="7"/>
        <v/>
      </c>
      <c r="AG143" s="47" t="s">
        <v>126</v>
      </c>
      <c r="AH143" s="117" t="str">
        <f t="shared" si="8"/>
        <v/>
      </c>
    </row>
    <row r="144" spans="1:34" ht="36.75" customHeight="1">
      <c r="A144" s="108">
        <f t="shared" si="9"/>
        <v>134</v>
      </c>
      <c r="B144" s="1232" t="str">
        <f>IF(基本情報入力シート!C187="","",基本情報入力シート!C187)</f>
        <v/>
      </c>
      <c r="C144" s="1233"/>
      <c r="D144" s="1233"/>
      <c r="E144" s="1233"/>
      <c r="F144" s="1233"/>
      <c r="G144" s="1233"/>
      <c r="H144" s="1233"/>
      <c r="I144" s="1233"/>
      <c r="J144" s="1233"/>
      <c r="K144" s="1234"/>
      <c r="L144" s="109" t="str">
        <f>IF(基本情報入力シート!M187="","",基本情報入力シート!M187)</f>
        <v/>
      </c>
      <c r="M144" s="109" t="str">
        <f>IF(基本情報入力シート!R187="","",基本情報入力シート!R187)</f>
        <v/>
      </c>
      <c r="N144" s="109" t="str">
        <f>IF(基本情報入力シート!W187="","",基本情報入力シート!W187)</f>
        <v/>
      </c>
      <c r="O144" s="108" t="str">
        <f>IF(基本情報入力シート!X187="","",基本情報入力シート!X187)</f>
        <v/>
      </c>
      <c r="P144" s="110" t="str">
        <f>IF(基本情報入力シート!Y187="","",基本情報入力シート!Y187)</f>
        <v/>
      </c>
      <c r="Q144" s="641" t="str">
        <f>IF(基本情報入力シート!Z187="","",基本情報入力シート!Z187)</f>
        <v/>
      </c>
      <c r="R144" s="662" t="str">
        <f>IF(基本情報入力シート!AA187="","",基本情報入力シート!AA187)</f>
        <v/>
      </c>
      <c r="S144" s="111"/>
      <c r="T144" s="112"/>
      <c r="U144" s="131" t="str">
        <f>IF(P144="","",VLOOKUP(P144,【参考】数式用!$A$5:$I$28,MATCH(T144,【参考】数式用!$C$4:$G$4,0)+2,0))</f>
        <v/>
      </c>
      <c r="V144" s="46" t="s">
        <v>121</v>
      </c>
      <c r="W144" s="113"/>
      <c r="X144" s="47" t="s">
        <v>122</v>
      </c>
      <c r="Y144" s="113"/>
      <c r="Z144" s="114" t="s">
        <v>123</v>
      </c>
      <c r="AA144" s="113"/>
      <c r="AB144" s="47" t="s">
        <v>122</v>
      </c>
      <c r="AC144" s="113"/>
      <c r="AD144" s="47" t="s">
        <v>124</v>
      </c>
      <c r="AE144" s="115" t="s">
        <v>125</v>
      </c>
      <c r="AF144" s="116" t="str">
        <f t="shared" si="7"/>
        <v/>
      </c>
      <c r="AG144" s="47" t="s">
        <v>126</v>
      </c>
      <c r="AH144" s="117" t="str">
        <f t="shared" si="8"/>
        <v/>
      </c>
    </row>
    <row r="145" spans="1:34" ht="36.75" customHeight="1">
      <c r="A145" s="108">
        <f t="shared" si="9"/>
        <v>135</v>
      </c>
      <c r="B145" s="1232" t="str">
        <f>IF(基本情報入力シート!C188="","",基本情報入力シート!C188)</f>
        <v/>
      </c>
      <c r="C145" s="1233"/>
      <c r="D145" s="1233"/>
      <c r="E145" s="1233"/>
      <c r="F145" s="1233"/>
      <c r="G145" s="1233"/>
      <c r="H145" s="1233"/>
      <c r="I145" s="1233"/>
      <c r="J145" s="1233"/>
      <c r="K145" s="1234"/>
      <c r="L145" s="109" t="str">
        <f>IF(基本情報入力シート!M188="","",基本情報入力シート!M188)</f>
        <v/>
      </c>
      <c r="M145" s="109" t="str">
        <f>IF(基本情報入力シート!R188="","",基本情報入力シート!R188)</f>
        <v/>
      </c>
      <c r="N145" s="109" t="str">
        <f>IF(基本情報入力シート!W188="","",基本情報入力シート!W188)</f>
        <v/>
      </c>
      <c r="O145" s="108" t="str">
        <f>IF(基本情報入力シート!X188="","",基本情報入力シート!X188)</f>
        <v/>
      </c>
      <c r="P145" s="110" t="str">
        <f>IF(基本情報入力シート!Y188="","",基本情報入力シート!Y188)</f>
        <v/>
      </c>
      <c r="Q145" s="641" t="str">
        <f>IF(基本情報入力シート!Z188="","",基本情報入力シート!Z188)</f>
        <v/>
      </c>
      <c r="R145" s="662" t="str">
        <f>IF(基本情報入力シート!AA188="","",基本情報入力シート!AA188)</f>
        <v/>
      </c>
      <c r="S145" s="111"/>
      <c r="T145" s="112"/>
      <c r="U145" s="131" t="str">
        <f>IF(P145="","",VLOOKUP(P145,【参考】数式用!$A$5:$I$28,MATCH(T145,【参考】数式用!$C$4:$G$4,0)+2,0))</f>
        <v/>
      </c>
      <c r="V145" s="46" t="s">
        <v>121</v>
      </c>
      <c r="W145" s="113"/>
      <c r="X145" s="47" t="s">
        <v>122</v>
      </c>
      <c r="Y145" s="113"/>
      <c r="Z145" s="114" t="s">
        <v>123</v>
      </c>
      <c r="AA145" s="113"/>
      <c r="AB145" s="47" t="s">
        <v>122</v>
      </c>
      <c r="AC145" s="113"/>
      <c r="AD145" s="47" t="s">
        <v>124</v>
      </c>
      <c r="AE145" s="115" t="s">
        <v>125</v>
      </c>
      <c r="AF145" s="116" t="str">
        <f t="shared" si="7"/>
        <v/>
      </c>
      <c r="AG145" s="47" t="s">
        <v>126</v>
      </c>
      <c r="AH145" s="117" t="str">
        <f t="shared" si="8"/>
        <v/>
      </c>
    </row>
    <row r="146" spans="1:34" ht="36.75" customHeight="1">
      <c r="A146" s="108">
        <f t="shared" si="9"/>
        <v>136</v>
      </c>
      <c r="B146" s="1232" t="str">
        <f>IF(基本情報入力シート!C189="","",基本情報入力シート!C189)</f>
        <v/>
      </c>
      <c r="C146" s="1233"/>
      <c r="D146" s="1233"/>
      <c r="E146" s="1233"/>
      <c r="F146" s="1233"/>
      <c r="G146" s="1233"/>
      <c r="H146" s="1233"/>
      <c r="I146" s="1233"/>
      <c r="J146" s="1233"/>
      <c r="K146" s="1234"/>
      <c r="L146" s="109" t="str">
        <f>IF(基本情報入力シート!M189="","",基本情報入力シート!M189)</f>
        <v/>
      </c>
      <c r="M146" s="109" t="str">
        <f>IF(基本情報入力シート!R189="","",基本情報入力シート!R189)</f>
        <v/>
      </c>
      <c r="N146" s="109" t="str">
        <f>IF(基本情報入力シート!W189="","",基本情報入力シート!W189)</f>
        <v/>
      </c>
      <c r="O146" s="108" t="str">
        <f>IF(基本情報入力シート!X189="","",基本情報入力シート!X189)</f>
        <v/>
      </c>
      <c r="P146" s="110" t="str">
        <f>IF(基本情報入力シート!Y189="","",基本情報入力シート!Y189)</f>
        <v/>
      </c>
      <c r="Q146" s="641" t="str">
        <f>IF(基本情報入力シート!Z189="","",基本情報入力シート!Z189)</f>
        <v/>
      </c>
      <c r="R146" s="662" t="str">
        <f>IF(基本情報入力シート!AA189="","",基本情報入力シート!AA189)</f>
        <v/>
      </c>
      <c r="S146" s="111"/>
      <c r="T146" s="112"/>
      <c r="U146" s="131" t="str">
        <f>IF(P146="","",VLOOKUP(P146,【参考】数式用!$A$5:$I$28,MATCH(T146,【参考】数式用!$C$4:$G$4,0)+2,0))</f>
        <v/>
      </c>
      <c r="V146" s="46" t="s">
        <v>121</v>
      </c>
      <c r="W146" s="113"/>
      <c r="X146" s="47" t="s">
        <v>122</v>
      </c>
      <c r="Y146" s="113"/>
      <c r="Z146" s="114" t="s">
        <v>123</v>
      </c>
      <c r="AA146" s="113"/>
      <c r="AB146" s="47" t="s">
        <v>122</v>
      </c>
      <c r="AC146" s="113"/>
      <c r="AD146" s="47" t="s">
        <v>124</v>
      </c>
      <c r="AE146" s="115" t="s">
        <v>125</v>
      </c>
      <c r="AF146" s="116" t="str">
        <f t="shared" si="7"/>
        <v/>
      </c>
      <c r="AG146" s="47" t="s">
        <v>126</v>
      </c>
      <c r="AH146" s="117" t="str">
        <f t="shared" si="8"/>
        <v/>
      </c>
    </row>
    <row r="147" spans="1:34" ht="36.75" customHeight="1">
      <c r="A147" s="108">
        <f t="shared" si="9"/>
        <v>137</v>
      </c>
      <c r="B147" s="1232" t="str">
        <f>IF(基本情報入力シート!C190="","",基本情報入力シート!C190)</f>
        <v/>
      </c>
      <c r="C147" s="1233"/>
      <c r="D147" s="1233"/>
      <c r="E147" s="1233"/>
      <c r="F147" s="1233"/>
      <c r="G147" s="1233"/>
      <c r="H147" s="1233"/>
      <c r="I147" s="1233"/>
      <c r="J147" s="1233"/>
      <c r="K147" s="1234"/>
      <c r="L147" s="109" t="str">
        <f>IF(基本情報入力シート!M190="","",基本情報入力シート!M190)</f>
        <v/>
      </c>
      <c r="M147" s="109" t="str">
        <f>IF(基本情報入力シート!R190="","",基本情報入力シート!R190)</f>
        <v/>
      </c>
      <c r="N147" s="109" t="str">
        <f>IF(基本情報入力シート!W190="","",基本情報入力シート!W190)</f>
        <v/>
      </c>
      <c r="O147" s="108" t="str">
        <f>IF(基本情報入力シート!X190="","",基本情報入力シート!X190)</f>
        <v/>
      </c>
      <c r="P147" s="110" t="str">
        <f>IF(基本情報入力シート!Y190="","",基本情報入力シート!Y190)</f>
        <v/>
      </c>
      <c r="Q147" s="641" t="str">
        <f>IF(基本情報入力シート!Z190="","",基本情報入力シート!Z190)</f>
        <v/>
      </c>
      <c r="R147" s="662" t="str">
        <f>IF(基本情報入力シート!AA190="","",基本情報入力シート!AA190)</f>
        <v/>
      </c>
      <c r="S147" s="111"/>
      <c r="T147" s="112"/>
      <c r="U147" s="131" t="str">
        <f>IF(P147="","",VLOOKUP(P147,【参考】数式用!$A$5:$I$28,MATCH(T147,【参考】数式用!$C$4:$G$4,0)+2,0))</f>
        <v/>
      </c>
      <c r="V147" s="46" t="s">
        <v>121</v>
      </c>
      <c r="W147" s="113"/>
      <c r="X147" s="47" t="s">
        <v>122</v>
      </c>
      <c r="Y147" s="113"/>
      <c r="Z147" s="114" t="s">
        <v>123</v>
      </c>
      <c r="AA147" s="113"/>
      <c r="AB147" s="47" t="s">
        <v>122</v>
      </c>
      <c r="AC147" s="113"/>
      <c r="AD147" s="47" t="s">
        <v>124</v>
      </c>
      <c r="AE147" s="115" t="s">
        <v>125</v>
      </c>
      <c r="AF147" s="116" t="str">
        <f t="shared" si="7"/>
        <v/>
      </c>
      <c r="AG147" s="118" t="s">
        <v>126</v>
      </c>
      <c r="AH147" s="117" t="str">
        <f t="shared" si="8"/>
        <v/>
      </c>
    </row>
    <row r="148" spans="1:34" ht="36.75" customHeight="1">
      <c r="A148" s="108">
        <f t="shared" si="9"/>
        <v>138</v>
      </c>
      <c r="B148" s="1232" t="str">
        <f>IF(基本情報入力シート!C191="","",基本情報入力シート!C191)</f>
        <v/>
      </c>
      <c r="C148" s="1233"/>
      <c r="D148" s="1233"/>
      <c r="E148" s="1233"/>
      <c r="F148" s="1233"/>
      <c r="G148" s="1233"/>
      <c r="H148" s="1233"/>
      <c r="I148" s="1233"/>
      <c r="J148" s="1233"/>
      <c r="K148" s="1234"/>
      <c r="L148" s="109" t="str">
        <f>IF(基本情報入力シート!M191="","",基本情報入力シート!M191)</f>
        <v/>
      </c>
      <c r="M148" s="109" t="str">
        <f>IF(基本情報入力シート!R191="","",基本情報入力シート!R191)</f>
        <v/>
      </c>
      <c r="N148" s="109" t="str">
        <f>IF(基本情報入力シート!W191="","",基本情報入力シート!W191)</f>
        <v/>
      </c>
      <c r="O148" s="108" t="str">
        <f>IF(基本情報入力シート!X191="","",基本情報入力シート!X191)</f>
        <v/>
      </c>
      <c r="P148" s="110" t="str">
        <f>IF(基本情報入力シート!Y191="","",基本情報入力シート!Y191)</f>
        <v/>
      </c>
      <c r="Q148" s="641" t="str">
        <f>IF(基本情報入力シート!Z191="","",基本情報入力シート!Z191)</f>
        <v/>
      </c>
      <c r="R148" s="662" t="str">
        <f>IF(基本情報入力シート!AA191="","",基本情報入力シート!AA191)</f>
        <v/>
      </c>
      <c r="S148" s="111"/>
      <c r="T148" s="112"/>
      <c r="U148" s="131" t="str">
        <f>IF(P148="","",VLOOKUP(P148,【参考】数式用!$A$5:$I$28,MATCH(T148,【参考】数式用!$C$4:$G$4,0)+2,0))</f>
        <v/>
      </c>
      <c r="V148" s="46" t="s">
        <v>121</v>
      </c>
      <c r="W148" s="113"/>
      <c r="X148" s="47" t="s">
        <v>122</v>
      </c>
      <c r="Y148" s="113"/>
      <c r="Z148" s="114" t="s">
        <v>123</v>
      </c>
      <c r="AA148" s="113"/>
      <c r="AB148" s="47" t="s">
        <v>122</v>
      </c>
      <c r="AC148" s="113"/>
      <c r="AD148" s="47" t="s">
        <v>124</v>
      </c>
      <c r="AE148" s="115" t="s">
        <v>125</v>
      </c>
      <c r="AF148" s="116" t="str">
        <f t="shared" si="7"/>
        <v/>
      </c>
      <c r="AG148" s="118" t="s">
        <v>126</v>
      </c>
      <c r="AH148" s="117" t="str">
        <f t="shared" si="8"/>
        <v/>
      </c>
    </row>
    <row r="149" spans="1:34" ht="36.75" customHeight="1">
      <c r="A149" s="108">
        <f t="shared" si="9"/>
        <v>139</v>
      </c>
      <c r="B149" s="1232" t="str">
        <f>IF(基本情報入力シート!C192="","",基本情報入力シート!C192)</f>
        <v/>
      </c>
      <c r="C149" s="1233"/>
      <c r="D149" s="1233"/>
      <c r="E149" s="1233"/>
      <c r="F149" s="1233"/>
      <c r="G149" s="1233"/>
      <c r="H149" s="1233"/>
      <c r="I149" s="1233"/>
      <c r="J149" s="1233"/>
      <c r="K149" s="1234"/>
      <c r="L149" s="109" t="str">
        <f>IF(基本情報入力シート!M192="","",基本情報入力シート!M192)</f>
        <v/>
      </c>
      <c r="M149" s="109" t="str">
        <f>IF(基本情報入力シート!R192="","",基本情報入力シート!R192)</f>
        <v/>
      </c>
      <c r="N149" s="109" t="str">
        <f>IF(基本情報入力シート!W192="","",基本情報入力シート!W192)</f>
        <v/>
      </c>
      <c r="O149" s="108" t="str">
        <f>IF(基本情報入力シート!X192="","",基本情報入力シート!X192)</f>
        <v/>
      </c>
      <c r="P149" s="110" t="str">
        <f>IF(基本情報入力シート!Y192="","",基本情報入力シート!Y192)</f>
        <v/>
      </c>
      <c r="Q149" s="641" t="str">
        <f>IF(基本情報入力シート!Z192="","",基本情報入力シート!Z192)</f>
        <v/>
      </c>
      <c r="R149" s="662" t="str">
        <f>IF(基本情報入力シート!AA192="","",基本情報入力シート!AA192)</f>
        <v/>
      </c>
      <c r="S149" s="111"/>
      <c r="T149" s="112"/>
      <c r="U149" s="131" t="str">
        <f>IF(P149="","",VLOOKUP(P149,【参考】数式用!$A$5:$I$28,MATCH(T149,【参考】数式用!$C$4:$G$4,0)+2,0))</f>
        <v/>
      </c>
      <c r="V149" s="46" t="s">
        <v>121</v>
      </c>
      <c r="W149" s="113"/>
      <c r="X149" s="47" t="s">
        <v>122</v>
      </c>
      <c r="Y149" s="113"/>
      <c r="Z149" s="114" t="s">
        <v>123</v>
      </c>
      <c r="AA149" s="113"/>
      <c r="AB149" s="47" t="s">
        <v>122</v>
      </c>
      <c r="AC149" s="113"/>
      <c r="AD149" s="47" t="s">
        <v>124</v>
      </c>
      <c r="AE149" s="115" t="s">
        <v>125</v>
      </c>
      <c r="AF149" s="116" t="str">
        <f t="shared" si="7"/>
        <v/>
      </c>
      <c r="AG149" s="118" t="s">
        <v>126</v>
      </c>
      <c r="AH149" s="117" t="str">
        <f t="shared" si="8"/>
        <v/>
      </c>
    </row>
    <row r="150" spans="1:34" ht="36.75" customHeight="1">
      <c r="A150" s="108">
        <f t="shared" si="9"/>
        <v>140</v>
      </c>
      <c r="B150" s="1232" t="str">
        <f>IF(基本情報入力シート!C193="","",基本情報入力シート!C193)</f>
        <v/>
      </c>
      <c r="C150" s="1233"/>
      <c r="D150" s="1233"/>
      <c r="E150" s="1233"/>
      <c r="F150" s="1233"/>
      <c r="G150" s="1233"/>
      <c r="H150" s="1233"/>
      <c r="I150" s="1233"/>
      <c r="J150" s="1233"/>
      <c r="K150" s="1234"/>
      <c r="L150" s="109" t="str">
        <f>IF(基本情報入力シート!M193="","",基本情報入力シート!M193)</f>
        <v/>
      </c>
      <c r="M150" s="109" t="str">
        <f>IF(基本情報入力シート!R193="","",基本情報入力シート!R193)</f>
        <v/>
      </c>
      <c r="N150" s="109" t="str">
        <f>IF(基本情報入力シート!W193="","",基本情報入力シート!W193)</f>
        <v/>
      </c>
      <c r="O150" s="108" t="str">
        <f>IF(基本情報入力シート!X193="","",基本情報入力シート!X193)</f>
        <v/>
      </c>
      <c r="P150" s="110" t="str">
        <f>IF(基本情報入力シート!Y193="","",基本情報入力シート!Y193)</f>
        <v/>
      </c>
      <c r="Q150" s="641" t="str">
        <f>IF(基本情報入力シート!Z193="","",基本情報入力シート!Z193)</f>
        <v/>
      </c>
      <c r="R150" s="662" t="str">
        <f>IF(基本情報入力シート!AA193="","",基本情報入力シート!AA193)</f>
        <v/>
      </c>
      <c r="S150" s="111"/>
      <c r="T150" s="112"/>
      <c r="U150" s="131" t="str">
        <f>IF(P150="","",VLOOKUP(P150,【参考】数式用!$A$5:$I$28,MATCH(T150,【参考】数式用!$C$4:$G$4,0)+2,0))</f>
        <v/>
      </c>
      <c r="V150" s="46" t="s">
        <v>121</v>
      </c>
      <c r="W150" s="113"/>
      <c r="X150" s="47" t="s">
        <v>122</v>
      </c>
      <c r="Y150" s="113"/>
      <c r="Z150" s="114" t="s">
        <v>123</v>
      </c>
      <c r="AA150" s="113"/>
      <c r="AB150" s="47" t="s">
        <v>122</v>
      </c>
      <c r="AC150" s="113"/>
      <c r="AD150" s="47" t="s">
        <v>124</v>
      </c>
      <c r="AE150" s="115" t="s">
        <v>125</v>
      </c>
      <c r="AF150" s="116" t="str">
        <f t="shared" si="7"/>
        <v/>
      </c>
      <c r="AG150" s="118" t="s">
        <v>126</v>
      </c>
      <c r="AH150" s="117" t="str">
        <f t="shared" si="8"/>
        <v/>
      </c>
    </row>
    <row r="151" spans="1:34" ht="36.75" customHeight="1">
      <c r="A151" s="108">
        <f t="shared" si="9"/>
        <v>141</v>
      </c>
      <c r="B151" s="1232" t="str">
        <f>IF(基本情報入力シート!C194="","",基本情報入力シート!C194)</f>
        <v/>
      </c>
      <c r="C151" s="1233"/>
      <c r="D151" s="1233"/>
      <c r="E151" s="1233"/>
      <c r="F151" s="1233"/>
      <c r="G151" s="1233"/>
      <c r="H151" s="1233"/>
      <c r="I151" s="1233"/>
      <c r="J151" s="1233"/>
      <c r="K151" s="1234"/>
      <c r="L151" s="109" t="str">
        <f>IF(基本情報入力シート!M194="","",基本情報入力シート!M194)</f>
        <v/>
      </c>
      <c r="M151" s="109" t="str">
        <f>IF(基本情報入力シート!R194="","",基本情報入力シート!R194)</f>
        <v/>
      </c>
      <c r="N151" s="109" t="str">
        <f>IF(基本情報入力シート!W194="","",基本情報入力シート!W194)</f>
        <v/>
      </c>
      <c r="O151" s="108" t="str">
        <f>IF(基本情報入力シート!X194="","",基本情報入力シート!X194)</f>
        <v/>
      </c>
      <c r="P151" s="110" t="str">
        <f>IF(基本情報入力シート!Y194="","",基本情報入力シート!Y194)</f>
        <v/>
      </c>
      <c r="Q151" s="641" t="str">
        <f>IF(基本情報入力シート!Z194="","",基本情報入力シート!Z194)</f>
        <v/>
      </c>
      <c r="R151" s="662" t="str">
        <f>IF(基本情報入力シート!AA194="","",基本情報入力シート!AA194)</f>
        <v/>
      </c>
      <c r="S151" s="111"/>
      <c r="T151" s="112"/>
      <c r="U151" s="131" t="str">
        <f>IF(P151="","",VLOOKUP(P151,【参考】数式用!$A$5:$I$28,MATCH(T151,【参考】数式用!$C$4:$G$4,0)+2,0))</f>
        <v/>
      </c>
      <c r="V151" s="46" t="s">
        <v>121</v>
      </c>
      <c r="W151" s="113"/>
      <c r="X151" s="47" t="s">
        <v>122</v>
      </c>
      <c r="Y151" s="113"/>
      <c r="Z151" s="114" t="s">
        <v>123</v>
      </c>
      <c r="AA151" s="113"/>
      <c r="AB151" s="47" t="s">
        <v>122</v>
      </c>
      <c r="AC151" s="113"/>
      <c r="AD151" s="47" t="s">
        <v>124</v>
      </c>
      <c r="AE151" s="115" t="s">
        <v>125</v>
      </c>
      <c r="AF151" s="116" t="str">
        <f t="shared" si="7"/>
        <v/>
      </c>
      <c r="AG151" s="118" t="s">
        <v>126</v>
      </c>
      <c r="AH151" s="117" t="str">
        <f t="shared" si="8"/>
        <v/>
      </c>
    </row>
    <row r="152" spans="1:34" ht="36.75" customHeight="1">
      <c r="A152" s="108">
        <f t="shared" si="9"/>
        <v>142</v>
      </c>
      <c r="B152" s="1232" t="str">
        <f>IF(基本情報入力シート!C195="","",基本情報入力シート!C195)</f>
        <v/>
      </c>
      <c r="C152" s="1233"/>
      <c r="D152" s="1233"/>
      <c r="E152" s="1233"/>
      <c r="F152" s="1233"/>
      <c r="G152" s="1233"/>
      <c r="H152" s="1233"/>
      <c r="I152" s="1233"/>
      <c r="J152" s="1233"/>
      <c r="K152" s="1234"/>
      <c r="L152" s="109" t="str">
        <f>IF(基本情報入力シート!M195="","",基本情報入力シート!M195)</f>
        <v/>
      </c>
      <c r="M152" s="109" t="str">
        <f>IF(基本情報入力シート!R195="","",基本情報入力シート!R195)</f>
        <v/>
      </c>
      <c r="N152" s="109" t="str">
        <f>IF(基本情報入力シート!W195="","",基本情報入力シート!W195)</f>
        <v/>
      </c>
      <c r="O152" s="108" t="str">
        <f>IF(基本情報入力シート!X195="","",基本情報入力シート!X195)</f>
        <v/>
      </c>
      <c r="P152" s="110" t="str">
        <f>IF(基本情報入力シート!Y195="","",基本情報入力シート!Y195)</f>
        <v/>
      </c>
      <c r="Q152" s="641" t="str">
        <f>IF(基本情報入力シート!Z195="","",基本情報入力シート!Z195)</f>
        <v/>
      </c>
      <c r="R152" s="662" t="str">
        <f>IF(基本情報入力シート!AA195="","",基本情報入力シート!AA195)</f>
        <v/>
      </c>
      <c r="S152" s="111"/>
      <c r="T152" s="112"/>
      <c r="U152" s="131" t="str">
        <f>IF(P152="","",VLOOKUP(P152,【参考】数式用!$A$5:$I$28,MATCH(T152,【参考】数式用!$C$4:$G$4,0)+2,0))</f>
        <v/>
      </c>
      <c r="V152" s="46" t="s">
        <v>121</v>
      </c>
      <c r="W152" s="113"/>
      <c r="X152" s="47" t="s">
        <v>122</v>
      </c>
      <c r="Y152" s="113"/>
      <c r="Z152" s="114" t="s">
        <v>123</v>
      </c>
      <c r="AA152" s="113"/>
      <c r="AB152" s="47" t="s">
        <v>122</v>
      </c>
      <c r="AC152" s="113"/>
      <c r="AD152" s="47" t="s">
        <v>124</v>
      </c>
      <c r="AE152" s="115" t="s">
        <v>125</v>
      </c>
      <c r="AF152" s="116" t="str">
        <f t="shared" si="7"/>
        <v/>
      </c>
      <c r="AG152" s="118" t="s">
        <v>126</v>
      </c>
      <c r="AH152" s="117" t="str">
        <f t="shared" si="8"/>
        <v/>
      </c>
    </row>
    <row r="153" spans="1:34" ht="36.75" customHeight="1">
      <c r="A153" s="108">
        <f t="shared" si="9"/>
        <v>143</v>
      </c>
      <c r="B153" s="1232" t="str">
        <f>IF(基本情報入力シート!C196="","",基本情報入力シート!C196)</f>
        <v/>
      </c>
      <c r="C153" s="1233"/>
      <c r="D153" s="1233"/>
      <c r="E153" s="1233"/>
      <c r="F153" s="1233"/>
      <c r="G153" s="1233"/>
      <c r="H153" s="1233"/>
      <c r="I153" s="1233"/>
      <c r="J153" s="1233"/>
      <c r="K153" s="1234"/>
      <c r="L153" s="109" t="str">
        <f>IF(基本情報入力シート!M196="","",基本情報入力シート!M196)</f>
        <v/>
      </c>
      <c r="M153" s="109" t="str">
        <f>IF(基本情報入力シート!R196="","",基本情報入力シート!R196)</f>
        <v/>
      </c>
      <c r="N153" s="109" t="str">
        <f>IF(基本情報入力シート!W196="","",基本情報入力シート!W196)</f>
        <v/>
      </c>
      <c r="O153" s="108" t="str">
        <f>IF(基本情報入力シート!X196="","",基本情報入力シート!X196)</f>
        <v/>
      </c>
      <c r="P153" s="110" t="str">
        <f>IF(基本情報入力シート!Y196="","",基本情報入力シート!Y196)</f>
        <v/>
      </c>
      <c r="Q153" s="641" t="str">
        <f>IF(基本情報入力シート!Z196="","",基本情報入力シート!Z196)</f>
        <v/>
      </c>
      <c r="R153" s="662" t="str">
        <f>IF(基本情報入力シート!AA196="","",基本情報入力シート!AA196)</f>
        <v/>
      </c>
      <c r="S153" s="111"/>
      <c r="T153" s="112"/>
      <c r="U153" s="131" t="str">
        <f>IF(P153="","",VLOOKUP(P153,【参考】数式用!$A$5:$I$28,MATCH(T153,【参考】数式用!$C$4:$G$4,0)+2,0))</f>
        <v/>
      </c>
      <c r="V153" s="46" t="s">
        <v>121</v>
      </c>
      <c r="W153" s="113"/>
      <c r="X153" s="47" t="s">
        <v>122</v>
      </c>
      <c r="Y153" s="113"/>
      <c r="Z153" s="114" t="s">
        <v>123</v>
      </c>
      <c r="AA153" s="113"/>
      <c r="AB153" s="47" t="s">
        <v>122</v>
      </c>
      <c r="AC153" s="113"/>
      <c r="AD153" s="47" t="s">
        <v>124</v>
      </c>
      <c r="AE153" s="115" t="s">
        <v>125</v>
      </c>
      <c r="AF153" s="116" t="str">
        <f t="shared" si="7"/>
        <v/>
      </c>
      <c r="AG153" s="118" t="s">
        <v>126</v>
      </c>
      <c r="AH153" s="117" t="str">
        <f t="shared" si="8"/>
        <v/>
      </c>
    </row>
    <row r="154" spans="1:34" ht="36.75" customHeight="1">
      <c r="A154" s="108">
        <f t="shared" si="9"/>
        <v>144</v>
      </c>
      <c r="B154" s="1232" t="str">
        <f>IF(基本情報入力シート!C197="","",基本情報入力シート!C197)</f>
        <v/>
      </c>
      <c r="C154" s="1233"/>
      <c r="D154" s="1233"/>
      <c r="E154" s="1233"/>
      <c r="F154" s="1233"/>
      <c r="G154" s="1233"/>
      <c r="H154" s="1233"/>
      <c r="I154" s="1233"/>
      <c r="J154" s="1233"/>
      <c r="K154" s="1234"/>
      <c r="L154" s="109" t="str">
        <f>IF(基本情報入力シート!M197="","",基本情報入力シート!M197)</f>
        <v/>
      </c>
      <c r="M154" s="109" t="str">
        <f>IF(基本情報入力シート!R197="","",基本情報入力シート!R197)</f>
        <v/>
      </c>
      <c r="N154" s="109" t="str">
        <f>IF(基本情報入力シート!W197="","",基本情報入力シート!W197)</f>
        <v/>
      </c>
      <c r="O154" s="108" t="str">
        <f>IF(基本情報入力シート!X197="","",基本情報入力シート!X197)</f>
        <v/>
      </c>
      <c r="P154" s="110" t="str">
        <f>IF(基本情報入力シート!Y197="","",基本情報入力シート!Y197)</f>
        <v/>
      </c>
      <c r="Q154" s="641" t="str">
        <f>IF(基本情報入力シート!Z197="","",基本情報入力シート!Z197)</f>
        <v/>
      </c>
      <c r="R154" s="662" t="str">
        <f>IF(基本情報入力シート!AA197="","",基本情報入力シート!AA197)</f>
        <v/>
      </c>
      <c r="S154" s="111"/>
      <c r="T154" s="112"/>
      <c r="U154" s="131" t="str">
        <f>IF(P154="","",VLOOKUP(P154,【参考】数式用!$A$5:$I$28,MATCH(T154,【参考】数式用!$C$4:$G$4,0)+2,0))</f>
        <v/>
      </c>
      <c r="V154" s="46" t="s">
        <v>121</v>
      </c>
      <c r="W154" s="113"/>
      <c r="X154" s="47" t="s">
        <v>122</v>
      </c>
      <c r="Y154" s="113"/>
      <c r="Z154" s="114" t="s">
        <v>123</v>
      </c>
      <c r="AA154" s="113"/>
      <c r="AB154" s="47" t="s">
        <v>122</v>
      </c>
      <c r="AC154" s="113"/>
      <c r="AD154" s="47" t="s">
        <v>124</v>
      </c>
      <c r="AE154" s="115" t="s">
        <v>125</v>
      </c>
      <c r="AF154" s="116" t="str">
        <f t="shared" si="7"/>
        <v/>
      </c>
      <c r="AG154" s="118" t="s">
        <v>126</v>
      </c>
      <c r="AH154" s="117" t="str">
        <f t="shared" si="8"/>
        <v/>
      </c>
    </row>
    <row r="155" spans="1:34" ht="36.75" customHeight="1">
      <c r="A155" s="108">
        <f t="shared" si="9"/>
        <v>145</v>
      </c>
      <c r="B155" s="1232" t="str">
        <f>IF(基本情報入力シート!C198="","",基本情報入力シート!C198)</f>
        <v/>
      </c>
      <c r="C155" s="1233"/>
      <c r="D155" s="1233"/>
      <c r="E155" s="1233"/>
      <c r="F155" s="1233"/>
      <c r="G155" s="1233"/>
      <c r="H155" s="1233"/>
      <c r="I155" s="1233"/>
      <c r="J155" s="1233"/>
      <c r="K155" s="1234"/>
      <c r="L155" s="109" t="str">
        <f>IF(基本情報入力シート!M198="","",基本情報入力シート!M198)</f>
        <v/>
      </c>
      <c r="M155" s="109" t="str">
        <f>IF(基本情報入力シート!R198="","",基本情報入力シート!R198)</f>
        <v/>
      </c>
      <c r="N155" s="109" t="str">
        <f>IF(基本情報入力シート!W198="","",基本情報入力シート!W198)</f>
        <v/>
      </c>
      <c r="O155" s="108" t="str">
        <f>IF(基本情報入力シート!X198="","",基本情報入力シート!X198)</f>
        <v/>
      </c>
      <c r="P155" s="110" t="str">
        <f>IF(基本情報入力シート!Y198="","",基本情報入力シート!Y198)</f>
        <v/>
      </c>
      <c r="Q155" s="641" t="str">
        <f>IF(基本情報入力シート!Z198="","",基本情報入力シート!Z198)</f>
        <v/>
      </c>
      <c r="R155" s="662" t="str">
        <f>IF(基本情報入力シート!AA198="","",基本情報入力シート!AA198)</f>
        <v/>
      </c>
      <c r="S155" s="111"/>
      <c r="T155" s="112"/>
      <c r="U155" s="131" t="str">
        <f>IF(P155="","",VLOOKUP(P155,【参考】数式用!$A$5:$I$28,MATCH(T155,【参考】数式用!$C$4:$G$4,0)+2,0))</f>
        <v/>
      </c>
      <c r="V155" s="46" t="s">
        <v>121</v>
      </c>
      <c r="W155" s="113"/>
      <c r="X155" s="47" t="s">
        <v>122</v>
      </c>
      <c r="Y155" s="113"/>
      <c r="Z155" s="114" t="s">
        <v>123</v>
      </c>
      <c r="AA155" s="113"/>
      <c r="AB155" s="47" t="s">
        <v>122</v>
      </c>
      <c r="AC155" s="113"/>
      <c r="AD155" s="47" t="s">
        <v>124</v>
      </c>
      <c r="AE155" s="115" t="s">
        <v>125</v>
      </c>
      <c r="AF155" s="116" t="str">
        <f t="shared" si="7"/>
        <v/>
      </c>
      <c r="AG155" s="118" t="s">
        <v>126</v>
      </c>
      <c r="AH155" s="117" t="str">
        <f t="shared" si="8"/>
        <v/>
      </c>
    </row>
    <row r="156" spans="1:34" ht="36.75" customHeight="1">
      <c r="A156" s="108">
        <f t="shared" si="9"/>
        <v>146</v>
      </c>
      <c r="B156" s="1232" t="str">
        <f>IF(基本情報入力シート!C199="","",基本情報入力シート!C199)</f>
        <v/>
      </c>
      <c r="C156" s="1233"/>
      <c r="D156" s="1233"/>
      <c r="E156" s="1233"/>
      <c r="F156" s="1233"/>
      <c r="G156" s="1233"/>
      <c r="H156" s="1233"/>
      <c r="I156" s="1233"/>
      <c r="J156" s="1233"/>
      <c r="K156" s="1234"/>
      <c r="L156" s="109" t="str">
        <f>IF(基本情報入力シート!M199="","",基本情報入力シート!M199)</f>
        <v/>
      </c>
      <c r="M156" s="109" t="str">
        <f>IF(基本情報入力シート!R199="","",基本情報入力シート!R199)</f>
        <v/>
      </c>
      <c r="N156" s="109" t="str">
        <f>IF(基本情報入力シート!W199="","",基本情報入力シート!W199)</f>
        <v/>
      </c>
      <c r="O156" s="108" t="str">
        <f>IF(基本情報入力シート!X199="","",基本情報入力シート!X199)</f>
        <v/>
      </c>
      <c r="P156" s="110" t="str">
        <f>IF(基本情報入力シート!Y199="","",基本情報入力シート!Y199)</f>
        <v/>
      </c>
      <c r="Q156" s="641" t="str">
        <f>IF(基本情報入力シート!Z199="","",基本情報入力シート!Z199)</f>
        <v/>
      </c>
      <c r="R156" s="662" t="str">
        <f>IF(基本情報入力シート!AA199="","",基本情報入力シート!AA199)</f>
        <v/>
      </c>
      <c r="S156" s="111"/>
      <c r="T156" s="112"/>
      <c r="U156" s="131" t="str">
        <f>IF(P156="","",VLOOKUP(P156,【参考】数式用!$A$5:$I$28,MATCH(T156,【参考】数式用!$C$4:$G$4,0)+2,0))</f>
        <v/>
      </c>
      <c r="V156" s="46" t="s">
        <v>121</v>
      </c>
      <c r="W156" s="113"/>
      <c r="X156" s="47" t="s">
        <v>122</v>
      </c>
      <c r="Y156" s="113"/>
      <c r="Z156" s="114" t="s">
        <v>123</v>
      </c>
      <c r="AA156" s="113"/>
      <c r="AB156" s="47" t="s">
        <v>122</v>
      </c>
      <c r="AC156" s="113"/>
      <c r="AD156" s="47" t="s">
        <v>124</v>
      </c>
      <c r="AE156" s="115" t="s">
        <v>125</v>
      </c>
      <c r="AF156" s="116" t="str">
        <f t="shared" si="7"/>
        <v/>
      </c>
      <c r="AG156" s="118" t="s">
        <v>126</v>
      </c>
      <c r="AH156" s="117" t="str">
        <f t="shared" si="8"/>
        <v/>
      </c>
    </row>
    <row r="157" spans="1:34" ht="36.75" customHeight="1">
      <c r="A157" s="108">
        <f t="shared" si="9"/>
        <v>147</v>
      </c>
      <c r="B157" s="1232" t="str">
        <f>IF(基本情報入力シート!C200="","",基本情報入力シート!C200)</f>
        <v/>
      </c>
      <c r="C157" s="1233"/>
      <c r="D157" s="1233"/>
      <c r="E157" s="1233"/>
      <c r="F157" s="1233"/>
      <c r="G157" s="1233"/>
      <c r="H157" s="1233"/>
      <c r="I157" s="1233"/>
      <c r="J157" s="1233"/>
      <c r="K157" s="1234"/>
      <c r="L157" s="109" t="str">
        <f>IF(基本情報入力シート!M200="","",基本情報入力シート!M200)</f>
        <v/>
      </c>
      <c r="M157" s="109" t="str">
        <f>IF(基本情報入力シート!R200="","",基本情報入力シート!R200)</f>
        <v/>
      </c>
      <c r="N157" s="109" t="str">
        <f>IF(基本情報入力シート!W200="","",基本情報入力シート!W200)</f>
        <v/>
      </c>
      <c r="O157" s="108" t="str">
        <f>IF(基本情報入力シート!X200="","",基本情報入力シート!X200)</f>
        <v/>
      </c>
      <c r="P157" s="110" t="str">
        <f>IF(基本情報入力シート!Y200="","",基本情報入力シート!Y200)</f>
        <v/>
      </c>
      <c r="Q157" s="641" t="str">
        <f>IF(基本情報入力シート!Z200="","",基本情報入力シート!Z200)</f>
        <v/>
      </c>
      <c r="R157" s="662" t="str">
        <f>IF(基本情報入力シート!AA200="","",基本情報入力シート!AA200)</f>
        <v/>
      </c>
      <c r="S157" s="111"/>
      <c r="T157" s="112"/>
      <c r="U157" s="131" t="str">
        <f>IF(P157="","",VLOOKUP(P157,【参考】数式用!$A$5:$I$28,MATCH(T157,【参考】数式用!$C$4:$G$4,0)+2,0))</f>
        <v/>
      </c>
      <c r="V157" s="46" t="s">
        <v>121</v>
      </c>
      <c r="W157" s="113"/>
      <c r="X157" s="47" t="s">
        <v>122</v>
      </c>
      <c r="Y157" s="113"/>
      <c r="Z157" s="114" t="s">
        <v>123</v>
      </c>
      <c r="AA157" s="113"/>
      <c r="AB157" s="47" t="s">
        <v>122</v>
      </c>
      <c r="AC157" s="113"/>
      <c r="AD157" s="47" t="s">
        <v>124</v>
      </c>
      <c r="AE157" s="115" t="s">
        <v>125</v>
      </c>
      <c r="AF157" s="116" t="str">
        <f t="shared" si="7"/>
        <v/>
      </c>
      <c r="AG157" s="118" t="s">
        <v>126</v>
      </c>
      <c r="AH157" s="117" t="str">
        <f t="shared" si="8"/>
        <v/>
      </c>
    </row>
    <row r="158" spans="1:34" ht="36.75" customHeight="1">
      <c r="A158" s="108">
        <f t="shared" si="9"/>
        <v>148</v>
      </c>
      <c r="B158" s="1232" t="str">
        <f>IF(基本情報入力シート!C201="","",基本情報入力シート!C201)</f>
        <v/>
      </c>
      <c r="C158" s="1233"/>
      <c r="D158" s="1233"/>
      <c r="E158" s="1233"/>
      <c r="F158" s="1233"/>
      <c r="G158" s="1233"/>
      <c r="H158" s="1233"/>
      <c r="I158" s="1233"/>
      <c r="J158" s="1233"/>
      <c r="K158" s="1234"/>
      <c r="L158" s="109" t="str">
        <f>IF(基本情報入力シート!M201="","",基本情報入力シート!M201)</f>
        <v/>
      </c>
      <c r="M158" s="109" t="str">
        <f>IF(基本情報入力シート!R201="","",基本情報入力シート!R201)</f>
        <v/>
      </c>
      <c r="N158" s="109" t="str">
        <f>IF(基本情報入力シート!W201="","",基本情報入力シート!W201)</f>
        <v/>
      </c>
      <c r="O158" s="108" t="str">
        <f>IF(基本情報入力シート!X201="","",基本情報入力シート!X201)</f>
        <v/>
      </c>
      <c r="P158" s="110" t="str">
        <f>IF(基本情報入力シート!Y201="","",基本情報入力シート!Y201)</f>
        <v/>
      </c>
      <c r="Q158" s="641" t="str">
        <f>IF(基本情報入力シート!Z201="","",基本情報入力シート!Z201)</f>
        <v/>
      </c>
      <c r="R158" s="662" t="str">
        <f>IF(基本情報入力シート!AA201="","",基本情報入力シート!AA201)</f>
        <v/>
      </c>
      <c r="S158" s="111"/>
      <c r="T158" s="112"/>
      <c r="U158" s="131" t="str">
        <f>IF(P158="","",VLOOKUP(P158,【参考】数式用!$A$5:$I$28,MATCH(T158,【参考】数式用!$C$4:$G$4,0)+2,0))</f>
        <v/>
      </c>
      <c r="V158" s="46" t="s">
        <v>121</v>
      </c>
      <c r="W158" s="113"/>
      <c r="X158" s="47" t="s">
        <v>122</v>
      </c>
      <c r="Y158" s="113"/>
      <c r="Z158" s="114" t="s">
        <v>123</v>
      </c>
      <c r="AA158" s="113"/>
      <c r="AB158" s="47" t="s">
        <v>122</v>
      </c>
      <c r="AC158" s="113"/>
      <c r="AD158" s="47" t="s">
        <v>124</v>
      </c>
      <c r="AE158" s="115" t="s">
        <v>125</v>
      </c>
      <c r="AF158" s="116" t="str">
        <f t="shared" si="7"/>
        <v/>
      </c>
      <c r="AG158" s="118" t="s">
        <v>126</v>
      </c>
      <c r="AH158" s="117" t="str">
        <f t="shared" si="8"/>
        <v/>
      </c>
    </row>
    <row r="159" spans="1:34" ht="36.75" customHeight="1">
      <c r="A159" s="108">
        <f t="shared" si="9"/>
        <v>149</v>
      </c>
      <c r="B159" s="1232" t="str">
        <f>IF(基本情報入力シート!C202="","",基本情報入力シート!C202)</f>
        <v/>
      </c>
      <c r="C159" s="1233"/>
      <c r="D159" s="1233"/>
      <c r="E159" s="1233"/>
      <c r="F159" s="1233"/>
      <c r="G159" s="1233"/>
      <c r="H159" s="1233"/>
      <c r="I159" s="1233"/>
      <c r="J159" s="1233"/>
      <c r="K159" s="1234"/>
      <c r="L159" s="109" t="str">
        <f>IF(基本情報入力シート!M202="","",基本情報入力シート!M202)</f>
        <v/>
      </c>
      <c r="M159" s="109" t="str">
        <f>IF(基本情報入力シート!R202="","",基本情報入力シート!R202)</f>
        <v/>
      </c>
      <c r="N159" s="109" t="str">
        <f>IF(基本情報入力シート!W202="","",基本情報入力シート!W202)</f>
        <v/>
      </c>
      <c r="O159" s="108" t="str">
        <f>IF(基本情報入力シート!X202="","",基本情報入力シート!X202)</f>
        <v/>
      </c>
      <c r="P159" s="110" t="str">
        <f>IF(基本情報入力シート!Y202="","",基本情報入力シート!Y202)</f>
        <v/>
      </c>
      <c r="Q159" s="641" t="str">
        <f>IF(基本情報入力シート!Z202="","",基本情報入力シート!Z202)</f>
        <v/>
      </c>
      <c r="R159" s="662" t="str">
        <f>IF(基本情報入力シート!AA202="","",基本情報入力シート!AA202)</f>
        <v/>
      </c>
      <c r="S159" s="111"/>
      <c r="T159" s="112"/>
      <c r="U159" s="131" t="str">
        <f>IF(P159="","",VLOOKUP(P159,【参考】数式用!$A$5:$I$28,MATCH(T159,【参考】数式用!$C$4:$G$4,0)+2,0))</f>
        <v/>
      </c>
      <c r="V159" s="46" t="s">
        <v>121</v>
      </c>
      <c r="W159" s="113"/>
      <c r="X159" s="47" t="s">
        <v>122</v>
      </c>
      <c r="Y159" s="113"/>
      <c r="Z159" s="114" t="s">
        <v>123</v>
      </c>
      <c r="AA159" s="113"/>
      <c r="AB159" s="47" t="s">
        <v>122</v>
      </c>
      <c r="AC159" s="113"/>
      <c r="AD159" s="47" t="s">
        <v>124</v>
      </c>
      <c r="AE159" s="115" t="s">
        <v>125</v>
      </c>
      <c r="AF159" s="116" t="str">
        <f t="shared" si="7"/>
        <v/>
      </c>
      <c r="AG159" s="118" t="s">
        <v>126</v>
      </c>
      <c r="AH159" s="117" t="str">
        <f t="shared" si="8"/>
        <v/>
      </c>
    </row>
    <row r="160" spans="1:34" ht="36.75" customHeight="1">
      <c r="A160" s="108">
        <f t="shared" si="9"/>
        <v>150</v>
      </c>
      <c r="B160" s="1232" t="str">
        <f>IF(基本情報入力シート!C203="","",基本情報入力シート!C203)</f>
        <v/>
      </c>
      <c r="C160" s="1233"/>
      <c r="D160" s="1233"/>
      <c r="E160" s="1233"/>
      <c r="F160" s="1233"/>
      <c r="G160" s="1233"/>
      <c r="H160" s="1233"/>
      <c r="I160" s="1233"/>
      <c r="J160" s="1233"/>
      <c r="K160" s="1234"/>
      <c r="L160" s="109" t="str">
        <f>IF(基本情報入力シート!M203="","",基本情報入力シート!M203)</f>
        <v/>
      </c>
      <c r="M160" s="109" t="str">
        <f>IF(基本情報入力シート!R203="","",基本情報入力シート!R203)</f>
        <v/>
      </c>
      <c r="N160" s="109" t="str">
        <f>IF(基本情報入力シート!W203="","",基本情報入力シート!W203)</f>
        <v/>
      </c>
      <c r="O160" s="108" t="str">
        <f>IF(基本情報入力シート!X203="","",基本情報入力シート!X203)</f>
        <v/>
      </c>
      <c r="P160" s="110" t="str">
        <f>IF(基本情報入力シート!Y203="","",基本情報入力シート!Y203)</f>
        <v/>
      </c>
      <c r="Q160" s="641" t="str">
        <f>IF(基本情報入力シート!Z203="","",基本情報入力シート!Z203)</f>
        <v/>
      </c>
      <c r="R160" s="662" t="str">
        <f>IF(基本情報入力シート!AA203="","",基本情報入力シート!AA203)</f>
        <v/>
      </c>
      <c r="S160" s="111"/>
      <c r="T160" s="112"/>
      <c r="U160" s="131" t="str">
        <f>IF(P160="","",VLOOKUP(P160,【参考】数式用!$A$5:$I$28,MATCH(T160,【参考】数式用!$C$4:$G$4,0)+2,0))</f>
        <v/>
      </c>
      <c r="V160" s="46" t="s">
        <v>121</v>
      </c>
      <c r="W160" s="113"/>
      <c r="X160" s="47" t="s">
        <v>122</v>
      </c>
      <c r="Y160" s="113"/>
      <c r="Z160" s="114" t="s">
        <v>123</v>
      </c>
      <c r="AA160" s="113"/>
      <c r="AB160" s="47" t="s">
        <v>122</v>
      </c>
      <c r="AC160" s="113"/>
      <c r="AD160" s="47" t="s">
        <v>124</v>
      </c>
      <c r="AE160" s="115" t="s">
        <v>125</v>
      </c>
      <c r="AF160" s="116" t="str">
        <f t="shared" si="7"/>
        <v/>
      </c>
      <c r="AG160" s="118" t="s">
        <v>126</v>
      </c>
      <c r="AH160" s="117" t="str">
        <f t="shared" si="8"/>
        <v/>
      </c>
    </row>
    <row r="161" spans="1:34" ht="36.75" customHeight="1">
      <c r="A161" s="108">
        <f t="shared" si="9"/>
        <v>151</v>
      </c>
      <c r="B161" s="1232" t="str">
        <f>IF(基本情報入力シート!C204="","",基本情報入力シート!C204)</f>
        <v/>
      </c>
      <c r="C161" s="1233"/>
      <c r="D161" s="1233"/>
      <c r="E161" s="1233"/>
      <c r="F161" s="1233"/>
      <c r="G161" s="1233"/>
      <c r="H161" s="1233"/>
      <c r="I161" s="1233"/>
      <c r="J161" s="1233"/>
      <c r="K161" s="1234"/>
      <c r="L161" s="109" t="str">
        <f>IF(基本情報入力シート!M204="","",基本情報入力シート!M204)</f>
        <v/>
      </c>
      <c r="M161" s="109" t="str">
        <f>IF(基本情報入力シート!R204="","",基本情報入力シート!R204)</f>
        <v/>
      </c>
      <c r="N161" s="109" t="str">
        <f>IF(基本情報入力シート!W204="","",基本情報入力シート!W204)</f>
        <v/>
      </c>
      <c r="O161" s="108" t="str">
        <f>IF(基本情報入力シート!X204="","",基本情報入力シート!X204)</f>
        <v/>
      </c>
      <c r="P161" s="110" t="str">
        <f>IF(基本情報入力シート!Y204="","",基本情報入力シート!Y204)</f>
        <v/>
      </c>
      <c r="Q161" s="641" t="str">
        <f>IF(基本情報入力シート!Z204="","",基本情報入力シート!Z204)</f>
        <v/>
      </c>
      <c r="R161" s="662" t="str">
        <f>IF(基本情報入力シート!AA204="","",基本情報入力シート!AA204)</f>
        <v/>
      </c>
      <c r="S161" s="111"/>
      <c r="T161" s="112"/>
      <c r="U161" s="131" t="str">
        <f>IF(P161="","",VLOOKUP(P161,【参考】数式用!$A$5:$I$28,MATCH(T161,【参考】数式用!$C$4:$G$4,0)+2,0))</f>
        <v/>
      </c>
      <c r="V161" s="46" t="s">
        <v>121</v>
      </c>
      <c r="W161" s="113"/>
      <c r="X161" s="47" t="s">
        <v>122</v>
      </c>
      <c r="Y161" s="113"/>
      <c r="Z161" s="114" t="s">
        <v>123</v>
      </c>
      <c r="AA161" s="113"/>
      <c r="AB161" s="47" t="s">
        <v>122</v>
      </c>
      <c r="AC161" s="113"/>
      <c r="AD161" s="47" t="s">
        <v>124</v>
      </c>
      <c r="AE161" s="115" t="s">
        <v>125</v>
      </c>
      <c r="AF161" s="116" t="str">
        <f t="shared" si="7"/>
        <v/>
      </c>
      <c r="AG161" s="118" t="s">
        <v>126</v>
      </c>
      <c r="AH161" s="117" t="str">
        <f t="shared" si="8"/>
        <v/>
      </c>
    </row>
    <row r="162" spans="1:34" ht="36.75" customHeight="1">
      <c r="A162" s="108">
        <f t="shared" si="9"/>
        <v>152</v>
      </c>
      <c r="B162" s="1232" t="str">
        <f>IF(基本情報入力シート!C205="","",基本情報入力シート!C205)</f>
        <v/>
      </c>
      <c r="C162" s="1233"/>
      <c r="D162" s="1233"/>
      <c r="E162" s="1233"/>
      <c r="F162" s="1233"/>
      <c r="G162" s="1233"/>
      <c r="H162" s="1233"/>
      <c r="I162" s="1233"/>
      <c r="J162" s="1233"/>
      <c r="K162" s="1234"/>
      <c r="L162" s="109" t="str">
        <f>IF(基本情報入力シート!M205="","",基本情報入力シート!M205)</f>
        <v/>
      </c>
      <c r="M162" s="109" t="str">
        <f>IF(基本情報入力シート!R205="","",基本情報入力シート!R205)</f>
        <v/>
      </c>
      <c r="N162" s="109" t="str">
        <f>IF(基本情報入力シート!W205="","",基本情報入力シート!W205)</f>
        <v/>
      </c>
      <c r="O162" s="108" t="str">
        <f>IF(基本情報入力シート!X205="","",基本情報入力シート!X205)</f>
        <v/>
      </c>
      <c r="P162" s="110" t="str">
        <f>IF(基本情報入力シート!Y205="","",基本情報入力シート!Y205)</f>
        <v/>
      </c>
      <c r="Q162" s="641" t="str">
        <f>IF(基本情報入力シート!Z205="","",基本情報入力シート!Z205)</f>
        <v/>
      </c>
      <c r="R162" s="662" t="str">
        <f>IF(基本情報入力シート!AA205="","",基本情報入力シート!AA205)</f>
        <v/>
      </c>
      <c r="S162" s="111"/>
      <c r="T162" s="112"/>
      <c r="U162" s="131" t="str">
        <f>IF(P162="","",VLOOKUP(P162,【参考】数式用!$A$5:$I$28,MATCH(T162,【参考】数式用!$C$4:$G$4,0)+2,0))</f>
        <v/>
      </c>
      <c r="V162" s="46" t="s">
        <v>121</v>
      </c>
      <c r="W162" s="113"/>
      <c r="X162" s="47" t="s">
        <v>122</v>
      </c>
      <c r="Y162" s="113"/>
      <c r="Z162" s="114" t="s">
        <v>123</v>
      </c>
      <c r="AA162" s="113"/>
      <c r="AB162" s="47" t="s">
        <v>122</v>
      </c>
      <c r="AC162" s="113"/>
      <c r="AD162" s="47" t="s">
        <v>124</v>
      </c>
      <c r="AE162" s="115" t="s">
        <v>125</v>
      </c>
      <c r="AF162" s="116" t="str">
        <f t="shared" si="7"/>
        <v/>
      </c>
      <c r="AG162" s="118" t="s">
        <v>126</v>
      </c>
      <c r="AH162" s="117" t="str">
        <f t="shared" si="8"/>
        <v/>
      </c>
    </row>
    <row r="163" spans="1:34" ht="36.75" customHeight="1">
      <c r="A163" s="108">
        <f t="shared" si="9"/>
        <v>153</v>
      </c>
      <c r="B163" s="1232" t="str">
        <f>IF(基本情報入力シート!C206="","",基本情報入力シート!C206)</f>
        <v/>
      </c>
      <c r="C163" s="1233"/>
      <c r="D163" s="1233"/>
      <c r="E163" s="1233"/>
      <c r="F163" s="1233"/>
      <c r="G163" s="1233"/>
      <c r="H163" s="1233"/>
      <c r="I163" s="1233"/>
      <c r="J163" s="1233"/>
      <c r="K163" s="1234"/>
      <c r="L163" s="109" t="str">
        <f>IF(基本情報入力シート!M206="","",基本情報入力シート!M206)</f>
        <v/>
      </c>
      <c r="M163" s="109" t="str">
        <f>IF(基本情報入力シート!R206="","",基本情報入力シート!R206)</f>
        <v/>
      </c>
      <c r="N163" s="109" t="str">
        <f>IF(基本情報入力シート!W206="","",基本情報入力シート!W206)</f>
        <v/>
      </c>
      <c r="O163" s="108" t="str">
        <f>IF(基本情報入力シート!X206="","",基本情報入力シート!X206)</f>
        <v/>
      </c>
      <c r="P163" s="110" t="str">
        <f>IF(基本情報入力シート!Y206="","",基本情報入力シート!Y206)</f>
        <v/>
      </c>
      <c r="Q163" s="641" t="str">
        <f>IF(基本情報入力シート!Z206="","",基本情報入力シート!Z206)</f>
        <v/>
      </c>
      <c r="R163" s="662" t="str">
        <f>IF(基本情報入力シート!AA206="","",基本情報入力シート!AA206)</f>
        <v/>
      </c>
      <c r="S163" s="111"/>
      <c r="T163" s="112"/>
      <c r="U163" s="131" t="str">
        <f>IF(P163="","",VLOOKUP(P163,【参考】数式用!$A$5:$I$28,MATCH(T163,【参考】数式用!$C$4:$G$4,0)+2,0))</f>
        <v/>
      </c>
      <c r="V163" s="46" t="s">
        <v>121</v>
      </c>
      <c r="W163" s="113"/>
      <c r="X163" s="47" t="s">
        <v>122</v>
      </c>
      <c r="Y163" s="113"/>
      <c r="Z163" s="114" t="s">
        <v>123</v>
      </c>
      <c r="AA163" s="113"/>
      <c r="AB163" s="47" t="s">
        <v>122</v>
      </c>
      <c r="AC163" s="113"/>
      <c r="AD163" s="47" t="s">
        <v>124</v>
      </c>
      <c r="AE163" s="115" t="s">
        <v>125</v>
      </c>
      <c r="AF163" s="116" t="str">
        <f t="shared" si="7"/>
        <v/>
      </c>
      <c r="AG163" s="118" t="s">
        <v>126</v>
      </c>
      <c r="AH163" s="117" t="str">
        <f t="shared" si="8"/>
        <v/>
      </c>
    </row>
    <row r="164" spans="1:34" ht="36.75" customHeight="1">
      <c r="A164" s="108">
        <f t="shared" si="9"/>
        <v>154</v>
      </c>
      <c r="B164" s="1232" t="str">
        <f>IF(基本情報入力シート!C207="","",基本情報入力シート!C207)</f>
        <v/>
      </c>
      <c r="C164" s="1233"/>
      <c r="D164" s="1233"/>
      <c r="E164" s="1233"/>
      <c r="F164" s="1233"/>
      <c r="G164" s="1233"/>
      <c r="H164" s="1233"/>
      <c r="I164" s="1233"/>
      <c r="J164" s="1233"/>
      <c r="K164" s="1234"/>
      <c r="L164" s="109" t="str">
        <f>IF(基本情報入力シート!M207="","",基本情報入力シート!M207)</f>
        <v/>
      </c>
      <c r="M164" s="109" t="str">
        <f>IF(基本情報入力シート!R207="","",基本情報入力シート!R207)</f>
        <v/>
      </c>
      <c r="N164" s="109" t="str">
        <f>IF(基本情報入力シート!W207="","",基本情報入力シート!W207)</f>
        <v/>
      </c>
      <c r="O164" s="108" t="str">
        <f>IF(基本情報入力シート!X207="","",基本情報入力シート!X207)</f>
        <v/>
      </c>
      <c r="P164" s="110" t="str">
        <f>IF(基本情報入力シート!Y207="","",基本情報入力シート!Y207)</f>
        <v/>
      </c>
      <c r="Q164" s="641" t="str">
        <f>IF(基本情報入力シート!Z207="","",基本情報入力シート!Z207)</f>
        <v/>
      </c>
      <c r="R164" s="662" t="str">
        <f>IF(基本情報入力シート!AA207="","",基本情報入力シート!AA207)</f>
        <v/>
      </c>
      <c r="S164" s="111"/>
      <c r="T164" s="112"/>
      <c r="U164" s="131" t="str">
        <f>IF(P164="","",VLOOKUP(P164,【参考】数式用!$A$5:$I$28,MATCH(T164,【参考】数式用!$C$4:$G$4,0)+2,0))</f>
        <v/>
      </c>
      <c r="V164" s="46" t="s">
        <v>121</v>
      </c>
      <c r="W164" s="113"/>
      <c r="X164" s="47" t="s">
        <v>122</v>
      </c>
      <c r="Y164" s="113"/>
      <c r="Z164" s="114" t="s">
        <v>123</v>
      </c>
      <c r="AA164" s="113"/>
      <c r="AB164" s="47" t="s">
        <v>122</v>
      </c>
      <c r="AC164" s="113"/>
      <c r="AD164" s="47" t="s">
        <v>124</v>
      </c>
      <c r="AE164" s="115" t="s">
        <v>125</v>
      </c>
      <c r="AF164" s="116" t="str">
        <f t="shared" si="7"/>
        <v/>
      </c>
      <c r="AG164" s="118" t="s">
        <v>126</v>
      </c>
      <c r="AH164" s="117" t="str">
        <f t="shared" si="8"/>
        <v/>
      </c>
    </row>
    <row r="165" spans="1:34" ht="36.75" customHeight="1">
      <c r="A165" s="108">
        <f t="shared" si="9"/>
        <v>155</v>
      </c>
      <c r="B165" s="1232" t="str">
        <f>IF(基本情報入力シート!C208="","",基本情報入力シート!C208)</f>
        <v/>
      </c>
      <c r="C165" s="1233"/>
      <c r="D165" s="1233"/>
      <c r="E165" s="1233"/>
      <c r="F165" s="1233"/>
      <c r="G165" s="1233"/>
      <c r="H165" s="1233"/>
      <c r="I165" s="1233"/>
      <c r="J165" s="1233"/>
      <c r="K165" s="1234"/>
      <c r="L165" s="109" t="str">
        <f>IF(基本情報入力シート!M208="","",基本情報入力シート!M208)</f>
        <v/>
      </c>
      <c r="M165" s="109" t="str">
        <f>IF(基本情報入力シート!R208="","",基本情報入力シート!R208)</f>
        <v/>
      </c>
      <c r="N165" s="109" t="str">
        <f>IF(基本情報入力シート!W208="","",基本情報入力シート!W208)</f>
        <v/>
      </c>
      <c r="O165" s="108" t="str">
        <f>IF(基本情報入力シート!X208="","",基本情報入力シート!X208)</f>
        <v/>
      </c>
      <c r="P165" s="110" t="str">
        <f>IF(基本情報入力シート!Y208="","",基本情報入力シート!Y208)</f>
        <v/>
      </c>
      <c r="Q165" s="641" t="str">
        <f>IF(基本情報入力シート!Z208="","",基本情報入力シート!Z208)</f>
        <v/>
      </c>
      <c r="R165" s="662" t="str">
        <f>IF(基本情報入力シート!AA208="","",基本情報入力シート!AA208)</f>
        <v/>
      </c>
      <c r="S165" s="111"/>
      <c r="T165" s="112"/>
      <c r="U165" s="131" t="str">
        <f>IF(P165="","",VLOOKUP(P165,【参考】数式用!$A$5:$I$28,MATCH(T165,【参考】数式用!$C$4:$G$4,0)+2,0))</f>
        <v/>
      </c>
      <c r="V165" s="46" t="s">
        <v>121</v>
      </c>
      <c r="W165" s="113"/>
      <c r="X165" s="47" t="s">
        <v>122</v>
      </c>
      <c r="Y165" s="113"/>
      <c r="Z165" s="114" t="s">
        <v>123</v>
      </c>
      <c r="AA165" s="113"/>
      <c r="AB165" s="47" t="s">
        <v>122</v>
      </c>
      <c r="AC165" s="113"/>
      <c r="AD165" s="47" t="s">
        <v>124</v>
      </c>
      <c r="AE165" s="115" t="s">
        <v>125</v>
      </c>
      <c r="AF165" s="116" t="str">
        <f t="shared" si="7"/>
        <v/>
      </c>
      <c r="AG165" s="118" t="s">
        <v>126</v>
      </c>
      <c r="AH165" s="117" t="str">
        <f t="shared" si="8"/>
        <v/>
      </c>
    </row>
    <row r="166" spans="1:34" ht="36.75" customHeight="1">
      <c r="A166" s="108">
        <f t="shared" si="9"/>
        <v>156</v>
      </c>
      <c r="B166" s="1232" t="str">
        <f>IF(基本情報入力シート!C209="","",基本情報入力シート!C209)</f>
        <v/>
      </c>
      <c r="C166" s="1233"/>
      <c r="D166" s="1233"/>
      <c r="E166" s="1233"/>
      <c r="F166" s="1233"/>
      <c r="G166" s="1233"/>
      <c r="H166" s="1233"/>
      <c r="I166" s="1233"/>
      <c r="J166" s="1233"/>
      <c r="K166" s="1234"/>
      <c r="L166" s="109" t="str">
        <f>IF(基本情報入力シート!M209="","",基本情報入力シート!M209)</f>
        <v/>
      </c>
      <c r="M166" s="109" t="str">
        <f>IF(基本情報入力シート!R209="","",基本情報入力シート!R209)</f>
        <v/>
      </c>
      <c r="N166" s="109" t="str">
        <f>IF(基本情報入力シート!W209="","",基本情報入力シート!W209)</f>
        <v/>
      </c>
      <c r="O166" s="108" t="str">
        <f>IF(基本情報入力シート!X209="","",基本情報入力シート!X209)</f>
        <v/>
      </c>
      <c r="P166" s="110" t="str">
        <f>IF(基本情報入力シート!Y209="","",基本情報入力シート!Y209)</f>
        <v/>
      </c>
      <c r="Q166" s="641" t="str">
        <f>IF(基本情報入力シート!Z209="","",基本情報入力シート!Z209)</f>
        <v/>
      </c>
      <c r="R166" s="662" t="str">
        <f>IF(基本情報入力シート!AA209="","",基本情報入力シート!AA209)</f>
        <v/>
      </c>
      <c r="S166" s="111"/>
      <c r="T166" s="112"/>
      <c r="U166" s="131" t="str">
        <f>IF(P166="","",VLOOKUP(P166,【参考】数式用!$A$5:$I$28,MATCH(T166,【参考】数式用!$C$4:$G$4,0)+2,0))</f>
        <v/>
      </c>
      <c r="V166" s="46" t="s">
        <v>121</v>
      </c>
      <c r="W166" s="113"/>
      <c r="X166" s="47" t="s">
        <v>122</v>
      </c>
      <c r="Y166" s="113"/>
      <c r="Z166" s="114" t="s">
        <v>123</v>
      </c>
      <c r="AA166" s="113"/>
      <c r="AB166" s="47" t="s">
        <v>122</v>
      </c>
      <c r="AC166" s="113"/>
      <c r="AD166" s="47" t="s">
        <v>124</v>
      </c>
      <c r="AE166" s="115" t="s">
        <v>125</v>
      </c>
      <c r="AF166" s="116" t="str">
        <f t="shared" si="7"/>
        <v/>
      </c>
      <c r="AG166" s="118" t="s">
        <v>126</v>
      </c>
      <c r="AH166" s="117" t="str">
        <f t="shared" si="8"/>
        <v/>
      </c>
    </row>
    <row r="167" spans="1:34" ht="36.75" customHeight="1">
      <c r="A167" s="108">
        <f t="shared" si="9"/>
        <v>157</v>
      </c>
      <c r="B167" s="1232" t="str">
        <f>IF(基本情報入力シート!C210="","",基本情報入力シート!C210)</f>
        <v/>
      </c>
      <c r="C167" s="1233"/>
      <c r="D167" s="1233"/>
      <c r="E167" s="1233"/>
      <c r="F167" s="1233"/>
      <c r="G167" s="1233"/>
      <c r="H167" s="1233"/>
      <c r="I167" s="1233"/>
      <c r="J167" s="1233"/>
      <c r="K167" s="1234"/>
      <c r="L167" s="109" t="str">
        <f>IF(基本情報入力シート!M210="","",基本情報入力シート!M210)</f>
        <v/>
      </c>
      <c r="M167" s="109" t="str">
        <f>IF(基本情報入力シート!R210="","",基本情報入力シート!R210)</f>
        <v/>
      </c>
      <c r="N167" s="109" t="str">
        <f>IF(基本情報入力シート!W210="","",基本情報入力シート!W210)</f>
        <v/>
      </c>
      <c r="O167" s="108" t="str">
        <f>IF(基本情報入力シート!X210="","",基本情報入力シート!X210)</f>
        <v/>
      </c>
      <c r="P167" s="110" t="str">
        <f>IF(基本情報入力シート!Y210="","",基本情報入力シート!Y210)</f>
        <v/>
      </c>
      <c r="Q167" s="641" t="str">
        <f>IF(基本情報入力シート!Z210="","",基本情報入力シート!Z210)</f>
        <v/>
      </c>
      <c r="R167" s="662" t="str">
        <f>IF(基本情報入力シート!AA210="","",基本情報入力シート!AA210)</f>
        <v/>
      </c>
      <c r="S167" s="111"/>
      <c r="T167" s="112"/>
      <c r="U167" s="131" t="str">
        <f>IF(P167="","",VLOOKUP(P167,【参考】数式用!$A$5:$I$28,MATCH(T167,【参考】数式用!$C$4:$G$4,0)+2,0))</f>
        <v/>
      </c>
      <c r="V167" s="46" t="s">
        <v>121</v>
      </c>
      <c r="W167" s="113"/>
      <c r="X167" s="47" t="s">
        <v>122</v>
      </c>
      <c r="Y167" s="113"/>
      <c r="Z167" s="114" t="s">
        <v>123</v>
      </c>
      <c r="AA167" s="113"/>
      <c r="AB167" s="47" t="s">
        <v>122</v>
      </c>
      <c r="AC167" s="113"/>
      <c r="AD167" s="47" t="s">
        <v>124</v>
      </c>
      <c r="AE167" s="115" t="s">
        <v>125</v>
      </c>
      <c r="AF167" s="116" t="str">
        <f t="shared" si="7"/>
        <v/>
      </c>
      <c r="AG167" s="118" t="s">
        <v>126</v>
      </c>
      <c r="AH167" s="117" t="str">
        <f t="shared" si="8"/>
        <v/>
      </c>
    </row>
    <row r="168" spans="1:34" ht="36.75" customHeight="1">
      <c r="A168" s="108">
        <f t="shared" si="9"/>
        <v>158</v>
      </c>
      <c r="B168" s="1232" t="str">
        <f>IF(基本情報入力シート!C211="","",基本情報入力シート!C211)</f>
        <v/>
      </c>
      <c r="C168" s="1233"/>
      <c r="D168" s="1233"/>
      <c r="E168" s="1233"/>
      <c r="F168" s="1233"/>
      <c r="G168" s="1233"/>
      <c r="H168" s="1233"/>
      <c r="I168" s="1233"/>
      <c r="J168" s="1233"/>
      <c r="K168" s="1234"/>
      <c r="L168" s="109" t="str">
        <f>IF(基本情報入力シート!M211="","",基本情報入力シート!M211)</f>
        <v/>
      </c>
      <c r="M168" s="109" t="str">
        <f>IF(基本情報入力シート!R211="","",基本情報入力シート!R211)</f>
        <v/>
      </c>
      <c r="N168" s="109" t="str">
        <f>IF(基本情報入力シート!W211="","",基本情報入力シート!W211)</f>
        <v/>
      </c>
      <c r="O168" s="108" t="str">
        <f>IF(基本情報入力シート!X211="","",基本情報入力シート!X211)</f>
        <v/>
      </c>
      <c r="P168" s="110" t="str">
        <f>IF(基本情報入力シート!Y211="","",基本情報入力シート!Y211)</f>
        <v/>
      </c>
      <c r="Q168" s="641" t="str">
        <f>IF(基本情報入力シート!Z211="","",基本情報入力シート!Z211)</f>
        <v/>
      </c>
      <c r="R168" s="662" t="str">
        <f>IF(基本情報入力シート!AA211="","",基本情報入力シート!AA211)</f>
        <v/>
      </c>
      <c r="S168" s="111"/>
      <c r="T168" s="112"/>
      <c r="U168" s="131" t="str">
        <f>IF(P168="","",VLOOKUP(P168,【参考】数式用!$A$5:$I$28,MATCH(T168,【参考】数式用!$C$4:$G$4,0)+2,0))</f>
        <v/>
      </c>
      <c r="V168" s="46" t="s">
        <v>121</v>
      </c>
      <c r="W168" s="113"/>
      <c r="X168" s="47" t="s">
        <v>122</v>
      </c>
      <c r="Y168" s="113"/>
      <c r="Z168" s="114" t="s">
        <v>123</v>
      </c>
      <c r="AA168" s="113"/>
      <c r="AB168" s="47" t="s">
        <v>122</v>
      </c>
      <c r="AC168" s="113"/>
      <c r="AD168" s="47" t="s">
        <v>124</v>
      </c>
      <c r="AE168" s="115" t="s">
        <v>125</v>
      </c>
      <c r="AF168" s="116" t="str">
        <f t="shared" si="7"/>
        <v/>
      </c>
      <c r="AG168" s="118" t="s">
        <v>126</v>
      </c>
      <c r="AH168" s="117" t="str">
        <f t="shared" si="8"/>
        <v/>
      </c>
    </row>
    <row r="169" spans="1:34" ht="36.75" customHeight="1">
      <c r="A169" s="108">
        <f t="shared" si="9"/>
        <v>159</v>
      </c>
      <c r="B169" s="1232" t="str">
        <f>IF(基本情報入力シート!C212="","",基本情報入力シート!C212)</f>
        <v/>
      </c>
      <c r="C169" s="1233"/>
      <c r="D169" s="1233"/>
      <c r="E169" s="1233"/>
      <c r="F169" s="1233"/>
      <c r="G169" s="1233"/>
      <c r="H169" s="1233"/>
      <c r="I169" s="1233"/>
      <c r="J169" s="1233"/>
      <c r="K169" s="1234"/>
      <c r="L169" s="109" t="str">
        <f>IF(基本情報入力シート!M212="","",基本情報入力シート!M212)</f>
        <v/>
      </c>
      <c r="M169" s="109" t="str">
        <f>IF(基本情報入力シート!R212="","",基本情報入力シート!R212)</f>
        <v/>
      </c>
      <c r="N169" s="109" t="str">
        <f>IF(基本情報入力シート!W212="","",基本情報入力シート!W212)</f>
        <v/>
      </c>
      <c r="O169" s="108" t="str">
        <f>IF(基本情報入力シート!X212="","",基本情報入力シート!X212)</f>
        <v/>
      </c>
      <c r="P169" s="110" t="str">
        <f>IF(基本情報入力シート!Y212="","",基本情報入力シート!Y212)</f>
        <v/>
      </c>
      <c r="Q169" s="641" t="str">
        <f>IF(基本情報入力シート!Z212="","",基本情報入力シート!Z212)</f>
        <v/>
      </c>
      <c r="R169" s="662" t="str">
        <f>IF(基本情報入力シート!AA212="","",基本情報入力シート!AA212)</f>
        <v/>
      </c>
      <c r="S169" s="111"/>
      <c r="T169" s="112"/>
      <c r="U169" s="131" t="str">
        <f>IF(P169="","",VLOOKUP(P169,【参考】数式用!$A$5:$I$28,MATCH(T169,【参考】数式用!$C$4:$G$4,0)+2,0))</f>
        <v/>
      </c>
      <c r="V169" s="46" t="s">
        <v>121</v>
      </c>
      <c r="W169" s="113"/>
      <c r="X169" s="47" t="s">
        <v>122</v>
      </c>
      <c r="Y169" s="113"/>
      <c r="Z169" s="114" t="s">
        <v>123</v>
      </c>
      <c r="AA169" s="113"/>
      <c r="AB169" s="47" t="s">
        <v>122</v>
      </c>
      <c r="AC169" s="113"/>
      <c r="AD169" s="47" t="s">
        <v>124</v>
      </c>
      <c r="AE169" s="115" t="s">
        <v>125</v>
      </c>
      <c r="AF169" s="116" t="str">
        <f t="shared" si="7"/>
        <v/>
      </c>
      <c r="AG169" s="118" t="s">
        <v>126</v>
      </c>
      <c r="AH169" s="117" t="str">
        <f t="shared" si="8"/>
        <v/>
      </c>
    </row>
    <row r="170" spans="1:34" ht="36.75" customHeight="1">
      <c r="A170" s="108">
        <f t="shared" si="9"/>
        <v>160</v>
      </c>
      <c r="B170" s="1232" t="str">
        <f>IF(基本情報入力シート!C213="","",基本情報入力シート!C213)</f>
        <v/>
      </c>
      <c r="C170" s="1233"/>
      <c r="D170" s="1233"/>
      <c r="E170" s="1233"/>
      <c r="F170" s="1233"/>
      <c r="G170" s="1233"/>
      <c r="H170" s="1233"/>
      <c r="I170" s="1233"/>
      <c r="J170" s="1233"/>
      <c r="K170" s="1234"/>
      <c r="L170" s="109" t="str">
        <f>IF(基本情報入力シート!M213="","",基本情報入力シート!M213)</f>
        <v/>
      </c>
      <c r="M170" s="109" t="str">
        <f>IF(基本情報入力シート!R213="","",基本情報入力シート!R213)</f>
        <v/>
      </c>
      <c r="N170" s="109" t="str">
        <f>IF(基本情報入力シート!W213="","",基本情報入力シート!W213)</f>
        <v/>
      </c>
      <c r="O170" s="108" t="str">
        <f>IF(基本情報入力シート!X213="","",基本情報入力シート!X213)</f>
        <v/>
      </c>
      <c r="P170" s="110" t="str">
        <f>IF(基本情報入力シート!Y213="","",基本情報入力シート!Y213)</f>
        <v/>
      </c>
      <c r="Q170" s="641" t="str">
        <f>IF(基本情報入力シート!Z213="","",基本情報入力シート!Z213)</f>
        <v/>
      </c>
      <c r="R170" s="662" t="str">
        <f>IF(基本情報入力シート!AA213="","",基本情報入力シート!AA213)</f>
        <v/>
      </c>
      <c r="S170" s="111"/>
      <c r="T170" s="112"/>
      <c r="U170" s="131" t="str">
        <f>IF(P170="","",VLOOKUP(P170,【参考】数式用!$A$5:$I$28,MATCH(T170,【参考】数式用!$C$4:$G$4,0)+2,0))</f>
        <v/>
      </c>
      <c r="V170" s="46" t="s">
        <v>121</v>
      </c>
      <c r="W170" s="113"/>
      <c r="X170" s="47" t="s">
        <v>122</v>
      </c>
      <c r="Y170" s="113"/>
      <c r="Z170" s="114" t="s">
        <v>123</v>
      </c>
      <c r="AA170" s="113"/>
      <c r="AB170" s="47" t="s">
        <v>122</v>
      </c>
      <c r="AC170" s="113"/>
      <c r="AD170" s="47" t="s">
        <v>124</v>
      </c>
      <c r="AE170" s="115" t="s">
        <v>125</v>
      </c>
      <c r="AF170" s="116" t="str">
        <f t="shared" si="7"/>
        <v/>
      </c>
      <c r="AG170" s="118" t="s">
        <v>126</v>
      </c>
      <c r="AH170" s="117" t="str">
        <f t="shared" si="8"/>
        <v/>
      </c>
    </row>
    <row r="171" spans="1:34" ht="36.75" customHeight="1">
      <c r="A171" s="108">
        <f t="shared" si="9"/>
        <v>161</v>
      </c>
      <c r="B171" s="1232" t="str">
        <f>IF(基本情報入力シート!C214="","",基本情報入力シート!C214)</f>
        <v/>
      </c>
      <c r="C171" s="1233"/>
      <c r="D171" s="1233"/>
      <c r="E171" s="1233"/>
      <c r="F171" s="1233"/>
      <c r="G171" s="1233"/>
      <c r="H171" s="1233"/>
      <c r="I171" s="1233"/>
      <c r="J171" s="1233"/>
      <c r="K171" s="1234"/>
      <c r="L171" s="109" t="str">
        <f>IF(基本情報入力シート!M214="","",基本情報入力シート!M214)</f>
        <v/>
      </c>
      <c r="M171" s="109" t="str">
        <f>IF(基本情報入力シート!R214="","",基本情報入力シート!R214)</f>
        <v/>
      </c>
      <c r="N171" s="109" t="str">
        <f>IF(基本情報入力シート!W214="","",基本情報入力シート!W214)</f>
        <v/>
      </c>
      <c r="O171" s="108" t="str">
        <f>IF(基本情報入力シート!X214="","",基本情報入力シート!X214)</f>
        <v/>
      </c>
      <c r="P171" s="110" t="str">
        <f>IF(基本情報入力シート!Y214="","",基本情報入力シート!Y214)</f>
        <v/>
      </c>
      <c r="Q171" s="641" t="str">
        <f>IF(基本情報入力シート!Z214="","",基本情報入力シート!Z214)</f>
        <v/>
      </c>
      <c r="R171" s="662" t="str">
        <f>IF(基本情報入力シート!AA214="","",基本情報入力シート!AA214)</f>
        <v/>
      </c>
      <c r="S171" s="111"/>
      <c r="T171" s="112"/>
      <c r="U171" s="131" t="str">
        <f>IF(P171="","",VLOOKUP(P171,【参考】数式用!$A$5:$I$28,MATCH(T171,【参考】数式用!$C$4:$G$4,0)+2,0))</f>
        <v/>
      </c>
      <c r="V171" s="46" t="s">
        <v>121</v>
      </c>
      <c r="W171" s="113"/>
      <c r="X171" s="47" t="s">
        <v>122</v>
      </c>
      <c r="Y171" s="113"/>
      <c r="Z171" s="114" t="s">
        <v>123</v>
      </c>
      <c r="AA171" s="113"/>
      <c r="AB171" s="47" t="s">
        <v>122</v>
      </c>
      <c r="AC171" s="113"/>
      <c r="AD171" s="47" t="s">
        <v>124</v>
      </c>
      <c r="AE171" s="115" t="s">
        <v>125</v>
      </c>
      <c r="AF171" s="116" t="str">
        <f t="shared" si="7"/>
        <v/>
      </c>
      <c r="AG171" s="118" t="s">
        <v>126</v>
      </c>
      <c r="AH171" s="117" t="str">
        <f t="shared" si="8"/>
        <v/>
      </c>
    </row>
    <row r="172" spans="1:34" ht="36.75" customHeight="1">
      <c r="A172" s="108">
        <f t="shared" si="9"/>
        <v>162</v>
      </c>
      <c r="B172" s="1232" t="str">
        <f>IF(基本情報入力シート!C215="","",基本情報入力シート!C215)</f>
        <v/>
      </c>
      <c r="C172" s="1233"/>
      <c r="D172" s="1233"/>
      <c r="E172" s="1233"/>
      <c r="F172" s="1233"/>
      <c r="G172" s="1233"/>
      <c r="H172" s="1233"/>
      <c r="I172" s="1233"/>
      <c r="J172" s="1233"/>
      <c r="K172" s="1234"/>
      <c r="L172" s="109" t="str">
        <f>IF(基本情報入力シート!M215="","",基本情報入力シート!M215)</f>
        <v/>
      </c>
      <c r="M172" s="109" t="str">
        <f>IF(基本情報入力シート!R215="","",基本情報入力シート!R215)</f>
        <v/>
      </c>
      <c r="N172" s="109" t="str">
        <f>IF(基本情報入力シート!W215="","",基本情報入力シート!W215)</f>
        <v/>
      </c>
      <c r="O172" s="108" t="str">
        <f>IF(基本情報入力シート!X215="","",基本情報入力シート!X215)</f>
        <v/>
      </c>
      <c r="P172" s="110" t="str">
        <f>IF(基本情報入力シート!Y215="","",基本情報入力シート!Y215)</f>
        <v/>
      </c>
      <c r="Q172" s="641" t="str">
        <f>IF(基本情報入力シート!Z215="","",基本情報入力シート!Z215)</f>
        <v/>
      </c>
      <c r="R172" s="662" t="str">
        <f>IF(基本情報入力シート!AA215="","",基本情報入力シート!AA215)</f>
        <v/>
      </c>
      <c r="S172" s="111"/>
      <c r="T172" s="112"/>
      <c r="U172" s="131" t="str">
        <f>IF(P172="","",VLOOKUP(P172,【参考】数式用!$A$5:$I$28,MATCH(T172,【参考】数式用!$C$4:$G$4,0)+2,0))</f>
        <v/>
      </c>
      <c r="V172" s="46" t="s">
        <v>121</v>
      </c>
      <c r="W172" s="113"/>
      <c r="X172" s="47" t="s">
        <v>122</v>
      </c>
      <c r="Y172" s="113"/>
      <c r="Z172" s="114" t="s">
        <v>123</v>
      </c>
      <c r="AA172" s="113"/>
      <c r="AB172" s="47" t="s">
        <v>122</v>
      </c>
      <c r="AC172" s="113"/>
      <c r="AD172" s="47" t="s">
        <v>124</v>
      </c>
      <c r="AE172" s="115" t="s">
        <v>125</v>
      </c>
      <c r="AF172" s="116" t="str">
        <f t="shared" si="7"/>
        <v/>
      </c>
      <c r="AG172" s="118" t="s">
        <v>126</v>
      </c>
      <c r="AH172" s="117" t="str">
        <f t="shared" si="8"/>
        <v/>
      </c>
    </row>
    <row r="173" spans="1:34" ht="36.75" customHeight="1">
      <c r="A173" s="108">
        <f t="shared" si="9"/>
        <v>163</v>
      </c>
      <c r="B173" s="1232" t="str">
        <f>IF(基本情報入力シート!C216="","",基本情報入力シート!C216)</f>
        <v/>
      </c>
      <c r="C173" s="1233"/>
      <c r="D173" s="1233"/>
      <c r="E173" s="1233"/>
      <c r="F173" s="1233"/>
      <c r="G173" s="1233"/>
      <c r="H173" s="1233"/>
      <c r="I173" s="1233"/>
      <c r="J173" s="1233"/>
      <c r="K173" s="1234"/>
      <c r="L173" s="109" t="str">
        <f>IF(基本情報入力シート!M216="","",基本情報入力シート!M216)</f>
        <v/>
      </c>
      <c r="M173" s="109" t="str">
        <f>IF(基本情報入力シート!R216="","",基本情報入力シート!R216)</f>
        <v/>
      </c>
      <c r="N173" s="109" t="str">
        <f>IF(基本情報入力シート!W216="","",基本情報入力シート!W216)</f>
        <v/>
      </c>
      <c r="O173" s="108" t="str">
        <f>IF(基本情報入力シート!X216="","",基本情報入力シート!X216)</f>
        <v/>
      </c>
      <c r="P173" s="110" t="str">
        <f>IF(基本情報入力シート!Y216="","",基本情報入力シート!Y216)</f>
        <v/>
      </c>
      <c r="Q173" s="641" t="str">
        <f>IF(基本情報入力シート!Z216="","",基本情報入力シート!Z216)</f>
        <v/>
      </c>
      <c r="R173" s="662" t="str">
        <f>IF(基本情報入力シート!AA216="","",基本情報入力シート!AA216)</f>
        <v/>
      </c>
      <c r="S173" s="111"/>
      <c r="T173" s="112"/>
      <c r="U173" s="131" t="str">
        <f>IF(P173="","",VLOOKUP(P173,【参考】数式用!$A$5:$I$28,MATCH(T173,【参考】数式用!$C$4:$G$4,0)+2,0))</f>
        <v/>
      </c>
      <c r="V173" s="46" t="s">
        <v>121</v>
      </c>
      <c r="W173" s="113"/>
      <c r="X173" s="47" t="s">
        <v>122</v>
      </c>
      <c r="Y173" s="113"/>
      <c r="Z173" s="114" t="s">
        <v>123</v>
      </c>
      <c r="AA173" s="113"/>
      <c r="AB173" s="47" t="s">
        <v>122</v>
      </c>
      <c r="AC173" s="113"/>
      <c r="AD173" s="47" t="s">
        <v>124</v>
      </c>
      <c r="AE173" s="115" t="s">
        <v>125</v>
      </c>
      <c r="AF173" s="116" t="str">
        <f t="shared" si="7"/>
        <v/>
      </c>
      <c r="AG173" s="118" t="s">
        <v>126</v>
      </c>
      <c r="AH173" s="117" t="str">
        <f t="shared" si="8"/>
        <v/>
      </c>
    </row>
    <row r="174" spans="1:34" ht="36.75" customHeight="1">
      <c r="A174" s="108">
        <f t="shared" si="9"/>
        <v>164</v>
      </c>
      <c r="B174" s="1232" t="str">
        <f>IF(基本情報入力シート!C217="","",基本情報入力シート!C217)</f>
        <v/>
      </c>
      <c r="C174" s="1233"/>
      <c r="D174" s="1233"/>
      <c r="E174" s="1233"/>
      <c r="F174" s="1233"/>
      <c r="G174" s="1233"/>
      <c r="H174" s="1233"/>
      <c r="I174" s="1233"/>
      <c r="J174" s="1233"/>
      <c r="K174" s="1234"/>
      <c r="L174" s="109" t="str">
        <f>IF(基本情報入力シート!M217="","",基本情報入力シート!M217)</f>
        <v/>
      </c>
      <c r="M174" s="109" t="str">
        <f>IF(基本情報入力シート!R217="","",基本情報入力シート!R217)</f>
        <v/>
      </c>
      <c r="N174" s="109" t="str">
        <f>IF(基本情報入力シート!W217="","",基本情報入力シート!W217)</f>
        <v/>
      </c>
      <c r="O174" s="108" t="str">
        <f>IF(基本情報入力シート!X217="","",基本情報入力シート!X217)</f>
        <v/>
      </c>
      <c r="P174" s="110" t="str">
        <f>IF(基本情報入力シート!Y217="","",基本情報入力シート!Y217)</f>
        <v/>
      </c>
      <c r="Q174" s="641" t="str">
        <f>IF(基本情報入力シート!Z217="","",基本情報入力シート!Z217)</f>
        <v/>
      </c>
      <c r="R174" s="662" t="str">
        <f>IF(基本情報入力シート!AA217="","",基本情報入力シート!AA217)</f>
        <v/>
      </c>
      <c r="S174" s="111"/>
      <c r="T174" s="112"/>
      <c r="U174" s="131" t="str">
        <f>IF(P174="","",VLOOKUP(P174,【参考】数式用!$A$5:$I$28,MATCH(T174,【参考】数式用!$C$4:$G$4,0)+2,0))</f>
        <v/>
      </c>
      <c r="V174" s="46" t="s">
        <v>121</v>
      </c>
      <c r="W174" s="113"/>
      <c r="X174" s="47" t="s">
        <v>122</v>
      </c>
      <c r="Y174" s="113"/>
      <c r="Z174" s="114" t="s">
        <v>123</v>
      </c>
      <c r="AA174" s="113"/>
      <c r="AB174" s="47" t="s">
        <v>122</v>
      </c>
      <c r="AC174" s="113"/>
      <c r="AD174" s="47" t="s">
        <v>124</v>
      </c>
      <c r="AE174" s="115" t="s">
        <v>125</v>
      </c>
      <c r="AF174" s="116" t="str">
        <f t="shared" si="7"/>
        <v/>
      </c>
      <c r="AG174" s="118" t="s">
        <v>126</v>
      </c>
      <c r="AH174" s="117" t="str">
        <f t="shared" si="8"/>
        <v/>
      </c>
    </row>
    <row r="175" spans="1:34" ht="36.75" customHeight="1">
      <c r="A175" s="108">
        <f t="shared" si="9"/>
        <v>165</v>
      </c>
      <c r="B175" s="1232" t="str">
        <f>IF(基本情報入力シート!C218="","",基本情報入力シート!C218)</f>
        <v/>
      </c>
      <c r="C175" s="1233"/>
      <c r="D175" s="1233"/>
      <c r="E175" s="1233"/>
      <c r="F175" s="1233"/>
      <c r="G175" s="1233"/>
      <c r="H175" s="1233"/>
      <c r="I175" s="1233"/>
      <c r="J175" s="1233"/>
      <c r="K175" s="1234"/>
      <c r="L175" s="109" t="str">
        <f>IF(基本情報入力シート!M218="","",基本情報入力シート!M218)</f>
        <v/>
      </c>
      <c r="M175" s="109" t="str">
        <f>IF(基本情報入力シート!R218="","",基本情報入力シート!R218)</f>
        <v/>
      </c>
      <c r="N175" s="109" t="str">
        <f>IF(基本情報入力シート!W218="","",基本情報入力シート!W218)</f>
        <v/>
      </c>
      <c r="O175" s="108" t="str">
        <f>IF(基本情報入力シート!X218="","",基本情報入力シート!X218)</f>
        <v/>
      </c>
      <c r="P175" s="110" t="str">
        <f>IF(基本情報入力シート!Y218="","",基本情報入力シート!Y218)</f>
        <v/>
      </c>
      <c r="Q175" s="641" t="str">
        <f>IF(基本情報入力シート!Z218="","",基本情報入力シート!Z218)</f>
        <v/>
      </c>
      <c r="R175" s="662" t="str">
        <f>IF(基本情報入力シート!AA218="","",基本情報入力シート!AA218)</f>
        <v/>
      </c>
      <c r="S175" s="111"/>
      <c r="T175" s="112"/>
      <c r="U175" s="131" t="str">
        <f>IF(P175="","",VLOOKUP(P175,【参考】数式用!$A$5:$I$28,MATCH(T175,【参考】数式用!$C$4:$G$4,0)+2,0))</f>
        <v/>
      </c>
      <c r="V175" s="46" t="s">
        <v>121</v>
      </c>
      <c r="W175" s="113"/>
      <c r="X175" s="47" t="s">
        <v>122</v>
      </c>
      <c r="Y175" s="113"/>
      <c r="Z175" s="114" t="s">
        <v>123</v>
      </c>
      <c r="AA175" s="113"/>
      <c r="AB175" s="47" t="s">
        <v>122</v>
      </c>
      <c r="AC175" s="113"/>
      <c r="AD175" s="47" t="s">
        <v>124</v>
      </c>
      <c r="AE175" s="115" t="s">
        <v>125</v>
      </c>
      <c r="AF175" s="116" t="str">
        <f t="shared" si="7"/>
        <v/>
      </c>
      <c r="AG175" s="118" t="s">
        <v>126</v>
      </c>
      <c r="AH175" s="117" t="str">
        <f t="shared" si="8"/>
        <v/>
      </c>
    </row>
    <row r="176" spans="1:34" ht="36.75" customHeight="1">
      <c r="A176" s="108">
        <f t="shared" si="9"/>
        <v>166</v>
      </c>
      <c r="B176" s="1232" t="str">
        <f>IF(基本情報入力シート!C219="","",基本情報入力シート!C219)</f>
        <v/>
      </c>
      <c r="C176" s="1233"/>
      <c r="D176" s="1233"/>
      <c r="E176" s="1233"/>
      <c r="F176" s="1233"/>
      <c r="G176" s="1233"/>
      <c r="H176" s="1233"/>
      <c r="I176" s="1233"/>
      <c r="J176" s="1233"/>
      <c r="K176" s="1234"/>
      <c r="L176" s="109" t="str">
        <f>IF(基本情報入力シート!M219="","",基本情報入力シート!M219)</f>
        <v/>
      </c>
      <c r="M176" s="109" t="str">
        <f>IF(基本情報入力シート!R219="","",基本情報入力シート!R219)</f>
        <v/>
      </c>
      <c r="N176" s="109" t="str">
        <f>IF(基本情報入力シート!W219="","",基本情報入力シート!W219)</f>
        <v/>
      </c>
      <c r="O176" s="108" t="str">
        <f>IF(基本情報入力シート!X219="","",基本情報入力シート!X219)</f>
        <v/>
      </c>
      <c r="P176" s="110" t="str">
        <f>IF(基本情報入力シート!Y219="","",基本情報入力シート!Y219)</f>
        <v/>
      </c>
      <c r="Q176" s="641" t="str">
        <f>IF(基本情報入力シート!Z219="","",基本情報入力シート!Z219)</f>
        <v/>
      </c>
      <c r="R176" s="662" t="str">
        <f>IF(基本情報入力シート!AA219="","",基本情報入力シート!AA219)</f>
        <v/>
      </c>
      <c r="S176" s="111"/>
      <c r="T176" s="112"/>
      <c r="U176" s="131" t="str">
        <f>IF(P176="","",VLOOKUP(P176,【参考】数式用!$A$5:$I$28,MATCH(T176,【参考】数式用!$C$4:$G$4,0)+2,0))</f>
        <v/>
      </c>
      <c r="V176" s="46" t="s">
        <v>121</v>
      </c>
      <c r="W176" s="113"/>
      <c r="X176" s="47" t="s">
        <v>122</v>
      </c>
      <c r="Y176" s="113"/>
      <c r="Z176" s="114" t="s">
        <v>123</v>
      </c>
      <c r="AA176" s="113"/>
      <c r="AB176" s="47" t="s">
        <v>122</v>
      </c>
      <c r="AC176" s="113"/>
      <c r="AD176" s="47" t="s">
        <v>124</v>
      </c>
      <c r="AE176" s="115" t="s">
        <v>125</v>
      </c>
      <c r="AF176" s="116" t="str">
        <f t="shared" si="7"/>
        <v/>
      </c>
      <c r="AG176" s="118" t="s">
        <v>126</v>
      </c>
      <c r="AH176" s="117" t="str">
        <f t="shared" si="8"/>
        <v/>
      </c>
    </row>
    <row r="177" spans="1:34" ht="36.75" customHeight="1">
      <c r="A177" s="108">
        <f t="shared" si="9"/>
        <v>167</v>
      </c>
      <c r="B177" s="1232" t="str">
        <f>IF(基本情報入力シート!C220="","",基本情報入力シート!C220)</f>
        <v/>
      </c>
      <c r="C177" s="1233"/>
      <c r="D177" s="1233"/>
      <c r="E177" s="1233"/>
      <c r="F177" s="1233"/>
      <c r="G177" s="1233"/>
      <c r="H177" s="1233"/>
      <c r="I177" s="1233"/>
      <c r="J177" s="1233"/>
      <c r="K177" s="1234"/>
      <c r="L177" s="109" t="str">
        <f>IF(基本情報入力シート!M220="","",基本情報入力シート!M220)</f>
        <v/>
      </c>
      <c r="M177" s="109" t="str">
        <f>IF(基本情報入力シート!R220="","",基本情報入力シート!R220)</f>
        <v/>
      </c>
      <c r="N177" s="109" t="str">
        <f>IF(基本情報入力シート!W220="","",基本情報入力シート!W220)</f>
        <v/>
      </c>
      <c r="O177" s="108" t="str">
        <f>IF(基本情報入力シート!X220="","",基本情報入力シート!X220)</f>
        <v/>
      </c>
      <c r="P177" s="110" t="str">
        <f>IF(基本情報入力シート!Y220="","",基本情報入力シート!Y220)</f>
        <v/>
      </c>
      <c r="Q177" s="641" t="str">
        <f>IF(基本情報入力シート!Z220="","",基本情報入力シート!Z220)</f>
        <v/>
      </c>
      <c r="R177" s="662" t="str">
        <f>IF(基本情報入力シート!AA220="","",基本情報入力シート!AA220)</f>
        <v/>
      </c>
      <c r="S177" s="111"/>
      <c r="T177" s="112"/>
      <c r="U177" s="131" t="str">
        <f>IF(P177="","",VLOOKUP(P177,【参考】数式用!$A$5:$I$28,MATCH(T177,【参考】数式用!$C$4:$G$4,0)+2,0))</f>
        <v/>
      </c>
      <c r="V177" s="46" t="s">
        <v>121</v>
      </c>
      <c r="W177" s="113"/>
      <c r="X177" s="47" t="s">
        <v>122</v>
      </c>
      <c r="Y177" s="113"/>
      <c r="Z177" s="114" t="s">
        <v>123</v>
      </c>
      <c r="AA177" s="113"/>
      <c r="AB177" s="47" t="s">
        <v>122</v>
      </c>
      <c r="AC177" s="113"/>
      <c r="AD177" s="47" t="s">
        <v>124</v>
      </c>
      <c r="AE177" s="115" t="s">
        <v>125</v>
      </c>
      <c r="AF177" s="116" t="str">
        <f t="shared" si="7"/>
        <v/>
      </c>
      <c r="AG177" s="118" t="s">
        <v>126</v>
      </c>
      <c r="AH177" s="117" t="str">
        <f t="shared" si="8"/>
        <v/>
      </c>
    </row>
    <row r="178" spans="1:34" ht="36.75" customHeight="1">
      <c r="A178" s="108">
        <f t="shared" si="9"/>
        <v>168</v>
      </c>
      <c r="B178" s="1232" t="str">
        <f>IF(基本情報入力シート!C221="","",基本情報入力シート!C221)</f>
        <v/>
      </c>
      <c r="C178" s="1233"/>
      <c r="D178" s="1233"/>
      <c r="E178" s="1233"/>
      <c r="F178" s="1233"/>
      <c r="G178" s="1233"/>
      <c r="H178" s="1233"/>
      <c r="I178" s="1233"/>
      <c r="J178" s="1233"/>
      <c r="K178" s="1234"/>
      <c r="L178" s="109" t="str">
        <f>IF(基本情報入力シート!M221="","",基本情報入力シート!M221)</f>
        <v/>
      </c>
      <c r="M178" s="109" t="str">
        <f>IF(基本情報入力シート!R221="","",基本情報入力シート!R221)</f>
        <v/>
      </c>
      <c r="N178" s="109" t="str">
        <f>IF(基本情報入力シート!W221="","",基本情報入力シート!W221)</f>
        <v/>
      </c>
      <c r="O178" s="108" t="str">
        <f>IF(基本情報入力シート!X221="","",基本情報入力シート!X221)</f>
        <v/>
      </c>
      <c r="P178" s="110" t="str">
        <f>IF(基本情報入力シート!Y221="","",基本情報入力シート!Y221)</f>
        <v/>
      </c>
      <c r="Q178" s="641" t="str">
        <f>IF(基本情報入力シート!Z221="","",基本情報入力シート!Z221)</f>
        <v/>
      </c>
      <c r="R178" s="662" t="str">
        <f>IF(基本情報入力シート!AA221="","",基本情報入力シート!AA221)</f>
        <v/>
      </c>
      <c r="S178" s="111"/>
      <c r="T178" s="112"/>
      <c r="U178" s="131" t="str">
        <f>IF(P178="","",VLOOKUP(P178,【参考】数式用!$A$5:$I$28,MATCH(T178,【参考】数式用!$C$4:$G$4,0)+2,0))</f>
        <v/>
      </c>
      <c r="V178" s="46" t="s">
        <v>121</v>
      </c>
      <c r="W178" s="113"/>
      <c r="X178" s="47" t="s">
        <v>122</v>
      </c>
      <c r="Y178" s="113"/>
      <c r="Z178" s="114" t="s">
        <v>123</v>
      </c>
      <c r="AA178" s="113"/>
      <c r="AB178" s="47" t="s">
        <v>122</v>
      </c>
      <c r="AC178" s="113"/>
      <c r="AD178" s="47" t="s">
        <v>124</v>
      </c>
      <c r="AE178" s="115" t="s">
        <v>125</v>
      </c>
      <c r="AF178" s="116" t="str">
        <f t="shared" si="7"/>
        <v/>
      </c>
      <c r="AG178" s="118" t="s">
        <v>126</v>
      </c>
      <c r="AH178" s="117" t="str">
        <f t="shared" si="8"/>
        <v/>
      </c>
    </row>
    <row r="179" spans="1:34" ht="36.75" customHeight="1">
      <c r="A179" s="108">
        <f t="shared" si="9"/>
        <v>169</v>
      </c>
      <c r="B179" s="1232" t="str">
        <f>IF(基本情報入力シート!C222="","",基本情報入力シート!C222)</f>
        <v/>
      </c>
      <c r="C179" s="1233"/>
      <c r="D179" s="1233"/>
      <c r="E179" s="1233"/>
      <c r="F179" s="1233"/>
      <c r="G179" s="1233"/>
      <c r="H179" s="1233"/>
      <c r="I179" s="1233"/>
      <c r="J179" s="1233"/>
      <c r="K179" s="1234"/>
      <c r="L179" s="109" t="str">
        <f>IF(基本情報入力シート!M222="","",基本情報入力シート!M222)</f>
        <v/>
      </c>
      <c r="M179" s="109" t="str">
        <f>IF(基本情報入力シート!R222="","",基本情報入力シート!R222)</f>
        <v/>
      </c>
      <c r="N179" s="109" t="str">
        <f>IF(基本情報入力シート!W222="","",基本情報入力シート!W222)</f>
        <v/>
      </c>
      <c r="O179" s="108" t="str">
        <f>IF(基本情報入力シート!X222="","",基本情報入力シート!X222)</f>
        <v/>
      </c>
      <c r="P179" s="110" t="str">
        <f>IF(基本情報入力シート!Y222="","",基本情報入力シート!Y222)</f>
        <v/>
      </c>
      <c r="Q179" s="641" t="str">
        <f>IF(基本情報入力シート!Z222="","",基本情報入力シート!Z222)</f>
        <v/>
      </c>
      <c r="R179" s="662" t="str">
        <f>IF(基本情報入力シート!AA222="","",基本情報入力シート!AA222)</f>
        <v/>
      </c>
      <c r="S179" s="111"/>
      <c r="T179" s="112"/>
      <c r="U179" s="131" t="str">
        <f>IF(P179="","",VLOOKUP(P179,【参考】数式用!$A$5:$I$28,MATCH(T179,【参考】数式用!$C$4:$G$4,0)+2,0))</f>
        <v/>
      </c>
      <c r="V179" s="46" t="s">
        <v>121</v>
      </c>
      <c r="W179" s="113"/>
      <c r="X179" s="47" t="s">
        <v>122</v>
      </c>
      <c r="Y179" s="113"/>
      <c r="Z179" s="114" t="s">
        <v>123</v>
      </c>
      <c r="AA179" s="113"/>
      <c r="AB179" s="47" t="s">
        <v>122</v>
      </c>
      <c r="AC179" s="113"/>
      <c r="AD179" s="47" t="s">
        <v>124</v>
      </c>
      <c r="AE179" s="115" t="s">
        <v>125</v>
      </c>
      <c r="AF179" s="116" t="str">
        <f t="shared" si="7"/>
        <v/>
      </c>
      <c r="AG179" s="118" t="s">
        <v>126</v>
      </c>
      <c r="AH179" s="117" t="str">
        <f t="shared" si="8"/>
        <v/>
      </c>
    </row>
    <row r="180" spans="1:34" ht="36.75" customHeight="1">
      <c r="A180" s="108">
        <f t="shared" si="9"/>
        <v>170</v>
      </c>
      <c r="B180" s="1232" t="str">
        <f>IF(基本情報入力シート!C223="","",基本情報入力シート!C223)</f>
        <v/>
      </c>
      <c r="C180" s="1233"/>
      <c r="D180" s="1233"/>
      <c r="E180" s="1233"/>
      <c r="F180" s="1233"/>
      <c r="G180" s="1233"/>
      <c r="H180" s="1233"/>
      <c r="I180" s="1233"/>
      <c r="J180" s="1233"/>
      <c r="K180" s="1234"/>
      <c r="L180" s="109" t="str">
        <f>IF(基本情報入力シート!M223="","",基本情報入力シート!M223)</f>
        <v/>
      </c>
      <c r="M180" s="109" t="str">
        <f>IF(基本情報入力シート!R223="","",基本情報入力シート!R223)</f>
        <v/>
      </c>
      <c r="N180" s="109" t="str">
        <f>IF(基本情報入力シート!W223="","",基本情報入力シート!W223)</f>
        <v/>
      </c>
      <c r="O180" s="108" t="str">
        <f>IF(基本情報入力シート!X223="","",基本情報入力シート!X223)</f>
        <v/>
      </c>
      <c r="P180" s="110" t="str">
        <f>IF(基本情報入力シート!Y223="","",基本情報入力シート!Y223)</f>
        <v/>
      </c>
      <c r="Q180" s="641" t="str">
        <f>IF(基本情報入力シート!Z223="","",基本情報入力シート!Z223)</f>
        <v/>
      </c>
      <c r="R180" s="662" t="str">
        <f>IF(基本情報入力シート!AA223="","",基本情報入力シート!AA223)</f>
        <v/>
      </c>
      <c r="S180" s="111"/>
      <c r="T180" s="112"/>
      <c r="U180" s="131" t="str">
        <f>IF(P180="","",VLOOKUP(P180,【参考】数式用!$A$5:$I$28,MATCH(T180,【参考】数式用!$C$4:$G$4,0)+2,0))</f>
        <v/>
      </c>
      <c r="V180" s="46" t="s">
        <v>121</v>
      </c>
      <c r="W180" s="113"/>
      <c r="X180" s="47" t="s">
        <v>122</v>
      </c>
      <c r="Y180" s="113"/>
      <c r="Z180" s="114" t="s">
        <v>123</v>
      </c>
      <c r="AA180" s="113"/>
      <c r="AB180" s="47" t="s">
        <v>122</v>
      </c>
      <c r="AC180" s="113"/>
      <c r="AD180" s="47" t="s">
        <v>124</v>
      </c>
      <c r="AE180" s="115" t="s">
        <v>125</v>
      </c>
      <c r="AF180" s="116" t="str">
        <f t="shared" si="7"/>
        <v/>
      </c>
      <c r="AG180" s="118" t="s">
        <v>126</v>
      </c>
      <c r="AH180" s="117" t="str">
        <f t="shared" si="8"/>
        <v/>
      </c>
    </row>
    <row r="181" spans="1:34" ht="36.75" customHeight="1">
      <c r="A181" s="108">
        <f t="shared" si="9"/>
        <v>171</v>
      </c>
      <c r="B181" s="1232" t="str">
        <f>IF(基本情報入力シート!C224="","",基本情報入力シート!C224)</f>
        <v/>
      </c>
      <c r="C181" s="1233"/>
      <c r="D181" s="1233"/>
      <c r="E181" s="1233"/>
      <c r="F181" s="1233"/>
      <c r="G181" s="1233"/>
      <c r="H181" s="1233"/>
      <c r="I181" s="1233"/>
      <c r="J181" s="1233"/>
      <c r="K181" s="1234"/>
      <c r="L181" s="109" t="str">
        <f>IF(基本情報入力シート!M224="","",基本情報入力シート!M224)</f>
        <v/>
      </c>
      <c r="M181" s="109" t="str">
        <f>IF(基本情報入力シート!R224="","",基本情報入力シート!R224)</f>
        <v/>
      </c>
      <c r="N181" s="109" t="str">
        <f>IF(基本情報入力シート!W224="","",基本情報入力シート!W224)</f>
        <v/>
      </c>
      <c r="O181" s="108" t="str">
        <f>IF(基本情報入力シート!X224="","",基本情報入力シート!X224)</f>
        <v/>
      </c>
      <c r="P181" s="110" t="str">
        <f>IF(基本情報入力シート!Y224="","",基本情報入力シート!Y224)</f>
        <v/>
      </c>
      <c r="Q181" s="641" t="str">
        <f>IF(基本情報入力シート!Z224="","",基本情報入力シート!Z224)</f>
        <v/>
      </c>
      <c r="R181" s="662" t="str">
        <f>IF(基本情報入力シート!AA224="","",基本情報入力シート!AA224)</f>
        <v/>
      </c>
      <c r="S181" s="111"/>
      <c r="T181" s="112"/>
      <c r="U181" s="131" t="str">
        <f>IF(P181="","",VLOOKUP(P181,【参考】数式用!$A$5:$I$28,MATCH(T181,【参考】数式用!$C$4:$G$4,0)+2,0))</f>
        <v/>
      </c>
      <c r="V181" s="46" t="s">
        <v>121</v>
      </c>
      <c r="W181" s="113"/>
      <c r="X181" s="47" t="s">
        <v>122</v>
      </c>
      <c r="Y181" s="113"/>
      <c r="Z181" s="114" t="s">
        <v>123</v>
      </c>
      <c r="AA181" s="113"/>
      <c r="AB181" s="47" t="s">
        <v>122</v>
      </c>
      <c r="AC181" s="113"/>
      <c r="AD181" s="47" t="s">
        <v>124</v>
      </c>
      <c r="AE181" s="115" t="s">
        <v>125</v>
      </c>
      <c r="AF181" s="116" t="str">
        <f t="shared" si="7"/>
        <v/>
      </c>
      <c r="AG181" s="118" t="s">
        <v>126</v>
      </c>
      <c r="AH181" s="117" t="str">
        <f t="shared" si="8"/>
        <v/>
      </c>
    </row>
    <row r="182" spans="1:34" ht="36.75" customHeight="1">
      <c r="A182" s="108">
        <f t="shared" si="9"/>
        <v>172</v>
      </c>
      <c r="B182" s="1232" t="str">
        <f>IF(基本情報入力シート!C225="","",基本情報入力シート!C225)</f>
        <v/>
      </c>
      <c r="C182" s="1233"/>
      <c r="D182" s="1233"/>
      <c r="E182" s="1233"/>
      <c r="F182" s="1233"/>
      <c r="G182" s="1233"/>
      <c r="H182" s="1233"/>
      <c r="I182" s="1233"/>
      <c r="J182" s="1233"/>
      <c r="K182" s="1234"/>
      <c r="L182" s="109" t="str">
        <f>IF(基本情報入力シート!M225="","",基本情報入力シート!M225)</f>
        <v/>
      </c>
      <c r="M182" s="109" t="str">
        <f>IF(基本情報入力シート!R225="","",基本情報入力シート!R225)</f>
        <v/>
      </c>
      <c r="N182" s="109" t="str">
        <f>IF(基本情報入力シート!W225="","",基本情報入力シート!W225)</f>
        <v/>
      </c>
      <c r="O182" s="108" t="str">
        <f>IF(基本情報入力シート!X225="","",基本情報入力シート!X225)</f>
        <v/>
      </c>
      <c r="P182" s="110" t="str">
        <f>IF(基本情報入力シート!Y225="","",基本情報入力シート!Y225)</f>
        <v/>
      </c>
      <c r="Q182" s="641" t="str">
        <f>IF(基本情報入力シート!Z225="","",基本情報入力シート!Z225)</f>
        <v/>
      </c>
      <c r="R182" s="662" t="str">
        <f>IF(基本情報入力シート!AA225="","",基本情報入力シート!AA225)</f>
        <v/>
      </c>
      <c r="S182" s="111"/>
      <c r="T182" s="112"/>
      <c r="U182" s="131" t="str">
        <f>IF(P182="","",VLOOKUP(P182,【参考】数式用!$A$5:$I$28,MATCH(T182,【参考】数式用!$C$4:$G$4,0)+2,0))</f>
        <v/>
      </c>
      <c r="V182" s="46" t="s">
        <v>121</v>
      </c>
      <c r="W182" s="113"/>
      <c r="X182" s="47" t="s">
        <v>122</v>
      </c>
      <c r="Y182" s="113"/>
      <c r="Z182" s="114" t="s">
        <v>123</v>
      </c>
      <c r="AA182" s="113"/>
      <c r="AB182" s="47" t="s">
        <v>122</v>
      </c>
      <c r="AC182" s="113"/>
      <c r="AD182" s="47" t="s">
        <v>124</v>
      </c>
      <c r="AE182" s="115" t="s">
        <v>125</v>
      </c>
      <c r="AF182" s="116" t="str">
        <f t="shared" si="7"/>
        <v/>
      </c>
      <c r="AG182" s="118" t="s">
        <v>126</v>
      </c>
      <c r="AH182" s="117" t="str">
        <f t="shared" si="8"/>
        <v/>
      </c>
    </row>
    <row r="183" spans="1:34" ht="36.75" customHeight="1">
      <c r="A183" s="108">
        <f t="shared" si="9"/>
        <v>173</v>
      </c>
      <c r="B183" s="1232" t="str">
        <f>IF(基本情報入力シート!C226="","",基本情報入力シート!C226)</f>
        <v/>
      </c>
      <c r="C183" s="1233"/>
      <c r="D183" s="1233"/>
      <c r="E183" s="1233"/>
      <c r="F183" s="1233"/>
      <c r="G183" s="1233"/>
      <c r="H183" s="1233"/>
      <c r="I183" s="1233"/>
      <c r="J183" s="1233"/>
      <c r="K183" s="1234"/>
      <c r="L183" s="109" t="str">
        <f>IF(基本情報入力シート!M226="","",基本情報入力シート!M226)</f>
        <v/>
      </c>
      <c r="M183" s="109" t="str">
        <f>IF(基本情報入力シート!R226="","",基本情報入力シート!R226)</f>
        <v/>
      </c>
      <c r="N183" s="109" t="str">
        <f>IF(基本情報入力シート!W226="","",基本情報入力シート!W226)</f>
        <v/>
      </c>
      <c r="O183" s="108" t="str">
        <f>IF(基本情報入力シート!X226="","",基本情報入力シート!X226)</f>
        <v/>
      </c>
      <c r="P183" s="110" t="str">
        <f>IF(基本情報入力シート!Y226="","",基本情報入力シート!Y226)</f>
        <v/>
      </c>
      <c r="Q183" s="641" t="str">
        <f>IF(基本情報入力シート!Z226="","",基本情報入力シート!Z226)</f>
        <v/>
      </c>
      <c r="R183" s="662" t="str">
        <f>IF(基本情報入力シート!AA226="","",基本情報入力シート!AA226)</f>
        <v/>
      </c>
      <c r="S183" s="111"/>
      <c r="T183" s="112"/>
      <c r="U183" s="131" t="str">
        <f>IF(P183="","",VLOOKUP(P183,【参考】数式用!$A$5:$I$28,MATCH(T183,【参考】数式用!$C$4:$G$4,0)+2,0))</f>
        <v/>
      </c>
      <c r="V183" s="46" t="s">
        <v>121</v>
      </c>
      <c r="W183" s="113"/>
      <c r="X183" s="47" t="s">
        <v>122</v>
      </c>
      <c r="Y183" s="113"/>
      <c r="Z183" s="114" t="s">
        <v>123</v>
      </c>
      <c r="AA183" s="113"/>
      <c r="AB183" s="47" t="s">
        <v>122</v>
      </c>
      <c r="AC183" s="113"/>
      <c r="AD183" s="47" t="s">
        <v>124</v>
      </c>
      <c r="AE183" s="115" t="s">
        <v>125</v>
      </c>
      <c r="AF183" s="116" t="str">
        <f t="shared" si="7"/>
        <v/>
      </c>
      <c r="AG183" s="118" t="s">
        <v>126</v>
      </c>
      <c r="AH183" s="117" t="str">
        <f t="shared" si="8"/>
        <v/>
      </c>
    </row>
    <row r="184" spans="1:34" ht="36.75" customHeight="1">
      <c r="A184" s="108">
        <f t="shared" si="9"/>
        <v>174</v>
      </c>
      <c r="B184" s="1232" t="str">
        <f>IF(基本情報入力シート!C227="","",基本情報入力シート!C227)</f>
        <v/>
      </c>
      <c r="C184" s="1233"/>
      <c r="D184" s="1233"/>
      <c r="E184" s="1233"/>
      <c r="F184" s="1233"/>
      <c r="G184" s="1233"/>
      <c r="H184" s="1233"/>
      <c r="I184" s="1233"/>
      <c r="J184" s="1233"/>
      <c r="K184" s="1234"/>
      <c r="L184" s="109" t="str">
        <f>IF(基本情報入力シート!M227="","",基本情報入力シート!M227)</f>
        <v/>
      </c>
      <c r="M184" s="109" t="str">
        <f>IF(基本情報入力シート!R227="","",基本情報入力シート!R227)</f>
        <v/>
      </c>
      <c r="N184" s="109" t="str">
        <f>IF(基本情報入力シート!W227="","",基本情報入力シート!W227)</f>
        <v/>
      </c>
      <c r="O184" s="108" t="str">
        <f>IF(基本情報入力シート!X227="","",基本情報入力シート!X227)</f>
        <v/>
      </c>
      <c r="P184" s="110" t="str">
        <f>IF(基本情報入力シート!Y227="","",基本情報入力シート!Y227)</f>
        <v/>
      </c>
      <c r="Q184" s="641" t="str">
        <f>IF(基本情報入力シート!Z227="","",基本情報入力シート!Z227)</f>
        <v/>
      </c>
      <c r="R184" s="662" t="str">
        <f>IF(基本情報入力シート!AA227="","",基本情報入力シート!AA227)</f>
        <v/>
      </c>
      <c r="S184" s="111"/>
      <c r="T184" s="112"/>
      <c r="U184" s="131" t="str">
        <f>IF(P184="","",VLOOKUP(P184,【参考】数式用!$A$5:$I$28,MATCH(T184,【参考】数式用!$C$4:$G$4,0)+2,0))</f>
        <v/>
      </c>
      <c r="V184" s="46" t="s">
        <v>121</v>
      </c>
      <c r="W184" s="113"/>
      <c r="X184" s="47" t="s">
        <v>122</v>
      </c>
      <c r="Y184" s="113"/>
      <c r="Z184" s="114" t="s">
        <v>123</v>
      </c>
      <c r="AA184" s="113"/>
      <c r="AB184" s="47" t="s">
        <v>122</v>
      </c>
      <c r="AC184" s="113"/>
      <c r="AD184" s="47" t="s">
        <v>124</v>
      </c>
      <c r="AE184" s="115" t="s">
        <v>125</v>
      </c>
      <c r="AF184" s="116" t="str">
        <f t="shared" si="7"/>
        <v/>
      </c>
      <c r="AG184" s="118" t="s">
        <v>126</v>
      </c>
      <c r="AH184" s="117" t="str">
        <f t="shared" si="8"/>
        <v/>
      </c>
    </row>
    <row r="185" spans="1:34" ht="36.75" customHeight="1">
      <c r="A185" s="108">
        <f t="shared" si="9"/>
        <v>175</v>
      </c>
      <c r="B185" s="1232" t="str">
        <f>IF(基本情報入力シート!C228="","",基本情報入力シート!C228)</f>
        <v/>
      </c>
      <c r="C185" s="1233"/>
      <c r="D185" s="1233"/>
      <c r="E185" s="1233"/>
      <c r="F185" s="1233"/>
      <c r="G185" s="1233"/>
      <c r="H185" s="1233"/>
      <c r="I185" s="1233"/>
      <c r="J185" s="1233"/>
      <c r="K185" s="1234"/>
      <c r="L185" s="109" t="str">
        <f>IF(基本情報入力シート!M228="","",基本情報入力シート!M228)</f>
        <v/>
      </c>
      <c r="M185" s="109" t="str">
        <f>IF(基本情報入力シート!R228="","",基本情報入力シート!R228)</f>
        <v/>
      </c>
      <c r="N185" s="109" t="str">
        <f>IF(基本情報入力シート!W228="","",基本情報入力シート!W228)</f>
        <v/>
      </c>
      <c r="O185" s="108" t="str">
        <f>IF(基本情報入力シート!X228="","",基本情報入力シート!X228)</f>
        <v/>
      </c>
      <c r="P185" s="110" t="str">
        <f>IF(基本情報入力シート!Y228="","",基本情報入力シート!Y228)</f>
        <v/>
      </c>
      <c r="Q185" s="641" t="str">
        <f>IF(基本情報入力シート!Z228="","",基本情報入力シート!Z228)</f>
        <v/>
      </c>
      <c r="R185" s="662" t="str">
        <f>IF(基本情報入力シート!AA228="","",基本情報入力シート!AA228)</f>
        <v/>
      </c>
      <c r="S185" s="111"/>
      <c r="T185" s="112"/>
      <c r="U185" s="131" t="str">
        <f>IF(P185="","",VLOOKUP(P185,【参考】数式用!$A$5:$I$28,MATCH(T185,【参考】数式用!$C$4:$G$4,0)+2,0))</f>
        <v/>
      </c>
      <c r="V185" s="46" t="s">
        <v>121</v>
      </c>
      <c r="W185" s="113"/>
      <c r="X185" s="47" t="s">
        <v>122</v>
      </c>
      <c r="Y185" s="113"/>
      <c r="Z185" s="114" t="s">
        <v>123</v>
      </c>
      <c r="AA185" s="113"/>
      <c r="AB185" s="47" t="s">
        <v>122</v>
      </c>
      <c r="AC185" s="113"/>
      <c r="AD185" s="47" t="s">
        <v>124</v>
      </c>
      <c r="AE185" s="115" t="s">
        <v>125</v>
      </c>
      <c r="AF185" s="116" t="str">
        <f t="shared" si="7"/>
        <v/>
      </c>
      <c r="AG185" s="118" t="s">
        <v>126</v>
      </c>
      <c r="AH185" s="117" t="str">
        <f t="shared" si="8"/>
        <v/>
      </c>
    </row>
    <row r="186" spans="1:34" ht="36.75" customHeight="1">
      <c r="A186" s="108">
        <f t="shared" si="9"/>
        <v>176</v>
      </c>
      <c r="B186" s="1232" t="str">
        <f>IF(基本情報入力シート!C229="","",基本情報入力シート!C229)</f>
        <v/>
      </c>
      <c r="C186" s="1233"/>
      <c r="D186" s="1233"/>
      <c r="E186" s="1233"/>
      <c r="F186" s="1233"/>
      <c r="G186" s="1233"/>
      <c r="H186" s="1233"/>
      <c r="I186" s="1233"/>
      <c r="J186" s="1233"/>
      <c r="K186" s="1234"/>
      <c r="L186" s="109" t="str">
        <f>IF(基本情報入力シート!M229="","",基本情報入力シート!M229)</f>
        <v/>
      </c>
      <c r="M186" s="109" t="str">
        <f>IF(基本情報入力シート!R229="","",基本情報入力シート!R229)</f>
        <v/>
      </c>
      <c r="N186" s="109" t="str">
        <f>IF(基本情報入力シート!W229="","",基本情報入力シート!W229)</f>
        <v/>
      </c>
      <c r="O186" s="108" t="str">
        <f>IF(基本情報入力シート!X229="","",基本情報入力シート!X229)</f>
        <v/>
      </c>
      <c r="P186" s="110" t="str">
        <f>IF(基本情報入力シート!Y229="","",基本情報入力シート!Y229)</f>
        <v/>
      </c>
      <c r="Q186" s="641" t="str">
        <f>IF(基本情報入力シート!Z229="","",基本情報入力シート!Z229)</f>
        <v/>
      </c>
      <c r="R186" s="662" t="str">
        <f>IF(基本情報入力シート!AA229="","",基本情報入力シート!AA229)</f>
        <v/>
      </c>
      <c r="S186" s="111"/>
      <c r="T186" s="112"/>
      <c r="U186" s="131" t="str">
        <f>IF(P186="","",VLOOKUP(P186,【参考】数式用!$A$5:$I$28,MATCH(T186,【参考】数式用!$C$4:$G$4,0)+2,0))</f>
        <v/>
      </c>
      <c r="V186" s="46" t="s">
        <v>121</v>
      </c>
      <c r="W186" s="113"/>
      <c r="X186" s="47" t="s">
        <v>122</v>
      </c>
      <c r="Y186" s="113"/>
      <c r="Z186" s="114" t="s">
        <v>123</v>
      </c>
      <c r="AA186" s="113"/>
      <c r="AB186" s="47" t="s">
        <v>122</v>
      </c>
      <c r="AC186" s="113"/>
      <c r="AD186" s="47" t="s">
        <v>124</v>
      </c>
      <c r="AE186" s="115" t="s">
        <v>125</v>
      </c>
      <c r="AF186" s="116" t="str">
        <f t="shared" si="7"/>
        <v/>
      </c>
      <c r="AG186" s="118" t="s">
        <v>126</v>
      </c>
      <c r="AH186" s="117" t="str">
        <f t="shared" si="8"/>
        <v/>
      </c>
    </row>
    <row r="187" spans="1:34" ht="36.75" customHeight="1">
      <c r="A187" s="108">
        <f t="shared" si="9"/>
        <v>177</v>
      </c>
      <c r="B187" s="1232" t="str">
        <f>IF(基本情報入力シート!C230="","",基本情報入力シート!C230)</f>
        <v/>
      </c>
      <c r="C187" s="1233"/>
      <c r="D187" s="1233"/>
      <c r="E187" s="1233"/>
      <c r="F187" s="1233"/>
      <c r="G187" s="1233"/>
      <c r="H187" s="1233"/>
      <c r="I187" s="1233"/>
      <c r="J187" s="1233"/>
      <c r="K187" s="1234"/>
      <c r="L187" s="109" t="str">
        <f>IF(基本情報入力シート!M230="","",基本情報入力シート!M230)</f>
        <v/>
      </c>
      <c r="M187" s="109" t="str">
        <f>IF(基本情報入力シート!R230="","",基本情報入力シート!R230)</f>
        <v/>
      </c>
      <c r="N187" s="109" t="str">
        <f>IF(基本情報入力シート!W230="","",基本情報入力シート!W230)</f>
        <v/>
      </c>
      <c r="O187" s="108" t="str">
        <f>IF(基本情報入力シート!X230="","",基本情報入力シート!X230)</f>
        <v/>
      </c>
      <c r="P187" s="110" t="str">
        <f>IF(基本情報入力シート!Y230="","",基本情報入力シート!Y230)</f>
        <v/>
      </c>
      <c r="Q187" s="641" t="str">
        <f>IF(基本情報入力シート!Z230="","",基本情報入力シート!Z230)</f>
        <v/>
      </c>
      <c r="R187" s="662" t="str">
        <f>IF(基本情報入力シート!AA230="","",基本情報入力シート!AA230)</f>
        <v/>
      </c>
      <c r="S187" s="111"/>
      <c r="T187" s="112"/>
      <c r="U187" s="131" t="str">
        <f>IF(P187="","",VLOOKUP(P187,【参考】数式用!$A$5:$I$28,MATCH(T187,【参考】数式用!$C$4:$G$4,0)+2,0))</f>
        <v/>
      </c>
      <c r="V187" s="46" t="s">
        <v>121</v>
      </c>
      <c r="W187" s="113"/>
      <c r="X187" s="47" t="s">
        <v>122</v>
      </c>
      <c r="Y187" s="113"/>
      <c r="Z187" s="114" t="s">
        <v>123</v>
      </c>
      <c r="AA187" s="113"/>
      <c r="AB187" s="47" t="s">
        <v>122</v>
      </c>
      <c r="AC187" s="113"/>
      <c r="AD187" s="47" t="s">
        <v>124</v>
      </c>
      <c r="AE187" s="115" t="s">
        <v>125</v>
      </c>
      <c r="AF187" s="116" t="str">
        <f t="shared" si="7"/>
        <v/>
      </c>
      <c r="AG187" s="118" t="s">
        <v>126</v>
      </c>
      <c r="AH187" s="117" t="str">
        <f t="shared" si="8"/>
        <v/>
      </c>
    </row>
    <row r="188" spans="1:34" ht="36.75" customHeight="1">
      <c r="A188" s="108">
        <f t="shared" si="9"/>
        <v>178</v>
      </c>
      <c r="B188" s="1232" t="str">
        <f>IF(基本情報入力シート!C231="","",基本情報入力シート!C231)</f>
        <v/>
      </c>
      <c r="C188" s="1233"/>
      <c r="D188" s="1233"/>
      <c r="E188" s="1233"/>
      <c r="F188" s="1233"/>
      <c r="G188" s="1233"/>
      <c r="H188" s="1233"/>
      <c r="I188" s="1233"/>
      <c r="J188" s="1233"/>
      <c r="K188" s="1234"/>
      <c r="L188" s="109" t="str">
        <f>IF(基本情報入力シート!M231="","",基本情報入力シート!M231)</f>
        <v/>
      </c>
      <c r="M188" s="109" t="str">
        <f>IF(基本情報入力シート!R231="","",基本情報入力シート!R231)</f>
        <v/>
      </c>
      <c r="N188" s="109" t="str">
        <f>IF(基本情報入力シート!W231="","",基本情報入力シート!W231)</f>
        <v/>
      </c>
      <c r="O188" s="108" t="str">
        <f>IF(基本情報入力シート!X231="","",基本情報入力シート!X231)</f>
        <v/>
      </c>
      <c r="P188" s="110" t="str">
        <f>IF(基本情報入力シート!Y231="","",基本情報入力シート!Y231)</f>
        <v/>
      </c>
      <c r="Q188" s="641" t="str">
        <f>IF(基本情報入力シート!Z231="","",基本情報入力シート!Z231)</f>
        <v/>
      </c>
      <c r="R188" s="662" t="str">
        <f>IF(基本情報入力シート!AA231="","",基本情報入力シート!AA231)</f>
        <v/>
      </c>
      <c r="S188" s="111"/>
      <c r="T188" s="112"/>
      <c r="U188" s="131" t="str">
        <f>IF(P188="","",VLOOKUP(P188,【参考】数式用!$A$5:$I$28,MATCH(T188,【参考】数式用!$C$4:$G$4,0)+2,0))</f>
        <v/>
      </c>
      <c r="V188" s="46" t="s">
        <v>121</v>
      </c>
      <c r="W188" s="113"/>
      <c r="X188" s="47" t="s">
        <v>122</v>
      </c>
      <c r="Y188" s="113"/>
      <c r="Z188" s="114" t="s">
        <v>123</v>
      </c>
      <c r="AA188" s="113"/>
      <c r="AB188" s="47" t="s">
        <v>122</v>
      </c>
      <c r="AC188" s="113"/>
      <c r="AD188" s="47" t="s">
        <v>124</v>
      </c>
      <c r="AE188" s="115" t="s">
        <v>125</v>
      </c>
      <c r="AF188" s="116" t="str">
        <f t="shared" si="7"/>
        <v/>
      </c>
      <c r="AG188" s="118" t="s">
        <v>126</v>
      </c>
      <c r="AH188" s="117" t="str">
        <f t="shared" si="8"/>
        <v/>
      </c>
    </row>
    <row r="189" spans="1:34" ht="36.75" customHeight="1">
      <c r="A189" s="108">
        <f t="shared" si="9"/>
        <v>179</v>
      </c>
      <c r="B189" s="1232" t="str">
        <f>IF(基本情報入力シート!C232="","",基本情報入力シート!C232)</f>
        <v/>
      </c>
      <c r="C189" s="1233"/>
      <c r="D189" s="1233"/>
      <c r="E189" s="1233"/>
      <c r="F189" s="1233"/>
      <c r="G189" s="1233"/>
      <c r="H189" s="1233"/>
      <c r="I189" s="1233"/>
      <c r="J189" s="1233"/>
      <c r="K189" s="1234"/>
      <c r="L189" s="109" t="str">
        <f>IF(基本情報入力シート!M232="","",基本情報入力シート!M232)</f>
        <v/>
      </c>
      <c r="M189" s="109" t="str">
        <f>IF(基本情報入力シート!R232="","",基本情報入力シート!R232)</f>
        <v/>
      </c>
      <c r="N189" s="109" t="str">
        <f>IF(基本情報入力シート!W232="","",基本情報入力シート!W232)</f>
        <v/>
      </c>
      <c r="O189" s="108" t="str">
        <f>IF(基本情報入力シート!X232="","",基本情報入力シート!X232)</f>
        <v/>
      </c>
      <c r="P189" s="110" t="str">
        <f>IF(基本情報入力シート!Y232="","",基本情報入力シート!Y232)</f>
        <v/>
      </c>
      <c r="Q189" s="641" t="str">
        <f>IF(基本情報入力シート!Z232="","",基本情報入力シート!Z232)</f>
        <v/>
      </c>
      <c r="R189" s="662" t="str">
        <f>IF(基本情報入力シート!AA232="","",基本情報入力シート!AA232)</f>
        <v/>
      </c>
      <c r="S189" s="111"/>
      <c r="T189" s="112"/>
      <c r="U189" s="131" t="str">
        <f>IF(P189="","",VLOOKUP(P189,【参考】数式用!$A$5:$I$28,MATCH(T189,【参考】数式用!$C$4:$G$4,0)+2,0))</f>
        <v/>
      </c>
      <c r="V189" s="46" t="s">
        <v>121</v>
      </c>
      <c r="W189" s="113"/>
      <c r="X189" s="47" t="s">
        <v>122</v>
      </c>
      <c r="Y189" s="113"/>
      <c r="Z189" s="114" t="s">
        <v>123</v>
      </c>
      <c r="AA189" s="113"/>
      <c r="AB189" s="47" t="s">
        <v>122</v>
      </c>
      <c r="AC189" s="113"/>
      <c r="AD189" s="47" t="s">
        <v>124</v>
      </c>
      <c r="AE189" s="115" t="s">
        <v>125</v>
      </c>
      <c r="AF189" s="116" t="str">
        <f t="shared" si="7"/>
        <v/>
      </c>
      <c r="AG189" s="118" t="s">
        <v>126</v>
      </c>
      <c r="AH189" s="117" t="str">
        <f t="shared" si="8"/>
        <v/>
      </c>
    </row>
    <row r="190" spans="1:34" ht="36.75" customHeight="1">
      <c r="A190" s="108">
        <f t="shared" si="9"/>
        <v>180</v>
      </c>
      <c r="B190" s="1232" t="str">
        <f>IF(基本情報入力シート!C233="","",基本情報入力シート!C233)</f>
        <v/>
      </c>
      <c r="C190" s="1233"/>
      <c r="D190" s="1233"/>
      <c r="E190" s="1233"/>
      <c r="F190" s="1233"/>
      <c r="G190" s="1233"/>
      <c r="H190" s="1233"/>
      <c r="I190" s="1233"/>
      <c r="J190" s="1233"/>
      <c r="K190" s="1234"/>
      <c r="L190" s="109" t="str">
        <f>IF(基本情報入力シート!M233="","",基本情報入力シート!M233)</f>
        <v/>
      </c>
      <c r="M190" s="109" t="str">
        <f>IF(基本情報入力シート!R233="","",基本情報入力シート!R233)</f>
        <v/>
      </c>
      <c r="N190" s="109" t="str">
        <f>IF(基本情報入力シート!W233="","",基本情報入力シート!W233)</f>
        <v/>
      </c>
      <c r="O190" s="108" t="str">
        <f>IF(基本情報入力シート!X233="","",基本情報入力シート!X233)</f>
        <v/>
      </c>
      <c r="P190" s="110" t="str">
        <f>IF(基本情報入力シート!Y233="","",基本情報入力シート!Y233)</f>
        <v/>
      </c>
      <c r="Q190" s="641" t="str">
        <f>IF(基本情報入力シート!Z233="","",基本情報入力シート!Z233)</f>
        <v/>
      </c>
      <c r="R190" s="662" t="str">
        <f>IF(基本情報入力シート!AA233="","",基本情報入力シート!AA233)</f>
        <v/>
      </c>
      <c r="S190" s="111"/>
      <c r="T190" s="112"/>
      <c r="U190" s="131" t="str">
        <f>IF(P190="","",VLOOKUP(P190,【参考】数式用!$A$5:$I$28,MATCH(T190,【参考】数式用!$C$4:$G$4,0)+2,0))</f>
        <v/>
      </c>
      <c r="V190" s="46" t="s">
        <v>121</v>
      </c>
      <c r="W190" s="113"/>
      <c r="X190" s="47" t="s">
        <v>122</v>
      </c>
      <c r="Y190" s="113"/>
      <c r="Z190" s="114" t="s">
        <v>123</v>
      </c>
      <c r="AA190" s="113"/>
      <c r="AB190" s="47" t="s">
        <v>122</v>
      </c>
      <c r="AC190" s="113"/>
      <c r="AD190" s="47" t="s">
        <v>124</v>
      </c>
      <c r="AE190" s="115" t="s">
        <v>125</v>
      </c>
      <c r="AF190" s="116" t="str">
        <f t="shared" si="7"/>
        <v/>
      </c>
      <c r="AG190" s="118" t="s">
        <v>126</v>
      </c>
      <c r="AH190" s="117" t="str">
        <f t="shared" si="8"/>
        <v/>
      </c>
    </row>
    <row r="191" spans="1:34" ht="36.75" customHeight="1">
      <c r="A191" s="108">
        <f t="shared" si="9"/>
        <v>181</v>
      </c>
      <c r="B191" s="1232" t="str">
        <f>IF(基本情報入力シート!C234="","",基本情報入力シート!C234)</f>
        <v/>
      </c>
      <c r="C191" s="1233"/>
      <c r="D191" s="1233"/>
      <c r="E191" s="1233"/>
      <c r="F191" s="1233"/>
      <c r="G191" s="1233"/>
      <c r="H191" s="1233"/>
      <c r="I191" s="1233"/>
      <c r="J191" s="1233"/>
      <c r="K191" s="1234"/>
      <c r="L191" s="109" t="str">
        <f>IF(基本情報入力シート!M234="","",基本情報入力シート!M234)</f>
        <v/>
      </c>
      <c r="M191" s="109" t="str">
        <f>IF(基本情報入力シート!R234="","",基本情報入力シート!R234)</f>
        <v/>
      </c>
      <c r="N191" s="109" t="str">
        <f>IF(基本情報入力シート!W234="","",基本情報入力シート!W234)</f>
        <v/>
      </c>
      <c r="O191" s="108" t="str">
        <f>IF(基本情報入力シート!X234="","",基本情報入力シート!X234)</f>
        <v/>
      </c>
      <c r="P191" s="110" t="str">
        <f>IF(基本情報入力シート!Y234="","",基本情報入力シート!Y234)</f>
        <v/>
      </c>
      <c r="Q191" s="641" t="str">
        <f>IF(基本情報入力シート!Z234="","",基本情報入力シート!Z234)</f>
        <v/>
      </c>
      <c r="R191" s="662" t="str">
        <f>IF(基本情報入力シート!AA234="","",基本情報入力シート!AA234)</f>
        <v/>
      </c>
      <c r="S191" s="111"/>
      <c r="T191" s="112"/>
      <c r="U191" s="131" t="str">
        <f>IF(P191="","",VLOOKUP(P191,【参考】数式用!$A$5:$I$28,MATCH(T191,【参考】数式用!$C$4:$G$4,0)+2,0))</f>
        <v/>
      </c>
      <c r="V191" s="46" t="s">
        <v>121</v>
      </c>
      <c r="W191" s="113"/>
      <c r="X191" s="47" t="s">
        <v>122</v>
      </c>
      <c r="Y191" s="113"/>
      <c r="Z191" s="114" t="s">
        <v>123</v>
      </c>
      <c r="AA191" s="113"/>
      <c r="AB191" s="47" t="s">
        <v>122</v>
      </c>
      <c r="AC191" s="113"/>
      <c r="AD191" s="47" t="s">
        <v>124</v>
      </c>
      <c r="AE191" s="115" t="s">
        <v>125</v>
      </c>
      <c r="AF191" s="116" t="str">
        <f t="shared" si="7"/>
        <v/>
      </c>
      <c r="AG191" s="118" t="s">
        <v>126</v>
      </c>
      <c r="AH191" s="117" t="str">
        <f t="shared" si="8"/>
        <v/>
      </c>
    </row>
    <row r="192" spans="1:34" ht="36.75" customHeight="1">
      <c r="A192" s="108">
        <f t="shared" si="9"/>
        <v>182</v>
      </c>
      <c r="B192" s="1232" t="str">
        <f>IF(基本情報入力シート!C235="","",基本情報入力シート!C235)</f>
        <v/>
      </c>
      <c r="C192" s="1233"/>
      <c r="D192" s="1233"/>
      <c r="E192" s="1233"/>
      <c r="F192" s="1233"/>
      <c r="G192" s="1233"/>
      <c r="H192" s="1233"/>
      <c r="I192" s="1233"/>
      <c r="J192" s="1233"/>
      <c r="K192" s="1234"/>
      <c r="L192" s="109" t="str">
        <f>IF(基本情報入力シート!M235="","",基本情報入力シート!M235)</f>
        <v/>
      </c>
      <c r="M192" s="109" t="str">
        <f>IF(基本情報入力シート!R235="","",基本情報入力シート!R235)</f>
        <v/>
      </c>
      <c r="N192" s="109" t="str">
        <f>IF(基本情報入力シート!W235="","",基本情報入力シート!W235)</f>
        <v/>
      </c>
      <c r="O192" s="108" t="str">
        <f>IF(基本情報入力シート!X235="","",基本情報入力シート!X235)</f>
        <v/>
      </c>
      <c r="P192" s="110" t="str">
        <f>IF(基本情報入力シート!Y235="","",基本情報入力シート!Y235)</f>
        <v/>
      </c>
      <c r="Q192" s="641" t="str">
        <f>IF(基本情報入力シート!Z235="","",基本情報入力シート!Z235)</f>
        <v/>
      </c>
      <c r="R192" s="662" t="str">
        <f>IF(基本情報入力シート!AA235="","",基本情報入力シート!AA235)</f>
        <v/>
      </c>
      <c r="S192" s="111"/>
      <c r="T192" s="112"/>
      <c r="U192" s="131" t="str">
        <f>IF(P192="","",VLOOKUP(P192,【参考】数式用!$A$5:$I$28,MATCH(T192,【参考】数式用!$C$4:$G$4,0)+2,0))</f>
        <v/>
      </c>
      <c r="V192" s="46" t="s">
        <v>121</v>
      </c>
      <c r="W192" s="113"/>
      <c r="X192" s="47" t="s">
        <v>122</v>
      </c>
      <c r="Y192" s="113"/>
      <c r="Z192" s="114" t="s">
        <v>123</v>
      </c>
      <c r="AA192" s="113"/>
      <c r="AB192" s="47" t="s">
        <v>122</v>
      </c>
      <c r="AC192" s="113"/>
      <c r="AD192" s="47" t="s">
        <v>124</v>
      </c>
      <c r="AE192" s="115" t="s">
        <v>125</v>
      </c>
      <c r="AF192" s="116" t="str">
        <f t="shared" si="7"/>
        <v/>
      </c>
      <c r="AG192" s="118" t="s">
        <v>126</v>
      </c>
      <c r="AH192" s="117" t="str">
        <f t="shared" si="8"/>
        <v/>
      </c>
    </row>
    <row r="193" spans="1:34" ht="36.75" customHeight="1">
      <c r="A193" s="108">
        <f t="shared" si="9"/>
        <v>183</v>
      </c>
      <c r="B193" s="1232" t="str">
        <f>IF(基本情報入力シート!C236="","",基本情報入力シート!C236)</f>
        <v/>
      </c>
      <c r="C193" s="1233"/>
      <c r="D193" s="1233"/>
      <c r="E193" s="1233"/>
      <c r="F193" s="1233"/>
      <c r="G193" s="1233"/>
      <c r="H193" s="1233"/>
      <c r="I193" s="1233"/>
      <c r="J193" s="1233"/>
      <c r="K193" s="1234"/>
      <c r="L193" s="109" t="str">
        <f>IF(基本情報入力シート!M236="","",基本情報入力シート!M236)</f>
        <v/>
      </c>
      <c r="M193" s="109" t="str">
        <f>IF(基本情報入力シート!R236="","",基本情報入力シート!R236)</f>
        <v/>
      </c>
      <c r="N193" s="109" t="str">
        <f>IF(基本情報入力シート!W236="","",基本情報入力シート!W236)</f>
        <v/>
      </c>
      <c r="O193" s="108" t="str">
        <f>IF(基本情報入力シート!X236="","",基本情報入力シート!X236)</f>
        <v/>
      </c>
      <c r="P193" s="110" t="str">
        <f>IF(基本情報入力シート!Y236="","",基本情報入力シート!Y236)</f>
        <v/>
      </c>
      <c r="Q193" s="641" t="str">
        <f>IF(基本情報入力シート!Z236="","",基本情報入力シート!Z236)</f>
        <v/>
      </c>
      <c r="R193" s="662" t="str">
        <f>IF(基本情報入力シート!AA236="","",基本情報入力シート!AA236)</f>
        <v/>
      </c>
      <c r="S193" s="111"/>
      <c r="T193" s="112"/>
      <c r="U193" s="131" t="str">
        <f>IF(P193="","",VLOOKUP(P193,【参考】数式用!$A$5:$I$28,MATCH(T193,【参考】数式用!$C$4:$G$4,0)+2,0))</f>
        <v/>
      </c>
      <c r="V193" s="46" t="s">
        <v>121</v>
      </c>
      <c r="W193" s="113"/>
      <c r="X193" s="47" t="s">
        <v>122</v>
      </c>
      <c r="Y193" s="113"/>
      <c r="Z193" s="114" t="s">
        <v>123</v>
      </c>
      <c r="AA193" s="113"/>
      <c r="AB193" s="47" t="s">
        <v>122</v>
      </c>
      <c r="AC193" s="113"/>
      <c r="AD193" s="47" t="s">
        <v>124</v>
      </c>
      <c r="AE193" s="115" t="s">
        <v>125</v>
      </c>
      <c r="AF193" s="116" t="str">
        <f t="shared" si="7"/>
        <v/>
      </c>
      <c r="AG193" s="118" t="s">
        <v>126</v>
      </c>
      <c r="AH193" s="117" t="str">
        <f t="shared" si="8"/>
        <v/>
      </c>
    </row>
    <row r="194" spans="1:34" ht="36.75" customHeight="1">
      <c r="A194" s="108">
        <f t="shared" si="9"/>
        <v>184</v>
      </c>
      <c r="B194" s="1232" t="str">
        <f>IF(基本情報入力シート!C237="","",基本情報入力シート!C237)</f>
        <v/>
      </c>
      <c r="C194" s="1233"/>
      <c r="D194" s="1233"/>
      <c r="E194" s="1233"/>
      <c r="F194" s="1233"/>
      <c r="G194" s="1233"/>
      <c r="H194" s="1233"/>
      <c r="I194" s="1233"/>
      <c r="J194" s="1233"/>
      <c r="K194" s="1234"/>
      <c r="L194" s="109" t="str">
        <f>IF(基本情報入力シート!M237="","",基本情報入力シート!M237)</f>
        <v/>
      </c>
      <c r="M194" s="109" t="str">
        <f>IF(基本情報入力シート!R237="","",基本情報入力シート!R237)</f>
        <v/>
      </c>
      <c r="N194" s="109" t="str">
        <f>IF(基本情報入力シート!W237="","",基本情報入力シート!W237)</f>
        <v/>
      </c>
      <c r="O194" s="108" t="str">
        <f>IF(基本情報入力シート!X237="","",基本情報入力シート!X237)</f>
        <v/>
      </c>
      <c r="P194" s="110" t="str">
        <f>IF(基本情報入力シート!Y237="","",基本情報入力シート!Y237)</f>
        <v/>
      </c>
      <c r="Q194" s="641" t="str">
        <f>IF(基本情報入力シート!Z237="","",基本情報入力シート!Z237)</f>
        <v/>
      </c>
      <c r="R194" s="662" t="str">
        <f>IF(基本情報入力シート!AA237="","",基本情報入力シート!AA237)</f>
        <v/>
      </c>
      <c r="S194" s="111"/>
      <c r="T194" s="112"/>
      <c r="U194" s="131" t="str">
        <f>IF(P194="","",VLOOKUP(P194,【参考】数式用!$A$5:$I$28,MATCH(T194,【参考】数式用!$C$4:$G$4,0)+2,0))</f>
        <v/>
      </c>
      <c r="V194" s="46" t="s">
        <v>121</v>
      </c>
      <c r="W194" s="113"/>
      <c r="X194" s="47" t="s">
        <v>122</v>
      </c>
      <c r="Y194" s="113"/>
      <c r="Z194" s="114" t="s">
        <v>123</v>
      </c>
      <c r="AA194" s="113"/>
      <c r="AB194" s="47" t="s">
        <v>122</v>
      </c>
      <c r="AC194" s="113"/>
      <c r="AD194" s="47" t="s">
        <v>124</v>
      </c>
      <c r="AE194" s="115" t="s">
        <v>125</v>
      </c>
      <c r="AF194" s="116" t="str">
        <f t="shared" si="7"/>
        <v/>
      </c>
      <c r="AG194" s="118" t="s">
        <v>126</v>
      </c>
      <c r="AH194" s="117" t="str">
        <f t="shared" si="8"/>
        <v/>
      </c>
    </row>
    <row r="195" spans="1:34" ht="36.75" customHeight="1">
      <c r="A195" s="108">
        <f t="shared" si="9"/>
        <v>185</v>
      </c>
      <c r="B195" s="1232" t="str">
        <f>IF(基本情報入力シート!C238="","",基本情報入力シート!C238)</f>
        <v/>
      </c>
      <c r="C195" s="1233"/>
      <c r="D195" s="1233"/>
      <c r="E195" s="1233"/>
      <c r="F195" s="1233"/>
      <c r="G195" s="1233"/>
      <c r="H195" s="1233"/>
      <c r="I195" s="1233"/>
      <c r="J195" s="1233"/>
      <c r="K195" s="1234"/>
      <c r="L195" s="109" t="str">
        <f>IF(基本情報入力シート!M238="","",基本情報入力シート!M238)</f>
        <v/>
      </c>
      <c r="M195" s="109" t="str">
        <f>IF(基本情報入力シート!R238="","",基本情報入力シート!R238)</f>
        <v/>
      </c>
      <c r="N195" s="109" t="str">
        <f>IF(基本情報入力シート!W238="","",基本情報入力シート!W238)</f>
        <v/>
      </c>
      <c r="O195" s="108" t="str">
        <f>IF(基本情報入力シート!X238="","",基本情報入力シート!X238)</f>
        <v/>
      </c>
      <c r="P195" s="110" t="str">
        <f>IF(基本情報入力シート!Y238="","",基本情報入力シート!Y238)</f>
        <v/>
      </c>
      <c r="Q195" s="641" t="str">
        <f>IF(基本情報入力シート!Z238="","",基本情報入力シート!Z238)</f>
        <v/>
      </c>
      <c r="R195" s="662" t="str">
        <f>IF(基本情報入力シート!AA238="","",基本情報入力シート!AA238)</f>
        <v/>
      </c>
      <c r="S195" s="111"/>
      <c r="T195" s="112"/>
      <c r="U195" s="131" t="str">
        <f>IF(P195="","",VLOOKUP(P195,【参考】数式用!$A$5:$I$28,MATCH(T195,【参考】数式用!$C$4:$G$4,0)+2,0))</f>
        <v/>
      </c>
      <c r="V195" s="46" t="s">
        <v>121</v>
      </c>
      <c r="W195" s="113"/>
      <c r="X195" s="47" t="s">
        <v>122</v>
      </c>
      <c r="Y195" s="113"/>
      <c r="Z195" s="114" t="s">
        <v>123</v>
      </c>
      <c r="AA195" s="113"/>
      <c r="AB195" s="47" t="s">
        <v>122</v>
      </c>
      <c r="AC195" s="113"/>
      <c r="AD195" s="47" t="s">
        <v>124</v>
      </c>
      <c r="AE195" s="115" t="s">
        <v>125</v>
      </c>
      <c r="AF195" s="116" t="str">
        <f t="shared" si="7"/>
        <v/>
      </c>
      <c r="AG195" s="118" t="s">
        <v>126</v>
      </c>
      <c r="AH195" s="117" t="str">
        <f t="shared" si="8"/>
        <v/>
      </c>
    </row>
    <row r="196" spans="1:34" ht="36.75" customHeight="1">
      <c r="A196" s="108">
        <f t="shared" si="9"/>
        <v>186</v>
      </c>
      <c r="B196" s="1232" t="str">
        <f>IF(基本情報入力シート!C239="","",基本情報入力シート!C239)</f>
        <v/>
      </c>
      <c r="C196" s="1233"/>
      <c r="D196" s="1233"/>
      <c r="E196" s="1233"/>
      <c r="F196" s="1233"/>
      <c r="G196" s="1233"/>
      <c r="H196" s="1233"/>
      <c r="I196" s="1233"/>
      <c r="J196" s="1233"/>
      <c r="K196" s="1234"/>
      <c r="L196" s="109" t="str">
        <f>IF(基本情報入力シート!M239="","",基本情報入力シート!M239)</f>
        <v/>
      </c>
      <c r="M196" s="109" t="str">
        <f>IF(基本情報入力シート!R239="","",基本情報入力シート!R239)</f>
        <v/>
      </c>
      <c r="N196" s="109" t="str">
        <f>IF(基本情報入力シート!W239="","",基本情報入力シート!W239)</f>
        <v/>
      </c>
      <c r="O196" s="108" t="str">
        <f>IF(基本情報入力シート!X239="","",基本情報入力シート!X239)</f>
        <v/>
      </c>
      <c r="P196" s="110" t="str">
        <f>IF(基本情報入力シート!Y239="","",基本情報入力シート!Y239)</f>
        <v/>
      </c>
      <c r="Q196" s="641" t="str">
        <f>IF(基本情報入力シート!Z239="","",基本情報入力シート!Z239)</f>
        <v/>
      </c>
      <c r="R196" s="662" t="str">
        <f>IF(基本情報入力シート!AA239="","",基本情報入力シート!AA239)</f>
        <v/>
      </c>
      <c r="S196" s="111"/>
      <c r="T196" s="112"/>
      <c r="U196" s="131" t="str">
        <f>IF(P196="","",VLOOKUP(P196,【参考】数式用!$A$5:$I$28,MATCH(T196,【参考】数式用!$C$4:$G$4,0)+2,0))</f>
        <v/>
      </c>
      <c r="V196" s="46" t="s">
        <v>121</v>
      </c>
      <c r="W196" s="113"/>
      <c r="X196" s="47" t="s">
        <v>122</v>
      </c>
      <c r="Y196" s="113"/>
      <c r="Z196" s="114" t="s">
        <v>123</v>
      </c>
      <c r="AA196" s="113"/>
      <c r="AB196" s="47" t="s">
        <v>122</v>
      </c>
      <c r="AC196" s="113"/>
      <c r="AD196" s="47" t="s">
        <v>124</v>
      </c>
      <c r="AE196" s="115" t="s">
        <v>125</v>
      </c>
      <c r="AF196" s="116" t="str">
        <f t="shared" si="7"/>
        <v/>
      </c>
      <c r="AG196" s="118" t="s">
        <v>126</v>
      </c>
      <c r="AH196" s="117" t="str">
        <f t="shared" si="8"/>
        <v/>
      </c>
    </row>
    <row r="197" spans="1:34" ht="36.75" customHeight="1">
      <c r="A197" s="108">
        <f t="shared" si="9"/>
        <v>187</v>
      </c>
      <c r="B197" s="1232" t="str">
        <f>IF(基本情報入力シート!C240="","",基本情報入力シート!C240)</f>
        <v/>
      </c>
      <c r="C197" s="1233"/>
      <c r="D197" s="1233"/>
      <c r="E197" s="1233"/>
      <c r="F197" s="1233"/>
      <c r="G197" s="1233"/>
      <c r="H197" s="1233"/>
      <c r="I197" s="1233"/>
      <c r="J197" s="1233"/>
      <c r="K197" s="1234"/>
      <c r="L197" s="109" t="str">
        <f>IF(基本情報入力シート!M240="","",基本情報入力シート!M240)</f>
        <v/>
      </c>
      <c r="M197" s="109" t="str">
        <f>IF(基本情報入力シート!R240="","",基本情報入力シート!R240)</f>
        <v/>
      </c>
      <c r="N197" s="109" t="str">
        <f>IF(基本情報入力シート!W240="","",基本情報入力シート!W240)</f>
        <v/>
      </c>
      <c r="O197" s="108" t="str">
        <f>IF(基本情報入力シート!X240="","",基本情報入力シート!X240)</f>
        <v/>
      </c>
      <c r="P197" s="110" t="str">
        <f>IF(基本情報入力シート!Y240="","",基本情報入力シート!Y240)</f>
        <v/>
      </c>
      <c r="Q197" s="641" t="str">
        <f>IF(基本情報入力シート!Z240="","",基本情報入力シート!Z240)</f>
        <v/>
      </c>
      <c r="R197" s="662" t="str">
        <f>IF(基本情報入力シート!AA240="","",基本情報入力シート!AA240)</f>
        <v/>
      </c>
      <c r="S197" s="111"/>
      <c r="T197" s="112"/>
      <c r="U197" s="131" t="str">
        <f>IF(P197="","",VLOOKUP(P197,【参考】数式用!$A$5:$I$28,MATCH(T197,【参考】数式用!$C$4:$G$4,0)+2,0))</f>
        <v/>
      </c>
      <c r="V197" s="46" t="s">
        <v>121</v>
      </c>
      <c r="W197" s="113"/>
      <c r="X197" s="47" t="s">
        <v>122</v>
      </c>
      <c r="Y197" s="113"/>
      <c r="Z197" s="114" t="s">
        <v>123</v>
      </c>
      <c r="AA197" s="113"/>
      <c r="AB197" s="47" t="s">
        <v>122</v>
      </c>
      <c r="AC197" s="113"/>
      <c r="AD197" s="47" t="s">
        <v>124</v>
      </c>
      <c r="AE197" s="115" t="s">
        <v>125</v>
      </c>
      <c r="AF197" s="116" t="str">
        <f t="shared" si="7"/>
        <v/>
      </c>
      <c r="AG197" s="118" t="s">
        <v>126</v>
      </c>
      <c r="AH197" s="117" t="str">
        <f t="shared" si="8"/>
        <v/>
      </c>
    </row>
    <row r="198" spans="1:34" ht="36.75" customHeight="1">
      <c r="A198" s="108">
        <f t="shared" si="9"/>
        <v>188</v>
      </c>
      <c r="B198" s="1232" t="str">
        <f>IF(基本情報入力シート!C241="","",基本情報入力シート!C241)</f>
        <v/>
      </c>
      <c r="C198" s="1233"/>
      <c r="D198" s="1233"/>
      <c r="E198" s="1233"/>
      <c r="F198" s="1233"/>
      <c r="G198" s="1233"/>
      <c r="H198" s="1233"/>
      <c r="I198" s="1233"/>
      <c r="J198" s="1233"/>
      <c r="K198" s="1234"/>
      <c r="L198" s="109" t="str">
        <f>IF(基本情報入力シート!M241="","",基本情報入力シート!M241)</f>
        <v/>
      </c>
      <c r="M198" s="109" t="str">
        <f>IF(基本情報入力シート!R241="","",基本情報入力シート!R241)</f>
        <v/>
      </c>
      <c r="N198" s="109" t="str">
        <f>IF(基本情報入力シート!W241="","",基本情報入力シート!W241)</f>
        <v/>
      </c>
      <c r="O198" s="108" t="str">
        <f>IF(基本情報入力シート!X241="","",基本情報入力シート!X241)</f>
        <v/>
      </c>
      <c r="P198" s="110" t="str">
        <f>IF(基本情報入力シート!Y241="","",基本情報入力シート!Y241)</f>
        <v/>
      </c>
      <c r="Q198" s="641" t="str">
        <f>IF(基本情報入力シート!Z241="","",基本情報入力シート!Z241)</f>
        <v/>
      </c>
      <c r="R198" s="662" t="str">
        <f>IF(基本情報入力シート!AA241="","",基本情報入力シート!AA241)</f>
        <v/>
      </c>
      <c r="S198" s="111"/>
      <c r="T198" s="112"/>
      <c r="U198" s="131" t="str">
        <f>IF(P198="","",VLOOKUP(P198,【参考】数式用!$A$5:$I$28,MATCH(T198,【参考】数式用!$C$4:$G$4,0)+2,0))</f>
        <v/>
      </c>
      <c r="V198" s="46" t="s">
        <v>121</v>
      </c>
      <c r="W198" s="113"/>
      <c r="X198" s="47" t="s">
        <v>122</v>
      </c>
      <c r="Y198" s="113"/>
      <c r="Z198" s="114" t="s">
        <v>123</v>
      </c>
      <c r="AA198" s="113"/>
      <c r="AB198" s="47" t="s">
        <v>122</v>
      </c>
      <c r="AC198" s="113"/>
      <c r="AD198" s="47" t="s">
        <v>124</v>
      </c>
      <c r="AE198" s="115" t="s">
        <v>125</v>
      </c>
      <c r="AF198" s="116" t="str">
        <f t="shared" si="7"/>
        <v/>
      </c>
      <c r="AG198" s="118" t="s">
        <v>126</v>
      </c>
      <c r="AH198" s="117" t="str">
        <f t="shared" si="8"/>
        <v/>
      </c>
    </row>
    <row r="199" spans="1:34" ht="36.75" customHeight="1">
      <c r="A199" s="108">
        <f t="shared" si="9"/>
        <v>189</v>
      </c>
      <c r="B199" s="1232" t="str">
        <f>IF(基本情報入力シート!C242="","",基本情報入力シート!C242)</f>
        <v/>
      </c>
      <c r="C199" s="1233"/>
      <c r="D199" s="1233"/>
      <c r="E199" s="1233"/>
      <c r="F199" s="1233"/>
      <c r="G199" s="1233"/>
      <c r="H199" s="1233"/>
      <c r="I199" s="1233"/>
      <c r="J199" s="1233"/>
      <c r="K199" s="1234"/>
      <c r="L199" s="109" t="str">
        <f>IF(基本情報入力シート!M242="","",基本情報入力シート!M242)</f>
        <v/>
      </c>
      <c r="M199" s="109" t="str">
        <f>IF(基本情報入力シート!R242="","",基本情報入力シート!R242)</f>
        <v/>
      </c>
      <c r="N199" s="109" t="str">
        <f>IF(基本情報入力シート!W242="","",基本情報入力シート!W242)</f>
        <v/>
      </c>
      <c r="O199" s="108" t="str">
        <f>IF(基本情報入力シート!X242="","",基本情報入力シート!X242)</f>
        <v/>
      </c>
      <c r="P199" s="110" t="str">
        <f>IF(基本情報入力シート!Y242="","",基本情報入力シート!Y242)</f>
        <v/>
      </c>
      <c r="Q199" s="641" t="str">
        <f>IF(基本情報入力シート!Z242="","",基本情報入力シート!Z242)</f>
        <v/>
      </c>
      <c r="R199" s="662" t="str">
        <f>IF(基本情報入力シート!AA242="","",基本情報入力シート!AA242)</f>
        <v/>
      </c>
      <c r="S199" s="111"/>
      <c r="T199" s="112"/>
      <c r="U199" s="131" t="str">
        <f>IF(P199="","",VLOOKUP(P199,【参考】数式用!$A$5:$I$28,MATCH(T199,【参考】数式用!$C$4:$G$4,0)+2,0))</f>
        <v/>
      </c>
      <c r="V199" s="46" t="s">
        <v>121</v>
      </c>
      <c r="W199" s="113"/>
      <c r="X199" s="47" t="s">
        <v>122</v>
      </c>
      <c r="Y199" s="113"/>
      <c r="Z199" s="114" t="s">
        <v>123</v>
      </c>
      <c r="AA199" s="113"/>
      <c r="AB199" s="47" t="s">
        <v>122</v>
      </c>
      <c r="AC199" s="113"/>
      <c r="AD199" s="47" t="s">
        <v>124</v>
      </c>
      <c r="AE199" s="115" t="s">
        <v>125</v>
      </c>
      <c r="AF199" s="116" t="str">
        <f t="shared" si="7"/>
        <v/>
      </c>
      <c r="AG199" s="118" t="s">
        <v>126</v>
      </c>
      <c r="AH199" s="117" t="str">
        <f t="shared" si="8"/>
        <v/>
      </c>
    </row>
    <row r="200" spans="1:34" ht="36.75" customHeight="1">
      <c r="A200" s="108">
        <f t="shared" si="9"/>
        <v>190</v>
      </c>
      <c r="B200" s="1232" t="str">
        <f>IF(基本情報入力シート!C243="","",基本情報入力シート!C243)</f>
        <v/>
      </c>
      <c r="C200" s="1233"/>
      <c r="D200" s="1233"/>
      <c r="E200" s="1233"/>
      <c r="F200" s="1233"/>
      <c r="G200" s="1233"/>
      <c r="H200" s="1233"/>
      <c r="I200" s="1233"/>
      <c r="J200" s="1233"/>
      <c r="K200" s="1234"/>
      <c r="L200" s="109" t="str">
        <f>IF(基本情報入力シート!M243="","",基本情報入力シート!M243)</f>
        <v/>
      </c>
      <c r="M200" s="109" t="str">
        <f>IF(基本情報入力シート!R243="","",基本情報入力シート!R243)</f>
        <v/>
      </c>
      <c r="N200" s="109" t="str">
        <f>IF(基本情報入力シート!W243="","",基本情報入力シート!W243)</f>
        <v/>
      </c>
      <c r="O200" s="108" t="str">
        <f>IF(基本情報入力シート!X243="","",基本情報入力シート!X243)</f>
        <v/>
      </c>
      <c r="P200" s="110" t="str">
        <f>IF(基本情報入力シート!Y243="","",基本情報入力シート!Y243)</f>
        <v/>
      </c>
      <c r="Q200" s="641" t="str">
        <f>IF(基本情報入力シート!Z243="","",基本情報入力シート!Z243)</f>
        <v/>
      </c>
      <c r="R200" s="662" t="str">
        <f>IF(基本情報入力シート!AA243="","",基本情報入力シート!AA243)</f>
        <v/>
      </c>
      <c r="S200" s="111"/>
      <c r="T200" s="112"/>
      <c r="U200" s="131" t="str">
        <f>IF(P200="","",VLOOKUP(P200,【参考】数式用!$A$5:$I$28,MATCH(T200,【参考】数式用!$C$4:$G$4,0)+2,0))</f>
        <v/>
      </c>
      <c r="V200" s="46" t="s">
        <v>121</v>
      </c>
      <c r="W200" s="113"/>
      <c r="X200" s="47" t="s">
        <v>122</v>
      </c>
      <c r="Y200" s="113"/>
      <c r="Z200" s="114" t="s">
        <v>123</v>
      </c>
      <c r="AA200" s="113"/>
      <c r="AB200" s="47" t="s">
        <v>122</v>
      </c>
      <c r="AC200" s="113"/>
      <c r="AD200" s="47" t="s">
        <v>124</v>
      </c>
      <c r="AE200" s="115" t="s">
        <v>125</v>
      </c>
      <c r="AF200" s="116" t="str">
        <f t="shared" si="7"/>
        <v/>
      </c>
      <c r="AG200" s="118" t="s">
        <v>126</v>
      </c>
      <c r="AH200" s="117" t="str">
        <f t="shared" si="8"/>
        <v/>
      </c>
    </row>
    <row r="201" spans="1:34" ht="36.75" customHeight="1">
      <c r="A201" s="108">
        <f t="shared" si="9"/>
        <v>191</v>
      </c>
      <c r="B201" s="1232" t="str">
        <f>IF(基本情報入力シート!C244="","",基本情報入力シート!C244)</f>
        <v/>
      </c>
      <c r="C201" s="1233"/>
      <c r="D201" s="1233"/>
      <c r="E201" s="1233"/>
      <c r="F201" s="1233"/>
      <c r="G201" s="1233"/>
      <c r="H201" s="1233"/>
      <c r="I201" s="1233"/>
      <c r="J201" s="1233"/>
      <c r="K201" s="1234"/>
      <c r="L201" s="109" t="str">
        <f>IF(基本情報入力シート!M244="","",基本情報入力シート!M244)</f>
        <v/>
      </c>
      <c r="M201" s="109" t="str">
        <f>IF(基本情報入力シート!R244="","",基本情報入力シート!R244)</f>
        <v/>
      </c>
      <c r="N201" s="109" t="str">
        <f>IF(基本情報入力シート!W244="","",基本情報入力シート!W244)</f>
        <v/>
      </c>
      <c r="O201" s="108" t="str">
        <f>IF(基本情報入力シート!X244="","",基本情報入力シート!X244)</f>
        <v/>
      </c>
      <c r="P201" s="110" t="str">
        <f>IF(基本情報入力シート!Y244="","",基本情報入力シート!Y244)</f>
        <v/>
      </c>
      <c r="Q201" s="641" t="str">
        <f>IF(基本情報入力シート!Z244="","",基本情報入力シート!Z244)</f>
        <v/>
      </c>
      <c r="R201" s="662" t="str">
        <f>IF(基本情報入力シート!AA244="","",基本情報入力シート!AA244)</f>
        <v/>
      </c>
      <c r="S201" s="111"/>
      <c r="T201" s="112"/>
      <c r="U201" s="131" t="str">
        <f>IF(P201="","",VLOOKUP(P201,【参考】数式用!$A$5:$I$28,MATCH(T201,【参考】数式用!$C$4:$G$4,0)+2,0))</f>
        <v/>
      </c>
      <c r="V201" s="46" t="s">
        <v>121</v>
      </c>
      <c r="W201" s="113"/>
      <c r="X201" s="47" t="s">
        <v>122</v>
      </c>
      <c r="Y201" s="113"/>
      <c r="Z201" s="114" t="s">
        <v>123</v>
      </c>
      <c r="AA201" s="113"/>
      <c r="AB201" s="47" t="s">
        <v>122</v>
      </c>
      <c r="AC201" s="113"/>
      <c r="AD201" s="47" t="s">
        <v>124</v>
      </c>
      <c r="AE201" s="115" t="s">
        <v>125</v>
      </c>
      <c r="AF201" s="116" t="str">
        <f t="shared" si="7"/>
        <v/>
      </c>
      <c r="AG201" s="118" t="s">
        <v>126</v>
      </c>
      <c r="AH201" s="117" t="str">
        <f t="shared" si="8"/>
        <v/>
      </c>
    </row>
    <row r="202" spans="1:34" ht="36.75" customHeight="1">
      <c r="A202" s="108">
        <f t="shared" si="9"/>
        <v>192</v>
      </c>
      <c r="B202" s="1232" t="str">
        <f>IF(基本情報入力シート!C245="","",基本情報入力シート!C245)</f>
        <v/>
      </c>
      <c r="C202" s="1233"/>
      <c r="D202" s="1233"/>
      <c r="E202" s="1233"/>
      <c r="F202" s="1233"/>
      <c r="G202" s="1233"/>
      <c r="H202" s="1233"/>
      <c r="I202" s="1233"/>
      <c r="J202" s="1233"/>
      <c r="K202" s="1234"/>
      <c r="L202" s="109" t="str">
        <f>IF(基本情報入力シート!M245="","",基本情報入力シート!M245)</f>
        <v/>
      </c>
      <c r="M202" s="109" t="str">
        <f>IF(基本情報入力シート!R245="","",基本情報入力シート!R245)</f>
        <v/>
      </c>
      <c r="N202" s="109" t="str">
        <f>IF(基本情報入力シート!W245="","",基本情報入力シート!W245)</f>
        <v/>
      </c>
      <c r="O202" s="108" t="str">
        <f>IF(基本情報入力シート!X245="","",基本情報入力シート!X245)</f>
        <v/>
      </c>
      <c r="P202" s="110" t="str">
        <f>IF(基本情報入力シート!Y245="","",基本情報入力シート!Y245)</f>
        <v/>
      </c>
      <c r="Q202" s="641" t="str">
        <f>IF(基本情報入力シート!Z245="","",基本情報入力シート!Z245)</f>
        <v/>
      </c>
      <c r="R202" s="662" t="str">
        <f>IF(基本情報入力シート!AA245="","",基本情報入力シート!AA245)</f>
        <v/>
      </c>
      <c r="S202" s="111"/>
      <c r="T202" s="112"/>
      <c r="U202" s="131" t="str">
        <f>IF(P202="","",VLOOKUP(P202,【参考】数式用!$A$5:$I$28,MATCH(T202,【参考】数式用!$C$4:$G$4,0)+2,0))</f>
        <v/>
      </c>
      <c r="V202" s="46" t="s">
        <v>121</v>
      </c>
      <c r="W202" s="113"/>
      <c r="X202" s="47" t="s">
        <v>122</v>
      </c>
      <c r="Y202" s="113"/>
      <c r="Z202" s="114" t="s">
        <v>123</v>
      </c>
      <c r="AA202" s="113"/>
      <c r="AB202" s="47" t="s">
        <v>122</v>
      </c>
      <c r="AC202" s="113"/>
      <c r="AD202" s="47" t="s">
        <v>124</v>
      </c>
      <c r="AE202" s="115" t="s">
        <v>125</v>
      </c>
      <c r="AF202" s="116" t="str">
        <f t="shared" si="7"/>
        <v/>
      </c>
      <c r="AG202" s="118" t="s">
        <v>126</v>
      </c>
      <c r="AH202" s="117" t="str">
        <f t="shared" si="8"/>
        <v/>
      </c>
    </row>
    <row r="203" spans="1:34" ht="36.75" customHeight="1">
      <c r="A203" s="108">
        <f t="shared" si="9"/>
        <v>193</v>
      </c>
      <c r="B203" s="1232" t="str">
        <f>IF(基本情報入力シート!C246="","",基本情報入力シート!C246)</f>
        <v/>
      </c>
      <c r="C203" s="1233"/>
      <c r="D203" s="1233"/>
      <c r="E203" s="1233"/>
      <c r="F203" s="1233"/>
      <c r="G203" s="1233"/>
      <c r="H203" s="1233"/>
      <c r="I203" s="1233"/>
      <c r="J203" s="1233"/>
      <c r="K203" s="1234"/>
      <c r="L203" s="109" t="str">
        <f>IF(基本情報入力シート!M246="","",基本情報入力シート!M246)</f>
        <v/>
      </c>
      <c r="M203" s="109" t="str">
        <f>IF(基本情報入力シート!R246="","",基本情報入力シート!R246)</f>
        <v/>
      </c>
      <c r="N203" s="109" t="str">
        <f>IF(基本情報入力シート!W246="","",基本情報入力シート!W246)</f>
        <v/>
      </c>
      <c r="O203" s="108" t="str">
        <f>IF(基本情報入力シート!X246="","",基本情報入力シート!X246)</f>
        <v/>
      </c>
      <c r="P203" s="110" t="str">
        <f>IF(基本情報入力シート!Y246="","",基本情報入力シート!Y246)</f>
        <v/>
      </c>
      <c r="Q203" s="641" t="str">
        <f>IF(基本情報入力シート!Z246="","",基本情報入力シート!Z246)</f>
        <v/>
      </c>
      <c r="R203" s="662" t="str">
        <f>IF(基本情報入力シート!AA246="","",基本情報入力シート!AA246)</f>
        <v/>
      </c>
      <c r="S203" s="111"/>
      <c r="T203" s="112"/>
      <c r="U203" s="131" t="str">
        <f>IF(P203="","",VLOOKUP(P203,【参考】数式用!$A$5:$I$28,MATCH(T203,【参考】数式用!$C$4:$G$4,0)+2,0))</f>
        <v/>
      </c>
      <c r="V203" s="46" t="s">
        <v>121</v>
      </c>
      <c r="W203" s="113"/>
      <c r="X203" s="47" t="s">
        <v>122</v>
      </c>
      <c r="Y203" s="113"/>
      <c r="Z203" s="114" t="s">
        <v>123</v>
      </c>
      <c r="AA203" s="113"/>
      <c r="AB203" s="47" t="s">
        <v>122</v>
      </c>
      <c r="AC203" s="113"/>
      <c r="AD203" s="47" t="s">
        <v>124</v>
      </c>
      <c r="AE203" s="115" t="s">
        <v>125</v>
      </c>
      <c r="AF203" s="116" t="str">
        <f t="shared" si="7"/>
        <v/>
      </c>
      <c r="AG203" s="118" t="s">
        <v>126</v>
      </c>
      <c r="AH203" s="117" t="str">
        <f t="shared" si="8"/>
        <v/>
      </c>
    </row>
    <row r="204" spans="1:34" ht="36.75" customHeight="1">
      <c r="A204" s="108">
        <f t="shared" si="9"/>
        <v>194</v>
      </c>
      <c r="B204" s="1232" t="str">
        <f>IF(基本情報入力シート!C247="","",基本情報入力シート!C247)</f>
        <v/>
      </c>
      <c r="C204" s="1233"/>
      <c r="D204" s="1233"/>
      <c r="E204" s="1233"/>
      <c r="F204" s="1233"/>
      <c r="G204" s="1233"/>
      <c r="H204" s="1233"/>
      <c r="I204" s="1233"/>
      <c r="J204" s="1233"/>
      <c r="K204" s="1234"/>
      <c r="L204" s="109" t="str">
        <f>IF(基本情報入力シート!M247="","",基本情報入力シート!M247)</f>
        <v/>
      </c>
      <c r="M204" s="109" t="str">
        <f>IF(基本情報入力シート!R247="","",基本情報入力シート!R247)</f>
        <v/>
      </c>
      <c r="N204" s="109" t="str">
        <f>IF(基本情報入力シート!W247="","",基本情報入力シート!W247)</f>
        <v/>
      </c>
      <c r="O204" s="108" t="str">
        <f>IF(基本情報入力シート!X247="","",基本情報入力シート!X247)</f>
        <v/>
      </c>
      <c r="P204" s="110" t="str">
        <f>IF(基本情報入力シート!Y247="","",基本情報入力シート!Y247)</f>
        <v/>
      </c>
      <c r="Q204" s="641" t="str">
        <f>IF(基本情報入力シート!Z247="","",基本情報入力シート!Z247)</f>
        <v/>
      </c>
      <c r="R204" s="662" t="str">
        <f>IF(基本情報入力シート!AA247="","",基本情報入力シート!AA247)</f>
        <v/>
      </c>
      <c r="S204" s="111"/>
      <c r="T204" s="112"/>
      <c r="U204" s="131" t="str">
        <f>IF(P204="","",VLOOKUP(P204,【参考】数式用!$A$5:$I$28,MATCH(T204,【参考】数式用!$C$4:$G$4,0)+2,0))</f>
        <v/>
      </c>
      <c r="V204" s="46" t="s">
        <v>121</v>
      </c>
      <c r="W204" s="113"/>
      <c r="X204" s="47" t="s">
        <v>122</v>
      </c>
      <c r="Y204" s="113"/>
      <c r="Z204" s="114" t="s">
        <v>123</v>
      </c>
      <c r="AA204" s="113"/>
      <c r="AB204" s="47" t="s">
        <v>122</v>
      </c>
      <c r="AC204" s="113"/>
      <c r="AD204" s="47" t="s">
        <v>124</v>
      </c>
      <c r="AE204" s="115" t="s">
        <v>125</v>
      </c>
      <c r="AF204" s="116" t="str">
        <f t="shared" si="7"/>
        <v/>
      </c>
      <c r="AG204" s="118" t="s">
        <v>126</v>
      </c>
      <c r="AH204" s="117" t="str">
        <f t="shared" si="8"/>
        <v/>
      </c>
    </row>
    <row r="205" spans="1:34" ht="36.75" customHeight="1">
      <c r="A205" s="108">
        <f t="shared" ref="A205:A268" si="10">A204+1</f>
        <v>195</v>
      </c>
      <c r="B205" s="1232" t="str">
        <f>IF(基本情報入力シート!C248="","",基本情報入力シート!C248)</f>
        <v/>
      </c>
      <c r="C205" s="1233"/>
      <c r="D205" s="1233"/>
      <c r="E205" s="1233"/>
      <c r="F205" s="1233"/>
      <c r="G205" s="1233"/>
      <c r="H205" s="1233"/>
      <c r="I205" s="1233"/>
      <c r="J205" s="1233"/>
      <c r="K205" s="1234"/>
      <c r="L205" s="109" t="str">
        <f>IF(基本情報入力シート!M248="","",基本情報入力シート!M248)</f>
        <v/>
      </c>
      <c r="M205" s="109" t="str">
        <f>IF(基本情報入力シート!R248="","",基本情報入力シート!R248)</f>
        <v/>
      </c>
      <c r="N205" s="109" t="str">
        <f>IF(基本情報入力シート!W248="","",基本情報入力シート!W248)</f>
        <v/>
      </c>
      <c r="O205" s="108" t="str">
        <f>IF(基本情報入力シート!X248="","",基本情報入力シート!X248)</f>
        <v/>
      </c>
      <c r="P205" s="110" t="str">
        <f>IF(基本情報入力シート!Y248="","",基本情報入力シート!Y248)</f>
        <v/>
      </c>
      <c r="Q205" s="641" t="str">
        <f>IF(基本情報入力シート!Z248="","",基本情報入力シート!Z248)</f>
        <v/>
      </c>
      <c r="R205" s="662" t="str">
        <f>IF(基本情報入力シート!AA248="","",基本情報入力シート!AA248)</f>
        <v/>
      </c>
      <c r="S205" s="111"/>
      <c r="T205" s="112"/>
      <c r="U205" s="131" t="str">
        <f>IF(P205="","",VLOOKUP(P205,【参考】数式用!$A$5:$I$28,MATCH(T205,【参考】数式用!$C$4:$G$4,0)+2,0))</f>
        <v/>
      </c>
      <c r="V205" s="46" t="s">
        <v>121</v>
      </c>
      <c r="W205" s="113"/>
      <c r="X205" s="47" t="s">
        <v>122</v>
      </c>
      <c r="Y205" s="113"/>
      <c r="Z205" s="114" t="s">
        <v>123</v>
      </c>
      <c r="AA205" s="113"/>
      <c r="AB205" s="47" t="s">
        <v>122</v>
      </c>
      <c r="AC205" s="113"/>
      <c r="AD205" s="47" t="s">
        <v>124</v>
      </c>
      <c r="AE205" s="115" t="s">
        <v>125</v>
      </c>
      <c r="AF205" s="116" t="str">
        <f t="shared" si="7"/>
        <v/>
      </c>
      <c r="AG205" s="118" t="s">
        <v>126</v>
      </c>
      <c r="AH205" s="117" t="str">
        <f t="shared" si="8"/>
        <v/>
      </c>
    </row>
    <row r="206" spans="1:34" ht="36.75" customHeight="1">
      <c r="A206" s="108">
        <f t="shared" si="10"/>
        <v>196</v>
      </c>
      <c r="B206" s="1232" t="str">
        <f>IF(基本情報入力シート!C249="","",基本情報入力シート!C249)</f>
        <v/>
      </c>
      <c r="C206" s="1233"/>
      <c r="D206" s="1233"/>
      <c r="E206" s="1233"/>
      <c r="F206" s="1233"/>
      <c r="G206" s="1233"/>
      <c r="H206" s="1233"/>
      <c r="I206" s="1233"/>
      <c r="J206" s="1233"/>
      <c r="K206" s="1234"/>
      <c r="L206" s="109" t="str">
        <f>IF(基本情報入力シート!M249="","",基本情報入力シート!M249)</f>
        <v/>
      </c>
      <c r="M206" s="109" t="str">
        <f>IF(基本情報入力シート!R249="","",基本情報入力シート!R249)</f>
        <v/>
      </c>
      <c r="N206" s="109" t="str">
        <f>IF(基本情報入力シート!W249="","",基本情報入力シート!W249)</f>
        <v/>
      </c>
      <c r="O206" s="108" t="str">
        <f>IF(基本情報入力シート!X249="","",基本情報入力シート!X249)</f>
        <v/>
      </c>
      <c r="P206" s="110" t="str">
        <f>IF(基本情報入力シート!Y249="","",基本情報入力シート!Y249)</f>
        <v/>
      </c>
      <c r="Q206" s="641" t="str">
        <f>IF(基本情報入力シート!Z249="","",基本情報入力シート!Z249)</f>
        <v/>
      </c>
      <c r="R206" s="662" t="str">
        <f>IF(基本情報入力シート!AA249="","",基本情報入力シート!AA249)</f>
        <v/>
      </c>
      <c r="S206" s="111"/>
      <c r="T206" s="112"/>
      <c r="U206" s="131" t="str">
        <f>IF(P206="","",VLOOKUP(P206,【参考】数式用!$A$5:$I$28,MATCH(T206,【参考】数式用!$C$4:$G$4,0)+2,0))</f>
        <v/>
      </c>
      <c r="V206" s="46" t="s">
        <v>121</v>
      </c>
      <c r="W206" s="113"/>
      <c r="X206" s="47" t="s">
        <v>122</v>
      </c>
      <c r="Y206" s="113"/>
      <c r="Z206" s="114" t="s">
        <v>123</v>
      </c>
      <c r="AA206" s="113"/>
      <c r="AB206" s="47" t="s">
        <v>122</v>
      </c>
      <c r="AC206" s="113"/>
      <c r="AD206" s="47" t="s">
        <v>124</v>
      </c>
      <c r="AE206" s="115" t="s">
        <v>125</v>
      </c>
      <c r="AF206" s="116" t="str">
        <f t="shared" si="7"/>
        <v/>
      </c>
      <c r="AG206" s="118" t="s">
        <v>126</v>
      </c>
      <c r="AH206" s="117" t="str">
        <f t="shared" si="8"/>
        <v/>
      </c>
    </row>
    <row r="207" spans="1:34" ht="36.75" customHeight="1">
      <c r="A207" s="108">
        <f t="shared" si="10"/>
        <v>197</v>
      </c>
      <c r="B207" s="1232" t="str">
        <f>IF(基本情報入力シート!C250="","",基本情報入力シート!C250)</f>
        <v/>
      </c>
      <c r="C207" s="1233"/>
      <c r="D207" s="1233"/>
      <c r="E207" s="1233"/>
      <c r="F207" s="1233"/>
      <c r="G207" s="1233"/>
      <c r="H207" s="1233"/>
      <c r="I207" s="1233"/>
      <c r="J207" s="1233"/>
      <c r="K207" s="1234"/>
      <c r="L207" s="109" t="str">
        <f>IF(基本情報入力シート!M250="","",基本情報入力シート!M250)</f>
        <v/>
      </c>
      <c r="M207" s="109" t="str">
        <f>IF(基本情報入力シート!R250="","",基本情報入力シート!R250)</f>
        <v/>
      </c>
      <c r="N207" s="109" t="str">
        <f>IF(基本情報入力シート!W250="","",基本情報入力シート!W250)</f>
        <v/>
      </c>
      <c r="O207" s="108" t="str">
        <f>IF(基本情報入力シート!X250="","",基本情報入力シート!X250)</f>
        <v/>
      </c>
      <c r="P207" s="110" t="str">
        <f>IF(基本情報入力シート!Y250="","",基本情報入力シート!Y250)</f>
        <v/>
      </c>
      <c r="Q207" s="641" t="str">
        <f>IF(基本情報入力シート!Z250="","",基本情報入力シート!Z250)</f>
        <v/>
      </c>
      <c r="R207" s="662" t="str">
        <f>IF(基本情報入力シート!AA250="","",基本情報入力シート!AA250)</f>
        <v/>
      </c>
      <c r="S207" s="111"/>
      <c r="T207" s="112"/>
      <c r="U207" s="131" t="str">
        <f>IF(P207="","",VLOOKUP(P207,【参考】数式用!$A$5:$I$28,MATCH(T207,【参考】数式用!$C$4:$G$4,0)+2,0))</f>
        <v/>
      </c>
      <c r="V207" s="46" t="s">
        <v>21</v>
      </c>
      <c r="W207" s="113"/>
      <c r="X207" s="47" t="s">
        <v>11</v>
      </c>
      <c r="Y207" s="113"/>
      <c r="Z207" s="114" t="s">
        <v>67</v>
      </c>
      <c r="AA207" s="113"/>
      <c r="AB207" s="47" t="s">
        <v>11</v>
      </c>
      <c r="AC207" s="113"/>
      <c r="AD207" s="47" t="s">
        <v>14</v>
      </c>
      <c r="AE207" s="115" t="s">
        <v>30</v>
      </c>
      <c r="AF207" s="116" t="str">
        <f t="shared" si="6"/>
        <v/>
      </c>
      <c r="AG207" s="47" t="s">
        <v>47</v>
      </c>
      <c r="AH207" s="117" t="str">
        <f t="shared" si="4"/>
        <v/>
      </c>
    </row>
    <row r="208" spans="1:34" ht="36.75" customHeight="1">
      <c r="A208" s="108">
        <f t="shared" si="10"/>
        <v>198</v>
      </c>
      <c r="B208" s="1232" t="str">
        <f>IF(基本情報入力シート!C251="","",基本情報入力シート!C251)</f>
        <v/>
      </c>
      <c r="C208" s="1233"/>
      <c r="D208" s="1233"/>
      <c r="E208" s="1233"/>
      <c r="F208" s="1233"/>
      <c r="G208" s="1233"/>
      <c r="H208" s="1233"/>
      <c r="I208" s="1233"/>
      <c r="J208" s="1233"/>
      <c r="K208" s="1234"/>
      <c r="L208" s="109" t="str">
        <f>IF(基本情報入力シート!M251="","",基本情報入力シート!M251)</f>
        <v/>
      </c>
      <c r="M208" s="109" t="str">
        <f>IF(基本情報入力シート!R251="","",基本情報入力シート!R251)</f>
        <v/>
      </c>
      <c r="N208" s="109" t="str">
        <f>IF(基本情報入力シート!W251="","",基本情報入力シート!W251)</f>
        <v/>
      </c>
      <c r="O208" s="108" t="str">
        <f>IF(基本情報入力シート!X251="","",基本情報入力シート!X251)</f>
        <v/>
      </c>
      <c r="P208" s="110" t="str">
        <f>IF(基本情報入力シート!Y251="","",基本情報入力シート!Y251)</f>
        <v/>
      </c>
      <c r="Q208" s="641" t="str">
        <f>IF(基本情報入力シート!Z251="","",基本情報入力シート!Z251)</f>
        <v/>
      </c>
      <c r="R208" s="662" t="str">
        <f>IF(基本情報入力シート!AA251="","",基本情報入力シート!AA251)</f>
        <v/>
      </c>
      <c r="S208" s="111"/>
      <c r="T208" s="112"/>
      <c r="U208" s="131" t="str">
        <f>IF(P208="","",VLOOKUP(P208,【参考】数式用!$A$5:$I$28,MATCH(T208,【参考】数式用!$C$4:$G$4,0)+2,0))</f>
        <v/>
      </c>
      <c r="V208" s="46" t="s">
        <v>21</v>
      </c>
      <c r="W208" s="113"/>
      <c r="X208" s="47" t="s">
        <v>11</v>
      </c>
      <c r="Y208" s="113"/>
      <c r="Z208" s="114" t="s">
        <v>67</v>
      </c>
      <c r="AA208" s="113"/>
      <c r="AB208" s="47" t="s">
        <v>11</v>
      </c>
      <c r="AC208" s="113"/>
      <c r="AD208" s="47" t="s">
        <v>14</v>
      </c>
      <c r="AE208" s="115" t="s">
        <v>30</v>
      </c>
      <c r="AF208" s="116" t="str">
        <f t="shared" si="6"/>
        <v/>
      </c>
      <c r="AG208" s="47" t="s">
        <v>47</v>
      </c>
      <c r="AH208" s="117" t="str">
        <f t="shared" si="4"/>
        <v/>
      </c>
    </row>
    <row r="209" spans="1:34" ht="36.75" customHeight="1">
      <c r="A209" s="108">
        <f t="shared" si="10"/>
        <v>199</v>
      </c>
      <c r="B209" s="1232" t="str">
        <f>IF(基本情報入力シート!C252="","",基本情報入力シート!C252)</f>
        <v/>
      </c>
      <c r="C209" s="1233"/>
      <c r="D209" s="1233"/>
      <c r="E209" s="1233"/>
      <c r="F209" s="1233"/>
      <c r="G209" s="1233"/>
      <c r="H209" s="1233"/>
      <c r="I209" s="1233"/>
      <c r="J209" s="1233"/>
      <c r="K209" s="1234"/>
      <c r="L209" s="109" t="str">
        <f>IF(基本情報入力シート!M252="","",基本情報入力シート!M252)</f>
        <v/>
      </c>
      <c r="M209" s="109" t="str">
        <f>IF(基本情報入力シート!R252="","",基本情報入力シート!R252)</f>
        <v/>
      </c>
      <c r="N209" s="109" t="str">
        <f>IF(基本情報入力シート!W252="","",基本情報入力シート!W252)</f>
        <v/>
      </c>
      <c r="O209" s="108" t="str">
        <f>IF(基本情報入力シート!X252="","",基本情報入力シート!X252)</f>
        <v/>
      </c>
      <c r="P209" s="110" t="str">
        <f>IF(基本情報入力シート!Y252="","",基本情報入力シート!Y252)</f>
        <v/>
      </c>
      <c r="Q209" s="641" t="str">
        <f>IF(基本情報入力シート!Z252="","",基本情報入力シート!Z252)</f>
        <v/>
      </c>
      <c r="R209" s="662" t="str">
        <f>IF(基本情報入力シート!AA252="","",基本情報入力シート!AA252)</f>
        <v/>
      </c>
      <c r="S209" s="111"/>
      <c r="T209" s="112"/>
      <c r="U209" s="131" t="str">
        <f>IF(P209="","",VLOOKUP(P209,【参考】数式用!$A$5:$I$28,MATCH(T209,【参考】数式用!$C$4:$G$4,0)+2,0))</f>
        <v/>
      </c>
      <c r="V209" s="46" t="s">
        <v>21</v>
      </c>
      <c r="W209" s="113"/>
      <c r="X209" s="47" t="s">
        <v>11</v>
      </c>
      <c r="Y209" s="113"/>
      <c r="Z209" s="114" t="s">
        <v>67</v>
      </c>
      <c r="AA209" s="113"/>
      <c r="AB209" s="47" t="s">
        <v>11</v>
      </c>
      <c r="AC209" s="113"/>
      <c r="AD209" s="47" t="s">
        <v>14</v>
      </c>
      <c r="AE209" s="115" t="s">
        <v>30</v>
      </c>
      <c r="AF209" s="116" t="str">
        <f t="shared" si="6"/>
        <v/>
      </c>
      <c r="AG209" s="47" t="s">
        <v>47</v>
      </c>
      <c r="AH209" s="117" t="str">
        <f t="shared" si="4"/>
        <v/>
      </c>
    </row>
    <row r="210" spans="1:34" ht="36.75" customHeight="1">
      <c r="A210" s="108">
        <f t="shared" si="10"/>
        <v>200</v>
      </c>
      <c r="B210" s="1232" t="str">
        <f>IF(基本情報入力シート!C253="","",基本情報入力シート!C253)</f>
        <v/>
      </c>
      <c r="C210" s="1233"/>
      <c r="D210" s="1233"/>
      <c r="E210" s="1233"/>
      <c r="F210" s="1233"/>
      <c r="G210" s="1233"/>
      <c r="H210" s="1233"/>
      <c r="I210" s="1233"/>
      <c r="J210" s="1233"/>
      <c r="K210" s="1234"/>
      <c r="L210" s="109" t="str">
        <f>IF(基本情報入力シート!M253="","",基本情報入力シート!M253)</f>
        <v/>
      </c>
      <c r="M210" s="109" t="str">
        <f>IF(基本情報入力シート!R253="","",基本情報入力シート!R253)</f>
        <v/>
      </c>
      <c r="N210" s="109" t="str">
        <f>IF(基本情報入力シート!W253="","",基本情報入力シート!W253)</f>
        <v/>
      </c>
      <c r="O210" s="108" t="str">
        <f>IF(基本情報入力シート!X253="","",基本情報入力シート!X253)</f>
        <v/>
      </c>
      <c r="P210" s="110" t="str">
        <f>IF(基本情報入力シート!Y253="","",基本情報入力シート!Y253)</f>
        <v/>
      </c>
      <c r="Q210" s="641" t="str">
        <f>IF(基本情報入力シート!Z253="","",基本情報入力シート!Z253)</f>
        <v/>
      </c>
      <c r="R210" s="662" t="str">
        <f>IF(基本情報入力シート!AA253="","",基本情報入力シート!AA253)</f>
        <v/>
      </c>
      <c r="S210" s="111"/>
      <c r="T210" s="112"/>
      <c r="U210" s="131" t="str">
        <f>IF(P210="","",VLOOKUP(P210,【参考】数式用!$A$5:$I$28,MATCH(T210,【参考】数式用!$C$4:$G$4,0)+2,0))</f>
        <v/>
      </c>
      <c r="V210" s="46" t="s">
        <v>121</v>
      </c>
      <c r="W210" s="113"/>
      <c r="X210" s="47" t="s">
        <v>122</v>
      </c>
      <c r="Y210" s="113"/>
      <c r="Z210" s="114" t="s">
        <v>123</v>
      </c>
      <c r="AA210" s="113"/>
      <c r="AB210" s="47" t="s">
        <v>122</v>
      </c>
      <c r="AC210" s="113"/>
      <c r="AD210" s="47" t="s">
        <v>124</v>
      </c>
      <c r="AE210" s="115" t="s">
        <v>125</v>
      </c>
      <c r="AF210" s="116" t="str">
        <f t="shared" si="6"/>
        <v/>
      </c>
      <c r="AG210" s="47" t="s">
        <v>126</v>
      </c>
      <c r="AH210" s="117" t="str">
        <f t="shared" si="4"/>
        <v/>
      </c>
    </row>
    <row r="211" spans="1:34" ht="36.75" customHeight="1">
      <c r="A211" s="108">
        <f t="shared" si="10"/>
        <v>201</v>
      </c>
      <c r="B211" s="1232" t="str">
        <f>IF(基本情報入力シート!C254="","",基本情報入力シート!C254)</f>
        <v/>
      </c>
      <c r="C211" s="1233"/>
      <c r="D211" s="1233"/>
      <c r="E211" s="1233"/>
      <c r="F211" s="1233"/>
      <c r="G211" s="1233"/>
      <c r="H211" s="1233"/>
      <c r="I211" s="1233"/>
      <c r="J211" s="1233"/>
      <c r="K211" s="1234"/>
      <c r="L211" s="109" t="str">
        <f>IF(基本情報入力シート!M254="","",基本情報入力シート!M254)</f>
        <v/>
      </c>
      <c r="M211" s="109" t="str">
        <f>IF(基本情報入力シート!R254="","",基本情報入力シート!R254)</f>
        <v/>
      </c>
      <c r="N211" s="109" t="str">
        <f>IF(基本情報入力シート!W254="","",基本情報入力シート!W254)</f>
        <v/>
      </c>
      <c r="O211" s="108" t="str">
        <f>IF(基本情報入力シート!X254="","",基本情報入力シート!X254)</f>
        <v/>
      </c>
      <c r="P211" s="110" t="str">
        <f>IF(基本情報入力シート!Y254="","",基本情報入力シート!Y254)</f>
        <v/>
      </c>
      <c r="Q211" s="641" t="str">
        <f>IF(基本情報入力シート!Z254="","",基本情報入力シート!Z254)</f>
        <v/>
      </c>
      <c r="R211" s="662" t="str">
        <f>IF(基本情報入力シート!AA254="","",基本情報入力シート!AA254)</f>
        <v/>
      </c>
      <c r="S211" s="111"/>
      <c r="T211" s="112"/>
      <c r="U211" s="131" t="str">
        <f>IF(P211="","",VLOOKUP(P211,【参考】数式用!$A$5:$I$28,MATCH(T211,【参考】数式用!$C$4:$G$4,0)+2,0))</f>
        <v/>
      </c>
      <c r="V211" s="46" t="s">
        <v>121</v>
      </c>
      <c r="W211" s="113"/>
      <c r="X211" s="47" t="s">
        <v>122</v>
      </c>
      <c r="Y211" s="113"/>
      <c r="Z211" s="114" t="s">
        <v>123</v>
      </c>
      <c r="AA211" s="113"/>
      <c r="AB211" s="47" t="s">
        <v>122</v>
      </c>
      <c r="AC211" s="113"/>
      <c r="AD211" s="47" t="s">
        <v>124</v>
      </c>
      <c r="AE211" s="115" t="s">
        <v>125</v>
      </c>
      <c r="AF211" s="116" t="str">
        <f t="shared" si="6"/>
        <v/>
      </c>
      <c r="AG211" s="47" t="s">
        <v>126</v>
      </c>
      <c r="AH211" s="117" t="str">
        <f t="shared" si="4"/>
        <v/>
      </c>
    </row>
    <row r="212" spans="1:34" ht="36.75" customHeight="1">
      <c r="A212" s="108">
        <f t="shared" si="10"/>
        <v>202</v>
      </c>
      <c r="B212" s="1232" t="str">
        <f>IF(基本情報入力シート!C255="","",基本情報入力シート!C255)</f>
        <v/>
      </c>
      <c r="C212" s="1233"/>
      <c r="D212" s="1233"/>
      <c r="E212" s="1233"/>
      <c r="F212" s="1233"/>
      <c r="G212" s="1233"/>
      <c r="H212" s="1233"/>
      <c r="I212" s="1233"/>
      <c r="J212" s="1233"/>
      <c r="K212" s="1234"/>
      <c r="L212" s="109" t="str">
        <f>IF(基本情報入力シート!M255="","",基本情報入力シート!M255)</f>
        <v/>
      </c>
      <c r="M212" s="109" t="str">
        <f>IF(基本情報入力シート!R255="","",基本情報入力シート!R255)</f>
        <v/>
      </c>
      <c r="N212" s="109" t="str">
        <f>IF(基本情報入力シート!W255="","",基本情報入力シート!W255)</f>
        <v/>
      </c>
      <c r="O212" s="108" t="str">
        <f>IF(基本情報入力シート!X255="","",基本情報入力シート!X255)</f>
        <v/>
      </c>
      <c r="P212" s="110" t="str">
        <f>IF(基本情報入力シート!Y255="","",基本情報入力シート!Y255)</f>
        <v/>
      </c>
      <c r="Q212" s="641" t="str">
        <f>IF(基本情報入力シート!Z255="","",基本情報入力シート!Z255)</f>
        <v/>
      </c>
      <c r="R212" s="662" t="str">
        <f>IF(基本情報入力シート!AA255="","",基本情報入力シート!AA255)</f>
        <v/>
      </c>
      <c r="S212" s="111"/>
      <c r="T212" s="112"/>
      <c r="U212" s="131" t="str">
        <f>IF(P212="","",VLOOKUP(P212,【参考】数式用!$A$5:$I$28,MATCH(T212,【参考】数式用!$C$4:$G$4,0)+2,0))</f>
        <v/>
      </c>
      <c r="V212" s="46" t="s">
        <v>121</v>
      </c>
      <c r="W212" s="113"/>
      <c r="X212" s="47" t="s">
        <v>122</v>
      </c>
      <c r="Y212" s="113"/>
      <c r="Z212" s="114" t="s">
        <v>123</v>
      </c>
      <c r="AA212" s="113"/>
      <c r="AB212" s="47" t="s">
        <v>122</v>
      </c>
      <c r="AC212" s="113"/>
      <c r="AD212" s="47" t="s">
        <v>124</v>
      </c>
      <c r="AE212" s="115" t="s">
        <v>125</v>
      </c>
      <c r="AF212" s="116" t="str">
        <f t="shared" si="6"/>
        <v/>
      </c>
      <c r="AG212" s="47" t="s">
        <v>126</v>
      </c>
      <c r="AH212" s="117" t="str">
        <f t="shared" si="4"/>
        <v/>
      </c>
    </row>
    <row r="213" spans="1:34" ht="36.75" customHeight="1">
      <c r="A213" s="108">
        <f t="shared" si="10"/>
        <v>203</v>
      </c>
      <c r="B213" s="1232" t="str">
        <f>IF(基本情報入力シート!C256="","",基本情報入力シート!C256)</f>
        <v/>
      </c>
      <c r="C213" s="1233"/>
      <c r="D213" s="1233"/>
      <c r="E213" s="1233"/>
      <c r="F213" s="1233"/>
      <c r="G213" s="1233"/>
      <c r="H213" s="1233"/>
      <c r="I213" s="1233"/>
      <c r="J213" s="1233"/>
      <c r="K213" s="1234"/>
      <c r="L213" s="109" t="str">
        <f>IF(基本情報入力シート!M256="","",基本情報入力シート!M256)</f>
        <v/>
      </c>
      <c r="M213" s="109" t="str">
        <f>IF(基本情報入力シート!R256="","",基本情報入力シート!R256)</f>
        <v/>
      </c>
      <c r="N213" s="109" t="str">
        <f>IF(基本情報入力シート!W256="","",基本情報入力シート!W256)</f>
        <v/>
      </c>
      <c r="O213" s="108" t="str">
        <f>IF(基本情報入力シート!X256="","",基本情報入力シート!X256)</f>
        <v/>
      </c>
      <c r="P213" s="110" t="str">
        <f>IF(基本情報入力シート!Y256="","",基本情報入力シート!Y256)</f>
        <v/>
      </c>
      <c r="Q213" s="641" t="str">
        <f>IF(基本情報入力シート!Z256="","",基本情報入力シート!Z256)</f>
        <v/>
      </c>
      <c r="R213" s="662" t="str">
        <f>IF(基本情報入力シート!AA256="","",基本情報入力シート!AA256)</f>
        <v/>
      </c>
      <c r="S213" s="111"/>
      <c r="T213" s="112"/>
      <c r="U213" s="131" t="str">
        <f>IF(P213="","",VLOOKUP(P213,【参考】数式用!$A$5:$I$28,MATCH(T213,【参考】数式用!$C$4:$G$4,0)+2,0))</f>
        <v/>
      </c>
      <c r="V213" s="46" t="s">
        <v>121</v>
      </c>
      <c r="W213" s="113"/>
      <c r="X213" s="47" t="s">
        <v>122</v>
      </c>
      <c r="Y213" s="113"/>
      <c r="Z213" s="114" t="s">
        <v>123</v>
      </c>
      <c r="AA213" s="113"/>
      <c r="AB213" s="47" t="s">
        <v>122</v>
      </c>
      <c r="AC213" s="113"/>
      <c r="AD213" s="47" t="s">
        <v>124</v>
      </c>
      <c r="AE213" s="115" t="s">
        <v>125</v>
      </c>
      <c r="AF213" s="116" t="str">
        <f t="shared" si="6"/>
        <v/>
      </c>
      <c r="AG213" s="47" t="s">
        <v>126</v>
      </c>
      <c r="AH213" s="117" t="str">
        <f t="shared" si="4"/>
        <v/>
      </c>
    </row>
    <row r="214" spans="1:34" ht="36.75" customHeight="1">
      <c r="A214" s="108">
        <f t="shared" si="10"/>
        <v>204</v>
      </c>
      <c r="B214" s="1232" t="str">
        <f>IF(基本情報入力シート!C257="","",基本情報入力シート!C257)</f>
        <v/>
      </c>
      <c r="C214" s="1233"/>
      <c r="D214" s="1233"/>
      <c r="E214" s="1233"/>
      <c r="F214" s="1233"/>
      <c r="G214" s="1233"/>
      <c r="H214" s="1233"/>
      <c r="I214" s="1233"/>
      <c r="J214" s="1233"/>
      <c r="K214" s="1234"/>
      <c r="L214" s="109" t="str">
        <f>IF(基本情報入力シート!M257="","",基本情報入力シート!M257)</f>
        <v/>
      </c>
      <c r="M214" s="109" t="str">
        <f>IF(基本情報入力シート!R257="","",基本情報入力シート!R257)</f>
        <v/>
      </c>
      <c r="N214" s="109" t="str">
        <f>IF(基本情報入力シート!W257="","",基本情報入力シート!W257)</f>
        <v/>
      </c>
      <c r="O214" s="108" t="str">
        <f>IF(基本情報入力シート!X257="","",基本情報入力シート!X257)</f>
        <v/>
      </c>
      <c r="P214" s="110" t="str">
        <f>IF(基本情報入力シート!Y257="","",基本情報入力シート!Y257)</f>
        <v/>
      </c>
      <c r="Q214" s="641" t="str">
        <f>IF(基本情報入力シート!Z257="","",基本情報入力シート!Z257)</f>
        <v/>
      </c>
      <c r="R214" s="662" t="str">
        <f>IF(基本情報入力シート!AA257="","",基本情報入力シート!AA257)</f>
        <v/>
      </c>
      <c r="S214" s="111"/>
      <c r="T214" s="112"/>
      <c r="U214" s="131" t="str">
        <f>IF(P214="","",VLOOKUP(P214,【参考】数式用!$A$5:$I$28,MATCH(T214,【参考】数式用!$C$4:$G$4,0)+2,0))</f>
        <v/>
      </c>
      <c r="V214" s="46" t="s">
        <v>121</v>
      </c>
      <c r="W214" s="113"/>
      <c r="X214" s="47" t="s">
        <v>122</v>
      </c>
      <c r="Y214" s="113"/>
      <c r="Z214" s="114" t="s">
        <v>123</v>
      </c>
      <c r="AA214" s="113"/>
      <c r="AB214" s="47" t="s">
        <v>122</v>
      </c>
      <c r="AC214" s="113"/>
      <c r="AD214" s="47" t="s">
        <v>124</v>
      </c>
      <c r="AE214" s="115" t="s">
        <v>125</v>
      </c>
      <c r="AF214" s="116" t="str">
        <f t="shared" si="6"/>
        <v/>
      </c>
      <c r="AG214" s="47" t="s">
        <v>126</v>
      </c>
      <c r="AH214" s="117" t="str">
        <f t="shared" si="4"/>
        <v/>
      </c>
    </row>
    <row r="215" spans="1:34" ht="36.75" customHeight="1">
      <c r="A215" s="108">
        <f t="shared" si="10"/>
        <v>205</v>
      </c>
      <c r="B215" s="1232" t="str">
        <f>IF(基本情報入力シート!C258="","",基本情報入力シート!C258)</f>
        <v/>
      </c>
      <c r="C215" s="1233"/>
      <c r="D215" s="1233"/>
      <c r="E215" s="1233"/>
      <c r="F215" s="1233"/>
      <c r="G215" s="1233"/>
      <c r="H215" s="1233"/>
      <c r="I215" s="1233"/>
      <c r="J215" s="1233"/>
      <c r="K215" s="1234"/>
      <c r="L215" s="109" t="str">
        <f>IF(基本情報入力シート!M258="","",基本情報入力シート!M258)</f>
        <v/>
      </c>
      <c r="M215" s="109" t="str">
        <f>IF(基本情報入力シート!R258="","",基本情報入力シート!R258)</f>
        <v/>
      </c>
      <c r="N215" s="109" t="str">
        <f>IF(基本情報入力シート!W258="","",基本情報入力シート!W258)</f>
        <v/>
      </c>
      <c r="O215" s="108" t="str">
        <f>IF(基本情報入力シート!X258="","",基本情報入力シート!X258)</f>
        <v/>
      </c>
      <c r="P215" s="110" t="str">
        <f>IF(基本情報入力シート!Y258="","",基本情報入力シート!Y258)</f>
        <v/>
      </c>
      <c r="Q215" s="641" t="str">
        <f>IF(基本情報入力シート!Z258="","",基本情報入力シート!Z258)</f>
        <v/>
      </c>
      <c r="R215" s="662" t="str">
        <f>IF(基本情報入力シート!AA258="","",基本情報入力シート!AA258)</f>
        <v/>
      </c>
      <c r="S215" s="111"/>
      <c r="T215" s="112"/>
      <c r="U215" s="131" t="str">
        <f>IF(P215="","",VLOOKUP(P215,【参考】数式用!$A$5:$I$28,MATCH(T215,【参考】数式用!$C$4:$G$4,0)+2,0))</f>
        <v/>
      </c>
      <c r="V215" s="46" t="s">
        <v>121</v>
      </c>
      <c r="W215" s="113"/>
      <c r="X215" s="47" t="s">
        <v>122</v>
      </c>
      <c r="Y215" s="113"/>
      <c r="Z215" s="114" t="s">
        <v>123</v>
      </c>
      <c r="AA215" s="113"/>
      <c r="AB215" s="47" t="s">
        <v>122</v>
      </c>
      <c r="AC215" s="113"/>
      <c r="AD215" s="47" t="s">
        <v>124</v>
      </c>
      <c r="AE215" s="115" t="s">
        <v>125</v>
      </c>
      <c r="AF215" s="116" t="str">
        <f t="shared" si="6"/>
        <v/>
      </c>
      <c r="AG215" s="47" t="s">
        <v>126</v>
      </c>
      <c r="AH215" s="117" t="str">
        <f t="shared" si="4"/>
        <v/>
      </c>
    </row>
    <row r="216" spans="1:34" ht="36.75" customHeight="1">
      <c r="A216" s="108">
        <f t="shared" si="10"/>
        <v>206</v>
      </c>
      <c r="B216" s="1232" t="str">
        <f>IF(基本情報入力シート!C259="","",基本情報入力シート!C259)</f>
        <v/>
      </c>
      <c r="C216" s="1233"/>
      <c r="D216" s="1233"/>
      <c r="E216" s="1233"/>
      <c r="F216" s="1233"/>
      <c r="G216" s="1233"/>
      <c r="H216" s="1233"/>
      <c r="I216" s="1233"/>
      <c r="J216" s="1233"/>
      <c r="K216" s="1234"/>
      <c r="L216" s="109" t="str">
        <f>IF(基本情報入力シート!M259="","",基本情報入力シート!M259)</f>
        <v/>
      </c>
      <c r="M216" s="109" t="str">
        <f>IF(基本情報入力シート!R259="","",基本情報入力シート!R259)</f>
        <v/>
      </c>
      <c r="N216" s="109" t="str">
        <f>IF(基本情報入力シート!W259="","",基本情報入力シート!W259)</f>
        <v/>
      </c>
      <c r="O216" s="108" t="str">
        <f>IF(基本情報入力シート!X259="","",基本情報入力シート!X259)</f>
        <v/>
      </c>
      <c r="P216" s="110" t="str">
        <f>IF(基本情報入力シート!Y259="","",基本情報入力シート!Y259)</f>
        <v/>
      </c>
      <c r="Q216" s="641" t="str">
        <f>IF(基本情報入力シート!Z259="","",基本情報入力シート!Z259)</f>
        <v/>
      </c>
      <c r="R216" s="662" t="str">
        <f>IF(基本情報入力シート!AA259="","",基本情報入力シート!AA259)</f>
        <v/>
      </c>
      <c r="S216" s="111"/>
      <c r="T216" s="112"/>
      <c r="U216" s="131" t="str">
        <f>IF(P216="","",VLOOKUP(P216,【参考】数式用!$A$5:$I$28,MATCH(T216,【参考】数式用!$C$4:$G$4,0)+2,0))</f>
        <v/>
      </c>
      <c r="V216" s="46" t="s">
        <v>121</v>
      </c>
      <c r="W216" s="113"/>
      <c r="X216" s="47" t="s">
        <v>122</v>
      </c>
      <c r="Y216" s="113"/>
      <c r="Z216" s="114" t="s">
        <v>123</v>
      </c>
      <c r="AA216" s="113"/>
      <c r="AB216" s="47" t="s">
        <v>122</v>
      </c>
      <c r="AC216" s="113"/>
      <c r="AD216" s="47" t="s">
        <v>124</v>
      </c>
      <c r="AE216" s="115" t="s">
        <v>125</v>
      </c>
      <c r="AF216" s="116" t="str">
        <f t="shared" si="6"/>
        <v/>
      </c>
      <c r="AG216" s="47" t="s">
        <v>126</v>
      </c>
      <c r="AH216" s="117" t="str">
        <f t="shared" si="4"/>
        <v/>
      </c>
    </row>
    <row r="217" spans="1:34" ht="36.75" customHeight="1">
      <c r="A217" s="108">
        <f t="shared" si="10"/>
        <v>207</v>
      </c>
      <c r="B217" s="1232" t="str">
        <f>IF(基本情報入力シート!C260="","",基本情報入力シート!C260)</f>
        <v/>
      </c>
      <c r="C217" s="1233"/>
      <c r="D217" s="1233"/>
      <c r="E217" s="1233"/>
      <c r="F217" s="1233"/>
      <c r="G217" s="1233"/>
      <c r="H217" s="1233"/>
      <c r="I217" s="1233"/>
      <c r="J217" s="1233"/>
      <c r="K217" s="1234"/>
      <c r="L217" s="109" t="str">
        <f>IF(基本情報入力シート!M260="","",基本情報入力シート!M260)</f>
        <v/>
      </c>
      <c r="M217" s="109" t="str">
        <f>IF(基本情報入力シート!R260="","",基本情報入力シート!R260)</f>
        <v/>
      </c>
      <c r="N217" s="109" t="str">
        <f>IF(基本情報入力シート!W260="","",基本情報入力シート!W260)</f>
        <v/>
      </c>
      <c r="O217" s="108" t="str">
        <f>IF(基本情報入力シート!X260="","",基本情報入力シート!X260)</f>
        <v/>
      </c>
      <c r="P217" s="110" t="str">
        <f>IF(基本情報入力シート!Y260="","",基本情報入力シート!Y260)</f>
        <v/>
      </c>
      <c r="Q217" s="641" t="str">
        <f>IF(基本情報入力シート!Z260="","",基本情報入力シート!Z260)</f>
        <v/>
      </c>
      <c r="R217" s="662" t="str">
        <f>IF(基本情報入力シート!AA260="","",基本情報入力シート!AA260)</f>
        <v/>
      </c>
      <c r="S217" s="111"/>
      <c r="T217" s="112"/>
      <c r="U217" s="131" t="str">
        <f>IF(P217="","",VLOOKUP(P217,【参考】数式用!$A$5:$I$28,MATCH(T217,【参考】数式用!$C$4:$G$4,0)+2,0))</f>
        <v/>
      </c>
      <c r="V217" s="46" t="s">
        <v>121</v>
      </c>
      <c r="W217" s="113"/>
      <c r="X217" s="47" t="s">
        <v>122</v>
      </c>
      <c r="Y217" s="113"/>
      <c r="Z217" s="114" t="s">
        <v>123</v>
      </c>
      <c r="AA217" s="113"/>
      <c r="AB217" s="47" t="s">
        <v>122</v>
      </c>
      <c r="AC217" s="113"/>
      <c r="AD217" s="47" t="s">
        <v>124</v>
      </c>
      <c r="AE217" s="115" t="s">
        <v>125</v>
      </c>
      <c r="AF217" s="116" t="str">
        <f t="shared" si="6"/>
        <v/>
      </c>
      <c r="AG217" s="47" t="s">
        <v>126</v>
      </c>
      <c r="AH217" s="117" t="str">
        <f t="shared" si="4"/>
        <v/>
      </c>
    </row>
    <row r="218" spans="1:34" ht="36.75" customHeight="1">
      <c r="A218" s="108">
        <f t="shared" si="10"/>
        <v>208</v>
      </c>
      <c r="B218" s="1232" t="str">
        <f>IF(基本情報入力シート!C261="","",基本情報入力シート!C261)</f>
        <v/>
      </c>
      <c r="C218" s="1233"/>
      <c r="D218" s="1233"/>
      <c r="E218" s="1233"/>
      <c r="F218" s="1233"/>
      <c r="G218" s="1233"/>
      <c r="H218" s="1233"/>
      <c r="I218" s="1233"/>
      <c r="J218" s="1233"/>
      <c r="K218" s="1234"/>
      <c r="L218" s="109" t="str">
        <f>IF(基本情報入力シート!M261="","",基本情報入力シート!M261)</f>
        <v/>
      </c>
      <c r="M218" s="109" t="str">
        <f>IF(基本情報入力シート!R261="","",基本情報入力シート!R261)</f>
        <v/>
      </c>
      <c r="N218" s="109" t="str">
        <f>IF(基本情報入力シート!W261="","",基本情報入力シート!W261)</f>
        <v/>
      </c>
      <c r="O218" s="108" t="str">
        <f>IF(基本情報入力シート!X261="","",基本情報入力シート!X261)</f>
        <v/>
      </c>
      <c r="P218" s="110" t="str">
        <f>IF(基本情報入力シート!Y261="","",基本情報入力シート!Y261)</f>
        <v/>
      </c>
      <c r="Q218" s="641" t="str">
        <f>IF(基本情報入力シート!Z261="","",基本情報入力シート!Z261)</f>
        <v/>
      </c>
      <c r="R218" s="662" t="str">
        <f>IF(基本情報入力シート!AA261="","",基本情報入力シート!AA261)</f>
        <v/>
      </c>
      <c r="S218" s="111"/>
      <c r="T218" s="112"/>
      <c r="U218" s="131" t="str">
        <f>IF(P218="","",VLOOKUP(P218,【参考】数式用!$A$5:$I$28,MATCH(T218,【参考】数式用!$C$4:$G$4,0)+2,0))</f>
        <v/>
      </c>
      <c r="V218" s="46" t="s">
        <v>121</v>
      </c>
      <c r="W218" s="113"/>
      <c r="X218" s="47" t="s">
        <v>122</v>
      </c>
      <c r="Y218" s="113"/>
      <c r="Z218" s="114" t="s">
        <v>123</v>
      </c>
      <c r="AA218" s="113"/>
      <c r="AB218" s="47" t="s">
        <v>122</v>
      </c>
      <c r="AC218" s="113"/>
      <c r="AD218" s="47" t="s">
        <v>124</v>
      </c>
      <c r="AE218" s="115" t="s">
        <v>125</v>
      </c>
      <c r="AF218" s="116" t="str">
        <f t="shared" si="6"/>
        <v/>
      </c>
      <c r="AG218" s="47" t="s">
        <v>126</v>
      </c>
      <c r="AH218" s="117" t="str">
        <f t="shared" si="4"/>
        <v/>
      </c>
    </row>
    <row r="219" spans="1:34" ht="36.75" customHeight="1">
      <c r="A219" s="108">
        <f t="shared" si="10"/>
        <v>209</v>
      </c>
      <c r="B219" s="1232" t="str">
        <f>IF(基本情報入力シート!C262="","",基本情報入力シート!C262)</f>
        <v/>
      </c>
      <c r="C219" s="1233"/>
      <c r="D219" s="1233"/>
      <c r="E219" s="1233"/>
      <c r="F219" s="1233"/>
      <c r="G219" s="1233"/>
      <c r="H219" s="1233"/>
      <c r="I219" s="1233"/>
      <c r="J219" s="1233"/>
      <c r="K219" s="1234"/>
      <c r="L219" s="109" t="str">
        <f>IF(基本情報入力シート!M262="","",基本情報入力シート!M262)</f>
        <v/>
      </c>
      <c r="M219" s="109" t="str">
        <f>IF(基本情報入力シート!R262="","",基本情報入力シート!R262)</f>
        <v/>
      </c>
      <c r="N219" s="109" t="str">
        <f>IF(基本情報入力シート!W262="","",基本情報入力シート!W262)</f>
        <v/>
      </c>
      <c r="O219" s="108" t="str">
        <f>IF(基本情報入力シート!X262="","",基本情報入力シート!X262)</f>
        <v/>
      </c>
      <c r="P219" s="110" t="str">
        <f>IF(基本情報入力シート!Y262="","",基本情報入力シート!Y262)</f>
        <v/>
      </c>
      <c r="Q219" s="641" t="str">
        <f>IF(基本情報入力シート!Z262="","",基本情報入力シート!Z262)</f>
        <v/>
      </c>
      <c r="R219" s="662" t="str">
        <f>IF(基本情報入力シート!AA262="","",基本情報入力シート!AA262)</f>
        <v/>
      </c>
      <c r="S219" s="111"/>
      <c r="T219" s="112"/>
      <c r="U219" s="131" t="str">
        <f>IF(P219="","",VLOOKUP(P219,【参考】数式用!$A$5:$I$28,MATCH(T219,【参考】数式用!$C$4:$G$4,0)+2,0))</f>
        <v/>
      </c>
      <c r="V219" s="46" t="s">
        <v>121</v>
      </c>
      <c r="W219" s="113"/>
      <c r="X219" s="47" t="s">
        <v>122</v>
      </c>
      <c r="Y219" s="113"/>
      <c r="Z219" s="114" t="s">
        <v>123</v>
      </c>
      <c r="AA219" s="113"/>
      <c r="AB219" s="47" t="s">
        <v>122</v>
      </c>
      <c r="AC219" s="113"/>
      <c r="AD219" s="47" t="s">
        <v>124</v>
      </c>
      <c r="AE219" s="115" t="s">
        <v>125</v>
      </c>
      <c r="AF219" s="116" t="str">
        <f t="shared" si="6"/>
        <v/>
      </c>
      <c r="AG219" s="47" t="s">
        <v>126</v>
      </c>
      <c r="AH219" s="117" t="str">
        <f t="shared" si="4"/>
        <v/>
      </c>
    </row>
    <row r="220" spans="1:34" ht="36.75" customHeight="1">
      <c r="A220" s="108">
        <f t="shared" si="10"/>
        <v>210</v>
      </c>
      <c r="B220" s="1232" t="str">
        <f>IF(基本情報入力シート!C263="","",基本情報入力シート!C263)</f>
        <v/>
      </c>
      <c r="C220" s="1233"/>
      <c r="D220" s="1233"/>
      <c r="E220" s="1233"/>
      <c r="F220" s="1233"/>
      <c r="G220" s="1233"/>
      <c r="H220" s="1233"/>
      <c r="I220" s="1233"/>
      <c r="J220" s="1233"/>
      <c r="K220" s="1234"/>
      <c r="L220" s="109" t="str">
        <f>IF(基本情報入力シート!M263="","",基本情報入力シート!M263)</f>
        <v/>
      </c>
      <c r="M220" s="109" t="str">
        <f>IF(基本情報入力シート!R263="","",基本情報入力シート!R263)</f>
        <v/>
      </c>
      <c r="N220" s="109" t="str">
        <f>IF(基本情報入力シート!W263="","",基本情報入力シート!W263)</f>
        <v/>
      </c>
      <c r="O220" s="108" t="str">
        <f>IF(基本情報入力シート!X263="","",基本情報入力シート!X263)</f>
        <v/>
      </c>
      <c r="P220" s="110" t="str">
        <f>IF(基本情報入力シート!Y263="","",基本情報入力シート!Y263)</f>
        <v/>
      </c>
      <c r="Q220" s="641" t="str">
        <f>IF(基本情報入力シート!Z263="","",基本情報入力シート!Z263)</f>
        <v/>
      </c>
      <c r="R220" s="662" t="str">
        <f>IF(基本情報入力シート!AA263="","",基本情報入力シート!AA263)</f>
        <v/>
      </c>
      <c r="S220" s="111"/>
      <c r="T220" s="112"/>
      <c r="U220" s="131" t="str">
        <f>IF(P220="","",VLOOKUP(P220,【参考】数式用!$A$5:$I$28,MATCH(T220,【参考】数式用!$C$4:$G$4,0)+2,0))</f>
        <v/>
      </c>
      <c r="V220" s="46" t="s">
        <v>121</v>
      </c>
      <c r="W220" s="113"/>
      <c r="X220" s="47" t="s">
        <v>122</v>
      </c>
      <c r="Y220" s="113"/>
      <c r="Z220" s="114" t="s">
        <v>123</v>
      </c>
      <c r="AA220" s="113"/>
      <c r="AB220" s="47" t="s">
        <v>122</v>
      </c>
      <c r="AC220" s="113"/>
      <c r="AD220" s="47" t="s">
        <v>124</v>
      </c>
      <c r="AE220" s="115" t="s">
        <v>125</v>
      </c>
      <c r="AF220" s="116" t="str">
        <f t="shared" si="6"/>
        <v/>
      </c>
      <c r="AG220" s="47" t="s">
        <v>126</v>
      </c>
      <c r="AH220" s="117" t="str">
        <f t="shared" si="4"/>
        <v/>
      </c>
    </row>
    <row r="221" spans="1:34" ht="36.75" customHeight="1">
      <c r="A221" s="108">
        <f t="shared" si="10"/>
        <v>211</v>
      </c>
      <c r="B221" s="1232" t="str">
        <f>IF(基本情報入力シート!C264="","",基本情報入力シート!C264)</f>
        <v/>
      </c>
      <c r="C221" s="1233"/>
      <c r="D221" s="1233"/>
      <c r="E221" s="1233"/>
      <c r="F221" s="1233"/>
      <c r="G221" s="1233"/>
      <c r="H221" s="1233"/>
      <c r="I221" s="1233"/>
      <c r="J221" s="1233"/>
      <c r="K221" s="1234"/>
      <c r="L221" s="109" t="str">
        <f>IF(基本情報入力シート!M264="","",基本情報入力シート!M264)</f>
        <v/>
      </c>
      <c r="M221" s="109" t="str">
        <f>IF(基本情報入力シート!R264="","",基本情報入力シート!R264)</f>
        <v/>
      </c>
      <c r="N221" s="109" t="str">
        <f>IF(基本情報入力シート!W264="","",基本情報入力シート!W264)</f>
        <v/>
      </c>
      <c r="O221" s="108" t="str">
        <f>IF(基本情報入力シート!X264="","",基本情報入力シート!X264)</f>
        <v/>
      </c>
      <c r="P221" s="110" t="str">
        <f>IF(基本情報入力シート!Y264="","",基本情報入力シート!Y264)</f>
        <v/>
      </c>
      <c r="Q221" s="641" t="str">
        <f>IF(基本情報入力シート!Z264="","",基本情報入力シート!Z264)</f>
        <v/>
      </c>
      <c r="R221" s="662" t="str">
        <f>IF(基本情報入力シート!AA264="","",基本情報入力シート!AA264)</f>
        <v/>
      </c>
      <c r="S221" s="111"/>
      <c r="T221" s="112"/>
      <c r="U221" s="131" t="str">
        <f>IF(P221="","",VLOOKUP(P221,【参考】数式用!$A$5:$I$28,MATCH(T221,【参考】数式用!$C$4:$G$4,0)+2,0))</f>
        <v/>
      </c>
      <c r="V221" s="46" t="s">
        <v>121</v>
      </c>
      <c r="W221" s="113"/>
      <c r="X221" s="47" t="s">
        <v>122</v>
      </c>
      <c r="Y221" s="113"/>
      <c r="Z221" s="114" t="s">
        <v>123</v>
      </c>
      <c r="AA221" s="113"/>
      <c r="AB221" s="47" t="s">
        <v>122</v>
      </c>
      <c r="AC221" s="113"/>
      <c r="AD221" s="47" t="s">
        <v>124</v>
      </c>
      <c r="AE221" s="115" t="s">
        <v>125</v>
      </c>
      <c r="AF221" s="116" t="str">
        <f t="shared" si="6"/>
        <v/>
      </c>
      <c r="AG221" s="47" t="s">
        <v>126</v>
      </c>
      <c r="AH221" s="117" t="str">
        <f t="shared" si="4"/>
        <v/>
      </c>
    </row>
    <row r="222" spans="1:34" ht="36.75" customHeight="1">
      <c r="A222" s="108">
        <f t="shared" si="10"/>
        <v>212</v>
      </c>
      <c r="B222" s="1232" t="str">
        <f>IF(基本情報入力シート!C265="","",基本情報入力シート!C265)</f>
        <v/>
      </c>
      <c r="C222" s="1233"/>
      <c r="D222" s="1233"/>
      <c r="E222" s="1233"/>
      <c r="F222" s="1233"/>
      <c r="G222" s="1233"/>
      <c r="H222" s="1233"/>
      <c r="I222" s="1233"/>
      <c r="J222" s="1233"/>
      <c r="K222" s="1234"/>
      <c r="L222" s="109" t="str">
        <f>IF(基本情報入力シート!M265="","",基本情報入力シート!M265)</f>
        <v/>
      </c>
      <c r="M222" s="109" t="str">
        <f>IF(基本情報入力シート!R265="","",基本情報入力シート!R265)</f>
        <v/>
      </c>
      <c r="N222" s="109" t="str">
        <f>IF(基本情報入力シート!W265="","",基本情報入力シート!W265)</f>
        <v/>
      </c>
      <c r="O222" s="108" t="str">
        <f>IF(基本情報入力シート!X265="","",基本情報入力シート!X265)</f>
        <v/>
      </c>
      <c r="P222" s="110" t="str">
        <f>IF(基本情報入力シート!Y265="","",基本情報入力シート!Y265)</f>
        <v/>
      </c>
      <c r="Q222" s="641" t="str">
        <f>IF(基本情報入力シート!Z265="","",基本情報入力シート!Z265)</f>
        <v/>
      </c>
      <c r="R222" s="662" t="str">
        <f>IF(基本情報入力シート!AA265="","",基本情報入力シート!AA265)</f>
        <v/>
      </c>
      <c r="S222" s="111"/>
      <c r="T222" s="112"/>
      <c r="U222" s="131" t="str">
        <f>IF(P222="","",VLOOKUP(P222,【参考】数式用!$A$5:$I$28,MATCH(T222,【参考】数式用!$C$4:$G$4,0)+2,0))</f>
        <v/>
      </c>
      <c r="V222" s="46" t="s">
        <v>121</v>
      </c>
      <c r="W222" s="113"/>
      <c r="X222" s="47" t="s">
        <v>122</v>
      </c>
      <c r="Y222" s="113"/>
      <c r="Z222" s="114" t="s">
        <v>123</v>
      </c>
      <c r="AA222" s="113"/>
      <c r="AB222" s="47" t="s">
        <v>122</v>
      </c>
      <c r="AC222" s="113"/>
      <c r="AD222" s="47" t="s">
        <v>124</v>
      </c>
      <c r="AE222" s="115" t="s">
        <v>125</v>
      </c>
      <c r="AF222" s="116" t="str">
        <f t="shared" si="6"/>
        <v/>
      </c>
      <c r="AG222" s="47" t="s">
        <v>126</v>
      </c>
      <c r="AH222" s="117" t="str">
        <f t="shared" si="4"/>
        <v/>
      </c>
    </row>
    <row r="223" spans="1:34" ht="36.75" customHeight="1">
      <c r="A223" s="108">
        <f t="shared" si="10"/>
        <v>213</v>
      </c>
      <c r="B223" s="1232" t="str">
        <f>IF(基本情報入力シート!C266="","",基本情報入力シート!C266)</f>
        <v/>
      </c>
      <c r="C223" s="1233"/>
      <c r="D223" s="1233"/>
      <c r="E223" s="1233"/>
      <c r="F223" s="1233"/>
      <c r="G223" s="1233"/>
      <c r="H223" s="1233"/>
      <c r="I223" s="1233"/>
      <c r="J223" s="1233"/>
      <c r="K223" s="1234"/>
      <c r="L223" s="109" t="str">
        <f>IF(基本情報入力シート!M266="","",基本情報入力シート!M266)</f>
        <v/>
      </c>
      <c r="M223" s="109" t="str">
        <f>IF(基本情報入力シート!R266="","",基本情報入力シート!R266)</f>
        <v/>
      </c>
      <c r="N223" s="109" t="str">
        <f>IF(基本情報入力シート!W266="","",基本情報入力シート!W266)</f>
        <v/>
      </c>
      <c r="O223" s="108" t="str">
        <f>IF(基本情報入力シート!X266="","",基本情報入力シート!X266)</f>
        <v/>
      </c>
      <c r="P223" s="110" t="str">
        <f>IF(基本情報入力シート!Y266="","",基本情報入力シート!Y266)</f>
        <v/>
      </c>
      <c r="Q223" s="641" t="str">
        <f>IF(基本情報入力シート!Z266="","",基本情報入力シート!Z266)</f>
        <v/>
      </c>
      <c r="R223" s="662" t="str">
        <f>IF(基本情報入力シート!AA266="","",基本情報入力シート!AA266)</f>
        <v/>
      </c>
      <c r="S223" s="111"/>
      <c r="T223" s="112"/>
      <c r="U223" s="131" t="str">
        <f>IF(P223="","",VLOOKUP(P223,【参考】数式用!$A$5:$I$28,MATCH(T223,【参考】数式用!$C$4:$G$4,0)+2,0))</f>
        <v/>
      </c>
      <c r="V223" s="46" t="s">
        <v>121</v>
      </c>
      <c r="W223" s="113"/>
      <c r="X223" s="47" t="s">
        <v>122</v>
      </c>
      <c r="Y223" s="113"/>
      <c r="Z223" s="114" t="s">
        <v>123</v>
      </c>
      <c r="AA223" s="113"/>
      <c r="AB223" s="47" t="s">
        <v>122</v>
      </c>
      <c r="AC223" s="113"/>
      <c r="AD223" s="47" t="s">
        <v>124</v>
      </c>
      <c r="AE223" s="115" t="s">
        <v>125</v>
      </c>
      <c r="AF223" s="116" t="str">
        <f t="shared" si="6"/>
        <v/>
      </c>
      <c r="AG223" s="47" t="s">
        <v>126</v>
      </c>
      <c r="AH223" s="117" t="str">
        <f t="shared" si="4"/>
        <v/>
      </c>
    </row>
    <row r="224" spans="1:34" ht="36.75" customHeight="1">
      <c r="A224" s="108">
        <f t="shared" si="10"/>
        <v>214</v>
      </c>
      <c r="B224" s="1232" t="str">
        <f>IF(基本情報入力シート!C267="","",基本情報入力シート!C267)</f>
        <v/>
      </c>
      <c r="C224" s="1233"/>
      <c r="D224" s="1233"/>
      <c r="E224" s="1233"/>
      <c r="F224" s="1233"/>
      <c r="G224" s="1233"/>
      <c r="H224" s="1233"/>
      <c r="I224" s="1233"/>
      <c r="J224" s="1233"/>
      <c r="K224" s="1234"/>
      <c r="L224" s="109" t="str">
        <f>IF(基本情報入力シート!M267="","",基本情報入力シート!M267)</f>
        <v/>
      </c>
      <c r="M224" s="109" t="str">
        <f>IF(基本情報入力シート!R267="","",基本情報入力シート!R267)</f>
        <v/>
      </c>
      <c r="N224" s="109" t="str">
        <f>IF(基本情報入力シート!W267="","",基本情報入力シート!W267)</f>
        <v/>
      </c>
      <c r="O224" s="108" t="str">
        <f>IF(基本情報入力シート!X267="","",基本情報入力シート!X267)</f>
        <v/>
      </c>
      <c r="P224" s="110" t="str">
        <f>IF(基本情報入力シート!Y267="","",基本情報入力シート!Y267)</f>
        <v/>
      </c>
      <c r="Q224" s="641" t="str">
        <f>IF(基本情報入力シート!Z267="","",基本情報入力シート!Z267)</f>
        <v/>
      </c>
      <c r="R224" s="662" t="str">
        <f>IF(基本情報入力シート!AA267="","",基本情報入力シート!AA267)</f>
        <v/>
      </c>
      <c r="S224" s="111"/>
      <c r="T224" s="112"/>
      <c r="U224" s="131" t="str">
        <f>IF(P224="","",VLOOKUP(P224,【参考】数式用!$A$5:$I$28,MATCH(T224,【参考】数式用!$C$4:$G$4,0)+2,0))</f>
        <v/>
      </c>
      <c r="V224" s="46" t="s">
        <v>121</v>
      </c>
      <c r="W224" s="113"/>
      <c r="X224" s="47" t="s">
        <v>122</v>
      </c>
      <c r="Y224" s="113"/>
      <c r="Z224" s="114" t="s">
        <v>123</v>
      </c>
      <c r="AA224" s="113"/>
      <c r="AB224" s="47" t="s">
        <v>122</v>
      </c>
      <c r="AC224" s="113"/>
      <c r="AD224" s="47" t="s">
        <v>124</v>
      </c>
      <c r="AE224" s="115" t="s">
        <v>125</v>
      </c>
      <c r="AF224" s="116" t="str">
        <f t="shared" si="6"/>
        <v/>
      </c>
      <c r="AG224" s="47" t="s">
        <v>126</v>
      </c>
      <c r="AH224" s="117" t="str">
        <f t="shared" si="4"/>
        <v/>
      </c>
    </row>
    <row r="225" spans="1:34" ht="36.75" customHeight="1">
      <c r="A225" s="108">
        <f t="shared" si="10"/>
        <v>215</v>
      </c>
      <c r="B225" s="1232" t="str">
        <f>IF(基本情報入力シート!C268="","",基本情報入力シート!C268)</f>
        <v/>
      </c>
      <c r="C225" s="1233"/>
      <c r="D225" s="1233"/>
      <c r="E225" s="1233"/>
      <c r="F225" s="1233"/>
      <c r="G225" s="1233"/>
      <c r="H225" s="1233"/>
      <c r="I225" s="1233"/>
      <c r="J225" s="1233"/>
      <c r="K225" s="1234"/>
      <c r="L225" s="109" t="str">
        <f>IF(基本情報入力シート!M268="","",基本情報入力シート!M268)</f>
        <v/>
      </c>
      <c r="M225" s="109" t="str">
        <f>IF(基本情報入力シート!R268="","",基本情報入力シート!R268)</f>
        <v/>
      </c>
      <c r="N225" s="109" t="str">
        <f>IF(基本情報入力シート!W268="","",基本情報入力シート!W268)</f>
        <v/>
      </c>
      <c r="O225" s="108" t="str">
        <f>IF(基本情報入力シート!X268="","",基本情報入力シート!X268)</f>
        <v/>
      </c>
      <c r="P225" s="110" t="str">
        <f>IF(基本情報入力シート!Y268="","",基本情報入力シート!Y268)</f>
        <v/>
      </c>
      <c r="Q225" s="641" t="str">
        <f>IF(基本情報入力シート!Z268="","",基本情報入力シート!Z268)</f>
        <v/>
      </c>
      <c r="R225" s="662" t="str">
        <f>IF(基本情報入力シート!AA268="","",基本情報入力シート!AA268)</f>
        <v/>
      </c>
      <c r="S225" s="111"/>
      <c r="T225" s="112"/>
      <c r="U225" s="131" t="str">
        <f>IF(P225="","",VLOOKUP(P225,【参考】数式用!$A$5:$I$28,MATCH(T225,【参考】数式用!$C$4:$G$4,0)+2,0))</f>
        <v/>
      </c>
      <c r="V225" s="46" t="s">
        <v>121</v>
      </c>
      <c r="W225" s="113"/>
      <c r="X225" s="47" t="s">
        <v>122</v>
      </c>
      <c r="Y225" s="113"/>
      <c r="Z225" s="114" t="s">
        <v>123</v>
      </c>
      <c r="AA225" s="113"/>
      <c r="AB225" s="47" t="s">
        <v>122</v>
      </c>
      <c r="AC225" s="113"/>
      <c r="AD225" s="47" t="s">
        <v>124</v>
      </c>
      <c r="AE225" s="115" t="s">
        <v>125</v>
      </c>
      <c r="AF225" s="116" t="str">
        <f t="shared" si="6"/>
        <v/>
      </c>
      <c r="AG225" s="47" t="s">
        <v>126</v>
      </c>
      <c r="AH225" s="117" t="str">
        <f t="shared" si="4"/>
        <v/>
      </c>
    </row>
    <row r="226" spans="1:34" ht="36.75" customHeight="1">
      <c r="A226" s="108">
        <f t="shared" si="10"/>
        <v>216</v>
      </c>
      <c r="B226" s="1232" t="str">
        <f>IF(基本情報入力シート!C269="","",基本情報入力シート!C269)</f>
        <v/>
      </c>
      <c r="C226" s="1233"/>
      <c r="D226" s="1233"/>
      <c r="E226" s="1233"/>
      <c r="F226" s="1233"/>
      <c r="G226" s="1233"/>
      <c r="H226" s="1233"/>
      <c r="I226" s="1233"/>
      <c r="J226" s="1233"/>
      <c r="K226" s="1234"/>
      <c r="L226" s="109" t="str">
        <f>IF(基本情報入力シート!M269="","",基本情報入力シート!M269)</f>
        <v/>
      </c>
      <c r="M226" s="109" t="str">
        <f>IF(基本情報入力シート!R269="","",基本情報入力シート!R269)</f>
        <v/>
      </c>
      <c r="N226" s="109" t="str">
        <f>IF(基本情報入力シート!W269="","",基本情報入力シート!W269)</f>
        <v/>
      </c>
      <c r="O226" s="108" t="str">
        <f>IF(基本情報入力シート!X269="","",基本情報入力シート!X269)</f>
        <v/>
      </c>
      <c r="P226" s="110" t="str">
        <f>IF(基本情報入力シート!Y269="","",基本情報入力シート!Y269)</f>
        <v/>
      </c>
      <c r="Q226" s="641" t="str">
        <f>IF(基本情報入力シート!Z269="","",基本情報入力シート!Z269)</f>
        <v/>
      </c>
      <c r="R226" s="662" t="str">
        <f>IF(基本情報入力シート!AA269="","",基本情報入力シート!AA269)</f>
        <v/>
      </c>
      <c r="S226" s="111"/>
      <c r="T226" s="112"/>
      <c r="U226" s="131" t="str">
        <f>IF(P226="","",VLOOKUP(P226,【参考】数式用!$A$5:$I$28,MATCH(T226,【参考】数式用!$C$4:$G$4,0)+2,0))</f>
        <v/>
      </c>
      <c r="V226" s="46" t="s">
        <v>121</v>
      </c>
      <c r="W226" s="113"/>
      <c r="X226" s="47" t="s">
        <v>122</v>
      </c>
      <c r="Y226" s="113"/>
      <c r="Z226" s="114" t="s">
        <v>123</v>
      </c>
      <c r="AA226" s="113"/>
      <c r="AB226" s="47" t="s">
        <v>122</v>
      </c>
      <c r="AC226" s="113"/>
      <c r="AD226" s="47" t="s">
        <v>124</v>
      </c>
      <c r="AE226" s="115" t="s">
        <v>125</v>
      </c>
      <c r="AF226" s="116" t="str">
        <f t="shared" si="6"/>
        <v/>
      </c>
      <c r="AG226" s="47" t="s">
        <v>126</v>
      </c>
      <c r="AH226" s="117" t="str">
        <f t="shared" si="4"/>
        <v/>
      </c>
    </row>
    <row r="227" spans="1:34" ht="36.75" customHeight="1">
      <c r="A227" s="108">
        <f t="shared" si="10"/>
        <v>217</v>
      </c>
      <c r="B227" s="1232" t="str">
        <f>IF(基本情報入力シート!C270="","",基本情報入力シート!C270)</f>
        <v/>
      </c>
      <c r="C227" s="1233"/>
      <c r="D227" s="1233"/>
      <c r="E227" s="1233"/>
      <c r="F227" s="1233"/>
      <c r="G227" s="1233"/>
      <c r="H227" s="1233"/>
      <c r="I227" s="1233"/>
      <c r="J227" s="1233"/>
      <c r="K227" s="1234"/>
      <c r="L227" s="109" t="str">
        <f>IF(基本情報入力シート!M270="","",基本情報入力シート!M270)</f>
        <v/>
      </c>
      <c r="M227" s="109" t="str">
        <f>IF(基本情報入力シート!R270="","",基本情報入力シート!R270)</f>
        <v/>
      </c>
      <c r="N227" s="109" t="str">
        <f>IF(基本情報入力シート!W270="","",基本情報入力シート!W270)</f>
        <v/>
      </c>
      <c r="O227" s="108" t="str">
        <f>IF(基本情報入力シート!X270="","",基本情報入力シート!X270)</f>
        <v/>
      </c>
      <c r="P227" s="110" t="str">
        <f>IF(基本情報入力シート!Y270="","",基本情報入力シート!Y270)</f>
        <v/>
      </c>
      <c r="Q227" s="641" t="str">
        <f>IF(基本情報入力シート!Z270="","",基本情報入力シート!Z270)</f>
        <v/>
      </c>
      <c r="R227" s="662" t="str">
        <f>IF(基本情報入力シート!AA270="","",基本情報入力シート!AA270)</f>
        <v/>
      </c>
      <c r="S227" s="111"/>
      <c r="T227" s="112"/>
      <c r="U227" s="131" t="str">
        <f>IF(P227="","",VLOOKUP(P227,【参考】数式用!$A$5:$I$28,MATCH(T227,【参考】数式用!$C$4:$G$4,0)+2,0))</f>
        <v/>
      </c>
      <c r="V227" s="46" t="s">
        <v>121</v>
      </c>
      <c r="W227" s="113"/>
      <c r="X227" s="47" t="s">
        <v>122</v>
      </c>
      <c r="Y227" s="113"/>
      <c r="Z227" s="114" t="s">
        <v>123</v>
      </c>
      <c r="AA227" s="113"/>
      <c r="AB227" s="47" t="s">
        <v>122</v>
      </c>
      <c r="AC227" s="113"/>
      <c r="AD227" s="47" t="s">
        <v>124</v>
      </c>
      <c r="AE227" s="115" t="s">
        <v>125</v>
      </c>
      <c r="AF227" s="116" t="str">
        <f t="shared" si="6"/>
        <v/>
      </c>
      <c r="AG227" s="47" t="s">
        <v>126</v>
      </c>
      <c r="AH227" s="117" t="str">
        <f t="shared" si="4"/>
        <v/>
      </c>
    </row>
    <row r="228" spans="1:34" ht="36.75" customHeight="1">
      <c r="A228" s="108">
        <f t="shared" si="10"/>
        <v>218</v>
      </c>
      <c r="B228" s="1232" t="str">
        <f>IF(基本情報入力シート!C271="","",基本情報入力シート!C271)</f>
        <v/>
      </c>
      <c r="C228" s="1233"/>
      <c r="D228" s="1233"/>
      <c r="E228" s="1233"/>
      <c r="F228" s="1233"/>
      <c r="G228" s="1233"/>
      <c r="H228" s="1233"/>
      <c r="I228" s="1233"/>
      <c r="J228" s="1233"/>
      <c r="K228" s="1234"/>
      <c r="L228" s="109" t="str">
        <f>IF(基本情報入力シート!M271="","",基本情報入力シート!M271)</f>
        <v/>
      </c>
      <c r="M228" s="109" t="str">
        <f>IF(基本情報入力シート!R271="","",基本情報入力シート!R271)</f>
        <v/>
      </c>
      <c r="N228" s="109" t="str">
        <f>IF(基本情報入力シート!W271="","",基本情報入力シート!W271)</f>
        <v/>
      </c>
      <c r="O228" s="108" t="str">
        <f>IF(基本情報入力シート!X271="","",基本情報入力シート!X271)</f>
        <v/>
      </c>
      <c r="P228" s="110" t="str">
        <f>IF(基本情報入力シート!Y271="","",基本情報入力シート!Y271)</f>
        <v/>
      </c>
      <c r="Q228" s="641" t="str">
        <f>IF(基本情報入力シート!Z271="","",基本情報入力シート!Z271)</f>
        <v/>
      </c>
      <c r="R228" s="662" t="str">
        <f>IF(基本情報入力シート!AA271="","",基本情報入力シート!AA271)</f>
        <v/>
      </c>
      <c r="S228" s="111"/>
      <c r="T228" s="112"/>
      <c r="U228" s="131" t="str">
        <f>IF(P228="","",VLOOKUP(P228,【参考】数式用!$A$5:$I$28,MATCH(T228,【参考】数式用!$C$4:$G$4,0)+2,0))</f>
        <v/>
      </c>
      <c r="V228" s="46" t="s">
        <v>121</v>
      </c>
      <c r="W228" s="113"/>
      <c r="X228" s="47" t="s">
        <v>122</v>
      </c>
      <c r="Y228" s="113"/>
      <c r="Z228" s="114" t="s">
        <v>123</v>
      </c>
      <c r="AA228" s="113"/>
      <c r="AB228" s="47" t="s">
        <v>122</v>
      </c>
      <c r="AC228" s="113"/>
      <c r="AD228" s="47" t="s">
        <v>124</v>
      </c>
      <c r="AE228" s="115" t="s">
        <v>125</v>
      </c>
      <c r="AF228" s="116" t="str">
        <f t="shared" si="6"/>
        <v/>
      </c>
      <c r="AG228" s="47" t="s">
        <v>126</v>
      </c>
      <c r="AH228" s="117" t="str">
        <f t="shared" si="4"/>
        <v/>
      </c>
    </row>
    <row r="229" spans="1:34" ht="36.75" customHeight="1">
      <c r="A229" s="108">
        <f t="shared" si="10"/>
        <v>219</v>
      </c>
      <c r="B229" s="1232" t="str">
        <f>IF(基本情報入力シート!C272="","",基本情報入力シート!C272)</f>
        <v/>
      </c>
      <c r="C229" s="1233"/>
      <c r="D229" s="1233"/>
      <c r="E229" s="1233"/>
      <c r="F229" s="1233"/>
      <c r="G229" s="1233"/>
      <c r="H229" s="1233"/>
      <c r="I229" s="1233"/>
      <c r="J229" s="1233"/>
      <c r="K229" s="1234"/>
      <c r="L229" s="109" t="str">
        <f>IF(基本情報入力シート!M272="","",基本情報入力シート!M272)</f>
        <v/>
      </c>
      <c r="M229" s="109" t="str">
        <f>IF(基本情報入力シート!R272="","",基本情報入力シート!R272)</f>
        <v/>
      </c>
      <c r="N229" s="109" t="str">
        <f>IF(基本情報入力シート!W272="","",基本情報入力シート!W272)</f>
        <v/>
      </c>
      <c r="O229" s="108" t="str">
        <f>IF(基本情報入力シート!X272="","",基本情報入力シート!X272)</f>
        <v/>
      </c>
      <c r="P229" s="110" t="str">
        <f>IF(基本情報入力シート!Y272="","",基本情報入力シート!Y272)</f>
        <v/>
      </c>
      <c r="Q229" s="641" t="str">
        <f>IF(基本情報入力シート!Z272="","",基本情報入力シート!Z272)</f>
        <v/>
      </c>
      <c r="R229" s="662" t="str">
        <f>IF(基本情報入力シート!AA272="","",基本情報入力シート!AA272)</f>
        <v/>
      </c>
      <c r="S229" s="111"/>
      <c r="T229" s="112"/>
      <c r="U229" s="131" t="str">
        <f>IF(P229="","",VLOOKUP(P229,【参考】数式用!$A$5:$I$28,MATCH(T229,【参考】数式用!$C$4:$G$4,0)+2,0))</f>
        <v/>
      </c>
      <c r="V229" s="46" t="s">
        <v>121</v>
      </c>
      <c r="W229" s="113"/>
      <c r="X229" s="47" t="s">
        <v>122</v>
      </c>
      <c r="Y229" s="113"/>
      <c r="Z229" s="114" t="s">
        <v>123</v>
      </c>
      <c r="AA229" s="113"/>
      <c r="AB229" s="47" t="s">
        <v>122</v>
      </c>
      <c r="AC229" s="113"/>
      <c r="AD229" s="47" t="s">
        <v>124</v>
      </c>
      <c r="AE229" s="115" t="s">
        <v>125</v>
      </c>
      <c r="AF229" s="116" t="str">
        <f t="shared" si="6"/>
        <v/>
      </c>
      <c r="AG229" s="47" t="s">
        <v>126</v>
      </c>
      <c r="AH229" s="117" t="str">
        <f t="shared" si="4"/>
        <v/>
      </c>
    </row>
    <row r="230" spans="1:34" ht="36.75" customHeight="1">
      <c r="A230" s="108">
        <f t="shared" si="10"/>
        <v>220</v>
      </c>
      <c r="B230" s="1232" t="str">
        <f>IF(基本情報入力シート!C273="","",基本情報入力シート!C273)</f>
        <v/>
      </c>
      <c r="C230" s="1233"/>
      <c r="D230" s="1233"/>
      <c r="E230" s="1233"/>
      <c r="F230" s="1233"/>
      <c r="G230" s="1233"/>
      <c r="H230" s="1233"/>
      <c r="I230" s="1233"/>
      <c r="J230" s="1233"/>
      <c r="K230" s="1234"/>
      <c r="L230" s="109" t="str">
        <f>IF(基本情報入力シート!M273="","",基本情報入力シート!M273)</f>
        <v/>
      </c>
      <c r="M230" s="109" t="str">
        <f>IF(基本情報入力シート!R273="","",基本情報入力シート!R273)</f>
        <v/>
      </c>
      <c r="N230" s="109" t="str">
        <f>IF(基本情報入力シート!W273="","",基本情報入力シート!W273)</f>
        <v/>
      </c>
      <c r="O230" s="108" t="str">
        <f>IF(基本情報入力シート!X273="","",基本情報入力シート!X273)</f>
        <v/>
      </c>
      <c r="P230" s="110" t="str">
        <f>IF(基本情報入力シート!Y273="","",基本情報入力シート!Y273)</f>
        <v/>
      </c>
      <c r="Q230" s="641" t="str">
        <f>IF(基本情報入力シート!Z273="","",基本情報入力シート!Z273)</f>
        <v/>
      </c>
      <c r="R230" s="662" t="str">
        <f>IF(基本情報入力シート!AA273="","",基本情報入力シート!AA273)</f>
        <v/>
      </c>
      <c r="S230" s="111"/>
      <c r="T230" s="112"/>
      <c r="U230" s="131" t="str">
        <f>IF(P230="","",VLOOKUP(P230,【参考】数式用!$A$5:$I$28,MATCH(T230,【参考】数式用!$C$4:$G$4,0)+2,0))</f>
        <v/>
      </c>
      <c r="V230" s="46" t="s">
        <v>121</v>
      </c>
      <c r="W230" s="113"/>
      <c r="X230" s="47" t="s">
        <v>122</v>
      </c>
      <c r="Y230" s="113"/>
      <c r="Z230" s="114" t="s">
        <v>123</v>
      </c>
      <c r="AA230" s="113"/>
      <c r="AB230" s="47" t="s">
        <v>122</v>
      </c>
      <c r="AC230" s="113"/>
      <c r="AD230" s="47" t="s">
        <v>124</v>
      </c>
      <c r="AE230" s="115" t="s">
        <v>125</v>
      </c>
      <c r="AF230" s="116" t="str">
        <f t="shared" si="6"/>
        <v/>
      </c>
      <c r="AG230" s="47" t="s">
        <v>126</v>
      </c>
      <c r="AH230" s="117" t="str">
        <f t="shared" si="4"/>
        <v/>
      </c>
    </row>
    <row r="231" spans="1:34" ht="36.75" customHeight="1">
      <c r="A231" s="108">
        <f t="shared" si="10"/>
        <v>221</v>
      </c>
      <c r="B231" s="1232" t="str">
        <f>IF(基本情報入力シート!C274="","",基本情報入力シート!C274)</f>
        <v/>
      </c>
      <c r="C231" s="1233"/>
      <c r="D231" s="1233"/>
      <c r="E231" s="1233"/>
      <c r="F231" s="1233"/>
      <c r="G231" s="1233"/>
      <c r="H231" s="1233"/>
      <c r="I231" s="1233"/>
      <c r="J231" s="1233"/>
      <c r="K231" s="1234"/>
      <c r="L231" s="109" t="str">
        <f>IF(基本情報入力シート!M274="","",基本情報入力シート!M274)</f>
        <v/>
      </c>
      <c r="M231" s="109" t="str">
        <f>IF(基本情報入力シート!R274="","",基本情報入力シート!R274)</f>
        <v/>
      </c>
      <c r="N231" s="109" t="str">
        <f>IF(基本情報入力シート!W274="","",基本情報入力シート!W274)</f>
        <v/>
      </c>
      <c r="O231" s="108" t="str">
        <f>IF(基本情報入力シート!X274="","",基本情報入力シート!X274)</f>
        <v/>
      </c>
      <c r="P231" s="110" t="str">
        <f>IF(基本情報入力シート!Y274="","",基本情報入力シート!Y274)</f>
        <v/>
      </c>
      <c r="Q231" s="641" t="str">
        <f>IF(基本情報入力シート!Z274="","",基本情報入力シート!Z274)</f>
        <v/>
      </c>
      <c r="R231" s="662" t="str">
        <f>IF(基本情報入力シート!AA274="","",基本情報入力シート!AA274)</f>
        <v/>
      </c>
      <c r="S231" s="111"/>
      <c r="T231" s="112"/>
      <c r="U231" s="131" t="str">
        <f>IF(P231="","",VLOOKUP(P231,【参考】数式用!$A$5:$I$28,MATCH(T231,【参考】数式用!$C$4:$G$4,0)+2,0))</f>
        <v/>
      </c>
      <c r="V231" s="46" t="s">
        <v>121</v>
      </c>
      <c r="W231" s="113"/>
      <c r="X231" s="47" t="s">
        <v>122</v>
      </c>
      <c r="Y231" s="113"/>
      <c r="Z231" s="114" t="s">
        <v>123</v>
      </c>
      <c r="AA231" s="113"/>
      <c r="AB231" s="47" t="s">
        <v>122</v>
      </c>
      <c r="AC231" s="113"/>
      <c r="AD231" s="47" t="s">
        <v>124</v>
      </c>
      <c r="AE231" s="115" t="s">
        <v>125</v>
      </c>
      <c r="AF231" s="116" t="str">
        <f t="shared" si="6"/>
        <v/>
      </c>
      <c r="AG231" s="47" t="s">
        <v>126</v>
      </c>
      <c r="AH231" s="117" t="str">
        <f t="shared" si="4"/>
        <v/>
      </c>
    </row>
    <row r="232" spans="1:34" ht="36.75" customHeight="1">
      <c r="A232" s="108">
        <f t="shared" si="10"/>
        <v>222</v>
      </c>
      <c r="B232" s="1232" t="str">
        <f>IF(基本情報入力シート!C275="","",基本情報入力シート!C275)</f>
        <v/>
      </c>
      <c r="C232" s="1233"/>
      <c r="D232" s="1233"/>
      <c r="E232" s="1233"/>
      <c r="F232" s="1233"/>
      <c r="G232" s="1233"/>
      <c r="H232" s="1233"/>
      <c r="I232" s="1233"/>
      <c r="J232" s="1233"/>
      <c r="K232" s="1234"/>
      <c r="L232" s="109" t="str">
        <f>IF(基本情報入力シート!M275="","",基本情報入力シート!M275)</f>
        <v/>
      </c>
      <c r="M232" s="109" t="str">
        <f>IF(基本情報入力シート!R275="","",基本情報入力シート!R275)</f>
        <v/>
      </c>
      <c r="N232" s="109" t="str">
        <f>IF(基本情報入力シート!W275="","",基本情報入力シート!W275)</f>
        <v/>
      </c>
      <c r="O232" s="108" t="str">
        <f>IF(基本情報入力シート!X275="","",基本情報入力シート!X275)</f>
        <v/>
      </c>
      <c r="P232" s="110" t="str">
        <f>IF(基本情報入力シート!Y275="","",基本情報入力シート!Y275)</f>
        <v/>
      </c>
      <c r="Q232" s="641" t="str">
        <f>IF(基本情報入力シート!Z275="","",基本情報入力シート!Z275)</f>
        <v/>
      </c>
      <c r="R232" s="662" t="str">
        <f>IF(基本情報入力シート!AA275="","",基本情報入力シート!AA275)</f>
        <v/>
      </c>
      <c r="S232" s="111"/>
      <c r="T232" s="112"/>
      <c r="U232" s="131" t="str">
        <f>IF(P232="","",VLOOKUP(P232,【参考】数式用!$A$5:$I$28,MATCH(T232,【参考】数式用!$C$4:$G$4,0)+2,0))</f>
        <v/>
      </c>
      <c r="V232" s="46" t="s">
        <v>121</v>
      </c>
      <c r="W232" s="113"/>
      <c r="X232" s="47" t="s">
        <v>122</v>
      </c>
      <c r="Y232" s="113"/>
      <c r="Z232" s="114" t="s">
        <v>123</v>
      </c>
      <c r="AA232" s="113"/>
      <c r="AB232" s="47" t="s">
        <v>122</v>
      </c>
      <c r="AC232" s="113"/>
      <c r="AD232" s="47" t="s">
        <v>124</v>
      </c>
      <c r="AE232" s="115" t="s">
        <v>125</v>
      </c>
      <c r="AF232" s="116" t="str">
        <f t="shared" si="6"/>
        <v/>
      </c>
      <c r="AG232" s="47" t="s">
        <v>126</v>
      </c>
      <c r="AH232" s="117" t="str">
        <f t="shared" si="4"/>
        <v/>
      </c>
    </row>
    <row r="233" spans="1:34" ht="36.75" customHeight="1">
      <c r="A233" s="108">
        <f t="shared" si="10"/>
        <v>223</v>
      </c>
      <c r="B233" s="1232" t="str">
        <f>IF(基本情報入力シート!C276="","",基本情報入力シート!C276)</f>
        <v/>
      </c>
      <c r="C233" s="1233"/>
      <c r="D233" s="1233"/>
      <c r="E233" s="1233"/>
      <c r="F233" s="1233"/>
      <c r="G233" s="1233"/>
      <c r="H233" s="1233"/>
      <c r="I233" s="1233"/>
      <c r="J233" s="1233"/>
      <c r="K233" s="1234"/>
      <c r="L233" s="109" t="str">
        <f>IF(基本情報入力シート!M276="","",基本情報入力シート!M276)</f>
        <v/>
      </c>
      <c r="M233" s="109" t="str">
        <f>IF(基本情報入力シート!R276="","",基本情報入力シート!R276)</f>
        <v/>
      </c>
      <c r="N233" s="109" t="str">
        <f>IF(基本情報入力シート!W276="","",基本情報入力シート!W276)</f>
        <v/>
      </c>
      <c r="O233" s="108" t="str">
        <f>IF(基本情報入力シート!X276="","",基本情報入力シート!X276)</f>
        <v/>
      </c>
      <c r="P233" s="110" t="str">
        <f>IF(基本情報入力シート!Y276="","",基本情報入力シート!Y276)</f>
        <v/>
      </c>
      <c r="Q233" s="641" t="str">
        <f>IF(基本情報入力シート!Z276="","",基本情報入力シート!Z276)</f>
        <v/>
      </c>
      <c r="R233" s="662" t="str">
        <f>IF(基本情報入力シート!AA276="","",基本情報入力シート!AA276)</f>
        <v/>
      </c>
      <c r="S233" s="111"/>
      <c r="T233" s="112"/>
      <c r="U233" s="131" t="str">
        <f>IF(P233="","",VLOOKUP(P233,【参考】数式用!$A$5:$I$28,MATCH(T233,【参考】数式用!$C$4:$G$4,0)+2,0))</f>
        <v/>
      </c>
      <c r="V233" s="46" t="s">
        <v>121</v>
      </c>
      <c r="W233" s="113"/>
      <c r="X233" s="47" t="s">
        <v>122</v>
      </c>
      <c r="Y233" s="113"/>
      <c r="Z233" s="114" t="s">
        <v>123</v>
      </c>
      <c r="AA233" s="113"/>
      <c r="AB233" s="47" t="s">
        <v>122</v>
      </c>
      <c r="AC233" s="113"/>
      <c r="AD233" s="47" t="s">
        <v>124</v>
      </c>
      <c r="AE233" s="115" t="s">
        <v>125</v>
      </c>
      <c r="AF233" s="116" t="str">
        <f t="shared" si="6"/>
        <v/>
      </c>
      <c r="AG233" s="47" t="s">
        <v>126</v>
      </c>
      <c r="AH233" s="117" t="str">
        <f t="shared" si="4"/>
        <v/>
      </c>
    </row>
    <row r="234" spans="1:34" ht="36.75" customHeight="1">
      <c r="A234" s="108">
        <f t="shared" si="10"/>
        <v>224</v>
      </c>
      <c r="B234" s="1232" t="str">
        <f>IF(基本情報入力シート!C277="","",基本情報入力シート!C277)</f>
        <v/>
      </c>
      <c r="C234" s="1233"/>
      <c r="D234" s="1233"/>
      <c r="E234" s="1233"/>
      <c r="F234" s="1233"/>
      <c r="G234" s="1233"/>
      <c r="H234" s="1233"/>
      <c r="I234" s="1233"/>
      <c r="J234" s="1233"/>
      <c r="K234" s="1234"/>
      <c r="L234" s="109" t="str">
        <f>IF(基本情報入力シート!M277="","",基本情報入力シート!M277)</f>
        <v/>
      </c>
      <c r="M234" s="109" t="str">
        <f>IF(基本情報入力シート!R277="","",基本情報入力シート!R277)</f>
        <v/>
      </c>
      <c r="N234" s="109" t="str">
        <f>IF(基本情報入力シート!W277="","",基本情報入力シート!W277)</f>
        <v/>
      </c>
      <c r="O234" s="108" t="str">
        <f>IF(基本情報入力シート!X277="","",基本情報入力シート!X277)</f>
        <v/>
      </c>
      <c r="P234" s="110" t="str">
        <f>IF(基本情報入力シート!Y277="","",基本情報入力シート!Y277)</f>
        <v/>
      </c>
      <c r="Q234" s="641" t="str">
        <f>IF(基本情報入力シート!Z277="","",基本情報入力シート!Z277)</f>
        <v/>
      </c>
      <c r="R234" s="662" t="str">
        <f>IF(基本情報入力シート!AA277="","",基本情報入力シート!AA277)</f>
        <v/>
      </c>
      <c r="S234" s="111"/>
      <c r="T234" s="112"/>
      <c r="U234" s="131" t="str">
        <f>IF(P234="","",VLOOKUP(P234,【参考】数式用!$A$5:$I$28,MATCH(T234,【参考】数式用!$C$4:$G$4,0)+2,0))</f>
        <v/>
      </c>
      <c r="V234" s="46" t="s">
        <v>121</v>
      </c>
      <c r="W234" s="113"/>
      <c r="X234" s="47" t="s">
        <v>122</v>
      </c>
      <c r="Y234" s="113"/>
      <c r="Z234" s="114" t="s">
        <v>123</v>
      </c>
      <c r="AA234" s="113"/>
      <c r="AB234" s="47" t="s">
        <v>122</v>
      </c>
      <c r="AC234" s="113"/>
      <c r="AD234" s="47" t="s">
        <v>124</v>
      </c>
      <c r="AE234" s="115" t="s">
        <v>125</v>
      </c>
      <c r="AF234" s="116" t="str">
        <f t="shared" si="6"/>
        <v/>
      </c>
      <c r="AG234" s="47" t="s">
        <v>126</v>
      </c>
      <c r="AH234" s="117" t="str">
        <f t="shared" si="4"/>
        <v/>
      </c>
    </row>
    <row r="235" spans="1:34" ht="36.75" customHeight="1">
      <c r="A235" s="108">
        <f t="shared" si="10"/>
        <v>225</v>
      </c>
      <c r="B235" s="1232" t="str">
        <f>IF(基本情報入力シート!C278="","",基本情報入力シート!C278)</f>
        <v/>
      </c>
      <c r="C235" s="1233"/>
      <c r="D235" s="1233"/>
      <c r="E235" s="1233"/>
      <c r="F235" s="1233"/>
      <c r="G235" s="1233"/>
      <c r="H235" s="1233"/>
      <c r="I235" s="1233"/>
      <c r="J235" s="1233"/>
      <c r="K235" s="1234"/>
      <c r="L235" s="109" t="str">
        <f>IF(基本情報入力シート!M278="","",基本情報入力シート!M278)</f>
        <v/>
      </c>
      <c r="M235" s="109" t="str">
        <f>IF(基本情報入力シート!R278="","",基本情報入力シート!R278)</f>
        <v/>
      </c>
      <c r="N235" s="109" t="str">
        <f>IF(基本情報入力シート!W278="","",基本情報入力シート!W278)</f>
        <v/>
      </c>
      <c r="O235" s="108" t="str">
        <f>IF(基本情報入力シート!X278="","",基本情報入力シート!X278)</f>
        <v/>
      </c>
      <c r="P235" s="110" t="str">
        <f>IF(基本情報入力シート!Y278="","",基本情報入力シート!Y278)</f>
        <v/>
      </c>
      <c r="Q235" s="641" t="str">
        <f>IF(基本情報入力シート!Z278="","",基本情報入力シート!Z278)</f>
        <v/>
      </c>
      <c r="R235" s="662" t="str">
        <f>IF(基本情報入力シート!AA278="","",基本情報入力シート!AA278)</f>
        <v/>
      </c>
      <c r="S235" s="111"/>
      <c r="T235" s="112"/>
      <c r="U235" s="131" t="str">
        <f>IF(P235="","",VLOOKUP(P235,【参考】数式用!$A$5:$I$28,MATCH(T235,【参考】数式用!$C$4:$G$4,0)+2,0))</f>
        <v/>
      </c>
      <c r="V235" s="46" t="s">
        <v>121</v>
      </c>
      <c r="W235" s="113"/>
      <c r="X235" s="47" t="s">
        <v>122</v>
      </c>
      <c r="Y235" s="113"/>
      <c r="Z235" s="114" t="s">
        <v>123</v>
      </c>
      <c r="AA235" s="113"/>
      <c r="AB235" s="47" t="s">
        <v>122</v>
      </c>
      <c r="AC235" s="113"/>
      <c r="AD235" s="47" t="s">
        <v>124</v>
      </c>
      <c r="AE235" s="115" t="s">
        <v>125</v>
      </c>
      <c r="AF235" s="116" t="str">
        <f t="shared" si="6"/>
        <v/>
      </c>
      <c r="AG235" s="47" t="s">
        <v>126</v>
      </c>
      <c r="AH235" s="117" t="str">
        <f t="shared" si="4"/>
        <v/>
      </c>
    </row>
    <row r="236" spans="1:34" ht="36.75" customHeight="1">
      <c r="A236" s="108">
        <f t="shared" si="10"/>
        <v>226</v>
      </c>
      <c r="B236" s="1232" t="str">
        <f>IF(基本情報入力シート!C279="","",基本情報入力シート!C279)</f>
        <v/>
      </c>
      <c r="C236" s="1233"/>
      <c r="D236" s="1233"/>
      <c r="E236" s="1233"/>
      <c r="F236" s="1233"/>
      <c r="G236" s="1233"/>
      <c r="H236" s="1233"/>
      <c r="I236" s="1233"/>
      <c r="J236" s="1233"/>
      <c r="K236" s="1234"/>
      <c r="L236" s="109" t="str">
        <f>IF(基本情報入力シート!M279="","",基本情報入力シート!M279)</f>
        <v/>
      </c>
      <c r="M236" s="109" t="str">
        <f>IF(基本情報入力シート!R279="","",基本情報入力シート!R279)</f>
        <v/>
      </c>
      <c r="N236" s="109" t="str">
        <f>IF(基本情報入力シート!W279="","",基本情報入力シート!W279)</f>
        <v/>
      </c>
      <c r="O236" s="108" t="str">
        <f>IF(基本情報入力シート!X279="","",基本情報入力シート!X279)</f>
        <v/>
      </c>
      <c r="P236" s="110" t="str">
        <f>IF(基本情報入力シート!Y279="","",基本情報入力シート!Y279)</f>
        <v/>
      </c>
      <c r="Q236" s="641" t="str">
        <f>IF(基本情報入力シート!Z279="","",基本情報入力シート!Z279)</f>
        <v/>
      </c>
      <c r="R236" s="662" t="str">
        <f>IF(基本情報入力シート!AA279="","",基本情報入力シート!AA279)</f>
        <v/>
      </c>
      <c r="S236" s="111"/>
      <c r="T236" s="112"/>
      <c r="U236" s="131" t="str">
        <f>IF(P236="","",VLOOKUP(P236,【参考】数式用!$A$5:$I$28,MATCH(T236,【参考】数式用!$C$4:$G$4,0)+2,0))</f>
        <v/>
      </c>
      <c r="V236" s="46" t="s">
        <v>121</v>
      </c>
      <c r="W236" s="113"/>
      <c r="X236" s="47" t="s">
        <v>122</v>
      </c>
      <c r="Y236" s="113"/>
      <c r="Z236" s="114" t="s">
        <v>123</v>
      </c>
      <c r="AA236" s="113"/>
      <c r="AB236" s="47" t="s">
        <v>122</v>
      </c>
      <c r="AC236" s="113"/>
      <c r="AD236" s="47" t="s">
        <v>124</v>
      </c>
      <c r="AE236" s="115" t="s">
        <v>125</v>
      </c>
      <c r="AF236" s="116" t="str">
        <f t="shared" si="6"/>
        <v/>
      </c>
      <c r="AG236" s="47" t="s">
        <v>126</v>
      </c>
      <c r="AH236" s="117" t="str">
        <f t="shared" si="4"/>
        <v/>
      </c>
    </row>
    <row r="237" spans="1:34" ht="36.75" customHeight="1">
      <c r="A237" s="108">
        <f t="shared" si="10"/>
        <v>227</v>
      </c>
      <c r="B237" s="1232" t="str">
        <f>IF(基本情報入力シート!C280="","",基本情報入力シート!C280)</f>
        <v/>
      </c>
      <c r="C237" s="1233"/>
      <c r="D237" s="1233"/>
      <c r="E237" s="1233"/>
      <c r="F237" s="1233"/>
      <c r="G237" s="1233"/>
      <c r="H237" s="1233"/>
      <c r="I237" s="1233"/>
      <c r="J237" s="1233"/>
      <c r="K237" s="1234"/>
      <c r="L237" s="109" t="str">
        <f>IF(基本情報入力シート!M280="","",基本情報入力シート!M280)</f>
        <v/>
      </c>
      <c r="M237" s="109" t="str">
        <f>IF(基本情報入力シート!R280="","",基本情報入力シート!R280)</f>
        <v/>
      </c>
      <c r="N237" s="109" t="str">
        <f>IF(基本情報入力シート!W280="","",基本情報入力シート!W280)</f>
        <v/>
      </c>
      <c r="O237" s="108" t="str">
        <f>IF(基本情報入力シート!X280="","",基本情報入力シート!X280)</f>
        <v/>
      </c>
      <c r="P237" s="110" t="str">
        <f>IF(基本情報入力シート!Y280="","",基本情報入力シート!Y280)</f>
        <v/>
      </c>
      <c r="Q237" s="641" t="str">
        <f>IF(基本情報入力シート!Z280="","",基本情報入力シート!Z280)</f>
        <v/>
      </c>
      <c r="R237" s="662" t="str">
        <f>IF(基本情報入力シート!AA280="","",基本情報入力シート!AA280)</f>
        <v/>
      </c>
      <c r="S237" s="111"/>
      <c r="T237" s="112"/>
      <c r="U237" s="131" t="str">
        <f>IF(P237="","",VLOOKUP(P237,【参考】数式用!$A$5:$I$28,MATCH(T237,【参考】数式用!$C$4:$G$4,0)+2,0))</f>
        <v/>
      </c>
      <c r="V237" s="46" t="s">
        <v>121</v>
      </c>
      <c r="W237" s="113"/>
      <c r="X237" s="47" t="s">
        <v>122</v>
      </c>
      <c r="Y237" s="113"/>
      <c r="Z237" s="114" t="s">
        <v>123</v>
      </c>
      <c r="AA237" s="113"/>
      <c r="AB237" s="47" t="s">
        <v>122</v>
      </c>
      <c r="AC237" s="113"/>
      <c r="AD237" s="47" t="s">
        <v>124</v>
      </c>
      <c r="AE237" s="115" t="s">
        <v>125</v>
      </c>
      <c r="AF237" s="116" t="str">
        <f t="shared" si="6"/>
        <v/>
      </c>
      <c r="AG237" s="47" t="s">
        <v>126</v>
      </c>
      <c r="AH237" s="117" t="str">
        <f t="shared" si="4"/>
        <v/>
      </c>
    </row>
    <row r="238" spans="1:34" ht="36.75" customHeight="1">
      <c r="A238" s="108">
        <f t="shared" si="10"/>
        <v>228</v>
      </c>
      <c r="B238" s="1232" t="str">
        <f>IF(基本情報入力シート!C281="","",基本情報入力シート!C281)</f>
        <v/>
      </c>
      <c r="C238" s="1233"/>
      <c r="D238" s="1233"/>
      <c r="E238" s="1233"/>
      <c r="F238" s="1233"/>
      <c r="G238" s="1233"/>
      <c r="H238" s="1233"/>
      <c r="I238" s="1233"/>
      <c r="J238" s="1233"/>
      <c r="K238" s="1234"/>
      <c r="L238" s="109" t="str">
        <f>IF(基本情報入力シート!M281="","",基本情報入力シート!M281)</f>
        <v/>
      </c>
      <c r="M238" s="109" t="str">
        <f>IF(基本情報入力シート!R281="","",基本情報入力シート!R281)</f>
        <v/>
      </c>
      <c r="N238" s="109" t="str">
        <f>IF(基本情報入力シート!W281="","",基本情報入力シート!W281)</f>
        <v/>
      </c>
      <c r="O238" s="108" t="str">
        <f>IF(基本情報入力シート!X281="","",基本情報入力シート!X281)</f>
        <v/>
      </c>
      <c r="P238" s="110" t="str">
        <f>IF(基本情報入力シート!Y281="","",基本情報入力シート!Y281)</f>
        <v/>
      </c>
      <c r="Q238" s="641" t="str">
        <f>IF(基本情報入力シート!Z281="","",基本情報入力シート!Z281)</f>
        <v/>
      </c>
      <c r="R238" s="662" t="str">
        <f>IF(基本情報入力シート!AA281="","",基本情報入力シート!AA281)</f>
        <v/>
      </c>
      <c r="S238" s="111"/>
      <c r="T238" s="112"/>
      <c r="U238" s="131" t="str">
        <f>IF(P238="","",VLOOKUP(P238,【参考】数式用!$A$5:$I$28,MATCH(T238,【参考】数式用!$C$4:$G$4,0)+2,0))</f>
        <v/>
      </c>
      <c r="V238" s="46" t="s">
        <v>121</v>
      </c>
      <c r="W238" s="113"/>
      <c r="X238" s="47" t="s">
        <v>122</v>
      </c>
      <c r="Y238" s="113"/>
      <c r="Z238" s="114" t="s">
        <v>123</v>
      </c>
      <c r="AA238" s="113"/>
      <c r="AB238" s="47" t="s">
        <v>122</v>
      </c>
      <c r="AC238" s="113"/>
      <c r="AD238" s="47" t="s">
        <v>124</v>
      </c>
      <c r="AE238" s="115" t="s">
        <v>125</v>
      </c>
      <c r="AF238" s="116" t="str">
        <f t="shared" si="6"/>
        <v/>
      </c>
      <c r="AG238" s="47" t="s">
        <v>126</v>
      </c>
      <c r="AH238" s="117" t="str">
        <f t="shared" si="4"/>
        <v/>
      </c>
    </row>
    <row r="239" spans="1:34" ht="36.75" customHeight="1">
      <c r="A239" s="108">
        <f t="shared" si="10"/>
        <v>229</v>
      </c>
      <c r="B239" s="1232" t="str">
        <f>IF(基本情報入力シート!C282="","",基本情報入力シート!C282)</f>
        <v/>
      </c>
      <c r="C239" s="1233"/>
      <c r="D239" s="1233"/>
      <c r="E239" s="1233"/>
      <c r="F239" s="1233"/>
      <c r="G239" s="1233"/>
      <c r="H239" s="1233"/>
      <c r="I239" s="1233"/>
      <c r="J239" s="1233"/>
      <c r="K239" s="1234"/>
      <c r="L239" s="109" t="str">
        <f>IF(基本情報入力シート!M282="","",基本情報入力シート!M282)</f>
        <v/>
      </c>
      <c r="M239" s="109" t="str">
        <f>IF(基本情報入力シート!R282="","",基本情報入力シート!R282)</f>
        <v/>
      </c>
      <c r="N239" s="109" t="str">
        <f>IF(基本情報入力シート!W282="","",基本情報入力シート!W282)</f>
        <v/>
      </c>
      <c r="O239" s="108" t="str">
        <f>IF(基本情報入力シート!X282="","",基本情報入力シート!X282)</f>
        <v/>
      </c>
      <c r="P239" s="110" t="str">
        <f>IF(基本情報入力シート!Y282="","",基本情報入力シート!Y282)</f>
        <v/>
      </c>
      <c r="Q239" s="641" t="str">
        <f>IF(基本情報入力シート!Z282="","",基本情報入力シート!Z282)</f>
        <v/>
      </c>
      <c r="R239" s="662" t="str">
        <f>IF(基本情報入力シート!AA282="","",基本情報入力シート!AA282)</f>
        <v/>
      </c>
      <c r="S239" s="111"/>
      <c r="T239" s="112"/>
      <c r="U239" s="131" t="str">
        <f>IF(P239="","",VLOOKUP(P239,【参考】数式用!$A$5:$I$28,MATCH(T239,【参考】数式用!$C$4:$G$4,0)+2,0))</f>
        <v/>
      </c>
      <c r="V239" s="46" t="s">
        <v>121</v>
      </c>
      <c r="W239" s="113"/>
      <c r="X239" s="47" t="s">
        <v>122</v>
      </c>
      <c r="Y239" s="113"/>
      <c r="Z239" s="114" t="s">
        <v>123</v>
      </c>
      <c r="AA239" s="113"/>
      <c r="AB239" s="47" t="s">
        <v>122</v>
      </c>
      <c r="AC239" s="113"/>
      <c r="AD239" s="47" t="s">
        <v>124</v>
      </c>
      <c r="AE239" s="115" t="s">
        <v>125</v>
      </c>
      <c r="AF239" s="116" t="str">
        <f t="shared" si="6"/>
        <v/>
      </c>
      <c r="AG239" s="47" t="s">
        <v>126</v>
      </c>
      <c r="AH239" s="117" t="str">
        <f t="shared" si="4"/>
        <v/>
      </c>
    </row>
    <row r="240" spans="1:34" ht="36.75" customHeight="1">
      <c r="A240" s="108">
        <f t="shared" si="10"/>
        <v>230</v>
      </c>
      <c r="B240" s="1232" t="str">
        <f>IF(基本情報入力シート!C283="","",基本情報入力シート!C283)</f>
        <v/>
      </c>
      <c r="C240" s="1233"/>
      <c r="D240" s="1233"/>
      <c r="E240" s="1233"/>
      <c r="F240" s="1233"/>
      <c r="G240" s="1233"/>
      <c r="H240" s="1233"/>
      <c r="I240" s="1233"/>
      <c r="J240" s="1233"/>
      <c r="K240" s="1234"/>
      <c r="L240" s="109" t="str">
        <f>IF(基本情報入力シート!M283="","",基本情報入力シート!M283)</f>
        <v/>
      </c>
      <c r="M240" s="109" t="str">
        <f>IF(基本情報入力シート!R283="","",基本情報入力シート!R283)</f>
        <v/>
      </c>
      <c r="N240" s="109" t="str">
        <f>IF(基本情報入力シート!W283="","",基本情報入力シート!W283)</f>
        <v/>
      </c>
      <c r="O240" s="108" t="str">
        <f>IF(基本情報入力シート!X283="","",基本情報入力シート!X283)</f>
        <v/>
      </c>
      <c r="P240" s="110" t="str">
        <f>IF(基本情報入力シート!Y283="","",基本情報入力シート!Y283)</f>
        <v/>
      </c>
      <c r="Q240" s="641" t="str">
        <f>IF(基本情報入力シート!Z283="","",基本情報入力シート!Z283)</f>
        <v/>
      </c>
      <c r="R240" s="662" t="str">
        <f>IF(基本情報入力シート!AA283="","",基本情報入力シート!AA283)</f>
        <v/>
      </c>
      <c r="S240" s="111"/>
      <c r="T240" s="112"/>
      <c r="U240" s="131" t="str">
        <f>IF(P240="","",VLOOKUP(P240,【参考】数式用!$A$5:$I$28,MATCH(T240,【参考】数式用!$C$4:$G$4,0)+2,0))</f>
        <v/>
      </c>
      <c r="V240" s="46" t="s">
        <v>121</v>
      </c>
      <c r="W240" s="113"/>
      <c r="X240" s="47" t="s">
        <v>122</v>
      </c>
      <c r="Y240" s="113"/>
      <c r="Z240" s="114" t="s">
        <v>123</v>
      </c>
      <c r="AA240" s="113"/>
      <c r="AB240" s="47" t="s">
        <v>122</v>
      </c>
      <c r="AC240" s="113"/>
      <c r="AD240" s="47" t="s">
        <v>124</v>
      </c>
      <c r="AE240" s="115" t="s">
        <v>125</v>
      </c>
      <c r="AF240" s="116" t="str">
        <f t="shared" si="6"/>
        <v/>
      </c>
      <c r="AG240" s="47" t="s">
        <v>126</v>
      </c>
      <c r="AH240" s="117" t="str">
        <f t="shared" si="4"/>
        <v/>
      </c>
    </row>
    <row r="241" spans="1:34" ht="36.75" customHeight="1">
      <c r="A241" s="108">
        <f t="shared" si="10"/>
        <v>231</v>
      </c>
      <c r="B241" s="1232" t="str">
        <f>IF(基本情報入力シート!C284="","",基本情報入力シート!C284)</f>
        <v/>
      </c>
      <c r="C241" s="1233"/>
      <c r="D241" s="1233"/>
      <c r="E241" s="1233"/>
      <c r="F241" s="1233"/>
      <c r="G241" s="1233"/>
      <c r="H241" s="1233"/>
      <c r="I241" s="1233"/>
      <c r="J241" s="1233"/>
      <c r="K241" s="1234"/>
      <c r="L241" s="109" t="str">
        <f>IF(基本情報入力シート!M284="","",基本情報入力シート!M284)</f>
        <v/>
      </c>
      <c r="M241" s="109" t="str">
        <f>IF(基本情報入力シート!R284="","",基本情報入力シート!R284)</f>
        <v/>
      </c>
      <c r="N241" s="109" t="str">
        <f>IF(基本情報入力シート!W284="","",基本情報入力シート!W284)</f>
        <v/>
      </c>
      <c r="O241" s="108" t="str">
        <f>IF(基本情報入力シート!X284="","",基本情報入力シート!X284)</f>
        <v/>
      </c>
      <c r="P241" s="110" t="str">
        <f>IF(基本情報入力シート!Y284="","",基本情報入力シート!Y284)</f>
        <v/>
      </c>
      <c r="Q241" s="641" t="str">
        <f>IF(基本情報入力シート!Z284="","",基本情報入力シート!Z284)</f>
        <v/>
      </c>
      <c r="R241" s="662" t="str">
        <f>IF(基本情報入力シート!AA284="","",基本情報入力シート!AA284)</f>
        <v/>
      </c>
      <c r="S241" s="111"/>
      <c r="T241" s="112"/>
      <c r="U241" s="131" t="str">
        <f>IF(P241="","",VLOOKUP(P241,【参考】数式用!$A$5:$I$28,MATCH(T241,【参考】数式用!$C$4:$G$4,0)+2,0))</f>
        <v/>
      </c>
      <c r="V241" s="46" t="s">
        <v>121</v>
      </c>
      <c r="W241" s="113"/>
      <c r="X241" s="47" t="s">
        <v>122</v>
      </c>
      <c r="Y241" s="113"/>
      <c r="Z241" s="114" t="s">
        <v>123</v>
      </c>
      <c r="AA241" s="113"/>
      <c r="AB241" s="47" t="s">
        <v>122</v>
      </c>
      <c r="AC241" s="113"/>
      <c r="AD241" s="47" t="s">
        <v>124</v>
      </c>
      <c r="AE241" s="115" t="s">
        <v>125</v>
      </c>
      <c r="AF241" s="116" t="str">
        <f t="shared" si="6"/>
        <v/>
      </c>
      <c r="AG241" s="47" t="s">
        <v>126</v>
      </c>
      <c r="AH241" s="117" t="str">
        <f t="shared" si="4"/>
        <v/>
      </c>
    </row>
    <row r="242" spans="1:34" ht="36.75" customHeight="1">
      <c r="A242" s="108">
        <f t="shared" si="10"/>
        <v>232</v>
      </c>
      <c r="B242" s="1232" t="str">
        <f>IF(基本情報入力シート!C285="","",基本情報入力シート!C285)</f>
        <v/>
      </c>
      <c r="C242" s="1233"/>
      <c r="D242" s="1233"/>
      <c r="E242" s="1233"/>
      <c r="F242" s="1233"/>
      <c r="G242" s="1233"/>
      <c r="H242" s="1233"/>
      <c r="I242" s="1233"/>
      <c r="J242" s="1233"/>
      <c r="K242" s="1234"/>
      <c r="L242" s="109" t="str">
        <f>IF(基本情報入力シート!M285="","",基本情報入力シート!M285)</f>
        <v/>
      </c>
      <c r="M242" s="109" t="str">
        <f>IF(基本情報入力シート!R285="","",基本情報入力シート!R285)</f>
        <v/>
      </c>
      <c r="N242" s="109" t="str">
        <f>IF(基本情報入力シート!W285="","",基本情報入力シート!W285)</f>
        <v/>
      </c>
      <c r="O242" s="108" t="str">
        <f>IF(基本情報入力シート!X285="","",基本情報入力シート!X285)</f>
        <v/>
      </c>
      <c r="P242" s="110" t="str">
        <f>IF(基本情報入力シート!Y285="","",基本情報入力シート!Y285)</f>
        <v/>
      </c>
      <c r="Q242" s="641" t="str">
        <f>IF(基本情報入力シート!Z285="","",基本情報入力シート!Z285)</f>
        <v/>
      </c>
      <c r="R242" s="662" t="str">
        <f>IF(基本情報入力シート!AA285="","",基本情報入力シート!AA285)</f>
        <v/>
      </c>
      <c r="S242" s="111"/>
      <c r="T242" s="112"/>
      <c r="U242" s="131" t="str">
        <f>IF(P242="","",VLOOKUP(P242,【参考】数式用!$A$5:$I$28,MATCH(T242,【参考】数式用!$C$4:$G$4,0)+2,0))</f>
        <v/>
      </c>
      <c r="V242" s="46" t="s">
        <v>121</v>
      </c>
      <c r="W242" s="113"/>
      <c r="X242" s="47" t="s">
        <v>122</v>
      </c>
      <c r="Y242" s="113"/>
      <c r="Z242" s="114" t="s">
        <v>123</v>
      </c>
      <c r="AA242" s="113"/>
      <c r="AB242" s="47" t="s">
        <v>122</v>
      </c>
      <c r="AC242" s="113"/>
      <c r="AD242" s="47" t="s">
        <v>124</v>
      </c>
      <c r="AE242" s="115" t="s">
        <v>125</v>
      </c>
      <c r="AF242" s="116" t="str">
        <f t="shared" si="6"/>
        <v/>
      </c>
      <c r="AG242" s="47" t="s">
        <v>126</v>
      </c>
      <c r="AH242" s="117" t="str">
        <f t="shared" si="4"/>
        <v/>
      </c>
    </row>
    <row r="243" spans="1:34" ht="36.75" customHeight="1">
      <c r="A243" s="108">
        <f t="shared" si="10"/>
        <v>233</v>
      </c>
      <c r="B243" s="1232" t="str">
        <f>IF(基本情報入力シート!C286="","",基本情報入力シート!C286)</f>
        <v/>
      </c>
      <c r="C243" s="1233"/>
      <c r="D243" s="1233"/>
      <c r="E243" s="1233"/>
      <c r="F243" s="1233"/>
      <c r="G243" s="1233"/>
      <c r="H243" s="1233"/>
      <c r="I243" s="1233"/>
      <c r="J243" s="1233"/>
      <c r="K243" s="1234"/>
      <c r="L243" s="109" t="str">
        <f>IF(基本情報入力シート!M286="","",基本情報入力シート!M286)</f>
        <v/>
      </c>
      <c r="M243" s="109" t="str">
        <f>IF(基本情報入力シート!R286="","",基本情報入力シート!R286)</f>
        <v/>
      </c>
      <c r="N243" s="109" t="str">
        <f>IF(基本情報入力シート!W286="","",基本情報入力シート!W286)</f>
        <v/>
      </c>
      <c r="O243" s="108" t="str">
        <f>IF(基本情報入力シート!X286="","",基本情報入力シート!X286)</f>
        <v/>
      </c>
      <c r="P243" s="110" t="str">
        <f>IF(基本情報入力シート!Y286="","",基本情報入力シート!Y286)</f>
        <v/>
      </c>
      <c r="Q243" s="641" t="str">
        <f>IF(基本情報入力シート!Z286="","",基本情報入力シート!Z286)</f>
        <v/>
      </c>
      <c r="R243" s="662" t="str">
        <f>IF(基本情報入力シート!AA286="","",基本情報入力シート!AA286)</f>
        <v/>
      </c>
      <c r="S243" s="111"/>
      <c r="T243" s="112"/>
      <c r="U243" s="131" t="str">
        <f>IF(P243="","",VLOOKUP(P243,【参考】数式用!$A$5:$I$28,MATCH(T243,【参考】数式用!$C$4:$G$4,0)+2,0))</f>
        <v/>
      </c>
      <c r="V243" s="46" t="s">
        <v>121</v>
      </c>
      <c r="W243" s="113"/>
      <c r="X243" s="47" t="s">
        <v>122</v>
      </c>
      <c r="Y243" s="113"/>
      <c r="Z243" s="114" t="s">
        <v>123</v>
      </c>
      <c r="AA243" s="113"/>
      <c r="AB243" s="47" t="s">
        <v>122</v>
      </c>
      <c r="AC243" s="113"/>
      <c r="AD243" s="47" t="s">
        <v>124</v>
      </c>
      <c r="AE243" s="115" t="s">
        <v>125</v>
      </c>
      <c r="AF243" s="116" t="str">
        <f t="shared" si="6"/>
        <v/>
      </c>
      <c r="AG243" s="47" t="s">
        <v>126</v>
      </c>
      <c r="AH243" s="117" t="str">
        <f t="shared" si="4"/>
        <v/>
      </c>
    </row>
    <row r="244" spans="1:34" ht="36.75" customHeight="1">
      <c r="A244" s="108">
        <f t="shared" si="10"/>
        <v>234</v>
      </c>
      <c r="B244" s="1232" t="str">
        <f>IF(基本情報入力シート!C287="","",基本情報入力シート!C287)</f>
        <v/>
      </c>
      <c r="C244" s="1233"/>
      <c r="D244" s="1233"/>
      <c r="E244" s="1233"/>
      <c r="F244" s="1233"/>
      <c r="G244" s="1233"/>
      <c r="H244" s="1233"/>
      <c r="I244" s="1233"/>
      <c r="J244" s="1233"/>
      <c r="K244" s="1234"/>
      <c r="L244" s="109" t="str">
        <f>IF(基本情報入力シート!M287="","",基本情報入力シート!M287)</f>
        <v/>
      </c>
      <c r="M244" s="109" t="str">
        <f>IF(基本情報入力シート!R287="","",基本情報入力シート!R287)</f>
        <v/>
      </c>
      <c r="N244" s="109" t="str">
        <f>IF(基本情報入力シート!W287="","",基本情報入力シート!W287)</f>
        <v/>
      </c>
      <c r="O244" s="108" t="str">
        <f>IF(基本情報入力シート!X287="","",基本情報入力シート!X287)</f>
        <v/>
      </c>
      <c r="P244" s="110" t="str">
        <f>IF(基本情報入力シート!Y287="","",基本情報入力シート!Y287)</f>
        <v/>
      </c>
      <c r="Q244" s="641" t="str">
        <f>IF(基本情報入力シート!Z287="","",基本情報入力シート!Z287)</f>
        <v/>
      </c>
      <c r="R244" s="662" t="str">
        <f>IF(基本情報入力シート!AA287="","",基本情報入力シート!AA287)</f>
        <v/>
      </c>
      <c r="S244" s="111"/>
      <c r="T244" s="112"/>
      <c r="U244" s="131" t="str">
        <f>IF(P244="","",VLOOKUP(P244,【参考】数式用!$A$5:$I$28,MATCH(T244,【参考】数式用!$C$4:$G$4,0)+2,0))</f>
        <v/>
      </c>
      <c r="V244" s="46" t="s">
        <v>121</v>
      </c>
      <c r="W244" s="113"/>
      <c r="X244" s="47" t="s">
        <v>122</v>
      </c>
      <c r="Y244" s="113"/>
      <c r="Z244" s="114" t="s">
        <v>123</v>
      </c>
      <c r="AA244" s="113"/>
      <c r="AB244" s="47" t="s">
        <v>122</v>
      </c>
      <c r="AC244" s="113"/>
      <c r="AD244" s="47" t="s">
        <v>124</v>
      </c>
      <c r="AE244" s="115" t="s">
        <v>125</v>
      </c>
      <c r="AF244" s="116" t="str">
        <f t="shared" si="6"/>
        <v/>
      </c>
      <c r="AG244" s="118" t="s">
        <v>126</v>
      </c>
      <c r="AH244" s="117" t="str">
        <f t="shared" si="4"/>
        <v/>
      </c>
    </row>
    <row r="245" spans="1:34" ht="36.75" customHeight="1">
      <c r="A245" s="108">
        <f t="shared" si="10"/>
        <v>235</v>
      </c>
      <c r="B245" s="1232" t="str">
        <f>IF(基本情報入力シート!C288="","",基本情報入力シート!C288)</f>
        <v/>
      </c>
      <c r="C245" s="1233"/>
      <c r="D245" s="1233"/>
      <c r="E245" s="1233"/>
      <c r="F245" s="1233"/>
      <c r="G245" s="1233"/>
      <c r="H245" s="1233"/>
      <c r="I245" s="1233"/>
      <c r="J245" s="1233"/>
      <c r="K245" s="1234"/>
      <c r="L245" s="109" t="str">
        <f>IF(基本情報入力シート!M288="","",基本情報入力シート!M288)</f>
        <v/>
      </c>
      <c r="M245" s="109" t="str">
        <f>IF(基本情報入力シート!R288="","",基本情報入力シート!R288)</f>
        <v/>
      </c>
      <c r="N245" s="109" t="str">
        <f>IF(基本情報入力シート!W288="","",基本情報入力シート!W288)</f>
        <v/>
      </c>
      <c r="O245" s="108" t="str">
        <f>IF(基本情報入力シート!X288="","",基本情報入力シート!X288)</f>
        <v/>
      </c>
      <c r="P245" s="110" t="str">
        <f>IF(基本情報入力シート!Y288="","",基本情報入力シート!Y288)</f>
        <v/>
      </c>
      <c r="Q245" s="641" t="str">
        <f>IF(基本情報入力シート!Z288="","",基本情報入力シート!Z288)</f>
        <v/>
      </c>
      <c r="R245" s="662" t="str">
        <f>IF(基本情報入力シート!AA288="","",基本情報入力シート!AA288)</f>
        <v/>
      </c>
      <c r="S245" s="111"/>
      <c r="T245" s="112"/>
      <c r="U245" s="131" t="str">
        <f>IF(P245="","",VLOOKUP(P245,【参考】数式用!$A$5:$I$28,MATCH(T245,【参考】数式用!$C$4:$G$4,0)+2,0))</f>
        <v/>
      </c>
      <c r="V245" s="46" t="s">
        <v>121</v>
      </c>
      <c r="W245" s="113"/>
      <c r="X245" s="47" t="s">
        <v>122</v>
      </c>
      <c r="Y245" s="113"/>
      <c r="Z245" s="114" t="s">
        <v>123</v>
      </c>
      <c r="AA245" s="113"/>
      <c r="AB245" s="47" t="s">
        <v>122</v>
      </c>
      <c r="AC245" s="113"/>
      <c r="AD245" s="47" t="s">
        <v>124</v>
      </c>
      <c r="AE245" s="115" t="s">
        <v>125</v>
      </c>
      <c r="AF245" s="116" t="str">
        <f t="shared" si="6"/>
        <v/>
      </c>
      <c r="AG245" s="118" t="s">
        <v>126</v>
      </c>
      <c r="AH245" s="117" t="str">
        <f t="shared" si="4"/>
        <v/>
      </c>
    </row>
    <row r="246" spans="1:34" ht="36.75" customHeight="1">
      <c r="A246" s="108">
        <f t="shared" si="10"/>
        <v>236</v>
      </c>
      <c r="B246" s="1232" t="str">
        <f>IF(基本情報入力シート!C289="","",基本情報入力シート!C289)</f>
        <v/>
      </c>
      <c r="C246" s="1233"/>
      <c r="D246" s="1233"/>
      <c r="E246" s="1233"/>
      <c r="F246" s="1233"/>
      <c r="G246" s="1233"/>
      <c r="H246" s="1233"/>
      <c r="I246" s="1233"/>
      <c r="J246" s="1233"/>
      <c r="K246" s="1234"/>
      <c r="L246" s="109" t="str">
        <f>IF(基本情報入力シート!M289="","",基本情報入力シート!M289)</f>
        <v/>
      </c>
      <c r="M246" s="109" t="str">
        <f>IF(基本情報入力シート!R289="","",基本情報入力シート!R289)</f>
        <v/>
      </c>
      <c r="N246" s="109" t="str">
        <f>IF(基本情報入力シート!W289="","",基本情報入力シート!W289)</f>
        <v/>
      </c>
      <c r="O246" s="108" t="str">
        <f>IF(基本情報入力シート!X289="","",基本情報入力シート!X289)</f>
        <v/>
      </c>
      <c r="P246" s="110" t="str">
        <f>IF(基本情報入力シート!Y289="","",基本情報入力シート!Y289)</f>
        <v/>
      </c>
      <c r="Q246" s="641" t="str">
        <f>IF(基本情報入力シート!Z289="","",基本情報入力シート!Z289)</f>
        <v/>
      </c>
      <c r="R246" s="662" t="str">
        <f>IF(基本情報入力シート!AA289="","",基本情報入力シート!AA289)</f>
        <v/>
      </c>
      <c r="S246" s="111"/>
      <c r="T246" s="112"/>
      <c r="U246" s="131" t="str">
        <f>IF(P246="","",VLOOKUP(P246,【参考】数式用!$A$5:$I$28,MATCH(T246,【参考】数式用!$C$4:$G$4,0)+2,0))</f>
        <v/>
      </c>
      <c r="V246" s="46" t="s">
        <v>121</v>
      </c>
      <c r="W246" s="113"/>
      <c r="X246" s="47" t="s">
        <v>122</v>
      </c>
      <c r="Y246" s="113"/>
      <c r="Z246" s="114" t="s">
        <v>123</v>
      </c>
      <c r="AA246" s="113"/>
      <c r="AB246" s="47" t="s">
        <v>122</v>
      </c>
      <c r="AC246" s="113"/>
      <c r="AD246" s="47" t="s">
        <v>124</v>
      </c>
      <c r="AE246" s="115" t="s">
        <v>125</v>
      </c>
      <c r="AF246" s="116" t="str">
        <f t="shared" si="6"/>
        <v/>
      </c>
      <c r="AG246" s="118" t="s">
        <v>126</v>
      </c>
      <c r="AH246" s="117" t="str">
        <f t="shared" si="4"/>
        <v/>
      </c>
    </row>
    <row r="247" spans="1:34" ht="36.75" customHeight="1">
      <c r="A247" s="108">
        <f t="shared" si="10"/>
        <v>237</v>
      </c>
      <c r="B247" s="1232" t="str">
        <f>IF(基本情報入力シート!C290="","",基本情報入力シート!C290)</f>
        <v/>
      </c>
      <c r="C247" s="1233"/>
      <c r="D247" s="1233"/>
      <c r="E247" s="1233"/>
      <c r="F247" s="1233"/>
      <c r="G247" s="1233"/>
      <c r="H247" s="1233"/>
      <c r="I247" s="1233"/>
      <c r="J247" s="1233"/>
      <c r="K247" s="1234"/>
      <c r="L247" s="109" t="str">
        <f>IF(基本情報入力シート!M290="","",基本情報入力シート!M290)</f>
        <v/>
      </c>
      <c r="M247" s="109" t="str">
        <f>IF(基本情報入力シート!R290="","",基本情報入力シート!R290)</f>
        <v/>
      </c>
      <c r="N247" s="109" t="str">
        <f>IF(基本情報入力シート!W290="","",基本情報入力シート!W290)</f>
        <v/>
      </c>
      <c r="O247" s="108" t="str">
        <f>IF(基本情報入力シート!X290="","",基本情報入力シート!X290)</f>
        <v/>
      </c>
      <c r="P247" s="110" t="str">
        <f>IF(基本情報入力シート!Y290="","",基本情報入力シート!Y290)</f>
        <v/>
      </c>
      <c r="Q247" s="641" t="str">
        <f>IF(基本情報入力シート!Z290="","",基本情報入力シート!Z290)</f>
        <v/>
      </c>
      <c r="R247" s="662" t="str">
        <f>IF(基本情報入力シート!AA290="","",基本情報入力シート!AA290)</f>
        <v/>
      </c>
      <c r="S247" s="111"/>
      <c r="T247" s="112"/>
      <c r="U247" s="131" t="str">
        <f>IF(P247="","",VLOOKUP(P247,【参考】数式用!$A$5:$I$28,MATCH(T247,【参考】数式用!$C$4:$G$4,0)+2,0))</f>
        <v/>
      </c>
      <c r="V247" s="46" t="s">
        <v>121</v>
      </c>
      <c r="W247" s="113"/>
      <c r="X247" s="47" t="s">
        <v>122</v>
      </c>
      <c r="Y247" s="113"/>
      <c r="Z247" s="114" t="s">
        <v>123</v>
      </c>
      <c r="AA247" s="113"/>
      <c r="AB247" s="47" t="s">
        <v>122</v>
      </c>
      <c r="AC247" s="113"/>
      <c r="AD247" s="47" t="s">
        <v>124</v>
      </c>
      <c r="AE247" s="115" t="s">
        <v>125</v>
      </c>
      <c r="AF247" s="116" t="str">
        <f t="shared" si="6"/>
        <v/>
      </c>
      <c r="AG247" s="118" t="s">
        <v>126</v>
      </c>
      <c r="AH247" s="117" t="str">
        <f t="shared" si="4"/>
        <v/>
      </c>
    </row>
    <row r="248" spans="1:34" ht="36.75" customHeight="1">
      <c r="A248" s="108">
        <f t="shared" si="10"/>
        <v>238</v>
      </c>
      <c r="B248" s="1232" t="str">
        <f>IF(基本情報入力シート!C291="","",基本情報入力シート!C291)</f>
        <v/>
      </c>
      <c r="C248" s="1233"/>
      <c r="D248" s="1233"/>
      <c r="E248" s="1233"/>
      <c r="F248" s="1233"/>
      <c r="G248" s="1233"/>
      <c r="H248" s="1233"/>
      <c r="I248" s="1233"/>
      <c r="J248" s="1233"/>
      <c r="K248" s="1234"/>
      <c r="L248" s="109" t="str">
        <f>IF(基本情報入力シート!M291="","",基本情報入力シート!M291)</f>
        <v/>
      </c>
      <c r="M248" s="109" t="str">
        <f>IF(基本情報入力シート!R291="","",基本情報入力シート!R291)</f>
        <v/>
      </c>
      <c r="N248" s="109" t="str">
        <f>IF(基本情報入力シート!W291="","",基本情報入力シート!W291)</f>
        <v/>
      </c>
      <c r="O248" s="108" t="str">
        <f>IF(基本情報入力シート!X291="","",基本情報入力シート!X291)</f>
        <v/>
      </c>
      <c r="P248" s="110" t="str">
        <f>IF(基本情報入力シート!Y291="","",基本情報入力シート!Y291)</f>
        <v/>
      </c>
      <c r="Q248" s="641" t="str">
        <f>IF(基本情報入力シート!Z291="","",基本情報入力シート!Z291)</f>
        <v/>
      </c>
      <c r="R248" s="662" t="str">
        <f>IF(基本情報入力シート!AA291="","",基本情報入力シート!AA291)</f>
        <v/>
      </c>
      <c r="S248" s="111"/>
      <c r="T248" s="112"/>
      <c r="U248" s="131" t="str">
        <f>IF(P248="","",VLOOKUP(P248,【参考】数式用!$A$5:$I$28,MATCH(T248,【参考】数式用!$C$4:$G$4,0)+2,0))</f>
        <v/>
      </c>
      <c r="V248" s="46" t="s">
        <v>121</v>
      </c>
      <c r="W248" s="113"/>
      <c r="X248" s="47" t="s">
        <v>122</v>
      </c>
      <c r="Y248" s="113"/>
      <c r="Z248" s="114" t="s">
        <v>123</v>
      </c>
      <c r="AA248" s="113"/>
      <c r="AB248" s="47" t="s">
        <v>122</v>
      </c>
      <c r="AC248" s="113"/>
      <c r="AD248" s="47" t="s">
        <v>124</v>
      </c>
      <c r="AE248" s="115" t="s">
        <v>125</v>
      </c>
      <c r="AF248" s="116" t="str">
        <f t="shared" si="6"/>
        <v/>
      </c>
      <c r="AG248" s="118" t="s">
        <v>126</v>
      </c>
      <c r="AH248" s="117" t="str">
        <f t="shared" si="4"/>
        <v/>
      </c>
    </row>
    <row r="249" spans="1:34" ht="36.75" customHeight="1">
      <c r="A249" s="108">
        <f t="shared" si="10"/>
        <v>239</v>
      </c>
      <c r="B249" s="1232" t="str">
        <f>IF(基本情報入力シート!C292="","",基本情報入力シート!C292)</f>
        <v/>
      </c>
      <c r="C249" s="1233"/>
      <c r="D249" s="1233"/>
      <c r="E249" s="1233"/>
      <c r="F249" s="1233"/>
      <c r="G249" s="1233"/>
      <c r="H249" s="1233"/>
      <c r="I249" s="1233"/>
      <c r="J249" s="1233"/>
      <c r="K249" s="1234"/>
      <c r="L249" s="109" t="str">
        <f>IF(基本情報入力シート!M292="","",基本情報入力シート!M292)</f>
        <v/>
      </c>
      <c r="M249" s="109" t="str">
        <f>IF(基本情報入力シート!R292="","",基本情報入力シート!R292)</f>
        <v/>
      </c>
      <c r="N249" s="109" t="str">
        <f>IF(基本情報入力シート!W292="","",基本情報入力シート!W292)</f>
        <v/>
      </c>
      <c r="O249" s="108" t="str">
        <f>IF(基本情報入力シート!X292="","",基本情報入力シート!X292)</f>
        <v/>
      </c>
      <c r="P249" s="110" t="str">
        <f>IF(基本情報入力シート!Y292="","",基本情報入力シート!Y292)</f>
        <v/>
      </c>
      <c r="Q249" s="641" t="str">
        <f>IF(基本情報入力シート!Z292="","",基本情報入力シート!Z292)</f>
        <v/>
      </c>
      <c r="R249" s="662" t="str">
        <f>IF(基本情報入力シート!AA292="","",基本情報入力シート!AA292)</f>
        <v/>
      </c>
      <c r="S249" s="111"/>
      <c r="T249" s="112"/>
      <c r="U249" s="131" t="str">
        <f>IF(P249="","",VLOOKUP(P249,【参考】数式用!$A$5:$I$28,MATCH(T249,【参考】数式用!$C$4:$G$4,0)+2,0))</f>
        <v/>
      </c>
      <c r="V249" s="46" t="s">
        <v>121</v>
      </c>
      <c r="W249" s="113"/>
      <c r="X249" s="47" t="s">
        <v>122</v>
      </c>
      <c r="Y249" s="113"/>
      <c r="Z249" s="114" t="s">
        <v>123</v>
      </c>
      <c r="AA249" s="113"/>
      <c r="AB249" s="47" t="s">
        <v>122</v>
      </c>
      <c r="AC249" s="113"/>
      <c r="AD249" s="47" t="s">
        <v>124</v>
      </c>
      <c r="AE249" s="115" t="s">
        <v>125</v>
      </c>
      <c r="AF249" s="116" t="str">
        <f t="shared" si="6"/>
        <v/>
      </c>
      <c r="AG249" s="118" t="s">
        <v>126</v>
      </c>
      <c r="AH249" s="117" t="str">
        <f t="shared" si="4"/>
        <v/>
      </c>
    </row>
    <row r="250" spans="1:34" ht="36.75" customHeight="1">
      <c r="A250" s="108">
        <f t="shared" si="10"/>
        <v>240</v>
      </c>
      <c r="B250" s="1232" t="str">
        <f>IF(基本情報入力シート!C293="","",基本情報入力シート!C293)</f>
        <v/>
      </c>
      <c r="C250" s="1233"/>
      <c r="D250" s="1233"/>
      <c r="E250" s="1233"/>
      <c r="F250" s="1233"/>
      <c r="G250" s="1233"/>
      <c r="H250" s="1233"/>
      <c r="I250" s="1233"/>
      <c r="J250" s="1233"/>
      <c r="K250" s="1234"/>
      <c r="L250" s="109" t="str">
        <f>IF(基本情報入力シート!M293="","",基本情報入力シート!M293)</f>
        <v/>
      </c>
      <c r="M250" s="109" t="str">
        <f>IF(基本情報入力シート!R293="","",基本情報入力シート!R293)</f>
        <v/>
      </c>
      <c r="N250" s="109" t="str">
        <f>IF(基本情報入力シート!W293="","",基本情報入力シート!W293)</f>
        <v/>
      </c>
      <c r="O250" s="108" t="str">
        <f>IF(基本情報入力シート!X293="","",基本情報入力シート!X293)</f>
        <v/>
      </c>
      <c r="P250" s="110" t="str">
        <f>IF(基本情報入力シート!Y293="","",基本情報入力シート!Y293)</f>
        <v/>
      </c>
      <c r="Q250" s="641" t="str">
        <f>IF(基本情報入力シート!Z293="","",基本情報入力シート!Z293)</f>
        <v/>
      </c>
      <c r="R250" s="662" t="str">
        <f>IF(基本情報入力シート!AA293="","",基本情報入力シート!AA293)</f>
        <v/>
      </c>
      <c r="S250" s="111"/>
      <c r="T250" s="112"/>
      <c r="U250" s="131" t="str">
        <f>IF(P250="","",VLOOKUP(P250,【参考】数式用!$A$5:$I$28,MATCH(T250,【参考】数式用!$C$4:$G$4,0)+2,0))</f>
        <v/>
      </c>
      <c r="V250" s="46" t="s">
        <v>121</v>
      </c>
      <c r="W250" s="113"/>
      <c r="X250" s="47" t="s">
        <v>122</v>
      </c>
      <c r="Y250" s="113"/>
      <c r="Z250" s="114" t="s">
        <v>123</v>
      </c>
      <c r="AA250" s="113"/>
      <c r="AB250" s="47" t="s">
        <v>122</v>
      </c>
      <c r="AC250" s="113"/>
      <c r="AD250" s="47" t="s">
        <v>124</v>
      </c>
      <c r="AE250" s="115" t="s">
        <v>125</v>
      </c>
      <c r="AF250" s="116" t="str">
        <f t="shared" si="6"/>
        <v/>
      </c>
      <c r="AG250" s="118" t="s">
        <v>126</v>
      </c>
      <c r="AH250" s="117" t="str">
        <f t="shared" si="4"/>
        <v/>
      </c>
    </row>
    <row r="251" spans="1:34" ht="36.75" customHeight="1">
      <c r="A251" s="108">
        <f t="shared" si="10"/>
        <v>241</v>
      </c>
      <c r="B251" s="1232" t="str">
        <f>IF(基本情報入力シート!C294="","",基本情報入力シート!C294)</f>
        <v/>
      </c>
      <c r="C251" s="1233"/>
      <c r="D251" s="1233"/>
      <c r="E251" s="1233"/>
      <c r="F251" s="1233"/>
      <c r="G251" s="1233"/>
      <c r="H251" s="1233"/>
      <c r="I251" s="1233"/>
      <c r="J251" s="1233"/>
      <c r="K251" s="1234"/>
      <c r="L251" s="109" t="str">
        <f>IF(基本情報入力シート!M294="","",基本情報入力シート!M294)</f>
        <v/>
      </c>
      <c r="M251" s="109" t="str">
        <f>IF(基本情報入力シート!R294="","",基本情報入力シート!R294)</f>
        <v/>
      </c>
      <c r="N251" s="109" t="str">
        <f>IF(基本情報入力シート!W294="","",基本情報入力シート!W294)</f>
        <v/>
      </c>
      <c r="O251" s="108" t="str">
        <f>IF(基本情報入力シート!X294="","",基本情報入力シート!X294)</f>
        <v/>
      </c>
      <c r="P251" s="110" t="str">
        <f>IF(基本情報入力シート!Y294="","",基本情報入力シート!Y294)</f>
        <v/>
      </c>
      <c r="Q251" s="641" t="str">
        <f>IF(基本情報入力シート!Z294="","",基本情報入力シート!Z294)</f>
        <v/>
      </c>
      <c r="R251" s="662" t="str">
        <f>IF(基本情報入力シート!AA294="","",基本情報入力シート!AA294)</f>
        <v/>
      </c>
      <c r="S251" s="111"/>
      <c r="T251" s="112"/>
      <c r="U251" s="131" t="str">
        <f>IF(P251="","",VLOOKUP(P251,【参考】数式用!$A$5:$I$28,MATCH(T251,【参考】数式用!$C$4:$G$4,0)+2,0))</f>
        <v/>
      </c>
      <c r="V251" s="46" t="s">
        <v>121</v>
      </c>
      <c r="W251" s="113"/>
      <c r="X251" s="47" t="s">
        <v>122</v>
      </c>
      <c r="Y251" s="113"/>
      <c r="Z251" s="114" t="s">
        <v>123</v>
      </c>
      <c r="AA251" s="113"/>
      <c r="AB251" s="47" t="s">
        <v>122</v>
      </c>
      <c r="AC251" s="113"/>
      <c r="AD251" s="47" t="s">
        <v>124</v>
      </c>
      <c r="AE251" s="115" t="s">
        <v>125</v>
      </c>
      <c r="AF251" s="116" t="str">
        <f t="shared" si="6"/>
        <v/>
      </c>
      <c r="AG251" s="118" t="s">
        <v>126</v>
      </c>
      <c r="AH251" s="117" t="str">
        <f t="shared" si="4"/>
        <v/>
      </c>
    </row>
    <row r="252" spans="1:34" ht="36.75" customHeight="1">
      <c r="A252" s="108">
        <f t="shared" si="10"/>
        <v>242</v>
      </c>
      <c r="B252" s="1232" t="str">
        <f>IF(基本情報入力シート!C295="","",基本情報入力シート!C295)</f>
        <v/>
      </c>
      <c r="C252" s="1233"/>
      <c r="D252" s="1233"/>
      <c r="E252" s="1233"/>
      <c r="F252" s="1233"/>
      <c r="G252" s="1233"/>
      <c r="H252" s="1233"/>
      <c r="I252" s="1233"/>
      <c r="J252" s="1233"/>
      <c r="K252" s="1234"/>
      <c r="L252" s="109" t="str">
        <f>IF(基本情報入力シート!M295="","",基本情報入力シート!M295)</f>
        <v/>
      </c>
      <c r="M252" s="109" t="str">
        <f>IF(基本情報入力シート!R295="","",基本情報入力シート!R295)</f>
        <v/>
      </c>
      <c r="N252" s="109" t="str">
        <f>IF(基本情報入力シート!W295="","",基本情報入力シート!W295)</f>
        <v/>
      </c>
      <c r="O252" s="108" t="str">
        <f>IF(基本情報入力シート!X295="","",基本情報入力シート!X295)</f>
        <v/>
      </c>
      <c r="P252" s="110" t="str">
        <f>IF(基本情報入力シート!Y295="","",基本情報入力シート!Y295)</f>
        <v/>
      </c>
      <c r="Q252" s="641" t="str">
        <f>IF(基本情報入力シート!Z295="","",基本情報入力シート!Z295)</f>
        <v/>
      </c>
      <c r="R252" s="662" t="str">
        <f>IF(基本情報入力シート!AA295="","",基本情報入力シート!AA295)</f>
        <v/>
      </c>
      <c r="S252" s="111"/>
      <c r="T252" s="112"/>
      <c r="U252" s="131" t="str">
        <f>IF(P252="","",VLOOKUP(P252,【参考】数式用!$A$5:$I$28,MATCH(T252,【参考】数式用!$C$4:$G$4,0)+2,0))</f>
        <v/>
      </c>
      <c r="V252" s="46" t="s">
        <v>121</v>
      </c>
      <c r="W252" s="113"/>
      <c r="X252" s="47" t="s">
        <v>122</v>
      </c>
      <c r="Y252" s="113"/>
      <c r="Z252" s="114" t="s">
        <v>123</v>
      </c>
      <c r="AA252" s="113"/>
      <c r="AB252" s="47" t="s">
        <v>122</v>
      </c>
      <c r="AC252" s="113"/>
      <c r="AD252" s="47" t="s">
        <v>124</v>
      </c>
      <c r="AE252" s="115" t="s">
        <v>125</v>
      </c>
      <c r="AF252" s="116" t="str">
        <f t="shared" si="6"/>
        <v/>
      </c>
      <c r="AG252" s="118" t="s">
        <v>126</v>
      </c>
      <c r="AH252" s="117" t="str">
        <f t="shared" si="4"/>
        <v/>
      </c>
    </row>
    <row r="253" spans="1:34" ht="36.75" customHeight="1">
      <c r="A253" s="108">
        <f t="shared" si="10"/>
        <v>243</v>
      </c>
      <c r="B253" s="1232" t="str">
        <f>IF(基本情報入力シート!C296="","",基本情報入力シート!C296)</f>
        <v/>
      </c>
      <c r="C253" s="1233"/>
      <c r="D253" s="1233"/>
      <c r="E253" s="1233"/>
      <c r="F253" s="1233"/>
      <c r="G253" s="1233"/>
      <c r="H253" s="1233"/>
      <c r="I253" s="1233"/>
      <c r="J253" s="1233"/>
      <c r="K253" s="1234"/>
      <c r="L253" s="109" t="str">
        <f>IF(基本情報入力シート!M296="","",基本情報入力シート!M296)</f>
        <v/>
      </c>
      <c r="M253" s="109" t="str">
        <f>IF(基本情報入力シート!R296="","",基本情報入力シート!R296)</f>
        <v/>
      </c>
      <c r="N253" s="109" t="str">
        <f>IF(基本情報入力シート!W296="","",基本情報入力シート!W296)</f>
        <v/>
      </c>
      <c r="O253" s="108" t="str">
        <f>IF(基本情報入力シート!X296="","",基本情報入力シート!X296)</f>
        <v/>
      </c>
      <c r="P253" s="110" t="str">
        <f>IF(基本情報入力シート!Y296="","",基本情報入力シート!Y296)</f>
        <v/>
      </c>
      <c r="Q253" s="641" t="str">
        <f>IF(基本情報入力シート!Z296="","",基本情報入力シート!Z296)</f>
        <v/>
      </c>
      <c r="R253" s="662" t="str">
        <f>IF(基本情報入力シート!AA296="","",基本情報入力シート!AA296)</f>
        <v/>
      </c>
      <c r="S253" s="111"/>
      <c r="T253" s="112"/>
      <c r="U253" s="131" t="str">
        <f>IF(P253="","",VLOOKUP(P253,【参考】数式用!$A$5:$I$28,MATCH(T253,【参考】数式用!$C$4:$G$4,0)+2,0))</f>
        <v/>
      </c>
      <c r="V253" s="46" t="s">
        <v>121</v>
      </c>
      <c r="W253" s="113"/>
      <c r="X253" s="47" t="s">
        <v>122</v>
      </c>
      <c r="Y253" s="113"/>
      <c r="Z253" s="114" t="s">
        <v>123</v>
      </c>
      <c r="AA253" s="113"/>
      <c r="AB253" s="47" t="s">
        <v>122</v>
      </c>
      <c r="AC253" s="113"/>
      <c r="AD253" s="47" t="s">
        <v>124</v>
      </c>
      <c r="AE253" s="115" t="s">
        <v>125</v>
      </c>
      <c r="AF253" s="116" t="str">
        <f t="shared" si="6"/>
        <v/>
      </c>
      <c r="AG253" s="118" t="s">
        <v>126</v>
      </c>
      <c r="AH253" s="117" t="str">
        <f t="shared" si="4"/>
        <v/>
      </c>
    </row>
    <row r="254" spans="1:34" ht="36.75" customHeight="1">
      <c r="A254" s="108">
        <f t="shared" si="10"/>
        <v>244</v>
      </c>
      <c r="B254" s="1232" t="str">
        <f>IF(基本情報入力シート!C297="","",基本情報入力シート!C297)</f>
        <v/>
      </c>
      <c r="C254" s="1233"/>
      <c r="D254" s="1233"/>
      <c r="E254" s="1233"/>
      <c r="F254" s="1233"/>
      <c r="G254" s="1233"/>
      <c r="H254" s="1233"/>
      <c r="I254" s="1233"/>
      <c r="J254" s="1233"/>
      <c r="K254" s="1234"/>
      <c r="L254" s="109" t="str">
        <f>IF(基本情報入力シート!M297="","",基本情報入力シート!M297)</f>
        <v/>
      </c>
      <c r="M254" s="109" t="str">
        <f>IF(基本情報入力シート!R297="","",基本情報入力シート!R297)</f>
        <v/>
      </c>
      <c r="N254" s="109" t="str">
        <f>IF(基本情報入力シート!W297="","",基本情報入力シート!W297)</f>
        <v/>
      </c>
      <c r="O254" s="108" t="str">
        <f>IF(基本情報入力シート!X297="","",基本情報入力シート!X297)</f>
        <v/>
      </c>
      <c r="P254" s="110" t="str">
        <f>IF(基本情報入力シート!Y297="","",基本情報入力シート!Y297)</f>
        <v/>
      </c>
      <c r="Q254" s="641" t="str">
        <f>IF(基本情報入力シート!Z297="","",基本情報入力シート!Z297)</f>
        <v/>
      </c>
      <c r="R254" s="662" t="str">
        <f>IF(基本情報入力シート!AA297="","",基本情報入力シート!AA297)</f>
        <v/>
      </c>
      <c r="S254" s="111"/>
      <c r="T254" s="112"/>
      <c r="U254" s="131" t="str">
        <f>IF(P254="","",VLOOKUP(P254,【参考】数式用!$A$5:$I$28,MATCH(T254,【参考】数式用!$C$4:$G$4,0)+2,0))</f>
        <v/>
      </c>
      <c r="V254" s="46" t="s">
        <v>121</v>
      </c>
      <c r="W254" s="113"/>
      <c r="X254" s="47" t="s">
        <v>122</v>
      </c>
      <c r="Y254" s="113"/>
      <c r="Z254" s="114" t="s">
        <v>123</v>
      </c>
      <c r="AA254" s="113"/>
      <c r="AB254" s="47" t="s">
        <v>122</v>
      </c>
      <c r="AC254" s="113"/>
      <c r="AD254" s="47" t="s">
        <v>124</v>
      </c>
      <c r="AE254" s="115" t="s">
        <v>125</v>
      </c>
      <c r="AF254" s="116" t="str">
        <f t="shared" si="6"/>
        <v/>
      </c>
      <c r="AG254" s="118" t="s">
        <v>126</v>
      </c>
      <c r="AH254" s="117" t="str">
        <f t="shared" si="4"/>
        <v/>
      </c>
    </row>
    <row r="255" spans="1:34" ht="36.75" customHeight="1">
      <c r="A255" s="108">
        <f t="shared" si="10"/>
        <v>245</v>
      </c>
      <c r="B255" s="1232" t="str">
        <f>IF(基本情報入力シート!C298="","",基本情報入力シート!C298)</f>
        <v/>
      </c>
      <c r="C255" s="1233"/>
      <c r="D255" s="1233"/>
      <c r="E255" s="1233"/>
      <c r="F255" s="1233"/>
      <c r="G255" s="1233"/>
      <c r="H255" s="1233"/>
      <c r="I255" s="1233"/>
      <c r="J255" s="1233"/>
      <c r="K255" s="1234"/>
      <c r="L255" s="109" t="str">
        <f>IF(基本情報入力シート!M298="","",基本情報入力シート!M298)</f>
        <v/>
      </c>
      <c r="M255" s="109" t="str">
        <f>IF(基本情報入力シート!R298="","",基本情報入力シート!R298)</f>
        <v/>
      </c>
      <c r="N255" s="109" t="str">
        <f>IF(基本情報入力シート!W298="","",基本情報入力シート!W298)</f>
        <v/>
      </c>
      <c r="O255" s="108" t="str">
        <f>IF(基本情報入力シート!X298="","",基本情報入力シート!X298)</f>
        <v/>
      </c>
      <c r="P255" s="110" t="str">
        <f>IF(基本情報入力シート!Y298="","",基本情報入力シート!Y298)</f>
        <v/>
      </c>
      <c r="Q255" s="641" t="str">
        <f>IF(基本情報入力シート!Z298="","",基本情報入力シート!Z298)</f>
        <v/>
      </c>
      <c r="R255" s="662" t="str">
        <f>IF(基本情報入力シート!AA298="","",基本情報入力シート!AA298)</f>
        <v/>
      </c>
      <c r="S255" s="111"/>
      <c r="T255" s="112"/>
      <c r="U255" s="131" t="str">
        <f>IF(P255="","",VLOOKUP(P255,【参考】数式用!$A$5:$I$28,MATCH(T255,【参考】数式用!$C$4:$G$4,0)+2,0))</f>
        <v/>
      </c>
      <c r="V255" s="46" t="s">
        <v>121</v>
      </c>
      <c r="W255" s="113"/>
      <c r="X255" s="47" t="s">
        <v>122</v>
      </c>
      <c r="Y255" s="113"/>
      <c r="Z255" s="114" t="s">
        <v>123</v>
      </c>
      <c r="AA255" s="113"/>
      <c r="AB255" s="47" t="s">
        <v>122</v>
      </c>
      <c r="AC255" s="113"/>
      <c r="AD255" s="47" t="s">
        <v>124</v>
      </c>
      <c r="AE255" s="115" t="s">
        <v>125</v>
      </c>
      <c r="AF255" s="116" t="str">
        <f t="shared" si="6"/>
        <v/>
      </c>
      <c r="AG255" s="118" t="s">
        <v>126</v>
      </c>
      <c r="AH255" s="117" t="str">
        <f t="shared" si="4"/>
        <v/>
      </c>
    </row>
    <row r="256" spans="1:34" ht="36.75" customHeight="1">
      <c r="A256" s="108">
        <f t="shared" si="10"/>
        <v>246</v>
      </c>
      <c r="B256" s="1232" t="str">
        <f>IF(基本情報入力シート!C299="","",基本情報入力シート!C299)</f>
        <v/>
      </c>
      <c r="C256" s="1233"/>
      <c r="D256" s="1233"/>
      <c r="E256" s="1233"/>
      <c r="F256" s="1233"/>
      <c r="G256" s="1233"/>
      <c r="H256" s="1233"/>
      <c r="I256" s="1233"/>
      <c r="J256" s="1233"/>
      <c r="K256" s="1234"/>
      <c r="L256" s="109" t="str">
        <f>IF(基本情報入力シート!M299="","",基本情報入力シート!M299)</f>
        <v/>
      </c>
      <c r="M256" s="109" t="str">
        <f>IF(基本情報入力シート!R299="","",基本情報入力シート!R299)</f>
        <v/>
      </c>
      <c r="N256" s="109" t="str">
        <f>IF(基本情報入力シート!W299="","",基本情報入力シート!W299)</f>
        <v/>
      </c>
      <c r="O256" s="108" t="str">
        <f>IF(基本情報入力シート!X299="","",基本情報入力シート!X299)</f>
        <v/>
      </c>
      <c r="P256" s="110" t="str">
        <f>IF(基本情報入力シート!Y299="","",基本情報入力シート!Y299)</f>
        <v/>
      </c>
      <c r="Q256" s="641" t="str">
        <f>IF(基本情報入力シート!Z299="","",基本情報入力シート!Z299)</f>
        <v/>
      </c>
      <c r="R256" s="662" t="str">
        <f>IF(基本情報入力シート!AA299="","",基本情報入力シート!AA299)</f>
        <v/>
      </c>
      <c r="S256" s="111"/>
      <c r="T256" s="112"/>
      <c r="U256" s="131" t="str">
        <f>IF(P256="","",VLOOKUP(P256,【参考】数式用!$A$5:$I$28,MATCH(T256,【参考】数式用!$C$4:$G$4,0)+2,0))</f>
        <v/>
      </c>
      <c r="V256" s="46" t="s">
        <v>121</v>
      </c>
      <c r="W256" s="113"/>
      <c r="X256" s="47" t="s">
        <v>122</v>
      </c>
      <c r="Y256" s="113"/>
      <c r="Z256" s="114" t="s">
        <v>123</v>
      </c>
      <c r="AA256" s="113"/>
      <c r="AB256" s="47" t="s">
        <v>122</v>
      </c>
      <c r="AC256" s="113"/>
      <c r="AD256" s="47" t="s">
        <v>124</v>
      </c>
      <c r="AE256" s="115" t="s">
        <v>125</v>
      </c>
      <c r="AF256" s="116" t="str">
        <f t="shared" si="6"/>
        <v/>
      </c>
      <c r="AG256" s="118" t="s">
        <v>126</v>
      </c>
      <c r="AH256" s="117" t="str">
        <f t="shared" si="4"/>
        <v/>
      </c>
    </row>
    <row r="257" spans="1:34" ht="36.75" customHeight="1">
      <c r="A257" s="108">
        <f t="shared" si="10"/>
        <v>247</v>
      </c>
      <c r="B257" s="1232" t="str">
        <f>IF(基本情報入力シート!C300="","",基本情報入力シート!C300)</f>
        <v/>
      </c>
      <c r="C257" s="1233"/>
      <c r="D257" s="1233"/>
      <c r="E257" s="1233"/>
      <c r="F257" s="1233"/>
      <c r="G257" s="1233"/>
      <c r="H257" s="1233"/>
      <c r="I257" s="1233"/>
      <c r="J257" s="1233"/>
      <c r="K257" s="1234"/>
      <c r="L257" s="109" t="str">
        <f>IF(基本情報入力シート!M300="","",基本情報入力シート!M300)</f>
        <v/>
      </c>
      <c r="M257" s="109" t="str">
        <f>IF(基本情報入力シート!R300="","",基本情報入力シート!R300)</f>
        <v/>
      </c>
      <c r="N257" s="109" t="str">
        <f>IF(基本情報入力シート!W300="","",基本情報入力シート!W300)</f>
        <v/>
      </c>
      <c r="O257" s="108" t="str">
        <f>IF(基本情報入力シート!X300="","",基本情報入力シート!X300)</f>
        <v/>
      </c>
      <c r="P257" s="110" t="str">
        <f>IF(基本情報入力シート!Y300="","",基本情報入力シート!Y300)</f>
        <v/>
      </c>
      <c r="Q257" s="641" t="str">
        <f>IF(基本情報入力シート!Z300="","",基本情報入力シート!Z300)</f>
        <v/>
      </c>
      <c r="R257" s="662" t="str">
        <f>IF(基本情報入力シート!AA300="","",基本情報入力シート!AA300)</f>
        <v/>
      </c>
      <c r="S257" s="111"/>
      <c r="T257" s="112"/>
      <c r="U257" s="131" t="str">
        <f>IF(P257="","",VLOOKUP(P257,【参考】数式用!$A$5:$I$28,MATCH(T257,【参考】数式用!$C$4:$G$4,0)+2,0))</f>
        <v/>
      </c>
      <c r="V257" s="46" t="s">
        <v>121</v>
      </c>
      <c r="W257" s="113"/>
      <c r="X257" s="47" t="s">
        <v>122</v>
      </c>
      <c r="Y257" s="113"/>
      <c r="Z257" s="114" t="s">
        <v>123</v>
      </c>
      <c r="AA257" s="113"/>
      <c r="AB257" s="47" t="s">
        <v>122</v>
      </c>
      <c r="AC257" s="113"/>
      <c r="AD257" s="47" t="s">
        <v>124</v>
      </c>
      <c r="AE257" s="115" t="s">
        <v>125</v>
      </c>
      <c r="AF257" s="116" t="str">
        <f t="shared" si="6"/>
        <v/>
      </c>
      <c r="AG257" s="118" t="s">
        <v>126</v>
      </c>
      <c r="AH257" s="117" t="str">
        <f t="shared" si="4"/>
        <v/>
      </c>
    </row>
    <row r="258" spans="1:34" ht="36.75" customHeight="1">
      <c r="A258" s="108">
        <f t="shared" si="10"/>
        <v>248</v>
      </c>
      <c r="B258" s="1232" t="str">
        <f>IF(基本情報入力シート!C301="","",基本情報入力シート!C301)</f>
        <v/>
      </c>
      <c r="C258" s="1233"/>
      <c r="D258" s="1233"/>
      <c r="E258" s="1233"/>
      <c r="F258" s="1233"/>
      <c r="G258" s="1233"/>
      <c r="H258" s="1233"/>
      <c r="I258" s="1233"/>
      <c r="J258" s="1233"/>
      <c r="K258" s="1234"/>
      <c r="L258" s="109" t="str">
        <f>IF(基本情報入力シート!M301="","",基本情報入力シート!M301)</f>
        <v/>
      </c>
      <c r="M258" s="109" t="str">
        <f>IF(基本情報入力シート!R301="","",基本情報入力シート!R301)</f>
        <v/>
      </c>
      <c r="N258" s="109" t="str">
        <f>IF(基本情報入力シート!W301="","",基本情報入力シート!W301)</f>
        <v/>
      </c>
      <c r="O258" s="108" t="str">
        <f>IF(基本情報入力シート!X301="","",基本情報入力シート!X301)</f>
        <v/>
      </c>
      <c r="P258" s="110" t="str">
        <f>IF(基本情報入力シート!Y301="","",基本情報入力シート!Y301)</f>
        <v/>
      </c>
      <c r="Q258" s="641" t="str">
        <f>IF(基本情報入力シート!Z301="","",基本情報入力シート!Z301)</f>
        <v/>
      </c>
      <c r="R258" s="662" t="str">
        <f>IF(基本情報入力シート!AA301="","",基本情報入力シート!AA301)</f>
        <v/>
      </c>
      <c r="S258" s="111"/>
      <c r="T258" s="112"/>
      <c r="U258" s="131" t="str">
        <f>IF(P258="","",VLOOKUP(P258,【参考】数式用!$A$5:$I$28,MATCH(T258,【参考】数式用!$C$4:$G$4,0)+2,0))</f>
        <v/>
      </c>
      <c r="V258" s="46" t="s">
        <v>121</v>
      </c>
      <c r="W258" s="113"/>
      <c r="X258" s="47" t="s">
        <v>122</v>
      </c>
      <c r="Y258" s="113"/>
      <c r="Z258" s="114" t="s">
        <v>123</v>
      </c>
      <c r="AA258" s="113"/>
      <c r="AB258" s="47" t="s">
        <v>122</v>
      </c>
      <c r="AC258" s="113"/>
      <c r="AD258" s="47" t="s">
        <v>124</v>
      </c>
      <c r="AE258" s="115" t="s">
        <v>125</v>
      </c>
      <c r="AF258" s="116" t="str">
        <f t="shared" si="6"/>
        <v/>
      </c>
      <c r="AG258" s="118" t="s">
        <v>126</v>
      </c>
      <c r="AH258" s="117" t="str">
        <f t="shared" si="4"/>
        <v/>
      </c>
    </row>
    <row r="259" spans="1:34" ht="36.75" customHeight="1">
      <c r="A259" s="108">
        <f t="shared" si="10"/>
        <v>249</v>
      </c>
      <c r="B259" s="1232" t="str">
        <f>IF(基本情報入力シート!C302="","",基本情報入力シート!C302)</f>
        <v/>
      </c>
      <c r="C259" s="1233"/>
      <c r="D259" s="1233"/>
      <c r="E259" s="1233"/>
      <c r="F259" s="1233"/>
      <c r="G259" s="1233"/>
      <c r="H259" s="1233"/>
      <c r="I259" s="1233"/>
      <c r="J259" s="1233"/>
      <c r="K259" s="1234"/>
      <c r="L259" s="109" t="str">
        <f>IF(基本情報入力シート!M302="","",基本情報入力シート!M302)</f>
        <v/>
      </c>
      <c r="M259" s="109" t="str">
        <f>IF(基本情報入力シート!R302="","",基本情報入力シート!R302)</f>
        <v/>
      </c>
      <c r="N259" s="109" t="str">
        <f>IF(基本情報入力シート!W302="","",基本情報入力シート!W302)</f>
        <v/>
      </c>
      <c r="O259" s="108" t="str">
        <f>IF(基本情報入力シート!X302="","",基本情報入力シート!X302)</f>
        <v/>
      </c>
      <c r="P259" s="110" t="str">
        <f>IF(基本情報入力シート!Y302="","",基本情報入力シート!Y302)</f>
        <v/>
      </c>
      <c r="Q259" s="641" t="str">
        <f>IF(基本情報入力シート!Z302="","",基本情報入力シート!Z302)</f>
        <v/>
      </c>
      <c r="R259" s="662" t="str">
        <f>IF(基本情報入力シート!AA302="","",基本情報入力シート!AA302)</f>
        <v/>
      </c>
      <c r="S259" s="111"/>
      <c r="T259" s="112"/>
      <c r="U259" s="131" t="str">
        <f>IF(P259="","",VLOOKUP(P259,【参考】数式用!$A$5:$I$28,MATCH(T259,【参考】数式用!$C$4:$G$4,0)+2,0))</f>
        <v/>
      </c>
      <c r="V259" s="46" t="s">
        <v>121</v>
      </c>
      <c r="W259" s="113"/>
      <c r="X259" s="47" t="s">
        <v>122</v>
      </c>
      <c r="Y259" s="113"/>
      <c r="Z259" s="114" t="s">
        <v>123</v>
      </c>
      <c r="AA259" s="113"/>
      <c r="AB259" s="47" t="s">
        <v>122</v>
      </c>
      <c r="AC259" s="113"/>
      <c r="AD259" s="47" t="s">
        <v>124</v>
      </c>
      <c r="AE259" s="115" t="s">
        <v>125</v>
      </c>
      <c r="AF259" s="116" t="str">
        <f t="shared" si="6"/>
        <v/>
      </c>
      <c r="AG259" s="118" t="s">
        <v>126</v>
      </c>
      <c r="AH259" s="117" t="str">
        <f t="shared" si="4"/>
        <v/>
      </c>
    </row>
    <row r="260" spans="1:34" ht="36.75" customHeight="1">
      <c r="A260" s="108">
        <f t="shared" si="10"/>
        <v>250</v>
      </c>
      <c r="B260" s="1232" t="str">
        <f>IF(基本情報入力シート!C303="","",基本情報入力シート!C303)</f>
        <v/>
      </c>
      <c r="C260" s="1233"/>
      <c r="D260" s="1233"/>
      <c r="E260" s="1233"/>
      <c r="F260" s="1233"/>
      <c r="G260" s="1233"/>
      <c r="H260" s="1233"/>
      <c r="I260" s="1233"/>
      <c r="J260" s="1233"/>
      <c r="K260" s="1234"/>
      <c r="L260" s="109" t="str">
        <f>IF(基本情報入力シート!M303="","",基本情報入力シート!M303)</f>
        <v/>
      </c>
      <c r="M260" s="109" t="str">
        <f>IF(基本情報入力シート!R303="","",基本情報入力シート!R303)</f>
        <v/>
      </c>
      <c r="N260" s="109" t="str">
        <f>IF(基本情報入力シート!W303="","",基本情報入力シート!W303)</f>
        <v/>
      </c>
      <c r="O260" s="108" t="str">
        <f>IF(基本情報入力シート!X303="","",基本情報入力シート!X303)</f>
        <v/>
      </c>
      <c r="P260" s="110" t="str">
        <f>IF(基本情報入力シート!Y303="","",基本情報入力シート!Y303)</f>
        <v/>
      </c>
      <c r="Q260" s="641" t="str">
        <f>IF(基本情報入力シート!Z303="","",基本情報入力シート!Z303)</f>
        <v/>
      </c>
      <c r="R260" s="662" t="str">
        <f>IF(基本情報入力シート!AA303="","",基本情報入力シート!AA303)</f>
        <v/>
      </c>
      <c r="S260" s="111"/>
      <c r="T260" s="112"/>
      <c r="U260" s="131" t="str">
        <f>IF(P260="","",VLOOKUP(P260,【参考】数式用!$A$5:$I$28,MATCH(T260,【参考】数式用!$C$4:$G$4,0)+2,0))</f>
        <v/>
      </c>
      <c r="V260" s="46" t="s">
        <v>121</v>
      </c>
      <c r="W260" s="113"/>
      <c r="X260" s="47" t="s">
        <v>122</v>
      </c>
      <c r="Y260" s="113"/>
      <c r="Z260" s="114" t="s">
        <v>123</v>
      </c>
      <c r="AA260" s="113"/>
      <c r="AB260" s="47" t="s">
        <v>122</v>
      </c>
      <c r="AC260" s="113"/>
      <c r="AD260" s="47" t="s">
        <v>124</v>
      </c>
      <c r="AE260" s="115" t="s">
        <v>125</v>
      </c>
      <c r="AF260" s="116" t="str">
        <f t="shared" si="6"/>
        <v/>
      </c>
      <c r="AG260" s="118" t="s">
        <v>126</v>
      </c>
      <c r="AH260" s="117" t="str">
        <f t="shared" si="4"/>
        <v/>
      </c>
    </row>
    <row r="261" spans="1:34" ht="36.75" customHeight="1">
      <c r="A261" s="108">
        <f t="shared" si="10"/>
        <v>251</v>
      </c>
      <c r="B261" s="1232" t="str">
        <f>IF(基本情報入力シート!C304="","",基本情報入力シート!C304)</f>
        <v/>
      </c>
      <c r="C261" s="1233"/>
      <c r="D261" s="1233"/>
      <c r="E261" s="1233"/>
      <c r="F261" s="1233"/>
      <c r="G261" s="1233"/>
      <c r="H261" s="1233"/>
      <c r="I261" s="1233"/>
      <c r="J261" s="1233"/>
      <c r="K261" s="1234"/>
      <c r="L261" s="109" t="str">
        <f>IF(基本情報入力シート!M304="","",基本情報入力シート!M304)</f>
        <v/>
      </c>
      <c r="M261" s="109" t="str">
        <f>IF(基本情報入力シート!R304="","",基本情報入力シート!R304)</f>
        <v/>
      </c>
      <c r="N261" s="109" t="str">
        <f>IF(基本情報入力シート!W304="","",基本情報入力シート!W304)</f>
        <v/>
      </c>
      <c r="O261" s="108" t="str">
        <f>IF(基本情報入力シート!X304="","",基本情報入力シート!X304)</f>
        <v/>
      </c>
      <c r="P261" s="110" t="str">
        <f>IF(基本情報入力シート!Y304="","",基本情報入力シート!Y304)</f>
        <v/>
      </c>
      <c r="Q261" s="641" t="str">
        <f>IF(基本情報入力シート!Z304="","",基本情報入力シート!Z304)</f>
        <v/>
      </c>
      <c r="R261" s="662" t="str">
        <f>IF(基本情報入力シート!AA304="","",基本情報入力シート!AA304)</f>
        <v/>
      </c>
      <c r="S261" s="111"/>
      <c r="T261" s="112"/>
      <c r="U261" s="131" t="str">
        <f>IF(P261="","",VLOOKUP(P261,【参考】数式用!$A$5:$I$28,MATCH(T261,【参考】数式用!$C$4:$G$4,0)+2,0))</f>
        <v/>
      </c>
      <c r="V261" s="46" t="s">
        <v>121</v>
      </c>
      <c r="W261" s="113"/>
      <c r="X261" s="47" t="s">
        <v>122</v>
      </c>
      <c r="Y261" s="113"/>
      <c r="Z261" s="114" t="s">
        <v>123</v>
      </c>
      <c r="AA261" s="113"/>
      <c r="AB261" s="47" t="s">
        <v>122</v>
      </c>
      <c r="AC261" s="113"/>
      <c r="AD261" s="47" t="s">
        <v>124</v>
      </c>
      <c r="AE261" s="115" t="s">
        <v>125</v>
      </c>
      <c r="AF261" s="116" t="str">
        <f t="shared" si="6"/>
        <v/>
      </c>
      <c r="AG261" s="118" t="s">
        <v>126</v>
      </c>
      <c r="AH261" s="117" t="str">
        <f t="shared" si="4"/>
        <v/>
      </c>
    </row>
    <row r="262" spans="1:34" ht="36.75" customHeight="1">
      <c r="A262" s="108">
        <f t="shared" si="10"/>
        <v>252</v>
      </c>
      <c r="B262" s="1232" t="str">
        <f>IF(基本情報入力シート!C305="","",基本情報入力シート!C305)</f>
        <v/>
      </c>
      <c r="C262" s="1233"/>
      <c r="D262" s="1233"/>
      <c r="E262" s="1233"/>
      <c r="F262" s="1233"/>
      <c r="G262" s="1233"/>
      <c r="H262" s="1233"/>
      <c r="I262" s="1233"/>
      <c r="J262" s="1233"/>
      <c r="K262" s="1234"/>
      <c r="L262" s="109" t="str">
        <f>IF(基本情報入力シート!M305="","",基本情報入力シート!M305)</f>
        <v/>
      </c>
      <c r="M262" s="109" t="str">
        <f>IF(基本情報入力シート!R305="","",基本情報入力シート!R305)</f>
        <v/>
      </c>
      <c r="N262" s="109" t="str">
        <f>IF(基本情報入力シート!W305="","",基本情報入力シート!W305)</f>
        <v/>
      </c>
      <c r="O262" s="108" t="str">
        <f>IF(基本情報入力シート!X305="","",基本情報入力シート!X305)</f>
        <v/>
      </c>
      <c r="P262" s="110" t="str">
        <f>IF(基本情報入力シート!Y305="","",基本情報入力シート!Y305)</f>
        <v/>
      </c>
      <c r="Q262" s="641" t="str">
        <f>IF(基本情報入力シート!Z305="","",基本情報入力シート!Z305)</f>
        <v/>
      </c>
      <c r="R262" s="662" t="str">
        <f>IF(基本情報入力シート!AA305="","",基本情報入力シート!AA305)</f>
        <v/>
      </c>
      <c r="S262" s="111"/>
      <c r="T262" s="112"/>
      <c r="U262" s="131" t="str">
        <f>IF(P262="","",VLOOKUP(P262,【参考】数式用!$A$5:$I$28,MATCH(T262,【参考】数式用!$C$4:$G$4,0)+2,0))</f>
        <v/>
      </c>
      <c r="V262" s="46" t="s">
        <v>121</v>
      </c>
      <c r="W262" s="113"/>
      <c r="X262" s="47" t="s">
        <v>122</v>
      </c>
      <c r="Y262" s="113"/>
      <c r="Z262" s="114" t="s">
        <v>123</v>
      </c>
      <c r="AA262" s="113"/>
      <c r="AB262" s="47" t="s">
        <v>122</v>
      </c>
      <c r="AC262" s="113"/>
      <c r="AD262" s="47" t="s">
        <v>124</v>
      </c>
      <c r="AE262" s="115" t="s">
        <v>125</v>
      </c>
      <c r="AF262" s="116" t="str">
        <f t="shared" si="6"/>
        <v/>
      </c>
      <c r="AG262" s="118" t="s">
        <v>126</v>
      </c>
      <c r="AH262" s="117" t="str">
        <f t="shared" si="4"/>
        <v/>
      </c>
    </row>
    <row r="263" spans="1:34" ht="36.75" customHeight="1">
      <c r="A263" s="108">
        <f t="shared" si="10"/>
        <v>253</v>
      </c>
      <c r="B263" s="1232" t="str">
        <f>IF(基本情報入力シート!C306="","",基本情報入力シート!C306)</f>
        <v/>
      </c>
      <c r="C263" s="1233"/>
      <c r="D263" s="1233"/>
      <c r="E263" s="1233"/>
      <c r="F263" s="1233"/>
      <c r="G263" s="1233"/>
      <c r="H263" s="1233"/>
      <c r="I263" s="1233"/>
      <c r="J263" s="1233"/>
      <c r="K263" s="1234"/>
      <c r="L263" s="109" t="str">
        <f>IF(基本情報入力シート!M306="","",基本情報入力シート!M306)</f>
        <v/>
      </c>
      <c r="M263" s="109" t="str">
        <f>IF(基本情報入力シート!R306="","",基本情報入力シート!R306)</f>
        <v/>
      </c>
      <c r="N263" s="109" t="str">
        <f>IF(基本情報入力シート!W306="","",基本情報入力シート!W306)</f>
        <v/>
      </c>
      <c r="O263" s="108" t="str">
        <f>IF(基本情報入力シート!X306="","",基本情報入力シート!X306)</f>
        <v/>
      </c>
      <c r="P263" s="110" t="str">
        <f>IF(基本情報入力シート!Y306="","",基本情報入力シート!Y306)</f>
        <v/>
      </c>
      <c r="Q263" s="641" t="str">
        <f>IF(基本情報入力シート!Z306="","",基本情報入力シート!Z306)</f>
        <v/>
      </c>
      <c r="R263" s="662" t="str">
        <f>IF(基本情報入力シート!AA306="","",基本情報入力シート!AA306)</f>
        <v/>
      </c>
      <c r="S263" s="111"/>
      <c r="T263" s="112"/>
      <c r="U263" s="131" t="str">
        <f>IF(P263="","",VLOOKUP(P263,【参考】数式用!$A$5:$I$28,MATCH(T263,【参考】数式用!$C$4:$G$4,0)+2,0))</f>
        <v/>
      </c>
      <c r="V263" s="46" t="s">
        <v>121</v>
      </c>
      <c r="W263" s="113"/>
      <c r="X263" s="47" t="s">
        <v>122</v>
      </c>
      <c r="Y263" s="113"/>
      <c r="Z263" s="114" t="s">
        <v>123</v>
      </c>
      <c r="AA263" s="113"/>
      <c r="AB263" s="47" t="s">
        <v>122</v>
      </c>
      <c r="AC263" s="113"/>
      <c r="AD263" s="47" t="s">
        <v>124</v>
      </c>
      <c r="AE263" s="115" t="s">
        <v>125</v>
      </c>
      <c r="AF263" s="116" t="str">
        <f t="shared" si="6"/>
        <v/>
      </c>
      <c r="AG263" s="118" t="s">
        <v>126</v>
      </c>
      <c r="AH263" s="117" t="str">
        <f t="shared" si="4"/>
        <v/>
      </c>
    </row>
    <row r="264" spans="1:34" ht="36.75" customHeight="1">
      <c r="A264" s="108">
        <f t="shared" si="10"/>
        <v>254</v>
      </c>
      <c r="B264" s="1232" t="str">
        <f>IF(基本情報入力シート!C307="","",基本情報入力シート!C307)</f>
        <v/>
      </c>
      <c r="C264" s="1233"/>
      <c r="D264" s="1233"/>
      <c r="E264" s="1233"/>
      <c r="F264" s="1233"/>
      <c r="G264" s="1233"/>
      <c r="H264" s="1233"/>
      <c r="I264" s="1233"/>
      <c r="J264" s="1233"/>
      <c r="K264" s="1234"/>
      <c r="L264" s="109" t="str">
        <f>IF(基本情報入力シート!M307="","",基本情報入力シート!M307)</f>
        <v/>
      </c>
      <c r="M264" s="109" t="str">
        <f>IF(基本情報入力シート!R307="","",基本情報入力シート!R307)</f>
        <v/>
      </c>
      <c r="N264" s="109" t="str">
        <f>IF(基本情報入力シート!W307="","",基本情報入力シート!W307)</f>
        <v/>
      </c>
      <c r="O264" s="108" t="str">
        <f>IF(基本情報入力シート!X307="","",基本情報入力シート!X307)</f>
        <v/>
      </c>
      <c r="P264" s="110" t="str">
        <f>IF(基本情報入力シート!Y307="","",基本情報入力シート!Y307)</f>
        <v/>
      </c>
      <c r="Q264" s="641" t="str">
        <f>IF(基本情報入力シート!Z307="","",基本情報入力シート!Z307)</f>
        <v/>
      </c>
      <c r="R264" s="662" t="str">
        <f>IF(基本情報入力シート!AA307="","",基本情報入力シート!AA307)</f>
        <v/>
      </c>
      <c r="S264" s="111"/>
      <c r="T264" s="112"/>
      <c r="U264" s="131" t="str">
        <f>IF(P264="","",VLOOKUP(P264,【参考】数式用!$A$5:$I$28,MATCH(T264,【参考】数式用!$C$4:$G$4,0)+2,0))</f>
        <v/>
      </c>
      <c r="V264" s="46" t="s">
        <v>121</v>
      </c>
      <c r="W264" s="113"/>
      <c r="X264" s="47" t="s">
        <v>122</v>
      </c>
      <c r="Y264" s="113"/>
      <c r="Z264" s="114" t="s">
        <v>123</v>
      </c>
      <c r="AA264" s="113"/>
      <c r="AB264" s="47" t="s">
        <v>122</v>
      </c>
      <c r="AC264" s="113"/>
      <c r="AD264" s="47" t="s">
        <v>124</v>
      </c>
      <c r="AE264" s="115" t="s">
        <v>125</v>
      </c>
      <c r="AF264" s="116" t="str">
        <f t="shared" si="6"/>
        <v/>
      </c>
      <c r="AG264" s="118" t="s">
        <v>126</v>
      </c>
      <c r="AH264" s="117" t="str">
        <f t="shared" si="4"/>
        <v/>
      </c>
    </row>
    <row r="265" spans="1:34" ht="36.75" customHeight="1">
      <c r="A265" s="108">
        <f t="shared" si="10"/>
        <v>255</v>
      </c>
      <c r="B265" s="1232" t="str">
        <f>IF(基本情報入力シート!C308="","",基本情報入力シート!C308)</f>
        <v/>
      </c>
      <c r="C265" s="1233"/>
      <c r="D265" s="1233"/>
      <c r="E265" s="1233"/>
      <c r="F265" s="1233"/>
      <c r="G265" s="1233"/>
      <c r="H265" s="1233"/>
      <c r="I265" s="1233"/>
      <c r="J265" s="1233"/>
      <c r="K265" s="1234"/>
      <c r="L265" s="109" t="str">
        <f>IF(基本情報入力シート!M308="","",基本情報入力シート!M308)</f>
        <v/>
      </c>
      <c r="M265" s="109" t="str">
        <f>IF(基本情報入力シート!R308="","",基本情報入力シート!R308)</f>
        <v/>
      </c>
      <c r="N265" s="109" t="str">
        <f>IF(基本情報入力シート!W308="","",基本情報入力シート!W308)</f>
        <v/>
      </c>
      <c r="O265" s="108" t="str">
        <f>IF(基本情報入力シート!X308="","",基本情報入力シート!X308)</f>
        <v/>
      </c>
      <c r="P265" s="110" t="str">
        <f>IF(基本情報入力シート!Y308="","",基本情報入力シート!Y308)</f>
        <v/>
      </c>
      <c r="Q265" s="641" t="str">
        <f>IF(基本情報入力シート!Z308="","",基本情報入力シート!Z308)</f>
        <v/>
      </c>
      <c r="R265" s="662" t="str">
        <f>IF(基本情報入力シート!AA308="","",基本情報入力シート!AA308)</f>
        <v/>
      </c>
      <c r="S265" s="111"/>
      <c r="T265" s="112"/>
      <c r="U265" s="131" t="str">
        <f>IF(P265="","",VLOOKUP(P265,【参考】数式用!$A$5:$I$28,MATCH(T265,【参考】数式用!$C$4:$G$4,0)+2,0))</f>
        <v/>
      </c>
      <c r="V265" s="46" t="s">
        <v>121</v>
      </c>
      <c r="W265" s="113"/>
      <c r="X265" s="47" t="s">
        <v>122</v>
      </c>
      <c r="Y265" s="113"/>
      <c r="Z265" s="114" t="s">
        <v>123</v>
      </c>
      <c r="AA265" s="113"/>
      <c r="AB265" s="47" t="s">
        <v>122</v>
      </c>
      <c r="AC265" s="113"/>
      <c r="AD265" s="47" t="s">
        <v>124</v>
      </c>
      <c r="AE265" s="115" t="s">
        <v>125</v>
      </c>
      <c r="AF265" s="116" t="str">
        <f t="shared" si="6"/>
        <v/>
      </c>
      <c r="AG265" s="118" t="s">
        <v>126</v>
      </c>
      <c r="AH265" s="117" t="str">
        <f t="shared" si="4"/>
        <v/>
      </c>
    </row>
    <row r="266" spans="1:34" ht="36.75" customHeight="1">
      <c r="A266" s="108">
        <f t="shared" si="10"/>
        <v>256</v>
      </c>
      <c r="B266" s="1232" t="str">
        <f>IF(基本情報入力シート!C309="","",基本情報入力シート!C309)</f>
        <v/>
      </c>
      <c r="C266" s="1233"/>
      <c r="D266" s="1233"/>
      <c r="E266" s="1233"/>
      <c r="F266" s="1233"/>
      <c r="G266" s="1233"/>
      <c r="H266" s="1233"/>
      <c r="I266" s="1233"/>
      <c r="J266" s="1233"/>
      <c r="K266" s="1234"/>
      <c r="L266" s="109" t="str">
        <f>IF(基本情報入力シート!M309="","",基本情報入力シート!M309)</f>
        <v/>
      </c>
      <c r="M266" s="109" t="str">
        <f>IF(基本情報入力シート!R309="","",基本情報入力シート!R309)</f>
        <v/>
      </c>
      <c r="N266" s="109" t="str">
        <f>IF(基本情報入力シート!W309="","",基本情報入力シート!W309)</f>
        <v/>
      </c>
      <c r="O266" s="108" t="str">
        <f>IF(基本情報入力シート!X309="","",基本情報入力シート!X309)</f>
        <v/>
      </c>
      <c r="P266" s="110" t="str">
        <f>IF(基本情報入力シート!Y309="","",基本情報入力シート!Y309)</f>
        <v/>
      </c>
      <c r="Q266" s="641" t="str">
        <f>IF(基本情報入力シート!Z309="","",基本情報入力シート!Z309)</f>
        <v/>
      </c>
      <c r="R266" s="662" t="str">
        <f>IF(基本情報入力シート!AA309="","",基本情報入力シート!AA309)</f>
        <v/>
      </c>
      <c r="S266" s="111"/>
      <c r="T266" s="112"/>
      <c r="U266" s="131" t="str">
        <f>IF(P266="","",VLOOKUP(P266,【参考】数式用!$A$5:$I$28,MATCH(T266,【参考】数式用!$C$4:$G$4,0)+2,0))</f>
        <v/>
      </c>
      <c r="V266" s="46" t="s">
        <v>121</v>
      </c>
      <c r="W266" s="113"/>
      <c r="X266" s="47" t="s">
        <v>122</v>
      </c>
      <c r="Y266" s="113"/>
      <c r="Z266" s="114" t="s">
        <v>123</v>
      </c>
      <c r="AA266" s="113"/>
      <c r="AB266" s="47" t="s">
        <v>122</v>
      </c>
      <c r="AC266" s="113"/>
      <c r="AD266" s="47" t="s">
        <v>124</v>
      </c>
      <c r="AE266" s="115" t="s">
        <v>125</v>
      </c>
      <c r="AF266" s="116" t="str">
        <f t="shared" si="6"/>
        <v/>
      </c>
      <c r="AG266" s="118" t="s">
        <v>126</v>
      </c>
      <c r="AH266" s="117" t="str">
        <f t="shared" si="4"/>
        <v/>
      </c>
    </row>
    <row r="267" spans="1:34" ht="36.75" customHeight="1">
      <c r="A267" s="108">
        <f t="shared" si="10"/>
        <v>257</v>
      </c>
      <c r="B267" s="1232" t="str">
        <f>IF(基本情報入力シート!C310="","",基本情報入力シート!C310)</f>
        <v/>
      </c>
      <c r="C267" s="1233"/>
      <c r="D267" s="1233"/>
      <c r="E267" s="1233"/>
      <c r="F267" s="1233"/>
      <c r="G267" s="1233"/>
      <c r="H267" s="1233"/>
      <c r="I267" s="1233"/>
      <c r="J267" s="1233"/>
      <c r="K267" s="1234"/>
      <c r="L267" s="109" t="str">
        <f>IF(基本情報入力シート!M310="","",基本情報入力シート!M310)</f>
        <v/>
      </c>
      <c r="M267" s="109" t="str">
        <f>IF(基本情報入力シート!R310="","",基本情報入力シート!R310)</f>
        <v/>
      </c>
      <c r="N267" s="109" t="str">
        <f>IF(基本情報入力シート!W310="","",基本情報入力シート!W310)</f>
        <v/>
      </c>
      <c r="O267" s="108" t="str">
        <f>IF(基本情報入力シート!X310="","",基本情報入力シート!X310)</f>
        <v/>
      </c>
      <c r="P267" s="110" t="str">
        <f>IF(基本情報入力シート!Y310="","",基本情報入力シート!Y310)</f>
        <v/>
      </c>
      <c r="Q267" s="641" t="str">
        <f>IF(基本情報入力シート!Z310="","",基本情報入力シート!Z310)</f>
        <v/>
      </c>
      <c r="R267" s="662" t="str">
        <f>IF(基本情報入力シート!AA310="","",基本情報入力シート!AA310)</f>
        <v/>
      </c>
      <c r="S267" s="111"/>
      <c r="T267" s="112"/>
      <c r="U267" s="131" t="str">
        <f>IF(P267="","",VLOOKUP(P267,【参考】数式用!$A$5:$I$28,MATCH(T267,【参考】数式用!$C$4:$G$4,0)+2,0))</f>
        <v/>
      </c>
      <c r="V267" s="46" t="s">
        <v>121</v>
      </c>
      <c r="W267" s="113"/>
      <c r="X267" s="47" t="s">
        <v>122</v>
      </c>
      <c r="Y267" s="113"/>
      <c r="Z267" s="114" t="s">
        <v>123</v>
      </c>
      <c r="AA267" s="113"/>
      <c r="AB267" s="47" t="s">
        <v>122</v>
      </c>
      <c r="AC267" s="113"/>
      <c r="AD267" s="47" t="s">
        <v>124</v>
      </c>
      <c r="AE267" s="115" t="s">
        <v>125</v>
      </c>
      <c r="AF267" s="116" t="str">
        <f t="shared" si="6"/>
        <v/>
      </c>
      <c r="AG267" s="118" t="s">
        <v>126</v>
      </c>
      <c r="AH267" s="117" t="str">
        <f t="shared" si="4"/>
        <v/>
      </c>
    </row>
    <row r="268" spans="1:34" ht="36.75" customHeight="1">
      <c r="A268" s="108">
        <f t="shared" si="10"/>
        <v>258</v>
      </c>
      <c r="B268" s="1232" t="str">
        <f>IF(基本情報入力シート!C311="","",基本情報入力シート!C311)</f>
        <v/>
      </c>
      <c r="C268" s="1233"/>
      <c r="D268" s="1233"/>
      <c r="E268" s="1233"/>
      <c r="F268" s="1233"/>
      <c r="G268" s="1233"/>
      <c r="H268" s="1233"/>
      <c r="I268" s="1233"/>
      <c r="J268" s="1233"/>
      <c r="K268" s="1234"/>
      <c r="L268" s="109" t="str">
        <f>IF(基本情報入力シート!M311="","",基本情報入力シート!M311)</f>
        <v/>
      </c>
      <c r="M268" s="109" t="str">
        <f>IF(基本情報入力シート!R311="","",基本情報入力シート!R311)</f>
        <v/>
      </c>
      <c r="N268" s="109" t="str">
        <f>IF(基本情報入力シート!W311="","",基本情報入力シート!W311)</f>
        <v/>
      </c>
      <c r="O268" s="108" t="str">
        <f>IF(基本情報入力シート!X311="","",基本情報入力シート!X311)</f>
        <v/>
      </c>
      <c r="P268" s="110" t="str">
        <f>IF(基本情報入力シート!Y311="","",基本情報入力シート!Y311)</f>
        <v/>
      </c>
      <c r="Q268" s="641" t="str">
        <f>IF(基本情報入力シート!Z311="","",基本情報入力シート!Z311)</f>
        <v/>
      </c>
      <c r="R268" s="662" t="str">
        <f>IF(基本情報入力シート!AA311="","",基本情報入力シート!AA311)</f>
        <v/>
      </c>
      <c r="S268" s="111"/>
      <c r="T268" s="112"/>
      <c r="U268" s="131" t="str">
        <f>IF(P268="","",VLOOKUP(P268,【参考】数式用!$A$5:$I$28,MATCH(T268,【参考】数式用!$C$4:$G$4,0)+2,0))</f>
        <v/>
      </c>
      <c r="V268" s="46" t="s">
        <v>121</v>
      </c>
      <c r="W268" s="113"/>
      <c r="X268" s="47" t="s">
        <v>122</v>
      </c>
      <c r="Y268" s="113"/>
      <c r="Z268" s="114" t="s">
        <v>123</v>
      </c>
      <c r="AA268" s="113"/>
      <c r="AB268" s="47" t="s">
        <v>122</v>
      </c>
      <c r="AC268" s="113"/>
      <c r="AD268" s="47" t="s">
        <v>124</v>
      </c>
      <c r="AE268" s="115" t="s">
        <v>125</v>
      </c>
      <c r="AF268" s="116" t="str">
        <f t="shared" si="6"/>
        <v/>
      </c>
      <c r="AG268" s="118" t="s">
        <v>126</v>
      </c>
      <c r="AH268" s="117" t="str">
        <f t="shared" si="4"/>
        <v/>
      </c>
    </row>
    <row r="269" spans="1:34" ht="36.75" customHeight="1">
      <c r="A269" s="108">
        <f t="shared" ref="A269:A332" si="11">A268+1</f>
        <v>259</v>
      </c>
      <c r="B269" s="1232" t="str">
        <f>IF(基本情報入力シート!C312="","",基本情報入力シート!C312)</f>
        <v/>
      </c>
      <c r="C269" s="1233"/>
      <c r="D269" s="1233"/>
      <c r="E269" s="1233"/>
      <c r="F269" s="1233"/>
      <c r="G269" s="1233"/>
      <c r="H269" s="1233"/>
      <c r="I269" s="1233"/>
      <c r="J269" s="1233"/>
      <c r="K269" s="1234"/>
      <c r="L269" s="109" t="str">
        <f>IF(基本情報入力シート!M312="","",基本情報入力シート!M312)</f>
        <v/>
      </c>
      <c r="M269" s="109" t="str">
        <f>IF(基本情報入力シート!R312="","",基本情報入力シート!R312)</f>
        <v/>
      </c>
      <c r="N269" s="109" t="str">
        <f>IF(基本情報入力シート!W312="","",基本情報入力シート!W312)</f>
        <v/>
      </c>
      <c r="O269" s="108" t="str">
        <f>IF(基本情報入力シート!X312="","",基本情報入力シート!X312)</f>
        <v/>
      </c>
      <c r="P269" s="110" t="str">
        <f>IF(基本情報入力シート!Y312="","",基本情報入力シート!Y312)</f>
        <v/>
      </c>
      <c r="Q269" s="641" t="str">
        <f>IF(基本情報入力シート!Z312="","",基本情報入力シート!Z312)</f>
        <v/>
      </c>
      <c r="R269" s="662" t="str">
        <f>IF(基本情報入力シート!AA312="","",基本情報入力シート!AA312)</f>
        <v/>
      </c>
      <c r="S269" s="111"/>
      <c r="T269" s="112"/>
      <c r="U269" s="131" t="str">
        <f>IF(P269="","",VLOOKUP(P269,【参考】数式用!$A$5:$I$28,MATCH(T269,【参考】数式用!$C$4:$G$4,0)+2,0))</f>
        <v/>
      </c>
      <c r="V269" s="46" t="s">
        <v>121</v>
      </c>
      <c r="W269" s="113"/>
      <c r="X269" s="47" t="s">
        <v>122</v>
      </c>
      <c r="Y269" s="113"/>
      <c r="Z269" s="114" t="s">
        <v>123</v>
      </c>
      <c r="AA269" s="113"/>
      <c r="AB269" s="47" t="s">
        <v>122</v>
      </c>
      <c r="AC269" s="113"/>
      <c r="AD269" s="47" t="s">
        <v>124</v>
      </c>
      <c r="AE269" s="115" t="s">
        <v>125</v>
      </c>
      <c r="AF269" s="116" t="str">
        <f t="shared" si="6"/>
        <v/>
      </c>
      <c r="AG269" s="118" t="s">
        <v>126</v>
      </c>
      <c r="AH269" s="117" t="str">
        <f t="shared" si="4"/>
        <v/>
      </c>
    </row>
    <row r="270" spans="1:34" ht="36.75" customHeight="1">
      <c r="A270" s="108">
        <f t="shared" si="11"/>
        <v>260</v>
      </c>
      <c r="B270" s="1232" t="str">
        <f>IF(基本情報入力シート!C313="","",基本情報入力シート!C313)</f>
        <v/>
      </c>
      <c r="C270" s="1233"/>
      <c r="D270" s="1233"/>
      <c r="E270" s="1233"/>
      <c r="F270" s="1233"/>
      <c r="G270" s="1233"/>
      <c r="H270" s="1233"/>
      <c r="I270" s="1233"/>
      <c r="J270" s="1233"/>
      <c r="K270" s="1234"/>
      <c r="L270" s="109" t="str">
        <f>IF(基本情報入力シート!M313="","",基本情報入力シート!M313)</f>
        <v/>
      </c>
      <c r="M270" s="109" t="str">
        <f>IF(基本情報入力シート!R313="","",基本情報入力シート!R313)</f>
        <v/>
      </c>
      <c r="N270" s="109" t="str">
        <f>IF(基本情報入力シート!W313="","",基本情報入力シート!W313)</f>
        <v/>
      </c>
      <c r="O270" s="108" t="str">
        <f>IF(基本情報入力シート!X313="","",基本情報入力シート!X313)</f>
        <v/>
      </c>
      <c r="P270" s="110" t="str">
        <f>IF(基本情報入力シート!Y313="","",基本情報入力シート!Y313)</f>
        <v/>
      </c>
      <c r="Q270" s="641" t="str">
        <f>IF(基本情報入力シート!Z313="","",基本情報入力シート!Z313)</f>
        <v/>
      </c>
      <c r="R270" s="662" t="str">
        <f>IF(基本情報入力シート!AA313="","",基本情報入力シート!AA313)</f>
        <v/>
      </c>
      <c r="S270" s="111"/>
      <c r="T270" s="112"/>
      <c r="U270" s="131" t="str">
        <f>IF(P270="","",VLOOKUP(P270,【参考】数式用!$A$5:$I$28,MATCH(T270,【参考】数式用!$C$4:$G$4,0)+2,0))</f>
        <v/>
      </c>
      <c r="V270" s="46" t="s">
        <v>121</v>
      </c>
      <c r="W270" s="113"/>
      <c r="X270" s="47" t="s">
        <v>122</v>
      </c>
      <c r="Y270" s="113"/>
      <c r="Z270" s="114" t="s">
        <v>123</v>
      </c>
      <c r="AA270" s="113"/>
      <c r="AB270" s="47" t="s">
        <v>122</v>
      </c>
      <c r="AC270" s="113"/>
      <c r="AD270" s="47" t="s">
        <v>124</v>
      </c>
      <c r="AE270" s="115" t="s">
        <v>125</v>
      </c>
      <c r="AF270" s="116" t="str">
        <f t="shared" si="6"/>
        <v/>
      </c>
      <c r="AG270" s="118" t="s">
        <v>126</v>
      </c>
      <c r="AH270" s="117" t="str">
        <f t="shared" si="4"/>
        <v/>
      </c>
    </row>
    <row r="271" spans="1:34" ht="36.75" customHeight="1">
      <c r="A271" s="108">
        <f t="shared" si="11"/>
        <v>261</v>
      </c>
      <c r="B271" s="1232" t="str">
        <f>IF(基本情報入力シート!C314="","",基本情報入力シート!C314)</f>
        <v/>
      </c>
      <c r="C271" s="1233"/>
      <c r="D271" s="1233"/>
      <c r="E271" s="1233"/>
      <c r="F271" s="1233"/>
      <c r="G271" s="1233"/>
      <c r="H271" s="1233"/>
      <c r="I271" s="1233"/>
      <c r="J271" s="1233"/>
      <c r="K271" s="1234"/>
      <c r="L271" s="109" t="str">
        <f>IF(基本情報入力シート!M314="","",基本情報入力シート!M314)</f>
        <v/>
      </c>
      <c r="M271" s="109" t="str">
        <f>IF(基本情報入力シート!R314="","",基本情報入力シート!R314)</f>
        <v/>
      </c>
      <c r="N271" s="109" t="str">
        <f>IF(基本情報入力シート!W314="","",基本情報入力シート!W314)</f>
        <v/>
      </c>
      <c r="O271" s="108" t="str">
        <f>IF(基本情報入力シート!X314="","",基本情報入力シート!X314)</f>
        <v/>
      </c>
      <c r="P271" s="110" t="str">
        <f>IF(基本情報入力シート!Y314="","",基本情報入力シート!Y314)</f>
        <v/>
      </c>
      <c r="Q271" s="641" t="str">
        <f>IF(基本情報入力シート!Z314="","",基本情報入力シート!Z314)</f>
        <v/>
      </c>
      <c r="R271" s="662" t="str">
        <f>IF(基本情報入力シート!AA314="","",基本情報入力シート!AA314)</f>
        <v/>
      </c>
      <c r="S271" s="111"/>
      <c r="T271" s="112"/>
      <c r="U271" s="131" t="str">
        <f>IF(P271="","",VLOOKUP(P271,【参考】数式用!$A$5:$I$28,MATCH(T271,【参考】数式用!$C$4:$G$4,0)+2,0))</f>
        <v/>
      </c>
      <c r="V271" s="46" t="s">
        <v>121</v>
      </c>
      <c r="W271" s="113"/>
      <c r="X271" s="47" t="s">
        <v>122</v>
      </c>
      <c r="Y271" s="113"/>
      <c r="Z271" s="114" t="s">
        <v>123</v>
      </c>
      <c r="AA271" s="113"/>
      <c r="AB271" s="47" t="s">
        <v>122</v>
      </c>
      <c r="AC271" s="113"/>
      <c r="AD271" s="47" t="s">
        <v>124</v>
      </c>
      <c r="AE271" s="115" t="s">
        <v>125</v>
      </c>
      <c r="AF271" s="116" t="str">
        <f t="shared" si="6"/>
        <v/>
      </c>
      <c r="AG271" s="118" t="s">
        <v>126</v>
      </c>
      <c r="AH271" s="117" t="str">
        <f t="shared" si="4"/>
        <v/>
      </c>
    </row>
    <row r="272" spans="1:34" ht="36.75" customHeight="1">
      <c r="A272" s="108">
        <f t="shared" si="11"/>
        <v>262</v>
      </c>
      <c r="B272" s="1232" t="str">
        <f>IF(基本情報入力シート!C315="","",基本情報入力シート!C315)</f>
        <v/>
      </c>
      <c r="C272" s="1233"/>
      <c r="D272" s="1233"/>
      <c r="E272" s="1233"/>
      <c r="F272" s="1233"/>
      <c r="G272" s="1233"/>
      <c r="H272" s="1233"/>
      <c r="I272" s="1233"/>
      <c r="J272" s="1233"/>
      <c r="K272" s="1234"/>
      <c r="L272" s="109" t="str">
        <f>IF(基本情報入力シート!M315="","",基本情報入力シート!M315)</f>
        <v/>
      </c>
      <c r="M272" s="109" t="str">
        <f>IF(基本情報入力シート!R315="","",基本情報入力シート!R315)</f>
        <v/>
      </c>
      <c r="N272" s="109" t="str">
        <f>IF(基本情報入力シート!W315="","",基本情報入力シート!W315)</f>
        <v/>
      </c>
      <c r="O272" s="108" t="str">
        <f>IF(基本情報入力シート!X315="","",基本情報入力シート!X315)</f>
        <v/>
      </c>
      <c r="P272" s="110" t="str">
        <f>IF(基本情報入力シート!Y315="","",基本情報入力シート!Y315)</f>
        <v/>
      </c>
      <c r="Q272" s="641" t="str">
        <f>IF(基本情報入力シート!Z315="","",基本情報入力シート!Z315)</f>
        <v/>
      </c>
      <c r="R272" s="662" t="str">
        <f>IF(基本情報入力シート!AA315="","",基本情報入力シート!AA315)</f>
        <v/>
      </c>
      <c r="S272" s="111"/>
      <c r="T272" s="112"/>
      <c r="U272" s="131" t="str">
        <f>IF(P272="","",VLOOKUP(P272,【参考】数式用!$A$5:$I$28,MATCH(T272,【参考】数式用!$C$4:$G$4,0)+2,0))</f>
        <v/>
      </c>
      <c r="V272" s="46" t="s">
        <v>121</v>
      </c>
      <c r="W272" s="113"/>
      <c r="X272" s="47" t="s">
        <v>122</v>
      </c>
      <c r="Y272" s="113"/>
      <c r="Z272" s="114" t="s">
        <v>123</v>
      </c>
      <c r="AA272" s="113"/>
      <c r="AB272" s="47" t="s">
        <v>122</v>
      </c>
      <c r="AC272" s="113"/>
      <c r="AD272" s="47" t="s">
        <v>124</v>
      </c>
      <c r="AE272" s="115" t="s">
        <v>125</v>
      </c>
      <c r="AF272" s="116" t="str">
        <f t="shared" si="6"/>
        <v/>
      </c>
      <c r="AG272" s="118" t="s">
        <v>126</v>
      </c>
      <c r="AH272" s="117" t="str">
        <f t="shared" si="4"/>
        <v/>
      </c>
    </row>
    <row r="273" spans="1:34" ht="36.75" customHeight="1">
      <c r="A273" s="108">
        <f t="shared" si="11"/>
        <v>263</v>
      </c>
      <c r="B273" s="1232" t="str">
        <f>IF(基本情報入力シート!C316="","",基本情報入力シート!C316)</f>
        <v/>
      </c>
      <c r="C273" s="1233"/>
      <c r="D273" s="1233"/>
      <c r="E273" s="1233"/>
      <c r="F273" s="1233"/>
      <c r="G273" s="1233"/>
      <c r="H273" s="1233"/>
      <c r="I273" s="1233"/>
      <c r="J273" s="1233"/>
      <c r="K273" s="1234"/>
      <c r="L273" s="109" t="str">
        <f>IF(基本情報入力シート!M316="","",基本情報入力シート!M316)</f>
        <v/>
      </c>
      <c r="M273" s="109" t="str">
        <f>IF(基本情報入力シート!R316="","",基本情報入力シート!R316)</f>
        <v/>
      </c>
      <c r="N273" s="109" t="str">
        <f>IF(基本情報入力シート!W316="","",基本情報入力シート!W316)</f>
        <v/>
      </c>
      <c r="O273" s="108" t="str">
        <f>IF(基本情報入力シート!X316="","",基本情報入力シート!X316)</f>
        <v/>
      </c>
      <c r="P273" s="110" t="str">
        <f>IF(基本情報入力シート!Y316="","",基本情報入力シート!Y316)</f>
        <v/>
      </c>
      <c r="Q273" s="641" t="str">
        <f>IF(基本情報入力シート!Z316="","",基本情報入力シート!Z316)</f>
        <v/>
      </c>
      <c r="R273" s="662" t="str">
        <f>IF(基本情報入力シート!AA316="","",基本情報入力シート!AA316)</f>
        <v/>
      </c>
      <c r="S273" s="111"/>
      <c r="T273" s="112"/>
      <c r="U273" s="131" t="str">
        <f>IF(P273="","",VLOOKUP(P273,【参考】数式用!$A$5:$I$28,MATCH(T273,【参考】数式用!$C$4:$G$4,0)+2,0))</f>
        <v/>
      </c>
      <c r="V273" s="46" t="s">
        <v>121</v>
      </c>
      <c r="W273" s="113"/>
      <c r="X273" s="47" t="s">
        <v>122</v>
      </c>
      <c r="Y273" s="113"/>
      <c r="Z273" s="114" t="s">
        <v>123</v>
      </c>
      <c r="AA273" s="113"/>
      <c r="AB273" s="47" t="s">
        <v>122</v>
      </c>
      <c r="AC273" s="113"/>
      <c r="AD273" s="47" t="s">
        <v>124</v>
      </c>
      <c r="AE273" s="115" t="s">
        <v>125</v>
      </c>
      <c r="AF273" s="116" t="str">
        <f t="shared" si="6"/>
        <v/>
      </c>
      <c r="AG273" s="118" t="s">
        <v>126</v>
      </c>
      <c r="AH273" s="117" t="str">
        <f t="shared" si="4"/>
        <v/>
      </c>
    </row>
    <row r="274" spans="1:34" ht="36.75" customHeight="1">
      <c r="A274" s="108">
        <f t="shared" si="11"/>
        <v>264</v>
      </c>
      <c r="B274" s="1232" t="str">
        <f>IF(基本情報入力シート!C317="","",基本情報入力シート!C317)</f>
        <v/>
      </c>
      <c r="C274" s="1233"/>
      <c r="D274" s="1233"/>
      <c r="E274" s="1233"/>
      <c r="F274" s="1233"/>
      <c r="G274" s="1233"/>
      <c r="H274" s="1233"/>
      <c r="I274" s="1233"/>
      <c r="J274" s="1233"/>
      <c r="K274" s="1234"/>
      <c r="L274" s="109" t="str">
        <f>IF(基本情報入力シート!M317="","",基本情報入力シート!M317)</f>
        <v/>
      </c>
      <c r="M274" s="109" t="str">
        <f>IF(基本情報入力シート!R317="","",基本情報入力シート!R317)</f>
        <v/>
      </c>
      <c r="N274" s="109" t="str">
        <f>IF(基本情報入力シート!W317="","",基本情報入力シート!W317)</f>
        <v/>
      </c>
      <c r="O274" s="108" t="str">
        <f>IF(基本情報入力シート!X317="","",基本情報入力シート!X317)</f>
        <v/>
      </c>
      <c r="P274" s="110" t="str">
        <f>IF(基本情報入力シート!Y317="","",基本情報入力シート!Y317)</f>
        <v/>
      </c>
      <c r="Q274" s="641" t="str">
        <f>IF(基本情報入力シート!Z317="","",基本情報入力シート!Z317)</f>
        <v/>
      </c>
      <c r="R274" s="662" t="str">
        <f>IF(基本情報入力シート!AA317="","",基本情報入力シート!AA317)</f>
        <v/>
      </c>
      <c r="S274" s="111"/>
      <c r="T274" s="112"/>
      <c r="U274" s="131" t="str">
        <f>IF(P274="","",VLOOKUP(P274,【参考】数式用!$A$5:$I$28,MATCH(T274,【参考】数式用!$C$4:$G$4,0)+2,0))</f>
        <v/>
      </c>
      <c r="V274" s="46" t="s">
        <v>121</v>
      </c>
      <c r="W274" s="113"/>
      <c r="X274" s="47" t="s">
        <v>122</v>
      </c>
      <c r="Y274" s="113"/>
      <c r="Z274" s="114" t="s">
        <v>123</v>
      </c>
      <c r="AA274" s="113"/>
      <c r="AB274" s="47" t="s">
        <v>122</v>
      </c>
      <c r="AC274" s="113"/>
      <c r="AD274" s="47" t="s">
        <v>124</v>
      </c>
      <c r="AE274" s="115" t="s">
        <v>125</v>
      </c>
      <c r="AF274" s="116" t="str">
        <f t="shared" si="6"/>
        <v/>
      </c>
      <c r="AG274" s="118" t="s">
        <v>126</v>
      </c>
      <c r="AH274" s="117" t="str">
        <f t="shared" si="4"/>
        <v/>
      </c>
    </row>
    <row r="275" spans="1:34" ht="36.75" customHeight="1">
      <c r="A275" s="108">
        <f t="shared" si="11"/>
        <v>265</v>
      </c>
      <c r="B275" s="1232" t="str">
        <f>IF(基本情報入力シート!C318="","",基本情報入力シート!C318)</f>
        <v/>
      </c>
      <c r="C275" s="1233"/>
      <c r="D275" s="1233"/>
      <c r="E275" s="1233"/>
      <c r="F275" s="1233"/>
      <c r="G275" s="1233"/>
      <c r="H275" s="1233"/>
      <c r="I275" s="1233"/>
      <c r="J275" s="1233"/>
      <c r="K275" s="1234"/>
      <c r="L275" s="109" t="str">
        <f>IF(基本情報入力シート!M318="","",基本情報入力シート!M318)</f>
        <v/>
      </c>
      <c r="M275" s="109" t="str">
        <f>IF(基本情報入力シート!R318="","",基本情報入力シート!R318)</f>
        <v/>
      </c>
      <c r="N275" s="109" t="str">
        <f>IF(基本情報入力シート!W318="","",基本情報入力シート!W318)</f>
        <v/>
      </c>
      <c r="O275" s="108" t="str">
        <f>IF(基本情報入力シート!X318="","",基本情報入力シート!X318)</f>
        <v/>
      </c>
      <c r="P275" s="110" t="str">
        <f>IF(基本情報入力シート!Y318="","",基本情報入力シート!Y318)</f>
        <v/>
      </c>
      <c r="Q275" s="641" t="str">
        <f>IF(基本情報入力シート!Z318="","",基本情報入力シート!Z318)</f>
        <v/>
      </c>
      <c r="R275" s="662" t="str">
        <f>IF(基本情報入力シート!AA318="","",基本情報入力シート!AA318)</f>
        <v/>
      </c>
      <c r="S275" s="111"/>
      <c r="T275" s="112"/>
      <c r="U275" s="131" t="str">
        <f>IF(P275="","",VLOOKUP(P275,【参考】数式用!$A$5:$I$28,MATCH(T275,【参考】数式用!$C$4:$G$4,0)+2,0))</f>
        <v/>
      </c>
      <c r="V275" s="46" t="s">
        <v>121</v>
      </c>
      <c r="W275" s="113"/>
      <c r="X275" s="47" t="s">
        <v>122</v>
      </c>
      <c r="Y275" s="113"/>
      <c r="Z275" s="114" t="s">
        <v>123</v>
      </c>
      <c r="AA275" s="113"/>
      <c r="AB275" s="47" t="s">
        <v>122</v>
      </c>
      <c r="AC275" s="113"/>
      <c r="AD275" s="47" t="s">
        <v>124</v>
      </c>
      <c r="AE275" s="115" t="s">
        <v>125</v>
      </c>
      <c r="AF275" s="116" t="str">
        <f t="shared" si="6"/>
        <v/>
      </c>
      <c r="AG275" s="118" t="s">
        <v>126</v>
      </c>
      <c r="AH275" s="117" t="str">
        <f t="shared" si="4"/>
        <v/>
      </c>
    </row>
    <row r="276" spans="1:34" ht="36.75" customHeight="1">
      <c r="A276" s="108">
        <f t="shared" si="11"/>
        <v>266</v>
      </c>
      <c r="B276" s="1232" t="str">
        <f>IF(基本情報入力シート!C319="","",基本情報入力シート!C319)</f>
        <v/>
      </c>
      <c r="C276" s="1233"/>
      <c r="D276" s="1233"/>
      <c r="E276" s="1233"/>
      <c r="F276" s="1233"/>
      <c r="G276" s="1233"/>
      <c r="H276" s="1233"/>
      <c r="I276" s="1233"/>
      <c r="J276" s="1233"/>
      <c r="K276" s="1234"/>
      <c r="L276" s="109" t="str">
        <f>IF(基本情報入力シート!M319="","",基本情報入力シート!M319)</f>
        <v/>
      </c>
      <c r="M276" s="109" t="str">
        <f>IF(基本情報入力シート!R319="","",基本情報入力シート!R319)</f>
        <v/>
      </c>
      <c r="N276" s="109" t="str">
        <f>IF(基本情報入力シート!W319="","",基本情報入力シート!W319)</f>
        <v/>
      </c>
      <c r="O276" s="108" t="str">
        <f>IF(基本情報入力シート!X319="","",基本情報入力シート!X319)</f>
        <v/>
      </c>
      <c r="P276" s="110" t="str">
        <f>IF(基本情報入力シート!Y319="","",基本情報入力シート!Y319)</f>
        <v/>
      </c>
      <c r="Q276" s="641" t="str">
        <f>IF(基本情報入力シート!Z319="","",基本情報入力シート!Z319)</f>
        <v/>
      </c>
      <c r="R276" s="662" t="str">
        <f>IF(基本情報入力シート!AA319="","",基本情報入力シート!AA319)</f>
        <v/>
      </c>
      <c r="S276" s="111"/>
      <c r="T276" s="112"/>
      <c r="U276" s="131" t="str">
        <f>IF(P276="","",VLOOKUP(P276,【参考】数式用!$A$5:$I$28,MATCH(T276,【参考】数式用!$C$4:$G$4,0)+2,0))</f>
        <v/>
      </c>
      <c r="V276" s="46" t="s">
        <v>121</v>
      </c>
      <c r="W276" s="113"/>
      <c r="X276" s="47" t="s">
        <v>122</v>
      </c>
      <c r="Y276" s="113"/>
      <c r="Z276" s="114" t="s">
        <v>123</v>
      </c>
      <c r="AA276" s="113"/>
      <c r="AB276" s="47" t="s">
        <v>122</v>
      </c>
      <c r="AC276" s="113"/>
      <c r="AD276" s="47" t="s">
        <v>124</v>
      </c>
      <c r="AE276" s="115" t="s">
        <v>125</v>
      </c>
      <c r="AF276" s="116" t="str">
        <f t="shared" si="6"/>
        <v/>
      </c>
      <c r="AG276" s="118" t="s">
        <v>126</v>
      </c>
      <c r="AH276" s="117" t="str">
        <f t="shared" si="4"/>
        <v/>
      </c>
    </row>
    <row r="277" spans="1:34" ht="36.75" customHeight="1">
      <c r="A277" s="108">
        <f t="shared" si="11"/>
        <v>267</v>
      </c>
      <c r="B277" s="1232" t="str">
        <f>IF(基本情報入力シート!C320="","",基本情報入力シート!C320)</f>
        <v/>
      </c>
      <c r="C277" s="1233"/>
      <c r="D277" s="1233"/>
      <c r="E277" s="1233"/>
      <c r="F277" s="1233"/>
      <c r="G277" s="1233"/>
      <c r="H277" s="1233"/>
      <c r="I277" s="1233"/>
      <c r="J277" s="1233"/>
      <c r="K277" s="1234"/>
      <c r="L277" s="109" t="str">
        <f>IF(基本情報入力シート!M320="","",基本情報入力シート!M320)</f>
        <v/>
      </c>
      <c r="M277" s="109" t="str">
        <f>IF(基本情報入力シート!R320="","",基本情報入力シート!R320)</f>
        <v/>
      </c>
      <c r="N277" s="109" t="str">
        <f>IF(基本情報入力シート!W320="","",基本情報入力シート!W320)</f>
        <v/>
      </c>
      <c r="O277" s="108" t="str">
        <f>IF(基本情報入力シート!X320="","",基本情報入力シート!X320)</f>
        <v/>
      </c>
      <c r="P277" s="110" t="str">
        <f>IF(基本情報入力シート!Y320="","",基本情報入力シート!Y320)</f>
        <v/>
      </c>
      <c r="Q277" s="641" t="str">
        <f>IF(基本情報入力シート!Z320="","",基本情報入力シート!Z320)</f>
        <v/>
      </c>
      <c r="R277" s="662" t="str">
        <f>IF(基本情報入力シート!AA320="","",基本情報入力シート!AA320)</f>
        <v/>
      </c>
      <c r="S277" s="111"/>
      <c r="T277" s="112"/>
      <c r="U277" s="131" t="str">
        <f>IF(P277="","",VLOOKUP(P277,【参考】数式用!$A$5:$I$28,MATCH(T277,【参考】数式用!$C$4:$G$4,0)+2,0))</f>
        <v/>
      </c>
      <c r="V277" s="46" t="s">
        <v>121</v>
      </c>
      <c r="W277" s="113"/>
      <c r="X277" s="47" t="s">
        <v>122</v>
      </c>
      <c r="Y277" s="113"/>
      <c r="Z277" s="114" t="s">
        <v>123</v>
      </c>
      <c r="AA277" s="113"/>
      <c r="AB277" s="47" t="s">
        <v>122</v>
      </c>
      <c r="AC277" s="113"/>
      <c r="AD277" s="47" t="s">
        <v>124</v>
      </c>
      <c r="AE277" s="115" t="s">
        <v>125</v>
      </c>
      <c r="AF277" s="116" t="str">
        <f t="shared" si="6"/>
        <v/>
      </c>
      <c r="AG277" s="118" t="s">
        <v>126</v>
      </c>
      <c r="AH277" s="117" t="str">
        <f t="shared" si="4"/>
        <v/>
      </c>
    </row>
    <row r="278" spans="1:34" ht="36.75" customHeight="1">
      <c r="A278" s="108">
        <f t="shared" si="11"/>
        <v>268</v>
      </c>
      <c r="B278" s="1232" t="str">
        <f>IF(基本情報入力シート!C321="","",基本情報入力シート!C321)</f>
        <v/>
      </c>
      <c r="C278" s="1233"/>
      <c r="D278" s="1233"/>
      <c r="E278" s="1233"/>
      <c r="F278" s="1233"/>
      <c r="G278" s="1233"/>
      <c r="H278" s="1233"/>
      <c r="I278" s="1233"/>
      <c r="J278" s="1233"/>
      <c r="K278" s="1234"/>
      <c r="L278" s="109" t="str">
        <f>IF(基本情報入力シート!M321="","",基本情報入力シート!M321)</f>
        <v/>
      </c>
      <c r="M278" s="109" t="str">
        <f>IF(基本情報入力シート!R321="","",基本情報入力シート!R321)</f>
        <v/>
      </c>
      <c r="N278" s="109" t="str">
        <f>IF(基本情報入力シート!W321="","",基本情報入力シート!W321)</f>
        <v/>
      </c>
      <c r="O278" s="108" t="str">
        <f>IF(基本情報入力シート!X321="","",基本情報入力シート!X321)</f>
        <v/>
      </c>
      <c r="P278" s="110" t="str">
        <f>IF(基本情報入力シート!Y321="","",基本情報入力シート!Y321)</f>
        <v/>
      </c>
      <c r="Q278" s="641" t="str">
        <f>IF(基本情報入力シート!Z321="","",基本情報入力シート!Z321)</f>
        <v/>
      </c>
      <c r="R278" s="662" t="str">
        <f>IF(基本情報入力シート!AA321="","",基本情報入力シート!AA321)</f>
        <v/>
      </c>
      <c r="S278" s="111"/>
      <c r="T278" s="112"/>
      <c r="U278" s="131" t="str">
        <f>IF(P278="","",VLOOKUP(P278,【参考】数式用!$A$5:$I$28,MATCH(T278,【参考】数式用!$C$4:$G$4,0)+2,0))</f>
        <v/>
      </c>
      <c r="V278" s="46" t="s">
        <v>121</v>
      </c>
      <c r="W278" s="113"/>
      <c r="X278" s="47" t="s">
        <v>122</v>
      </c>
      <c r="Y278" s="113"/>
      <c r="Z278" s="114" t="s">
        <v>123</v>
      </c>
      <c r="AA278" s="113"/>
      <c r="AB278" s="47" t="s">
        <v>122</v>
      </c>
      <c r="AC278" s="113"/>
      <c r="AD278" s="47" t="s">
        <v>124</v>
      </c>
      <c r="AE278" s="115" t="s">
        <v>125</v>
      </c>
      <c r="AF278" s="116" t="str">
        <f t="shared" si="6"/>
        <v/>
      </c>
      <c r="AG278" s="118" t="s">
        <v>126</v>
      </c>
      <c r="AH278" s="117" t="str">
        <f t="shared" si="4"/>
        <v/>
      </c>
    </row>
    <row r="279" spans="1:34" ht="36.75" customHeight="1">
      <c r="A279" s="108">
        <f t="shared" si="11"/>
        <v>269</v>
      </c>
      <c r="B279" s="1232" t="str">
        <f>IF(基本情報入力シート!C322="","",基本情報入力シート!C322)</f>
        <v/>
      </c>
      <c r="C279" s="1233"/>
      <c r="D279" s="1233"/>
      <c r="E279" s="1233"/>
      <c r="F279" s="1233"/>
      <c r="G279" s="1233"/>
      <c r="H279" s="1233"/>
      <c r="I279" s="1233"/>
      <c r="J279" s="1233"/>
      <c r="K279" s="1234"/>
      <c r="L279" s="109" t="str">
        <f>IF(基本情報入力シート!M322="","",基本情報入力シート!M322)</f>
        <v/>
      </c>
      <c r="M279" s="109" t="str">
        <f>IF(基本情報入力シート!R322="","",基本情報入力シート!R322)</f>
        <v/>
      </c>
      <c r="N279" s="109" t="str">
        <f>IF(基本情報入力シート!W322="","",基本情報入力シート!W322)</f>
        <v/>
      </c>
      <c r="O279" s="108" t="str">
        <f>IF(基本情報入力シート!X322="","",基本情報入力シート!X322)</f>
        <v/>
      </c>
      <c r="P279" s="110" t="str">
        <f>IF(基本情報入力シート!Y322="","",基本情報入力シート!Y322)</f>
        <v/>
      </c>
      <c r="Q279" s="641" t="str">
        <f>IF(基本情報入力シート!Z322="","",基本情報入力シート!Z322)</f>
        <v/>
      </c>
      <c r="R279" s="662" t="str">
        <f>IF(基本情報入力シート!AA322="","",基本情報入力シート!AA322)</f>
        <v/>
      </c>
      <c r="S279" s="111"/>
      <c r="T279" s="112"/>
      <c r="U279" s="131" t="str">
        <f>IF(P279="","",VLOOKUP(P279,【参考】数式用!$A$5:$I$28,MATCH(T279,【参考】数式用!$C$4:$G$4,0)+2,0))</f>
        <v/>
      </c>
      <c r="V279" s="46" t="s">
        <v>121</v>
      </c>
      <c r="W279" s="113"/>
      <c r="X279" s="47" t="s">
        <v>122</v>
      </c>
      <c r="Y279" s="113"/>
      <c r="Z279" s="114" t="s">
        <v>123</v>
      </c>
      <c r="AA279" s="113"/>
      <c r="AB279" s="47" t="s">
        <v>122</v>
      </c>
      <c r="AC279" s="113"/>
      <c r="AD279" s="47" t="s">
        <v>124</v>
      </c>
      <c r="AE279" s="115" t="s">
        <v>125</v>
      </c>
      <c r="AF279" s="116" t="str">
        <f t="shared" si="6"/>
        <v/>
      </c>
      <c r="AG279" s="118" t="s">
        <v>126</v>
      </c>
      <c r="AH279" s="117" t="str">
        <f t="shared" si="4"/>
        <v/>
      </c>
    </row>
    <row r="280" spans="1:34" ht="36.75" customHeight="1">
      <c r="A280" s="108">
        <f t="shared" si="11"/>
        <v>270</v>
      </c>
      <c r="B280" s="1232" t="str">
        <f>IF(基本情報入力シート!C323="","",基本情報入力シート!C323)</f>
        <v/>
      </c>
      <c r="C280" s="1233"/>
      <c r="D280" s="1233"/>
      <c r="E280" s="1233"/>
      <c r="F280" s="1233"/>
      <c r="G280" s="1233"/>
      <c r="H280" s="1233"/>
      <c r="I280" s="1233"/>
      <c r="J280" s="1233"/>
      <c r="K280" s="1234"/>
      <c r="L280" s="109" t="str">
        <f>IF(基本情報入力シート!M323="","",基本情報入力シート!M323)</f>
        <v/>
      </c>
      <c r="M280" s="109" t="str">
        <f>IF(基本情報入力シート!R323="","",基本情報入力シート!R323)</f>
        <v/>
      </c>
      <c r="N280" s="109" t="str">
        <f>IF(基本情報入力シート!W323="","",基本情報入力シート!W323)</f>
        <v/>
      </c>
      <c r="O280" s="108" t="str">
        <f>IF(基本情報入力シート!X323="","",基本情報入力シート!X323)</f>
        <v/>
      </c>
      <c r="P280" s="110" t="str">
        <f>IF(基本情報入力シート!Y323="","",基本情報入力シート!Y323)</f>
        <v/>
      </c>
      <c r="Q280" s="641" t="str">
        <f>IF(基本情報入力シート!Z323="","",基本情報入力シート!Z323)</f>
        <v/>
      </c>
      <c r="R280" s="662" t="str">
        <f>IF(基本情報入力シート!AA323="","",基本情報入力シート!AA323)</f>
        <v/>
      </c>
      <c r="S280" s="111"/>
      <c r="T280" s="112"/>
      <c r="U280" s="131" t="str">
        <f>IF(P280="","",VLOOKUP(P280,【参考】数式用!$A$5:$I$28,MATCH(T280,【参考】数式用!$C$4:$G$4,0)+2,0))</f>
        <v/>
      </c>
      <c r="V280" s="46" t="s">
        <v>121</v>
      </c>
      <c r="W280" s="113"/>
      <c r="X280" s="47" t="s">
        <v>122</v>
      </c>
      <c r="Y280" s="113"/>
      <c r="Z280" s="114" t="s">
        <v>123</v>
      </c>
      <c r="AA280" s="113"/>
      <c r="AB280" s="47" t="s">
        <v>122</v>
      </c>
      <c r="AC280" s="113"/>
      <c r="AD280" s="47" t="s">
        <v>124</v>
      </c>
      <c r="AE280" s="115" t="s">
        <v>125</v>
      </c>
      <c r="AF280" s="116" t="str">
        <f t="shared" si="6"/>
        <v/>
      </c>
      <c r="AG280" s="118" t="s">
        <v>126</v>
      </c>
      <c r="AH280" s="117" t="str">
        <f t="shared" si="4"/>
        <v/>
      </c>
    </row>
    <row r="281" spans="1:34" ht="36.75" customHeight="1">
      <c r="A281" s="108">
        <f t="shared" si="11"/>
        <v>271</v>
      </c>
      <c r="B281" s="1232" t="str">
        <f>IF(基本情報入力シート!C324="","",基本情報入力シート!C324)</f>
        <v/>
      </c>
      <c r="C281" s="1233"/>
      <c r="D281" s="1233"/>
      <c r="E281" s="1233"/>
      <c r="F281" s="1233"/>
      <c r="G281" s="1233"/>
      <c r="H281" s="1233"/>
      <c r="I281" s="1233"/>
      <c r="J281" s="1233"/>
      <c r="K281" s="1234"/>
      <c r="L281" s="109" t="str">
        <f>IF(基本情報入力シート!M324="","",基本情報入力シート!M324)</f>
        <v/>
      </c>
      <c r="M281" s="109" t="str">
        <f>IF(基本情報入力シート!R324="","",基本情報入力シート!R324)</f>
        <v/>
      </c>
      <c r="N281" s="109" t="str">
        <f>IF(基本情報入力シート!W324="","",基本情報入力シート!W324)</f>
        <v/>
      </c>
      <c r="O281" s="108" t="str">
        <f>IF(基本情報入力シート!X324="","",基本情報入力シート!X324)</f>
        <v/>
      </c>
      <c r="P281" s="110" t="str">
        <f>IF(基本情報入力シート!Y324="","",基本情報入力シート!Y324)</f>
        <v/>
      </c>
      <c r="Q281" s="641" t="str">
        <f>IF(基本情報入力シート!Z324="","",基本情報入力シート!Z324)</f>
        <v/>
      </c>
      <c r="R281" s="662" t="str">
        <f>IF(基本情報入力シート!AA324="","",基本情報入力シート!AA324)</f>
        <v/>
      </c>
      <c r="S281" s="111"/>
      <c r="T281" s="112"/>
      <c r="U281" s="131" t="str">
        <f>IF(P281="","",VLOOKUP(P281,【参考】数式用!$A$5:$I$28,MATCH(T281,【参考】数式用!$C$4:$G$4,0)+2,0))</f>
        <v/>
      </c>
      <c r="V281" s="46" t="s">
        <v>121</v>
      </c>
      <c r="W281" s="113"/>
      <c r="X281" s="47" t="s">
        <v>122</v>
      </c>
      <c r="Y281" s="113"/>
      <c r="Z281" s="114" t="s">
        <v>123</v>
      </c>
      <c r="AA281" s="113"/>
      <c r="AB281" s="47" t="s">
        <v>122</v>
      </c>
      <c r="AC281" s="113"/>
      <c r="AD281" s="47" t="s">
        <v>124</v>
      </c>
      <c r="AE281" s="115" t="s">
        <v>125</v>
      </c>
      <c r="AF281" s="116" t="str">
        <f t="shared" si="6"/>
        <v/>
      </c>
      <c r="AG281" s="118" t="s">
        <v>126</v>
      </c>
      <c r="AH281" s="117" t="str">
        <f t="shared" si="4"/>
        <v/>
      </c>
    </row>
    <row r="282" spans="1:34" ht="36.75" customHeight="1">
      <c r="A282" s="108">
        <f t="shared" si="11"/>
        <v>272</v>
      </c>
      <c r="B282" s="1232" t="str">
        <f>IF(基本情報入力シート!C325="","",基本情報入力シート!C325)</f>
        <v/>
      </c>
      <c r="C282" s="1233"/>
      <c r="D282" s="1233"/>
      <c r="E282" s="1233"/>
      <c r="F282" s="1233"/>
      <c r="G282" s="1233"/>
      <c r="H282" s="1233"/>
      <c r="I282" s="1233"/>
      <c r="J282" s="1233"/>
      <c r="K282" s="1234"/>
      <c r="L282" s="109" t="str">
        <f>IF(基本情報入力シート!M325="","",基本情報入力シート!M325)</f>
        <v/>
      </c>
      <c r="M282" s="109" t="str">
        <f>IF(基本情報入力シート!R325="","",基本情報入力シート!R325)</f>
        <v/>
      </c>
      <c r="N282" s="109" t="str">
        <f>IF(基本情報入力シート!W325="","",基本情報入力シート!W325)</f>
        <v/>
      </c>
      <c r="O282" s="108" t="str">
        <f>IF(基本情報入力シート!X325="","",基本情報入力シート!X325)</f>
        <v/>
      </c>
      <c r="P282" s="110" t="str">
        <f>IF(基本情報入力シート!Y325="","",基本情報入力シート!Y325)</f>
        <v/>
      </c>
      <c r="Q282" s="641" t="str">
        <f>IF(基本情報入力シート!Z325="","",基本情報入力シート!Z325)</f>
        <v/>
      </c>
      <c r="R282" s="662" t="str">
        <f>IF(基本情報入力シート!AA325="","",基本情報入力シート!AA325)</f>
        <v/>
      </c>
      <c r="S282" s="111"/>
      <c r="T282" s="112"/>
      <c r="U282" s="131" t="str">
        <f>IF(P282="","",VLOOKUP(P282,【参考】数式用!$A$5:$I$28,MATCH(T282,【参考】数式用!$C$4:$G$4,0)+2,0))</f>
        <v/>
      </c>
      <c r="V282" s="46" t="s">
        <v>121</v>
      </c>
      <c r="W282" s="113"/>
      <c r="X282" s="47" t="s">
        <v>122</v>
      </c>
      <c r="Y282" s="113"/>
      <c r="Z282" s="114" t="s">
        <v>123</v>
      </c>
      <c r="AA282" s="113"/>
      <c r="AB282" s="47" t="s">
        <v>122</v>
      </c>
      <c r="AC282" s="113"/>
      <c r="AD282" s="47" t="s">
        <v>124</v>
      </c>
      <c r="AE282" s="115" t="s">
        <v>125</v>
      </c>
      <c r="AF282" s="116" t="str">
        <f t="shared" si="6"/>
        <v/>
      </c>
      <c r="AG282" s="118" t="s">
        <v>126</v>
      </c>
      <c r="AH282" s="117" t="str">
        <f t="shared" si="4"/>
        <v/>
      </c>
    </row>
    <row r="283" spans="1:34" ht="36.75" customHeight="1">
      <c r="A283" s="108">
        <f t="shared" si="11"/>
        <v>273</v>
      </c>
      <c r="B283" s="1232" t="str">
        <f>IF(基本情報入力シート!C326="","",基本情報入力シート!C326)</f>
        <v/>
      </c>
      <c r="C283" s="1233"/>
      <c r="D283" s="1233"/>
      <c r="E283" s="1233"/>
      <c r="F283" s="1233"/>
      <c r="G283" s="1233"/>
      <c r="H283" s="1233"/>
      <c r="I283" s="1233"/>
      <c r="J283" s="1233"/>
      <c r="K283" s="1234"/>
      <c r="L283" s="109" t="str">
        <f>IF(基本情報入力シート!M326="","",基本情報入力シート!M326)</f>
        <v/>
      </c>
      <c r="M283" s="109" t="str">
        <f>IF(基本情報入力シート!R326="","",基本情報入力シート!R326)</f>
        <v/>
      </c>
      <c r="N283" s="109" t="str">
        <f>IF(基本情報入力シート!W326="","",基本情報入力シート!W326)</f>
        <v/>
      </c>
      <c r="O283" s="108" t="str">
        <f>IF(基本情報入力シート!X326="","",基本情報入力シート!X326)</f>
        <v/>
      </c>
      <c r="P283" s="110" t="str">
        <f>IF(基本情報入力シート!Y326="","",基本情報入力シート!Y326)</f>
        <v/>
      </c>
      <c r="Q283" s="641" t="str">
        <f>IF(基本情報入力シート!Z326="","",基本情報入力シート!Z326)</f>
        <v/>
      </c>
      <c r="R283" s="662" t="str">
        <f>IF(基本情報入力シート!AA326="","",基本情報入力シート!AA326)</f>
        <v/>
      </c>
      <c r="S283" s="111"/>
      <c r="T283" s="112"/>
      <c r="U283" s="131" t="str">
        <f>IF(P283="","",VLOOKUP(P283,【参考】数式用!$A$5:$I$28,MATCH(T283,【参考】数式用!$C$4:$G$4,0)+2,0))</f>
        <v/>
      </c>
      <c r="V283" s="46" t="s">
        <v>121</v>
      </c>
      <c r="W283" s="113"/>
      <c r="X283" s="47" t="s">
        <v>122</v>
      </c>
      <c r="Y283" s="113"/>
      <c r="Z283" s="114" t="s">
        <v>123</v>
      </c>
      <c r="AA283" s="113"/>
      <c r="AB283" s="47" t="s">
        <v>122</v>
      </c>
      <c r="AC283" s="113"/>
      <c r="AD283" s="47" t="s">
        <v>124</v>
      </c>
      <c r="AE283" s="115" t="s">
        <v>125</v>
      </c>
      <c r="AF283" s="116" t="str">
        <f t="shared" si="6"/>
        <v/>
      </c>
      <c r="AG283" s="118" t="s">
        <v>126</v>
      </c>
      <c r="AH283" s="117" t="str">
        <f t="shared" si="4"/>
        <v/>
      </c>
    </row>
    <row r="284" spans="1:34" ht="36.75" customHeight="1">
      <c r="A284" s="108">
        <f t="shared" si="11"/>
        <v>274</v>
      </c>
      <c r="B284" s="1232" t="str">
        <f>IF(基本情報入力シート!C327="","",基本情報入力シート!C327)</f>
        <v/>
      </c>
      <c r="C284" s="1233"/>
      <c r="D284" s="1233"/>
      <c r="E284" s="1233"/>
      <c r="F284" s="1233"/>
      <c r="G284" s="1233"/>
      <c r="H284" s="1233"/>
      <c r="I284" s="1233"/>
      <c r="J284" s="1233"/>
      <c r="K284" s="1234"/>
      <c r="L284" s="109" t="str">
        <f>IF(基本情報入力シート!M327="","",基本情報入力シート!M327)</f>
        <v/>
      </c>
      <c r="M284" s="109" t="str">
        <f>IF(基本情報入力シート!R327="","",基本情報入力シート!R327)</f>
        <v/>
      </c>
      <c r="N284" s="109" t="str">
        <f>IF(基本情報入力シート!W327="","",基本情報入力シート!W327)</f>
        <v/>
      </c>
      <c r="O284" s="108" t="str">
        <f>IF(基本情報入力シート!X327="","",基本情報入力シート!X327)</f>
        <v/>
      </c>
      <c r="P284" s="110" t="str">
        <f>IF(基本情報入力シート!Y327="","",基本情報入力シート!Y327)</f>
        <v/>
      </c>
      <c r="Q284" s="641" t="str">
        <f>IF(基本情報入力シート!Z327="","",基本情報入力シート!Z327)</f>
        <v/>
      </c>
      <c r="R284" s="662" t="str">
        <f>IF(基本情報入力シート!AA327="","",基本情報入力シート!AA327)</f>
        <v/>
      </c>
      <c r="S284" s="111"/>
      <c r="T284" s="112"/>
      <c r="U284" s="131" t="str">
        <f>IF(P284="","",VLOOKUP(P284,【参考】数式用!$A$5:$I$28,MATCH(T284,【参考】数式用!$C$4:$G$4,0)+2,0))</f>
        <v/>
      </c>
      <c r="V284" s="46" t="s">
        <v>121</v>
      </c>
      <c r="W284" s="113"/>
      <c r="X284" s="47" t="s">
        <v>122</v>
      </c>
      <c r="Y284" s="113"/>
      <c r="Z284" s="114" t="s">
        <v>123</v>
      </c>
      <c r="AA284" s="113"/>
      <c r="AB284" s="47" t="s">
        <v>122</v>
      </c>
      <c r="AC284" s="113"/>
      <c r="AD284" s="47" t="s">
        <v>124</v>
      </c>
      <c r="AE284" s="115" t="s">
        <v>125</v>
      </c>
      <c r="AF284" s="116" t="str">
        <f t="shared" si="6"/>
        <v/>
      </c>
      <c r="AG284" s="118" t="s">
        <v>126</v>
      </c>
      <c r="AH284" s="117" t="str">
        <f t="shared" si="4"/>
        <v/>
      </c>
    </row>
    <row r="285" spans="1:34" ht="36.75" customHeight="1">
      <c r="A285" s="108">
        <f t="shared" si="11"/>
        <v>275</v>
      </c>
      <c r="B285" s="1232" t="str">
        <f>IF(基本情報入力シート!C328="","",基本情報入力シート!C328)</f>
        <v/>
      </c>
      <c r="C285" s="1233"/>
      <c r="D285" s="1233"/>
      <c r="E285" s="1233"/>
      <c r="F285" s="1233"/>
      <c r="G285" s="1233"/>
      <c r="H285" s="1233"/>
      <c r="I285" s="1233"/>
      <c r="J285" s="1233"/>
      <c r="K285" s="1234"/>
      <c r="L285" s="109" t="str">
        <f>IF(基本情報入力シート!M328="","",基本情報入力シート!M328)</f>
        <v/>
      </c>
      <c r="M285" s="109" t="str">
        <f>IF(基本情報入力シート!R328="","",基本情報入力シート!R328)</f>
        <v/>
      </c>
      <c r="N285" s="109" t="str">
        <f>IF(基本情報入力シート!W328="","",基本情報入力シート!W328)</f>
        <v/>
      </c>
      <c r="O285" s="108" t="str">
        <f>IF(基本情報入力シート!X328="","",基本情報入力シート!X328)</f>
        <v/>
      </c>
      <c r="P285" s="110" t="str">
        <f>IF(基本情報入力シート!Y328="","",基本情報入力シート!Y328)</f>
        <v/>
      </c>
      <c r="Q285" s="641" t="str">
        <f>IF(基本情報入力シート!Z328="","",基本情報入力シート!Z328)</f>
        <v/>
      </c>
      <c r="R285" s="662" t="str">
        <f>IF(基本情報入力シート!AA328="","",基本情報入力シート!AA328)</f>
        <v/>
      </c>
      <c r="S285" s="111"/>
      <c r="T285" s="112"/>
      <c r="U285" s="131" t="str">
        <f>IF(P285="","",VLOOKUP(P285,【参考】数式用!$A$5:$I$28,MATCH(T285,【参考】数式用!$C$4:$G$4,0)+2,0))</f>
        <v/>
      </c>
      <c r="V285" s="46" t="s">
        <v>121</v>
      </c>
      <c r="W285" s="113"/>
      <c r="X285" s="47" t="s">
        <v>122</v>
      </c>
      <c r="Y285" s="113"/>
      <c r="Z285" s="114" t="s">
        <v>123</v>
      </c>
      <c r="AA285" s="113"/>
      <c r="AB285" s="47" t="s">
        <v>122</v>
      </c>
      <c r="AC285" s="113"/>
      <c r="AD285" s="47" t="s">
        <v>124</v>
      </c>
      <c r="AE285" s="115" t="s">
        <v>125</v>
      </c>
      <c r="AF285" s="116" t="str">
        <f t="shared" si="6"/>
        <v/>
      </c>
      <c r="AG285" s="118" t="s">
        <v>126</v>
      </c>
      <c r="AH285" s="117" t="str">
        <f t="shared" si="4"/>
        <v/>
      </c>
    </row>
    <row r="286" spans="1:34" ht="36.75" customHeight="1">
      <c r="A286" s="108">
        <f t="shared" si="11"/>
        <v>276</v>
      </c>
      <c r="B286" s="1232" t="str">
        <f>IF(基本情報入力シート!C329="","",基本情報入力シート!C329)</f>
        <v/>
      </c>
      <c r="C286" s="1233"/>
      <c r="D286" s="1233"/>
      <c r="E286" s="1233"/>
      <c r="F286" s="1233"/>
      <c r="G286" s="1233"/>
      <c r="H286" s="1233"/>
      <c r="I286" s="1233"/>
      <c r="J286" s="1233"/>
      <c r="K286" s="1234"/>
      <c r="L286" s="109" t="str">
        <f>IF(基本情報入力シート!M329="","",基本情報入力シート!M329)</f>
        <v/>
      </c>
      <c r="M286" s="109" t="str">
        <f>IF(基本情報入力シート!R329="","",基本情報入力シート!R329)</f>
        <v/>
      </c>
      <c r="N286" s="109" t="str">
        <f>IF(基本情報入力シート!W329="","",基本情報入力シート!W329)</f>
        <v/>
      </c>
      <c r="O286" s="108" t="str">
        <f>IF(基本情報入力シート!X329="","",基本情報入力シート!X329)</f>
        <v/>
      </c>
      <c r="P286" s="110" t="str">
        <f>IF(基本情報入力シート!Y329="","",基本情報入力シート!Y329)</f>
        <v/>
      </c>
      <c r="Q286" s="641" t="str">
        <f>IF(基本情報入力シート!Z329="","",基本情報入力シート!Z329)</f>
        <v/>
      </c>
      <c r="R286" s="662" t="str">
        <f>IF(基本情報入力シート!AA329="","",基本情報入力シート!AA329)</f>
        <v/>
      </c>
      <c r="S286" s="111"/>
      <c r="T286" s="112"/>
      <c r="U286" s="131" t="str">
        <f>IF(P286="","",VLOOKUP(P286,【参考】数式用!$A$5:$I$28,MATCH(T286,【参考】数式用!$C$4:$G$4,0)+2,0))</f>
        <v/>
      </c>
      <c r="V286" s="46" t="s">
        <v>121</v>
      </c>
      <c r="W286" s="113"/>
      <c r="X286" s="47" t="s">
        <v>122</v>
      </c>
      <c r="Y286" s="113"/>
      <c r="Z286" s="114" t="s">
        <v>123</v>
      </c>
      <c r="AA286" s="113"/>
      <c r="AB286" s="47" t="s">
        <v>122</v>
      </c>
      <c r="AC286" s="113"/>
      <c r="AD286" s="47" t="s">
        <v>124</v>
      </c>
      <c r="AE286" s="115" t="s">
        <v>125</v>
      </c>
      <c r="AF286" s="116" t="str">
        <f t="shared" si="6"/>
        <v/>
      </c>
      <c r="AG286" s="118" t="s">
        <v>126</v>
      </c>
      <c r="AH286" s="117" t="str">
        <f t="shared" si="4"/>
        <v/>
      </c>
    </row>
    <row r="287" spans="1:34" ht="36.75" customHeight="1">
      <c r="A287" s="108">
        <f t="shared" si="11"/>
        <v>277</v>
      </c>
      <c r="B287" s="1232" t="str">
        <f>IF(基本情報入力シート!C330="","",基本情報入力シート!C330)</f>
        <v/>
      </c>
      <c r="C287" s="1233"/>
      <c r="D287" s="1233"/>
      <c r="E287" s="1233"/>
      <c r="F287" s="1233"/>
      <c r="G287" s="1233"/>
      <c r="H287" s="1233"/>
      <c r="I287" s="1233"/>
      <c r="J287" s="1233"/>
      <c r="K287" s="1234"/>
      <c r="L287" s="109" t="str">
        <f>IF(基本情報入力シート!M330="","",基本情報入力シート!M330)</f>
        <v/>
      </c>
      <c r="M287" s="109" t="str">
        <f>IF(基本情報入力シート!R330="","",基本情報入力シート!R330)</f>
        <v/>
      </c>
      <c r="N287" s="109" t="str">
        <f>IF(基本情報入力シート!W330="","",基本情報入力シート!W330)</f>
        <v/>
      </c>
      <c r="O287" s="108" t="str">
        <f>IF(基本情報入力シート!X330="","",基本情報入力シート!X330)</f>
        <v/>
      </c>
      <c r="P287" s="110" t="str">
        <f>IF(基本情報入力シート!Y330="","",基本情報入力シート!Y330)</f>
        <v/>
      </c>
      <c r="Q287" s="641" t="str">
        <f>IF(基本情報入力シート!Z330="","",基本情報入力シート!Z330)</f>
        <v/>
      </c>
      <c r="R287" s="662" t="str">
        <f>IF(基本情報入力シート!AA330="","",基本情報入力シート!AA330)</f>
        <v/>
      </c>
      <c r="S287" s="111"/>
      <c r="T287" s="112"/>
      <c r="U287" s="131" t="str">
        <f>IF(P287="","",VLOOKUP(P287,【参考】数式用!$A$5:$I$28,MATCH(T287,【参考】数式用!$C$4:$G$4,0)+2,0))</f>
        <v/>
      </c>
      <c r="V287" s="46" t="s">
        <v>121</v>
      </c>
      <c r="W287" s="113"/>
      <c r="X287" s="47" t="s">
        <v>122</v>
      </c>
      <c r="Y287" s="113"/>
      <c r="Z287" s="114" t="s">
        <v>123</v>
      </c>
      <c r="AA287" s="113"/>
      <c r="AB287" s="47" t="s">
        <v>122</v>
      </c>
      <c r="AC287" s="113"/>
      <c r="AD287" s="47" t="s">
        <v>124</v>
      </c>
      <c r="AE287" s="115" t="s">
        <v>125</v>
      </c>
      <c r="AF287" s="116" t="str">
        <f t="shared" si="6"/>
        <v/>
      </c>
      <c r="AG287" s="118" t="s">
        <v>126</v>
      </c>
      <c r="AH287" s="117" t="str">
        <f t="shared" si="4"/>
        <v/>
      </c>
    </row>
    <row r="288" spans="1:34" ht="36.75" customHeight="1">
      <c r="A288" s="108">
        <f t="shared" si="11"/>
        <v>278</v>
      </c>
      <c r="B288" s="1232" t="str">
        <f>IF(基本情報入力シート!C331="","",基本情報入力シート!C331)</f>
        <v/>
      </c>
      <c r="C288" s="1233"/>
      <c r="D288" s="1233"/>
      <c r="E288" s="1233"/>
      <c r="F288" s="1233"/>
      <c r="G288" s="1233"/>
      <c r="H288" s="1233"/>
      <c r="I288" s="1233"/>
      <c r="J288" s="1233"/>
      <c r="K288" s="1234"/>
      <c r="L288" s="109" t="str">
        <f>IF(基本情報入力シート!M331="","",基本情報入力シート!M331)</f>
        <v/>
      </c>
      <c r="M288" s="109" t="str">
        <f>IF(基本情報入力シート!R331="","",基本情報入力シート!R331)</f>
        <v/>
      </c>
      <c r="N288" s="109" t="str">
        <f>IF(基本情報入力シート!W331="","",基本情報入力シート!W331)</f>
        <v/>
      </c>
      <c r="O288" s="108" t="str">
        <f>IF(基本情報入力シート!X331="","",基本情報入力シート!X331)</f>
        <v/>
      </c>
      <c r="P288" s="110" t="str">
        <f>IF(基本情報入力シート!Y331="","",基本情報入力シート!Y331)</f>
        <v/>
      </c>
      <c r="Q288" s="641" t="str">
        <f>IF(基本情報入力シート!Z331="","",基本情報入力シート!Z331)</f>
        <v/>
      </c>
      <c r="R288" s="662" t="str">
        <f>IF(基本情報入力シート!AA331="","",基本情報入力シート!AA331)</f>
        <v/>
      </c>
      <c r="S288" s="111"/>
      <c r="T288" s="112"/>
      <c r="U288" s="131" t="str">
        <f>IF(P288="","",VLOOKUP(P288,【参考】数式用!$A$5:$I$28,MATCH(T288,【参考】数式用!$C$4:$G$4,0)+2,0))</f>
        <v/>
      </c>
      <c r="V288" s="46" t="s">
        <v>121</v>
      </c>
      <c r="W288" s="113"/>
      <c r="X288" s="47" t="s">
        <v>122</v>
      </c>
      <c r="Y288" s="113"/>
      <c r="Z288" s="114" t="s">
        <v>123</v>
      </c>
      <c r="AA288" s="113"/>
      <c r="AB288" s="47" t="s">
        <v>122</v>
      </c>
      <c r="AC288" s="113"/>
      <c r="AD288" s="47" t="s">
        <v>124</v>
      </c>
      <c r="AE288" s="115" t="s">
        <v>125</v>
      </c>
      <c r="AF288" s="116" t="str">
        <f t="shared" si="6"/>
        <v/>
      </c>
      <c r="AG288" s="118" t="s">
        <v>126</v>
      </c>
      <c r="AH288" s="117" t="str">
        <f t="shared" si="4"/>
        <v/>
      </c>
    </row>
    <row r="289" spans="1:34" ht="36.75" customHeight="1">
      <c r="A289" s="108">
        <f t="shared" si="11"/>
        <v>279</v>
      </c>
      <c r="B289" s="1232" t="str">
        <f>IF(基本情報入力シート!C332="","",基本情報入力シート!C332)</f>
        <v/>
      </c>
      <c r="C289" s="1233"/>
      <c r="D289" s="1233"/>
      <c r="E289" s="1233"/>
      <c r="F289" s="1233"/>
      <c r="G289" s="1233"/>
      <c r="H289" s="1233"/>
      <c r="I289" s="1233"/>
      <c r="J289" s="1233"/>
      <c r="K289" s="1234"/>
      <c r="L289" s="109" t="str">
        <f>IF(基本情報入力シート!M332="","",基本情報入力シート!M332)</f>
        <v/>
      </c>
      <c r="M289" s="109" t="str">
        <f>IF(基本情報入力シート!R332="","",基本情報入力シート!R332)</f>
        <v/>
      </c>
      <c r="N289" s="109" t="str">
        <f>IF(基本情報入力シート!W332="","",基本情報入力シート!W332)</f>
        <v/>
      </c>
      <c r="O289" s="108" t="str">
        <f>IF(基本情報入力シート!X332="","",基本情報入力シート!X332)</f>
        <v/>
      </c>
      <c r="P289" s="110" t="str">
        <f>IF(基本情報入力シート!Y332="","",基本情報入力シート!Y332)</f>
        <v/>
      </c>
      <c r="Q289" s="641" t="str">
        <f>IF(基本情報入力シート!Z332="","",基本情報入力シート!Z332)</f>
        <v/>
      </c>
      <c r="R289" s="662" t="str">
        <f>IF(基本情報入力シート!AA332="","",基本情報入力シート!AA332)</f>
        <v/>
      </c>
      <c r="S289" s="111"/>
      <c r="T289" s="112"/>
      <c r="U289" s="131" t="str">
        <f>IF(P289="","",VLOOKUP(P289,【参考】数式用!$A$5:$I$28,MATCH(T289,【参考】数式用!$C$4:$G$4,0)+2,0))</f>
        <v/>
      </c>
      <c r="V289" s="46" t="s">
        <v>121</v>
      </c>
      <c r="W289" s="113"/>
      <c r="X289" s="47" t="s">
        <v>122</v>
      </c>
      <c r="Y289" s="113"/>
      <c r="Z289" s="114" t="s">
        <v>123</v>
      </c>
      <c r="AA289" s="113"/>
      <c r="AB289" s="47" t="s">
        <v>122</v>
      </c>
      <c r="AC289" s="113"/>
      <c r="AD289" s="47" t="s">
        <v>124</v>
      </c>
      <c r="AE289" s="115" t="s">
        <v>125</v>
      </c>
      <c r="AF289" s="116" t="str">
        <f t="shared" si="6"/>
        <v/>
      </c>
      <c r="AG289" s="118" t="s">
        <v>126</v>
      </c>
      <c r="AH289" s="117" t="str">
        <f t="shared" si="4"/>
        <v/>
      </c>
    </row>
    <row r="290" spans="1:34" ht="36.75" customHeight="1">
      <c r="A290" s="108">
        <f t="shared" si="11"/>
        <v>280</v>
      </c>
      <c r="B290" s="1232" t="str">
        <f>IF(基本情報入力シート!C333="","",基本情報入力シート!C333)</f>
        <v/>
      </c>
      <c r="C290" s="1233"/>
      <c r="D290" s="1233"/>
      <c r="E290" s="1233"/>
      <c r="F290" s="1233"/>
      <c r="G290" s="1233"/>
      <c r="H290" s="1233"/>
      <c r="I290" s="1233"/>
      <c r="J290" s="1233"/>
      <c r="K290" s="1234"/>
      <c r="L290" s="109" t="str">
        <f>IF(基本情報入力シート!M333="","",基本情報入力シート!M333)</f>
        <v/>
      </c>
      <c r="M290" s="109" t="str">
        <f>IF(基本情報入力シート!R333="","",基本情報入力シート!R333)</f>
        <v/>
      </c>
      <c r="N290" s="109" t="str">
        <f>IF(基本情報入力シート!W333="","",基本情報入力シート!W333)</f>
        <v/>
      </c>
      <c r="O290" s="108" t="str">
        <f>IF(基本情報入力シート!X333="","",基本情報入力シート!X333)</f>
        <v/>
      </c>
      <c r="P290" s="110" t="str">
        <f>IF(基本情報入力シート!Y333="","",基本情報入力シート!Y333)</f>
        <v/>
      </c>
      <c r="Q290" s="641" t="str">
        <f>IF(基本情報入力シート!Z333="","",基本情報入力シート!Z333)</f>
        <v/>
      </c>
      <c r="R290" s="662" t="str">
        <f>IF(基本情報入力シート!AA333="","",基本情報入力シート!AA333)</f>
        <v/>
      </c>
      <c r="S290" s="111"/>
      <c r="T290" s="112"/>
      <c r="U290" s="131" t="str">
        <f>IF(P290="","",VLOOKUP(P290,【参考】数式用!$A$5:$I$28,MATCH(T290,【参考】数式用!$C$4:$G$4,0)+2,0))</f>
        <v/>
      </c>
      <c r="V290" s="46" t="s">
        <v>121</v>
      </c>
      <c r="W290" s="113"/>
      <c r="X290" s="47" t="s">
        <v>122</v>
      </c>
      <c r="Y290" s="113"/>
      <c r="Z290" s="114" t="s">
        <v>123</v>
      </c>
      <c r="AA290" s="113"/>
      <c r="AB290" s="47" t="s">
        <v>122</v>
      </c>
      <c r="AC290" s="113"/>
      <c r="AD290" s="47" t="s">
        <v>124</v>
      </c>
      <c r="AE290" s="115" t="s">
        <v>125</v>
      </c>
      <c r="AF290" s="116" t="str">
        <f t="shared" si="6"/>
        <v/>
      </c>
      <c r="AG290" s="118" t="s">
        <v>126</v>
      </c>
      <c r="AH290" s="117" t="str">
        <f t="shared" si="4"/>
        <v/>
      </c>
    </row>
    <row r="291" spans="1:34" ht="36.75" customHeight="1">
      <c r="A291" s="108">
        <f t="shared" si="11"/>
        <v>281</v>
      </c>
      <c r="B291" s="1232" t="str">
        <f>IF(基本情報入力シート!C334="","",基本情報入力シート!C334)</f>
        <v/>
      </c>
      <c r="C291" s="1233"/>
      <c r="D291" s="1233"/>
      <c r="E291" s="1233"/>
      <c r="F291" s="1233"/>
      <c r="G291" s="1233"/>
      <c r="H291" s="1233"/>
      <c r="I291" s="1233"/>
      <c r="J291" s="1233"/>
      <c r="K291" s="1234"/>
      <c r="L291" s="109" t="str">
        <f>IF(基本情報入力シート!M334="","",基本情報入力シート!M334)</f>
        <v/>
      </c>
      <c r="M291" s="109" t="str">
        <f>IF(基本情報入力シート!R334="","",基本情報入力シート!R334)</f>
        <v/>
      </c>
      <c r="N291" s="109" t="str">
        <f>IF(基本情報入力シート!W334="","",基本情報入力シート!W334)</f>
        <v/>
      </c>
      <c r="O291" s="108" t="str">
        <f>IF(基本情報入力シート!X334="","",基本情報入力シート!X334)</f>
        <v/>
      </c>
      <c r="P291" s="110" t="str">
        <f>IF(基本情報入力シート!Y334="","",基本情報入力シート!Y334)</f>
        <v/>
      </c>
      <c r="Q291" s="641" t="str">
        <f>IF(基本情報入力シート!Z334="","",基本情報入力シート!Z334)</f>
        <v/>
      </c>
      <c r="R291" s="662" t="str">
        <f>IF(基本情報入力シート!AA334="","",基本情報入力シート!AA334)</f>
        <v/>
      </c>
      <c r="S291" s="111"/>
      <c r="T291" s="112"/>
      <c r="U291" s="131" t="str">
        <f>IF(P291="","",VLOOKUP(P291,【参考】数式用!$A$5:$I$28,MATCH(T291,【参考】数式用!$C$4:$G$4,0)+2,0))</f>
        <v/>
      </c>
      <c r="V291" s="46" t="s">
        <v>121</v>
      </c>
      <c r="W291" s="113"/>
      <c r="X291" s="47" t="s">
        <v>122</v>
      </c>
      <c r="Y291" s="113"/>
      <c r="Z291" s="114" t="s">
        <v>123</v>
      </c>
      <c r="AA291" s="113"/>
      <c r="AB291" s="47" t="s">
        <v>122</v>
      </c>
      <c r="AC291" s="113"/>
      <c r="AD291" s="47" t="s">
        <v>124</v>
      </c>
      <c r="AE291" s="115" t="s">
        <v>125</v>
      </c>
      <c r="AF291" s="116" t="str">
        <f t="shared" si="6"/>
        <v/>
      </c>
      <c r="AG291" s="118" t="s">
        <v>126</v>
      </c>
      <c r="AH291" s="117" t="str">
        <f t="shared" si="4"/>
        <v/>
      </c>
    </row>
    <row r="292" spans="1:34" ht="36.75" customHeight="1">
      <c r="A292" s="108">
        <f t="shared" si="11"/>
        <v>282</v>
      </c>
      <c r="B292" s="1232" t="str">
        <f>IF(基本情報入力シート!C335="","",基本情報入力シート!C335)</f>
        <v/>
      </c>
      <c r="C292" s="1233"/>
      <c r="D292" s="1233"/>
      <c r="E292" s="1233"/>
      <c r="F292" s="1233"/>
      <c r="G292" s="1233"/>
      <c r="H292" s="1233"/>
      <c r="I292" s="1233"/>
      <c r="J292" s="1233"/>
      <c r="K292" s="1234"/>
      <c r="L292" s="109" t="str">
        <f>IF(基本情報入力シート!M335="","",基本情報入力シート!M335)</f>
        <v/>
      </c>
      <c r="M292" s="109" t="str">
        <f>IF(基本情報入力シート!R335="","",基本情報入力シート!R335)</f>
        <v/>
      </c>
      <c r="N292" s="109" t="str">
        <f>IF(基本情報入力シート!W335="","",基本情報入力シート!W335)</f>
        <v/>
      </c>
      <c r="O292" s="108" t="str">
        <f>IF(基本情報入力シート!X335="","",基本情報入力シート!X335)</f>
        <v/>
      </c>
      <c r="P292" s="110" t="str">
        <f>IF(基本情報入力シート!Y335="","",基本情報入力シート!Y335)</f>
        <v/>
      </c>
      <c r="Q292" s="641" t="str">
        <f>IF(基本情報入力シート!Z335="","",基本情報入力シート!Z335)</f>
        <v/>
      </c>
      <c r="R292" s="662" t="str">
        <f>IF(基本情報入力シート!AA335="","",基本情報入力シート!AA335)</f>
        <v/>
      </c>
      <c r="S292" s="111"/>
      <c r="T292" s="112"/>
      <c r="U292" s="131" t="str">
        <f>IF(P292="","",VLOOKUP(P292,【参考】数式用!$A$5:$I$28,MATCH(T292,【参考】数式用!$C$4:$G$4,0)+2,0))</f>
        <v/>
      </c>
      <c r="V292" s="46" t="s">
        <v>121</v>
      </c>
      <c r="W292" s="113"/>
      <c r="X292" s="47" t="s">
        <v>122</v>
      </c>
      <c r="Y292" s="113"/>
      <c r="Z292" s="114" t="s">
        <v>123</v>
      </c>
      <c r="AA292" s="113"/>
      <c r="AB292" s="47" t="s">
        <v>122</v>
      </c>
      <c r="AC292" s="113"/>
      <c r="AD292" s="47" t="s">
        <v>124</v>
      </c>
      <c r="AE292" s="115" t="s">
        <v>125</v>
      </c>
      <c r="AF292" s="116" t="str">
        <f t="shared" si="6"/>
        <v/>
      </c>
      <c r="AG292" s="118" t="s">
        <v>126</v>
      </c>
      <c r="AH292" s="117" t="str">
        <f t="shared" si="4"/>
        <v/>
      </c>
    </row>
    <row r="293" spans="1:34" ht="36.75" customHeight="1">
      <c r="A293" s="108">
        <f t="shared" si="11"/>
        <v>283</v>
      </c>
      <c r="B293" s="1232" t="str">
        <f>IF(基本情報入力シート!C336="","",基本情報入力シート!C336)</f>
        <v/>
      </c>
      <c r="C293" s="1233"/>
      <c r="D293" s="1233"/>
      <c r="E293" s="1233"/>
      <c r="F293" s="1233"/>
      <c r="G293" s="1233"/>
      <c r="H293" s="1233"/>
      <c r="I293" s="1233"/>
      <c r="J293" s="1233"/>
      <c r="K293" s="1234"/>
      <c r="L293" s="109" t="str">
        <f>IF(基本情報入力シート!M336="","",基本情報入力シート!M336)</f>
        <v/>
      </c>
      <c r="M293" s="109" t="str">
        <f>IF(基本情報入力シート!R336="","",基本情報入力シート!R336)</f>
        <v/>
      </c>
      <c r="N293" s="109" t="str">
        <f>IF(基本情報入力シート!W336="","",基本情報入力シート!W336)</f>
        <v/>
      </c>
      <c r="O293" s="108" t="str">
        <f>IF(基本情報入力シート!X336="","",基本情報入力シート!X336)</f>
        <v/>
      </c>
      <c r="P293" s="110" t="str">
        <f>IF(基本情報入力シート!Y336="","",基本情報入力シート!Y336)</f>
        <v/>
      </c>
      <c r="Q293" s="641" t="str">
        <f>IF(基本情報入力シート!Z336="","",基本情報入力シート!Z336)</f>
        <v/>
      </c>
      <c r="R293" s="662" t="str">
        <f>IF(基本情報入力シート!AA336="","",基本情報入力シート!AA336)</f>
        <v/>
      </c>
      <c r="S293" s="111"/>
      <c r="T293" s="112"/>
      <c r="U293" s="131" t="str">
        <f>IF(P293="","",VLOOKUP(P293,【参考】数式用!$A$5:$I$28,MATCH(T293,【参考】数式用!$C$4:$G$4,0)+2,0))</f>
        <v/>
      </c>
      <c r="V293" s="46" t="s">
        <v>121</v>
      </c>
      <c r="W293" s="113"/>
      <c r="X293" s="47" t="s">
        <v>122</v>
      </c>
      <c r="Y293" s="113"/>
      <c r="Z293" s="114" t="s">
        <v>123</v>
      </c>
      <c r="AA293" s="113"/>
      <c r="AB293" s="47" t="s">
        <v>122</v>
      </c>
      <c r="AC293" s="113"/>
      <c r="AD293" s="47" t="s">
        <v>124</v>
      </c>
      <c r="AE293" s="115" t="s">
        <v>125</v>
      </c>
      <c r="AF293" s="116" t="str">
        <f t="shared" si="6"/>
        <v/>
      </c>
      <c r="AG293" s="118" t="s">
        <v>126</v>
      </c>
      <c r="AH293" s="117" t="str">
        <f t="shared" si="4"/>
        <v/>
      </c>
    </row>
    <row r="294" spans="1:34" ht="36.75" customHeight="1">
      <c r="A294" s="108">
        <f t="shared" si="11"/>
        <v>284</v>
      </c>
      <c r="B294" s="1232" t="str">
        <f>IF(基本情報入力シート!C337="","",基本情報入力シート!C337)</f>
        <v/>
      </c>
      <c r="C294" s="1233"/>
      <c r="D294" s="1233"/>
      <c r="E294" s="1233"/>
      <c r="F294" s="1233"/>
      <c r="G294" s="1233"/>
      <c r="H294" s="1233"/>
      <c r="I294" s="1233"/>
      <c r="J294" s="1233"/>
      <c r="K294" s="1234"/>
      <c r="L294" s="109" t="str">
        <f>IF(基本情報入力シート!M337="","",基本情報入力シート!M337)</f>
        <v/>
      </c>
      <c r="M294" s="109" t="str">
        <f>IF(基本情報入力シート!R337="","",基本情報入力シート!R337)</f>
        <v/>
      </c>
      <c r="N294" s="109" t="str">
        <f>IF(基本情報入力シート!W337="","",基本情報入力シート!W337)</f>
        <v/>
      </c>
      <c r="O294" s="108" t="str">
        <f>IF(基本情報入力シート!X337="","",基本情報入力シート!X337)</f>
        <v/>
      </c>
      <c r="P294" s="110" t="str">
        <f>IF(基本情報入力シート!Y337="","",基本情報入力シート!Y337)</f>
        <v/>
      </c>
      <c r="Q294" s="641" t="str">
        <f>IF(基本情報入力シート!Z337="","",基本情報入力シート!Z337)</f>
        <v/>
      </c>
      <c r="R294" s="662" t="str">
        <f>IF(基本情報入力シート!AA337="","",基本情報入力シート!AA337)</f>
        <v/>
      </c>
      <c r="S294" s="111"/>
      <c r="T294" s="112"/>
      <c r="U294" s="131" t="str">
        <f>IF(P294="","",VLOOKUP(P294,【参考】数式用!$A$5:$I$28,MATCH(T294,【参考】数式用!$C$4:$G$4,0)+2,0))</f>
        <v/>
      </c>
      <c r="V294" s="46" t="s">
        <v>121</v>
      </c>
      <c r="W294" s="113"/>
      <c r="X294" s="47" t="s">
        <v>122</v>
      </c>
      <c r="Y294" s="113"/>
      <c r="Z294" s="114" t="s">
        <v>123</v>
      </c>
      <c r="AA294" s="113"/>
      <c r="AB294" s="47" t="s">
        <v>122</v>
      </c>
      <c r="AC294" s="113"/>
      <c r="AD294" s="47" t="s">
        <v>124</v>
      </c>
      <c r="AE294" s="115" t="s">
        <v>125</v>
      </c>
      <c r="AF294" s="116" t="str">
        <f t="shared" si="6"/>
        <v/>
      </c>
      <c r="AG294" s="118" t="s">
        <v>126</v>
      </c>
      <c r="AH294" s="117" t="str">
        <f t="shared" si="4"/>
        <v/>
      </c>
    </row>
    <row r="295" spans="1:34" ht="36.75" customHeight="1">
      <c r="A295" s="108">
        <f t="shared" si="11"/>
        <v>285</v>
      </c>
      <c r="B295" s="1232" t="str">
        <f>IF(基本情報入力シート!C338="","",基本情報入力シート!C338)</f>
        <v/>
      </c>
      <c r="C295" s="1233"/>
      <c r="D295" s="1233"/>
      <c r="E295" s="1233"/>
      <c r="F295" s="1233"/>
      <c r="G295" s="1233"/>
      <c r="H295" s="1233"/>
      <c r="I295" s="1233"/>
      <c r="J295" s="1233"/>
      <c r="K295" s="1234"/>
      <c r="L295" s="109" t="str">
        <f>IF(基本情報入力シート!M338="","",基本情報入力シート!M338)</f>
        <v/>
      </c>
      <c r="M295" s="109" t="str">
        <f>IF(基本情報入力シート!R338="","",基本情報入力シート!R338)</f>
        <v/>
      </c>
      <c r="N295" s="109" t="str">
        <f>IF(基本情報入力シート!W338="","",基本情報入力シート!W338)</f>
        <v/>
      </c>
      <c r="O295" s="108" t="str">
        <f>IF(基本情報入力シート!X338="","",基本情報入力シート!X338)</f>
        <v/>
      </c>
      <c r="P295" s="110" t="str">
        <f>IF(基本情報入力シート!Y338="","",基本情報入力シート!Y338)</f>
        <v/>
      </c>
      <c r="Q295" s="641" t="str">
        <f>IF(基本情報入力シート!Z338="","",基本情報入力シート!Z338)</f>
        <v/>
      </c>
      <c r="R295" s="662" t="str">
        <f>IF(基本情報入力シート!AA338="","",基本情報入力シート!AA338)</f>
        <v/>
      </c>
      <c r="S295" s="111"/>
      <c r="T295" s="112"/>
      <c r="U295" s="131" t="str">
        <f>IF(P295="","",VLOOKUP(P295,【参考】数式用!$A$5:$I$28,MATCH(T295,【参考】数式用!$C$4:$G$4,0)+2,0))</f>
        <v/>
      </c>
      <c r="V295" s="46" t="s">
        <v>121</v>
      </c>
      <c r="W295" s="113"/>
      <c r="X295" s="47" t="s">
        <v>122</v>
      </c>
      <c r="Y295" s="113"/>
      <c r="Z295" s="114" t="s">
        <v>123</v>
      </c>
      <c r="AA295" s="113"/>
      <c r="AB295" s="47" t="s">
        <v>122</v>
      </c>
      <c r="AC295" s="113"/>
      <c r="AD295" s="47" t="s">
        <v>124</v>
      </c>
      <c r="AE295" s="115" t="s">
        <v>125</v>
      </c>
      <c r="AF295" s="116" t="str">
        <f t="shared" si="6"/>
        <v/>
      </c>
      <c r="AG295" s="118" t="s">
        <v>126</v>
      </c>
      <c r="AH295" s="117" t="str">
        <f t="shared" si="4"/>
        <v/>
      </c>
    </row>
    <row r="296" spans="1:34" ht="36.75" customHeight="1">
      <c r="A296" s="108">
        <f t="shared" si="11"/>
        <v>286</v>
      </c>
      <c r="B296" s="1232" t="str">
        <f>IF(基本情報入力シート!C339="","",基本情報入力シート!C339)</f>
        <v/>
      </c>
      <c r="C296" s="1233"/>
      <c r="D296" s="1233"/>
      <c r="E296" s="1233"/>
      <c r="F296" s="1233"/>
      <c r="G296" s="1233"/>
      <c r="H296" s="1233"/>
      <c r="I296" s="1233"/>
      <c r="J296" s="1233"/>
      <c r="K296" s="1234"/>
      <c r="L296" s="109" t="str">
        <f>IF(基本情報入力シート!M339="","",基本情報入力シート!M339)</f>
        <v/>
      </c>
      <c r="M296" s="109" t="str">
        <f>IF(基本情報入力シート!R339="","",基本情報入力シート!R339)</f>
        <v/>
      </c>
      <c r="N296" s="109" t="str">
        <f>IF(基本情報入力シート!W339="","",基本情報入力シート!W339)</f>
        <v/>
      </c>
      <c r="O296" s="108" t="str">
        <f>IF(基本情報入力シート!X339="","",基本情報入力シート!X339)</f>
        <v/>
      </c>
      <c r="P296" s="110" t="str">
        <f>IF(基本情報入力シート!Y339="","",基本情報入力シート!Y339)</f>
        <v/>
      </c>
      <c r="Q296" s="641" t="str">
        <f>IF(基本情報入力シート!Z339="","",基本情報入力シート!Z339)</f>
        <v/>
      </c>
      <c r="R296" s="662" t="str">
        <f>IF(基本情報入力シート!AA339="","",基本情報入力シート!AA339)</f>
        <v/>
      </c>
      <c r="S296" s="111"/>
      <c r="T296" s="112"/>
      <c r="U296" s="131" t="str">
        <f>IF(P296="","",VLOOKUP(P296,【参考】数式用!$A$5:$I$28,MATCH(T296,【参考】数式用!$C$4:$G$4,0)+2,0))</f>
        <v/>
      </c>
      <c r="V296" s="46" t="s">
        <v>121</v>
      </c>
      <c r="W296" s="113"/>
      <c r="X296" s="47" t="s">
        <v>122</v>
      </c>
      <c r="Y296" s="113"/>
      <c r="Z296" s="114" t="s">
        <v>123</v>
      </c>
      <c r="AA296" s="113"/>
      <c r="AB296" s="47" t="s">
        <v>122</v>
      </c>
      <c r="AC296" s="113"/>
      <c r="AD296" s="47" t="s">
        <v>124</v>
      </c>
      <c r="AE296" s="115" t="s">
        <v>125</v>
      </c>
      <c r="AF296" s="116" t="str">
        <f t="shared" si="6"/>
        <v/>
      </c>
      <c r="AG296" s="118" t="s">
        <v>126</v>
      </c>
      <c r="AH296" s="117" t="str">
        <f t="shared" si="4"/>
        <v/>
      </c>
    </row>
    <row r="297" spans="1:34" ht="36.75" customHeight="1">
      <c r="A297" s="108">
        <f t="shared" si="11"/>
        <v>287</v>
      </c>
      <c r="B297" s="1232" t="str">
        <f>IF(基本情報入力シート!C340="","",基本情報入力シート!C340)</f>
        <v/>
      </c>
      <c r="C297" s="1233"/>
      <c r="D297" s="1233"/>
      <c r="E297" s="1233"/>
      <c r="F297" s="1233"/>
      <c r="G297" s="1233"/>
      <c r="H297" s="1233"/>
      <c r="I297" s="1233"/>
      <c r="J297" s="1233"/>
      <c r="K297" s="1234"/>
      <c r="L297" s="109" t="str">
        <f>IF(基本情報入力シート!M340="","",基本情報入力シート!M340)</f>
        <v/>
      </c>
      <c r="M297" s="109" t="str">
        <f>IF(基本情報入力シート!R340="","",基本情報入力シート!R340)</f>
        <v/>
      </c>
      <c r="N297" s="109" t="str">
        <f>IF(基本情報入力シート!W340="","",基本情報入力シート!W340)</f>
        <v/>
      </c>
      <c r="O297" s="108" t="str">
        <f>IF(基本情報入力シート!X340="","",基本情報入力シート!X340)</f>
        <v/>
      </c>
      <c r="P297" s="110" t="str">
        <f>IF(基本情報入力シート!Y340="","",基本情報入力シート!Y340)</f>
        <v/>
      </c>
      <c r="Q297" s="641" t="str">
        <f>IF(基本情報入力シート!Z340="","",基本情報入力シート!Z340)</f>
        <v/>
      </c>
      <c r="R297" s="662" t="str">
        <f>IF(基本情報入力シート!AA340="","",基本情報入力シート!AA340)</f>
        <v/>
      </c>
      <c r="S297" s="111"/>
      <c r="T297" s="112"/>
      <c r="U297" s="131" t="str">
        <f>IF(P297="","",VLOOKUP(P297,【参考】数式用!$A$5:$I$28,MATCH(T297,【参考】数式用!$C$4:$G$4,0)+2,0))</f>
        <v/>
      </c>
      <c r="V297" s="46" t="s">
        <v>121</v>
      </c>
      <c r="W297" s="113"/>
      <c r="X297" s="47" t="s">
        <v>122</v>
      </c>
      <c r="Y297" s="113"/>
      <c r="Z297" s="114" t="s">
        <v>123</v>
      </c>
      <c r="AA297" s="113"/>
      <c r="AB297" s="47" t="s">
        <v>122</v>
      </c>
      <c r="AC297" s="113"/>
      <c r="AD297" s="47" t="s">
        <v>124</v>
      </c>
      <c r="AE297" s="115" t="s">
        <v>125</v>
      </c>
      <c r="AF297" s="116" t="str">
        <f t="shared" si="6"/>
        <v/>
      </c>
      <c r="AG297" s="118" t="s">
        <v>126</v>
      </c>
      <c r="AH297" s="117" t="str">
        <f t="shared" si="4"/>
        <v/>
      </c>
    </row>
    <row r="298" spans="1:34" ht="36.75" customHeight="1">
      <c r="A298" s="108">
        <f t="shared" si="11"/>
        <v>288</v>
      </c>
      <c r="B298" s="1232" t="str">
        <f>IF(基本情報入力シート!C341="","",基本情報入力シート!C341)</f>
        <v/>
      </c>
      <c r="C298" s="1233"/>
      <c r="D298" s="1233"/>
      <c r="E298" s="1233"/>
      <c r="F298" s="1233"/>
      <c r="G298" s="1233"/>
      <c r="H298" s="1233"/>
      <c r="I298" s="1233"/>
      <c r="J298" s="1233"/>
      <c r="K298" s="1234"/>
      <c r="L298" s="109" t="str">
        <f>IF(基本情報入力シート!M341="","",基本情報入力シート!M341)</f>
        <v/>
      </c>
      <c r="M298" s="109" t="str">
        <f>IF(基本情報入力シート!R341="","",基本情報入力シート!R341)</f>
        <v/>
      </c>
      <c r="N298" s="109" t="str">
        <f>IF(基本情報入力シート!W341="","",基本情報入力シート!W341)</f>
        <v/>
      </c>
      <c r="O298" s="108" t="str">
        <f>IF(基本情報入力シート!X341="","",基本情報入力シート!X341)</f>
        <v/>
      </c>
      <c r="P298" s="110" t="str">
        <f>IF(基本情報入力シート!Y341="","",基本情報入力シート!Y341)</f>
        <v/>
      </c>
      <c r="Q298" s="641" t="str">
        <f>IF(基本情報入力シート!Z341="","",基本情報入力シート!Z341)</f>
        <v/>
      </c>
      <c r="R298" s="662" t="str">
        <f>IF(基本情報入力シート!AA341="","",基本情報入力シート!AA341)</f>
        <v/>
      </c>
      <c r="S298" s="111"/>
      <c r="T298" s="112"/>
      <c r="U298" s="131" t="str">
        <f>IF(P298="","",VLOOKUP(P298,【参考】数式用!$A$5:$I$28,MATCH(T298,【参考】数式用!$C$4:$G$4,0)+2,0))</f>
        <v/>
      </c>
      <c r="V298" s="46" t="s">
        <v>121</v>
      </c>
      <c r="W298" s="113"/>
      <c r="X298" s="47" t="s">
        <v>122</v>
      </c>
      <c r="Y298" s="113"/>
      <c r="Z298" s="114" t="s">
        <v>123</v>
      </c>
      <c r="AA298" s="113"/>
      <c r="AB298" s="47" t="s">
        <v>122</v>
      </c>
      <c r="AC298" s="113"/>
      <c r="AD298" s="47" t="s">
        <v>124</v>
      </c>
      <c r="AE298" s="115" t="s">
        <v>125</v>
      </c>
      <c r="AF298" s="116" t="str">
        <f t="shared" si="6"/>
        <v/>
      </c>
      <c r="AG298" s="118" t="s">
        <v>126</v>
      </c>
      <c r="AH298" s="117" t="str">
        <f t="shared" si="4"/>
        <v/>
      </c>
    </row>
    <row r="299" spans="1:34" ht="36.75" customHeight="1">
      <c r="A299" s="108">
        <f t="shared" si="11"/>
        <v>289</v>
      </c>
      <c r="B299" s="1232" t="str">
        <f>IF(基本情報入力シート!C342="","",基本情報入力シート!C342)</f>
        <v/>
      </c>
      <c r="C299" s="1233"/>
      <c r="D299" s="1233"/>
      <c r="E299" s="1233"/>
      <c r="F299" s="1233"/>
      <c r="G299" s="1233"/>
      <c r="H299" s="1233"/>
      <c r="I299" s="1233"/>
      <c r="J299" s="1233"/>
      <c r="K299" s="1234"/>
      <c r="L299" s="109" t="str">
        <f>IF(基本情報入力シート!M342="","",基本情報入力シート!M342)</f>
        <v/>
      </c>
      <c r="M299" s="109" t="str">
        <f>IF(基本情報入力シート!R342="","",基本情報入力シート!R342)</f>
        <v/>
      </c>
      <c r="N299" s="109" t="str">
        <f>IF(基本情報入力シート!W342="","",基本情報入力シート!W342)</f>
        <v/>
      </c>
      <c r="O299" s="108" t="str">
        <f>IF(基本情報入力シート!X342="","",基本情報入力シート!X342)</f>
        <v/>
      </c>
      <c r="P299" s="110" t="str">
        <f>IF(基本情報入力シート!Y342="","",基本情報入力シート!Y342)</f>
        <v/>
      </c>
      <c r="Q299" s="641" t="str">
        <f>IF(基本情報入力シート!Z342="","",基本情報入力シート!Z342)</f>
        <v/>
      </c>
      <c r="R299" s="662" t="str">
        <f>IF(基本情報入力シート!AA342="","",基本情報入力シート!AA342)</f>
        <v/>
      </c>
      <c r="S299" s="111"/>
      <c r="T299" s="112"/>
      <c r="U299" s="131" t="str">
        <f>IF(P299="","",VLOOKUP(P299,【参考】数式用!$A$5:$I$28,MATCH(T299,【参考】数式用!$C$4:$G$4,0)+2,0))</f>
        <v/>
      </c>
      <c r="V299" s="46" t="s">
        <v>121</v>
      </c>
      <c r="W299" s="113"/>
      <c r="X299" s="47" t="s">
        <v>122</v>
      </c>
      <c r="Y299" s="113"/>
      <c r="Z299" s="114" t="s">
        <v>123</v>
      </c>
      <c r="AA299" s="113"/>
      <c r="AB299" s="47" t="s">
        <v>122</v>
      </c>
      <c r="AC299" s="113"/>
      <c r="AD299" s="47" t="s">
        <v>124</v>
      </c>
      <c r="AE299" s="115" t="s">
        <v>125</v>
      </c>
      <c r="AF299" s="116" t="str">
        <f t="shared" si="6"/>
        <v/>
      </c>
      <c r="AG299" s="118" t="s">
        <v>126</v>
      </c>
      <c r="AH299" s="117" t="str">
        <f t="shared" si="4"/>
        <v/>
      </c>
    </row>
    <row r="300" spans="1:34" ht="36.75" customHeight="1">
      <c r="A300" s="108">
        <f t="shared" si="11"/>
        <v>290</v>
      </c>
      <c r="B300" s="1232" t="str">
        <f>IF(基本情報入力シート!C343="","",基本情報入力シート!C343)</f>
        <v/>
      </c>
      <c r="C300" s="1233"/>
      <c r="D300" s="1233"/>
      <c r="E300" s="1233"/>
      <c r="F300" s="1233"/>
      <c r="G300" s="1233"/>
      <c r="H300" s="1233"/>
      <c r="I300" s="1233"/>
      <c r="J300" s="1233"/>
      <c r="K300" s="1234"/>
      <c r="L300" s="109" t="str">
        <f>IF(基本情報入力シート!M343="","",基本情報入力シート!M343)</f>
        <v/>
      </c>
      <c r="M300" s="109" t="str">
        <f>IF(基本情報入力シート!R343="","",基本情報入力シート!R343)</f>
        <v/>
      </c>
      <c r="N300" s="109" t="str">
        <f>IF(基本情報入力シート!W343="","",基本情報入力シート!W343)</f>
        <v/>
      </c>
      <c r="O300" s="108" t="str">
        <f>IF(基本情報入力シート!X343="","",基本情報入力シート!X343)</f>
        <v/>
      </c>
      <c r="P300" s="110" t="str">
        <f>IF(基本情報入力シート!Y343="","",基本情報入力シート!Y343)</f>
        <v/>
      </c>
      <c r="Q300" s="641" t="str">
        <f>IF(基本情報入力シート!Z343="","",基本情報入力シート!Z343)</f>
        <v/>
      </c>
      <c r="R300" s="662" t="str">
        <f>IF(基本情報入力シート!AA343="","",基本情報入力シート!AA343)</f>
        <v/>
      </c>
      <c r="S300" s="111"/>
      <c r="T300" s="112"/>
      <c r="U300" s="131" t="str">
        <f>IF(P300="","",VLOOKUP(P300,【参考】数式用!$A$5:$I$28,MATCH(T300,【参考】数式用!$C$4:$G$4,0)+2,0))</f>
        <v/>
      </c>
      <c r="V300" s="46" t="s">
        <v>121</v>
      </c>
      <c r="W300" s="113"/>
      <c r="X300" s="47" t="s">
        <v>122</v>
      </c>
      <c r="Y300" s="113"/>
      <c r="Z300" s="114" t="s">
        <v>123</v>
      </c>
      <c r="AA300" s="113"/>
      <c r="AB300" s="47" t="s">
        <v>122</v>
      </c>
      <c r="AC300" s="113"/>
      <c r="AD300" s="47" t="s">
        <v>124</v>
      </c>
      <c r="AE300" s="115" t="s">
        <v>125</v>
      </c>
      <c r="AF300" s="116" t="str">
        <f t="shared" si="6"/>
        <v/>
      </c>
      <c r="AG300" s="118" t="s">
        <v>126</v>
      </c>
      <c r="AH300" s="117" t="str">
        <f t="shared" si="4"/>
        <v/>
      </c>
    </row>
    <row r="301" spans="1:34" ht="36.75" customHeight="1">
      <c r="A301" s="108">
        <f t="shared" si="11"/>
        <v>291</v>
      </c>
      <c r="B301" s="1232" t="str">
        <f>IF(基本情報入力シート!C344="","",基本情報入力シート!C344)</f>
        <v/>
      </c>
      <c r="C301" s="1233"/>
      <c r="D301" s="1233"/>
      <c r="E301" s="1233"/>
      <c r="F301" s="1233"/>
      <c r="G301" s="1233"/>
      <c r="H301" s="1233"/>
      <c r="I301" s="1233"/>
      <c r="J301" s="1233"/>
      <c r="K301" s="1234"/>
      <c r="L301" s="109" t="str">
        <f>IF(基本情報入力シート!M344="","",基本情報入力シート!M344)</f>
        <v/>
      </c>
      <c r="M301" s="109" t="str">
        <f>IF(基本情報入力シート!R344="","",基本情報入力シート!R344)</f>
        <v/>
      </c>
      <c r="N301" s="109" t="str">
        <f>IF(基本情報入力シート!W344="","",基本情報入力シート!W344)</f>
        <v/>
      </c>
      <c r="O301" s="108" t="str">
        <f>IF(基本情報入力シート!X344="","",基本情報入力シート!X344)</f>
        <v/>
      </c>
      <c r="P301" s="110" t="str">
        <f>IF(基本情報入力シート!Y344="","",基本情報入力シート!Y344)</f>
        <v/>
      </c>
      <c r="Q301" s="641" t="str">
        <f>IF(基本情報入力シート!Z344="","",基本情報入力シート!Z344)</f>
        <v/>
      </c>
      <c r="R301" s="662" t="str">
        <f>IF(基本情報入力シート!AA344="","",基本情報入力シート!AA344)</f>
        <v/>
      </c>
      <c r="S301" s="111"/>
      <c r="T301" s="112"/>
      <c r="U301" s="131" t="str">
        <f>IF(P301="","",VLOOKUP(P301,【参考】数式用!$A$5:$I$28,MATCH(T301,【参考】数式用!$C$4:$G$4,0)+2,0))</f>
        <v/>
      </c>
      <c r="V301" s="46" t="s">
        <v>121</v>
      </c>
      <c r="W301" s="113"/>
      <c r="X301" s="47" t="s">
        <v>122</v>
      </c>
      <c r="Y301" s="113"/>
      <c r="Z301" s="114" t="s">
        <v>123</v>
      </c>
      <c r="AA301" s="113"/>
      <c r="AB301" s="47" t="s">
        <v>122</v>
      </c>
      <c r="AC301" s="113"/>
      <c r="AD301" s="47" t="s">
        <v>124</v>
      </c>
      <c r="AE301" s="115" t="s">
        <v>125</v>
      </c>
      <c r="AF301" s="116" t="str">
        <f t="shared" si="6"/>
        <v/>
      </c>
      <c r="AG301" s="118" t="s">
        <v>126</v>
      </c>
      <c r="AH301" s="117" t="str">
        <f t="shared" si="4"/>
        <v/>
      </c>
    </row>
    <row r="302" spans="1:34" ht="36.75" customHeight="1">
      <c r="A302" s="108">
        <f t="shared" si="11"/>
        <v>292</v>
      </c>
      <c r="B302" s="1232" t="str">
        <f>IF(基本情報入力シート!C345="","",基本情報入力シート!C345)</f>
        <v/>
      </c>
      <c r="C302" s="1233"/>
      <c r="D302" s="1233"/>
      <c r="E302" s="1233"/>
      <c r="F302" s="1233"/>
      <c r="G302" s="1233"/>
      <c r="H302" s="1233"/>
      <c r="I302" s="1233"/>
      <c r="J302" s="1233"/>
      <c r="K302" s="1234"/>
      <c r="L302" s="109" t="str">
        <f>IF(基本情報入力シート!M345="","",基本情報入力シート!M345)</f>
        <v/>
      </c>
      <c r="M302" s="109" t="str">
        <f>IF(基本情報入力シート!R345="","",基本情報入力シート!R345)</f>
        <v/>
      </c>
      <c r="N302" s="109" t="str">
        <f>IF(基本情報入力シート!W345="","",基本情報入力シート!W345)</f>
        <v/>
      </c>
      <c r="O302" s="108" t="str">
        <f>IF(基本情報入力シート!X345="","",基本情報入力シート!X345)</f>
        <v/>
      </c>
      <c r="P302" s="110" t="str">
        <f>IF(基本情報入力シート!Y345="","",基本情報入力シート!Y345)</f>
        <v/>
      </c>
      <c r="Q302" s="641" t="str">
        <f>IF(基本情報入力シート!Z345="","",基本情報入力シート!Z345)</f>
        <v/>
      </c>
      <c r="R302" s="662" t="str">
        <f>IF(基本情報入力シート!AA345="","",基本情報入力シート!AA345)</f>
        <v/>
      </c>
      <c r="S302" s="111"/>
      <c r="T302" s="112"/>
      <c r="U302" s="131" t="str">
        <f>IF(P302="","",VLOOKUP(P302,【参考】数式用!$A$5:$I$28,MATCH(T302,【参考】数式用!$C$4:$G$4,0)+2,0))</f>
        <v/>
      </c>
      <c r="V302" s="46" t="s">
        <v>121</v>
      </c>
      <c r="W302" s="113"/>
      <c r="X302" s="47" t="s">
        <v>122</v>
      </c>
      <c r="Y302" s="113"/>
      <c r="Z302" s="114" t="s">
        <v>123</v>
      </c>
      <c r="AA302" s="113"/>
      <c r="AB302" s="47" t="s">
        <v>122</v>
      </c>
      <c r="AC302" s="113"/>
      <c r="AD302" s="47" t="s">
        <v>124</v>
      </c>
      <c r="AE302" s="115" t="s">
        <v>125</v>
      </c>
      <c r="AF302" s="116" t="str">
        <f t="shared" si="6"/>
        <v/>
      </c>
      <c r="AG302" s="118" t="s">
        <v>126</v>
      </c>
      <c r="AH302" s="117" t="str">
        <f t="shared" si="4"/>
        <v/>
      </c>
    </row>
    <row r="303" spans="1:34" ht="36.75" customHeight="1">
      <c r="A303" s="108">
        <f t="shared" si="11"/>
        <v>293</v>
      </c>
      <c r="B303" s="1232" t="str">
        <f>IF(基本情報入力シート!C346="","",基本情報入力シート!C346)</f>
        <v/>
      </c>
      <c r="C303" s="1233"/>
      <c r="D303" s="1233"/>
      <c r="E303" s="1233"/>
      <c r="F303" s="1233"/>
      <c r="G303" s="1233"/>
      <c r="H303" s="1233"/>
      <c r="I303" s="1233"/>
      <c r="J303" s="1233"/>
      <c r="K303" s="1234"/>
      <c r="L303" s="109" t="str">
        <f>IF(基本情報入力シート!M346="","",基本情報入力シート!M346)</f>
        <v/>
      </c>
      <c r="M303" s="109" t="str">
        <f>IF(基本情報入力シート!R346="","",基本情報入力シート!R346)</f>
        <v/>
      </c>
      <c r="N303" s="109" t="str">
        <f>IF(基本情報入力シート!W346="","",基本情報入力シート!W346)</f>
        <v/>
      </c>
      <c r="O303" s="108" t="str">
        <f>IF(基本情報入力シート!X346="","",基本情報入力シート!X346)</f>
        <v/>
      </c>
      <c r="P303" s="110" t="str">
        <f>IF(基本情報入力シート!Y346="","",基本情報入力シート!Y346)</f>
        <v/>
      </c>
      <c r="Q303" s="641" t="str">
        <f>IF(基本情報入力シート!Z346="","",基本情報入力シート!Z346)</f>
        <v/>
      </c>
      <c r="R303" s="662" t="str">
        <f>IF(基本情報入力シート!AA346="","",基本情報入力シート!AA346)</f>
        <v/>
      </c>
      <c r="S303" s="111"/>
      <c r="T303" s="112"/>
      <c r="U303" s="131" t="str">
        <f>IF(P303="","",VLOOKUP(P303,【参考】数式用!$A$5:$I$28,MATCH(T303,【参考】数式用!$C$4:$G$4,0)+2,0))</f>
        <v/>
      </c>
      <c r="V303" s="46" t="s">
        <v>121</v>
      </c>
      <c r="W303" s="113"/>
      <c r="X303" s="47" t="s">
        <v>122</v>
      </c>
      <c r="Y303" s="113"/>
      <c r="Z303" s="114" t="s">
        <v>123</v>
      </c>
      <c r="AA303" s="113"/>
      <c r="AB303" s="47" t="s">
        <v>122</v>
      </c>
      <c r="AC303" s="113"/>
      <c r="AD303" s="47" t="s">
        <v>124</v>
      </c>
      <c r="AE303" s="115" t="s">
        <v>125</v>
      </c>
      <c r="AF303" s="116" t="str">
        <f t="shared" si="6"/>
        <v/>
      </c>
      <c r="AG303" s="118" t="s">
        <v>126</v>
      </c>
      <c r="AH303" s="117" t="str">
        <f t="shared" si="4"/>
        <v/>
      </c>
    </row>
    <row r="304" spans="1:34" ht="36.75" customHeight="1">
      <c r="A304" s="108">
        <f t="shared" si="11"/>
        <v>294</v>
      </c>
      <c r="B304" s="1232" t="str">
        <f>IF(基本情報入力シート!C347="","",基本情報入力シート!C347)</f>
        <v/>
      </c>
      <c r="C304" s="1233"/>
      <c r="D304" s="1233"/>
      <c r="E304" s="1233"/>
      <c r="F304" s="1233"/>
      <c r="G304" s="1233"/>
      <c r="H304" s="1233"/>
      <c r="I304" s="1233"/>
      <c r="J304" s="1233"/>
      <c r="K304" s="1234"/>
      <c r="L304" s="109" t="str">
        <f>IF(基本情報入力シート!M347="","",基本情報入力シート!M347)</f>
        <v/>
      </c>
      <c r="M304" s="109" t="str">
        <f>IF(基本情報入力シート!R347="","",基本情報入力シート!R347)</f>
        <v/>
      </c>
      <c r="N304" s="109" t="str">
        <f>IF(基本情報入力シート!W347="","",基本情報入力シート!W347)</f>
        <v/>
      </c>
      <c r="O304" s="108" t="str">
        <f>IF(基本情報入力シート!X347="","",基本情報入力シート!X347)</f>
        <v/>
      </c>
      <c r="P304" s="110" t="str">
        <f>IF(基本情報入力シート!Y347="","",基本情報入力シート!Y347)</f>
        <v/>
      </c>
      <c r="Q304" s="641" t="str">
        <f>IF(基本情報入力シート!Z347="","",基本情報入力シート!Z347)</f>
        <v/>
      </c>
      <c r="R304" s="662" t="str">
        <f>IF(基本情報入力シート!AA347="","",基本情報入力シート!AA347)</f>
        <v/>
      </c>
      <c r="S304" s="111"/>
      <c r="T304" s="112"/>
      <c r="U304" s="131" t="str">
        <f>IF(P304="","",VLOOKUP(P304,【参考】数式用!$A$5:$I$28,MATCH(T304,【参考】数式用!$C$4:$G$4,0)+2,0))</f>
        <v/>
      </c>
      <c r="V304" s="46" t="s">
        <v>21</v>
      </c>
      <c r="W304" s="113"/>
      <c r="X304" s="47" t="s">
        <v>11</v>
      </c>
      <c r="Y304" s="113"/>
      <c r="Z304" s="114" t="s">
        <v>67</v>
      </c>
      <c r="AA304" s="113"/>
      <c r="AB304" s="47" t="s">
        <v>11</v>
      </c>
      <c r="AC304" s="113"/>
      <c r="AD304" s="47" t="s">
        <v>14</v>
      </c>
      <c r="AE304" s="115" t="s">
        <v>30</v>
      </c>
      <c r="AF304" s="116" t="str">
        <f t="shared" ref="AF304:AF400" si="12">IF(W304&gt;=1,(AA304*12+AC304)-(W304*12+Y304)+1,"")</f>
        <v/>
      </c>
      <c r="AG304" s="47" t="s">
        <v>47</v>
      </c>
      <c r="AH304" s="117" t="str">
        <f t="shared" ref="AH304:AH400" si="13">IFERROR(ROUNDDOWN(ROUND(Q304*U304,0)*R304,0)*AF304,"")</f>
        <v/>
      </c>
    </row>
    <row r="305" spans="1:34" ht="36.75" customHeight="1">
      <c r="A305" s="108">
        <f t="shared" si="11"/>
        <v>295</v>
      </c>
      <c r="B305" s="1232" t="str">
        <f>IF(基本情報入力シート!C348="","",基本情報入力シート!C348)</f>
        <v/>
      </c>
      <c r="C305" s="1233"/>
      <c r="D305" s="1233"/>
      <c r="E305" s="1233"/>
      <c r="F305" s="1233"/>
      <c r="G305" s="1233"/>
      <c r="H305" s="1233"/>
      <c r="I305" s="1233"/>
      <c r="J305" s="1233"/>
      <c r="K305" s="1234"/>
      <c r="L305" s="109" t="str">
        <f>IF(基本情報入力シート!M348="","",基本情報入力シート!M348)</f>
        <v/>
      </c>
      <c r="M305" s="109" t="str">
        <f>IF(基本情報入力シート!R348="","",基本情報入力シート!R348)</f>
        <v/>
      </c>
      <c r="N305" s="109" t="str">
        <f>IF(基本情報入力シート!W348="","",基本情報入力シート!W348)</f>
        <v/>
      </c>
      <c r="O305" s="108" t="str">
        <f>IF(基本情報入力シート!X348="","",基本情報入力シート!X348)</f>
        <v/>
      </c>
      <c r="P305" s="110" t="str">
        <f>IF(基本情報入力シート!Y348="","",基本情報入力シート!Y348)</f>
        <v/>
      </c>
      <c r="Q305" s="641" t="str">
        <f>IF(基本情報入力シート!Z348="","",基本情報入力シート!Z348)</f>
        <v/>
      </c>
      <c r="R305" s="662" t="str">
        <f>IF(基本情報入力シート!AA348="","",基本情報入力シート!AA348)</f>
        <v/>
      </c>
      <c r="S305" s="111"/>
      <c r="T305" s="112"/>
      <c r="U305" s="131" t="str">
        <f>IF(P305="","",VLOOKUP(P305,【参考】数式用!$A$5:$I$28,MATCH(T305,【参考】数式用!$C$4:$G$4,0)+2,0))</f>
        <v/>
      </c>
      <c r="V305" s="46" t="s">
        <v>21</v>
      </c>
      <c r="W305" s="113"/>
      <c r="X305" s="47" t="s">
        <v>11</v>
      </c>
      <c r="Y305" s="113"/>
      <c r="Z305" s="114" t="s">
        <v>67</v>
      </c>
      <c r="AA305" s="113"/>
      <c r="AB305" s="47" t="s">
        <v>11</v>
      </c>
      <c r="AC305" s="113"/>
      <c r="AD305" s="47" t="s">
        <v>14</v>
      </c>
      <c r="AE305" s="115" t="s">
        <v>30</v>
      </c>
      <c r="AF305" s="116" t="str">
        <f t="shared" si="12"/>
        <v/>
      </c>
      <c r="AG305" s="47" t="s">
        <v>47</v>
      </c>
      <c r="AH305" s="117" t="str">
        <f t="shared" si="13"/>
        <v/>
      </c>
    </row>
    <row r="306" spans="1:34" ht="36.75" customHeight="1">
      <c r="A306" s="108">
        <f t="shared" si="11"/>
        <v>296</v>
      </c>
      <c r="B306" s="1232" t="str">
        <f>IF(基本情報入力シート!C349="","",基本情報入力シート!C349)</f>
        <v/>
      </c>
      <c r="C306" s="1233"/>
      <c r="D306" s="1233"/>
      <c r="E306" s="1233"/>
      <c r="F306" s="1233"/>
      <c r="G306" s="1233"/>
      <c r="H306" s="1233"/>
      <c r="I306" s="1233"/>
      <c r="J306" s="1233"/>
      <c r="K306" s="1234"/>
      <c r="L306" s="109" t="str">
        <f>IF(基本情報入力シート!M349="","",基本情報入力シート!M349)</f>
        <v/>
      </c>
      <c r="M306" s="109" t="str">
        <f>IF(基本情報入力シート!R349="","",基本情報入力シート!R349)</f>
        <v/>
      </c>
      <c r="N306" s="109" t="str">
        <f>IF(基本情報入力シート!W349="","",基本情報入力シート!W349)</f>
        <v/>
      </c>
      <c r="O306" s="108" t="str">
        <f>IF(基本情報入力シート!X349="","",基本情報入力シート!X349)</f>
        <v/>
      </c>
      <c r="P306" s="110" t="str">
        <f>IF(基本情報入力シート!Y349="","",基本情報入力シート!Y349)</f>
        <v/>
      </c>
      <c r="Q306" s="641" t="str">
        <f>IF(基本情報入力シート!Z349="","",基本情報入力シート!Z349)</f>
        <v/>
      </c>
      <c r="R306" s="662" t="str">
        <f>IF(基本情報入力シート!AA349="","",基本情報入力シート!AA349)</f>
        <v/>
      </c>
      <c r="S306" s="111"/>
      <c r="T306" s="112"/>
      <c r="U306" s="131" t="str">
        <f>IF(P306="","",VLOOKUP(P306,【参考】数式用!$A$5:$I$28,MATCH(T306,【参考】数式用!$C$4:$G$4,0)+2,0))</f>
        <v/>
      </c>
      <c r="V306" s="46" t="s">
        <v>21</v>
      </c>
      <c r="W306" s="113"/>
      <c r="X306" s="47" t="s">
        <v>11</v>
      </c>
      <c r="Y306" s="113"/>
      <c r="Z306" s="114" t="s">
        <v>67</v>
      </c>
      <c r="AA306" s="113"/>
      <c r="AB306" s="47" t="s">
        <v>11</v>
      </c>
      <c r="AC306" s="113"/>
      <c r="AD306" s="47" t="s">
        <v>14</v>
      </c>
      <c r="AE306" s="115" t="s">
        <v>30</v>
      </c>
      <c r="AF306" s="116" t="str">
        <f t="shared" si="12"/>
        <v/>
      </c>
      <c r="AG306" s="47" t="s">
        <v>47</v>
      </c>
      <c r="AH306" s="117" t="str">
        <f t="shared" si="13"/>
        <v/>
      </c>
    </row>
    <row r="307" spans="1:34" ht="36.75" customHeight="1">
      <c r="A307" s="108">
        <f t="shared" si="11"/>
        <v>297</v>
      </c>
      <c r="B307" s="1232" t="str">
        <f>IF(基本情報入力シート!C350="","",基本情報入力シート!C350)</f>
        <v/>
      </c>
      <c r="C307" s="1233"/>
      <c r="D307" s="1233"/>
      <c r="E307" s="1233"/>
      <c r="F307" s="1233"/>
      <c r="G307" s="1233"/>
      <c r="H307" s="1233"/>
      <c r="I307" s="1233"/>
      <c r="J307" s="1233"/>
      <c r="K307" s="1234"/>
      <c r="L307" s="109" t="str">
        <f>IF(基本情報入力シート!M350="","",基本情報入力シート!M350)</f>
        <v/>
      </c>
      <c r="M307" s="109" t="str">
        <f>IF(基本情報入力シート!R350="","",基本情報入力シート!R350)</f>
        <v/>
      </c>
      <c r="N307" s="109" t="str">
        <f>IF(基本情報入力シート!W350="","",基本情報入力シート!W350)</f>
        <v/>
      </c>
      <c r="O307" s="108" t="str">
        <f>IF(基本情報入力シート!X350="","",基本情報入力シート!X350)</f>
        <v/>
      </c>
      <c r="P307" s="110" t="str">
        <f>IF(基本情報入力シート!Y350="","",基本情報入力シート!Y350)</f>
        <v/>
      </c>
      <c r="Q307" s="641" t="str">
        <f>IF(基本情報入力シート!Z350="","",基本情報入力シート!Z350)</f>
        <v/>
      </c>
      <c r="R307" s="662" t="str">
        <f>IF(基本情報入力シート!AA350="","",基本情報入力シート!AA350)</f>
        <v/>
      </c>
      <c r="S307" s="111"/>
      <c r="T307" s="112"/>
      <c r="U307" s="131" t="str">
        <f>IF(P307="","",VLOOKUP(P307,【参考】数式用!$A$5:$I$28,MATCH(T307,【参考】数式用!$C$4:$G$4,0)+2,0))</f>
        <v/>
      </c>
      <c r="V307" s="46" t="s">
        <v>121</v>
      </c>
      <c r="W307" s="113"/>
      <c r="X307" s="47" t="s">
        <v>122</v>
      </c>
      <c r="Y307" s="113"/>
      <c r="Z307" s="114" t="s">
        <v>123</v>
      </c>
      <c r="AA307" s="113"/>
      <c r="AB307" s="47" t="s">
        <v>122</v>
      </c>
      <c r="AC307" s="113"/>
      <c r="AD307" s="47" t="s">
        <v>124</v>
      </c>
      <c r="AE307" s="115" t="s">
        <v>125</v>
      </c>
      <c r="AF307" s="116" t="str">
        <f t="shared" si="12"/>
        <v/>
      </c>
      <c r="AG307" s="47" t="s">
        <v>126</v>
      </c>
      <c r="AH307" s="117" t="str">
        <f t="shared" si="13"/>
        <v/>
      </c>
    </row>
    <row r="308" spans="1:34" ht="36.75" customHeight="1">
      <c r="A308" s="108">
        <f t="shared" si="11"/>
        <v>298</v>
      </c>
      <c r="B308" s="1232" t="str">
        <f>IF(基本情報入力シート!C351="","",基本情報入力シート!C351)</f>
        <v/>
      </c>
      <c r="C308" s="1233"/>
      <c r="D308" s="1233"/>
      <c r="E308" s="1233"/>
      <c r="F308" s="1233"/>
      <c r="G308" s="1233"/>
      <c r="H308" s="1233"/>
      <c r="I308" s="1233"/>
      <c r="J308" s="1233"/>
      <c r="K308" s="1234"/>
      <c r="L308" s="109" t="str">
        <f>IF(基本情報入力シート!M351="","",基本情報入力シート!M351)</f>
        <v/>
      </c>
      <c r="M308" s="109" t="str">
        <f>IF(基本情報入力シート!R351="","",基本情報入力シート!R351)</f>
        <v/>
      </c>
      <c r="N308" s="109" t="str">
        <f>IF(基本情報入力シート!W351="","",基本情報入力シート!W351)</f>
        <v/>
      </c>
      <c r="O308" s="108" t="str">
        <f>IF(基本情報入力シート!X351="","",基本情報入力シート!X351)</f>
        <v/>
      </c>
      <c r="P308" s="110" t="str">
        <f>IF(基本情報入力シート!Y351="","",基本情報入力シート!Y351)</f>
        <v/>
      </c>
      <c r="Q308" s="641" t="str">
        <f>IF(基本情報入力シート!Z351="","",基本情報入力シート!Z351)</f>
        <v/>
      </c>
      <c r="R308" s="662" t="str">
        <f>IF(基本情報入力シート!AA351="","",基本情報入力シート!AA351)</f>
        <v/>
      </c>
      <c r="S308" s="111"/>
      <c r="T308" s="112"/>
      <c r="U308" s="131" t="str">
        <f>IF(P308="","",VLOOKUP(P308,【参考】数式用!$A$5:$I$28,MATCH(T308,【参考】数式用!$C$4:$G$4,0)+2,0))</f>
        <v/>
      </c>
      <c r="V308" s="46" t="s">
        <v>121</v>
      </c>
      <c r="W308" s="113"/>
      <c r="X308" s="47" t="s">
        <v>122</v>
      </c>
      <c r="Y308" s="113"/>
      <c r="Z308" s="114" t="s">
        <v>123</v>
      </c>
      <c r="AA308" s="113"/>
      <c r="AB308" s="47" t="s">
        <v>122</v>
      </c>
      <c r="AC308" s="113"/>
      <c r="AD308" s="47" t="s">
        <v>124</v>
      </c>
      <c r="AE308" s="115" t="s">
        <v>125</v>
      </c>
      <c r="AF308" s="116" t="str">
        <f t="shared" si="12"/>
        <v/>
      </c>
      <c r="AG308" s="47" t="s">
        <v>126</v>
      </c>
      <c r="AH308" s="117" t="str">
        <f t="shared" si="13"/>
        <v/>
      </c>
    </row>
    <row r="309" spans="1:34" ht="36.75" customHeight="1">
      <c r="A309" s="108">
        <f t="shared" si="11"/>
        <v>299</v>
      </c>
      <c r="B309" s="1232" t="str">
        <f>IF(基本情報入力シート!C352="","",基本情報入力シート!C352)</f>
        <v/>
      </c>
      <c r="C309" s="1233"/>
      <c r="D309" s="1233"/>
      <c r="E309" s="1233"/>
      <c r="F309" s="1233"/>
      <c r="G309" s="1233"/>
      <c r="H309" s="1233"/>
      <c r="I309" s="1233"/>
      <c r="J309" s="1233"/>
      <c r="K309" s="1234"/>
      <c r="L309" s="109" t="str">
        <f>IF(基本情報入力シート!M352="","",基本情報入力シート!M352)</f>
        <v/>
      </c>
      <c r="M309" s="109" t="str">
        <f>IF(基本情報入力シート!R352="","",基本情報入力シート!R352)</f>
        <v/>
      </c>
      <c r="N309" s="109" t="str">
        <f>IF(基本情報入力シート!W352="","",基本情報入力シート!W352)</f>
        <v/>
      </c>
      <c r="O309" s="108" t="str">
        <f>IF(基本情報入力シート!X352="","",基本情報入力シート!X352)</f>
        <v/>
      </c>
      <c r="P309" s="110" t="str">
        <f>IF(基本情報入力シート!Y352="","",基本情報入力シート!Y352)</f>
        <v/>
      </c>
      <c r="Q309" s="641" t="str">
        <f>IF(基本情報入力シート!Z352="","",基本情報入力シート!Z352)</f>
        <v/>
      </c>
      <c r="R309" s="662" t="str">
        <f>IF(基本情報入力シート!AA352="","",基本情報入力シート!AA352)</f>
        <v/>
      </c>
      <c r="S309" s="111"/>
      <c r="T309" s="112"/>
      <c r="U309" s="131" t="str">
        <f>IF(P309="","",VLOOKUP(P309,【参考】数式用!$A$5:$I$28,MATCH(T309,【参考】数式用!$C$4:$G$4,0)+2,0))</f>
        <v/>
      </c>
      <c r="V309" s="46" t="s">
        <v>121</v>
      </c>
      <c r="W309" s="113"/>
      <c r="X309" s="47" t="s">
        <v>122</v>
      </c>
      <c r="Y309" s="113"/>
      <c r="Z309" s="114" t="s">
        <v>123</v>
      </c>
      <c r="AA309" s="113"/>
      <c r="AB309" s="47" t="s">
        <v>122</v>
      </c>
      <c r="AC309" s="113"/>
      <c r="AD309" s="47" t="s">
        <v>124</v>
      </c>
      <c r="AE309" s="115" t="s">
        <v>125</v>
      </c>
      <c r="AF309" s="116" t="str">
        <f t="shared" si="12"/>
        <v/>
      </c>
      <c r="AG309" s="47" t="s">
        <v>126</v>
      </c>
      <c r="AH309" s="117" t="str">
        <f t="shared" si="13"/>
        <v/>
      </c>
    </row>
    <row r="310" spans="1:34" ht="36.75" customHeight="1">
      <c r="A310" s="108">
        <f t="shared" si="11"/>
        <v>300</v>
      </c>
      <c r="B310" s="1232" t="str">
        <f>IF(基本情報入力シート!C353="","",基本情報入力シート!C353)</f>
        <v/>
      </c>
      <c r="C310" s="1233"/>
      <c r="D310" s="1233"/>
      <c r="E310" s="1233"/>
      <c r="F310" s="1233"/>
      <c r="G310" s="1233"/>
      <c r="H310" s="1233"/>
      <c r="I310" s="1233"/>
      <c r="J310" s="1233"/>
      <c r="K310" s="1234"/>
      <c r="L310" s="109" t="str">
        <f>IF(基本情報入力シート!M353="","",基本情報入力シート!M353)</f>
        <v/>
      </c>
      <c r="M310" s="109" t="str">
        <f>IF(基本情報入力シート!R353="","",基本情報入力シート!R353)</f>
        <v/>
      </c>
      <c r="N310" s="109" t="str">
        <f>IF(基本情報入力シート!W353="","",基本情報入力シート!W353)</f>
        <v/>
      </c>
      <c r="O310" s="108" t="str">
        <f>IF(基本情報入力シート!X353="","",基本情報入力シート!X353)</f>
        <v/>
      </c>
      <c r="P310" s="110" t="str">
        <f>IF(基本情報入力シート!Y353="","",基本情報入力シート!Y353)</f>
        <v/>
      </c>
      <c r="Q310" s="641" t="str">
        <f>IF(基本情報入力シート!Z353="","",基本情報入力シート!Z353)</f>
        <v/>
      </c>
      <c r="R310" s="662" t="str">
        <f>IF(基本情報入力シート!AA353="","",基本情報入力シート!AA353)</f>
        <v/>
      </c>
      <c r="S310" s="111"/>
      <c r="T310" s="112"/>
      <c r="U310" s="131" t="str">
        <f>IF(P310="","",VLOOKUP(P310,【参考】数式用!$A$5:$I$28,MATCH(T310,【参考】数式用!$C$4:$G$4,0)+2,0))</f>
        <v/>
      </c>
      <c r="V310" s="46" t="s">
        <v>121</v>
      </c>
      <c r="W310" s="113"/>
      <c r="X310" s="47" t="s">
        <v>122</v>
      </c>
      <c r="Y310" s="113"/>
      <c r="Z310" s="114" t="s">
        <v>123</v>
      </c>
      <c r="AA310" s="113"/>
      <c r="AB310" s="47" t="s">
        <v>122</v>
      </c>
      <c r="AC310" s="113"/>
      <c r="AD310" s="47" t="s">
        <v>124</v>
      </c>
      <c r="AE310" s="115" t="s">
        <v>125</v>
      </c>
      <c r="AF310" s="116" t="str">
        <f t="shared" si="12"/>
        <v/>
      </c>
      <c r="AG310" s="47" t="s">
        <v>126</v>
      </c>
      <c r="AH310" s="117" t="str">
        <f t="shared" si="13"/>
        <v/>
      </c>
    </row>
    <row r="311" spans="1:34" ht="36.75" customHeight="1">
      <c r="A311" s="108">
        <f t="shared" si="11"/>
        <v>301</v>
      </c>
      <c r="B311" s="1232" t="str">
        <f>IF(基本情報入力シート!C354="","",基本情報入力シート!C354)</f>
        <v/>
      </c>
      <c r="C311" s="1233"/>
      <c r="D311" s="1233"/>
      <c r="E311" s="1233"/>
      <c r="F311" s="1233"/>
      <c r="G311" s="1233"/>
      <c r="H311" s="1233"/>
      <c r="I311" s="1233"/>
      <c r="J311" s="1233"/>
      <c r="K311" s="1234"/>
      <c r="L311" s="109" t="str">
        <f>IF(基本情報入力シート!M354="","",基本情報入力シート!M354)</f>
        <v/>
      </c>
      <c r="M311" s="109" t="str">
        <f>IF(基本情報入力シート!R354="","",基本情報入力シート!R354)</f>
        <v/>
      </c>
      <c r="N311" s="109" t="str">
        <f>IF(基本情報入力シート!W354="","",基本情報入力シート!W354)</f>
        <v/>
      </c>
      <c r="O311" s="108" t="str">
        <f>IF(基本情報入力シート!X354="","",基本情報入力シート!X354)</f>
        <v/>
      </c>
      <c r="P311" s="110" t="str">
        <f>IF(基本情報入力シート!Y354="","",基本情報入力シート!Y354)</f>
        <v/>
      </c>
      <c r="Q311" s="641" t="str">
        <f>IF(基本情報入力シート!Z354="","",基本情報入力シート!Z354)</f>
        <v/>
      </c>
      <c r="R311" s="662" t="str">
        <f>IF(基本情報入力シート!AA354="","",基本情報入力シート!AA354)</f>
        <v/>
      </c>
      <c r="S311" s="111"/>
      <c r="T311" s="112"/>
      <c r="U311" s="131" t="str">
        <f>IF(P311="","",VLOOKUP(P311,【参考】数式用!$A$5:$I$28,MATCH(T311,【参考】数式用!$C$4:$G$4,0)+2,0))</f>
        <v/>
      </c>
      <c r="V311" s="46" t="s">
        <v>121</v>
      </c>
      <c r="W311" s="113"/>
      <c r="X311" s="47" t="s">
        <v>122</v>
      </c>
      <c r="Y311" s="113"/>
      <c r="Z311" s="114" t="s">
        <v>123</v>
      </c>
      <c r="AA311" s="113"/>
      <c r="AB311" s="47" t="s">
        <v>122</v>
      </c>
      <c r="AC311" s="113"/>
      <c r="AD311" s="47" t="s">
        <v>124</v>
      </c>
      <c r="AE311" s="115" t="s">
        <v>125</v>
      </c>
      <c r="AF311" s="116" t="str">
        <f t="shared" si="12"/>
        <v/>
      </c>
      <c r="AG311" s="47" t="s">
        <v>126</v>
      </c>
      <c r="AH311" s="117" t="str">
        <f t="shared" si="13"/>
        <v/>
      </c>
    </row>
    <row r="312" spans="1:34" ht="36.75" customHeight="1">
      <c r="A312" s="108">
        <f t="shared" si="11"/>
        <v>302</v>
      </c>
      <c r="B312" s="1232" t="str">
        <f>IF(基本情報入力シート!C355="","",基本情報入力シート!C355)</f>
        <v/>
      </c>
      <c r="C312" s="1233"/>
      <c r="D312" s="1233"/>
      <c r="E312" s="1233"/>
      <c r="F312" s="1233"/>
      <c r="G312" s="1233"/>
      <c r="H312" s="1233"/>
      <c r="I312" s="1233"/>
      <c r="J312" s="1233"/>
      <c r="K312" s="1234"/>
      <c r="L312" s="109" t="str">
        <f>IF(基本情報入力シート!M355="","",基本情報入力シート!M355)</f>
        <v/>
      </c>
      <c r="M312" s="109" t="str">
        <f>IF(基本情報入力シート!R355="","",基本情報入力シート!R355)</f>
        <v/>
      </c>
      <c r="N312" s="109" t="str">
        <f>IF(基本情報入力シート!W355="","",基本情報入力シート!W355)</f>
        <v/>
      </c>
      <c r="O312" s="108" t="str">
        <f>IF(基本情報入力シート!X355="","",基本情報入力シート!X355)</f>
        <v/>
      </c>
      <c r="P312" s="110" t="str">
        <f>IF(基本情報入力シート!Y355="","",基本情報入力シート!Y355)</f>
        <v/>
      </c>
      <c r="Q312" s="641" t="str">
        <f>IF(基本情報入力シート!Z355="","",基本情報入力シート!Z355)</f>
        <v/>
      </c>
      <c r="R312" s="662" t="str">
        <f>IF(基本情報入力シート!AA355="","",基本情報入力シート!AA355)</f>
        <v/>
      </c>
      <c r="S312" s="111"/>
      <c r="T312" s="112"/>
      <c r="U312" s="131" t="str">
        <f>IF(P312="","",VLOOKUP(P312,【参考】数式用!$A$5:$I$28,MATCH(T312,【参考】数式用!$C$4:$G$4,0)+2,0))</f>
        <v/>
      </c>
      <c r="V312" s="46" t="s">
        <v>121</v>
      </c>
      <c r="W312" s="113"/>
      <c r="X312" s="47" t="s">
        <v>122</v>
      </c>
      <c r="Y312" s="113"/>
      <c r="Z312" s="114" t="s">
        <v>123</v>
      </c>
      <c r="AA312" s="113"/>
      <c r="AB312" s="47" t="s">
        <v>122</v>
      </c>
      <c r="AC312" s="113"/>
      <c r="AD312" s="47" t="s">
        <v>124</v>
      </c>
      <c r="AE312" s="115" t="s">
        <v>125</v>
      </c>
      <c r="AF312" s="116" t="str">
        <f t="shared" si="12"/>
        <v/>
      </c>
      <c r="AG312" s="47" t="s">
        <v>126</v>
      </c>
      <c r="AH312" s="117" t="str">
        <f t="shared" si="13"/>
        <v/>
      </c>
    </row>
    <row r="313" spans="1:34" ht="36.75" customHeight="1">
      <c r="A313" s="108">
        <f t="shared" si="11"/>
        <v>303</v>
      </c>
      <c r="B313" s="1232" t="str">
        <f>IF(基本情報入力シート!C356="","",基本情報入力シート!C356)</f>
        <v/>
      </c>
      <c r="C313" s="1233"/>
      <c r="D313" s="1233"/>
      <c r="E313" s="1233"/>
      <c r="F313" s="1233"/>
      <c r="G313" s="1233"/>
      <c r="H313" s="1233"/>
      <c r="I313" s="1233"/>
      <c r="J313" s="1233"/>
      <c r="K313" s="1234"/>
      <c r="L313" s="109" t="str">
        <f>IF(基本情報入力シート!M356="","",基本情報入力シート!M356)</f>
        <v/>
      </c>
      <c r="M313" s="109" t="str">
        <f>IF(基本情報入力シート!R356="","",基本情報入力シート!R356)</f>
        <v/>
      </c>
      <c r="N313" s="109" t="str">
        <f>IF(基本情報入力シート!W356="","",基本情報入力シート!W356)</f>
        <v/>
      </c>
      <c r="O313" s="108" t="str">
        <f>IF(基本情報入力シート!X356="","",基本情報入力シート!X356)</f>
        <v/>
      </c>
      <c r="P313" s="110" t="str">
        <f>IF(基本情報入力シート!Y356="","",基本情報入力シート!Y356)</f>
        <v/>
      </c>
      <c r="Q313" s="641" t="str">
        <f>IF(基本情報入力シート!Z356="","",基本情報入力シート!Z356)</f>
        <v/>
      </c>
      <c r="R313" s="662" t="str">
        <f>IF(基本情報入力シート!AA356="","",基本情報入力シート!AA356)</f>
        <v/>
      </c>
      <c r="S313" s="111"/>
      <c r="T313" s="112"/>
      <c r="U313" s="131" t="str">
        <f>IF(P313="","",VLOOKUP(P313,【参考】数式用!$A$5:$I$28,MATCH(T313,【参考】数式用!$C$4:$G$4,0)+2,0))</f>
        <v/>
      </c>
      <c r="V313" s="46" t="s">
        <v>121</v>
      </c>
      <c r="W313" s="113"/>
      <c r="X313" s="47" t="s">
        <v>122</v>
      </c>
      <c r="Y313" s="113"/>
      <c r="Z313" s="114" t="s">
        <v>123</v>
      </c>
      <c r="AA313" s="113"/>
      <c r="AB313" s="47" t="s">
        <v>122</v>
      </c>
      <c r="AC313" s="113"/>
      <c r="AD313" s="47" t="s">
        <v>124</v>
      </c>
      <c r="AE313" s="115" t="s">
        <v>125</v>
      </c>
      <c r="AF313" s="116" t="str">
        <f t="shared" si="12"/>
        <v/>
      </c>
      <c r="AG313" s="47" t="s">
        <v>126</v>
      </c>
      <c r="AH313" s="117" t="str">
        <f t="shared" si="13"/>
        <v/>
      </c>
    </row>
    <row r="314" spans="1:34" ht="36.75" customHeight="1">
      <c r="A314" s="108">
        <f t="shared" si="11"/>
        <v>304</v>
      </c>
      <c r="B314" s="1232" t="str">
        <f>IF(基本情報入力シート!C357="","",基本情報入力シート!C357)</f>
        <v/>
      </c>
      <c r="C314" s="1233"/>
      <c r="D314" s="1233"/>
      <c r="E314" s="1233"/>
      <c r="F314" s="1233"/>
      <c r="G314" s="1233"/>
      <c r="H314" s="1233"/>
      <c r="I314" s="1233"/>
      <c r="J314" s="1233"/>
      <c r="K314" s="1234"/>
      <c r="L314" s="109" t="str">
        <f>IF(基本情報入力シート!M357="","",基本情報入力シート!M357)</f>
        <v/>
      </c>
      <c r="M314" s="109" t="str">
        <f>IF(基本情報入力シート!R357="","",基本情報入力シート!R357)</f>
        <v/>
      </c>
      <c r="N314" s="109" t="str">
        <f>IF(基本情報入力シート!W357="","",基本情報入力シート!W357)</f>
        <v/>
      </c>
      <c r="O314" s="108" t="str">
        <f>IF(基本情報入力シート!X357="","",基本情報入力シート!X357)</f>
        <v/>
      </c>
      <c r="P314" s="110" t="str">
        <f>IF(基本情報入力シート!Y357="","",基本情報入力シート!Y357)</f>
        <v/>
      </c>
      <c r="Q314" s="641" t="str">
        <f>IF(基本情報入力シート!Z357="","",基本情報入力シート!Z357)</f>
        <v/>
      </c>
      <c r="R314" s="662" t="str">
        <f>IF(基本情報入力シート!AA357="","",基本情報入力シート!AA357)</f>
        <v/>
      </c>
      <c r="S314" s="111"/>
      <c r="T314" s="112"/>
      <c r="U314" s="131" t="str">
        <f>IF(P314="","",VLOOKUP(P314,【参考】数式用!$A$5:$I$28,MATCH(T314,【参考】数式用!$C$4:$G$4,0)+2,0))</f>
        <v/>
      </c>
      <c r="V314" s="46" t="s">
        <v>121</v>
      </c>
      <c r="W314" s="113"/>
      <c r="X314" s="47" t="s">
        <v>122</v>
      </c>
      <c r="Y314" s="113"/>
      <c r="Z314" s="114" t="s">
        <v>123</v>
      </c>
      <c r="AA314" s="113"/>
      <c r="AB314" s="47" t="s">
        <v>122</v>
      </c>
      <c r="AC314" s="113"/>
      <c r="AD314" s="47" t="s">
        <v>124</v>
      </c>
      <c r="AE314" s="115" t="s">
        <v>125</v>
      </c>
      <c r="AF314" s="116" t="str">
        <f t="shared" si="12"/>
        <v/>
      </c>
      <c r="AG314" s="47" t="s">
        <v>126</v>
      </c>
      <c r="AH314" s="117" t="str">
        <f t="shared" si="13"/>
        <v/>
      </c>
    </row>
    <row r="315" spans="1:34" ht="36.75" customHeight="1">
      <c r="A315" s="108">
        <f t="shared" si="11"/>
        <v>305</v>
      </c>
      <c r="B315" s="1232" t="str">
        <f>IF(基本情報入力シート!C358="","",基本情報入力シート!C358)</f>
        <v/>
      </c>
      <c r="C315" s="1233"/>
      <c r="D315" s="1233"/>
      <c r="E315" s="1233"/>
      <c r="F315" s="1233"/>
      <c r="G315" s="1233"/>
      <c r="H315" s="1233"/>
      <c r="I315" s="1233"/>
      <c r="J315" s="1233"/>
      <c r="K315" s="1234"/>
      <c r="L315" s="109" t="str">
        <f>IF(基本情報入力シート!M358="","",基本情報入力シート!M358)</f>
        <v/>
      </c>
      <c r="M315" s="109" t="str">
        <f>IF(基本情報入力シート!R358="","",基本情報入力シート!R358)</f>
        <v/>
      </c>
      <c r="N315" s="109" t="str">
        <f>IF(基本情報入力シート!W358="","",基本情報入力シート!W358)</f>
        <v/>
      </c>
      <c r="O315" s="108" t="str">
        <f>IF(基本情報入力シート!X358="","",基本情報入力シート!X358)</f>
        <v/>
      </c>
      <c r="P315" s="110" t="str">
        <f>IF(基本情報入力シート!Y358="","",基本情報入力シート!Y358)</f>
        <v/>
      </c>
      <c r="Q315" s="641" t="str">
        <f>IF(基本情報入力シート!Z358="","",基本情報入力シート!Z358)</f>
        <v/>
      </c>
      <c r="R315" s="662" t="str">
        <f>IF(基本情報入力シート!AA358="","",基本情報入力シート!AA358)</f>
        <v/>
      </c>
      <c r="S315" s="111"/>
      <c r="T315" s="112"/>
      <c r="U315" s="131" t="str">
        <f>IF(P315="","",VLOOKUP(P315,【参考】数式用!$A$5:$I$28,MATCH(T315,【参考】数式用!$C$4:$G$4,0)+2,0))</f>
        <v/>
      </c>
      <c r="V315" s="46" t="s">
        <v>121</v>
      </c>
      <c r="W315" s="113"/>
      <c r="X315" s="47" t="s">
        <v>122</v>
      </c>
      <c r="Y315" s="113"/>
      <c r="Z315" s="114" t="s">
        <v>123</v>
      </c>
      <c r="AA315" s="113"/>
      <c r="AB315" s="47" t="s">
        <v>122</v>
      </c>
      <c r="AC315" s="113"/>
      <c r="AD315" s="47" t="s">
        <v>124</v>
      </c>
      <c r="AE315" s="115" t="s">
        <v>125</v>
      </c>
      <c r="AF315" s="116" t="str">
        <f t="shared" si="12"/>
        <v/>
      </c>
      <c r="AG315" s="47" t="s">
        <v>126</v>
      </c>
      <c r="AH315" s="117" t="str">
        <f t="shared" si="13"/>
        <v/>
      </c>
    </row>
    <row r="316" spans="1:34" ht="36.75" customHeight="1">
      <c r="A316" s="108">
        <f t="shared" si="11"/>
        <v>306</v>
      </c>
      <c r="B316" s="1232" t="str">
        <f>IF(基本情報入力シート!C359="","",基本情報入力シート!C359)</f>
        <v/>
      </c>
      <c r="C316" s="1233"/>
      <c r="D316" s="1233"/>
      <c r="E316" s="1233"/>
      <c r="F316" s="1233"/>
      <c r="G316" s="1233"/>
      <c r="H316" s="1233"/>
      <c r="I316" s="1233"/>
      <c r="J316" s="1233"/>
      <c r="K316" s="1234"/>
      <c r="L316" s="109" t="str">
        <f>IF(基本情報入力シート!M359="","",基本情報入力シート!M359)</f>
        <v/>
      </c>
      <c r="M316" s="109" t="str">
        <f>IF(基本情報入力シート!R359="","",基本情報入力シート!R359)</f>
        <v/>
      </c>
      <c r="N316" s="109" t="str">
        <f>IF(基本情報入力シート!W359="","",基本情報入力シート!W359)</f>
        <v/>
      </c>
      <c r="O316" s="108" t="str">
        <f>IF(基本情報入力シート!X359="","",基本情報入力シート!X359)</f>
        <v/>
      </c>
      <c r="P316" s="110" t="str">
        <f>IF(基本情報入力シート!Y359="","",基本情報入力シート!Y359)</f>
        <v/>
      </c>
      <c r="Q316" s="641" t="str">
        <f>IF(基本情報入力シート!Z359="","",基本情報入力シート!Z359)</f>
        <v/>
      </c>
      <c r="R316" s="662" t="str">
        <f>IF(基本情報入力シート!AA359="","",基本情報入力シート!AA359)</f>
        <v/>
      </c>
      <c r="S316" s="111"/>
      <c r="T316" s="112"/>
      <c r="U316" s="131" t="str">
        <f>IF(P316="","",VLOOKUP(P316,【参考】数式用!$A$5:$I$28,MATCH(T316,【参考】数式用!$C$4:$G$4,0)+2,0))</f>
        <v/>
      </c>
      <c r="V316" s="46" t="s">
        <v>121</v>
      </c>
      <c r="W316" s="113"/>
      <c r="X316" s="47" t="s">
        <v>122</v>
      </c>
      <c r="Y316" s="113"/>
      <c r="Z316" s="114" t="s">
        <v>123</v>
      </c>
      <c r="AA316" s="113"/>
      <c r="AB316" s="47" t="s">
        <v>122</v>
      </c>
      <c r="AC316" s="113"/>
      <c r="AD316" s="47" t="s">
        <v>124</v>
      </c>
      <c r="AE316" s="115" t="s">
        <v>125</v>
      </c>
      <c r="AF316" s="116" t="str">
        <f t="shared" si="12"/>
        <v/>
      </c>
      <c r="AG316" s="47" t="s">
        <v>126</v>
      </c>
      <c r="AH316" s="117" t="str">
        <f t="shared" si="13"/>
        <v/>
      </c>
    </row>
    <row r="317" spans="1:34" ht="36.75" customHeight="1">
      <c r="A317" s="108">
        <f t="shared" si="11"/>
        <v>307</v>
      </c>
      <c r="B317" s="1232" t="str">
        <f>IF(基本情報入力シート!C360="","",基本情報入力シート!C360)</f>
        <v/>
      </c>
      <c r="C317" s="1233"/>
      <c r="D317" s="1233"/>
      <c r="E317" s="1233"/>
      <c r="F317" s="1233"/>
      <c r="G317" s="1233"/>
      <c r="H317" s="1233"/>
      <c r="I317" s="1233"/>
      <c r="J317" s="1233"/>
      <c r="K317" s="1234"/>
      <c r="L317" s="109" t="str">
        <f>IF(基本情報入力シート!M360="","",基本情報入力シート!M360)</f>
        <v/>
      </c>
      <c r="M317" s="109" t="str">
        <f>IF(基本情報入力シート!R360="","",基本情報入力シート!R360)</f>
        <v/>
      </c>
      <c r="N317" s="109" t="str">
        <f>IF(基本情報入力シート!W360="","",基本情報入力シート!W360)</f>
        <v/>
      </c>
      <c r="O317" s="108" t="str">
        <f>IF(基本情報入力シート!X360="","",基本情報入力シート!X360)</f>
        <v/>
      </c>
      <c r="P317" s="110" t="str">
        <f>IF(基本情報入力シート!Y360="","",基本情報入力シート!Y360)</f>
        <v/>
      </c>
      <c r="Q317" s="641" t="str">
        <f>IF(基本情報入力シート!Z360="","",基本情報入力シート!Z360)</f>
        <v/>
      </c>
      <c r="R317" s="662" t="str">
        <f>IF(基本情報入力シート!AA360="","",基本情報入力シート!AA360)</f>
        <v/>
      </c>
      <c r="S317" s="111"/>
      <c r="T317" s="112"/>
      <c r="U317" s="131" t="str">
        <f>IF(P317="","",VLOOKUP(P317,【参考】数式用!$A$5:$I$28,MATCH(T317,【参考】数式用!$C$4:$G$4,0)+2,0))</f>
        <v/>
      </c>
      <c r="V317" s="46" t="s">
        <v>121</v>
      </c>
      <c r="W317" s="113"/>
      <c r="X317" s="47" t="s">
        <v>122</v>
      </c>
      <c r="Y317" s="113"/>
      <c r="Z317" s="114" t="s">
        <v>123</v>
      </c>
      <c r="AA317" s="113"/>
      <c r="AB317" s="47" t="s">
        <v>122</v>
      </c>
      <c r="AC317" s="113"/>
      <c r="AD317" s="47" t="s">
        <v>124</v>
      </c>
      <c r="AE317" s="115" t="s">
        <v>125</v>
      </c>
      <c r="AF317" s="116" t="str">
        <f t="shared" si="12"/>
        <v/>
      </c>
      <c r="AG317" s="47" t="s">
        <v>126</v>
      </c>
      <c r="AH317" s="117" t="str">
        <f t="shared" si="13"/>
        <v/>
      </c>
    </row>
    <row r="318" spans="1:34" ht="36.75" customHeight="1">
      <c r="A318" s="108">
        <f t="shared" si="11"/>
        <v>308</v>
      </c>
      <c r="B318" s="1232" t="str">
        <f>IF(基本情報入力シート!C361="","",基本情報入力シート!C361)</f>
        <v/>
      </c>
      <c r="C318" s="1233"/>
      <c r="D318" s="1233"/>
      <c r="E318" s="1233"/>
      <c r="F318" s="1233"/>
      <c r="G318" s="1233"/>
      <c r="H318" s="1233"/>
      <c r="I318" s="1233"/>
      <c r="J318" s="1233"/>
      <c r="K318" s="1234"/>
      <c r="L318" s="109" t="str">
        <f>IF(基本情報入力シート!M361="","",基本情報入力シート!M361)</f>
        <v/>
      </c>
      <c r="M318" s="109" t="str">
        <f>IF(基本情報入力シート!R361="","",基本情報入力シート!R361)</f>
        <v/>
      </c>
      <c r="N318" s="109" t="str">
        <f>IF(基本情報入力シート!W361="","",基本情報入力シート!W361)</f>
        <v/>
      </c>
      <c r="O318" s="108" t="str">
        <f>IF(基本情報入力シート!X361="","",基本情報入力シート!X361)</f>
        <v/>
      </c>
      <c r="P318" s="110" t="str">
        <f>IF(基本情報入力シート!Y361="","",基本情報入力シート!Y361)</f>
        <v/>
      </c>
      <c r="Q318" s="641" t="str">
        <f>IF(基本情報入力シート!Z361="","",基本情報入力シート!Z361)</f>
        <v/>
      </c>
      <c r="R318" s="662" t="str">
        <f>IF(基本情報入力シート!AA361="","",基本情報入力シート!AA361)</f>
        <v/>
      </c>
      <c r="S318" s="111"/>
      <c r="T318" s="112"/>
      <c r="U318" s="131" t="str">
        <f>IF(P318="","",VLOOKUP(P318,【参考】数式用!$A$5:$I$28,MATCH(T318,【参考】数式用!$C$4:$G$4,0)+2,0))</f>
        <v/>
      </c>
      <c r="V318" s="46" t="s">
        <v>121</v>
      </c>
      <c r="W318" s="113"/>
      <c r="X318" s="47" t="s">
        <v>122</v>
      </c>
      <c r="Y318" s="113"/>
      <c r="Z318" s="114" t="s">
        <v>123</v>
      </c>
      <c r="AA318" s="113"/>
      <c r="AB318" s="47" t="s">
        <v>122</v>
      </c>
      <c r="AC318" s="113"/>
      <c r="AD318" s="47" t="s">
        <v>124</v>
      </c>
      <c r="AE318" s="115" t="s">
        <v>125</v>
      </c>
      <c r="AF318" s="116" t="str">
        <f t="shared" si="12"/>
        <v/>
      </c>
      <c r="AG318" s="47" t="s">
        <v>126</v>
      </c>
      <c r="AH318" s="117" t="str">
        <f t="shared" si="13"/>
        <v/>
      </c>
    </row>
    <row r="319" spans="1:34" ht="36.75" customHeight="1">
      <c r="A319" s="108">
        <f t="shared" si="11"/>
        <v>309</v>
      </c>
      <c r="B319" s="1232" t="str">
        <f>IF(基本情報入力シート!C362="","",基本情報入力シート!C362)</f>
        <v/>
      </c>
      <c r="C319" s="1233"/>
      <c r="D319" s="1233"/>
      <c r="E319" s="1233"/>
      <c r="F319" s="1233"/>
      <c r="G319" s="1233"/>
      <c r="H319" s="1233"/>
      <c r="I319" s="1233"/>
      <c r="J319" s="1233"/>
      <c r="K319" s="1234"/>
      <c r="L319" s="109" t="str">
        <f>IF(基本情報入力シート!M362="","",基本情報入力シート!M362)</f>
        <v/>
      </c>
      <c r="M319" s="109" t="str">
        <f>IF(基本情報入力シート!R362="","",基本情報入力シート!R362)</f>
        <v/>
      </c>
      <c r="N319" s="109" t="str">
        <f>IF(基本情報入力シート!W362="","",基本情報入力シート!W362)</f>
        <v/>
      </c>
      <c r="O319" s="108" t="str">
        <f>IF(基本情報入力シート!X362="","",基本情報入力シート!X362)</f>
        <v/>
      </c>
      <c r="P319" s="110" t="str">
        <f>IF(基本情報入力シート!Y362="","",基本情報入力シート!Y362)</f>
        <v/>
      </c>
      <c r="Q319" s="641" t="str">
        <f>IF(基本情報入力シート!Z362="","",基本情報入力シート!Z362)</f>
        <v/>
      </c>
      <c r="R319" s="662" t="str">
        <f>IF(基本情報入力シート!AA362="","",基本情報入力シート!AA362)</f>
        <v/>
      </c>
      <c r="S319" s="111"/>
      <c r="T319" s="112"/>
      <c r="U319" s="131" t="str">
        <f>IF(P319="","",VLOOKUP(P319,【参考】数式用!$A$5:$I$28,MATCH(T319,【参考】数式用!$C$4:$G$4,0)+2,0))</f>
        <v/>
      </c>
      <c r="V319" s="46" t="s">
        <v>121</v>
      </c>
      <c r="W319" s="113"/>
      <c r="X319" s="47" t="s">
        <v>122</v>
      </c>
      <c r="Y319" s="113"/>
      <c r="Z319" s="114" t="s">
        <v>123</v>
      </c>
      <c r="AA319" s="113"/>
      <c r="AB319" s="47" t="s">
        <v>122</v>
      </c>
      <c r="AC319" s="113"/>
      <c r="AD319" s="47" t="s">
        <v>124</v>
      </c>
      <c r="AE319" s="115" t="s">
        <v>125</v>
      </c>
      <c r="AF319" s="116" t="str">
        <f t="shared" si="12"/>
        <v/>
      </c>
      <c r="AG319" s="47" t="s">
        <v>126</v>
      </c>
      <c r="AH319" s="117" t="str">
        <f t="shared" si="13"/>
        <v/>
      </c>
    </row>
    <row r="320" spans="1:34" ht="36.75" customHeight="1">
      <c r="A320" s="108">
        <f t="shared" si="11"/>
        <v>310</v>
      </c>
      <c r="B320" s="1232" t="str">
        <f>IF(基本情報入力シート!C363="","",基本情報入力シート!C363)</f>
        <v/>
      </c>
      <c r="C320" s="1233"/>
      <c r="D320" s="1233"/>
      <c r="E320" s="1233"/>
      <c r="F320" s="1233"/>
      <c r="G320" s="1233"/>
      <c r="H320" s="1233"/>
      <c r="I320" s="1233"/>
      <c r="J320" s="1233"/>
      <c r="K320" s="1234"/>
      <c r="L320" s="109" t="str">
        <f>IF(基本情報入力シート!M363="","",基本情報入力シート!M363)</f>
        <v/>
      </c>
      <c r="M320" s="109" t="str">
        <f>IF(基本情報入力シート!R363="","",基本情報入力シート!R363)</f>
        <v/>
      </c>
      <c r="N320" s="109" t="str">
        <f>IF(基本情報入力シート!W363="","",基本情報入力シート!W363)</f>
        <v/>
      </c>
      <c r="O320" s="108" t="str">
        <f>IF(基本情報入力シート!X363="","",基本情報入力シート!X363)</f>
        <v/>
      </c>
      <c r="P320" s="110" t="str">
        <f>IF(基本情報入力シート!Y363="","",基本情報入力シート!Y363)</f>
        <v/>
      </c>
      <c r="Q320" s="641" t="str">
        <f>IF(基本情報入力シート!Z363="","",基本情報入力シート!Z363)</f>
        <v/>
      </c>
      <c r="R320" s="662" t="str">
        <f>IF(基本情報入力シート!AA363="","",基本情報入力シート!AA363)</f>
        <v/>
      </c>
      <c r="S320" s="111"/>
      <c r="T320" s="112"/>
      <c r="U320" s="131" t="str">
        <f>IF(P320="","",VLOOKUP(P320,【参考】数式用!$A$5:$I$28,MATCH(T320,【参考】数式用!$C$4:$G$4,0)+2,0))</f>
        <v/>
      </c>
      <c r="V320" s="46" t="s">
        <v>121</v>
      </c>
      <c r="W320" s="113"/>
      <c r="X320" s="47" t="s">
        <v>122</v>
      </c>
      <c r="Y320" s="113"/>
      <c r="Z320" s="114" t="s">
        <v>123</v>
      </c>
      <c r="AA320" s="113"/>
      <c r="AB320" s="47" t="s">
        <v>122</v>
      </c>
      <c r="AC320" s="113"/>
      <c r="AD320" s="47" t="s">
        <v>124</v>
      </c>
      <c r="AE320" s="115" t="s">
        <v>125</v>
      </c>
      <c r="AF320" s="116" t="str">
        <f t="shared" si="12"/>
        <v/>
      </c>
      <c r="AG320" s="47" t="s">
        <v>126</v>
      </c>
      <c r="AH320" s="117" t="str">
        <f t="shared" si="13"/>
        <v/>
      </c>
    </row>
    <row r="321" spans="1:34" ht="36.75" customHeight="1">
      <c r="A321" s="108">
        <f t="shared" si="11"/>
        <v>311</v>
      </c>
      <c r="B321" s="1232" t="str">
        <f>IF(基本情報入力シート!C364="","",基本情報入力シート!C364)</f>
        <v/>
      </c>
      <c r="C321" s="1233"/>
      <c r="D321" s="1233"/>
      <c r="E321" s="1233"/>
      <c r="F321" s="1233"/>
      <c r="G321" s="1233"/>
      <c r="H321" s="1233"/>
      <c r="I321" s="1233"/>
      <c r="J321" s="1233"/>
      <c r="K321" s="1234"/>
      <c r="L321" s="109" t="str">
        <f>IF(基本情報入力シート!M364="","",基本情報入力シート!M364)</f>
        <v/>
      </c>
      <c r="M321" s="109" t="str">
        <f>IF(基本情報入力シート!R364="","",基本情報入力シート!R364)</f>
        <v/>
      </c>
      <c r="N321" s="109" t="str">
        <f>IF(基本情報入力シート!W364="","",基本情報入力シート!W364)</f>
        <v/>
      </c>
      <c r="O321" s="108" t="str">
        <f>IF(基本情報入力シート!X364="","",基本情報入力シート!X364)</f>
        <v/>
      </c>
      <c r="P321" s="110" t="str">
        <f>IF(基本情報入力シート!Y364="","",基本情報入力シート!Y364)</f>
        <v/>
      </c>
      <c r="Q321" s="641" t="str">
        <f>IF(基本情報入力シート!Z364="","",基本情報入力シート!Z364)</f>
        <v/>
      </c>
      <c r="R321" s="662" t="str">
        <f>IF(基本情報入力シート!AA364="","",基本情報入力シート!AA364)</f>
        <v/>
      </c>
      <c r="S321" s="111"/>
      <c r="T321" s="112"/>
      <c r="U321" s="131" t="str">
        <f>IF(P321="","",VLOOKUP(P321,【参考】数式用!$A$5:$I$28,MATCH(T321,【参考】数式用!$C$4:$G$4,0)+2,0))</f>
        <v/>
      </c>
      <c r="V321" s="46" t="s">
        <v>121</v>
      </c>
      <c r="W321" s="113"/>
      <c r="X321" s="47" t="s">
        <v>122</v>
      </c>
      <c r="Y321" s="113"/>
      <c r="Z321" s="114" t="s">
        <v>123</v>
      </c>
      <c r="AA321" s="113"/>
      <c r="AB321" s="47" t="s">
        <v>122</v>
      </c>
      <c r="AC321" s="113"/>
      <c r="AD321" s="47" t="s">
        <v>124</v>
      </c>
      <c r="AE321" s="115" t="s">
        <v>125</v>
      </c>
      <c r="AF321" s="116" t="str">
        <f t="shared" si="12"/>
        <v/>
      </c>
      <c r="AG321" s="47" t="s">
        <v>126</v>
      </c>
      <c r="AH321" s="117" t="str">
        <f t="shared" si="13"/>
        <v/>
      </c>
    </row>
    <row r="322" spans="1:34" ht="36.75" customHeight="1">
      <c r="A322" s="108">
        <f t="shared" si="11"/>
        <v>312</v>
      </c>
      <c r="B322" s="1232" t="str">
        <f>IF(基本情報入力シート!C365="","",基本情報入力シート!C365)</f>
        <v/>
      </c>
      <c r="C322" s="1233"/>
      <c r="D322" s="1233"/>
      <c r="E322" s="1233"/>
      <c r="F322" s="1233"/>
      <c r="G322" s="1233"/>
      <c r="H322" s="1233"/>
      <c r="I322" s="1233"/>
      <c r="J322" s="1233"/>
      <c r="K322" s="1234"/>
      <c r="L322" s="109" t="str">
        <f>IF(基本情報入力シート!M365="","",基本情報入力シート!M365)</f>
        <v/>
      </c>
      <c r="M322" s="109" t="str">
        <f>IF(基本情報入力シート!R365="","",基本情報入力シート!R365)</f>
        <v/>
      </c>
      <c r="N322" s="109" t="str">
        <f>IF(基本情報入力シート!W365="","",基本情報入力シート!W365)</f>
        <v/>
      </c>
      <c r="O322" s="108" t="str">
        <f>IF(基本情報入力シート!X365="","",基本情報入力シート!X365)</f>
        <v/>
      </c>
      <c r="P322" s="110" t="str">
        <f>IF(基本情報入力シート!Y365="","",基本情報入力シート!Y365)</f>
        <v/>
      </c>
      <c r="Q322" s="641" t="str">
        <f>IF(基本情報入力シート!Z365="","",基本情報入力シート!Z365)</f>
        <v/>
      </c>
      <c r="R322" s="662" t="str">
        <f>IF(基本情報入力シート!AA365="","",基本情報入力シート!AA365)</f>
        <v/>
      </c>
      <c r="S322" s="111"/>
      <c r="T322" s="112"/>
      <c r="U322" s="131" t="str">
        <f>IF(P322="","",VLOOKUP(P322,【参考】数式用!$A$5:$I$28,MATCH(T322,【参考】数式用!$C$4:$G$4,0)+2,0))</f>
        <v/>
      </c>
      <c r="V322" s="46" t="s">
        <v>121</v>
      </c>
      <c r="W322" s="113"/>
      <c r="X322" s="47" t="s">
        <v>122</v>
      </c>
      <c r="Y322" s="113"/>
      <c r="Z322" s="114" t="s">
        <v>123</v>
      </c>
      <c r="AA322" s="113"/>
      <c r="AB322" s="47" t="s">
        <v>122</v>
      </c>
      <c r="AC322" s="113"/>
      <c r="AD322" s="47" t="s">
        <v>124</v>
      </c>
      <c r="AE322" s="115" t="s">
        <v>125</v>
      </c>
      <c r="AF322" s="116" t="str">
        <f t="shared" si="12"/>
        <v/>
      </c>
      <c r="AG322" s="47" t="s">
        <v>126</v>
      </c>
      <c r="AH322" s="117" t="str">
        <f t="shared" si="13"/>
        <v/>
      </c>
    </row>
    <row r="323" spans="1:34" ht="36.75" customHeight="1">
      <c r="A323" s="108">
        <f t="shared" si="11"/>
        <v>313</v>
      </c>
      <c r="B323" s="1232" t="str">
        <f>IF(基本情報入力シート!C366="","",基本情報入力シート!C366)</f>
        <v/>
      </c>
      <c r="C323" s="1233"/>
      <c r="D323" s="1233"/>
      <c r="E323" s="1233"/>
      <c r="F323" s="1233"/>
      <c r="G323" s="1233"/>
      <c r="H323" s="1233"/>
      <c r="I323" s="1233"/>
      <c r="J323" s="1233"/>
      <c r="K323" s="1234"/>
      <c r="L323" s="109" t="str">
        <f>IF(基本情報入力シート!M366="","",基本情報入力シート!M366)</f>
        <v/>
      </c>
      <c r="M323" s="109" t="str">
        <f>IF(基本情報入力シート!R366="","",基本情報入力シート!R366)</f>
        <v/>
      </c>
      <c r="N323" s="109" t="str">
        <f>IF(基本情報入力シート!W366="","",基本情報入力シート!W366)</f>
        <v/>
      </c>
      <c r="O323" s="108" t="str">
        <f>IF(基本情報入力シート!X366="","",基本情報入力シート!X366)</f>
        <v/>
      </c>
      <c r="P323" s="110" t="str">
        <f>IF(基本情報入力シート!Y366="","",基本情報入力シート!Y366)</f>
        <v/>
      </c>
      <c r="Q323" s="641" t="str">
        <f>IF(基本情報入力シート!Z366="","",基本情報入力シート!Z366)</f>
        <v/>
      </c>
      <c r="R323" s="662" t="str">
        <f>IF(基本情報入力シート!AA366="","",基本情報入力シート!AA366)</f>
        <v/>
      </c>
      <c r="S323" s="111"/>
      <c r="T323" s="112"/>
      <c r="U323" s="131" t="str">
        <f>IF(P323="","",VLOOKUP(P323,【参考】数式用!$A$5:$I$28,MATCH(T323,【参考】数式用!$C$4:$G$4,0)+2,0))</f>
        <v/>
      </c>
      <c r="V323" s="46" t="s">
        <v>121</v>
      </c>
      <c r="W323" s="113"/>
      <c r="X323" s="47" t="s">
        <v>122</v>
      </c>
      <c r="Y323" s="113"/>
      <c r="Z323" s="114" t="s">
        <v>123</v>
      </c>
      <c r="AA323" s="113"/>
      <c r="AB323" s="47" t="s">
        <v>122</v>
      </c>
      <c r="AC323" s="113"/>
      <c r="AD323" s="47" t="s">
        <v>124</v>
      </c>
      <c r="AE323" s="115" t="s">
        <v>125</v>
      </c>
      <c r="AF323" s="116" t="str">
        <f t="shared" si="12"/>
        <v/>
      </c>
      <c r="AG323" s="47" t="s">
        <v>126</v>
      </c>
      <c r="AH323" s="117" t="str">
        <f t="shared" si="13"/>
        <v/>
      </c>
    </row>
    <row r="324" spans="1:34" ht="36.75" customHeight="1">
      <c r="A324" s="108">
        <f t="shared" si="11"/>
        <v>314</v>
      </c>
      <c r="B324" s="1232" t="str">
        <f>IF(基本情報入力シート!C367="","",基本情報入力シート!C367)</f>
        <v/>
      </c>
      <c r="C324" s="1233"/>
      <c r="D324" s="1233"/>
      <c r="E324" s="1233"/>
      <c r="F324" s="1233"/>
      <c r="G324" s="1233"/>
      <c r="H324" s="1233"/>
      <c r="I324" s="1233"/>
      <c r="J324" s="1233"/>
      <c r="K324" s="1234"/>
      <c r="L324" s="109" t="str">
        <f>IF(基本情報入力シート!M367="","",基本情報入力シート!M367)</f>
        <v/>
      </c>
      <c r="M324" s="109" t="str">
        <f>IF(基本情報入力シート!R367="","",基本情報入力シート!R367)</f>
        <v/>
      </c>
      <c r="N324" s="109" t="str">
        <f>IF(基本情報入力シート!W367="","",基本情報入力シート!W367)</f>
        <v/>
      </c>
      <c r="O324" s="108" t="str">
        <f>IF(基本情報入力シート!X367="","",基本情報入力シート!X367)</f>
        <v/>
      </c>
      <c r="P324" s="110" t="str">
        <f>IF(基本情報入力シート!Y367="","",基本情報入力シート!Y367)</f>
        <v/>
      </c>
      <c r="Q324" s="641" t="str">
        <f>IF(基本情報入力シート!Z367="","",基本情報入力シート!Z367)</f>
        <v/>
      </c>
      <c r="R324" s="662" t="str">
        <f>IF(基本情報入力シート!AA367="","",基本情報入力シート!AA367)</f>
        <v/>
      </c>
      <c r="S324" s="111"/>
      <c r="T324" s="112"/>
      <c r="U324" s="131" t="str">
        <f>IF(P324="","",VLOOKUP(P324,【参考】数式用!$A$5:$I$28,MATCH(T324,【参考】数式用!$C$4:$G$4,0)+2,0))</f>
        <v/>
      </c>
      <c r="V324" s="46" t="s">
        <v>121</v>
      </c>
      <c r="W324" s="113"/>
      <c r="X324" s="47" t="s">
        <v>122</v>
      </c>
      <c r="Y324" s="113"/>
      <c r="Z324" s="114" t="s">
        <v>123</v>
      </c>
      <c r="AA324" s="113"/>
      <c r="AB324" s="47" t="s">
        <v>122</v>
      </c>
      <c r="AC324" s="113"/>
      <c r="AD324" s="47" t="s">
        <v>124</v>
      </c>
      <c r="AE324" s="115" t="s">
        <v>125</v>
      </c>
      <c r="AF324" s="116" t="str">
        <f t="shared" si="12"/>
        <v/>
      </c>
      <c r="AG324" s="47" t="s">
        <v>126</v>
      </c>
      <c r="AH324" s="117" t="str">
        <f t="shared" si="13"/>
        <v/>
      </c>
    </row>
    <row r="325" spans="1:34" ht="36.75" customHeight="1">
      <c r="A325" s="108">
        <f t="shared" si="11"/>
        <v>315</v>
      </c>
      <c r="B325" s="1232" t="str">
        <f>IF(基本情報入力シート!C368="","",基本情報入力シート!C368)</f>
        <v/>
      </c>
      <c r="C325" s="1233"/>
      <c r="D325" s="1233"/>
      <c r="E325" s="1233"/>
      <c r="F325" s="1233"/>
      <c r="G325" s="1233"/>
      <c r="H325" s="1233"/>
      <c r="I325" s="1233"/>
      <c r="J325" s="1233"/>
      <c r="K325" s="1234"/>
      <c r="L325" s="109" t="str">
        <f>IF(基本情報入力シート!M368="","",基本情報入力シート!M368)</f>
        <v/>
      </c>
      <c r="M325" s="109" t="str">
        <f>IF(基本情報入力シート!R368="","",基本情報入力シート!R368)</f>
        <v/>
      </c>
      <c r="N325" s="109" t="str">
        <f>IF(基本情報入力シート!W368="","",基本情報入力シート!W368)</f>
        <v/>
      </c>
      <c r="O325" s="108" t="str">
        <f>IF(基本情報入力シート!X368="","",基本情報入力シート!X368)</f>
        <v/>
      </c>
      <c r="P325" s="110" t="str">
        <f>IF(基本情報入力シート!Y368="","",基本情報入力シート!Y368)</f>
        <v/>
      </c>
      <c r="Q325" s="641" t="str">
        <f>IF(基本情報入力シート!Z368="","",基本情報入力シート!Z368)</f>
        <v/>
      </c>
      <c r="R325" s="662" t="str">
        <f>IF(基本情報入力シート!AA368="","",基本情報入力シート!AA368)</f>
        <v/>
      </c>
      <c r="S325" s="111"/>
      <c r="T325" s="112"/>
      <c r="U325" s="131" t="str">
        <f>IF(P325="","",VLOOKUP(P325,【参考】数式用!$A$5:$I$28,MATCH(T325,【参考】数式用!$C$4:$G$4,0)+2,0))</f>
        <v/>
      </c>
      <c r="V325" s="46" t="s">
        <v>121</v>
      </c>
      <c r="W325" s="113"/>
      <c r="X325" s="47" t="s">
        <v>122</v>
      </c>
      <c r="Y325" s="113"/>
      <c r="Z325" s="114" t="s">
        <v>123</v>
      </c>
      <c r="AA325" s="113"/>
      <c r="AB325" s="47" t="s">
        <v>122</v>
      </c>
      <c r="AC325" s="113"/>
      <c r="AD325" s="47" t="s">
        <v>124</v>
      </c>
      <c r="AE325" s="115" t="s">
        <v>125</v>
      </c>
      <c r="AF325" s="116" t="str">
        <f t="shared" si="12"/>
        <v/>
      </c>
      <c r="AG325" s="47" t="s">
        <v>126</v>
      </c>
      <c r="AH325" s="117" t="str">
        <f t="shared" si="13"/>
        <v/>
      </c>
    </row>
    <row r="326" spans="1:34" ht="36.75" customHeight="1">
      <c r="A326" s="108">
        <f t="shared" si="11"/>
        <v>316</v>
      </c>
      <c r="B326" s="1232" t="str">
        <f>IF(基本情報入力シート!C369="","",基本情報入力シート!C369)</f>
        <v/>
      </c>
      <c r="C326" s="1233"/>
      <c r="D326" s="1233"/>
      <c r="E326" s="1233"/>
      <c r="F326" s="1233"/>
      <c r="G326" s="1233"/>
      <c r="H326" s="1233"/>
      <c r="I326" s="1233"/>
      <c r="J326" s="1233"/>
      <c r="K326" s="1234"/>
      <c r="L326" s="109" t="str">
        <f>IF(基本情報入力シート!M369="","",基本情報入力シート!M369)</f>
        <v/>
      </c>
      <c r="M326" s="109" t="str">
        <f>IF(基本情報入力シート!R369="","",基本情報入力シート!R369)</f>
        <v/>
      </c>
      <c r="N326" s="109" t="str">
        <f>IF(基本情報入力シート!W369="","",基本情報入力シート!W369)</f>
        <v/>
      </c>
      <c r="O326" s="108" t="str">
        <f>IF(基本情報入力シート!X369="","",基本情報入力シート!X369)</f>
        <v/>
      </c>
      <c r="P326" s="110" t="str">
        <f>IF(基本情報入力シート!Y369="","",基本情報入力シート!Y369)</f>
        <v/>
      </c>
      <c r="Q326" s="641" t="str">
        <f>IF(基本情報入力シート!Z369="","",基本情報入力シート!Z369)</f>
        <v/>
      </c>
      <c r="R326" s="662" t="str">
        <f>IF(基本情報入力シート!AA369="","",基本情報入力シート!AA369)</f>
        <v/>
      </c>
      <c r="S326" s="111"/>
      <c r="T326" s="112"/>
      <c r="U326" s="131" t="str">
        <f>IF(P326="","",VLOOKUP(P326,【参考】数式用!$A$5:$I$28,MATCH(T326,【参考】数式用!$C$4:$G$4,0)+2,0))</f>
        <v/>
      </c>
      <c r="V326" s="46" t="s">
        <v>121</v>
      </c>
      <c r="W326" s="113"/>
      <c r="X326" s="47" t="s">
        <v>122</v>
      </c>
      <c r="Y326" s="113"/>
      <c r="Z326" s="114" t="s">
        <v>123</v>
      </c>
      <c r="AA326" s="113"/>
      <c r="AB326" s="47" t="s">
        <v>122</v>
      </c>
      <c r="AC326" s="113"/>
      <c r="AD326" s="47" t="s">
        <v>124</v>
      </c>
      <c r="AE326" s="115" t="s">
        <v>125</v>
      </c>
      <c r="AF326" s="116" t="str">
        <f t="shared" si="12"/>
        <v/>
      </c>
      <c r="AG326" s="47" t="s">
        <v>126</v>
      </c>
      <c r="AH326" s="117" t="str">
        <f t="shared" si="13"/>
        <v/>
      </c>
    </row>
    <row r="327" spans="1:34" ht="36.75" customHeight="1">
      <c r="A327" s="108">
        <f t="shared" si="11"/>
        <v>317</v>
      </c>
      <c r="B327" s="1232" t="str">
        <f>IF(基本情報入力シート!C370="","",基本情報入力シート!C370)</f>
        <v/>
      </c>
      <c r="C327" s="1233"/>
      <c r="D327" s="1233"/>
      <c r="E327" s="1233"/>
      <c r="F327" s="1233"/>
      <c r="G327" s="1233"/>
      <c r="H327" s="1233"/>
      <c r="I327" s="1233"/>
      <c r="J327" s="1233"/>
      <c r="K327" s="1234"/>
      <c r="L327" s="109" t="str">
        <f>IF(基本情報入力シート!M370="","",基本情報入力シート!M370)</f>
        <v/>
      </c>
      <c r="M327" s="109" t="str">
        <f>IF(基本情報入力シート!R370="","",基本情報入力シート!R370)</f>
        <v/>
      </c>
      <c r="N327" s="109" t="str">
        <f>IF(基本情報入力シート!W370="","",基本情報入力シート!W370)</f>
        <v/>
      </c>
      <c r="O327" s="108" t="str">
        <f>IF(基本情報入力シート!X370="","",基本情報入力シート!X370)</f>
        <v/>
      </c>
      <c r="P327" s="110" t="str">
        <f>IF(基本情報入力シート!Y370="","",基本情報入力シート!Y370)</f>
        <v/>
      </c>
      <c r="Q327" s="641" t="str">
        <f>IF(基本情報入力シート!Z370="","",基本情報入力シート!Z370)</f>
        <v/>
      </c>
      <c r="R327" s="662" t="str">
        <f>IF(基本情報入力シート!AA370="","",基本情報入力シート!AA370)</f>
        <v/>
      </c>
      <c r="S327" s="111"/>
      <c r="T327" s="112"/>
      <c r="U327" s="131" t="str">
        <f>IF(P327="","",VLOOKUP(P327,【参考】数式用!$A$5:$I$28,MATCH(T327,【参考】数式用!$C$4:$G$4,0)+2,0))</f>
        <v/>
      </c>
      <c r="V327" s="46" t="s">
        <v>121</v>
      </c>
      <c r="W327" s="113"/>
      <c r="X327" s="47" t="s">
        <v>122</v>
      </c>
      <c r="Y327" s="113"/>
      <c r="Z327" s="114" t="s">
        <v>123</v>
      </c>
      <c r="AA327" s="113"/>
      <c r="AB327" s="47" t="s">
        <v>122</v>
      </c>
      <c r="AC327" s="113"/>
      <c r="AD327" s="47" t="s">
        <v>124</v>
      </c>
      <c r="AE327" s="115" t="s">
        <v>125</v>
      </c>
      <c r="AF327" s="116" t="str">
        <f t="shared" si="12"/>
        <v/>
      </c>
      <c r="AG327" s="47" t="s">
        <v>126</v>
      </c>
      <c r="AH327" s="117" t="str">
        <f t="shared" si="13"/>
        <v/>
      </c>
    </row>
    <row r="328" spans="1:34" ht="36.75" customHeight="1">
      <c r="A328" s="108">
        <f t="shared" si="11"/>
        <v>318</v>
      </c>
      <c r="B328" s="1232" t="str">
        <f>IF(基本情報入力シート!C371="","",基本情報入力シート!C371)</f>
        <v/>
      </c>
      <c r="C328" s="1233"/>
      <c r="D328" s="1233"/>
      <c r="E328" s="1233"/>
      <c r="F328" s="1233"/>
      <c r="G328" s="1233"/>
      <c r="H328" s="1233"/>
      <c r="I328" s="1233"/>
      <c r="J328" s="1233"/>
      <c r="K328" s="1234"/>
      <c r="L328" s="109" t="str">
        <f>IF(基本情報入力シート!M371="","",基本情報入力シート!M371)</f>
        <v/>
      </c>
      <c r="M328" s="109" t="str">
        <f>IF(基本情報入力シート!R371="","",基本情報入力シート!R371)</f>
        <v/>
      </c>
      <c r="N328" s="109" t="str">
        <f>IF(基本情報入力シート!W371="","",基本情報入力シート!W371)</f>
        <v/>
      </c>
      <c r="O328" s="108" t="str">
        <f>IF(基本情報入力シート!X371="","",基本情報入力シート!X371)</f>
        <v/>
      </c>
      <c r="P328" s="110" t="str">
        <f>IF(基本情報入力シート!Y371="","",基本情報入力シート!Y371)</f>
        <v/>
      </c>
      <c r="Q328" s="641" t="str">
        <f>IF(基本情報入力シート!Z371="","",基本情報入力シート!Z371)</f>
        <v/>
      </c>
      <c r="R328" s="662" t="str">
        <f>IF(基本情報入力シート!AA371="","",基本情報入力シート!AA371)</f>
        <v/>
      </c>
      <c r="S328" s="111"/>
      <c r="T328" s="112"/>
      <c r="U328" s="131" t="str">
        <f>IF(P328="","",VLOOKUP(P328,【参考】数式用!$A$5:$I$28,MATCH(T328,【参考】数式用!$C$4:$G$4,0)+2,0))</f>
        <v/>
      </c>
      <c r="V328" s="46" t="s">
        <v>121</v>
      </c>
      <c r="W328" s="113"/>
      <c r="X328" s="47" t="s">
        <v>122</v>
      </c>
      <c r="Y328" s="113"/>
      <c r="Z328" s="114" t="s">
        <v>123</v>
      </c>
      <c r="AA328" s="113"/>
      <c r="AB328" s="47" t="s">
        <v>122</v>
      </c>
      <c r="AC328" s="113"/>
      <c r="AD328" s="47" t="s">
        <v>124</v>
      </c>
      <c r="AE328" s="115" t="s">
        <v>125</v>
      </c>
      <c r="AF328" s="116" t="str">
        <f t="shared" si="12"/>
        <v/>
      </c>
      <c r="AG328" s="47" t="s">
        <v>126</v>
      </c>
      <c r="AH328" s="117" t="str">
        <f t="shared" si="13"/>
        <v/>
      </c>
    </row>
    <row r="329" spans="1:34" ht="36.75" customHeight="1">
      <c r="A329" s="108">
        <f t="shared" si="11"/>
        <v>319</v>
      </c>
      <c r="B329" s="1232" t="str">
        <f>IF(基本情報入力シート!C372="","",基本情報入力シート!C372)</f>
        <v/>
      </c>
      <c r="C329" s="1233"/>
      <c r="D329" s="1233"/>
      <c r="E329" s="1233"/>
      <c r="F329" s="1233"/>
      <c r="G329" s="1233"/>
      <c r="H329" s="1233"/>
      <c r="I329" s="1233"/>
      <c r="J329" s="1233"/>
      <c r="K329" s="1234"/>
      <c r="L329" s="109" t="str">
        <f>IF(基本情報入力シート!M372="","",基本情報入力シート!M372)</f>
        <v/>
      </c>
      <c r="M329" s="109" t="str">
        <f>IF(基本情報入力シート!R372="","",基本情報入力シート!R372)</f>
        <v/>
      </c>
      <c r="N329" s="109" t="str">
        <f>IF(基本情報入力シート!W372="","",基本情報入力シート!W372)</f>
        <v/>
      </c>
      <c r="O329" s="108" t="str">
        <f>IF(基本情報入力シート!X372="","",基本情報入力シート!X372)</f>
        <v/>
      </c>
      <c r="P329" s="110" t="str">
        <f>IF(基本情報入力シート!Y372="","",基本情報入力シート!Y372)</f>
        <v/>
      </c>
      <c r="Q329" s="641" t="str">
        <f>IF(基本情報入力シート!Z372="","",基本情報入力シート!Z372)</f>
        <v/>
      </c>
      <c r="R329" s="662" t="str">
        <f>IF(基本情報入力シート!AA372="","",基本情報入力シート!AA372)</f>
        <v/>
      </c>
      <c r="S329" s="111"/>
      <c r="T329" s="112"/>
      <c r="U329" s="131" t="str">
        <f>IF(P329="","",VLOOKUP(P329,【参考】数式用!$A$5:$I$28,MATCH(T329,【参考】数式用!$C$4:$G$4,0)+2,0))</f>
        <v/>
      </c>
      <c r="V329" s="46" t="s">
        <v>121</v>
      </c>
      <c r="W329" s="113"/>
      <c r="X329" s="47" t="s">
        <v>122</v>
      </c>
      <c r="Y329" s="113"/>
      <c r="Z329" s="114" t="s">
        <v>123</v>
      </c>
      <c r="AA329" s="113"/>
      <c r="AB329" s="47" t="s">
        <v>122</v>
      </c>
      <c r="AC329" s="113"/>
      <c r="AD329" s="47" t="s">
        <v>124</v>
      </c>
      <c r="AE329" s="115" t="s">
        <v>125</v>
      </c>
      <c r="AF329" s="116" t="str">
        <f t="shared" si="12"/>
        <v/>
      </c>
      <c r="AG329" s="47" t="s">
        <v>126</v>
      </c>
      <c r="AH329" s="117" t="str">
        <f t="shared" si="13"/>
        <v/>
      </c>
    </row>
    <row r="330" spans="1:34" ht="36.75" customHeight="1">
      <c r="A330" s="108">
        <f t="shared" si="11"/>
        <v>320</v>
      </c>
      <c r="B330" s="1232" t="str">
        <f>IF(基本情報入力シート!C373="","",基本情報入力シート!C373)</f>
        <v/>
      </c>
      <c r="C330" s="1233"/>
      <c r="D330" s="1233"/>
      <c r="E330" s="1233"/>
      <c r="F330" s="1233"/>
      <c r="G330" s="1233"/>
      <c r="H330" s="1233"/>
      <c r="I330" s="1233"/>
      <c r="J330" s="1233"/>
      <c r="K330" s="1234"/>
      <c r="L330" s="109" t="str">
        <f>IF(基本情報入力シート!M373="","",基本情報入力シート!M373)</f>
        <v/>
      </c>
      <c r="M330" s="109" t="str">
        <f>IF(基本情報入力シート!R373="","",基本情報入力シート!R373)</f>
        <v/>
      </c>
      <c r="N330" s="109" t="str">
        <f>IF(基本情報入力シート!W373="","",基本情報入力シート!W373)</f>
        <v/>
      </c>
      <c r="O330" s="108" t="str">
        <f>IF(基本情報入力シート!X373="","",基本情報入力シート!X373)</f>
        <v/>
      </c>
      <c r="P330" s="110" t="str">
        <f>IF(基本情報入力シート!Y373="","",基本情報入力シート!Y373)</f>
        <v/>
      </c>
      <c r="Q330" s="641" t="str">
        <f>IF(基本情報入力シート!Z373="","",基本情報入力シート!Z373)</f>
        <v/>
      </c>
      <c r="R330" s="662" t="str">
        <f>IF(基本情報入力シート!AA373="","",基本情報入力シート!AA373)</f>
        <v/>
      </c>
      <c r="S330" s="111"/>
      <c r="T330" s="112"/>
      <c r="U330" s="131" t="str">
        <f>IF(P330="","",VLOOKUP(P330,【参考】数式用!$A$5:$I$28,MATCH(T330,【参考】数式用!$C$4:$G$4,0)+2,0))</f>
        <v/>
      </c>
      <c r="V330" s="46" t="s">
        <v>121</v>
      </c>
      <c r="W330" s="113"/>
      <c r="X330" s="47" t="s">
        <v>122</v>
      </c>
      <c r="Y330" s="113"/>
      <c r="Z330" s="114" t="s">
        <v>123</v>
      </c>
      <c r="AA330" s="113"/>
      <c r="AB330" s="47" t="s">
        <v>122</v>
      </c>
      <c r="AC330" s="113"/>
      <c r="AD330" s="47" t="s">
        <v>124</v>
      </c>
      <c r="AE330" s="115" t="s">
        <v>125</v>
      </c>
      <c r="AF330" s="116" t="str">
        <f t="shared" si="12"/>
        <v/>
      </c>
      <c r="AG330" s="47" t="s">
        <v>126</v>
      </c>
      <c r="AH330" s="117" t="str">
        <f t="shared" si="13"/>
        <v/>
      </c>
    </row>
    <row r="331" spans="1:34" ht="36.75" customHeight="1">
      <c r="A331" s="108">
        <f t="shared" si="11"/>
        <v>321</v>
      </c>
      <c r="B331" s="1232" t="str">
        <f>IF(基本情報入力シート!C374="","",基本情報入力シート!C374)</f>
        <v/>
      </c>
      <c r="C331" s="1233"/>
      <c r="D331" s="1233"/>
      <c r="E331" s="1233"/>
      <c r="F331" s="1233"/>
      <c r="G331" s="1233"/>
      <c r="H331" s="1233"/>
      <c r="I331" s="1233"/>
      <c r="J331" s="1233"/>
      <c r="K331" s="1234"/>
      <c r="L331" s="109" t="str">
        <f>IF(基本情報入力シート!M374="","",基本情報入力シート!M374)</f>
        <v/>
      </c>
      <c r="M331" s="109" t="str">
        <f>IF(基本情報入力シート!R374="","",基本情報入力シート!R374)</f>
        <v/>
      </c>
      <c r="N331" s="109" t="str">
        <f>IF(基本情報入力シート!W374="","",基本情報入力シート!W374)</f>
        <v/>
      </c>
      <c r="O331" s="108" t="str">
        <f>IF(基本情報入力シート!X374="","",基本情報入力シート!X374)</f>
        <v/>
      </c>
      <c r="P331" s="110" t="str">
        <f>IF(基本情報入力シート!Y374="","",基本情報入力シート!Y374)</f>
        <v/>
      </c>
      <c r="Q331" s="641" t="str">
        <f>IF(基本情報入力シート!Z374="","",基本情報入力シート!Z374)</f>
        <v/>
      </c>
      <c r="R331" s="662" t="str">
        <f>IF(基本情報入力シート!AA374="","",基本情報入力シート!AA374)</f>
        <v/>
      </c>
      <c r="S331" s="111"/>
      <c r="T331" s="112"/>
      <c r="U331" s="131" t="str">
        <f>IF(P331="","",VLOOKUP(P331,【参考】数式用!$A$5:$I$28,MATCH(T331,【参考】数式用!$C$4:$G$4,0)+2,0))</f>
        <v/>
      </c>
      <c r="V331" s="46" t="s">
        <v>121</v>
      </c>
      <c r="W331" s="113"/>
      <c r="X331" s="47" t="s">
        <v>122</v>
      </c>
      <c r="Y331" s="113"/>
      <c r="Z331" s="114" t="s">
        <v>123</v>
      </c>
      <c r="AA331" s="113"/>
      <c r="AB331" s="47" t="s">
        <v>122</v>
      </c>
      <c r="AC331" s="113"/>
      <c r="AD331" s="47" t="s">
        <v>124</v>
      </c>
      <c r="AE331" s="115" t="s">
        <v>125</v>
      </c>
      <c r="AF331" s="116" t="str">
        <f t="shared" si="12"/>
        <v/>
      </c>
      <c r="AG331" s="47" t="s">
        <v>126</v>
      </c>
      <c r="AH331" s="117" t="str">
        <f t="shared" si="13"/>
        <v/>
      </c>
    </row>
    <row r="332" spans="1:34" ht="36.75" customHeight="1">
      <c r="A332" s="108">
        <f t="shared" si="11"/>
        <v>322</v>
      </c>
      <c r="B332" s="1232" t="str">
        <f>IF(基本情報入力シート!C375="","",基本情報入力シート!C375)</f>
        <v/>
      </c>
      <c r="C332" s="1233"/>
      <c r="D332" s="1233"/>
      <c r="E332" s="1233"/>
      <c r="F332" s="1233"/>
      <c r="G332" s="1233"/>
      <c r="H332" s="1233"/>
      <c r="I332" s="1233"/>
      <c r="J332" s="1233"/>
      <c r="K332" s="1234"/>
      <c r="L332" s="109" t="str">
        <f>IF(基本情報入力シート!M375="","",基本情報入力シート!M375)</f>
        <v/>
      </c>
      <c r="M332" s="109" t="str">
        <f>IF(基本情報入力シート!R375="","",基本情報入力シート!R375)</f>
        <v/>
      </c>
      <c r="N332" s="109" t="str">
        <f>IF(基本情報入力シート!W375="","",基本情報入力シート!W375)</f>
        <v/>
      </c>
      <c r="O332" s="108" t="str">
        <f>IF(基本情報入力シート!X375="","",基本情報入力シート!X375)</f>
        <v/>
      </c>
      <c r="P332" s="110" t="str">
        <f>IF(基本情報入力シート!Y375="","",基本情報入力シート!Y375)</f>
        <v/>
      </c>
      <c r="Q332" s="641" t="str">
        <f>IF(基本情報入力シート!Z375="","",基本情報入力シート!Z375)</f>
        <v/>
      </c>
      <c r="R332" s="662" t="str">
        <f>IF(基本情報入力シート!AA375="","",基本情報入力シート!AA375)</f>
        <v/>
      </c>
      <c r="S332" s="111"/>
      <c r="T332" s="112"/>
      <c r="U332" s="131" t="str">
        <f>IF(P332="","",VLOOKUP(P332,【参考】数式用!$A$5:$I$28,MATCH(T332,【参考】数式用!$C$4:$G$4,0)+2,0))</f>
        <v/>
      </c>
      <c r="V332" s="46" t="s">
        <v>121</v>
      </c>
      <c r="W332" s="113"/>
      <c r="X332" s="47" t="s">
        <v>122</v>
      </c>
      <c r="Y332" s="113"/>
      <c r="Z332" s="114" t="s">
        <v>123</v>
      </c>
      <c r="AA332" s="113"/>
      <c r="AB332" s="47" t="s">
        <v>122</v>
      </c>
      <c r="AC332" s="113"/>
      <c r="AD332" s="47" t="s">
        <v>124</v>
      </c>
      <c r="AE332" s="115" t="s">
        <v>125</v>
      </c>
      <c r="AF332" s="116" t="str">
        <f t="shared" si="12"/>
        <v/>
      </c>
      <c r="AG332" s="47" t="s">
        <v>126</v>
      </c>
      <c r="AH332" s="117" t="str">
        <f t="shared" si="13"/>
        <v/>
      </c>
    </row>
    <row r="333" spans="1:34" ht="36.75" customHeight="1">
      <c r="A333" s="108">
        <f t="shared" ref="A333:A396" si="14">A332+1</f>
        <v>323</v>
      </c>
      <c r="B333" s="1232" t="str">
        <f>IF(基本情報入力シート!C376="","",基本情報入力シート!C376)</f>
        <v/>
      </c>
      <c r="C333" s="1233"/>
      <c r="D333" s="1233"/>
      <c r="E333" s="1233"/>
      <c r="F333" s="1233"/>
      <c r="G333" s="1233"/>
      <c r="H333" s="1233"/>
      <c r="I333" s="1233"/>
      <c r="J333" s="1233"/>
      <c r="K333" s="1234"/>
      <c r="L333" s="109" t="str">
        <f>IF(基本情報入力シート!M376="","",基本情報入力シート!M376)</f>
        <v/>
      </c>
      <c r="M333" s="109" t="str">
        <f>IF(基本情報入力シート!R376="","",基本情報入力シート!R376)</f>
        <v/>
      </c>
      <c r="N333" s="109" t="str">
        <f>IF(基本情報入力シート!W376="","",基本情報入力シート!W376)</f>
        <v/>
      </c>
      <c r="O333" s="108" t="str">
        <f>IF(基本情報入力シート!X376="","",基本情報入力シート!X376)</f>
        <v/>
      </c>
      <c r="P333" s="110" t="str">
        <f>IF(基本情報入力シート!Y376="","",基本情報入力シート!Y376)</f>
        <v/>
      </c>
      <c r="Q333" s="641" t="str">
        <f>IF(基本情報入力シート!Z376="","",基本情報入力シート!Z376)</f>
        <v/>
      </c>
      <c r="R333" s="662" t="str">
        <f>IF(基本情報入力シート!AA376="","",基本情報入力シート!AA376)</f>
        <v/>
      </c>
      <c r="S333" s="111"/>
      <c r="T333" s="112"/>
      <c r="U333" s="131" t="str">
        <f>IF(P333="","",VLOOKUP(P333,【参考】数式用!$A$5:$I$28,MATCH(T333,【参考】数式用!$C$4:$G$4,0)+2,0))</f>
        <v/>
      </c>
      <c r="V333" s="46" t="s">
        <v>121</v>
      </c>
      <c r="W333" s="113"/>
      <c r="X333" s="47" t="s">
        <v>122</v>
      </c>
      <c r="Y333" s="113"/>
      <c r="Z333" s="114" t="s">
        <v>123</v>
      </c>
      <c r="AA333" s="113"/>
      <c r="AB333" s="47" t="s">
        <v>122</v>
      </c>
      <c r="AC333" s="113"/>
      <c r="AD333" s="47" t="s">
        <v>124</v>
      </c>
      <c r="AE333" s="115" t="s">
        <v>125</v>
      </c>
      <c r="AF333" s="116" t="str">
        <f t="shared" si="12"/>
        <v/>
      </c>
      <c r="AG333" s="47" t="s">
        <v>126</v>
      </c>
      <c r="AH333" s="117" t="str">
        <f t="shared" si="13"/>
        <v/>
      </c>
    </row>
    <row r="334" spans="1:34" ht="36.75" customHeight="1">
      <c r="A334" s="108">
        <f t="shared" si="14"/>
        <v>324</v>
      </c>
      <c r="B334" s="1232" t="str">
        <f>IF(基本情報入力シート!C377="","",基本情報入力シート!C377)</f>
        <v/>
      </c>
      <c r="C334" s="1233"/>
      <c r="D334" s="1233"/>
      <c r="E334" s="1233"/>
      <c r="F334" s="1233"/>
      <c r="G334" s="1233"/>
      <c r="H334" s="1233"/>
      <c r="I334" s="1233"/>
      <c r="J334" s="1233"/>
      <c r="K334" s="1234"/>
      <c r="L334" s="109" t="str">
        <f>IF(基本情報入力シート!M377="","",基本情報入力シート!M377)</f>
        <v/>
      </c>
      <c r="M334" s="109" t="str">
        <f>IF(基本情報入力シート!R377="","",基本情報入力シート!R377)</f>
        <v/>
      </c>
      <c r="N334" s="109" t="str">
        <f>IF(基本情報入力シート!W377="","",基本情報入力シート!W377)</f>
        <v/>
      </c>
      <c r="O334" s="108" t="str">
        <f>IF(基本情報入力シート!X377="","",基本情報入力シート!X377)</f>
        <v/>
      </c>
      <c r="P334" s="110" t="str">
        <f>IF(基本情報入力シート!Y377="","",基本情報入力シート!Y377)</f>
        <v/>
      </c>
      <c r="Q334" s="641" t="str">
        <f>IF(基本情報入力シート!Z377="","",基本情報入力シート!Z377)</f>
        <v/>
      </c>
      <c r="R334" s="662" t="str">
        <f>IF(基本情報入力シート!AA377="","",基本情報入力シート!AA377)</f>
        <v/>
      </c>
      <c r="S334" s="111"/>
      <c r="T334" s="112"/>
      <c r="U334" s="131" t="str">
        <f>IF(P334="","",VLOOKUP(P334,【参考】数式用!$A$5:$I$28,MATCH(T334,【参考】数式用!$C$4:$G$4,0)+2,0))</f>
        <v/>
      </c>
      <c r="V334" s="46" t="s">
        <v>121</v>
      </c>
      <c r="W334" s="113"/>
      <c r="X334" s="47" t="s">
        <v>122</v>
      </c>
      <c r="Y334" s="113"/>
      <c r="Z334" s="114" t="s">
        <v>123</v>
      </c>
      <c r="AA334" s="113"/>
      <c r="AB334" s="47" t="s">
        <v>122</v>
      </c>
      <c r="AC334" s="113"/>
      <c r="AD334" s="47" t="s">
        <v>124</v>
      </c>
      <c r="AE334" s="115" t="s">
        <v>125</v>
      </c>
      <c r="AF334" s="116" t="str">
        <f t="shared" si="12"/>
        <v/>
      </c>
      <c r="AG334" s="47" t="s">
        <v>126</v>
      </c>
      <c r="AH334" s="117" t="str">
        <f t="shared" si="13"/>
        <v/>
      </c>
    </row>
    <row r="335" spans="1:34" ht="36.75" customHeight="1">
      <c r="A335" s="108">
        <f t="shared" si="14"/>
        <v>325</v>
      </c>
      <c r="B335" s="1232" t="str">
        <f>IF(基本情報入力シート!C378="","",基本情報入力シート!C378)</f>
        <v/>
      </c>
      <c r="C335" s="1233"/>
      <c r="D335" s="1233"/>
      <c r="E335" s="1233"/>
      <c r="F335" s="1233"/>
      <c r="G335" s="1233"/>
      <c r="H335" s="1233"/>
      <c r="I335" s="1233"/>
      <c r="J335" s="1233"/>
      <c r="K335" s="1234"/>
      <c r="L335" s="109" t="str">
        <f>IF(基本情報入力シート!M378="","",基本情報入力シート!M378)</f>
        <v/>
      </c>
      <c r="M335" s="109" t="str">
        <f>IF(基本情報入力シート!R378="","",基本情報入力シート!R378)</f>
        <v/>
      </c>
      <c r="N335" s="109" t="str">
        <f>IF(基本情報入力シート!W378="","",基本情報入力シート!W378)</f>
        <v/>
      </c>
      <c r="O335" s="108" t="str">
        <f>IF(基本情報入力シート!X378="","",基本情報入力シート!X378)</f>
        <v/>
      </c>
      <c r="P335" s="110" t="str">
        <f>IF(基本情報入力シート!Y378="","",基本情報入力シート!Y378)</f>
        <v/>
      </c>
      <c r="Q335" s="641" t="str">
        <f>IF(基本情報入力シート!Z378="","",基本情報入力シート!Z378)</f>
        <v/>
      </c>
      <c r="R335" s="662" t="str">
        <f>IF(基本情報入力シート!AA378="","",基本情報入力シート!AA378)</f>
        <v/>
      </c>
      <c r="S335" s="111"/>
      <c r="T335" s="112"/>
      <c r="U335" s="131" t="str">
        <f>IF(P335="","",VLOOKUP(P335,【参考】数式用!$A$5:$I$28,MATCH(T335,【参考】数式用!$C$4:$G$4,0)+2,0))</f>
        <v/>
      </c>
      <c r="V335" s="46" t="s">
        <v>121</v>
      </c>
      <c r="W335" s="113"/>
      <c r="X335" s="47" t="s">
        <v>122</v>
      </c>
      <c r="Y335" s="113"/>
      <c r="Z335" s="114" t="s">
        <v>123</v>
      </c>
      <c r="AA335" s="113"/>
      <c r="AB335" s="47" t="s">
        <v>122</v>
      </c>
      <c r="AC335" s="113"/>
      <c r="AD335" s="47" t="s">
        <v>124</v>
      </c>
      <c r="AE335" s="115" t="s">
        <v>125</v>
      </c>
      <c r="AF335" s="116" t="str">
        <f t="shared" si="12"/>
        <v/>
      </c>
      <c r="AG335" s="47" t="s">
        <v>126</v>
      </c>
      <c r="AH335" s="117" t="str">
        <f t="shared" si="13"/>
        <v/>
      </c>
    </row>
    <row r="336" spans="1:34" ht="36.75" customHeight="1">
      <c r="A336" s="108">
        <f t="shared" si="14"/>
        <v>326</v>
      </c>
      <c r="B336" s="1232" t="str">
        <f>IF(基本情報入力シート!C379="","",基本情報入力シート!C379)</f>
        <v/>
      </c>
      <c r="C336" s="1233"/>
      <c r="D336" s="1233"/>
      <c r="E336" s="1233"/>
      <c r="F336" s="1233"/>
      <c r="G336" s="1233"/>
      <c r="H336" s="1233"/>
      <c r="I336" s="1233"/>
      <c r="J336" s="1233"/>
      <c r="K336" s="1234"/>
      <c r="L336" s="109" t="str">
        <f>IF(基本情報入力シート!M379="","",基本情報入力シート!M379)</f>
        <v/>
      </c>
      <c r="M336" s="109" t="str">
        <f>IF(基本情報入力シート!R379="","",基本情報入力シート!R379)</f>
        <v/>
      </c>
      <c r="N336" s="109" t="str">
        <f>IF(基本情報入力シート!W379="","",基本情報入力シート!W379)</f>
        <v/>
      </c>
      <c r="O336" s="108" t="str">
        <f>IF(基本情報入力シート!X379="","",基本情報入力シート!X379)</f>
        <v/>
      </c>
      <c r="P336" s="110" t="str">
        <f>IF(基本情報入力シート!Y379="","",基本情報入力シート!Y379)</f>
        <v/>
      </c>
      <c r="Q336" s="641" t="str">
        <f>IF(基本情報入力シート!Z379="","",基本情報入力シート!Z379)</f>
        <v/>
      </c>
      <c r="R336" s="662" t="str">
        <f>IF(基本情報入力シート!AA379="","",基本情報入力シート!AA379)</f>
        <v/>
      </c>
      <c r="S336" s="111"/>
      <c r="T336" s="112"/>
      <c r="U336" s="131" t="str">
        <f>IF(P336="","",VLOOKUP(P336,【参考】数式用!$A$5:$I$28,MATCH(T336,【参考】数式用!$C$4:$G$4,0)+2,0))</f>
        <v/>
      </c>
      <c r="V336" s="46" t="s">
        <v>121</v>
      </c>
      <c r="W336" s="113"/>
      <c r="X336" s="47" t="s">
        <v>122</v>
      </c>
      <c r="Y336" s="113"/>
      <c r="Z336" s="114" t="s">
        <v>123</v>
      </c>
      <c r="AA336" s="113"/>
      <c r="AB336" s="47" t="s">
        <v>122</v>
      </c>
      <c r="AC336" s="113"/>
      <c r="AD336" s="47" t="s">
        <v>124</v>
      </c>
      <c r="AE336" s="115" t="s">
        <v>125</v>
      </c>
      <c r="AF336" s="116" t="str">
        <f t="shared" si="12"/>
        <v/>
      </c>
      <c r="AG336" s="47" t="s">
        <v>126</v>
      </c>
      <c r="AH336" s="117" t="str">
        <f t="shared" si="13"/>
        <v/>
      </c>
    </row>
    <row r="337" spans="1:34" ht="36.75" customHeight="1">
      <c r="A337" s="108">
        <f t="shared" si="14"/>
        <v>327</v>
      </c>
      <c r="B337" s="1232" t="str">
        <f>IF(基本情報入力シート!C380="","",基本情報入力シート!C380)</f>
        <v/>
      </c>
      <c r="C337" s="1233"/>
      <c r="D337" s="1233"/>
      <c r="E337" s="1233"/>
      <c r="F337" s="1233"/>
      <c r="G337" s="1233"/>
      <c r="H337" s="1233"/>
      <c r="I337" s="1233"/>
      <c r="J337" s="1233"/>
      <c r="K337" s="1234"/>
      <c r="L337" s="109" t="str">
        <f>IF(基本情報入力シート!M380="","",基本情報入力シート!M380)</f>
        <v/>
      </c>
      <c r="M337" s="109" t="str">
        <f>IF(基本情報入力シート!R380="","",基本情報入力シート!R380)</f>
        <v/>
      </c>
      <c r="N337" s="109" t="str">
        <f>IF(基本情報入力シート!W380="","",基本情報入力シート!W380)</f>
        <v/>
      </c>
      <c r="O337" s="108" t="str">
        <f>IF(基本情報入力シート!X380="","",基本情報入力シート!X380)</f>
        <v/>
      </c>
      <c r="P337" s="110" t="str">
        <f>IF(基本情報入力シート!Y380="","",基本情報入力シート!Y380)</f>
        <v/>
      </c>
      <c r="Q337" s="641" t="str">
        <f>IF(基本情報入力シート!Z380="","",基本情報入力シート!Z380)</f>
        <v/>
      </c>
      <c r="R337" s="662" t="str">
        <f>IF(基本情報入力シート!AA380="","",基本情報入力シート!AA380)</f>
        <v/>
      </c>
      <c r="S337" s="111"/>
      <c r="T337" s="112"/>
      <c r="U337" s="131" t="str">
        <f>IF(P337="","",VLOOKUP(P337,【参考】数式用!$A$5:$I$28,MATCH(T337,【参考】数式用!$C$4:$G$4,0)+2,0))</f>
        <v/>
      </c>
      <c r="V337" s="46" t="s">
        <v>121</v>
      </c>
      <c r="W337" s="113"/>
      <c r="X337" s="47" t="s">
        <v>122</v>
      </c>
      <c r="Y337" s="113"/>
      <c r="Z337" s="114" t="s">
        <v>123</v>
      </c>
      <c r="AA337" s="113"/>
      <c r="AB337" s="47" t="s">
        <v>122</v>
      </c>
      <c r="AC337" s="113"/>
      <c r="AD337" s="47" t="s">
        <v>124</v>
      </c>
      <c r="AE337" s="115" t="s">
        <v>125</v>
      </c>
      <c r="AF337" s="116" t="str">
        <f t="shared" si="12"/>
        <v/>
      </c>
      <c r="AG337" s="47" t="s">
        <v>126</v>
      </c>
      <c r="AH337" s="117" t="str">
        <f t="shared" si="13"/>
        <v/>
      </c>
    </row>
    <row r="338" spans="1:34" ht="36.75" customHeight="1">
      <c r="A338" s="108">
        <f t="shared" si="14"/>
        <v>328</v>
      </c>
      <c r="B338" s="1232" t="str">
        <f>IF(基本情報入力シート!C381="","",基本情報入力シート!C381)</f>
        <v/>
      </c>
      <c r="C338" s="1233"/>
      <c r="D338" s="1233"/>
      <c r="E338" s="1233"/>
      <c r="F338" s="1233"/>
      <c r="G338" s="1233"/>
      <c r="H338" s="1233"/>
      <c r="I338" s="1233"/>
      <c r="J338" s="1233"/>
      <c r="K338" s="1234"/>
      <c r="L338" s="109" t="str">
        <f>IF(基本情報入力シート!M381="","",基本情報入力シート!M381)</f>
        <v/>
      </c>
      <c r="M338" s="109" t="str">
        <f>IF(基本情報入力シート!R381="","",基本情報入力シート!R381)</f>
        <v/>
      </c>
      <c r="N338" s="109" t="str">
        <f>IF(基本情報入力シート!W381="","",基本情報入力シート!W381)</f>
        <v/>
      </c>
      <c r="O338" s="108" t="str">
        <f>IF(基本情報入力シート!X381="","",基本情報入力シート!X381)</f>
        <v/>
      </c>
      <c r="P338" s="110" t="str">
        <f>IF(基本情報入力シート!Y381="","",基本情報入力シート!Y381)</f>
        <v/>
      </c>
      <c r="Q338" s="641" t="str">
        <f>IF(基本情報入力シート!Z381="","",基本情報入力シート!Z381)</f>
        <v/>
      </c>
      <c r="R338" s="662" t="str">
        <f>IF(基本情報入力シート!AA381="","",基本情報入力シート!AA381)</f>
        <v/>
      </c>
      <c r="S338" s="111"/>
      <c r="T338" s="112"/>
      <c r="U338" s="131" t="str">
        <f>IF(P338="","",VLOOKUP(P338,【参考】数式用!$A$5:$I$28,MATCH(T338,【参考】数式用!$C$4:$G$4,0)+2,0))</f>
        <v/>
      </c>
      <c r="V338" s="46" t="s">
        <v>121</v>
      </c>
      <c r="W338" s="113"/>
      <c r="X338" s="47" t="s">
        <v>122</v>
      </c>
      <c r="Y338" s="113"/>
      <c r="Z338" s="114" t="s">
        <v>123</v>
      </c>
      <c r="AA338" s="113"/>
      <c r="AB338" s="47" t="s">
        <v>122</v>
      </c>
      <c r="AC338" s="113"/>
      <c r="AD338" s="47" t="s">
        <v>124</v>
      </c>
      <c r="AE338" s="115" t="s">
        <v>125</v>
      </c>
      <c r="AF338" s="116" t="str">
        <f t="shared" si="12"/>
        <v/>
      </c>
      <c r="AG338" s="47" t="s">
        <v>126</v>
      </c>
      <c r="AH338" s="117" t="str">
        <f t="shared" si="13"/>
        <v/>
      </c>
    </row>
    <row r="339" spans="1:34" ht="36.75" customHeight="1">
      <c r="A339" s="108">
        <f t="shared" si="14"/>
        <v>329</v>
      </c>
      <c r="B339" s="1232" t="str">
        <f>IF(基本情報入力シート!C382="","",基本情報入力シート!C382)</f>
        <v/>
      </c>
      <c r="C339" s="1233"/>
      <c r="D339" s="1233"/>
      <c r="E339" s="1233"/>
      <c r="F339" s="1233"/>
      <c r="G339" s="1233"/>
      <c r="H339" s="1233"/>
      <c r="I339" s="1233"/>
      <c r="J339" s="1233"/>
      <c r="K339" s="1234"/>
      <c r="L339" s="109" t="str">
        <f>IF(基本情報入力シート!M382="","",基本情報入力シート!M382)</f>
        <v/>
      </c>
      <c r="M339" s="109" t="str">
        <f>IF(基本情報入力シート!R382="","",基本情報入力シート!R382)</f>
        <v/>
      </c>
      <c r="N339" s="109" t="str">
        <f>IF(基本情報入力シート!W382="","",基本情報入力シート!W382)</f>
        <v/>
      </c>
      <c r="O339" s="108" t="str">
        <f>IF(基本情報入力シート!X382="","",基本情報入力シート!X382)</f>
        <v/>
      </c>
      <c r="P339" s="110" t="str">
        <f>IF(基本情報入力シート!Y382="","",基本情報入力シート!Y382)</f>
        <v/>
      </c>
      <c r="Q339" s="641" t="str">
        <f>IF(基本情報入力シート!Z382="","",基本情報入力シート!Z382)</f>
        <v/>
      </c>
      <c r="R339" s="662" t="str">
        <f>IF(基本情報入力シート!AA382="","",基本情報入力シート!AA382)</f>
        <v/>
      </c>
      <c r="S339" s="111"/>
      <c r="T339" s="112"/>
      <c r="U339" s="131" t="str">
        <f>IF(P339="","",VLOOKUP(P339,【参考】数式用!$A$5:$I$28,MATCH(T339,【参考】数式用!$C$4:$G$4,0)+2,0))</f>
        <v/>
      </c>
      <c r="V339" s="46" t="s">
        <v>121</v>
      </c>
      <c r="W339" s="113"/>
      <c r="X339" s="47" t="s">
        <v>122</v>
      </c>
      <c r="Y339" s="113"/>
      <c r="Z339" s="114" t="s">
        <v>123</v>
      </c>
      <c r="AA339" s="113"/>
      <c r="AB339" s="47" t="s">
        <v>122</v>
      </c>
      <c r="AC339" s="113"/>
      <c r="AD339" s="47" t="s">
        <v>124</v>
      </c>
      <c r="AE339" s="115" t="s">
        <v>125</v>
      </c>
      <c r="AF339" s="116" t="str">
        <f t="shared" si="12"/>
        <v/>
      </c>
      <c r="AG339" s="47" t="s">
        <v>126</v>
      </c>
      <c r="AH339" s="117" t="str">
        <f t="shared" si="13"/>
        <v/>
      </c>
    </row>
    <row r="340" spans="1:34" ht="36.75" customHeight="1">
      <c r="A340" s="108">
        <f t="shared" si="14"/>
        <v>330</v>
      </c>
      <c r="B340" s="1232" t="str">
        <f>IF(基本情報入力シート!C383="","",基本情報入力シート!C383)</f>
        <v/>
      </c>
      <c r="C340" s="1233"/>
      <c r="D340" s="1233"/>
      <c r="E340" s="1233"/>
      <c r="F340" s="1233"/>
      <c r="G340" s="1233"/>
      <c r="H340" s="1233"/>
      <c r="I340" s="1233"/>
      <c r="J340" s="1233"/>
      <c r="K340" s="1234"/>
      <c r="L340" s="109" t="str">
        <f>IF(基本情報入力シート!M383="","",基本情報入力シート!M383)</f>
        <v/>
      </c>
      <c r="M340" s="109" t="str">
        <f>IF(基本情報入力シート!R383="","",基本情報入力シート!R383)</f>
        <v/>
      </c>
      <c r="N340" s="109" t="str">
        <f>IF(基本情報入力シート!W383="","",基本情報入力シート!W383)</f>
        <v/>
      </c>
      <c r="O340" s="108" t="str">
        <f>IF(基本情報入力シート!X383="","",基本情報入力シート!X383)</f>
        <v/>
      </c>
      <c r="P340" s="110" t="str">
        <f>IF(基本情報入力シート!Y383="","",基本情報入力シート!Y383)</f>
        <v/>
      </c>
      <c r="Q340" s="641" t="str">
        <f>IF(基本情報入力シート!Z383="","",基本情報入力シート!Z383)</f>
        <v/>
      </c>
      <c r="R340" s="662" t="str">
        <f>IF(基本情報入力シート!AA383="","",基本情報入力シート!AA383)</f>
        <v/>
      </c>
      <c r="S340" s="111"/>
      <c r="T340" s="112"/>
      <c r="U340" s="131" t="str">
        <f>IF(P340="","",VLOOKUP(P340,【参考】数式用!$A$5:$I$28,MATCH(T340,【参考】数式用!$C$4:$G$4,0)+2,0))</f>
        <v/>
      </c>
      <c r="V340" s="46" t="s">
        <v>121</v>
      </c>
      <c r="W340" s="113"/>
      <c r="X340" s="47" t="s">
        <v>122</v>
      </c>
      <c r="Y340" s="113"/>
      <c r="Z340" s="114" t="s">
        <v>123</v>
      </c>
      <c r="AA340" s="113"/>
      <c r="AB340" s="47" t="s">
        <v>122</v>
      </c>
      <c r="AC340" s="113"/>
      <c r="AD340" s="47" t="s">
        <v>124</v>
      </c>
      <c r="AE340" s="115" t="s">
        <v>125</v>
      </c>
      <c r="AF340" s="116" t="str">
        <f t="shared" si="12"/>
        <v/>
      </c>
      <c r="AG340" s="47" t="s">
        <v>126</v>
      </c>
      <c r="AH340" s="117" t="str">
        <f t="shared" si="13"/>
        <v/>
      </c>
    </row>
    <row r="341" spans="1:34" ht="36.75" customHeight="1">
      <c r="A341" s="108">
        <f t="shared" si="14"/>
        <v>331</v>
      </c>
      <c r="B341" s="1232" t="str">
        <f>IF(基本情報入力シート!C384="","",基本情報入力シート!C384)</f>
        <v/>
      </c>
      <c r="C341" s="1233"/>
      <c r="D341" s="1233"/>
      <c r="E341" s="1233"/>
      <c r="F341" s="1233"/>
      <c r="G341" s="1233"/>
      <c r="H341" s="1233"/>
      <c r="I341" s="1233"/>
      <c r="J341" s="1233"/>
      <c r="K341" s="1234"/>
      <c r="L341" s="109" t="str">
        <f>IF(基本情報入力シート!M384="","",基本情報入力シート!M384)</f>
        <v/>
      </c>
      <c r="M341" s="109" t="str">
        <f>IF(基本情報入力シート!R384="","",基本情報入力シート!R384)</f>
        <v/>
      </c>
      <c r="N341" s="109" t="str">
        <f>IF(基本情報入力シート!W384="","",基本情報入力シート!W384)</f>
        <v/>
      </c>
      <c r="O341" s="108" t="str">
        <f>IF(基本情報入力シート!X384="","",基本情報入力シート!X384)</f>
        <v/>
      </c>
      <c r="P341" s="110" t="str">
        <f>IF(基本情報入力シート!Y384="","",基本情報入力シート!Y384)</f>
        <v/>
      </c>
      <c r="Q341" s="641" t="str">
        <f>IF(基本情報入力シート!Z384="","",基本情報入力シート!Z384)</f>
        <v/>
      </c>
      <c r="R341" s="662" t="str">
        <f>IF(基本情報入力シート!AA384="","",基本情報入力シート!AA384)</f>
        <v/>
      </c>
      <c r="S341" s="111"/>
      <c r="T341" s="112"/>
      <c r="U341" s="131" t="str">
        <f>IF(P341="","",VLOOKUP(P341,【参考】数式用!$A$5:$I$28,MATCH(T341,【参考】数式用!$C$4:$G$4,0)+2,0))</f>
        <v/>
      </c>
      <c r="V341" s="46" t="s">
        <v>121</v>
      </c>
      <c r="W341" s="113"/>
      <c r="X341" s="47" t="s">
        <v>122</v>
      </c>
      <c r="Y341" s="113"/>
      <c r="Z341" s="114" t="s">
        <v>123</v>
      </c>
      <c r="AA341" s="113"/>
      <c r="AB341" s="47" t="s">
        <v>122</v>
      </c>
      <c r="AC341" s="113"/>
      <c r="AD341" s="47" t="s">
        <v>124</v>
      </c>
      <c r="AE341" s="115" t="s">
        <v>125</v>
      </c>
      <c r="AF341" s="116" t="str">
        <f t="shared" si="12"/>
        <v/>
      </c>
      <c r="AG341" s="118" t="s">
        <v>126</v>
      </c>
      <c r="AH341" s="117" t="str">
        <f t="shared" si="13"/>
        <v/>
      </c>
    </row>
    <row r="342" spans="1:34" ht="36.75" customHeight="1">
      <c r="A342" s="108">
        <f t="shared" si="14"/>
        <v>332</v>
      </c>
      <c r="B342" s="1232" t="str">
        <f>IF(基本情報入力シート!C385="","",基本情報入力シート!C385)</f>
        <v/>
      </c>
      <c r="C342" s="1233"/>
      <c r="D342" s="1233"/>
      <c r="E342" s="1233"/>
      <c r="F342" s="1233"/>
      <c r="G342" s="1233"/>
      <c r="H342" s="1233"/>
      <c r="I342" s="1233"/>
      <c r="J342" s="1233"/>
      <c r="K342" s="1234"/>
      <c r="L342" s="109" t="str">
        <f>IF(基本情報入力シート!M385="","",基本情報入力シート!M385)</f>
        <v/>
      </c>
      <c r="M342" s="109" t="str">
        <f>IF(基本情報入力シート!R385="","",基本情報入力シート!R385)</f>
        <v/>
      </c>
      <c r="N342" s="109" t="str">
        <f>IF(基本情報入力シート!W385="","",基本情報入力シート!W385)</f>
        <v/>
      </c>
      <c r="O342" s="108" t="str">
        <f>IF(基本情報入力シート!X385="","",基本情報入力シート!X385)</f>
        <v/>
      </c>
      <c r="P342" s="110" t="str">
        <f>IF(基本情報入力シート!Y385="","",基本情報入力シート!Y385)</f>
        <v/>
      </c>
      <c r="Q342" s="641" t="str">
        <f>IF(基本情報入力シート!Z385="","",基本情報入力シート!Z385)</f>
        <v/>
      </c>
      <c r="R342" s="662" t="str">
        <f>IF(基本情報入力シート!AA385="","",基本情報入力シート!AA385)</f>
        <v/>
      </c>
      <c r="S342" s="111"/>
      <c r="T342" s="112"/>
      <c r="U342" s="131" t="str">
        <f>IF(P342="","",VLOOKUP(P342,【参考】数式用!$A$5:$I$28,MATCH(T342,【参考】数式用!$C$4:$G$4,0)+2,0))</f>
        <v/>
      </c>
      <c r="V342" s="46" t="s">
        <v>121</v>
      </c>
      <c r="W342" s="113"/>
      <c r="X342" s="47" t="s">
        <v>122</v>
      </c>
      <c r="Y342" s="113"/>
      <c r="Z342" s="114" t="s">
        <v>123</v>
      </c>
      <c r="AA342" s="113"/>
      <c r="AB342" s="47" t="s">
        <v>122</v>
      </c>
      <c r="AC342" s="113"/>
      <c r="AD342" s="47" t="s">
        <v>124</v>
      </c>
      <c r="AE342" s="115" t="s">
        <v>125</v>
      </c>
      <c r="AF342" s="116" t="str">
        <f t="shared" si="12"/>
        <v/>
      </c>
      <c r="AG342" s="118" t="s">
        <v>126</v>
      </c>
      <c r="AH342" s="117" t="str">
        <f t="shared" si="13"/>
        <v/>
      </c>
    </row>
    <row r="343" spans="1:34" ht="36.75" customHeight="1">
      <c r="A343" s="108">
        <f t="shared" si="14"/>
        <v>333</v>
      </c>
      <c r="B343" s="1232" t="str">
        <f>IF(基本情報入力シート!C386="","",基本情報入力シート!C386)</f>
        <v/>
      </c>
      <c r="C343" s="1233"/>
      <c r="D343" s="1233"/>
      <c r="E343" s="1233"/>
      <c r="F343" s="1233"/>
      <c r="G343" s="1233"/>
      <c r="H343" s="1233"/>
      <c r="I343" s="1233"/>
      <c r="J343" s="1233"/>
      <c r="K343" s="1234"/>
      <c r="L343" s="109" t="str">
        <f>IF(基本情報入力シート!M386="","",基本情報入力シート!M386)</f>
        <v/>
      </c>
      <c r="M343" s="109" t="str">
        <f>IF(基本情報入力シート!R386="","",基本情報入力シート!R386)</f>
        <v/>
      </c>
      <c r="N343" s="109" t="str">
        <f>IF(基本情報入力シート!W386="","",基本情報入力シート!W386)</f>
        <v/>
      </c>
      <c r="O343" s="108" t="str">
        <f>IF(基本情報入力シート!X386="","",基本情報入力シート!X386)</f>
        <v/>
      </c>
      <c r="P343" s="110" t="str">
        <f>IF(基本情報入力シート!Y386="","",基本情報入力シート!Y386)</f>
        <v/>
      </c>
      <c r="Q343" s="641" t="str">
        <f>IF(基本情報入力シート!Z386="","",基本情報入力シート!Z386)</f>
        <v/>
      </c>
      <c r="R343" s="662" t="str">
        <f>IF(基本情報入力シート!AA386="","",基本情報入力シート!AA386)</f>
        <v/>
      </c>
      <c r="S343" s="111"/>
      <c r="T343" s="112"/>
      <c r="U343" s="131" t="str">
        <f>IF(P343="","",VLOOKUP(P343,【参考】数式用!$A$5:$I$28,MATCH(T343,【参考】数式用!$C$4:$G$4,0)+2,0))</f>
        <v/>
      </c>
      <c r="V343" s="46" t="s">
        <v>121</v>
      </c>
      <c r="W343" s="113"/>
      <c r="X343" s="47" t="s">
        <v>122</v>
      </c>
      <c r="Y343" s="113"/>
      <c r="Z343" s="114" t="s">
        <v>123</v>
      </c>
      <c r="AA343" s="113"/>
      <c r="AB343" s="47" t="s">
        <v>122</v>
      </c>
      <c r="AC343" s="113"/>
      <c r="AD343" s="47" t="s">
        <v>124</v>
      </c>
      <c r="AE343" s="115" t="s">
        <v>125</v>
      </c>
      <c r="AF343" s="116" t="str">
        <f t="shared" si="12"/>
        <v/>
      </c>
      <c r="AG343" s="118" t="s">
        <v>126</v>
      </c>
      <c r="AH343" s="117" t="str">
        <f t="shared" si="13"/>
        <v/>
      </c>
    </row>
    <row r="344" spans="1:34" ht="36.75" customHeight="1">
      <c r="A344" s="108">
        <f t="shared" si="14"/>
        <v>334</v>
      </c>
      <c r="B344" s="1232" t="str">
        <f>IF(基本情報入力シート!C387="","",基本情報入力シート!C387)</f>
        <v/>
      </c>
      <c r="C344" s="1233"/>
      <c r="D344" s="1233"/>
      <c r="E344" s="1233"/>
      <c r="F344" s="1233"/>
      <c r="G344" s="1233"/>
      <c r="H344" s="1233"/>
      <c r="I344" s="1233"/>
      <c r="J344" s="1233"/>
      <c r="K344" s="1234"/>
      <c r="L344" s="109" t="str">
        <f>IF(基本情報入力シート!M387="","",基本情報入力シート!M387)</f>
        <v/>
      </c>
      <c r="M344" s="109" t="str">
        <f>IF(基本情報入力シート!R387="","",基本情報入力シート!R387)</f>
        <v/>
      </c>
      <c r="N344" s="109" t="str">
        <f>IF(基本情報入力シート!W387="","",基本情報入力シート!W387)</f>
        <v/>
      </c>
      <c r="O344" s="108" t="str">
        <f>IF(基本情報入力シート!X387="","",基本情報入力シート!X387)</f>
        <v/>
      </c>
      <c r="P344" s="110" t="str">
        <f>IF(基本情報入力シート!Y387="","",基本情報入力シート!Y387)</f>
        <v/>
      </c>
      <c r="Q344" s="641" t="str">
        <f>IF(基本情報入力シート!Z387="","",基本情報入力シート!Z387)</f>
        <v/>
      </c>
      <c r="R344" s="662" t="str">
        <f>IF(基本情報入力シート!AA387="","",基本情報入力シート!AA387)</f>
        <v/>
      </c>
      <c r="S344" s="111"/>
      <c r="T344" s="112"/>
      <c r="U344" s="131" t="str">
        <f>IF(P344="","",VLOOKUP(P344,【参考】数式用!$A$5:$I$28,MATCH(T344,【参考】数式用!$C$4:$G$4,0)+2,0))</f>
        <v/>
      </c>
      <c r="V344" s="46" t="s">
        <v>121</v>
      </c>
      <c r="W344" s="113"/>
      <c r="X344" s="47" t="s">
        <v>122</v>
      </c>
      <c r="Y344" s="113"/>
      <c r="Z344" s="114" t="s">
        <v>123</v>
      </c>
      <c r="AA344" s="113"/>
      <c r="AB344" s="47" t="s">
        <v>122</v>
      </c>
      <c r="AC344" s="113"/>
      <c r="AD344" s="47" t="s">
        <v>124</v>
      </c>
      <c r="AE344" s="115" t="s">
        <v>125</v>
      </c>
      <c r="AF344" s="116" t="str">
        <f t="shared" si="12"/>
        <v/>
      </c>
      <c r="AG344" s="118" t="s">
        <v>126</v>
      </c>
      <c r="AH344" s="117" t="str">
        <f t="shared" si="13"/>
        <v/>
      </c>
    </row>
    <row r="345" spans="1:34" ht="36.75" customHeight="1">
      <c r="A345" s="108">
        <f t="shared" si="14"/>
        <v>335</v>
      </c>
      <c r="B345" s="1232" t="str">
        <f>IF(基本情報入力シート!C388="","",基本情報入力シート!C388)</f>
        <v/>
      </c>
      <c r="C345" s="1233"/>
      <c r="D345" s="1233"/>
      <c r="E345" s="1233"/>
      <c r="F345" s="1233"/>
      <c r="G345" s="1233"/>
      <c r="H345" s="1233"/>
      <c r="I345" s="1233"/>
      <c r="J345" s="1233"/>
      <c r="K345" s="1234"/>
      <c r="L345" s="109" t="str">
        <f>IF(基本情報入力シート!M388="","",基本情報入力シート!M388)</f>
        <v/>
      </c>
      <c r="M345" s="109" t="str">
        <f>IF(基本情報入力シート!R388="","",基本情報入力シート!R388)</f>
        <v/>
      </c>
      <c r="N345" s="109" t="str">
        <f>IF(基本情報入力シート!W388="","",基本情報入力シート!W388)</f>
        <v/>
      </c>
      <c r="O345" s="108" t="str">
        <f>IF(基本情報入力シート!X388="","",基本情報入力シート!X388)</f>
        <v/>
      </c>
      <c r="P345" s="110" t="str">
        <f>IF(基本情報入力シート!Y388="","",基本情報入力シート!Y388)</f>
        <v/>
      </c>
      <c r="Q345" s="641" t="str">
        <f>IF(基本情報入力シート!Z388="","",基本情報入力シート!Z388)</f>
        <v/>
      </c>
      <c r="R345" s="662" t="str">
        <f>IF(基本情報入力シート!AA388="","",基本情報入力シート!AA388)</f>
        <v/>
      </c>
      <c r="S345" s="111"/>
      <c r="T345" s="112"/>
      <c r="U345" s="131" t="str">
        <f>IF(P345="","",VLOOKUP(P345,【参考】数式用!$A$5:$I$28,MATCH(T345,【参考】数式用!$C$4:$G$4,0)+2,0))</f>
        <v/>
      </c>
      <c r="V345" s="46" t="s">
        <v>121</v>
      </c>
      <c r="W345" s="113"/>
      <c r="X345" s="47" t="s">
        <v>122</v>
      </c>
      <c r="Y345" s="113"/>
      <c r="Z345" s="114" t="s">
        <v>123</v>
      </c>
      <c r="AA345" s="113"/>
      <c r="AB345" s="47" t="s">
        <v>122</v>
      </c>
      <c r="AC345" s="113"/>
      <c r="AD345" s="47" t="s">
        <v>124</v>
      </c>
      <c r="AE345" s="115" t="s">
        <v>125</v>
      </c>
      <c r="AF345" s="116" t="str">
        <f t="shared" si="12"/>
        <v/>
      </c>
      <c r="AG345" s="118" t="s">
        <v>126</v>
      </c>
      <c r="AH345" s="117" t="str">
        <f t="shared" si="13"/>
        <v/>
      </c>
    </row>
    <row r="346" spans="1:34" ht="36.75" customHeight="1">
      <c r="A346" s="108">
        <f t="shared" si="14"/>
        <v>336</v>
      </c>
      <c r="B346" s="1232" t="str">
        <f>IF(基本情報入力シート!C389="","",基本情報入力シート!C389)</f>
        <v/>
      </c>
      <c r="C346" s="1233"/>
      <c r="D346" s="1233"/>
      <c r="E346" s="1233"/>
      <c r="F346" s="1233"/>
      <c r="G346" s="1233"/>
      <c r="H346" s="1233"/>
      <c r="I346" s="1233"/>
      <c r="J346" s="1233"/>
      <c r="K346" s="1234"/>
      <c r="L346" s="109" t="str">
        <f>IF(基本情報入力シート!M389="","",基本情報入力シート!M389)</f>
        <v/>
      </c>
      <c r="M346" s="109" t="str">
        <f>IF(基本情報入力シート!R389="","",基本情報入力シート!R389)</f>
        <v/>
      </c>
      <c r="N346" s="109" t="str">
        <f>IF(基本情報入力シート!W389="","",基本情報入力シート!W389)</f>
        <v/>
      </c>
      <c r="O346" s="108" t="str">
        <f>IF(基本情報入力シート!X389="","",基本情報入力シート!X389)</f>
        <v/>
      </c>
      <c r="P346" s="110" t="str">
        <f>IF(基本情報入力シート!Y389="","",基本情報入力シート!Y389)</f>
        <v/>
      </c>
      <c r="Q346" s="641" t="str">
        <f>IF(基本情報入力シート!Z389="","",基本情報入力シート!Z389)</f>
        <v/>
      </c>
      <c r="R346" s="662" t="str">
        <f>IF(基本情報入力シート!AA389="","",基本情報入力シート!AA389)</f>
        <v/>
      </c>
      <c r="S346" s="111"/>
      <c r="T346" s="112"/>
      <c r="U346" s="131" t="str">
        <f>IF(P346="","",VLOOKUP(P346,【参考】数式用!$A$5:$I$28,MATCH(T346,【参考】数式用!$C$4:$G$4,0)+2,0))</f>
        <v/>
      </c>
      <c r="V346" s="46" t="s">
        <v>121</v>
      </c>
      <c r="W346" s="113"/>
      <c r="X346" s="47" t="s">
        <v>122</v>
      </c>
      <c r="Y346" s="113"/>
      <c r="Z346" s="114" t="s">
        <v>123</v>
      </c>
      <c r="AA346" s="113"/>
      <c r="AB346" s="47" t="s">
        <v>122</v>
      </c>
      <c r="AC346" s="113"/>
      <c r="AD346" s="47" t="s">
        <v>124</v>
      </c>
      <c r="AE346" s="115" t="s">
        <v>125</v>
      </c>
      <c r="AF346" s="116" t="str">
        <f t="shared" si="12"/>
        <v/>
      </c>
      <c r="AG346" s="118" t="s">
        <v>126</v>
      </c>
      <c r="AH346" s="117" t="str">
        <f t="shared" si="13"/>
        <v/>
      </c>
    </row>
    <row r="347" spans="1:34" ht="36.75" customHeight="1">
      <c r="A347" s="108">
        <f t="shared" si="14"/>
        <v>337</v>
      </c>
      <c r="B347" s="1232" t="str">
        <f>IF(基本情報入力シート!C390="","",基本情報入力シート!C390)</f>
        <v/>
      </c>
      <c r="C347" s="1233"/>
      <c r="D347" s="1233"/>
      <c r="E347" s="1233"/>
      <c r="F347" s="1233"/>
      <c r="G347" s="1233"/>
      <c r="H347" s="1233"/>
      <c r="I347" s="1233"/>
      <c r="J347" s="1233"/>
      <c r="K347" s="1234"/>
      <c r="L347" s="109" t="str">
        <f>IF(基本情報入力シート!M390="","",基本情報入力シート!M390)</f>
        <v/>
      </c>
      <c r="M347" s="109" t="str">
        <f>IF(基本情報入力シート!R390="","",基本情報入力シート!R390)</f>
        <v/>
      </c>
      <c r="N347" s="109" t="str">
        <f>IF(基本情報入力シート!W390="","",基本情報入力シート!W390)</f>
        <v/>
      </c>
      <c r="O347" s="108" t="str">
        <f>IF(基本情報入力シート!X390="","",基本情報入力シート!X390)</f>
        <v/>
      </c>
      <c r="P347" s="110" t="str">
        <f>IF(基本情報入力シート!Y390="","",基本情報入力シート!Y390)</f>
        <v/>
      </c>
      <c r="Q347" s="641" t="str">
        <f>IF(基本情報入力シート!Z390="","",基本情報入力シート!Z390)</f>
        <v/>
      </c>
      <c r="R347" s="662" t="str">
        <f>IF(基本情報入力シート!AA390="","",基本情報入力シート!AA390)</f>
        <v/>
      </c>
      <c r="S347" s="111"/>
      <c r="T347" s="112"/>
      <c r="U347" s="131" t="str">
        <f>IF(P347="","",VLOOKUP(P347,【参考】数式用!$A$5:$I$28,MATCH(T347,【参考】数式用!$C$4:$G$4,0)+2,0))</f>
        <v/>
      </c>
      <c r="V347" s="46" t="s">
        <v>121</v>
      </c>
      <c r="W347" s="113"/>
      <c r="X347" s="47" t="s">
        <v>122</v>
      </c>
      <c r="Y347" s="113"/>
      <c r="Z347" s="114" t="s">
        <v>123</v>
      </c>
      <c r="AA347" s="113"/>
      <c r="AB347" s="47" t="s">
        <v>122</v>
      </c>
      <c r="AC347" s="113"/>
      <c r="AD347" s="47" t="s">
        <v>124</v>
      </c>
      <c r="AE347" s="115" t="s">
        <v>125</v>
      </c>
      <c r="AF347" s="116" t="str">
        <f t="shared" si="12"/>
        <v/>
      </c>
      <c r="AG347" s="118" t="s">
        <v>126</v>
      </c>
      <c r="AH347" s="117" t="str">
        <f t="shared" si="13"/>
        <v/>
      </c>
    </row>
    <row r="348" spans="1:34" ht="36.75" customHeight="1">
      <c r="A348" s="108">
        <f t="shared" si="14"/>
        <v>338</v>
      </c>
      <c r="B348" s="1232" t="str">
        <f>IF(基本情報入力シート!C391="","",基本情報入力シート!C391)</f>
        <v/>
      </c>
      <c r="C348" s="1233"/>
      <c r="D348" s="1233"/>
      <c r="E348" s="1233"/>
      <c r="F348" s="1233"/>
      <c r="G348" s="1233"/>
      <c r="H348" s="1233"/>
      <c r="I348" s="1233"/>
      <c r="J348" s="1233"/>
      <c r="K348" s="1234"/>
      <c r="L348" s="109" t="str">
        <f>IF(基本情報入力シート!M391="","",基本情報入力シート!M391)</f>
        <v/>
      </c>
      <c r="M348" s="109" t="str">
        <f>IF(基本情報入力シート!R391="","",基本情報入力シート!R391)</f>
        <v/>
      </c>
      <c r="N348" s="109" t="str">
        <f>IF(基本情報入力シート!W391="","",基本情報入力シート!W391)</f>
        <v/>
      </c>
      <c r="O348" s="108" t="str">
        <f>IF(基本情報入力シート!X391="","",基本情報入力シート!X391)</f>
        <v/>
      </c>
      <c r="P348" s="110" t="str">
        <f>IF(基本情報入力シート!Y391="","",基本情報入力シート!Y391)</f>
        <v/>
      </c>
      <c r="Q348" s="641" t="str">
        <f>IF(基本情報入力シート!Z391="","",基本情報入力シート!Z391)</f>
        <v/>
      </c>
      <c r="R348" s="662" t="str">
        <f>IF(基本情報入力シート!AA391="","",基本情報入力シート!AA391)</f>
        <v/>
      </c>
      <c r="S348" s="111"/>
      <c r="T348" s="112"/>
      <c r="U348" s="131" t="str">
        <f>IF(P348="","",VLOOKUP(P348,【参考】数式用!$A$5:$I$28,MATCH(T348,【参考】数式用!$C$4:$G$4,0)+2,0))</f>
        <v/>
      </c>
      <c r="V348" s="46" t="s">
        <v>121</v>
      </c>
      <c r="W348" s="113"/>
      <c r="X348" s="47" t="s">
        <v>122</v>
      </c>
      <c r="Y348" s="113"/>
      <c r="Z348" s="114" t="s">
        <v>123</v>
      </c>
      <c r="AA348" s="113"/>
      <c r="AB348" s="47" t="s">
        <v>122</v>
      </c>
      <c r="AC348" s="113"/>
      <c r="AD348" s="47" t="s">
        <v>124</v>
      </c>
      <c r="AE348" s="115" t="s">
        <v>125</v>
      </c>
      <c r="AF348" s="116" t="str">
        <f t="shared" si="12"/>
        <v/>
      </c>
      <c r="AG348" s="118" t="s">
        <v>126</v>
      </c>
      <c r="AH348" s="117" t="str">
        <f t="shared" si="13"/>
        <v/>
      </c>
    </row>
    <row r="349" spans="1:34" ht="36.75" customHeight="1">
      <c r="A349" s="108">
        <f t="shared" si="14"/>
        <v>339</v>
      </c>
      <c r="B349" s="1232" t="str">
        <f>IF(基本情報入力シート!C392="","",基本情報入力シート!C392)</f>
        <v/>
      </c>
      <c r="C349" s="1233"/>
      <c r="D349" s="1233"/>
      <c r="E349" s="1233"/>
      <c r="F349" s="1233"/>
      <c r="G349" s="1233"/>
      <c r="H349" s="1233"/>
      <c r="I349" s="1233"/>
      <c r="J349" s="1233"/>
      <c r="K349" s="1234"/>
      <c r="L349" s="109" t="str">
        <f>IF(基本情報入力シート!M392="","",基本情報入力シート!M392)</f>
        <v/>
      </c>
      <c r="M349" s="109" t="str">
        <f>IF(基本情報入力シート!R392="","",基本情報入力シート!R392)</f>
        <v/>
      </c>
      <c r="N349" s="109" t="str">
        <f>IF(基本情報入力シート!W392="","",基本情報入力シート!W392)</f>
        <v/>
      </c>
      <c r="O349" s="108" t="str">
        <f>IF(基本情報入力シート!X392="","",基本情報入力シート!X392)</f>
        <v/>
      </c>
      <c r="P349" s="110" t="str">
        <f>IF(基本情報入力シート!Y392="","",基本情報入力シート!Y392)</f>
        <v/>
      </c>
      <c r="Q349" s="641" t="str">
        <f>IF(基本情報入力シート!Z392="","",基本情報入力シート!Z392)</f>
        <v/>
      </c>
      <c r="R349" s="662" t="str">
        <f>IF(基本情報入力シート!AA392="","",基本情報入力シート!AA392)</f>
        <v/>
      </c>
      <c r="S349" s="111"/>
      <c r="T349" s="112"/>
      <c r="U349" s="131" t="str">
        <f>IF(P349="","",VLOOKUP(P349,【参考】数式用!$A$5:$I$28,MATCH(T349,【参考】数式用!$C$4:$G$4,0)+2,0))</f>
        <v/>
      </c>
      <c r="V349" s="46" t="s">
        <v>121</v>
      </c>
      <c r="W349" s="113"/>
      <c r="X349" s="47" t="s">
        <v>122</v>
      </c>
      <c r="Y349" s="113"/>
      <c r="Z349" s="114" t="s">
        <v>123</v>
      </c>
      <c r="AA349" s="113"/>
      <c r="AB349" s="47" t="s">
        <v>122</v>
      </c>
      <c r="AC349" s="113"/>
      <c r="AD349" s="47" t="s">
        <v>124</v>
      </c>
      <c r="AE349" s="115" t="s">
        <v>125</v>
      </c>
      <c r="AF349" s="116" t="str">
        <f t="shared" si="12"/>
        <v/>
      </c>
      <c r="AG349" s="118" t="s">
        <v>126</v>
      </c>
      <c r="AH349" s="117" t="str">
        <f t="shared" si="13"/>
        <v/>
      </c>
    </row>
    <row r="350" spans="1:34" ht="36.75" customHeight="1">
      <c r="A350" s="108">
        <f t="shared" si="14"/>
        <v>340</v>
      </c>
      <c r="B350" s="1232" t="str">
        <f>IF(基本情報入力シート!C393="","",基本情報入力シート!C393)</f>
        <v/>
      </c>
      <c r="C350" s="1233"/>
      <c r="D350" s="1233"/>
      <c r="E350" s="1233"/>
      <c r="F350" s="1233"/>
      <c r="G350" s="1233"/>
      <c r="H350" s="1233"/>
      <c r="I350" s="1233"/>
      <c r="J350" s="1233"/>
      <c r="K350" s="1234"/>
      <c r="L350" s="109" t="str">
        <f>IF(基本情報入力シート!M393="","",基本情報入力シート!M393)</f>
        <v/>
      </c>
      <c r="M350" s="109" t="str">
        <f>IF(基本情報入力シート!R393="","",基本情報入力シート!R393)</f>
        <v/>
      </c>
      <c r="N350" s="109" t="str">
        <f>IF(基本情報入力シート!W393="","",基本情報入力シート!W393)</f>
        <v/>
      </c>
      <c r="O350" s="108" t="str">
        <f>IF(基本情報入力シート!X393="","",基本情報入力シート!X393)</f>
        <v/>
      </c>
      <c r="P350" s="110" t="str">
        <f>IF(基本情報入力シート!Y393="","",基本情報入力シート!Y393)</f>
        <v/>
      </c>
      <c r="Q350" s="641" t="str">
        <f>IF(基本情報入力シート!Z393="","",基本情報入力シート!Z393)</f>
        <v/>
      </c>
      <c r="R350" s="662" t="str">
        <f>IF(基本情報入力シート!AA393="","",基本情報入力シート!AA393)</f>
        <v/>
      </c>
      <c r="S350" s="111"/>
      <c r="T350" s="112"/>
      <c r="U350" s="131" t="str">
        <f>IF(P350="","",VLOOKUP(P350,【参考】数式用!$A$5:$I$28,MATCH(T350,【参考】数式用!$C$4:$G$4,0)+2,0))</f>
        <v/>
      </c>
      <c r="V350" s="46" t="s">
        <v>121</v>
      </c>
      <c r="W350" s="113"/>
      <c r="X350" s="47" t="s">
        <v>122</v>
      </c>
      <c r="Y350" s="113"/>
      <c r="Z350" s="114" t="s">
        <v>123</v>
      </c>
      <c r="AA350" s="113"/>
      <c r="AB350" s="47" t="s">
        <v>122</v>
      </c>
      <c r="AC350" s="113"/>
      <c r="AD350" s="47" t="s">
        <v>124</v>
      </c>
      <c r="AE350" s="115" t="s">
        <v>125</v>
      </c>
      <c r="AF350" s="116" t="str">
        <f t="shared" si="12"/>
        <v/>
      </c>
      <c r="AG350" s="118" t="s">
        <v>126</v>
      </c>
      <c r="AH350" s="117" t="str">
        <f t="shared" si="13"/>
        <v/>
      </c>
    </row>
    <row r="351" spans="1:34" ht="36.75" customHeight="1">
      <c r="A351" s="108">
        <f t="shared" si="14"/>
        <v>341</v>
      </c>
      <c r="B351" s="1232" t="str">
        <f>IF(基本情報入力シート!C394="","",基本情報入力シート!C394)</f>
        <v/>
      </c>
      <c r="C351" s="1233"/>
      <c r="D351" s="1233"/>
      <c r="E351" s="1233"/>
      <c r="F351" s="1233"/>
      <c r="G351" s="1233"/>
      <c r="H351" s="1233"/>
      <c r="I351" s="1233"/>
      <c r="J351" s="1233"/>
      <c r="K351" s="1234"/>
      <c r="L351" s="109" t="str">
        <f>IF(基本情報入力シート!M394="","",基本情報入力シート!M394)</f>
        <v/>
      </c>
      <c r="M351" s="109" t="str">
        <f>IF(基本情報入力シート!R394="","",基本情報入力シート!R394)</f>
        <v/>
      </c>
      <c r="N351" s="109" t="str">
        <f>IF(基本情報入力シート!W394="","",基本情報入力シート!W394)</f>
        <v/>
      </c>
      <c r="O351" s="108" t="str">
        <f>IF(基本情報入力シート!X394="","",基本情報入力シート!X394)</f>
        <v/>
      </c>
      <c r="P351" s="110" t="str">
        <f>IF(基本情報入力シート!Y394="","",基本情報入力シート!Y394)</f>
        <v/>
      </c>
      <c r="Q351" s="641" t="str">
        <f>IF(基本情報入力シート!Z394="","",基本情報入力シート!Z394)</f>
        <v/>
      </c>
      <c r="R351" s="662" t="str">
        <f>IF(基本情報入力シート!AA394="","",基本情報入力シート!AA394)</f>
        <v/>
      </c>
      <c r="S351" s="111"/>
      <c r="T351" s="112"/>
      <c r="U351" s="131" t="str">
        <f>IF(P351="","",VLOOKUP(P351,【参考】数式用!$A$5:$I$28,MATCH(T351,【参考】数式用!$C$4:$G$4,0)+2,0))</f>
        <v/>
      </c>
      <c r="V351" s="46" t="s">
        <v>121</v>
      </c>
      <c r="W351" s="113"/>
      <c r="X351" s="47" t="s">
        <v>122</v>
      </c>
      <c r="Y351" s="113"/>
      <c r="Z351" s="114" t="s">
        <v>123</v>
      </c>
      <c r="AA351" s="113"/>
      <c r="AB351" s="47" t="s">
        <v>122</v>
      </c>
      <c r="AC351" s="113"/>
      <c r="AD351" s="47" t="s">
        <v>124</v>
      </c>
      <c r="AE351" s="115" t="s">
        <v>125</v>
      </c>
      <c r="AF351" s="116" t="str">
        <f t="shared" si="12"/>
        <v/>
      </c>
      <c r="AG351" s="118" t="s">
        <v>126</v>
      </c>
      <c r="AH351" s="117" t="str">
        <f t="shared" si="13"/>
        <v/>
      </c>
    </row>
    <row r="352" spans="1:34" ht="36.75" customHeight="1">
      <c r="A352" s="108">
        <f t="shared" si="14"/>
        <v>342</v>
      </c>
      <c r="B352" s="1232" t="str">
        <f>IF(基本情報入力シート!C395="","",基本情報入力シート!C395)</f>
        <v/>
      </c>
      <c r="C352" s="1233"/>
      <c r="D352" s="1233"/>
      <c r="E352" s="1233"/>
      <c r="F352" s="1233"/>
      <c r="G352" s="1233"/>
      <c r="H352" s="1233"/>
      <c r="I352" s="1233"/>
      <c r="J352" s="1233"/>
      <c r="K352" s="1234"/>
      <c r="L352" s="109" t="str">
        <f>IF(基本情報入力シート!M395="","",基本情報入力シート!M395)</f>
        <v/>
      </c>
      <c r="M352" s="109" t="str">
        <f>IF(基本情報入力シート!R395="","",基本情報入力シート!R395)</f>
        <v/>
      </c>
      <c r="N352" s="109" t="str">
        <f>IF(基本情報入力シート!W395="","",基本情報入力シート!W395)</f>
        <v/>
      </c>
      <c r="O352" s="108" t="str">
        <f>IF(基本情報入力シート!X395="","",基本情報入力シート!X395)</f>
        <v/>
      </c>
      <c r="P352" s="110" t="str">
        <f>IF(基本情報入力シート!Y395="","",基本情報入力シート!Y395)</f>
        <v/>
      </c>
      <c r="Q352" s="641" t="str">
        <f>IF(基本情報入力シート!Z395="","",基本情報入力シート!Z395)</f>
        <v/>
      </c>
      <c r="R352" s="662" t="str">
        <f>IF(基本情報入力シート!AA395="","",基本情報入力シート!AA395)</f>
        <v/>
      </c>
      <c r="S352" s="111"/>
      <c r="T352" s="112"/>
      <c r="U352" s="131" t="str">
        <f>IF(P352="","",VLOOKUP(P352,【参考】数式用!$A$5:$I$28,MATCH(T352,【参考】数式用!$C$4:$G$4,0)+2,0))</f>
        <v/>
      </c>
      <c r="V352" s="46" t="s">
        <v>121</v>
      </c>
      <c r="W352" s="113"/>
      <c r="X352" s="47" t="s">
        <v>122</v>
      </c>
      <c r="Y352" s="113"/>
      <c r="Z352" s="114" t="s">
        <v>123</v>
      </c>
      <c r="AA352" s="113"/>
      <c r="AB352" s="47" t="s">
        <v>122</v>
      </c>
      <c r="AC352" s="113"/>
      <c r="AD352" s="47" t="s">
        <v>124</v>
      </c>
      <c r="AE352" s="115" t="s">
        <v>125</v>
      </c>
      <c r="AF352" s="116" t="str">
        <f t="shared" si="12"/>
        <v/>
      </c>
      <c r="AG352" s="118" t="s">
        <v>126</v>
      </c>
      <c r="AH352" s="117" t="str">
        <f t="shared" si="13"/>
        <v/>
      </c>
    </row>
    <row r="353" spans="1:34" ht="36.75" customHeight="1">
      <c r="A353" s="108">
        <f t="shared" si="14"/>
        <v>343</v>
      </c>
      <c r="B353" s="1232" t="str">
        <f>IF(基本情報入力シート!C396="","",基本情報入力シート!C396)</f>
        <v/>
      </c>
      <c r="C353" s="1233"/>
      <c r="D353" s="1233"/>
      <c r="E353" s="1233"/>
      <c r="F353" s="1233"/>
      <c r="G353" s="1233"/>
      <c r="H353" s="1233"/>
      <c r="I353" s="1233"/>
      <c r="J353" s="1233"/>
      <c r="K353" s="1234"/>
      <c r="L353" s="109" t="str">
        <f>IF(基本情報入力シート!M396="","",基本情報入力シート!M396)</f>
        <v/>
      </c>
      <c r="M353" s="109" t="str">
        <f>IF(基本情報入力シート!R396="","",基本情報入力シート!R396)</f>
        <v/>
      </c>
      <c r="N353" s="109" t="str">
        <f>IF(基本情報入力シート!W396="","",基本情報入力シート!W396)</f>
        <v/>
      </c>
      <c r="O353" s="108" t="str">
        <f>IF(基本情報入力シート!X396="","",基本情報入力シート!X396)</f>
        <v/>
      </c>
      <c r="P353" s="110" t="str">
        <f>IF(基本情報入力シート!Y396="","",基本情報入力シート!Y396)</f>
        <v/>
      </c>
      <c r="Q353" s="641" t="str">
        <f>IF(基本情報入力シート!Z396="","",基本情報入力シート!Z396)</f>
        <v/>
      </c>
      <c r="R353" s="662" t="str">
        <f>IF(基本情報入力シート!AA396="","",基本情報入力シート!AA396)</f>
        <v/>
      </c>
      <c r="S353" s="111"/>
      <c r="T353" s="112"/>
      <c r="U353" s="131" t="str">
        <f>IF(P353="","",VLOOKUP(P353,【参考】数式用!$A$5:$I$28,MATCH(T353,【参考】数式用!$C$4:$G$4,0)+2,0))</f>
        <v/>
      </c>
      <c r="V353" s="46" t="s">
        <v>121</v>
      </c>
      <c r="W353" s="113"/>
      <c r="X353" s="47" t="s">
        <v>122</v>
      </c>
      <c r="Y353" s="113"/>
      <c r="Z353" s="114" t="s">
        <v>123</v>
      </c>
      <c r="AA353" s="113"/>
      <c r="AB353" s="47" t="s">
        <v>122</v>
      </c>
      <c r="AC353" s="113"/>
      <c r="AD353" s="47" t="s">
        <v>124</v>
      </c>
      <c r="AE353" s="115" t="s">
        <v>125</v>
      </c>
      <c r="AF353" s="116" t="str">
        <f t="shared" si="12"/>
        <v/>
      </c>
      <c r="AG353" s="118" t="s">
        <v>126</v>
      </c>
      <c r="AH353" s="117" t="str">
        <f t="shared" si="13"/>
        <v/>
      </c>
    </row>
    <row r="354" spans="1:34" ht="36.75" customHeight="1">
      <c r="A354" s="108">
        <f t="shared" si="14"/>
        <v>344</v>
      </c>
      <c r="B354" s="1232" t="str">
        <f>IF(基本情報入力シート!C397="","",基本情報入力シート!C397)</f>
        <v/>
      </c>
      <c r="C354" s="1233"/>
      <c r="D354" s="1233"/>
      <c r="E354" s="1233"/>
      <c r="F354" s="1233"/>
      <c r="G354" s="1233"/>
      <c r="H354" s="1233"/>
      <c r="I354" s="1233"/>
      <c r="J354" s="1233"/>
      <c r="K354" s="1234"/>
      <c r="L354" s="109" t="str">
        <f>IF(基本情報入力シート!M397="","",基本情報入力シート!M397)</f>
        <v/>
      </c>
      <c r="M354" s="109" t="str">
        <f>IF(基本情報入力シート!R397="","",基本情報入力シート!R397)</f>
        <v/>
      </c>
      <c r="N354" s="109" t="str">
        <f>IF(基本情報入力シート!W397="","",基本情報入力シート!W397)</f>
        <v/>
      </c>
      <c r="O354" s="108" t="str">
        <f>IF(基本情報入力シート!X397="","",基本情報入力シート!X397)</f>
        <v/>
      </c>
      <c r="P354" s="110" t="str">
        <f>IF(基本情報入力シート!Y397="","",基本情報入力シート!Y397)</f>
        <v/>
      </c>
      <c r="Q354" s="641" t="str">
        <f>IF(基本情報入力シート!Z397="","",基本情報入力シート!Z397)</f>
        <v/>
      </c>
      <c r="R354" s="662" t="str">
        <f>IF(基本情報入力シート!AA397="","",基本情報入力シート!AA397)</f>
        <v/>
      </c>
      <c r="S354" s="111"/>
      <c r="T354" s="112"/>
      <c r="U354" s="131" t="str">
        <f>IF(P354="","",VLOOKUP(P354,【参考】数式用!$A$5:$I$28,MATCH(T354,【参考】数式用!$C$4:$G$4,0)+2,0))</f>
        <v/>
      </c>
      <c r="V354" s="46" t="s">
        <v>121</v>
      </c>
      <c r="W354" s="113"/>
      <c r="X354" s="47" t="s">
        <v>122</v>
      </c>
      <c r="Y354" s="113"/>
      <c r="Z354" s="114" t="s">
        <v>123</v>
      </c>
      <c r="AA354" s="113"/>
      <c r="AB354" s="47" t="s">
        <v>122</v>
      </c>
      <c r="AC354" s="113"/>
      <c r="AD354" s="47" t="s">
        <v>124</v>
      </c>
      <c r="AE354" s="115" t="s">
        <v>125</v>
      </c>
      <c r="AF354" s="116" t="str">
        <f t="shared" si="12"/>
        <v/>
      </c>
      <c r="AG354" s="118" t="s">
        <v>126</v>
      </c>
      <c r="AH354" s="117" t="str">
        <f t="shared" si="13"/>
        <v/>
      </c>
    </row>
    <row r="355" spans="1:34" ht="36.75" customHeight="1">
      <c r="A355" s="108">
        <f t="shared" si="14"/>
        <v>345</v>
      </c>
      <c r="B355" s="1232" t="str">
        <f>IF(基本情報入力シート!C398="","",基本情報入力シート!C398)</f>
        <v/>
      </c>
      <c r="C355" s="1233"/>
      <c r="D355" s="1233"/>
      <c r="E355" s="1233"/>
      <c r="F355" s="1233"/>
      <c r="G355" s="1233"/>
      <c r="H355" s="1233"/>
      <c r="I355" s="1233"/>
      <c r="J355" s="1233"/>
      <c r="K355" s="1234"/>
      <c r="L355" s="109" t="str">
        <f>IF(基本情報入力シート!M398="","",基本情報入力シート!M398)</f>
        <v/>
      </c>
      <c r="M355" s="109" t="str">
        <f>IF(基本情報入力シート!R398="","",基本情報入力シート!R398)</f>
        <v/>
      </c>
      <c r="N355" s="109" t="str">
        <f>IF(基本情報入力シート!W398="","",基本情報入力シート!W398)</f>
        <v/>
      </c>
      <c r="O355" s="108" t="str">
        <f>IF(基本情報入力シート!X398="","",基本情報入力シート!X398)</f>
        <v/>
      </c>
      <c r="P355" s="110" t="str">
        <f>IF(基本情報入力シート!Y398="","",基本情報入力シート!Y398)</f>
        <v/>
      </c>
      <c r="Q355" s="641" t="str">
        <f>IF(基本情報入力シート!Z398="","",基本情報入力シート!Z398)</f>
        <v/>
      </c>
      <c r="R355" s="662" t="str">
        <f>IF(基本情報入力シート!AA398="","",基本情報入力シート!AA398)</f>
        <v/>
      </c>
      <c r="S355" s="111"/>
      <c r="T355" s="112"/>
      <c r="U355" s="131" t="str">
        <f>IF(P355="","",VLOOKUP(P355,【参考】数式用!$A$5:$I$28,MATCH(T355,【参考】数式用!$C$4:$G$4,0)+2,0))</f>
        <v/>
      </c>
      <c r="V355" s="46" t="s">
        <v>121</v>
      </c>
      <c r="W355" s="113"/>
      <c r="X355" s="47" t="s">
        <v>122</v>
      </c>
      <c r="Y355" s="113"/>
      <c r="Z355" s="114" t="s">
        <v>123</v>
      </c>
      <c r="AA355" s="113"/>
      <c r="AB355" s="47" t="s">
        <v>122</v>
      </c>
      <c r="AC355" s="113"/>
      <c r="AD355" s="47" t="s">
        <v>124</v>
      </c>
      <c r="AE355" s="115" t="s">
        <v>125</v>
      </c>
      <c r="AF355" s="116" t="str">
        <f t="shared" si="12"/>
        <v/>
      </c>
      <c r="AG355" s="118" t="s">
        <v>126</v>
      </c>
      <c r="AH355" s="117" t="str">
        <f t="shared" si="13"/>
        <v/>
      </c>
    </row>
    <row r="356" spans="1:34" ht="36.75" customHeight="1">
      <c r="A356" s="108">
        <f t="shared" si="14"/>
        <v>346</v>
      </c>
      <c r="B356" s="1232" t="str">
        <f>IF(基本情報入力シート!C399="","",基本情報入力シート!C399)</f>
        <v/>
      </c>
      <c r="C356" s="1233"/>
      <c r="D356" s="1233"/>
      <c r="E356" s="1233"/>
      <c r="F356" s="1233"/>
      <c r="G356" s="1233"/>
      <c r="H356" s="1233"/>
      <c r="I356" s="1233"/>
      <c r="J356" s="1233"/>
      <c r="K356" s="1234"/>
      <c r="L356" s="109" t="str">
        <f>IF(基本情報入力シート!M399="","",基本情報入力シート!M399)</f>
        <v/>
      </c>
      <c r="M356" s="109" t="str">
        <f>IF(基本情報入力シート!R399="","",基本情報入力シート!R399)</f>
        <v/>
      </c>
      <c r="N356" s="109" t="str">
        <f>IF(基本情報入力シート!W399="","",基本情報入力シート!W399)</f>
        <v/>
      </c>
      <c r="O356" s="108" t="str">
        <f>IF(基本情報入力シート!X399="","",基本情報入力シート!X399)</f>
        <v/>
      </c>
      <c r="P356" s="110" t="str">
        <f>IF(基本情報入力シート!Y399="","",基本情報入力シート!Y399)</f>
        <v/>
      </c>
      <c r="Q356" s="641" t="str">
        <f>IF(基本情報入力シート!Z399="","",基本情報入力シート!Z399)</f>
        <v/>
      </c>
      <c r="R356" s="662" t="str">
        <f>IF(基本情報入力シート!AA399="","",基本情報入力シート!AA399)</f>
        <v/>
      </c>
      <c r="S356" s="111"/>
      <c r="T356" s="112"/>
      <c r="U356" s="131" t="str">
        <f>IF(P356="","",VLOOKUP(P356,【参考】数式用!$A$5:$I$28,MATCH(T356,【参考】数式用!$C$4:$G$4,0)+2,0))</f>
        <v/>
      </c>
      <c r="V356" s="46" t="s">
        <v>121</v>
      </c>
      <c r="W356" s="113"/>
      <c r="X356" s="47" t="s">
        <v>122</v>
      </c>
      <c r="Y356" s="113"/>
      <c r="Z356" s="114" t="s">
        <v>123</v>
      </c>
      <c r="AA356" s="113"/>
      <c r="AB356" s="47" t="s">
        <v>122</v>
      </c>
      <c r="AC356" s="113"/>
      <c r="AD356" s="47" t="s">
        <v>124</v>
      </c>
      <c r="AE356" s="115" t="s">
        <v>125</v>
      </c>
      <c r="AF356" s="116" t="str">
        <f t="shared" si="12"/>
        <v/>
      </c>
      <c r="AG356" s="118" t="s">
        <v>126</v>
      </c>
      <c r="AH356" s="117" t="str">
        <f t="shared" si="13"/>
        <v/>
      </c>
    </row>
    <row r="357" spans="1:34" ht="36.75" customHeight="1">
      <c r="A357" s="108">
        <f t="shared" si="14"/>
        <v>347</v>
      </c>
      <c r="B357" s="1232" t="str">
        <f>IF(基本情報入力シート!C400="","",基本情報入力シート!C400)</f>
        <v/>
      </c>
      <c r="C357" s="1233"/>
      <c r="D357" s="1233"/>
      <c r="E357" s="1233"/>
      <c r="F357" s="1233"/>
      <c r="G357" s="1233"/>
      <c r="H357" s="1233"/>
      <c r="I357" s="1233"/>
      <c r="J357" s="1233"/>
      <c r="K357" s="1234"/>
      <c r="L357" s="109" t="str">
        <f>IF(基本情報入力シート!M400="","",基本情報入力シート!M400)</f>
        <v/>
      </c>
      <c r="M357" s="109" t="str">
        <f>IF(基本情報入力シート!R400="","",基本情報入力シート!R400)</f>
        <v/>
      </c>
      <c r="N357" s="109" t="str">
        <f>IF(基本情報入力シート!W400="","",基本情報入力シート!W400)</f>
        <v/>
      </c>
      <c r="O357" s="108" t="str">
        <f>IF(基本情報入力シート!X400="","",基本情報入力シート!X400)</f>
        <v/>
      </c>
      <c r="P357" s="110" t="str">
        <f>IF(基本情報入力シート!Y400="","",基本情報入力シート!Y400)</f>
        <v/>
      </c>
      <c r="Q357" s="641" t="str">
        <f>IF(基本情報入力シート!Z400="","",基本情報入力シート!Z400)</f>
        <v/>
      </c>
      <c r="R357" s="662" t="str">
        <f>IF(基本情報入力シート!AA400="","",基本情報入力シート!AA400)</f>
        <v/>
      </c>
      <c r="S357" s="111"/>
      <c r="T357" s="112"/>
      <c r="U357" s="131" t="str">
        <f>IF(P357="","",VLOOKUP(P357,【参考】数式用!$A$5:$I$28,MATCH(T357,【参考】数式用!$C$4:$G$4,0)+2,0))</f>
        <v/>
      </c>
      <c r="V357" s="46" t="s">
        <v>121</v>
      </c>
      <c r="W357" s="113"/>
      <c r="X357" s="47" t="s">
        <v>122</v>
      </c>
      <c r="Y357" s="113"/>
      <c r="Z357" s="114" t="s">
        <v>123</v>
      </c>
      <c r="AA357" s="113"/>
      <c r="AB357" s="47" t="s">
        <v>122</v>
      </c>
      <c r="AC357" s="113"/>
      <c r="AD357" s="47" t="s">
        <v>124</v>
      </c>
      <c r="AE357" s="115" t="s">
        <v>125</v>
      </c>
      <c r="AF357" s="116" t="str">
        <f t="shared" si="12"/>
        <v/>
      </c>
      <c r="AG357" s="118" t="s">
        <v>126</v>
      </c>
      <c r="AH357" s="117" t="str">
        <f t="shared" si="13"/>
        <v/>
      </c>
    </row>
    <row r="358" spans="1:34" ht="36.75" customHeight="1">
      <c r="A358" s="108">
        <f t="shared" si="14"/>
        <v>348</v>
      </c>
      <c r="B358" s="1232" t="str">
        <f>IF(基本情報入力シート!C401="","",基本情報入力シート!C401)</f>
        <v/>
      </c>
      <c r="C358" s="1233"/>
      <c r="D358" s="1233"/>
      <c r="E358" s="1233"/>
      <c r="F358" s="1233"/>
      <c r="G358" s="1233"/>
      <c r="H358" s="1233"/>
      <c r="I358" s="1233"/>
      <c r="J358" s="1233"/>
      <c r="K358" s="1234"/>
      <c r="L358" s="109" t="str">
        <f>IF(基本情報入力シート!M401="","",基本情報入力シート!M401)</f>
        <v/>
      </c>
      <c r="M358" s="109" t="str">
        <f>IF(基本情報入力シート!R401="","",基本情報入力シート!R401)</f>
        <v/>
      </c>
      <c r="N358" s="109" t="str">
        <f>IF(基本情報入力シート!W401="","",基本情報入力シート!W401)</f>
        <v/>
      </c>
      <c r="O358" s="108" t="str">
        <f>IF(基本情報入力シート!X401="","",基本情報入力シート!X401)</f>
        <v/>
      </c>
      <c r="P358" s="110" t="str">
        <f>IF(基本情報入力シート!Y401="","",基本情報入力シート!Y401)</f>
        <v/>
      </c>
      <c r="Q358" s="641" t="str">
        <f>IF(基本情報入力シート!Z401="","",基本情報入力シート!Z401)</f>
        <v/>
      </c>
      <c r="R358" s="662" t="str">
        <f>IF(基本情報入力シート!AA401="","",基本情報入力シート!AA401)</f>
        <v/>
      </c>
      <c r="S358" s="111"/>
      <c r="T358" s="112"/>
      <c r="U358" s="131" t="str">
        <f>IF(P358="","",VLOOKUP(P358,【参考】数式用!$A$5:$I$28,MATCH(T358,【参考】数式用!$C$4:$G$4,0)+2,0))</f>
        <v/>
      </c>
      <c r="V358" s="46" t="s">
        <v>121</v>
      </c>
      <c r="W358" s="113"/>
      <c r="X358" s="47" t="s">
        <v>122</v>
      </c>
      <c r="Y358" s="113"/>
      <c r="Z358" s="114" t="s">
        <v>123</v>
      </c>
      <c r="AA358" s="113"/>
      <c r="AB358" s="47" t="s">
        <v>122</v>
      </c>
      <c r="AC358" s="113"/>
      <c r="AD358" s="47" t="s">
        <v>124</v>
      </c>
      <c r="AE358" s="115" t="s">
        <v>125</v>
      </c>
      <c r="AF358" s="116" t="str">
        <f t="shared" si="12"/>
        <v/>
      </c>
      <c r="AG358" s="118" t="s">
        <v>126</v>
      </c>
      <c r="AH358" s="117" t="str">
        <f t="shared" si="13"/>
        <v/>
      </c>
    </row>
    <row r="359" spans="1:34" ht="36.75" customHeight="1">
      <c r="A359" s="108">
        <f t="shared" si="14"/>
        <v>349</v>
      </c>
      <c r="B359" s="1232" t="str">
        <f>IF(基本情報入力シート!C402="","",基本情報入力シート!C402)</f>
        <v/>
      </c>
      <c r="C359" s="1233"/>
      <c r="D359" s="1233"/>
      <c r="E359" s="1233"/>
      <c r="F359" s="1233"/>
      <c r="G359" s="1233"/>
      <c r="H359" s="1233"/>
      <c r="I359" s="1233"/>
      <c r="J359" s="1233"/>
      <c r="K359" s="1234"/>
      <c r="L359" s="109" t="str">
        <f>IF(基本情報入力シート!M402="","",基本情報入力シート!M402)</f>
        <v/>
      </c>
      <c r="M359" s="109" t="str">
        <f>IF(基本情報入力シート!R402="","",基本情報入力シート!R402)</f>
        <v/>
      </c>
      <c r="N359" s="109" t="str">
        <f>IF(基本情報入力シート!W402="","",基本情報入力シート!W402)</f>
        <v/>
      </c>
      <c r="O359" s="108" t="str">
        <f>IF(基本情報入力シート!X402="","",基本情報入力シート!X402)</f>
        <v/>
      </c>
      <c r="P359" s="110" t="str">
        <f>IF(基本情報入力シート!Y402="","",基本情報入力シート!Y402)</f>
        <v/>
      </c>
      <c r="Q359" s="641" t="str">
        <f>IF(基本情報入力シート!Z402="","",基本情報入力シート!Z402)</f>
        <v/>
      </c>
      <c r="R359" s="662" t="str">
        <f>IF(基本情報入力シート!AA402="","",基本情報入力シート!AA402)</f>
        <v/>
      </c>
      <c r="S359" s="111"/>
      <c r="T359" s="112"/>
      <c r="U359" s="131" t="str">
        <f>IF(P359="","",VLOOKUP(P359,【参考】数式用!$A$5:$I$28,MATCH(T359,【参考】数式用!$C$4:$G$4,0)+2,0))</f>
        <v/>
      </c>
      <c r="V359" s="46" t="s">
        <v>121</v>
      </c>
      <c r="W359" s="113"/>
      <c r="X359" s="47" t="s">
        <v>122</v>
      </c>
      <c r="Y359" s="113"/>
      <c r="Z359" s="114" t="s">
        <v>123</v>
      </c>
      <c r="AA359" s="113"/>
      <c r="AB359" s="47" t="s">
        <v>122</v>
      </c>
      <c r="AC359" s="113"/>
      <c r="AD359" s="47" t="s">
        <v>124</v>
      </c>
      <c r="AE359" s="115" t="s">
        <v>125</v>
      </c>
      <c r="AF359" s="116" t="str">
        <f t="shared" si="12"/>
        <v/>
      </c>
      <c r="AG359" s="118" t="s">
        <v>126</v>
      </c>
      <c r="AH359" s="117" t="str">
        <f t="shared" si="13"/>
        <v/>
      </c>
    </row>
    <row r="360" spans="1:34" ht="36.75" customHeight="1">
      <c r="A360" s="108">
        <f t="shared" si="14"/>
        <v>350</v>
      </c>
      <c r="B360" s="1232" t="str">
        <f>IF(基本情報入力シート!C403="","",基本情報入力シート!C403)</f>
        <v/>
      </c>
      <c r="C360" s="1233"/>
      <c r="D360" s="1233"/>
      <c r="E360" s="1233"/>
      <c r="F360" s="1233"/>
      <c r="G360" s="1233"/>
      <c r="H360" s="1233"/>
      <c r="I360" s="1233"/>
      <c r="J360" s="1233"/>
      <c r="K360" s="1234"/>
      <c r="L360" s="109" t="str">
        <f>IF(基本情報入力シート!M403="","",基本情報入力シート!M403)</f>
        <v/>
      </c>
      <c r="M360" s="109" t="str">
        <f>IF(基本情報入力シート!R403="","",基本情報入力シート!R403)</f>
        <v/>
      </c>
      <c r="N360" s="109" t="str">
        <f>IF(基本情報入力シート!W403="","",基本情報入力シート!W403)</f>
        <v/>
      </c>
      <c r="O360" s="108" t="str">
        <f>IF(基本情報入力シート!X403="","",基本情報入力シート!X403)</f>
        <v/>
      </c>
      <c r="P360" s="110" t="str">
        <f>IF(基本情報入力シート!Y403="","",基本情報入力シート!Y403)</f>
        <v/>
      </c>
      <c r="Q360" s="641" t="str">
        <f>IF(基本情報入力シート!Z403="","",基本情報入力シート!Z403)</f>
        <v/>
      </c>
      <c r="R360" s="662" t="str">
        <f>IF(基本情報入力シート!AA403="","",基本情報入力シート!AA403)</f>
        <v/>
      </c>
      <c r="S360" s="111"/>
      <c r="T360" s="112"/>
      <c r="U360" s="131" t="str">
        <f>IF(P360="","",VLOOKUP(P360,【参考】数式用!$A$5:$I$28,MATCH(T360,【参考】数式用!$C$4:$G$4,0)+2,0))</f>
        <v/>
      </c>
      <c r="V360" s="46" t="s">
        <v>121</v>
      </c>
      <c r="W360" s="113"/>
      <c r="X360" s="47" t="s">
        <v>122</v>
      </c>
      <c r="Y360" s="113"/>
      <c r="Z360" s="114" t="s">
        <v>123</v>
      </c>
      <c r="AA360" s="113"/>
      <c r="AB360" s="47" t="s">
        <v>122</v>
      </c>
      <c r="AC360" s="113"/>
      <c r="AD360" s="47" t="s">
        <v>124</v>
      </c>
      <c r="AE360" s="115" t="s">
        <v>125</v>
      </c>
      <c r="AF360" s="116" t="str">
        <f t="shared" si="12"/>
        <v/>
      </c>
      <c r="AG360" s="118" t="s">
        <v>126</v>
      </c>
      <c r="AH360" s="117" t="str">
        <f t="shared" si="13"/>
        <v/>
      </c>
    </row>
    <row r="361" spans="1:34" ht="36.75" customHeight="1">
      <c r="A361" s="108">
        <f t="shared" si="14"/>
        <v>351</v>
      </c>
      <c r="B361" s="1232" t="str">
        <f>IF(基本情報入力シート!C404="","",基本情報入力シート!C404)</f>
        <v/>
      </c>
      <c r="C361" s="1233"/>
      <c r="D361" s="1233"/>
      <c r="E361" s="1233"/>
      <c r="F361" s="1233"/>
      <c r="G361" s="1233"/>
      <c r="H361" s="1233"/>
      <c r="I361" s="1233"/>
      <c r="J361" s="1233"/>
      <c r="K361" s="1234"/>
      <c r="L361" s="109" t="str">
        <f>IF(基本情報入力シート!M404="","",基本情報入力シート!M404)</f>
        <v/>
      </c>
      <c r="M361" s="109" t="str">
        <f>IF(基本情報入力シート!R404="","",基本情報入力シート!R404)</f>
        <v/>
      </c>
      <c r="N361" s="109" t="str">
        <f>IF(基本情報入力シート!W404="","",基本情報入力シート!W404)</f>
        <v/>
      </c>
      <c r="O361" s="108" t="str">
        <f>IF(基本情報入力シート!X404="","",基本情報入力シート!X404)</f>
        <v/>
      </c>
      <c r="P361" s="110" t="str">
        <f>IF(基本情報入力シート!Y404="","",基本情報入力シート!Y404)</f>
        <v/>
      </c>
      <c r="Q361" s="641" t="str">
        <f>IF(基本情報入力シート!Z404="","",基本情報入力シート!Z404)</f>
        <v/>
      </c>
      <c r="R361" s="662" t="str">
        <f>IF(基本情報入力シート!AA404="","",基本情報入力シート!AA404)</f>
        <v/>
      </c>
      <c r="S361" s="111"/>
      <c r="T361" s="112"/>
      <c r="U361" s="131" t="str">
        <f>IF(P361="","",VLOOKUP(P361,【参考】数式用!$A$5:$I$28,MATCH(T361,【参考】数式用!$C$4:$G$4,0)+2,0))</f>
        <v/>
      </c>
      <c r="V361" s="46" t="s">
        <v>121</v>
      </c>
      <c r="W361" s="113"/>
      <c r="X361" s="47" t="s">
        <v>122</v>
      </c>
      <c r="Y361" s="113"/>
      <c r="Z361" s="114" t="s">
        <v>123</v>
      </c>
      <c r="AA361" s="113"/>
      <c r="AB361" s="47" t="s">
        <v>122</v>
      </c>
      <c r="AC361" s="113"/>
      <c r="AD361" s="47" t="s">
        <v>124</v>
      </c>
      <c r="AE361" s="115" t="s">
        <v>125</v>
      </c>
      <c r="AF361" s="116" t="str">
        <f t="shared" si="12"/>
        <v/>
      </c>
      <c r="AG361" s="118" t="s">
        <v>126</v>
      </c>
      <c r="AH361" s="117" t="str">
        <f t="shared" si="13"/>
        <v/>
      </c>
    </row>
    <row r="362" spans="1:34" ht="36.75" customHeight="1">
      <c r="A362" s="108">
        <f t="shared" si="14"/>
        <v>352</v>
      </c>
      <c r="B362" s="1232" t="str">
        <f>IF(基本情報入力シート!C405="","",基本情報入力シート!C405)</f>
        <v/>
      </c>
      <c r="C362" s="1233"/>
      <c r="D362" s="1233"/>
      <c r="E362" s="1233"/>
      <c r="F362" s="1233"/>
      <c r="G362" s="1233"/>
      <c r="H362" s="1233"/>
      <c r="I362" s="1233"/>
      <c r="J362" s="1233"/>
      <c r="K362" s="1234"/>
      <c r="L362" s="109" t="str">
        <f>IF(基本情報入力シート!M405="","",基本情報入力シート!M405)</f>
        <v/>
      </c>
      <c r="M362" s="109" t="str">
        <f>IF(基本情報入力シート!R405="","",基本情報入力シート!R405)</f>
        <v/>
      </c>
      <c r="N362" s="109" t="str">
        <f>IF(基本情報入力シート!W405="","",基本情報入力シート!W405)</f>
        <v/>
      </c>
      <c r="O362" s="108" t="str">
        <f>IF(基本情報入力シート!X405="","",基本情報入力シート!X405)</f>
        <v/>
      </c>
      <c r="P362" s="110" t="str">
        <f>IF(基本情報入力シート!Y405="","",基本情報入力シート!Y405)</f>
        <v/>
      </c>
      <c r="Q362" s="641" t="str">
        <f>IF(基本情報入力シート!Z405="","",基本情報入力シート!Z405)</f>
        <v/>
      </c>
      <c r="R362" s="662" t="str">
        <f>IF(基本情報入力シート!AA405="","",基本情報入力シート!AA405)</f>
        <v/>
      </c>
      <c r="S362" s="111"/>
      <c r="T362" s="112"/>
      <c r="U362" s="131" t="str">
        <f>IF(P362="","",VLOOKUP(P362,【参考】数式用!$A$5:$I$28,MATCH(T362,【参考】数式用!$C$4:$G$4,0)+2,0))</f>
        <v/>
      </c>
      <c r="V362" s="46" t="s">
        <v>121</v>
      </c>
      <c r="W362" s="113"/>
      <c r="X362" s="47" t="s">
        <v>122</v>
      </c>
      <c r="Y362" s="113"/>
      <c r="Z362" s="114" t="s">
        <v>123</v>
      </c>
      <c r="AA362" s="113"/>
      <c r="AB362" s="47" t="s">
        <v>122</v>
      </c>
      <c r="AC362" s="113"/>
      <c r="AD362" s="47" t="s">
        <v>124</v>
      </c>
      <c r="AE362" s="115" t="s">
        <v>125</v>
      </c>
      <c r="AF362" s="116" t="str">
        <f t="shared" si="12"/>
        <v/>
      </c>
      <c r="AG362" s="118" t="s">
        <v>126</v>
      </c>
      <c r="AH362" s="117" t="str">
        <f t="shared" si="13"/>
        <v/>
      </c>
    </row>
    <row r="363" spans="1:34" ht="36.75" customHeight="1">
      <c r="A363" s="108">
        <f t="shared" si="14"/>
        <v>353</v>
      </c>
      <c r="B363" s="1232" t="str">
        <f>IF(基本情報入力シート!C406="","",基本情報入力シート!C406)</f>
        <v/>
      </c>
      <c r="C363" s="1233"/>
      <c r="D363" s="1233"/>
      <c r="E363" s="1233"/>
      <c r="F363" s="1233"/>
      <c r="G363" s="1233"/>
      <c r="H363" s="1233"/>
      <c r="I363" s="1233"/>
      <c r="J363" s="1233"/>
      <c r="K363" s="1234"/>
      <c r="L363" s="109" t="str">
        <f>IF(基本情報入力シート!M406="","",基本情報入力シート!M406)</f>
        <v/>
      </c>
      <c r="M363" s="109" t="str">
        <f>IF(基本情報入力シート!R406="","",基本情報入力シート!R406)</f>
        <v/>
      </c>
      <c r="N363" s="109" t="str">
        <f>IF(基本情報入力シート!W406="","",基本情報入力シート!W406)</f>
        <v/>
      </c>
      <c r="O363" s="108" t="str">
        <f>IF(基本情報入力シート!X406="","",基本情報入力シート!X406)</f>
        <v/>
      </c>
      <c r="P363" s="110" t="str">
        <f>IF(基本情報入力シート!Y406="","",基本情報入力シート!Y406)</f>
        <v/>
      </c>
      <c r="Q363" s="641" t="str">
        <f>IF(基本情報入力シート!Z406="","",基本情報入力シート!Z406)</f>
        <v/>
      </c>
      <c r="R363" s="662" t="str">
        <f>IF(基本情報入力シート!AA406="","",基本情報入力シート!AA406)</f>
        <v/>
      </c>
      <c r="S363" s="111"/>
      <c r="T363" s="112"/>
      <c r="U363" s="131" t="str">
        <f>IF(P363="","",VLOOKUP(P363,【参考】数式用!$A$5:$I$28,MATCH(T363,【参考】数式用!$C$4:$G$4,0)+2,0))</f>
        <v/>
      </c>
      <c r="V363" s="46" t="s">
        <v>121</v>
      </c>
      <c r="W363" s="113"/>
      <c r="X363" s="47" t="s">
        <v>122</v>
      </c>
      <c r="Y363" s="113"/>
      <c r="Z363" s="114" t="s">
        <v>123</v>
      </c>
      <c r="AA363" s="113"/>
      <c r="AB363" s="47" t="s">
        <v>122</v>
      </c>
      <c r="AC363" s="113"/>
      <c r="AD363" s="47" t="s">
        <v>124</v>
      </c>
      <c r="AE363" s="115" t="s">
        <v>125</v>
      </c>
      <c r="AF363" s="116" t="str">
        <f t="shared" si="12"/>
        <v/>
      </c>
      <c r="AG363" s="118" t="s">
        <v>126</v>
      </c>
      <c r="AH363" s="117" t="str">
        <f t="shared" si="13"/>
        <v/>
      </c>
    </row>
    <row r="364" spans="1:34" ht="36.75" customHeight="1">
      <c r="A364" s="108">
        <f t="shared" si="14"/>
        <v>354</v>
      </c>
      <c r="B364" s="1232" t="str">
        <f>IF(基本情報入力シート!C407="","",基本情報入力シート!C407)</f>
        <v/>
      </c>
      <c r="C364" s="1233"/>
      <c r="D364" s="1233"/>
      <c r="E364" s="1233"/>
      <c r="F364" s="1233"/>
      <c r="G364" s="1233"/>
      <c r="H364" s="1233"/>
      <c r="I364" s="1233"/>
      <c r="J364" s="1233"/>
      <c r="K364" s="1234"/>
      <c r="L364" s="109" t="str">
        <f>IF(基本情報入力シート!M407="","",基本情報入力シート!M407)</f>
        <v/>
      </c>
      <c r="M364" s="109" t="str">
        <f>IF(基本情報入力シート!R407="","",基本情報入力シート!R407)</f>
        <v/>
      </c>
      <c r="N364" s="109" t="str">
        <f>IF(基本情報入力シート!W407="","",基本情報入力シート!W407)</f>
        <v/>
      </c>
      <c r="O364" s="108" t="str">
        <f>IF(基本情報入力シート!X407="","",基本情報入力シート!X407)</f>
        <v/>
      </c>
      <c r="P364" s="110" t="str">
        <f>IF(基本情報入力シート!Y407="","",基本情報入力シート!Y407)</f>
        <v/>
      </c>
      <c r="Q364" s="641" t="str">
        <f>IF(基本情報入力シート!Z407="","",基本情報入力シート!Z407)</f>
        <v/>
      </c>
      <c r="R364" s="662" t="str">
        <f>IF(基本情報入力シート!AA407="","",基本情報入力シート!AA407)</f>
        <v/>
      </c>
      <c r="S364" s="111"/>
      <c r="T364" s="112"/>
      <c r="U364" s="131" t="str">
        <f>IF(P364="","",VLOOKUP(P364,【参考】数式用!$A$5:$I$28,MATCH(T364,【参考】数式用!$C$4:$G$4,0)+2,0))</f>
        <v/>
      </c>
      <c r="V364" s="46" t="s">
        <v>121</v>
      </c>
      <c r="W364" s="113"/>
      <c r="X364" s="47" t="s">
        <v>122</v>
      </c>
      <c r="Y364" s="113"/>
      <c r="Z364" s="114" t="s">
        <v>123</v>
      </c>
      <c r="AA364" s="113"/>
      <c r="AB364" s="47" t="s">
        <v>122</v>
      </c>
      <c r="AC364" s="113"/>
      <c r="AD364" s="47" t="s">
        <v>124</v>
      </c>
      <c r="AE364" s="115" t="s">
        <v>125</v>
      </c>
      <c r="AF364" s="116" t="str">
        <f t="shared" si="12"/>
        <v/>
      </c>
      <c r="AG364" s="118" t="s">
        <v>126</v>
      </c>
      <c r="AH364" s="117" t="str">
        <f t="shared" si="13"/>
        <v/>
      </c>
    </row>
    <row r="365" spans="1:34" ht="36.75" customHeight="1">
      <c r="A365" s="108">
        <f t="shared" si="14"/>
        <v>355</v>
      </c>
      <c r="B365" s="1232" t="str">
        <f>IF(基本情報入力シート!C408="","",基本情報入力シート!C408)</f>
        <v/>
      </c>
      <c r="C365" s="1233"/>
      <c r="D365" s="1233"/>
      <c r="E365" s="1233"/>
      <c r="F365" s="1233"/>
      <c r="G365" s="1233"/>
      <c r="H365" s="1233"/>
      <c r="I365" s="1233"/>
      <c r="J365" s="1233"/>
      <c r="K365" s="1234"/>
      <c r="L365" s="109" t="str">
        <f>IF(基本情報入力シート!M408="","",基本情報入力シート!M408)</f>
        <v/>
      </c>
      <c r="M365" s="109" t="str">
        <f>IF(基本情報入力シート!R408="","",基本情報入力シート!R408)</f>
        <v/>
      </c>
      <c r="N365" s="109" t="str">
        <f>IF(基本情報入力シート!W408="","",基本情報入力シート!W408)</f>
        <v/>
      </c>
      <c r="O365" s="108" t="str">
        <f>IF(基本情報入力シート!X408="","",基本情報入力シート!X408)</f>
        <v/>
      </c>
      <c r="P365" s="110" t="str">
        <f>IF(基本情報入力シート!Y408="","",基本情報入力シート!Y408)</f>
        <v/>
      </c>
      <c r="Q365" s="641" t="str">
        <f>IF(基本情報入力シート!Z408="","",基本情報入力シート!Z408)</f>
        <v/>
      </c>
      <c r="R365" s="662" t="str">
        <f>IF(基本情報入力シート!AA408="","",基本情報入力シート!AA408)</f>
        <v/>
      </c>
      <c r="S365" s="111"/>
      <c r="T365" s="112"/>
      <c r="U365" s="131" t="str">
        <f>IF(P365="","",VLOOKUP(P365,【参考】数式用!$A$5:$I$28,MATCH(T365,【参考】数式用!$C$4:$G$4,0)+2,0))</f>
        <v/>
      </c>
      <c r="V365" s="46" t="s">
        <v>121</v>
      </c>
      <c r="W365" s="113"/>
      <c r="X365" s="47" t="s">
        <v>122</v>
      </c>
      <c r="Y365" s="113"/>
      <c r="Z365" s="114" t="s">
        <v>123</v>
      </c>
      <c r="AA365" s="113"/>
      <c r="AB365" s="47" t="s">
        <v>122</v>
      </c>
      <c r="AC365" s="113"/>
      <c r="AD365" s="47" t="s">
        <v>124</v>
      </c>
      <c r="AE365" s="115" t="s">
        <v>125</v>
      </c>
      <c r="AF365" s="116" t="str">
        <f t="shared" si="12"/>
        <v/>
      </c>
      <c r="AG365" s="118" t="s">
        <v>126</v>
      </c>
      <c r="AH365" s="117" t="str">
        <f t="shared" si="13"/>
        <v/>
      </c>
    </row>
    <row r="366" spans="1:34" ht="36.75" customHeight="1">
      <c r="A366" s="108">
        <f t="shared" si="14"/>
        <v>356</v>
      </c>
      <c r="B366" s="1232" t="str">
        <f>IF(基本情報入力シート!C409="","",基本情報入力シート!C409)</f>
        <v/>
      </c>
      <c r="C366" s="1233"/>
      <c r="D366" s="1233"/>
      <c r="E366" s="1233"/>
      <c r="F366" s="1233"/>
      <c r="G366" s="1233"/>
      <c r="H366" s="1233"/>
      <c r="I366" s="1233"/>
      <c r="J366" s="1233"/>
      <c r="K366" s="1234"/>
      <c r="L366" s="109" t="str">
        <f>IF(基本情報入力シート!M409="","",基本情報入力シート!M409)</f>
        <v/>
      </c>
      <c r="M366" s="109" t="str">
        <f>IF(基本情報入力シート!R409="","",基本情報入力シート!R409)</f>
        <v/>
      </c>
      <c r="N366" s="109" t="str">
        <f>IF(基本情報入力シート!W409="","",基本情報入力シート!W409)</f>
        <v/>
      </c>
      <c r="O366" s="108" t="str">
        <f>IF(基本情報入力シート!X409="","",基本情報入力シート!X409)</f>
        <v/>
      </c>
      <c r="P366" s="110" t="str">
        <f>IF(基本情報入力シート!Y409="","",基本情報入力シート!Y409)</f>
        <v/>
      </c>
      <c r="Q366" s="641" t="str">
        <f>IF(基本情報入力シート!Z409="","",基本情報入力シート!Z409)</f>
        <v/>
      </c>
      <c r="R366" s="662" t="str">
        <f>IF(基本情報入力シート!AA409="","",基本情報入力シート!AA409)</f>
        <v/>
      </c>
      <c r="S366" s="111"/>
      <c r="T366" s="112"/>
      <c r="U366" s="131" t="str">
        <f>IF(P366="","",VLOOKUP(P366,【参考】数式用!$A$5:$I$28,MATCH(T366,【参考】数式用!$C$4:$G$4,0)+2,0))</f>
        <v/>
      </c>
      <c r="V366" s="46" t="s">
        <v>121</v>
      </c>
      <c r="W366" s="113"/>
      <c r="X366" s="47" t="s">
        <v>122</v>
      </c>
      <c r="Y366" s="113"/>
      <c r="Z366" s="114" t="s">
        <v>123</v>
      </c>
      <c r="AA366" s="113"/>
      <c r="AB366" s="47" t="s">
        <v>122</v>
      </c>
      <c r="AC366" s="113"/>
      <c r="AD366" s="47" t="s">
        <v>124</v>
      </c>
      <c r="AE366" s="115" t="s">
        <v>125</v>
      </c>
      <c r="AF366" s="116" t="str">
        <f t="shared" si="12"/>
        <v/>
      </c>
      <c r="AG366" s="118" t="s">
        <v>126</v>
      </c>
      <c r="AH366" s="117" t="str">
        <f t="shared" si="13"/>
        <v/>
      </c>
    </row>
    <row r="367" spans="1:34" ht="36.75" customHeight="1">
      <c r="A367" s="108">
        <f t="shared" si="14"/>
        <v>357</v>
      </c>
      <c r="B367" s="1232" t="str">
        <f>IF(基本情報入力シート!C410="","",基本情報入力シート!C410)</f>
        <v/>
      </c>
      <c r="C367" s="1233"/>
      <c r="D367" s="1233"/>
      <c r="E367" s="1233"/>
      <c r="F367" s="1233"/>
      <c r="G367" s="1233"/>
      <c r="H367" s="1233"/>
      <c r="I367" s="1233"/>
      <c r="J367" s="1233"/>
      <c r="K367" s="1234"/>
      <c r="L367" s="109" t="str">
        <f>IF(基本情報入力シート!M410="","",基本情報入力シート!M410)</f>
        <v/>
      </c>
      <c r="M367" s="109" t="str">
        <f>IF(基本情報入力シート!R410="","",基本情報入力シート!R410)</f>
        <v/>
      </c>
      <c r="N367" s="109" t="str">
        <f>IF(基本情報入力シート!W410="","",基本情報入力シート!W410)</f>
        <v/>
      </c>
      <c r="O367" s="108" t="str">
        <f>IF(基本情報入力シート!X410="","",基本情報入力シート!X410)</f>
        <v/>
      </c>
      <c r="P367" s="110" t="str">
        <f>IF(基本情報入力シート!Y410="","",基本情報入力シート!Y410)</f>
        <v/>
      </c>
      <c r="Q367" s="641" t="str">
        <f>IF(基本情報入力シート!Z410="","",基本情報入力シート!Z410)</f>
        <v/>
      </c>
      <c r="R367" s="662" t="str">
        <f>IF(基本情報入力シート!AA410="","",基本情報入力シート!AA410)</f>
        <v/>
      </c>
      <c r="S367" s="111"/>
      <c r="T367" s="112"/>
      <c r="U367" s="131" t="str">
        <f>IF(P367="","",VLOOKUP(P367,【参考】数式用!$A$5:$I$28,MATCH(T367,【参考】数式用!$C$4:$G$4,0)+2,0))</f>
        <v/>
      </c>
      <c r="V367" s="46" t="s">
        <v>121</v>
      </c>
      <c r="W367" s="113"/>
      <c r="X367" s="47" t="s">
        <v>122</v>
      </c>
      <c r="Y367" s="113"/>
      <c r="Z367" s="114" t="s">
        <v>123</v>
      </c>
      <c r="AA367" s="113"/>
      <c r="AB367" s="47" t="s">
        <v>122</v>
      </c>
      <c r="AC367" s="113"/>
      <c r="AD367" s="47" t="s">
        <v>124</v>
      </c>
      <c r="AE367" s="115" t="s">
        <v>125</v>
      </c>
      <c r="AF367" s="116" t="str">
        <f t="shared" si="12"/>
        <v/>
      </c>
      <c r="AG367" s="118" t="s">
        <v>126</v>
      </c>
      <c r="AH367" s="117" t="str">
        <f t="shared" si="13"/>
        <v/>
      </c>
    </row>
    <row r="368" spans="1:34" ht="36.75" customHeight="1">
      <c r="A368" s="108">
        <f t="shared" si="14"/>
        <v>358</v>
      </c>
      <c r="B368" s="1232" t="str">
        <f>IF(基本情報入力シート!C411="","",基本情報入力シート!C411)</f>
        <v/>
      </c>
      <c r="C368" s="1233"/>
      <c r="D368" s="1233"/>
      <c r="E368" s="1233"/>
      <c r="F368" s="1233"/>
      <c r="G368" s="1233"/>
      <c r="H368" s="1233"/>
      <c r="I368" s="1233"/>
      <c r="J368" s="1233"/>
      <c r="K368" s="1234"/>
      <c r="L368" s="109" t="str">
        <f>IF(基本情報入力シート!M411="","",基本情報入力シート!M411)</f>
        <v/>
      </c>
      <c r="M368" s="109" t="str">
        <f>IF(基本情報入力シート!R411="","",基本情報入力シート!R411)</f>
        <v/>
      </c>
      <c r="N368" s="109" t="str">
        <f>IF(基本情報入力シート!W411="","",基本情報入力シート!W411)</f>
        <v/>
      </c>
      <c r="O368" s="108" t="str">
        <f>IF(基本情報入力シート!X411="","",基本情報入力シート!X411)</f>
        <v/>
      </c>
      <c r="P368" s="110" t="str">
        <f>IF(基本情報入力シート!Y411="","",基本情報入力シート!Y411)</f>
        <v/>
      </c>
      <c r="Q368" s="641" t="str">
        <f>IF(基本情報入力シート!Z411="","",基本情報入力シート!Z411)</f>
        <v/>
      </c>
      <c r="R368" s="662" t="str">
        <f>IF(基本情報入力シート!AA411="","",基本情報入力シート!AA411)</f>
        <v/>
      </c>
      <c r="S368" s="111"/>
      <c r="T368" s="112"/>
      <c r="U368" s="131" t="str">
        <f>IF(P368="","",VLOOKUP(P368,【参考】数式用!$A$5:$I$28,MATCH(T368,【参考】数式用!$C$4:$G$4,0)+2,0))</f>
        <v/>
      </c>
      <c r="V368" s="46" t="s">
        <v>121</v>
      </c>
      <c r="W368" s="113"/>
      <c r="X368" s="47" t="s">
        <v>122</v>
      </c>
      <c r="Y368" s="113"/>
      <c r="Z368" s="114" t="s">
        <v>123</v>
      </c>
      <c r="AA368" s="113"/>
      <c r="AB368" s="47" t="s">
        <v>122</v>
      </c>
      <c r="AC368" s="113"/>
      <c r="AD368" s="47" t="s">
        <v>124</v>
      </c>
      <c r="AE368" s="115" t="s">
        <v>125</v>
      </c>
      <c r="AF368" s="116" t="str">
        <f t="shared" si="12"/>
        <v/>
      </c>
      <c r="AG368" s="118" t="s">
        <v>126</v>
      </c>
      <c r="AH368" s="117" t="str">
        <f t="shared" si="13"/>
        <v/>
      </c>
    </row>
    <row r="369" spans="1:34" ht="36.75" customHeight="1">
      <c r="A369" s="108">
        <f t="shared" si="14"/>
        <v>359</v>
      </c>
      <c r="B369" s="1232" t="str">
        <f>IF(基本情報入力シート!C412="","",基本情報入力シート!C412)</f>
        <v/>
      </c>
      <c r="C369" s="1233"/>
      <c r="D369" s="1233"/>
      <c r="E369" s="1233"/>
      <c r="F369" s="1233"/>
      <c r="G369" s="1233"/>
      <c r="H369" s="1233"/>
      <c r="I369" s="1233"/>
      <c r="J369" s="1233"/>
      <c r="K369" s="1234"/>
      <c r="L369" s="109" t="str">
        <f>IF(基本情報入力シート!M412="","",基本情報入力シート!M412)</f>
        <v/>
      </c>
      <c r="M369" s="109" t="str">
        <f>IF(基本情報入力シート!R412="","",基本情報入力シート!R412)</f>
        <v/>
      </c>
      <c r="N369" s="109" t="str">
        <f>IF(基本情報入力シート!W412="","",基本情報入力シート!W412)</f>
        <v/>
      </c>
      <c r="O369" s="108" t="str">
        <f>IF(基本情報入力シート!X412="","",基本情報入力シート!X412)</f>
        <v/>
      </c>
      <c r="P369" s="110" t="str">
        <f>IF(基本情報入力シート!Y412="","",基本情報入力シート!Y412)</f>
        <v/>
      </c>
      <c r="Q369" s="641" t="str">
        <f>IF(基本情報入力シート!Z412="","",基本情報入力シート!Z412)</f>
        <v/>
      </c>
      <c r="R369" s="662" t="str">
        <f>IF(基本情報入力シート!AA412="","",基本情報入力シート!AA412)</f>
        <v/>
      </c>
      <c r="S369" s="111"/>
      <c r="T369" s="112"/>
      <c r="U369" s="131" t="str">
        <f>IF(P369="","",VLOOKUP(P369,【参考】数式用!$A$5:$I$28,MATCH(T369,【参考】数式用!$C$4:$G$4,0)+2,0))</f>
        <v/>
      </c>
      <c r="V369" s="46" t="s">
        <v>121</v>
      </c>
      <c r="W369" s="113"/>
      <c r="X369" s="47" t="s">
        <v>122</v>
      </c>
      <c r="Y369" s="113"/>
      <c r="Z369" s="114" t="s">
        <v>123</v>
      </c>
      <c r="AA369" s="113"/>
      <c r="AB369" s="47" t="s">
        <v>122</v>
      </c>
      <c r="AC369" s="113"/>
      <c r="AD369" s="47" t="s">
        <v>124</v>
      </c>
      <c r="AE369" s="115" t="s">
        <v>125</v>
      </c>
      <c r="AF369" s="116" t="str">
        <f t="shared" si="12"/>
        <v/>
      </c>
      <c r="AG369" s="118" t="s">
        <v>126</v>
      </c>
      <c r="AH369" s="117" t="str">
        <f t="shared" si="13"/>
        <v/>
      </c>
    </row>
    <row r="370" spans="1:34" ht="36.75" customHeight="1">
      <c r="A370" s="108">
        <f t="shared" si="14"/>
        <v>360</v>
      </c>
      <c r="B370" s="1232" t="str">
        <f>IF(基本情報入力シート!C413="","",基本情報入力シート!C413)</f>
        <v/>
      </c>
      <c r="C370" s="1233"/>
      <c r="D370" s="1233"/>
      <c r="E370" s="1233"/>
      <c r="F370" s="1233"/>
      <c r="G370" s="1233"/>
      <c r="H370" s="1233"/>
      <c r="I370" s="1233"/>
      <c r="J370" s="1233"/>
      <c r="K370" s="1234"/>
      <c r="L370" s="109" t="str">
        <f>IF(基本情報入力シート!M413="","",基本情報入力シート!M413)</f>
        <v/>
      </c>
      <c r="M370" s="109" t="str">
        <f>IF(基本情報入力シート!R413="","",基本情報入力シート!R413)</f>
        <v/>
      </c>
      <c r="N370" s="109" t="str">
        <f>IF(基本情報入力シート!W413="","",基本情報入力シート!W413)</f>
        <v/>
      </c>
      <c r="O370" s="108" t="str">
        <f>IF(基本情報入力シート!X413="","",基本情報入力シート!X413)</f>
        <v/>
      </c>
      <c r="P370" s="110" t="str">
        <f>IF(基本情報入力シート!Y413="","",基本情報入力シート!Y413)</f>
        <v/>
      </c>
      <c r="Q370" s="641" t="str">
        <f>IF(基本情報入力シート!Z413="","",基本情報入力シート!Z413)</f>
        <v/>
      </c>
      <c r="R370" s="662" t="str">
        <f>IF(基本情報入力シート!AA413="","",基本情報入力シート!AA413)</f>
        <v/>
      </c>
      <c r="S370" s="111"/>
      <c r="T370" s="112"/>
      <c r="U370" s="131" t="str">
        <f>IF(P370="","",VLOOKUP(P370,【参考】数式用!$A$5:$I$28,MATCH(T370,【参考】数式用!$C$4:$G$4,0)+2,0))</f>
        <v/>
      </c>
      <c r="V370" s="46" t="s">
        <v>121</v>
      </c>
      <c r="W370" s="113"/>
      <c r="X370" s="47" t="s">
        <v>122</v>
      </c>
      <c r="Y370" s="113"/>
      <c r="Z370" s="114" t="s">
        <v>123</v>
      </c>
      <c r="AA370" s="113"/>
      <c r="AB370" s="47" t="s">
        <v>122</v>
      </c>
      <c r="AC370" s="113"/>
      <c r="AD370" s="47" t="s">
        <v>124</v>
      </c>
      <c r="AE370" s="115" t="s">
        <v>125</v>
      </c>
      <c r="AF370" s="116" t="str">
        <f t="shared" si="12"/>
        <v/>
      </c>
      <c r="AG370" s="118" t="s">
        <v>126</v>
      </c>
      <c r="AH370" s="117" t="str">
        <f t="shared" si="13"/>
        <v/>
      </c>
    </row>
    <row r="371" spans="1:34" ht="36.75" customHeight="1">
      <c r="A371" s="108">
        <f t="shared" si="14"/>
        <v>361</v>
      </c>
      <c r="B371" s="1232" t="str">
        <f>IF(基本情報入力シート!C414="","",基本情報入力シート!C414)</f>
        <v/>
      </c>
      <c r="C371" s="1233"/>
      <c r="D371" s="1233"/>
      <c r="E371" s="1233"/>
      <c r="F371" s="1233"/>
      <c r="G371" s="1233"/>
      <c r="H371" s="1233"/>
      <c r="I371" s="1233"/>
      <c r="J371" s="1233"/>
      <c r="K371" s="1234"/>
      <c r="L371" s="109" t="str">
        <f>IF(基本情報入力シート!M414="","",基本情報入力シート!M414)</f>
        <v/>
      </c>
      <c r="M371" s="109" t="str">
        <f>IF(基本情報入力シート!R414="","",基本情報入力シート!R414)</f>
        <v/>
      </c>
      <c r="N371" s="109" t="str">
        <f>IF(基本情報入力シート!W414="","",基本情報入力シート!W414)</f>
        <v/>
      </c>
      <c r="O371" s="108" t="str">
        <f>IF(基本情報入力シート!X414="","",基本情報入力シート!X414)</f>
        <v/>
      </c>
      <c r="P371" s="110" t="str">
        <f>IF(基本情報入力シート!Y414="","",基本情報入力シート!Y414)</f>
        <v/>
      </c>
      <c r="Q371" s="641" t="str">
        <f>IF(基本情報入力シート!Z414="","",基本情報入力シート!Z414)</f>
        <v/>
      </c>
      <c r="R371" s="662" t="str">
        <f>IF(基本情報入力シート!AA414="","",基本情報入力シート!AA414)</f>
        <v/>
      </c>
      <c r="S371" s="111"/>
      <c r="T371" s="112"/>
      <c r="U371" s="131" t="str">
        <f>IF(P371="","",VLOOKUP(P371,【参考】数式用!$A$5:$I$28,MATCH(T371,【参考】数式用!$C$4:$G$4,0)+2,0))</f>
        <v/>
      </c>
      <c r="V371" s="46" t="s">
        <v>121</v>
      </c>
      <c r="W371" s="113"/>
      <c r="X371" s="47" t="s">
        <v>122</v>
      </c>
      <c r="Y371" s="113"/>
      <c r="Z371" s="114" t="s">
        <v>123</v>
      </c>
      <c r="AA371" s="113"/>
      <c r="AB371" s="47" t="s">
        <v>122</v>
      </c>
      <c r="AC371" s="113"/>
      <c r="AD371" s="47" t="s">
        <v>124</v>
      </c>
      <c r="AE371" s="115" t="s">
        <v>125</v>
      </c>
      <c r="AF371" s="116" t="str">
        <f t="shared" si="12"/>
        <v/>
      </c>
      <c r="AG371" s="118" t="s">
        <v>126</v>
      </c>
      <c r="AH371" s="117" t="str">
        <f t="shared" si="13"/>
        <v/>
      </c>
    </row>
    <row r="372" spans="1:34" ht="36.75" customHeight="1">
      <c r="A372" s="108">
        <f t="shared" si="14"/>
        <v>362</v>
      </c>
      <c r="B372" s="1232" t="str">
        <f>IF(基本情報入力シート!C415="","",基本情報入力シート!C415)</f>
        <v/>
      </c>
      <c r="C372" s="1233"/>
      <c r="D372" s="1233"/>
      <c r="E372" s="1233"/>
      <c r="F372" s="1233"/>
      <c r="G372" s="1233"/>
      <c r="H372" s="1233"/>
      <c r="I372" s="1233"/>
      <c r="J372" s="1233"/>
      <c r="K372" s="1234"/>
      <c r="L372" s="109" t="str">
        <f>IF(基本情報入力シート!M415="","",基本情報入力シート!M415)</f>
        <v/>
      </c>
      <c r="M372" s="109" t="str">
        <f>IF(基本情報入力シート!R415="","",基本情報入力シート!R415)</f>
        <v/>
      </c>
      <c r="N372" s="109" t="str">
        <f>IF(基本情報入力シート!W415="","",基本情報入力シート!W415)</f>
        <v/>
      </c>
      <c r="O372" s="108" t="str">
        <f>IF(基本情報入力シート!X415="","",基本情報入力シート!X415)</f>
        <v/>
      </c>
      <c r="P372" s="110" t="str">
        <f>IF(基本情報入力シート!Y415="","",基本情報入力シート!Y415)</f>
        <v/>
      </c>
      <c r="Q372" s="641" t="str">
        <f>IF(基本情報入力シート!Z415="","",基本情報入力シート!Z415)</f>
        <v/>
      </c>
      <c r="R372" s="662" t="str">
        <f>IF(基本情報入力シート!AA415="","",基本情報入力シート!AA415)</f>
        <v/>
      </c>
      <c r="S372" s="111"/>
      <c r="T372" s="112"/>
      <c r="U372" s="131" t="str">
        <f>IF(P372="","",VLOOKUP(P372,【参考】数式用!$A$5:$I$28,MATCH(T372,【参考】数式用!$C$4:$G$4,0)+2,0))</f>
        <v/>
      </c>
      <c r="V372" s="46" t="s">
        <v>121</v>
      </c>
      <c r="W372" s="113"/>
      <c r="X372" s="47" t="s">
        <v>122</v>
      </c>
      <c r="Y372" s="113"/>
      <c r="Z372" s="114" t="s">
        <v>123</v>
      </c>
      <c r="AA372" s="113"/>
      <c r="AB372" s="47" t="s">
        <v>122</v>
      </c>
      <c r="AC372" s="113"/>
      <c r="AD372" s="47" t="s">
        <v>124</v>
      </c>
      <c r="AE372" s="115" t="s">
        <v>125</v>
      </c>
      <c r="AF372" s="116" t="str">
        <f t="shared" si="12"/>
        <v/>
      </c>
      <c r="AG372" s="118" t="s">
        <v>126</v>
      </c>
      <c r="AH372" s="117" t="str">
        <f t="shared" si="13"/>
        <v/>
      </c>
    </row>
    <row r="373" spans="1:34" ht="36.75" customHeight="1">
      <c r="A373" s="108">
        <f t="shared" si="14"/>
        <v>363</v>
      </c>
      <c r="B373" s="1232" t="str">
        <f>IF(基本情報入力シート!C416="","",基本情報入力シート!C416)</f>
        <v/>
      </c>
      <c r="C373" s="1233"/>
      <c r="D373" s="1233"/>
      <c r="E373" s="1233"/>
      <c r="F373" s="1233"/>
      <c r="G373" s="1233"/>
      <c r="H373" s="1233"/>
      <c r="I373" s="1233"/>
      <c r="J373" s="1233"/>
      <c r="K373" s="1234"/>
      <c r="L373" s="109" t="str">
        <f>IF(基本情報入力シート!M416="","",基本情報入力シート!M416)</f>
        <v/>
      </c>
      <c r="M373" s="109" t="str">
        <f>IF(基本情報入力シート!R416="","",基本情報入力シート!R416)</f>
        <v/>
      </c>
      <c r="N373" s="109" t="str">
        <f>IF(基本情報入力シート!W416="","",基本情報入力シート!W416)</f>
        <v/>
      </c>
      <c r="O373" s="108" t="str">
        <f>IF(基本情報入力シート!X416="","",基本情報入力シート!X416)</f>
        <v/>
      </c>
      <c r="P373" s="110" t="str">
        <f>IF(基本情報入力シート!Y416="","",基本情報入力シート!Y416)</f>
        <v/>
      </c>
      <c r="Q373" s="641" t="str">
        <f>IF(基本情報入力シート!Z416="","",基本情報入力シート!Z416)</f>
        <v/>
      </c>
      <c r="R373" s="662" t="str">
        <f>IF(基本情報入力シート!AA416="","",基本情報入力シート!AA416)</f>
        <v/>
      </c>
      <c r="S373" s="111"/>
      <c r="T373" s="112"/>
      <c r="U373" s="131" t="str">
        <f>IF(P373="","",VLOOKUP(P373,【参考】数式用!$A$5:$I$28,MATCH(T373,【参考】数式用!$C$4:$G$4,0)+2,0))</f>
        <v/>
      </c>
      <c r="V373" s="46" t="s">
        <v>121</v>
      </c>
      <c r="W373" s="113"/>
      <c r="X373" s="47" t="s">
        <v>122</v>
      </c>
      <c r="Y373" s="113"/>
      <c r="Z373" s="114" t="s">
        <v>123</v>
      </c>
      <c r="AA373" s="113"/>
      <c r="AB373" s="47" t="s">
        <v>122</v>
      </c>
      <c r="AC373" s="113"/>
      <c r="AD373" s="47" t="s">
        <v>124</v>
      </c>
      <c r="AE373" s="115" t="s">
        <v>125</v>
      </c>
      <c r="AF373" s="116" t="str">
        <f t="shared" si="12"/>
        <v/>
      </c>
      <c r="AG373" s="118" t="s">
        <v>126</v>
      </c>
      <c r="AH373" s="117" t="str">
        <f t="shared" si="13"/>
        <v/>
      </c>
    </row>
    <row r="374" spans="1:34" ht="36.75" customHeight="1">
      <c r="A374" s="108">
        <f t="shared" si="14"/>
        <v>364</v>
      </c>
      <c r="B374" s="1232" t="str">
        <f>IF(基本情報入力シート!C417="","",基本情報入力シート!C417)</f>
        <v/>
      </c>
      <c r="C374" s="1233"/>
      <c r="D374" s="1233"/>
      <c r="E374" s="1233"/>
      <c r="F374" s="1233"/>
      <c r="G374" s="1233"/>
      <c r="H374" s="1233"/>
      <c r="I374" s="1233"/>
      <c r="J374" s="1233"/>
      <c r="K374" s="1234"/>
      <c r="L374" s="109" t="str">
        <f>IF(基本情報入力シート!M417="","",基本情報入力シート!M417)</f>
        <v/>
      </c>
      <c r="M374" s="109" t="str">
        <f>IF(基本情報入力シート!R417="","",基本情報入力シート!R417)</f>
        <v/>
      </c>
      <c r="N374" s="109" t="str">
        <f>IF(基本情報入力シート!W417="","",基本情報入力シート!W417)</f>
        <v/>
      </c>
      <c r="O374" s="108" t="str">
        <f>IF(基本情報入力シート!X417="","",基本情報入力シート!X417)</f>
        <v/>
      </c>
      <c r="P374" s="110" t="str">
        <f>IF(基本情報入力シート!Y417="","",基本情報入力シート!Y417)</f>
        <v/>
      </c>
      <c r="Q374" s="641" t="str">
        <f>IF(基本情報入力シート!Z417="","",基本情報入力シート!Z417)</f>
        <v/>
      </c>
      <c r="R374" s="662" t="str">
        <f>IF(基本情報入力シート!AA417="","",基本情報入力シート!AA417)</f>
        <v/>
      </c>
      <c r="S374" s="111"/>
      <c r="T374" s="112"/>
      <c r="U374" s="131" t="str">
        <f>IF(P374="","",VLOOKUP(P374,【参考】数式用!$A$5:$I$28,MATCH(T374,【参考】数式用!$C$4:$G$4,0)+2,0))</f>
        <v/>
      </c>
      <c r="V374" s="46" t="s">
        <v>121</v>
      </c>
      <c r="W374" s="113"/>
      <c r="X374" s="47" t="s">
        <v>122</v>
      </c>
      <c r="Y374" s="113"/>
      <c r="Z374" s="114" t="s">
        <v>123</v>
      </c>
      <c r="AA374" s="113"/>
      <c r="AB374" s="47" t="s">
        <v>122</v>
      </c>
      <c r="AC374" s="113"/>
      <c r="AD374" s="47" t="s">
        <v>124</v>
      </c>
      <c r="AE374" s="115" t="s">
        <v>125</v>
      </c>
      <c r="AF374" s="116" t="str">
        <f t="shared" si="12"/>
        <v/>
      </c>
      <c r="AG374" s="118" t="s">
        <v>126</v>
      </c>
      <c r="AH374" s="117" t="str">
        <f t="shared" si="13"/>
        <v/>
      </c>
    </row>
    <row r="375" spans="1:34" ht="36.75" customHeight="1">
      <c r="A375" s="108">
        <f t="shared" si="14"/>
        <v>365</v>
      </c>
      <c r="B375" s="1232" t="str">
        <f>IF(基本情報入力シート!C418="","",基本情報入力シート!C418)</f>
        <v/>
      </c>
      <c r="C375" s="1233"/>
      <c r="D375" s="1233"/>
      <c r="E375" s="1233"/>
      <c r="F375" s="1233"/>
      <c r="G375" s="1233"/>
      <c r="H375" s="1233"/>
      <c r="I375" s="1233"/>
      <c r="J375" s="1233"/>
      <c r="K375" s="1234"/>
      <c r="L375" s="109" t="str">
        <f>IF(基本情報入力シート!M418="","",基本情報入力シート!M418)</f>
        <v/>
      </c>
      <c r="M375" s="109" t="str">
        <f>IF(基本情報入力シート!R418="","",基本情報入力シート!R418)</f>
        <v/>
      </c>
      <c r="N375" s="109" t="str">
        <f>IF(基本情報入力シート!W418="","",基本情報入力シート!W418)</f>
        <v/>
      </c>
      <c r="O375" s="108" t="str">
        <f>IF(基本情報入力シート!X418="","",基本情報入力シート!X418)</f>
        <v/>
      </c>
      <c r="P375" s="110" t="str">
        <f>IF(基本情報入力シート!Y418="","",基本情報入力シート!Y418)</f>
        <v/>
      </c>
      <c r="Q375" s="641" t="str">
        <f>IF(基本情報入力シート!Z418="","",基本情報入力シート!Z418)</f>
        <v/>
      </c>
      <c r="R375" s="662" t="str">
        <f>IF(基本情報入力シート!AA418="","",基本情報入力シート!AA418)</f>
        <v/>
      </c>
      <c r="S375" s="111"/>
      <c r="T375" s="112"/>
      <c r="U375" s="131" t="str">
        <f>IF(P375="","",VLOOKUP(P375,【参考】数式用!$A$5:$I$28,MATCH(T375,【参考】数式用!$C$4:$G$4,0)+2,0))</f>
        <v/>
      </c>
      <c r="V375" s="46" t="s">
        <v>121</v>
      </c>
      <c r="W375" s="113"/>
      <c r="X375" s="47" t="s">
        <v>122</v>
      </c>
      <c r="Y375" s="113"/>
      <c r="Z375" s="114" t="s">
        <v>123</v>
      </c>
      <c r="AA375" s="113"/>
      <c r="AB375" s="47" t="s">
        <v>122</v>
      </c>
      <c r="AC375" s="113"/>
      <c r="AD375" s="47" t="s">
        <v>124</v>
      </c>
      <c r="AE375" s="115" t="s">
        <v>125</v>
      </c>
      <c r="AF375" s="116" t="str">
        <f t="shared" si="12"/>
        <v/>
      </c>
      <c r="AG375" s="118" t="s">
        <v>126</v>
      </c>
      <c r="AH375" s="117" t="str">
        <f t="shared" si="13"/>
        <v/>
      </c>
    </row>
    <row r="376" spans="1:34" ht="36.75" customHeight="1">
      <c r="A376" s="108">
        <f t="shared" si="14"/>
        <v>366</v>
      </c>
      <c r="B376" s="1232" t="str">
        <f>IF(基本情報入力シート!C419="","",基本情報入力シート!C419)</f>
        <v/>
      </c>
      <c r="C376" s="1233"/>
      <c r="D376" s="1233"/>
      <c r="E376" s="1233"/>
      <c r="F376" s="1233"/>
      <c r="G376" s="1233"/>
      <c r="H376" s="1233"/>
      <c r="I376" s="1233"/>
      <c r="J376" s="1233"/>
      <c r="K376" s="1234"/>
      <c r="L376" s="109" t="str">
        <f>IF(基本情報入力シート!M419="","",基本情報入力シート!M419)</f>
        <v/>
      </c>
      <c r="M376" s="109" t="str">
        <f>IF(基本情報入力シート!R419="","",基本情報入力シート!R419)</f>
        <v/>
      </c>
      <c r="N376" s="109" t="str">
        <f>IF(基本情報入力シート!W419="","",基本情報入力シート!W419)</f>
        <v/>
      </c>
      <c r="O376" s="108" t="str">
        <f>IF(基本情報入力シート!X419="","",基本情報入力シート!X419)</f>
        <v/>
      </c>
      <c r="P376" s="110" t="str">
        <f>IF(基本情報入力シート!Y419="","",基本情報入力シート!Y419)</f>
        <v/>
      </c>
      <c r="Q376" s="641" t="str">
        <f>IF(基本情報入力シート!Z419="","",基本情報入力シート!Z419)</f>
        <v/>
      </c>
      <c r="R376" s="662" t="str">
        <f>IF(基本情報入力シート!AA419="","",基本情報入力シート!AA419)</f>
        <v/>
      </c>
      <c r="S376" s="111"/>
      <c r="T376" s="112"/>
      <c r="U376" s="131" t="str">
        <f>IF(P376="","",VLOOKUP(P376,【参考】数式用!$A$5:$I$28,MATCH(T376,【参考】数式用!$C$4:$G$4,0)+2,0))</f>
        <v/>
      </c>
      <c r="V376" s="46" t="s">
        <v>121</v>
      </c>
      <c r="W376" s="113"/>
      <c r="X376" s="47" t="s">
        <v>122</v>
      </c>
      <c r="Y376" s="113"/>
      <c r="Z376" s="114" t="s">
        <v>123</v>
      </c>
      <c r="AA376" s="113"/>
      <c r="AB376" s="47" t="s">
        <v>122</v>
      </c>
      <c r="AC376" s="113"/>
      <c r="AD376" s="47" t="s">
        <v>124</v>
      </c>
      <c r="AE376" s="115" t="s">
        <v>125</v>
      </c>
      <c r="AF376" s="116" t="str">
        <f t="shared" si="12"/>
        <v/>
      </c>
      <c r="AG376" s="118" t="s">
        <v>126</v>
      </c>
      <c r="AH376" s="117" t="str">
        <f t="shared" si="13"/>
        <v/>
      </c>
    </row>
    <row r="377" spans="1:34" ht="36.75" customHeight="1">
      <c r="A377" s="108">
        <f t="shared" si="14"/>
        <v>367</v>
      </c>
      <c r="B377" s="1232" t="str">
        <f>IF(基本情報入力シート!C420="","",基本情報入力シート!C420)</f>
        <v/>
      </c>
      <c r="C377" s="1233"/>
      <c r="D377" s="1233"/>
      <c r="E377" s="1233"/>
      <c r="F377" s="1233"/>
      <c r="G377" s="1233"/>
      <c r="H377" s="1233"/>
      <c r="I377" s="1233"/>
      <c r="J377" s="1233"/>
      <c r="K377" s="1234"/>
      <c r="L377" s="109" t="str">
        <f>IF(基本情報入力シート!M420="","",基本情報入力シート!M420)</f>
        <v/>
      </c>
      <c r="M377" s="109" t="str">
        <f>IF(基本情報入力シート!R420="","",基本情報入力シート!R420)</f>
        <v/>
      </c>
      <c r="N377" s="109" t="str">
        <f>IF(基本情報入力シート!W420="","",基本情報入力シート!W420)</f>
        <v/>
      </c>
      <c r="O377" s="108" t="str">
        <f>IF(基本情報入力シート!X420="","",基本情報入力シート!X420)</f>
        <v/>
      </c>
      <c r="P377" s="110" t="str">
        <f>IF(基本情報入力シート!Y420="","",基本情報入力シート!Y420)</f>
        <v/>
      </c>
      <c r="Q377" s="641" t="str">
        <f>IF(基本情報入力シート!Z420="","",基本情報入力シート!Z420)</f>
        <v/>
      </c>
      <c r="R377" s="662" t="str">
        <f>IF(基本情報入力シート!AA420="","",基本情報入力シート!AA420)</f>
        <v/>
      </c>
      <c r="S377" s="111"/>
      <c r="T377" s="112"/>
      <c r="U377" s="131" t="str">
        <f>IF(P377="","",VLOOKUP(P377,【参考】数式用!$A$5:$I$28,MATCH(T377,【参考】数式用!$C$4:$G$4,0)+2,0))</f>
        <v/>
      </c>
      <c r="V377" s="46" t="s">
        <v>121</v>
      </c>
      <c r="W377" s="113"/>
      <c r="X377" s="47" t="s">
        <v>122</v>
      </c>
      <c r="Y377" s="113"/>
      <c r="Z377" s="114" t="s">
        <v>123</v>
      </c>
      <c r="AA377" s="113"/>
      <c r="AB377" s="47" t="s">
        <v>122</v>
      </c>
      <c r="AC377" s="113"/>
      <c r="AD377" s="47" t="s">
        <v>124</v>
      </c>
      <c r="AE377" s="115" t="s">
        <v>125</v>
      </c>
      <c r="AF377" s="116" t="str">
        <f t="shared" si="12"/>
        <v/>
      </c>
      <c r="AG377" s="118" t="s">
        <v>126</v>
      </c>
      <c r="AH377" s="117" t="str">
        <f t="shared" si="13"/>
        <v/>
      </c>
    </row>
    <row r="378" spans="1:34" ht="36.75" customHeight="1">
      <c r="A378" s="108">
        <f t="shared" si="14"/>
        <v>368</v>
      </c>
      <c r="B378" s="1232" t="str">
        <f>IF(基本情報入力シート!C421="","",基本情報入力シート!C421)</f>
        <v/>
      </c>
      <c r="C378" s="1233"/>
      <c r="D378" s="1233"/>
      <c r="E378" s="1233"/>
      <c r="F378" s="1233"/>
      <c r="G378" s="1233"/>
      <c r="H378" s="1233"/>
      <c r="I378" s="1233"/>
      <c r="J378" s="1233"/>
      <c r="K378" s="1234"/>
      <c r="L378" s="109" t="str">
        <f>IF(基本情報入力シート!M421="","",基本情報入力シート!M421)</f>
        <v/>
      </c>
      <c r="M378" s="109" t="str">
        <f>IF(基本情報入力シート!R421="","",基本情報入力シート!R421)</f>
        <v/>
      </c>
      <c r="N378" s="109" t="str">
        <f>IF(基本情報入力シート!W421="","",基本情報入力シート!W421)</f>
        <v/>
      </c>
      <c r="O378" s="108" t="str">
        <f>IF(基本情報入力シート!X421="","",基本情報入力シート!X421)</f>
        <v/>
      </c>
      <c r="P378" s="110" t="str">
        <f>IF(基本情報入力シート!Y421="","",基本情報入力シート!Y421)</f>
        <v/>
      </c>
      <c r="Q378" s="641" t="str">
        <f>IF(基本情報入力シート!Z421="","",基本情報入力シート!Z421)</f>
        <v/>
      </c>
      <c r="R378" s="662" t="str">
        <f>IF(基本情報入力シート!AA421="","",基本情報入力シート!AA421)</f>
        <v/>
      </c>
      <c r="S378" s="111"/>
      <c r="T378" s="112"/>
      <c r="U378" s="131" t="str">
        <f>IF(P378="","",VLOOKUP(P378,【参考】数式用!$A$5:$I$28,MATCH(T378,【参考】数式用!$C$4:$G$4,0)+2,0))</f>
        <v/>
      </c>
      <c r="V378" s="46" t="s">
        <v>121</v>
      </c>
      <c r="W378" s="113"/>
      <c r="X378" s="47" t="s">
        <v>122</v>
      </c>
      <c r="Y378" s="113"/>
      <c r="Z378" s="114" t="s">
        <v>123</v>
      </c>
      <c r="AA378" s="113"/>
      <c r="AB378" s="47" t="s">
        <v>122</v>
      </c>
      <c r="AC378" s="113"/>
      <c r="AD378" s="47" t="s">
        <v>124</v>
      </c>
      <c r="AE378" s="115" t="s">
        <v>125</v>
      </c>
      <c r="AF378" s="116" t="str">
        <f t="shared" si="12"/>
        <v/>
      </c>
      <c r="AG378" s="118" t="s">
        <v>126</v>
      </c>
      <c r="AH378" s="117" t="str">
        <f t="shared" si="13"/>
        <v/>
      </c>
    </row>
    <row r="379" spans="1:34" ht="36.75" customHeight="1">
      <c r="A379" s="108">
        <f t="shared" si="14"/>
        <v>369</v>
      </c>
      <c r="B379" s="1232" t="str">
        <f>IF(基本情報入力シート!C422="","",基本情報入力シート!C422)</f>
        <v/>
      </c>
      <c r="C379" s="1233"/>
      <c r="D379" s="1233"/>
      <c r="E379" s="1233"/>
      <c r="F379" s="1233"/>
      <c r="G379" s="1233"/>
      <c r="H379" s="1233"/>
      <c r="I379" s="1233"/>
      <c r="J379" s="1233"/>
      <c r="K379" s="1234"/>
      <c r="L379" s="109" t="str">
        <f>IF(基本情報入力シート!M422="","",基本情報入力シート!M422)</f>
        <v/>
      </c>
      <c r="M379" s="109" t="str">
        <f>IF(基本情報入力シート!R422="","",基本情報入力シート!R422)</f>
        <v/>
      </c>
      <c r="N379" s="109" t="str">
        <f>IF(基本情報入力シート!W422="","",基本情報入力シート!W422)</f>
        <v/>
      </c>
      <c r="O379" s="108" t="str">
        <f>IF(基本情報入力シート!X422="","",基本情報入力シート!X422)</f>
        <v/>
      </c>
      <c r="P379" s="110" t="str">
        <f>IF(基本情報入力シート!Y422="","",基本情報入力シート!Y422)</f>
        <v/>
      </c>
      <c r="Q379" s="641" t="str">
        <f>IF(基本情報入力シート!Z422="","",基本情報入力シート!Z422)</f>
        <v/>
      </c>
      <c r="R379" s="662" t="str">
        <f>IF(基本情報入力シート!AA422="","",基本情報入力シート!AA422)</f>
        <v/>
      </c>
      <c r="S379" s="111"/>
      <c r="T379" s="112"/>
      <c r="U379" s="131" t="str">
        <f>IF(P379="","",VLOOKUP(P379,【参考】数式用!$A$5:$I$28,MATCH(T379,【参考】数式用!$C$4:$G$4,0)+2,0))</f>
        <v/>
      </c>
      <c r="V379" s="46" t="s">
        <v>121</v>
      </c>
      <c r="W379" s="113"/>
      <c r="X379" s="47" t="s">
        <v>122</v>
      </c>
      <c r="Y379" s="113"/>
      <c r="Z379" s="114" t="s">
        <v>123</v>
      </c>
      <c r="AA379" s="113"/>
      <c r="AB379" s="47" t="s">
        <v>122</v>
      </c>
      <c r="AC379" s="113"/>
      <c r="AD379" s="47" t="s">
        <v>124</v>
      </c>
      <c r="AE379" s="115" t="s">
        <v>125</v>
      </c>
      <c r="AF379" s="116" t="str">
        <f t="shared" si="12"/>
        <v/>
      </c>
      <c r="AG379" s="118" t="s">
        <v>126</v>
      </c>
      <c r="AH379" s="117" t="str">
        <f t="shared" si="13"/>
        <v/>
      </c>
    </row>
    <row r="380" spans="1:34" ht="36.75" customHeight="1">
      <c r="A380" s="108">
        <f t="shared" si="14"/>
        <v>370</v>
      </c>
      <c r="B380" s="1232" t="str">
        <f>IF(基本情報入力シート!C423="","",基本情報入力シート!C423)</f>
        <v/>
      </c>
      <c r="C380" s="1233"/>
      <c r="D380" s="1233"/>
      <c r="E380" s="1233"/>
      <c r="F380" s="1233"/>
      <c r="G380" s="1233"/>
      <c r="H380" s="1233"/>
      <c r="I380" s="1233"/>
      <c r="J380" s="1233"/>
      <c r="K380" s="1234"/>
      <c r="L380" s="109" t="str">
        <f>IF(基本情報入力シート!M423="","",基本情報入力シート!M423)</f>
        <v/>
      </c>
      <c r="M380" s="109" t="str">
        <f>IF(基本情報入力シート!R423="","",基本情報入力シート!R423)</f>
        <v/>
      </c>
      <c r="N380" s="109" t="str">
        <f>IF(基本情報入力シート!W423="","",基本情報入力シート!W423)</f>
        <v/>
      </c>
      <c r="O380" s="108" t="str">
        <f>IF(基本情報入力シート!X423="","",基本情報入力シート!X423)</f>
        <v/>
      </c>
      <c r="P380" s="110" t="str">
        <f>IF(基本情報入力シート!Y423="","",基本情報入力シート!Y423)</f>
        <v/>
      </c>
      <c r="Q380" s="641" t="str">
        <f>IF(基本情報入力シート!Z423="","",基本情報入力シート!Z423)</f>
        <v/>
      </c>
      <c r="R380" s="662" t="str">
        <f>IF(基本情報入力シート!AA423="","",基本情報入力シート!AA423)</f>
        <v/>
      </c>
      <c r="S380" s="111"/>
      <c r="T380" s="112"/>
      <c r="U380" s="131" t="str">
        <f>IF(P380="","",VLOOKUP(P380,【参考】数式用!$A$5:$I$28,MATCH(T380,【参考】数式用!$C$4:$G$4,0)+2,0))</f>
        <v/>
      </c>
      <c r="V380" s="46" t="s">
        <v>121</v>
      </c>
      <c r="W380" s="113"/>
      <c r="X380" s="47" t="s">
        <v>122</v>
      </c>
      <c r="Y380" s="113"/>
      <c r="Z380" s="114" t="s">
        <v>123</v>
      </c>
      <c r="AA380" s="113"/>
      <c r="AB380" s="47" t="s">
        <v>122</v>
      </c>
      <c r="AC380" s="113"/>
      <c r="AD380" s="47" t="s">
        <v>124</v>
      </c>
      <c r="AE380" s="115" t="s">
        <v>125</v>
      </c>
      <c r="AF380" s="116" t="str">
        <f t="shared" si="12"/>
        <v/>
      </c>
      <c r="AG380" s="118" t="s">
        <v>126</v>
      </c>
      <c r="AH380" s="117" t="str">
        <f t="shared" si="13"/>
        <v/>
      </c>
    </row>
    <row r="381" spans="1:34" ht="36.75" customHeight="1">
      <c r="A381" s="108">
        <f t="shared" si="14"/>
        <v>371</v>
      </c>
      <c r="B381" s="1232" t="str">
        <f>IF(基本情報入力シート!C424="","",基本情報入力シート!C424)</f>
        <v/>
      </c>
      <c r="C381" s="1233"/>
      <c r="D381" s="1233"/>
      <c r="E381" s="1233"/>
      <c r="F381" s="1233"/>
      <c r="G381" s="1233"/>
      <c r="H381" s="1233"/>
      <c r="I381" s="1233"/>
      <c r="J381" s="1233"/>
      <c r="K381" s="1234"/>
      <c r="L381" s="109" t="str">
        <f>IF(基本情報入力シート!M424="","",基本情報入力シート!M424)</f>
        <v/>
      </c>
      <c r="M381" s="109" t="str">
        <f>IF(基本情報入力シート!R424="","",基本情報入力シート!R424)</f>
        <v/>
      </c>
      <c r="N381" s="109" t="str">
        <f>IF(基本情報入力シート!W424="","",基本情報入力シート!W424)</f>
        <v/>
      </c>
      <c r="O381" s="108" t="str">
        <f>IF(基本情報入力シート!X424="","",基本情報入力シート!X424)</f>
        <v/>
      </c>
      <c r="P381" s="110" t="str">
        <f>IF(基本情報入力シート!Y424="","",基本情報入力シート!Y424)</f>
        <v/>
      </c>
      <c r="Q381" s="641" t="str">
        <f>IF(基本情報入力シート!Z424="","",基本情報入力シート!Z424)</f>
        <v/>
      </c>
      <c r="R381" s="662" t="str">
        <f>IF(基本情報入力シート!AA424="","",基本情報入力シート!AA424)</f>
        <v/>
      </c>
      <c r="S381" s="111"/>
      <c r="T381" s="112"/>
      <c r="U381" s="131" t="str">
        <f>IF(P381="","",VLOOKUP(P381,【参考】数式用!$A$5:$I$28,MATCH(T381,【参考】数式用!$C$4:$G$4,0)+2,0))</f>
        <v/>
      </c>
      <c r="V381" s="46" t="s">
        <v>121</v>
      </c>
      <c r="W381" s="113"/>
      <c r="X381" s="47" t="s">
        <v>122</v>
      </c>
      <c r="Y381" s="113"/>
      <c r="Z381" s="114" t="s">
        <v>123</v>
      </c>
      <c r="AA381" s="113"/>
      <c r="AB381" s="47" t="s">
        <v>122</v>
      </c>
      <c r="AC381" s="113"/>
      <c r="AD381" s="47" t="s">
        <v>124</v>
      </c>
      <c r="AE381" s="115" t="s">
        <v>125</v>
      </c>
      <c r="AF381" s="116" t="str">
        <f t="shared" si="12"/>
        <v/>
      </c>
      <c r="AG381" s="118" t="s">
        <v>126</v>
      </c>
      <c r="AH381" s="117" t="str">
        <f t="shared" si="13"/>
        <v/>
      </c>
    </row>
    <row r="382" spans="1:34" ht="36.75" customHeight="1">
      <c r="A382" s="108">
        <f t="shared" si="14"/>
        <v>372</v>
      </c>
      <c r="B382" s="1232" t="str">
        <f>IF(基本情報入力シート!C425="","",基本情報入力シート!C425)</f>
        <v/>
      </c>
      <c r="C382" s="1233"/>
      <c r="D382" s="1233"/>
      <c r="E382" s="1233"/>
      <c r="F382" s="1233"/>
      <c r="G382" s="1233"/>
      <c r="H382" s="1233"/>
      <c r="I382" s="1233"/>
      <c r="J382" s="1233"/>
      <c r="K382" s="1234"/>
      <c r="L382" s="109" t="str">
        <f>IF(基本情報入力シート!M425="","",基本情報入力シート!M425)</f>
        <v/>
      </c>
      <c r="M382" s="109" t="str">
        <f>IF(基本情報入力シート!R425="","",基本情報入力シート!R425)</f>
        <v/>
      </c>
      <c r="N382" s="109" t="str">
        <f>IF(基本情報入力シート!W425="","",基本情報入力シート!W425)</f>
        <v/>
      </c>
      <c r="O382" s="108" t="str">
        <f>IF(基本情報入力シート!X425="","",基本情報入力シート!X425)</f>
        <v/>
      </c>
      <c r="P382" s="110" t="str">
        <f>IF(基本情報入力シート!Y425="","",基本情報入力シート!Y425)</f>
        <v/>
      </c>
      <c r="Q382" s="641" t="str">
        <f>IF(基本情報入力シート!Z425="","",基本情報入力シート!Z425)</f>
        <v/>
      </c>
      <c r="R382" s="662" t="str">
        <f>IF(基本情報入力シート!AA425="","",基本情報入力シート!AA425)</f>
        <v/>
      </c>
      <c r="S382" s="111"/>
      <c r="T382" s="112"/>
      <c r="U382" s="131" t="str">
        <f>IF(P382="","",VLOOKUP(P382,【参考】数式用!$A$5:$I$28,MATCH(T382,【参考】数式用!$C$4:$G$4,0)+2,0))</f>
        <v/>
      </c>
      <c r="V382" s="46" t="s">
        <v>121</v>
      </c>
      <c r="W382" s="113"/>
      <c r="X382" s="47" t="s">
        <v>122</v>
      </c>
      <c r="Y382" s="113"/>
      <c r="Z382" s="114" t="s">
        <v>123</v>
      </c>
      <c r="AA382" s="113"/>
      <c r="AB382" s="47" t="s">
        <v>122</v>
      </c>
      <c r="AC382" s="113"/>
      <c r="AD382" s="47" t="s">
        <v>124</v>
      </c>
      <c r="AE382" s="115" t="s">
        <v>125</v>
      </c>
      <c r="AF382" s="116" t="str">
        <f t="shared" si="12"/>
        <v/>
      </c>
      <c r="AG382" s="118" t="s">
        <v>126</v>
      </c>
      <c r="AH382" s="117" t="str">
        <f t="shared" si="13"/>
        <v/>
      </c>
    </row>
    <row r="383" spans="1:34" ht="36.75" customHeight="1">
      <c r="A383" s="108">
        <f t="shared" si="14"/>
        <v>373</v>
      </c>
      <c r="B383" s="1232" t="str">
        <f>IF(基本情報入力シート!C426="","",基本情報入力シート!C426)</f>
        <v/>
      </c>
      <c r="C383" s="1233"/>
      <c r="D383" s="1233"/>
      <c r="E383" s="1233"/>
      <c r="F383" s="1233"/>
      <c r="G383" s="1233"/>
      <c r="H383" s="1233"/>
      <c r="I383" s="1233"/>
      <c r="J383" s="1233"/>
      <c r="K383" s="1234"/>
      <c r="L383" s="109" t="str">
        <f>IF(基本情報入力シート!M426="","",基本情報入力シート!M426)</f>
        <v/>
      </c>
      <c r="M383" s="109" t="str">
        <f>IF(基本情報入力シート!R426="","",基本情報入力シート!R426)</f>
        <v/>
      </c>
      <c r="N383" s="109" t="str">
        <f>IF(基本情報入力シート!W426="","",基本情報入力シート!W426)</f>
        <v/>
      </c>
      <c r="O383" s="108" t="str">
        <f>IF(基本情報入力シート!X426="","",基本情報入力シート!X426)</f>
        <v/>
      </c>
      <c r="P383" s="110" t="str">
        <f>IF(基本情報入力シート!Y426="","",基本情報入力シート!Y426)</f>
        <v/>
      </c>
      <c r="Q383" s="641" t="str">
        <f>IF(基本情報入力シート!Z426="","",基本情報入力シート!Z426)</f>
        <v/>
      </c>
      <c r="R383" s="662" t="str">
        <f>IF(基本情報入力シート!AA426="","",基本情報入力シート!AA426)</f>
        <v/>
      </c>
      <c r="S383" s="111"/>
      <c r="T383" s="112"/>
      <c r="U383" s="131" t="str">
        <f>IF(P383="","",VLOOKUP(P383,【参考】数式用!$A$5:$I$28,MATCH(T383,【参考】数式用!$C$4:$G$4,0)+2,0))</f>
        <v/>
      </c>
      <c r="V383" s="46" t="s">
        <v>121</v>
      </c>
      <c r="W383" s="113"/>
      <c r="X383" s="47" t="s">
        <v>122</v>
      </c>
      <c r="Y383" s="113"/>
      <c r="Z383" s="114" t="s">
        <v>123</v>
      </c>
      <c r="AA383" s="113"/>
      <c r="AB383" s="47" t="s">
        <v>122</v>
      </c>
      <c r="AC383" s="113"/>
      <c r="AD383" s="47" t="s">
        <v>124</v>
      </c>
      <c r="AE383" s="115" t="s">
        <v>125</v>
      </c>
      <c r="AF383" s="116" t="str">
        <f t="shared" si="12"/>
        <v/>
      </c>
      <c r="AG383" s="118" t="s">
        <v>126</v>
      </c>
      <c r="AH383" s="117" t="str">
        <f t="shared" si="13"/>
        <v/>
      </c>
    </row>
    <row r="384" spans="1:34" ht="36.75" customHeight="1">
      <c r="A384" s="108">
        <f t="shared" si="14"/>
        <v>374</v>
      </c>
      <c r="B384" s="1232" t="str">
        <f>IF(基本情報入力シート!C427="","",基本情報入力シート!C427)</f>
        <v/>
      </c>
      <c r="C384" s="1233"/>
      <c r="D384" s="1233"/>
      <c r="E384" s="1233"/>
      <c r="F384" s="1233"/>
      <c r="G384" s="1233"/>
      <c r="H384" s="1233"/>
      <c r="I384" s="1233"/>
      <c r="J384" s="1233"/>
      <c r="K384" s="1234"/>
      <c r="L384" s="109" t="str">
        <f>IF(基本情報入力シート!M427="","",基本情報入力シート!M427)</f>
        <v/>
      </c>
      <c r="M384" s="109" t="str">
        <f>IF(基本情報入力シート!R427="","",基本情報入力シート!R427)</f>
        <v/>
      </c>
      <c r="N384" s="109" t="str">
        <f>IF(基本情報入力シート!W427="","",基本情報入力シート!W427)</f>
        <v/>
      </c>
      <c r="O384" s="108" t="str">
        <f>IF(基本情報入力シート!X427="","",基本情報入力シート!X427)</f>
        <v/>
      </c>
      <c r="P384" s="110" t="str">
        <f>IF(基本情報入力シート!Y427="","",基本情報入力シート!Y427)</f>
        <v/>
      </c>
      <c r="Q384" s="641" t="str">
        <f>IF(基本情報入力シート!Z427="","",基本情報入力シート!Z427)</f>
        <v/>
      </c>
      <c r="R384" s="662" t="str">
        <f>IF(基本情報入力シート!AA427="","",基本情報入力シート!AA427)</f>
        <v/>
      </c>
      <c r="S384" s="111"/>
      <c r="T384" s="112"/>
      <c r="U384" s="131" t="str">
        <f>IF(P384="","",VLOOKUP(P384,【参考】数式用!$A$5:$I$28,MATCH(T384,【参考】数式用!$C$4:$G$4,0)+2,0))</f>
        <v/>
      </c>
      <c r="V384" s="46" t="s">
        <v>121</v>
      </c>
      <c r="W384" s="113"/>
      <c r="X384" s="47" t="s">
        <v>122</v>
      </c>
      <c r="Y384" s="113"/>
      <c r="Z384" s="114" t="s">
        <v>123</v>
      </c>
      <c r="AA384" s="113"/>
      <c r="AB384" s="47" t="s">
        <v>122</v>
      </c>
      <c r="AC384" s="113"/>
      <c r="AD384" s="47" t="s">
        <v>124</v>
      </c>
      <c r="AE384" s="115" t="s">
        <v>125</v>
      </c>
      <c r="AF384" s="116" t="str">
        <f t="shared" si="12"/>
        <v/>
      </c>
      <c r="AG384" s="118" t="s">
        <v>126</v>
      </c>
      <c r="AH384" s="117" t="str">
        <f t="shared" si="13"/>
        <v/>
      </c>
    </row>
    <row r="385" spans="1:34" ht="36.75" customHeight="1">
      <c r="A385" s="108">
        <f t="shared" si="14"/>
        <v>375</v>
      </c>
      <c r="B385" s="1232" t="str">
        <f>IF(基本情報入力シート!C428="","",基本情報入力シート!C428)</f>
        <v/>
      </c>
      <c r="C385" s="1233"/>
      <c r="D385" s="1233"/>
      <c r="E385" s="1233"/>
      <c r="F385" s="1233"/>
      <c r="G385" s="1233"/>
      <c r="H385" s="1233"/>
      <c r="I385" s="1233"/>
      <c r="J385" s="1233"/>
      <c r="K385" s="1234"/>
      <c r="L385" s="109" t="str">
        <f>IF(基本情報入力シート!M428="","",基本情報入力シート!M428)</f>
        <v/>
      </c>
      <c r="M385" s="109" t="str">
        <f>IF(基本情報入力シート!R428="","",基本情報入力シート!R428)</f>
        <v/>
      </c>
      <c r="N385" s="109" t="str">
        <f>IF(基本情報入力シート!W428="","",基本情報入力シート!W428)</f>
        <v/>
      </c>
      <c r="O385" s="108" t="str">
        <f>IF(基本情報入力シート!X428="","",基本情報入力シート!X428)</f>
        <v/>
      </c>
      <c r="P385" s="110" t="str">
        <f>IF(基本情報入力シート!Y428="","",基本情報入力シート!Y428)</f>
        <v/>
      </c>
      <c r="Q385" s="641" t="str">
        <f>IF(基本情報入力シート!Z428="","",基本情報入力シート!Z428)</f>
        <v/>
      </c>
      <c r="R385" s="662" t="str">
        <f>IF(基本情報入力シート!AA428="","",基本情報入力シート!AA428)</f>
        <v/>
      </c>
      <c r="S385" s="111"/>
      <c r="T385" s="112"/>
      <c r="U385" s="131" t="str">
        <f>IF(P385="","",VLOOKUP(P385,【参考】数式用!$A$5:$I$28,MATCH(T385,【参考】数式用!$C$4:$G$4,0)+2,0))</f>
        <v/>
      </c>
      <c r="V385" s="46" t="s">
        <v>121</v>
      </c>
      <c r="W385" s="113"/>
      <c r="X385" s="47" t="s">
        <v>122</v>
      </c>
      <c r="Y385" s="113"/>
      <c r="Z385" s="114" t="s">
        <v>123</v>
      </c>
      <c r="AA385" s="113"/>
      <c r="AB385" s="47" t="s">
        <v>122</v>
      </c>
      <c r="AC385" s="113"/>
      <c r="AD385" s="47" t="s">
        <v>124</v>
      </c>
      <c r="AE385" s="115" t="s">
        <v>125</v>
      </c>
      <c r="AF385" s="116" t="str">
        <f t="shared" si="12"/>
        <v/>
      </c>
      <c r="AG385" s="118" t="s">
        <v>126</v>
      </c>
      <c r="AH385" s="117" t="str">
        <f t="shared" si="13"/>
        <v/>
      </c>
    </row>
    <row r="386" spans="1:34" ht="36.75" customHeight="1">
      <c r="A386" s="108">
        <f t="shared" si="14"/>
        <v>376</v>
      </c>
      <c r="B386" s="1232" t="str">
        <f>IF(基本情報入力シート!C429="","",基本情報入力シート!C429)</f>
        <v/>
      </c>
      <c r="C386" s="1233"/>
      <c r="D386" s="1233"/>
      <c r="E386" s="1233"/>
      <c r="F386" s="1233"/>
      <c r="G386" s="1233"/>
      <c r="H386" s="1233"/>
      <c r="I386" s="1233"/>
      <c r="J386" s="1233"/>
      <c r="K386" s="1234"/>
      <c r="L386" s="109" t="str">
        <f>IF(基本情報入力シート!M429="","",基本情報入力シート!M429)</f>
        <v/>
      </c>
      <c r="M386" s="109" t="str">
        <f>IF(基本情報入力シート!R429="","",基本情報入力シート!R429)</f>
        <v/>
      </c>
      <c r="N386" s="109" t="str">
        <f>IF(基本情報入力シート!W429="","",基本情報入力シート!W429)</f>
        <v/>
      </c>
      <c r="O386" s="108" t="str">
        <f>IF(基本情報入力シート!X429="","",基本情報入力シート!X429)</f>
        <v/>
      </c>
      <c r="P386" s="110" t="str">
        <f>IF(基本情報入力シート!Y429="","",基本情報入力シート!Y429)</f>
        <v/>
      </c>
      <c r="Q386" s="641" t="str">
        <f>IF(基本情報入力シート!Z429="","",基本情報入力シート!Z429)</f>
        <v/>
      </c>
      <c r="R386" s="662" t="str">
        <f>IF(基本情報入力シート!AA429="","",基本情報入力シート!AA429)</f>
        <v/>
      </c>
      <c r="S386" s="111"/>
      <c r="T386" s="112"/>
      <c r="U386" s="131" t="str">
        <f>IF(P386="","",VLOOKUP(P386,【参考】数式用!$A$5:$I$28,MATCH(T386,【参考】数式用!$C$4:$G$4,0)+2,0))</f>
        <v/>
      </c>
      <c r="V386" s="46" t="s">
        <v>121</v>
      </c>
      <c r="W386" s="113"/>
      <c r="X386" s="47" t="s">
        <v>122</v>
      </c>
      <c r="Y386" s="113"/>
      <c r="Z386" s="114" t="s">
        <v>123</v>
      </c>
      <c r="AA386" s="113"/>
      <c r="AB386" s="47" t="s">
        <v>122</v>
      </c>
      <c r="AC386" s="113"/>
      <c r="AD386" s="47" t="s">
        <v>124</v>
      </c>
      <c r="AE386" s="115" t="s">
        <v>125</v>
      </c>
      <c r="AF386" s="116" t="str">
        <f t="shared" si="12"/>
        <v/>
      </c>
      <c r="AG386" s="118" t="s">
        <v>126</v>
      </c>
      <c r="AH386" s="117" t="str">
        <f t="shared" si="13"/>
        <v/>
      </c>
    </row>
    <row r="387" spans="1:34" ht="36.75" customHeight="1">
      <c r="A387" s="108">
        <f t="shared" si="14"/>
        <v>377</v>
      </c>
      <c r="B387" s="1232" t="str">
        <f>IF(基本情報入力シート!C430="","",基本情報入力シート!C430)</f>
        <v/>
      </c>
      <c r="C387" s="1233"/>
      <c r="D387" s="1233"/>
      <c r="E387" s="1233"/>
      <c r="F387" s="1233"/>
      <c r="G387" s="1233"/>
      <c r="H387" s="1233"/>
      <c r="I387" s="1233"/>
      <c r="J387" s="1233"/>
      <c r="K387" s="1234"/>
      <c r="L387" s="109" t="str">
        <f>IF(基本情報入力シート!M430="","",基本情報入力シート!M430)</f>
        <v/>
      </c>
      <c r="M387" s="109" t="str">
        <f>IF(基本情報入力シート!R430="","",基本情報入力シート!R430)</f>
        <v/>
      </c>
      <c r="N387" s="109" t="str">
        <f>IF(基本情報入力シート!W430="","",基本情報入力シート!W430)</f>
        <v/>
      </c>
      <c r="O387" s="108" t="str">
        <f>IF(基本情報入力シート!X430="","",基本情報入力シート!X430)</f>
        <v/>
      </c>
      <c r="P387" s="110" t="str">
        <f>IF(基本情報入力シート!Y430="","",基本情報入力シート!Y430)</f>
        <v/>
      </c>
      <c r="Q387" s="641" t="str">
        <f>IF(基本情報入力シート!Z430="","",基本情報入力シート!Z430)</f>
        <v/>
      </c>
      <c r="R387" s="662" t="str">
        <f>IF(基本情報入力シート!AA430="","",基本情報入力シート!AA430)</f>
        <v/>
      </c>
      <c r="S387" s="111"/>
      <c r="T387" s="112"/>
      <c r="U387" s="131" t="str">
        <f>IF(P387="","",VLOOKUP(P387,【参考】数式用!$A$5:$I$28,MATCH(T387,【参考】数式用!$C$4:$G$4,0)+2,0))</f>
        <v/>
      </c>
      <c r="V387" s="46" t="s">
        <v>121</v>
      </c>
      <c r="W387" s="113"/>
      <c r="X387" s="47" t="s">
        <v>122</v>
      </c>
      <c r="Y387" s="113"/>
      <c r="Z387" s="114" t="s">
        <v>123</v>
      </c>
      <c r="AA387" s="113"/>
      <c r="AB387" s="47" t="s">
        <v>122</v>
      </c>
      <c r="AC387" s="113"/>
      <c r="AD387" s="47" t="s">
        <v>124</v>
      </c>
      <c r="AE387" s="115" t="s">
        <v>125</v>
      </c>
      <c r="AF387" s="116" t="str">
        <f t="shared" si="12"/>
        <v/>
      </c>
      <c r="AG387" s="118" t="s">
        <v>126</v>
      </c>
      <c r="AH387" s="117" t="str">
        <f t="shared" si="13"/>
        <v/>
      </c>
    </row>
    <row r="388" spans="1:34" ht="36.75" customHeight="1">
      <c r="A388" s="108">
        <f t="shared" si="14"/>
        <v>378</v>
      </c>
      <c r="B388" s="1232" t="str">
        <f>IF(基本情報入力シート!C431="","",基本情報入力シート!C431)</f>
        <v/>
      </c>
      <c r="C388" s="1233"/>
      <c r="D388" s="1233"/>
      <c r="E388" s="1233"/>
      <c r="F388" s="1233"/>
      <c r="G388" s="1233"/>
      <c r="H388" s="1233"/>
      <c r="I388" s="1233"/>
      <c r="J388" s="1233"/>
      <c r="K388" s="1234"/>
      <c r="L388" s="109" t="str">
        <f>IF(基本情報入力シート!M431="","",基本情報入力シート!M431)</f>
        <v/>
      </c>
      <c r="M388" s="109" t="str">
        <f>IF(基本情報入力シート!R431="","",基本情報入力シート!R431)</f>
        <v/>
      </c>
      <c r="N388" s="109" t="str">
        <f>IF(基本情報入力シート!W431="","",基本情報入力シート!W431)</f>
        <v/>
      </c>
      <c r="O388" s="108" t="str">
        <f>IF(基本情報入力シート!X431="","",基本情報入力シート!X431)</f>
        <v/>
      </c>
      <c r="P388" s="110" t="str">
        <f>IF(基本情報入力シート!Y431="","",基本情報入力シート!Y431)</f>
        <v/>
      </c>
      <c r="Q388" s="641" t="str">
        <f>IF(基本情報入力シート!Z431="","",基本情報入力シート!Z431)</f>
        <v/>
      </c>
      <c r="R388" s="662" t="str">
        <f>IF(基本情報入力シート!AA431="","",基本情報入力シート!AA431)</f>
        <v/>
      </c>
      <c r="S388" s="111"/>
      <c r="T388" s="112"/>
      <c r="U388" s="131" t="str">
        <f>IF(P388="","",VLOOKUP(P388,【参考】数式用!$A$5:$I$28,MATCH(T388,【参考】数式用!$C$4:$G$4,0)+2,0))</f>
        <v/>
      </c>
      <c r="V388" s="46" t="s">
        <v>121</v>
      </c>
      <c r="W388" s="113"/>
      <c r="X388" s="47" t="s">
        <v>122</v>
      </c>
      <c r="Y388" s="113"/>
      <c r="Z388" s="114" t="s">
        <v>123</v>
      </c>
      <c r="AA388" s="113"/>
      <c r="AB388" s="47" t="s">
        <v>122</v>
      </c>
      <c r="AC388" s="113"/>
      <c r="AD388" s="47" t="s">
        <v>124</v>
      </c>
      <c r="AE388" s="115" t="s">
        <v>125</v>
      </c>
      <c r="AF388" s="116" t="str">
        <f t="shared" si="12"/>
        <v/>
      </c>
      <c r="AG388" s="118" t="s">
        <v>126</v>
      </c>
      <c r="AH388" s="117" t="str">
        <f t="shared" si="13"/>
        <v/>
      </c>
    </row>
    <row r="389" spans="1:34" ht="36.75" customHeight="1">
      <c r="A389" s="108">
        <f t="shared" si="14"/>
        <v>379</v>
      </c>
      <c r="B389" s="1232" t="str">
        <f>IF(基本情報入力シート!C432="","",基本情報入力シート!C432)</f>
        <v/>
      </c>
      <c r="C389" s="1233"/>
      <c r="D389" s="1233"/>
      <c r="E389" s="1233"/>
      <c r="F389" s="1233"/>
      <c r="G389" s="1233"/>
      <c r="H389" s="1233"/>
      <c r="I389" s="1233"/>
      <c r="J389" s="1233"/>
      <c r="K389" s="1234"/>
      <c r="L389" s="109" t="str">
        <f>IF(基本情報入力シート!M432="","",基本情報入力シート!M432)</f>
        <v/>
      </c>
      <c r="M389" s="109" t="str">
        <f>IF(基本情報入力シート!R432="","",基本情報入力シート!R432)</f>
        <v/>
      </c>
      <c r="N389" s="109" t="str">
        <f>IF(基本情報入力シート!W432="","",基本情報入力シート!W432)</f>
        <v/>
      </c>
      <c r="O389" s="108" t="str">
        <f>IF(基本情報入力シート!X432="","",基本情報入力シート!X432)</f>
        <v/>
      </c>
      <c r="P389" s="110" t="str">
        <f>IF(基本情報入力シート!Y432="","",基本情報入力シート!Y432)</f>
        <v/>
      </c>
      <c r="Q389" s="641" t="str">
        <f>IF(基本情報入力シート!Z432="","",基本情報入力シート!Z432)</f>
        <v/>
      </c>
      <c r="R389" s="662" t="str">
        <f>IF(基本情報入力シート!AA432="","",基本情報入力シート!AA432)</f>
        <v/>
      </c>
      <c r="S389" s="111"/>
      <c r="T389" s="112"/>
      <c r="U389" s="131" t="str">
        <f>IF(P389="","",VLOOKUP(P389,【参考】数式用!$A$5:$I$28,MATCH(T389,【参考】数式用!$C$4:$G$4,0)+2,0))</f>
        <v/>
      </c>
      <c r="V389" s="46" t="s">
        <v>121</v>
      </c>
      <c r="W389" s="113"/>
      <c r="X389" s="47" t="s">
        <v>122</v>
      </c>
      <c r="Y389" s="113"/>
      <c r="Z389" s="114" t="s">
        <v>123</v>
      </c>
      <c r="AA389" s="113"/>
      <c r="AB389" s="47" t="s">
        <v>122</v>
      </c>
      <c r="AC389" s="113"/>
      <c r="AD389" s="47" t="s">
        <v>124</v>
      </c>
      <c r="AE389" s="115" t="s">
        <v>125</v>
      </c>
      <c r="AF389" s="116" t="str">
        <f t="shared" si="12"/>
        <v/>
      </c>
      <c r="AG389" s="118" t="s">
        <v>126</v>
      </c>
      <c r="AH389" s="117" t="str">
        <f t="shared" si="13"/>
        <v/>
      </c>
    </row>
    <row r="390" spans="1:34" ht="36.75" customHeight="1">
      <c r="A390" s="108">
        <f t="shared" si="14"/>
        <v>380</v>
      </c>
      <c r="B390" s="1232" t="str">
        <f>IF(基本情報入力シート!C433="","",基本情報入力シート!C433)</f>
        <v/>
      </c>
      <c r="C390" s="1233"/>
      <c r="D390" s="1233"/>
      <c r="E390" s="1233"/>
      <c r="F390" s="1233"/>
      <c r="G390" s="1233"/>
      <c r="H390" s="1233"/>
      <c r="I390" s="1233"/>
      <c r="J390" s="1233"/>
      <c r="K390" s="1234"/>
      <c r="L390" s="109" t="str">
        <f>IF(基本情報入力シート!M433="","",基本情報入力シート!M433)</f>
        <v/>
      </c>
      <c r="M390" s="109" t="str">
        <f>IF(基本情報入力シート!R433="","",基本情報入力シート!R433)</f>
        <v/>
      </c>
      <c r="N390" s="109" t="str">
        <f>IF(基本情報入力シート!W433="","",基本情報入力シート!W433)</f>
        <v/>
      </c>
      <c r="O390" s="108" t="str">
        <f>IF(基本情報入力シート!X433="","",基本情報入力シート!X433)</f>
        <v/>
      </c>
      <c r="P390" s="110" t="str">
        <f>IF(基本情報入力シート!Y433="","",基本情報入力シート!Y433)</f>
        <v/>
      </c>
      <c r="Q390" s="641" t="str">
        <f>IF(基本情報入力シート!Z433="","",基本情報入力シート!Z433)</f>
        <v/>
      </c>
      <c r="R390" s="662" t="str">
        <f>IF(基本情報入力シート!AA433="","",基本情報入力シート!AA433)</f>
        <v/>
      </c>
      <c r="S390" s="111"/>
      <c r="T390" s="112"/>
      <c r="U390" s="131" t="str">
        <f>IF(P390="","",VLOOKUP(P390,【参考】数式用!$A$5:$I$28,MATCH(T390,【参考】数式用!$C$4:$G$4,0)+2,0))</f>
        <v/>
      </c>
      <c r="V390" s="46" t="s">
        <v>121</v>
      </c>
      <c r="W390" s="113"/>
      <c r="X390" s="47" t="s">
        <v>122</v>
      </c>
      <c r="Y390" s="113"/>
      <c r="Z390" s="114" t="s">
        <v>123</v>
      </c>
      <c r="AA390" s="113"/>
      <c r="AB390" s="47" t="s">
        <v>122</v>
      </c>
      <c r="AC390" s="113"/>
      <c r="AD390" s="47" t="s">
        <v>124</v>
      </c>
      <c r="AE390" s="115" t="s">
        <v>125</v>
      </c>
      <c r="AF390" s="116" t="str">
        <f t="shared" si="12"/>
        <v/>
      </c>
      <c r="AG390" s="118" t="s">
        <v>126</v>
      </c>
      <c r="AH390" s="117" t="str">
        <f t="shared" si="13"/>
        <v/>
      </c>
    </row>
    <row r="391" spans="1:34" ht="36.75" customHeight="1">
      <c r="A391" s="108">
        <f t="shared" si="14"/>
        <v>381</v>
      </c>
      <c r="B391" s="1232" t="str">
        <f>IF(基本情報入力シート!C434="","",基本情報入力シート!C434)</f>
        <v/>
      </c>
      <c r="C391" s="1233"/>
      <c r="D391" s="1233"/>
      <c r="E391" s="1233"/>
      <c r="F391" s="1233"/>
      <c r="G391" s="1233"/>
      <c r="H391" s="1233"/>
      <c r="I391" s="1233"/>
      <c r="J391" s="1233"/>
      <c r="K391" s="1234"/>
      <c r="L391" s="109" t="str">
        <f>IF(基本情報入力シート!M434="","",基本情報入力シート!M434)</f>
        <v/>
      </c>
      <c r="M391" s="109" t="str">
        <f>IF(基本情報入力シート!R434="","",基本情報入力シート!R434)</f>
        <v/>
      </c>
      <c r="N391" s="109" t="str">
        <f>IF(基本情報入力シート!W434="","",基本情報入力シート!W434)</f>
        <v/>
      </c>
      <c r="O391" s="108" t="str">
        <f>IF(基本情報入力シート!X434="","",基本情報入力シート!X434)</f>
        <v/>
      </c>
      <c r="P391" s="110" t="str">
        <f>IF(基本情報入力シート!Y434="","",基本情報入力シート!Y434)</f>
        <v/>
      </c>
      <c r="Q391" s="641" t="str">
        <f>IF(基本情報入力シート!Z434="","",基本情報入力シート!Z434)</f>
        <v/>
      </c>
      <c r="R391" s="662" t="str">
        <f>IF(基本情報入力シート!AA434="","",基本情報入力シート!AA434)</f>
        <v/>
      </c>
      <c r="S391" s="111"/>
      <c r="T391" s="112"/>
      <c r="U391" s="131" t="str">
        <f>IF(P391="","",VLOOKUP(P391,【参考】数式用!$A$5:$I$28,MATCH(T391,【参考】数式用!$C$4:$G$4,0)+2,0))</f>
        <v/>
      </c>
      <c r="V391" s="46" t="s">
        <v>121</v>
      </c>
      <c r="W391" s="113"/>
      <c r="X391" s="47" t="s">
        <v>122</v>
      </c>
      <c r="Y391" s="113"/>
      <c r="Z391" s="114" t="s">
        <v>123</v>
      </c>
      <c r="AA391" s="113"/>
      <c r="AB391" s="47" t="s">
        <v>122</v>
      </c>
      <c r="AC391" s="113"/>
      <c r="AD391" s="47" t="s">
        <v>124</v>
      </c>
      <c r="AE391" s="115" t="s">
        <v>125</v>
      </c>
      <c r="AF391" s="116" t="str">
        <f t="shared" si="12"/>
        <v/>
      </c>
      <c r="AG391" s="118" t="s">
        <v>126</v>
      </c>
      <c r="AH391" s="117" t="str">
        <f t="shared" si="13"/>
        <v/>
      </c>
    </row>
    <row r="392" spans="1:34" ht="36.75" customHeight="1">
      <c r="A392" s="108">
        <f t="shared" si="14"/>
        <v>382</v>
      </c>
      <c r="B392" s="1232" t="str">
        <f>IF(基本情報入力シート!C435="","",基本情報入力シート!C435)</f>
        <v/>
      </c>
      <c r="C392" s="1233"/>
      <c r="D392" s="1233"/>
      <c r="E392" s="1233"/>
      <c r="F392" s="1233"/>
      <c r="G392" s="1233"/>
      <c r="H392" s="1233"/>
      <c r="I392" s="1233"/>
      <c r="J392" s="1233"/>
      <c r="K392" s="1234"/>
      <c r="L392" s="109" t="str">
        <f>IF(基本情報入力シート!M435="","",基本情報入力シート!M435)</f>
        <v/>
      </c>
      <c r="M392" s="109" t="str">
        <f>IF(基本情報入力シート!R435="","",基本情報入力シート!R435)</f>
        <v/>
      </c>
      <c r="N392" s="109" t="str">
        <f>IF(基本情報入力シート!W435="","",基本情報入力シート!W435)</f>
        <v/>
      </c>
      <c r="O392" s="108" t="str">
        <f>IF(基本情報入力シート!X435="","",基本情報入力シート!X435)</f>
        <v/>
      </c>
      <c r="P392" s="110" t="str">
        <f>IF(基本情報入力シート!Y435="","",基本情報入力シート!Y435)</f>
        <v/>
      </c>
      <c r="Q392" s="641" t="str">
        <f>IF(基本情報入力シート!Z435="","",基本情報入力シート!Z435)</f>
        <v/>
      </c>
      <c r="R392" s="662" t="str">
        <f>IF(基本情報入力シート!AA435="","",基本情報入力シート!AA435)</f>
        <v/>
      </c>
      <c r="S392" s="111"/>
      <c r="T392" s="112"/>
      <c r="U392" s="131" t="str">
        <f>IF(P392="","",VLOOKUP(P392,【参考】数式用!$A$5:$I$28,MATCH(T392,【参考】数式用!$C$4:$G$4,0)+2,0))</f>
        <v/>
      </c>
      <c r="V392" s="46" t="s">
        <v>121</v>
      </c>
      <c r="W392" s="113"/>
      <c r="X392" s="47" t="s">
        <v>122</v>
      </c>
      <c r="Y392" s="113"/>
      <c r="Z392" s="114" t="s">
        <v>123</v>
      </c>
      <c r="AA392" s="113"/>
      <c r="AB392" s="47" t="s">
        <v>122</v>
      </c>
      <c r="AC392" s="113"/>
      <c r="AD392" s="47" t="s">
        <v>124</v>
      </c>
      <c r="AE392" s="115" t="s">
        <v>125</v>
      </c>
      <c r="AF392" s="116" t="str">
        <f t="shared" si="12"/>
        <v/>
      </c>
      <c r="AG392" s="118" t="s">
        <v>126</v>
      </c>
      <c r="AH392" s="117" t="str">
        <f t="shared" si="13"/>
        <v/>
      </c>
    </row>
    <row r="393" spans="1:34" ht="36.75" customHeight="1">
      <c r="A393" s="108">
        <f t="shared" si="14"/>
        <v>383</v>
      </c>
      <c r="B393" s="1232" t="str">
        <f>IF(基本情報入力シート!C436="","",基本情報入力シート!C436)</f>
        <v/>
      </c>
      <c r="C393" s="1233"/>
      <c r="D393" s="1233"/>
      <c r="E393" s="1233"/>
      <c r="F393" s="1233"/>
      <c r="G393" s="1233"/>
      <c r="H393" s="1233"/>
      <c r="I393" s="1233"/>
      <c r="J393" s="1233"/>
      <c r="K393" s="1234"/>
      <c r="L393" s="109" t="str">
        <f>IF(基本情報入力シート!M436="","",基本情報入力シート!M436)</f>
        <v/>
      </c>
      <c r="M393" s="109" t="str">
        <f>IF(基本情報入力シート!R436="","",基本情報入力シート!R436)</f>
        <v/>
      </c>
      <c r="N393" s="109" t="str">
        <f>IF(基本情報入力シート!W436="","",基本情報入力シート!W436)</f>
        <v/>
      </c>
      <c r="O393" s="108" t="str">
        <f>IF(基本情報入力シート!X436="","",基本情報入力シート!X436)</f>
        <v/>
      </c>
      <c r="P393" s="110" t="str">
        <f>IF(基本情報入力シート!Y436="","",基本情報入力シート!Y436)</f>
        <v/>
      </c>
      <c r="Q393" s="641" t="str">
        <f>IF(基本情報入力シート!Z436="","",基本情報入力シート!Z436)</f>
        <v/>
      </c>
      <c r="R393" s="662" t="str">
        <f>IF(基本情報入力シート!AA436="","",基本情報入力シート!AA436)</f>
        <v/>
      </c>
      <c r="S393" s="111"/>
      <c r="T393" s="112"/>
      <c r="U393" s="131" t="str">
        <f>IF(P393="","",VLOOKUP(P393,【参考】数式用!$A$5:$I$28,MATCH(T393,【参考】数式用!$C$4:$G$4,0)+2,0))</f>
        <v/>
      </c>
      <c r="V393" s="46" t="s">
        <v>121</v>
      </c>
      <c r="W393" s="113"/>
      <c r="X393" s="47" t="s">
        <v>122</v>
      </c>
      <c r="Y393" s="113"/>
      <c r="Z393" s="114" t="s">
        <v>123</v>
      </c>
      <c r="AA393" s="113"/>
      <c r="AB393" s="47" t="s">
        <v>122</v>
      </c>
      <c r="AC393" s="113"/>
      <c r="AD393" s="47" t="s">
        <v>124</v>
      </c>
      <c r="AE393" s="115" t="s">
        <v>125</v>
      </c>
      <c r="AF393" s="116" t="str">
        <f t="shared" si="12"/>
        <v/>
      </c>
      <c r="AG393" s="118" t="s">
        <v>126</v>
      </c>
      <c r="AH393" s="117" t="str">
        <f t="shared" si="13"/>
        <v/>
      </c>
    </row>
    <row r="394" spans="1:34" ht="36.75" customHeight="1">
      <c r="A394" s="108">
        <f t="shared" si="14"/>
        <v>384</v>
      </c>
      <c r="B394" s="1232" t="str">
        <f>IF(基本情報入力シート!C437="","",基本情報入力シート!C437)</f>
        <v/>
      </c>
      <c r="C394" s="1233"/>
      <c r="D394" s="1233"/>
      <c r="E394" s="1233"/>
      <c r="F394" s="1233"/>
      <c r="G394" s="1233"/>
      <c r="H394" s="1233"/>
      <c r="I394" s="1233"/>
      <c r="J394" s="1233"/>
      <c r="K394" s="1234"/>
      <c r="L394" s="109" t="str">
        <f>IF(基本情報入力シート!M437="","",基本情報入力シート!M437)</f>
        <v/>
      </c>
      <c r="M394" s="109" t="str">
        <f>IF(基本情報入力シート!R437="","",基本情報入力シート!R437)</f>
        <v/>
      </c>
      <c r="N394" s="109" t="str">
        <f>IF(基本情報入力シート!W437="","",基本情報入力シート!W437)</f>
        <v/>
      </c>
      <c r="O394" s="108" t="str">
        <f>IF(基本情報入力シート!X437="","",基本情報入力シート!X437)</f>
        <v/>
      </c>
      <c r="P394" s="110" t="str">
        <f>IF(基本情報入力シート!Y437="","",基本情報入力シート!Y437)</f>
        <v/>
      </c>
      <c r="Q394" s="641" t="str">
        <f>IF(基本情報入力シート!Z437="","",基本情報入力シート!Z437)</f>
        <v/>
      </c>
      <c r="R394" s="662" t="str">
        <f>IF(基本情報入力シート!AA437="","",基本情報入力シート!AA437)</f>
        <v/>
      </c>
      <c r="S394" s="111"/>
      <c r="T394" s="112"/>
      <c r="U394" s="131" t="str">
        <f>IF(P394="","",VLOOKUP(P394,【参考】数式用!$A$5:$I$28,MATCH(T394,【参考】数式用!$C$4:$G$4,0)+2,0))</f>
        <v/>
      </c>
      <c r="V394" s="46" t="s">
        <v>121</v>
      </c>
      <c r="W394" s="113"/>
      <c r="X394" s="47" t="s">
        <v>122</v>
      </c>
      <c r="Y394" s="113"/>
      <c r="Z394" s="114" t="s">
        <v>123</v>
      </c>
      <c r="AA394" s="113"/>
      <c r="AB394" s="47" t="s">
        <v>122</v>
      </c>
      <c r="AC394" s="113"/>
      <c r="AD394" s="47" t="s">
        <v>124</v>
      </c>
      <c r="AE394" s="115" t="s">
        <v>125</v>
      </c>
      <c r="AF394" s="116" t="str">
        <f t="shared" si="12"/>
        <v/>
      </c>
      <c r="AG394" s="118" t="s">
        <v>126</v>
      </c>
      <c r="AH394" s="117" t="str">
        <f t="shared" si="13"/>
        <v/>
      </c>
    </row>
    <row r="395" spans="1:34" ht="36.75" customHeight="1">
      <c r="A395" s="108">
        <f t="shared" si="14"/>
        <v>385</v>
      </c>
      <c r="B395" s="1232" t="str">
        <f>IF(基本情報入力シート!C438="","",基本情報入力シート!C438)</f>
        <v/>
      </c>
      <c r="C395" s="1233"/>
      <c r="D395" s="1233"/>
      <c r="E395" s="1233"/>
      <c r="F395" s="1233"/>
      <c r="G395" s="1233"/>
      <c r="H395" s="1233"/>
      <c r="I395" s="1233"/>
      <c r="J395" s="1233"/>
      <c r="K395" s="1234"/>
      <c r="L395" s="109" t="str">
        <f>IF(基本情報入力シート!M438="","",基本情報入力シート!M438)</f>
        <v/>
      </c>
      <c r="M395" s="109" t="str">
        <f>IF(基本情報入力シート!R438="","",基本情報入力シート!R438)</f>
        <v/>
      </c>
      <c r="N395" s="109" t="str">
        <f>IF(基本情報入力シート!W438="","",基本情報入力シート!W438)</f>
        <v/>
      </c>
      <c r="O395" s="108" t="str">
        <f>IF(基本情報入力シート!X438="","",基本情報入力シート!X438)</f>
        <v/>
      </c>
      <c r="P395" s="110" t="str">
        <f>IF(基本情報入力シート!Y438="","",基本情報入力シート!Y438)</f>
        <v/>
      </c>
      <c r="Q395" s="641" t="str">
        <f>IF(基本情報入力シート!Z438="","",基本情報入力シート!Z438)</f>
        <v/>
      </c>
      <c r="R395" s="662" t="str">
        <f>IF(基本情報入力シート!AA438="","",基本情報入力シート!AA438)</f>
        <v/>
      </c>
      <c r="S395" s="111"/>
      <c r="T395" s="112"/>
      <c r="U395" s="131" t="str">
        <f>IF(P395="","",VLOOKUP(P395,【参考】数式用!$A$5:$I$28,MATCH(T395,【参考】数式用!$C$4:$G$4,0)+2,0))</f>
        <v/>
      </c>
      <c r="V395" s="46" t="s">
        <v>121</v>
      </c>
      <c r="W395" s="113"/>
      <c r="X395" s="47" t="s">
        <v>122</v>
      </c>
      <c r="Y395" s="113"/>
      <c r="Z395" s="114" t="s">
        <v>123</v>
      </c>
      <c r="AA395" s="113"/>
      <c r="AB395" s="47" t="s">
        <v>122</v>
      </c>
      <c r="AC395" s="113"/>
      <c r="AD395" s="47" t="s">
        <v>124</v>
      </c>
      <c r="AE395" s="115" t="s">
        <v>125</v>
      </c>
      <c r="AF395" s="116" t="str">
        <f t="shared" si="12"/>
        <v/>
      </c>
      <c r="AG395" s="118" t="s">
        <v>126</v>
      </c>
      <c r="AH395" s="117" t="str">
        <f t="shared" si="13"/>
        <v/>
      </c>
    </row>
    <row r="396" spans="1:34" ht="36.75" customHeight="1">
      <c r="A396" s="108">
        <f t="shared" si="14"/>
        <v>386</v>
      </c>
      <c r="B396" s="1232" t="str">
        <f>IF(基本情報入力シート!C439="","",基本情報入力シート!C439)</f>
        <v/>
      </c>
      <c r="C396" s="1233"/>
      <c r="D396" s="1233"/>
      <c r="E396" s="1233"/>
      <c r="F396" s="1233"/>
      <c r="G396" s="1233"/>
      <c r="H396" s="1233"/>
      <c r="I396" s="1233"/>
      <c r="J396" s="1233"/>
      <c r="K396" s="1234"/>
      <c r="L396" s="109" t="str">
        <f>IF(基本情報入力シート!M439="","",基本情報入力シート!M439)</f>
        <v/>
      </c>
      <c r="M396" s="109" t="str">
        <f>IF(基本情報入力シート!R439="","",基本情報入力シート!R439)</f>
        <v/>
      </c>
      <c r="N396" s="109" t="str">
        <f>IF(基本情報入力シート!W439="","",基本情報入力シート!W439)</f>
        <v/>
      </c>
      <c r="O396" s="108" t="str">
        <f>IF(基本情報入力シート!X439="","",基本情報入力シート!X439)</f>
        <v/>
      </c>
      <c r="P396" s="110" t="str">
        <f>IF(基本情報入力シート!Y439="","",基本情報入力シート!Y439)</f>
        <v/>
      </c>
      <c r="Q396" s="641" t="str">
        <f>IF(基本情報入力シート!Z439="","",基本情報入力シート!Z439)</f>
        <v/>
      </c>
      <c r="R396" s="662" t="str">
        <f>IF(基本情報入力シート!AA439="","",基本情報入力シート!AA439)</f>
        <v/>
      </c>
      <c r="S396" s="111"/>
      <c r="T396" s="112"/>
      <c r="U396" s="131" t="str">
        <f>IF(P396="","",VLOOKUP(P396,【参考】数式用!$A$5:$I$28,MATCH(T396,【参考】数式用!$C$4:$G$4,0)+2,0))</f>
        <v/>
      </c>
      <c r="V396" s="46" t="s">
        <v>121</v>
      </c>
      <c r="W396" s="113"/>
      <c r="X396" s="47" t="s">
        <v>122</v>
      </c>
      <c r="Y396" s="113"/>
      <c r="Z396" s="114" t="s">
        <v>123</v>
      </c>
      <c r="AA396" s="113"/>
      <c r="AB396" s="47" t="s">
        <v>122</v>
      </c>
      <c r="AC396" s="113"/>
      <c r="AD396" s="47" t="s">
        <v>124</v>
      </c>
      <c r="AE396" s="115" t="s">
        <v>125</v>
      </c>
      <c r="AF396" s="116" t="str">
        <f t="shared" si="12"/>
        <v/>
      </c>
      <c r="AG396" s="118" t="s">
        <v>126</v>
      </c>
      <c r="AH396" s="117" t="str">
        <f t="shared" si="13"/>
        <v/>
      </c>
    </row>
    <row r="397" spans="1:34" ht="36.75" customHeight="1">
      <c r="A397" s="108">
        <f t="shared" ref="A397:A460" si="15">A396+1</f>
        <v>387</v>
      </c>
      <c r="B397" s="1232" t="str">
        <f>IF(基本情報入力シート!C440="","",基本情報入力シート!C440)</f>
        <v/>
      </c>
      <c r="C397" s="1233"/>
      <c r="D397" s="1233"/>
      <c r="E397" s="1233"/>
      <c r="F397" s="1233"/>
      <c r="G397" s="1233"/>
      <c r="H397" s="1233"/>
      <c r="I397" s="1233"/>
      <c r="J397" s="1233"/>
      <c r="K397" s="1234"/>
      <c r="L397" s="109" t="str">
        <f>IF(基本情報入力シート!M440="","",基本情報入力シート!M440)</f>
        <v/>
      </c>
      <c r="M397" s="109" t="str">
        <f>IF(基本情報入力シート!R440="","",基本情報入力シート!R440)</f>
        <v/>
      </c>
      <c r="N397" s="109" t="str">
        <f>IF(基本情報入力シート!W440="","",基本情報入力シート!W440)</f>
        <v/>
      </c>
      <c r="O397" s="108" t="str">
        <f>IF(基本情報入力シート!X440="","",基本情報入力シート!X440)</f>
        <v/>
      </c>
      <c r="P397" s="110" t="str">
        <f>IF(基本情報入力シート!Y440="","",基本情報入力シート!Y440)</f>
        <v/>
      </c>
      <c r="Q397" s="641" t="str">
        <f>IF(基本情報入力シート!Z440="","",基本情報入力シート!Z440)</f>
        <v/>
      </c>
      <c r="R397" s="662" t="str">
        <f>IF(基本情報入力シート!AA440="","",基本情報入力シート!AA440)</f>
        <v/>
      </c>
      <c r="S397" s="111"/>
      <c r="T397" s="112"/>
      <c r="U397" s="131" t="str">
        <f>IF(P397="","",VLOOKUP(P397,【参考】数式用!$A$5:$I$28,MATCH(T397,【参考】数式用!$C$4:$G$4,0)+2,0))</f>
        <v/>
      </c>
      <c r="V397" s="46" t="s">
        <v>121</v>
      </c>
      <c r="W397" s="113"/>
      <c r="X397" s="47" t="s">
        <v>122</v>
      </c>
      <c r="Y397" s="113"/>
      <c r="Z397" s="114" t="s">
        <v>123</v>
      </c>
      <c r="AA397" s="113"/>
      <c r="AB397" s="47" t="s">
        <v>122</v>
      </c>
      <c r="AC397" s="113"/>
      <c r="AD397" s="47" t="s">
        <v>124</v>
      </c>
      <c r="AE397" s="115" t="s">
        <v>125</v>
      </c>
      <c r="AF397" s="116" t="str">
        <f t="shared" si="12"/>
        <v/>
      </c>
      <c r="AG397" s="118" t="s">
        <v>126</v>
      </c>
      <c r="AH397" s="117" t="str">
        <f t="shared" si="13"/>
        <v/>
      </c>
    </row>
    <row r="398" spans="1:34" ht="36.75" customHeight="1">
      <c r="A398" s="108">
        <f t="shared" si="15"/>
        <v>388</v>
      </c>
      <c r="B398" s="1232" t="str">
        <f>IF(基本情報入力シート!C441="","",基本情報入力シート!C441)</f>
        <v/>
      </c>
      <c r="C398" s="1233"/>
      <c r="D398" s="1233"/>
      <c r="E398" s="1233"/>
      <c r="F398" s="1233"/>
      <c r="G398" s="1233"/>
      <c r="H398" s="1233"/>
      <c r="I398" s="1233"/>
      <c r="J398" s="1233"/>
      <c r="K398" s="1234"/>
      <c r="L398" s="109" t="str">
        <f>IF(基本情報入力シート!M441="","",基本情報入力シート!M441)</f>
        <v/>
      </c>
      <c r="M398" s="109" t="str">
        <f>IF(基本情報入力シート!R441="","",基本情報入力シート!R441)</f>
        <v/>
      </c>
      <c r="N398" s="109" t="str">
        <f>IF(基本情報入力シート!W441="","",基本情報入力シート!W441)</f>
        <v/>
      </c>
      <c r="O398" s="108" t="str">
        <f>IF(基本情報入力シート!X441="","",基本情報入力シート!X441)</f>
        <v/>
      </c>
      <c r="P398" s="110" t="str">
        <f>IF(基本情報入力シート!Y441="","",基本情報入力シート!Y441)</f>
        <v/>
      </c>
      <c r="Q398" s="641" t="str">
        <f>IF(基本情報入力シート!Z441="","",基本情報入力シート!Z441)</f>
        <v/>
      </c>
      <c r="R398" s="662" t="str">
        <f>IF(基本情報入力シート!AA441="","",基本情報入力シート!AA441)</f>
        <v/>
      </c>
      <c r="S398" s="111"/>
      <c r="T398" s="112"/>
      <c r="U398" s="131" t="str">
        <f>IF(P398="","",VLOOKUP(P398,【参考】数式用!$A$5:$I$28,MATCH(T398,【参考】数式用!$C$4:$G$4,0)+2,0))</f>
        <v/>
      </c>
      <c r="V398" s="46" t="s">
        <v>121</v>
      </c>
      <c r="W398" s="113"/>
      <c r="X398" s="47" t="s">
        <v>122</v>
      </c>
      <c r="Y398" s="113"/>
      <c r="Z398" s="114" t="s">
        <v>123</v>
      </c>
      <c r="AA398" s="113"/>
      <c r="AB398" s="47" t="s">
        <v>122</v>
      </c>
      <c r="AC398" s="113"/>
      <c r="AD398" s="47" t="s">
        <v>124</v>
      </c>
      <c r="AE398" s="115" t="s">
        <v>125</v>
      </c>
      <c r="AF398" s="116" t="str">
        <f t="shared" si="12"/>
        <v/>
      </c>
      <c r="AG398" s="118" t="s">
        <v>126</v>
      </c>
      <c r="AH398" s="117" t="str">
        <f t="shared" si="13"/>
        <v/>
      </c>
    </row>
    <row r="399" spans="1:34" ht="36.75" customHeight="1">
      <c r="A399" s="108">
        <f t="shared" si="15"/>
        <v>389</v>
      </c>
      <c r="B399" s="1232" t="str">
        <f>IF(基本情報入力シート!C442="","",基本情報入力シート!C442)</f>
        <v/>
      </c>
      <c r="C399" s="1233"/>
      <c r="D399" s="1233"/>
      <c r="E399" s="1233"/>
      <c r="F399" s="1233"/>
      <c r="G399" s="1233"/>
      <c r="H399" s="1233"/>
      <c r="I399" s="1233"/>
      <c r="J399" s="1233"/>
      <c r="K399" s="1234"/>
      <c r="L399" s="109" t="str">
        <f>IF(基本情報入力シート!M442="","",基本情報入力シート!M442)</f>
        <v/>
      </c>
      <c r="M399" s="109" t="str">
        <f>IF(基本情報入力シート!R442="","",基本情報入力シート!R442)</f>
        <v/>
      </c>
      <c r="N399" s="109" t="str">
        <f>IF(基本情報入力シート!W442="","",基本情報入力シート!W442)</f>
        <v/>
      </c>
      <c r="O399" s="108" t="str">
        <f>IF(基本情報入力シート!X442="","",基本情報入力シート!X442)</f>
        <v/>
      </c>
      <c r="P399" s="110" t="str">
        <f>IF(基本情報入力シート!Y442="","",基本情報入力シート!Y442)</f>
        <v/>
      </c>
      <c r="Q399" s="641" t="str">
        <f>IF(基本情報入力シート!Z442="","",基本情報入力シート!Z442)</f>
        <v/>
      </c>
      <c r="R399" s="662" t="str">
        <f>IF(基本情報入力シート!AA442="","",基本情報入力シート!AA442)</f>
        <v/>
      </c>
      <c r="S399" s="111"/>
      <c r="T399" s="112"/>
      <c r="U399" s="131" t="str">
        <f>IF(P399="","",VLOOKUP(P399,【参考】数式用!$A$5:$I$28,MATCH(T399,【参考】数式用!$C$4:$G$4,0)+2,0))</f>
        <v/>
      </c>
      <c r="V399" s="46" t="s">
        <v>121</v>
      </c>
      <c r="W399" s="113"/>
      <c r="X399" s="47" t="s">
        <v>122</v>
      </c>
      <c r="Y399" s="113"/>
      <c r="Z399" s="114" t="s">
        <v>123</v>
      </c>
      <c r="AA399" s="113"/>
      <c r="AB399" s="47" t="s">
        <v>122</v>
      </c>
      <c r="AC399" s="113"/>
      <c r="AD399" s="47" t="s">
        <v>124</v>
      </c>
      <c r="AE399" s="115" t="s">
        <v>125</v>
      </c>
      <c r="AF399" s="116" t="str">
        <f t="shared" si="12"/>
        <v/>
      </c>
      <c r="AG399" s="118" t="s">
        <v>126</v>
      </c>
      <c r="AH399" s="117" t="str">
        <f t="shared" si="13"/>
        <v/>
      </c>
    </row>
    <row r="400" spans="1:34" ht="36.75" customHeight="1">
      <c r="A400" s="108">
        <f t="shared" si="15"/>
        <v>390</v>
      </c>
      <c r="B400" s="1232" t="str">
        <f>IF(基本情報入力シート!C443="","",基本情報入力シート!C443)</f>
        <v/>
      </c>
      <c r="C400" s="1233"/>
      <c r="D400" s="1233"/>
      <c r="E400" s="1233"/>
      <c r="F400" s="1233"/>
      <c r="G400" s="1233"/>
      <c r="H400" s="1233"/>
      <c r="I400" s="1233"/>
      <c r="J400" s="1233"/>
      <c r="K400" s="1234"/>
      <c r="L400" s="109" t="str">
        <f>IF(基本情報入力シート!M443="","",基本情報入力シート!M443)</f>
        <v/>
      </c>
      <c r="M400" s="109" t="str">
        <f>IF(基本情報入力シート!R443="","",基本情報入力シート!R443)</f>
        <v/>
      </c>
      <c r="N400" s="109" t="str">
        <f>IF(基本情報入力シート!W443="","",基本情報入力シート!W443)</f>
        <v/>
      </c>
      <c r="O400" s="108" t="str">
        <f>IF(基本情報入力シート!X443="","",基本情報入力シート!X443)</f>
        <v/>
      </c>
      <c r="P400" s="110" t="str">
        <f>IF(基本情報入力シート!Y443="","",基本情報入力シート!Y443)</f>
        <v/>
      </c>
      <c r="Q400" s="641" t="str">
        <f>IF(基本情報入力シート!Z443="","",基本情報入力シート!Z443)</f>
        <v/>
      </c>
      <c r="R400" s="662" t="str">
        <f>IF(基本情報入力シート!AA443="","",基本情報入力シート!AA443)</f>
        <v/>
      </c>
      <c r="S400" s="111"/>
      <c r="T400" s="112"/>
      <c r="U400" s="131" t="str">
        <f>IF(P400="","",VLOOKUP(P400,【参考】数式用!$A$5:$I$28,MATCH(T400,【参考】数式用!$C$4:$G$4,0)+2,0))</f>
        <v/>
      </c>
      <c r="V400" s="46" t="s">
        <v>121</v>
      </c>
      <c r="W400" s="113"/>
      <c r="X400" s="47" t="s">
        <v>122</v>
      </c>
      <c r="Y400" s="113"/>
      <c r="Z400" s="114" t="s">
        <v>123</v>
      </c>
      <c r="AA400" s="113"/>
      <c r="AB400" s="47" t="s">
        <v>122</v>
      </c>
      <c r="AC400" s="113"/>
      <c r="AD400" s="47" t="s">
        <v>124</v>
      </c>
      <c r="AE400" s="115" t="s">
        <v>125</v>
      </c>
      <c r="AF400" s="116" t="str">
        <f t="shared" si="12"/>
        <v/>
      </c>
      <c r="AG400" s="118" t="s">
        <v>126</v>
      </c>
      <c r="AH400" s="117" t="str">
        <f t="shared" si="13"/>
        <v/>
      </c>
    </row>
    <row r="401" spans="1:34" ht="36.75" customHeight="1">
      <c r="A401" s="108">
        <f t="shared" si="15"/>
        <v>391</v>
      </c>
      <c r="B401" s="1232" t="str">
        <f>IF(基本情報入力シート!C444="","",基本情報入力シート!C444)</f>
        <v/>
      </c>
      <c r="C401" s="1233"/>
      <c r="D401" s="1233"/>
      <c r="E401" s="1233"/>
      <c r="F401" s="1233"/>
      <c r="G401" s="1233"/>
      <c r="H401" s="1233"/>
      <c r="I401" s="1233"/>
      <c r="J401" s="1233"/>
      <c r="K401" s="1234"/>
      <c r="L401" s="109" t="str">
        <f>IF(基本情報入力シート!M444="","",基本情報入力シート!M444)</f>
        <v/>
      </c>
      <c r="M401" s="109" t="str">
        <f>IF(基本情報入力シート!R444="","",基本情報入力シート!R444)</f>
        <v/>
      </c>
      <c r="N401" s="109" t="str">
        <f>IF(基本情報入力シート!W444="","",基本情報入力シート!W444)</f>
        <v/>
      </c>
      <c r="O401" s="108" t="str">
        <f>IF(基本情報入力シート!X444="","",基本情報入力シート!X444)</f>
        <v/>
      </c>
      <c r="P401" s="110" t="str">
        <f>IF(基本情報入力シート!Y444="","",基本情報入力シート!Y444)</f>
        <v/>
      </c>
      <c r="Q401" s="641" t="str">
        <f>IF(基本情報入力シート!Z444="","",基本情報入力シート!Z444)</f>
        <v/>
      </c>
      <c r="R401" s="662" t="str">
        <f>IF(基本情報入力シート!AA444="","",基本情報入力シート!AA444)</f>
        <v/>
      </c>
      <c r="S401" s="111"/>
      <c r="T401" s="112"/>
      <c r="U401" s="131" t="str">
        <f>IF(P401="","",VLOOKUP(P401,【参考】数式用!$A$5:$I$28,MATCH(T401,【参考】数式用!$C$4:$G$4,0)+2,0))</f>
        <v/>
      </c>
      <c r="V401" s="46" t="s">
        <v>21</v>
      </c>
      <c r="W401" s="113"/>
      <c r="X401" s="47" t="s">
        <v>11</v>
      </c>
      <c r="Y401" s="113"/>
      <c r="Z401" s="114" t="s">
        <v>67</v>
      </c>
      <c r="AA401" s="113"/>
      <c r="AB401" s="47" t="s">
        <v>11</v>
      </c>
      <c r="AC401" s="113"/>
      <c r="AD401" s="47" t="s">
        <v>14</v>
      </c>
      <c r="AE401" s="115" t="s">
        <v>30</v>
      </c>
      <c r="AF401" s="116" t="str">
        <f t="shared" si="6"/>
        <v/>
      </c>
      <c r="AG401" s="47" t="s">
        <v>47</v>
      </c>
      <c r="AH401" s="117" t="str">
        <f t="shared" si="4"/>
        <v/>
      </c>
    </row>
    <row r="402" spans="1:34" ht="36.75" customHeight="1">
      <c r="A402" s="108">
        <f t="shared" si="15"/>
        <v>392</v>
      </c>
      <c r="B402" s="1232" t="str">
        <f>IF(基本情報入力シート!C445="","",基本情報入力シート!C445)</f>
        <v/>
      </c>
      <c r="C402" s="1233"/>
      <c r="D402" s="1233"/>
      <c r="E402" s="1233"/>
      <c r="F402" s="1233"/>
      <c r="G402" s="1233"/>
      <c r="H402" s="1233"/>
      <c r="I402" s="1233"/>
      <c r="J402" s="1233"/>
      <c r="K402" s="1234"/>
      <c r="L402" s="109" t="str">
        <f>IF(基本情報入力シート!M445="","",基本情報入力シート!M445)</f>
        <v/>
      </c>
      <c r="M402" s="109" t="str">
        <f>IF(基本情報入力シート!R445="","",基本情報入力シート!R445)</f>
        <v/>
      </c>
      <c r="N402" s="109" t="str">
        <f>IF(基本情報入力シート!W445="","",基本情報入力シート!W445)</f>
        <v/>
      </c>
      <c r="O402" s="108" t="str">
        <f>IF(基本情報入力シート!X445="","",基本情報入力シート!X445)</f>
        <v/>
      </c>
      <c r="P402" s="110" t="str">
        <f>IF(基本情報入力シート!Y445="","",基本情報入力シート!Y445)</f>
        <v/>
      </c>
      <c r="Q402" s="641" t="str">
        <f>IF(基本情報入力シート!Z445="","",基本情報入力シート!Z445)</f>
        <v/>
      </c>
      <c r="R402" s="662" t="str">
        <f>IF(基本情報入力シート!AA445="","",基本情報入力シート!AA445)</f>
        <v/>
      </c>
      <c r="S402" s="111"/>
      <c r="T402" s="112"/>
      <c r="U402" s="131" t="str">
        <f>IF(P402="","",VLOOKUP(P402,【参考】数式用!$A$5:$I$28,MATCH(T402,【参考】数式用!$C$4:$G$4,0)+2,0))</f>
        <v/>
      </c>
      <c r="V402" s="46" t="s">
        <v>21</v>
      </c>
      <c r="W402" s="113"/>
      <c r="X402" s="47" t="s">
        <v>11</v>
      </c>
      <c r="Y402" s="113"/>
      <c r="Z402" s="114" t="s">
        <v>67</v>
      </c>
      <c r="AA402" s="113"/>
      <c r="AB402" s="47" t="s">
        <v>11</v>
      </c>
      <c r="AC402" s="113"/>
      <c r="AD402" s="47" t="s">
        <v>14</v>
      </c>
      <c r="AE402" s="115" t="s">
        <v>30</v>
      </c>
      <c r="AF402" s="116" t="str">
        <f t="shared" si="6"/>
        <v/>
      </c>
      <c r="AG402" s="47" t="s">
        <v>47</v>
      </c>
      <c r="AH402" s="117" t="str">
        <f t="shared" si="4"/>
        <v/>
      </c>
    </row>
    <row r="403" spans="1:34" ht="36.75" customHeight="1">
      <c r="A403" s="108">
        <f t="shared" si="15"/>
        <v>393</v>
      </c>
      <c r="B403" s="1232" t="str">
        <f>IF(基本情報入力シート!C446="","",基本情報入力シート!C446)</f>
        <v/>
      </c>
      <c r="C403" s="1233"/>
      <c r="D403" s="1233"/>
      <c r="E403" s="1233"/>
      <c r="F403" s="1233"/>
      <c r="G403" s="1233"/>
      <c r="H403" s="1233"/>
      <c r="I403" s="1233"/>
      <c r="J403" s="1233"/>
      <c r="K403" s="1234"/>
      <c r="L403" s="109" t="str">
        <f>IF(基本情報入力シート!M446="","",基本情報入力シート!M446)</f>
        <v/>
      </c>
      <c r="M403" s="109" t="str">
        <f>IF(基本情報入力シート!R446="","",基本情報入力シート!R446)</f>
        <v/>
      </c>
      <c r="N403" s="109" t="str">
        <f>IF(基本情報入力シート!W446="","",基本情報入力シート!W446)</f>
        <v/>
      </c>
      <c r="O403" s="108" t="str">
        <f>IF(基本情報入力シート!X446="","",基本情報入力シート!X446)</f>
        <v/>
      </c>
      <c r="P403" s="110" t="str">
        <f>IF(基本情報入力シート!Y446="","",基本情報入力シート!Y446)</f>
        <v/>
      </c>
      <c r="Q403" s="641" t="str">
        <f>IF(基本情報入力シート!Z446="","",基本情報入力シート!Z446)</f>
        <v/>
      </c>
      <c r="R403" s="662" t="str">
        <f>IF(基本情報入力シート!AA446="","",基本情報入力シート!AA446)</f>
        <v/>
      </c>
      <c r="S403" s="111"/>
      <c r="T403" s="112"/>
      <c r="U403" s="131" t="str">
        <f>IF(P403="","",VLOOKUP(P403,【参考】数式用!$A$5:$I$28,MATCH(T403,【参考】数式用!$C$4:$G$4,0)+2,0))</f>
        <v/>
      </c>
      <c r="V403" s="46" t="s">
        <v>21</v>
      </c>
      <c r="W403" s="113"/>
      <c r="X403" s="47" t="s">
        <v>11</v>
      </c>
      <c r="Y403" s="113"/>
      <c r="Z403" s="114" t="s">
        <v>67</v>
      </c>
      <c r="AA403" s="113"/>
      <c r="AB403" s="47" t="s">
        <v>11</v>
      </c>
      <c r="AC403" s="113"/>
      <c r="AD403" s="47" t="s">
        <v>14</v>
      </c>
      <c r="AE403" s="115" t="s">
        <v>30</v>
      </c>
      <c r="AF403" s="116" t="str">
        <f t="shared" si="6"/>
        <v/>
      </c>
      <c r="AG403" s="47" t="s">
        <v>47</v>
      </c>
      <c r="AH403" s="117" t="str">
        <f t="shared" si="4"/>
        <v/>
      </c>
    </row>
    <row r="404" spans="1:34" ht="36.75" customHeight="1">
      <c r="A404" s="108">
        <f t="shared" si="15"/>
        <v>394</v>
      </c>
      <c r="B404" s="1232" t="str">
        <f>IF(基本情報入力シート!C447="","",基本情報入力シート!C447)</f>
        <v/>
      </c>
      <c r="C404" s="1233"/>
      <c r="D404" s="1233"/>
      <c r="E404" s="1233"/>
      <c r="F404" s="1233"/>
      <c r="G404" s="1233"/>
      <c r="H404" s="1233"/>
      <c r="I404" s="1233"/>
      <c r="J404" s="1233"/>
      <c r="K404" s="1234"/>
      <c r="L404" s="109" t="str">
        <f>IF(基本情報入力シート!M447="","",基本情報入力シート!M447)</f>
        <v/>
      </c>
      <c r="M404" s="109" t="str">
        <f>IF(基本情報入力シート!R447="","",基本情報入力シート!R447)</f>
        <v/>
      </c>
      <c r="N404" s="109" t="str">
        <f>IF(基本情報入力シート!W447="","",基本情報入力シート!W447)</f>
        <v/>
      </c>
      <c r="O404" s="108" t="str">
        <f>IF(基本情報入力シート!X447="","",基本情報入力シート!X447)</f>
        <v/>
      </c>
      <c r="P404" s="110" t="str">
        <f>IF(基本情報入力シート!Y447="","",基本情報入力シート!Y447)</f>
        <v/>
      </c>
      <c r="Q404" s="641" t="str">
        <f>IF(基本情報入力シート!Z447="","",基本情報入力シート!Z447)</f>
        <v/>
      </c>
      <c r="R404" s="662" t="str">
        <f>IF(基本情報入力シート!AA447="","",基本情報入力シート!AA447)</f>
        <v/>
      </c>
      <c r="S404" s="111"/>
      <c r="T404" s="112"/>
      <c r="U404" s="131" t="str">
        <f>IF(P404="","",VLOOKUP(P404,【参考】数式用!$A$5:$I$28,MATCH(T404,【参考】数式用!$C$4:$G$4,0)+2,0))</f>
        <v/>
      </c>
      <c r="V404" s="46" t="s">
        <v>121</v>
      </c>
      <c r="W404" s="113"/>
      <c r="X404" s="47" t="s">
        <v>122</v>
      </c>
      <c r="Y404" s="113"/>
      <c r="Z404" s="114" t="s">
        <v>123</v>
      </c>
      <c r="AA404" s="113"/>
      <c r="AB404" s="47" t="s">
        <v>122</v>
      </c>
      <c r="AC404" s="113"/>
      <c r="AD404" s="47" t="s">
        <v>124</v>
      </c>
      <c r="AE404" s="115" t="s">
        <v>125</v>
      </c>
      <c r="AF404" s="116" t="str">
        <f t="shared" si="6"/>
        <v/>
      </c>
      <c r="AG404" s="47" t="s">
        <v>126</v>
      </c>
      <c r="AH404" s="117" t="str">
        <f t="shared" si="4"/>
        <v/>
      </c>
    </row>
    <row r="405" spans="1:34" ht="36.75" customHeight="1">
      <c r="A405" s="108">
        <f t="shared" si="15"/>
        <v>395</v>
      </c>
      <c r="B405" s="1232" t="str">
        <f>IF(基本情報入力シート!C448="","",基本情報入力シート!C448)</f>
        <v/>
      </c>
      <c r="C405" s="1233"/>
      <c r="D405" s="1233"/>
      <c r="E405" s="1233"/>
      <c r="F405" s="1233"/>
      <c r="G405" s="1233"/>
      <c r="H405" s="1233"/>
      <c r="I405" s="1233"/>
      <c r="J405" s="1233"/>
      <c r="K405" s="1234"/>
      <c r="L405" s="109" t="str">
        <f>IF(基本情報入力シート!M448="","",基本情報入力シート!M448)</f>
        <v/>
      </c>
      <c r="M405" s="109" t="str">
        <f>IF(基本情報入力シート!R448="","",基本情報入力シート!R448)</f>
        <v/>
      </c>
      <c r="N405" s="109" t="str">
        <f>IF(基本情報入力シート!W448="","",基本情報入力シート!W448)</f>
        <v/>
      </c>
      <c r="O405" s="108" t="str">
        <f>IF(基本情報入力シート!X448="","",基本情報入力シート!X448)</f>
        <v/>
      </c>
      <c r="P405" s="110" t="str">
        <f>IF(基本情報入力シート!Y448="","",基本情報入力シート!Y448)</f>
        <v/>
      </c>
      <c r="Q405" s="641" t="str">
        <f>IF(基本情報入力シート!Z448="","",基本情報入力シート!Z448)</f>
        <v/>
      </c>
      <c r="R405" s="662" t="str">
        <f>IF(基本情報入力シート!AA448="","",基本情報入力シート!AA448)</f>
        <v/>
      </c>
      <c r="S405" s="111"/>
      <c r="T405" s="112"/>
      <c r="U405" s="131" t="str">
        <f>IF(P405="","",VLOOKUP(P405,【参考】数式用!$A$5:$I$28,MATCH(T405,【参考】数式用!$C$4:$G$4,0)+2,0))</f>
        <v/>
      </c>
      <c r="V405" s="46" t="s">
        <v>121</v>
      </c>
      <c r="W405" s="113"/>
      <c r="X405" s="47" t="s">
        <v>122</v>
      </c>
      <c r="Y405" s="113"/>
      <c r="Z405" s="114" t="s">
        <v>123</v>
      </c>
      <c r="AA405" s="113"/>
      <c r="AB405" s="47" t="s">
        <v>122</v>
      </c>
      <c r="AC405" s="113"/>
      <c r="AD405" s="47" t="s">
        <v>124</v>
      </c>
      <c r="AE405" s="115" t="s">
        <v>125</v>
      </c>
      <c r="AF405" s="116" t="str">
        <f t="shared" si="6"/>
        <v/>
      </c>
      <c r="AG405" s="47" t="s">
        <v>126</v>
      </c>
      <c r="AH405" s="117" t="str">
        <f t="shared" si="4"/>
        <v/>
      </c>
    </row>
    <row r="406" spans="1:34" ht="36.75" customHeight="1">
      <c r="A406" s="108">
        <f t="shared" si="15"/>
        <v>396</v>
      </c>
      <c r="B406" s="1232" t="str">
        <f>IF(基本情報入力シート!C449="","",基本情報入力シート!C449)</f>
        <v/>
      </c>
      <c r="C406" s="1233"/>
      <c r="D406" s="1233"/>
      <c r="E406" s="1233"/>
      <c r="F406" s="1233"/>
      <c r="G406" s="1233"/>
      <c r="H406" s="1233"/>
      <c r="I406" s="1233"/>
      <c r="J406" s="1233"/>
      <c r="K406" s="1234"/>
      <c r="L406" s="109" t="str">
        <f>IF(基本情報入力シート!M449="","",基本情報入力シート!M449)</f>
        <v/>
      </c>
      <c r="M406" s="109" t="str">
        <f>IF(基本情報入力シート!R449="","",基本情報入力シート!R449)</f>
        <v/>
      </c>
      <c r="N406" s="109" t="str">
        <f>IF(基本情報入力シート!W449="","",基本情報入力シート!W449)</f>
        <v/>
      </c>
      <c r="O406" s="108" t="str">
        <f>IF(基本情報入力シート!X449="","",基本情報入力シート!X449)</f>
        <v/>
      </c>
      <c r="P406" s="110" t="str">
        <f>IF(基本情報入力シート!Y449="","",基本情報入力シート!Y449)</f>
        <v/>
      </c>
      <c r="Q406" s="641" t="str">
        <f>IF(基本情報入力シート!Z449="","",基本情報入力シート!Z449)</f>
        <v/>
      </c>
      <c r="R406" s="662" t="str">
        <f>IF(基本情報入力シート!AA449="","",基本情報入力シート!AA449)</f>
        <v/>
      </c>
      <c r="S406" s="111"/>
      <c r="T406" s="112"/>
      <c r="U406" s="131" t="str">
        <f>IF(P406="","",VLOOKUP(P406,【参考】数式用!$A$5:$I$28,MATCH(T406,【参考】数式用!$C$4:$G$4,0)+2,0))</f>
        <v/>
      </c>
      <c r="V406" s="46" t="s">
        <v>121</v>
      </c>
      <c r="W406" s="113"/>
      <c r="X406" s="47" t="s">
        <v>122</v>
      </c>
      <c r="Y406" s="113"/>
      <c r="Z406" s="114" t="s">
        <v>123</v>
      </c>
      <c r="AA406" s="113"/>
      <c r="AB406" s="47" t="s">
        <v>122</v>
      </c>
      <c r="AC406" s="113"/>
      <c r="AD406" s="47" t="s">
        <v>124</v>
      </c>
      <c r="AE406" s="115" t="s">
        <v>125</v>
      </c>
      <c r="AF406" s="116" t="str">
        <f t="shared" si="6"/>
        <v/>
      </c>
      <c r="AG406" s="47" t="s">
        <v>126</v>
      </c>
      <c r="AH406" s="117" t="str">
        <f t="shared" si="4"/>
        <v/>
      </c>
    </row>
    <row r="407" spans="1:34" ht="36.75" customHeight="1">
      <c r="A407" s="108">
        <f t="shared" si="15"/>
        <v>397</v>
      </c>
      <c r="B407" s="1232" t="str">
        <f>IF(基本情報入力シート!C450="","",基本情報入力シート!C450)</f>
        <v/>
      </c>
      <c r="C407" s="1233"/>
      <c r="D407" s="1233"/>
      <c r="E407" s="1233"/>
      <c r="F407" s="1233"/>
      <c r="G407" s="1233"/>
      <c r="H407" s="1233"/>
      <c r="I407" s="1233"/>
      <c r="J407" s="1233"/>
      <c r="K407" s="1234"/>
      <c r="L407" s="109" t="str">
        <f>IF(基本情報入力シート!M450="","",基本情報入力シート!M450)</f>
        <v/>
      </c>
      <c r="M407" s="109" t="str">
        <f>IF(基本情報入力シート!R450="","",基本情報入力シート!R450)</f>
        <v/>
      </c>
      <c r="N407" s="109" t="str">
        <f>IF(基本情報入力シート!W450="","",基本情報入力シート!W450)</f>
        <v/>
      </c>
      <c r="O407" s="108" t="str">
        <f>IF(基本情報入力シート!X450="","",基本情報入力シート!X450)</f>
        <v/>
      </c>
      <c r="P407" s="110" t="str">
        <f>IF(基本情報入力シート!Y450="","",基本情報入力シート!Y450)</f>
        <v/>
      </c>
      <c r="Q407" s="641" t="str">
        <f>IF(基本情報入力シート!Z450="","",基本情報入力シート!Z450)</f>
        <v/>
      </c>
      <c r="R407" s="662" t="str">
        <f>IF(基本情報入力シート!AA450="","",基本情報入力シート!AA450)</f>
        <v/>
      </c>
      <c r="S407" s="111"/>
      <c r="T407" s="112"/>
      <c r="U407" s="131" t="str">
        <f>IF(P407="","",VLOOKUP(P407,【参考】数式用!$A$5:$I$28,MATCH(T407,【参考】数式用!$C$4:$G$4,0)+2,0))</f>
        <v/>
      </c>
      <c r="V407" s="46" t="s">
        <v>121</v>
      </c>
      <c r="W407" s="113"/>
      <c r="X407" s="47" t="s">
        <v>122</v>
      </c>
      <c r="Y407" s="113"/>
      <c r="Z407" s="114" t="s">
        <v>123</v>
      </c>
      <c r="AA407" s="113"/>
      <c r="AB407" s="47" t="s">
        <v>122</v>
      </c>
      <c r="AC407" s="113"/>
      <c r="AD407" s="47" t="s">
        <v>124</v>
      </c>
      <c r="AE407" s="115" t="s">
        <v>125</v>
      </c>
      <c r="AF407" s="116" t="str">
        <f t="shared" si="6"/>
        <v/>
      </c>
      <c r="AG407" s="47" t="s">
        <v>126</v>
      </c>
      <c r="AH407" s="117" t="str">
        <f t="shared" si="4"/>
        <v/>
      </c>
    </row>
    <row r="408" spans="1:34" ht="36.75" customHeight="1">
      <c r="A408" s="108">
        <f t="shared" si="15"/>
        <v>398</v>
      </c>
      <c r="B408" s="1232" t="str">
        <f>IF(基本情報入力シート!C451="","",基本情報入力シート!C451)</f>
        <v/>
      </c>
      <c r="C408" s="1233"/>
      <c r="D408" s="1233"/>
      <c r="E408" s="1233"/>
      <c r="F408" s="1233"/>
      <c r="G408" s="1233"/>
      <c r="H408" s="1233"/>
      <c r="I408" s="1233"/>
      <c r="J408" s="1233"/>
      <c r="K408" s="1234"/>
      <c r="L408" s="109" t="str">
        <f>IF(基本情報入力シート!M451="","",基本情報入力シート!M451)</f>
        <v/>
      </c>
      <c r="M408" s="109" t="str">
        <f>IF(基本情報入力シート!R451="","",基本情報入力シート!R451)</f>
        <v/>
      </c>
      <c r="N408" s="109" t="str">
        <f>IF(基本情報入力シート!W451="","",基本情報入力シート!W451)</f>
        <v/>
      </c>
      <c r="O408" s="108" t="str">
        <f>IF(基本情報入力シート!X451="","",基本情報入力シート!X451)</f>
        <v/>
      </c>
      <c r="P408" s="110" t="str">
        <f>IF(基本情報入力シート!Y451="","",基本情報入力シート!Y451)</f>
        <v/>
      </c>
      <c r="Q408" s="641" t="str">
        <f>IF(基本情報入力シート!Z451="","",基本情報入力シート!Z451)</f>
        <v/>
      </c>
      <c r="R408" s="662" t="str">
        <f>IF(基本情報入力シート!AA451="","",基本情報入力シート!AA451)</f>
        <v/>
      </c>
      <c r="S408" s="111"/>
      <c r="T408" s="112"/>
      <c r="U408" s="131" t="str">
        <f>IF(P408="","",VLOOKUP(P408,【参考】数式用!$A$5:$I$28,MATCH(T408,【参考】数式用!$C$4:$G$4,0)+2,0))</f>
        <v/>
      </c>
      <c r="V408" s="46" t="s">
        <v>121</v>
      </c>
      <c r="W408" s="113"/>
      <c r="X408" s="47" t="s">
        <v>122</v>
      </c>
      <c r="Y408" s="113"/>
      <c r="Z408" s="114" t="s">
        <v>123</v>
      </c>
      <c r="AA408" s="113"/>
      <c r="AB408" s="47" t="s">
        <v>122</v>
      </c>
      <c r="AC408" s="113"/>
      <c r="AD408" s="47" t="s">
        <v>124</v>
      </c>
      <c r="AE408" s="115" t="s">
        <v>125</v>
      </c>
      <c r="AF408" s="116" t="str">
        <f t="shared" si="6"/>
        <v/>
      </c>
      <c r="AG408" s="47" t="s">
        <v>126</v>
      </c>
      <c r="AH408" s="117" t="str">
        <f t="shared" si="4"/>
        <v/>
      </c>
    </row>
    <row r="409" spans="1:34" ht="36.75" customHeight="1">
      <c r="A409" s="108">
        <f t="shared" si="15"/>
        <v>399</v>
      </c>
      <c r="B409" s="1232" t="str">
        <f>IF(基本情報入力シート!C452="","",基本情報入力シート!C452)</f>
        <v/>
      </c>
      <c r="C409" s="1233"/>
      <c r="D409" s="1233"/>
      <c r="E409" s="1233"/>
      <c r="F409" s="1233"/>
      <c r="G409" s="1233"/>
      <c r="H409" s="1233"/>
      <c r="I409" s="1233"/>
      <c r="J409" s="1233"/>
      <c r="K409" s="1234"/>
      <c r="L409" s="109" t="str">
        <f>IF(基本情報入力シート!M452="","",基本情報入力シート!M452)</f>
        <v/>
      </c>
      <c r="M409" s="109" t="str">
        <f>IF(基本情報入力シート!R452="","",基本情報入力シート!R452)</f>
        <v/>
      </c>
      <c r="N409" s="109" t="str">
        <f>IF(基本情報入力シート!W452="","",基本情報入力シート!W452)</f>
        <v/>
      </c>
      <c r="O409" s="108" t="str">
        <f>IF(基本情報入力シート!X452="","",基本情報入力シート!X452)</f>
        <v/>
      </c>
      <c r="P409" s="110" t="str">
        <f>IF(基本情報入力シート!Y452="","",基本情報入力シート!Y452)</f>
        <v/>
      </c>
      <c r="Q409" s="641" t="str">
        <f>IF(基本情報入力シート!Z452="","",基本情報入力シート!Z452)</f>
        <v/>
      </c>
      <c r="R409" s="662" t="str">
        <f>IF(基本情報入力シート!AA452="","",基本情報入力シート!AA452)</f>
        <v/>
      </c>
      <c r="S409" s="111"/>
      <c r="T409" s="112"/>
      <c r="U409" s="131" t="str">
        <f>IF(P409="","",VLOOKUP(P409,【参考】数式用!$A$5:$I$28,MATCH(T409,【参考】数式用!$C$4:$G$4,0)+2,0))</f>
        <v/>
      </c>
      <c r="V409" s="46" t="s">
        <v>121</v>
      </c>
      <c r="W409" s="113"/>
      <c r="X409" s="47" t="s">
        <v>122</v>
      </c>
      <c r="Y409" s="113"/>
      <c r="Z409" s="114" t="s">
        <v>123</v>
      </c>
      <c r="AA409" s="113"/>
      <c r="AB409" s="47" t="s">
        <v>122</v>
      </c>
      <c r="AC409" s="113"/>
      <c r="AD409" s="47" t="s">
        <v>124</v>
      </c>
      <c r="AE409" s="115" t="s">
        <v>125</v>
      </c>
      <c r="AF409" s="116" t="str">
        <f t="shared" si="6"/>
        <v/>
      </c>
      <c r="AG409" s="47" t="s">
        <v>126</v>
      </c>
      <c r="AH409" s="117" t="str">
        <f t="shared" si="4"/>
        <v/>
      </c>
    </row>
    <row r="410" spans="1:34" ht="36.75" customHeight="1">
      <c r="A410" s="108">
        <f t="shared" si="15"/>
        <v>400</v>
      </c>
      <c r="B410" s="1232" t="str">
        <f>IF(基本情報入力シート!C453="","",基本情報入力シート!C453)</f>
        <v/>
      </c>
      <c r="C410" s="1233"/>
      <c r="D410" s="1233"/>
      <c r="E410" s="1233"/>
      <c r="F410" s="1233"/>
      <c r="G410" s="1233"/>
      <c r="H410" s="1233"/>
      <c r="I410" s="1233"/>
      <c r="J410" s="1233"/>
      <c r="K410" s="1234"/>
      <c r="L410" s="109" t="str">
        <f>IF(基本情報入力シート!M453="","",基本情報入力シート!M453)</f>
        <v/>
      </c>
      <c r="M410" s="109" t="str">
        <f>IF(基本情報入力シート!R453="","",基本情報入力シート!R453)</f>
        <v/>
      </c>
      <c r="N410" s="109" t="str">
        <f>IF(基本情報入力シート!W453="","",基本情報入力シート!W453)</f>
        <v/>
      </c>
      <c r="O410" s="108" t="str">
        <f>IF(基本情報入力シート!X453="","",基本情報入力シート!X453)</f>
        <v/>
      </c>
      <c r="P410" s="110" t="str">
        <f>IF(基本情報入力シート!Y453="","",基本情報入力シート!Y453)</f>
        <v/>
      </c>
      <c r="Q410" s="641" t="str">
        <f>IF(基本情報入力シート!Z453="","",基本情報入力シート!Z453)</f>
        <v/>
      </c>
      <c r="R410" s="662" t="str">
        <f>IF(基本情報入力シート!AA453="","",基本情報入力シート!AA453)</f>
        <v/>
      </c>
      <c r="S410" s="111"/>
      <c r="T410" s="112"/>
      <c r="U410" s="131" t="str">
        <f>IF(P410="","",VLOOKUP(P410,【参考】数式用!$A$5:$I$28,MATCH(T410,【参考】数式用!$C$4:$G$4,0)+2,0))</f>
        <v/>
      </c>
      <c r="V410" s="46" t="s">
        <v>121</v>
      </c>
      <c r="W410" s="113"/>
      <c r="X410" s="47" t="s">
        <v>122</v>
      </c>
      <c r="Y410" s="113"/>
      <c r="Z410" s="114" t="s">
        <v>123</v>
      </c>
      <c r="AA410" s="113"/>
      <c r="AB410" s="47" t="s">
        <v>122</v>
      </c>
      <c r="AC410" s="113"/>
      <c r="AD410" s="47" t="s">
        <v>124</v>
      </c>
      <c r="AE410" s="115" t="s">
        <v>125</v>
      </c>
      <c r="AF410" s="116" t="str">
        <f t="shared" si="6"/>
        <v/>
      </c>
      <c r="AG410" s="47" t="s">
        <v>126</v>
      </c>
      <c r="AH410" s="117" t="str">
        <f t="shared" si="4"/>
        <v/>
      </c>
    </row>
    <row r="411" spans="1:34" ht="36.75" customHeight="1">
      <c r="A411" s="108">
        <f t="shared" si="15"/>
        <v>401</v>
      </c>
      <c r="B411" s="1232" t="str">
        <f>IF(基本情報入力シート!C454="","",基本情報入力シート!C454)</f>
        <v/>
      </c>
      <c r="C411" s="1233"/>
      <c r="D411" s="1233"/>
      <c r="E411" s="1233"/>
      <c r="F411" s="1233"/>
      <c r="G411" s="1233"/>
      <c r="H411" s="1233"/>
      <c r="I411" s="1233"/>
      <c r="J411" s="1233"/>
      <c r="K411" s="1234"/>
      <c r="L411" s="109" t="str">
        <f>IF(基本情報入力シート!M454="","",基本情報入力シート!M454)</f>
        <v/>
      </c>
      <c r="M411" s="109" t="str">
        <f>IF(基本情報入力シート!R454="","",基本情報入力シート!R454)</f>
        <v/>
      </c>
      <c r="N411" s="109" t="str">
        <f>IF(基本情報入力シート!W454="","",基本情報入力シート!W454)</f>
        <v/>
      </c>
      <c r="O411" s="108" t="str">
        <f>IF(基本情報入力シート!X454="","",基本情報入力シート!X454)</f>
        <v/>
      </c>
      <c r="P411" s="110" t="str">
        <f>IF(基本情報入力シート!Y454="","",基本情報入力シート!Y454)</f>
        <v/>
      </c>
      <c r="Q411" s="641" t="str">
        <f>IF(基本情報入力シート!Z454="","",基本情報入力シート!Z454)</f>
        <v/>
      </c>
      <c r="R411" s="662" t="str">
        <f>IF(基本情報入力シート!AA454="","",基本情報入力シート!AA454)</f>
        <v/>
      </c>
      <c r="S411" s="111"/>
      <c r="T411" s="112"/>
      <c r="U411" s="131" t="str">
        <f>IF(P411="","",VLOOKUP(P411,【参考】数式用!$A$5:$I$28,MATCH(T411,【参考】数式用!$C$4:$G$4,0)+2,0))</f>
        <v/>
      </c>
      <c r="V411" s="46" t="s">
        <v>121</v>
      </c>
      <c r="W411" s="113"/>
      <c r="X411" s="47" t="s">
        <v>122</v>
      </c>
      <c r="Y411" s="113"/>
      <c r="Z411" s="114" t="s">
        <v>123</v>
      </c>
      <c r="AA411" s="113"/>
      <c r="AB411" s="47" t="s">
        <v>122</v>
      </c>
      <c r="AC411" s="113"/>
      <c r="AD411" s="47" t="s">
        <v>124</v>
      </c>
      <c r="AE411" s="115" t="s">
        <v>125</v>
      </c>
      <c r="AF411" s="116" t="str">
        <f t="shared" si="6"/>
        <v/>
      </c>
      <c r="AG411" s="47" t="s">
        <v>126</v>
      </c>
      <c r="AH411" s="117" t="str">
        <f t="shared" si="4"/>
        <v/>
      </c>
    </row>
    <row r="412" spans="1:34" ht="36.75" customHeight="1">
      <c r="A412" s="108">
        <f t="shared" si="15"/>
        <v>402</v>
      </c>
      <c r="B412" s="1232" t="str">
        <f>IF(基本情報入力シート!C455="","",基本情報入力シート!C455)</f>
        <v/>
      </c>
      <c r="C412" s="1233"/>
      <c r="D412" s="1233"/>
      <c r="E412" s="1233"/>
      <c r="F412" s="1233"/>
      <c r="G412" s="1233"/>
      <c r="H412" s="1233"/>
      <c r="I412" s="1233"/>
      <c r="J412" s="1233"/>
      <c r="K412" s="1234"/>
      <c r="L412" s="109" t="str">
        <f>IF(基本情報入力シート!M455="","",基本情報入力シート!M455)</f>
        <v/>
      </c>
      <c r="M412" s="109" t="str">
        <f>IF(基本情報入力シート!R455="","",基本情報入力シート!R455)</f>
        <v/>
      </c>
      <c r="N412" s="109" t="str">
        <f>IF(基本情報入力シート!W455="","",基本情報入力シート!W455)</f>
        <v/>
      </c>
      <c r="O412" s="108" t="str">
        <f>IF(基本情報入力シート!X455="","",基本情報入力シート!X455)</f>
        <v/>
      </c>
      <c r="P412" s="110" t="str">
        <f>IF(基本情報入力シート!Y455="","",基本情報入力シート!Y455)</f>
        <v/>
      </c>
      <c r="Q412" s="641" t="str">
        <f>IF(基本情報入力シート!Z455="","",基本情報入力シート!Z455)</f>
        <v/>
      </c>
      <c r="R412" s="662" t="str">
        <f>IF(基本情報入力シート!AA455="","",基本情報入力シート!AA455)</f>
        <v/>
      </c>
      <c r="S412" s="111"/>
      <c r="T412" s="112"/>
      <c r="U412" s="131" t="str">
        <f>IF(P412="","",VLOOKUP(P412,【参考】数式用!$A$5:$I$28,MATCH(T412,【参考】数式用!$C$4:$G$4,0)+2,0))</f>
        <v/>
      </c>
      <c r="V412" s="46" t="s">
        <v>121</v>
      </c>
      <c r="W412" s="113"/>
      <c r="X412" s="47" t="s">
        <v>122</v>
      </c>
      <c r="Y412" s="113"/>
      <c r="Z412" s="114" t="s">
        <v>123</v>
      </c>
      <c r="AA412" s="113"/>
      <c r="AB412" s="47" t="s">
        <v>122</v>
      </c>
      <c r="AC412" s="113"/>
      <c r="AD412" s="47" t="s">
        <v>124</v>
      </c>
      <c r="AE412" s="115" t="s">
        <v>125</v>
      </c>
      <c r="AF412" s="116" t="str">
        <f t="shared" si="6"/>
        <v/>
      </c>
      <c r="AG412" s="47" t="s">
        <v>126</v>
      </c>
      <c r="AH412" s="117" t="str">
        <f t="shared" si="4"/>
        <v/>
      </c>
    </row>
    <row r="413" spans="1:34" ht="36.75" customHeight="1">
      <c r="A413" s="108">
        <f t="shared" si="15"/>
        <v>403</v>
      </c>
      <c r="B413" s="1232" t="str">
        <f>IF(基本情報入力シート!C456="","",基本情報入力シート!C456)</f>
        <v/>
      </c>
      <c r="C413" s="1233"/>
      <c r="D413" s="1233"/>
      <c r="E413" s="1233"/>
      <c r="F413" s="1233"/>
      <c r="G413" s="1233"/>
      <c r="H413" s="1233"/>
      <c r="I413" s="1233"/>
      <c r="J413" s="1233"/>
      <c r="K413" s="1234"/>
      <c r="L413" s="109" t="str">
        <f>IF(基本情報入力シート!M456="","",基本情報入力シート!M456)</f>
        <v/>
      </c>
      <c r="M413" s="109" t="str">
        <f>IF(基本情報入力シート!R456="","",基本情報入力シート!R456)</f>
        <v/>
      </c>
      <c r="N413" s="109" t="str">
        <f>IF(基本情報入力シート!W456="","",基本情報入力シート!W456)</f>
        <v/>
      </c>
      <c r="O413" s="108" t="str">
        <f>IF(基本情報入力シート!X456="","",基本情報入力シート!X456)</f>
        <v/>
      </c>
      <c r="P413" s="110" t="str">
        <f>IF(基本情報入力シート!Y456="","",基本情報入力シート!Y456)</f>
        <v/>
      </c>
      <c r="Q413" s="641" t="str">
        <f>IF(基本情報入力シート!Z456="","",基本情報入力シート!Z456)</f>
        <v/>
      </c>
      <c r="R413" s="662" t="str">
        <f>IF(基本情報入力シート!AA456="","",基本情報入力シート!AA456)</f>
        <v/>
      </c>
      <c r="S413" s="111"/>
      <c r="T413" s="112"/>
      <c r="U413" s="131" t="str">
        <f>IF(P413="","",VLOOKUP(P413,【参考】数式用!$A$5:$I$28,MATCH(T413,【参考】数式用!$C$4:$G$4,0)+2,0))</f>
        <v/>
      </c>
      <c r="V413" s="46" t="s">
        <v>121</v>
      </c>
      <c r="W413" s="113"/>
      <c r="X413" s="47" t="s">
        <v>122</v>
      </c>
      <c r="Y413" s="113"/>
      <c r="Z413" s="114" t="s">
        <v>123</v>
      </c>
      <c r="AA413" s="113"/>
      <c r="AB413" s="47" t="s">
        <v>122</v>
      </c>
      <c r="AC413" s="113"/>
      <c r="AD413" s="47" t="s">
        <v>124</v>
      </c>
      <c r="AE413" s="115" t="s">
        <v>125</v>
      </c>
      <c r="AF413" s="116" t="str">
        <f t="shared" si="6"/>
        <v/>
      </c>
      <c r="AG413" s="47" t="s">
        <v>126</v>
      </c>
      <c r="AH413" s="117" t="str">
        <f t="shared" si="4"/>
        <v/>
      </c>
    </row>
    <row r="414" spans="1:34" ht="36.75" customHeight="1">
      <c r="A414" s="108">
        <f t="shared" si="15"/>
        <v>404</v>
      </c>
      <c r="B414" s="1232" t="str">
        <f>IF(基本情報入力シート!C457="","",基本情報入力シート!C457)</f>
        <v/>
      </c>
      <c r="C414" s="1233"/>
      <c r="D414" s="1233"/>
      <c r="E414" s="1233"/>
      <c r="F414" s="1233"/>
      <c r="G414" s="1233"/>
      <c r="H414" s="1233"/>
      <c r="I414" s="1233"/>
      <c r="J414" s="1233"/>
      <c r="K414" s="1234"/>
      <c r="L414" s="109" t="str">
        <f>IF(基本情報入力シート!M457="","",基本情報入力シート!M457)</f>
        <v/>
      </c>
      <c r="M414" s="109" t="str">
        <f>IF(基本情報入力シート!R457="","",基本情報入力シート!R457)</f>
        <v/>
      </c>
      <c r="N414" s="109" t="str">
        <f>IF(基本情報入力シート!W457="","",基本情報入力シート!W457)</f>
        <v/>
      </c>
      <c r="O414" s="108" t="str">
        <f>IF(基本情報入力シート!X457="","",基本情報入力シート!X457)</f>
        <v/>
      </c>
      <c r="P414" s="110" t="str">
        <f>IF(基本情報入力シート!Y457="","",基本情報入力シート!Y457)</f>
        <v/>
      </c>
      <c r="Q414" s="641" t="str">
        <f>IF(基本情報入力シート!Z457="","",基本情報入力シート!Z457)</f>
        <v/>
      </c>
      <c r="R414" s="662" t="str">
        <f>IF(基本情報入力シート!AA457="","",基本情報入力シート!AA457)</f>
        <v/>
      </c>
      <c r="S414" s="111"/>
      <c r="T414" s="112"/>
      <c r="U414" s="131" t="str">
        <f>IF(P414="","",VLOOKUP(P414,【参考】数式用!$A$5:$I$28,MATCH(T414,【参考】数式用!$C$4:$G$4,0)+2,0))</f>
        <v/>
      </c>
      <c r="V414" s="46" t="s">
        <v>121</v>
      </c>
      <c r="W414" s="113"/>
      <c r="X414" s="47" t="s">
        <v>122</v>
      </c>
      <c r="Y414" s="113"/>
      <c r="Z414" s="114" t="s">
        <v>123</v>
      </c>
      <c r="AA414" s="113"/>
      <c r="AB414" s="47" t="s">
        <v>122</v>
      </c>
      <c r="AC414" s="113"/>
      <c r="AD414" s="47" t="s">
        <v>124</v>
      </c>
      <c r="AE414" s="115" t="s">
        <v>125</v>
      </c>
      <c r="AF414" s="116" t="str">
        <f t="shared" si="6"/>
        <v/>
      </c>
      <c r="AG414" s="47" t="s">
        <v>126</v>
      </c>
      <c r="AH414" s="117" t="str">
        <f t="shared" si="4"/>
        <v/>
      </c>
    </row>
    <row r="415" spans="1:34" ht="36.75" customHeight="1">
      <c r="A415" s="108">
        <f t="shared" si="15"/>
        <v>405</v>
      </c>
      <c r="B415" s="1232" t="str">
        <f>IF(基本情報入力シート!C458="","",基本情報入力シート!C458)</f>
        <v/>
      </c>
      <c r="C415" s="1233"/>
      <c r="D415" s="1233"/>
      <c r="E415" s="1233"/>
      <c r="F415" s="1233"/>
      <c r="G415" s="1233"/>
      <c r="H415" s="1233"/>
      <c r="I415" s="1233"/>
      <c r="J415" s="1233"/>
      <c r="K415" s="1234"/>
      <c r="L415" s="109" t="str">
        <f>IF(基本情報入力シート!M458="","",基本情報入力シート!M458)</f>
        <v/>
      </c>
      <c r="M415" s="109" t="str">
        <f>IF(基本情報入力シート!R458="","",基本情報入力シート!R458)</f>
        <v/>
      </c>
      <c r="N415" s="109" t="str">
        <f>IF(基本情報入力シート!W458="","",基本情報入力シート!W458)</f>
        <v/>
      </c>
      <c r="O415" s="108" t="str">
        <f>IF(基本情報入力シート!X458="","",基本情報入力シート!X458)</f>
        <v/>
      </c>
      <c r="P415" s="110" t="str">
        <f>IF(基本情報入力シート!Y458="","",基本情報入力シート!Y458)</f>
        <v/>
      </c>
      <c r="Q415" s="641" t="str">
        <f>IF(基本情報入力シート!Z458="","",基本情報入力シート!Z458)</f>
        <v/>
      </c>
      <c r="R415" s="662" t="str">
        <f>IF(基本情報入力シート!AA458="","",基本情報入力シート!AA458)</f>
        <v/>
      </c>
      <c r="S415" s="111"/>
      <c r="T415" s="112"/>
      <c r="U415" s="131" t="str">
        <f>IF(P415="","",VLOOKUP(P415,【参考】数式用!$A$5:$I$28,MATCH(T415,【参考】数式用!$C$4:$G$4,0)+2,0))</f>
        <v/>
      </c>
      <c r="V415" s="46" t="s">
        <v>121</v>
      </c>
      <c r="W415" s="113"/>
      <c r="X415" s="47" t="s">
        <v>122</v>
      </c>
      <c r="Y415" s="113"/>
      <c r="Z415" s="114" t="s">
        <v>123</v>
      </c>
      <c r="AA415" s="113"/>
      <c r="AB415" s="47" t="s">
        <v>122</v>
      </c>
      <c r="AC415" s="113"/>
      <c r="AD415" s="47" t="s">
        <v>124</v>
      </c>
      <c r="AE415" s="115" t="s">
        <v>125</v>
      </c>
      <c r="AF415" s="116" t="str">
        <f t="shared" si="6"/>
        <v/>
      </c>
      <c r="AG415" s="47" t="s">
        <v>126</v>
      </c>
      <c r="AH415" s="117" t="str">
        <f t="shared" si="4"/>
        <v/>
      </c>
    </row>
    <row r="416" spans="1:34" ht="36.75" customHeight="1">
      <c r="A416" s="108">
        <f t="shared" si="15"/>
        <v>406</v>
      </c>
      <c r="B416" s="1232" t="str">
        <f>IF(基本情報入力シート!C459="","",基本情報入力シート!C459)</f>
        <v/>
      </c>
      <c r="C416" s="1233"/>
      <c r="D416" s="1233"/>
      <c r="E416" s="1233"/>
      <c r="F416" s="1233"/>
      <c r="G416" s="1233"/>
      <c r="H416" s="1233"/>
      <c r="I416" s="1233"/>
      <c r="J416" s="1233"/>
      <c r="K416" s="1234"/>
      <c r="L416" s="109" t="str">
        <f>IF(基本情報入力シート!M459="","",基本情報入力シート!M459)</f>
        <v/>
      </c>
      <c r="M416" s="109" t="str">
        <f>IF(基本情報入力シート!R459="","",基本情報入力シート!R459)</f>
        <v/>
      </c>
      <c r="N416" s="109" t="str">
        <f>IF(基本情報入力シート!W459="","",基本情報入力シート!W459)</f>
        <v/>
      </c>
      <c r="O416" s="108" t="str">
        <f>IF(基本情報入力シート!X459="","",基本情報入力シート!X459)</f>
        <v/>
      </c>
      <c r="P416" s="110" t="str">
        <f>IF(基本情報入力シート!Y459="","",基本情報入力シート!Y459)</f>
        <v/>
      </c>
      <c r="Q416" s="641" t="str">
        <f>IF(基本情報入力シート!Z459="","",基本情報入力シート!Z459)</f>
        <v/>
      </c>
      <c r="R416" s="662" t="str">
        <f>IF(基本情報入力シート!AA459="","",基本情報入力シート!AA459)</f>
        <v/>
      </c>
      <c r="S416" s="111"/>
      <c r="T416" s="112"/>
      <c r="U416" s="131" t="str">
        <f>IF(P416="","",VLOOKUP(P416,【参考】数式用!$A$5:$I$28,MATCH(T416,【参考】数式用!$C$4:$G$4,0)+2,0))</f>
        <v/>
      </c>
      <c r="V416" s="46" t="s">
        <v>121</v>
      </c>
      <c r="W416" s="113"/>
      <c r="X416" s="47" t="s">
        <v>122</v>
      </c>
      <c r="Y416" s="113"/>
      <c r="Z416" s="114" t="s">
        <v>123</v>
      </c>
      <c r="AA416" s="113"/>
      <c r="AB416" s="47" t="s">
        <v>122</v>
      </c>
      <c r="AC416" s="113"/>
      <c r="AD416" s="47" t="s">
        <v>124</v>
      </c>
      <c r="AE416" s="115" t="s">
        <v>125</v>
      </c>
      <c r="AF416" s="116" t="str">
        <f t="shared" si="6"/>
        <v/>
      </c>
      <c r="AG416" s="47" t="s">
        <v>126</v>
      </c>
      <c r="AH416" s="117" t="str">
        <f t="shared" si="4"/>
        <v/>
      </c>
    </row>
    <row r="417" spans="1:34" ht="36.75" customHeight="1">
      <c r="A417" s="108">
        <f t="shared" si="15"/>
        <v>407</v>
      </c>
      <c r="B417" s="1232" t="str">
        <f>IF(基本情報入力シート!C460="","",基本情報入力シート!C460)</f>
        <v/>
      </c>
      <c r="C417" s="1233"/>
      <c r="D417" s="1233"/>
      <c r="E417" s="1233"/>
      <c r="F417" s="1233"/>
      <c r="G417" s="1233"/>
      <c r="H417" s="1233"/>
      <c r="I417" s="1233"/>
      <c r="J417" s="1233"/>
      <c r="K417" s="1234"/>
      <c r="L417" s="109" t="str">
        <f>IF(基本情報入力シート!M460="","",基本情報入力シート!M460)</f>
        <v/>
      </c>
      <c r="M417" s="109" t="str">
        <f>IF(基本情報入力シート!R460="","",基本情報入力シート!R460)</f>
        <v/>
      </c>
      <c r="N417" s="109" t="str">
        <f>IF(基本情報入力シート!W460="","",基本情報入力シート!W460)</f>
        <v/>
      </c>
      <c r="O417" s="108" t="str">
        <f>IF(基本情報入力シート!X460="","",基本情報入力シート!X460)</f>
        <v/>
      </c>
      <c r="P417" s="110" t="str">
        <f>IF(基本情報入力シート!Y460="","",基本情報入力シート!Y460)</f>
        <v/>
      </c>
      <c r="Q417" s="641" t="str">
        <f>IF(基本情報入力シート!Z460="","",基本情報入力シート!Z460)</f>
        <v/>
      </c>
      <c r="R417" s="662" t="str">
        <f>IF(基本情報入力シート!AA460="","",基本情報入力シート!AA460)</f>
        <v/>
      </c>
      <c r="S417" s="111"/>
      <c r="T417" s="112"/>
      <c r="U417" s="131" t="str">
        <f>IF(P417="","",VLOOKUP(P417,【参考】数式用!$A$5:$I$28,MATCH(T417,【参考】数式用!$C$4:$G$4,0)+2,0))</f>
        <v/>
      </c>
      <c r="V417" s="46" t="s">
        <v>121</v>
      </c>
      <c r="W417" s="113"/>
      <c r="X417" s="47" t="s">
        <v>122</v>
      </c>
      <c r="Y417" s="113"/>
      <c r="Z417" s="114" t="s">
        <v>123</v>
      </c>
      <c r="AA417" s="113"/>
      <c r="AB417" s="47" t="s">
        <v>122</v>
      </c>
      <c r="AC417" s="113"/>
      <c r="AD417" s="47" t="s">
        <v>124</v>
      </c>
      <c r="AE417" s="115" t="s">
        <v>125</v>
      </c>
      <c r="AF417" s="116" t="str">
        <f t="shared" si="6"/>
        <v/>
      </c>
      <c r="AG417" s="47" t="s">
        <v>126</v>
      </c>
      <c r="AH417" s="117" t="str">
        <f t="shared" si="4"/>
        <v/>
      </c>
    </row>
    <row r="418" spans="1:34" ht="36.75" customHeight="1">
      <c r="A418" s="108">
        <f t="shared" si="15"/>
        <v>408</v>
      </c>
      <c r="B418" s="1232" t="str">
        <f>IF(基本情報入力シート!C461="","",基本情報入力シート!C461)</f>
        <v/>
      </c>
      <c r="C418" s="1233"/>
      <c r="D418" s="1233"/>
      <c r="E418" s="1233"/>
      <c r="F418" s="1233"/>
      <c r="G418" s="1233"/>
      <c r="H418" s="1233"/>
      <c r="I418" s="1233"/>
      <c r="J418" s="1233"/>
      <c r="K418" s="1234"/>
      <c r="L418" s="109" t="str">
        <f>IF(基本情報入力シート!M461="","",基本情報入力シート!M461)</f>
        <v/>
      </c>
      <c r="M418" s="109" t="str">
        <f>IF(基本情報入力シート!R461="","",基本情報入力シート!R461)</f>
        <v/>
      </c>
      <c r="N418" s="109" t="str">
        <f>IF(基本情報入力シート!W461="","",基本情報入力シート!W461)</f>
        <v/>
      </c>
      <c r="O418" s="108" t="str">
        <f>IF(基本情報入力シート!X461="","",基本情報入力シート!X461)</f>
        <v/>
      </c>
      <c r="P418" s="110" t="str">
        <f>IF(基本情報入力シート!Y461="","",基本情報入力シート!Y461)</f>
        <v/>
      </c>
      <c r="Q418" s="641" t="str">
        <f>IF(基本情報入力シート!Z461="","",基本情報入力シート!Z461)</f>
        <v/>
      </c>
      <c r="R418" s="662" t="str">
        <f>IF(基本情報入力シート!AA461="","",基本情報入力シート!AA461)</f>
        <v/>
      </c>
      <c r="S418" s="111"/>
      <c r="T418" s="112"/>
      <c r="U418" s="131" t="str">
        <f>IF(P418="","",VLOOKUP(P418,【参考】数式用!$A$5:$I$28,MATCH(T418,【参考】数式用!$C$4:$G$4,0)+2,0))</f>
        <v/>
      </c>
      <c r="V418" s="46" t="s">
        <v>121</v>
      </c>
      <c r="W418" s="113"/>
      <c r="X418" s="47" t="s">
        <v>122</v>
      </c>
      <c r="Y418" s="113"/>
      <c r="Z418" s="114" t="s">
        <v>123</v>
      </c>
      <c r="AA418" s="113"/>
      <c r="AB418" s="47" t="s">
        <v>122</v>
      </c>
      <c r="AC418" s="113"/>
      <c r="AD418" s="47" t="s">
        <v>124</v>
      </c>
      <c r="AE418" s="115" t="s">
        <v>125</v>
      </c>
      <c r="AF418" s="116" t="str">
        <f t="shared" si="6"/>
        <v/>
      </c>
      <c r="AG418" s="47" t="s">
        <v>126</v>
      </c>
      <c r="AH418" s="117" t="str">
        <f t="shared" si="4"/>
        <v/>
      </c>
    </row>
    <row r="419" spans="1:34" ht="36.75" customHeight="1">
      <c r="A419" s="108">
        <f t="shared" si="15"/>
        <v>409</v>
      </c>
      <c r="B419" s="1232" t="str">
        <f>IF(基本情報入力シート!C462="","",基本情報入力シート!C462)</f>
        <v/>
      </c>
      <c r="C419" s="1233"/>
      <c r="D419" s="1233"/>
      <c r="E419" s="1233"/>
      <c r="F419" s="1233"/>
      <c r="G419" s="1233"/>
      <c r="H419" s="1233"/>
      <c r="I419" s="1233"/>
      <c r="J419" s="1233"/>
      <c r="K419" s="1234"/>
      <c r="L419" s="109" t="str">
        <f>IF(基本情報入力シート!M462="","",基本情報入力シート!M462)</f>
        <v/>
      </c>
      <c r="M419" s="109" t="str">
        <f>IF(基本情報入力シート!R462="","",基本情報入力シート!R462)</f>
        <v/>
      </c>
      <c r="N419" s="109" t="str">
        <f>IF(基本情報入力シート!W462="","",基本情報入力シート!W462)</f>
        <v/>
      </c>
      <c r="O419" s="108" t="str">
        <f>IF(基本情報入力シート!X462="","",基本情報入力シート!X462)</f>
        <v/>
      </c>
      <c r="P419" s="110" t="str">
        <f>IF(基本情報入力シート!Y462="","",基本情報入力シート!Y462)</f>
        <v/>
      </c>
      <c r="Q419" s="641" t="str">
        <f>IF(基本情報入力シート!Z462="","",基本情報入力シート!Z462)</f>
        <v/>
      </c>
      <c r="R419" s="662" t="str">
        <f>IF(基本情報入力シート!AA462="","",基本情報入力シート!AA462)</f>
        <v/>
      </c>
      <c r="S419" s="111"/>
      <c r="T419" s="112"/>
      <c r="U419" s="131" t="str">
        <f>IF(P419="","",VLOOKUP(P419,【参考】数式用!$A$5:$I$28,MATCH(T419,【参考】数式用!$C$4:$G$4,0)+2,0))</f>
        <v/>
      </c>
      <c r="V419" s="46" t="s">
        <v>121</v>
      </c>
      <c r="W419" s="113"/>
      <c r="X419" s="47" t="s">
        <v>122</v>
      </c>
      <c r="Y419" s="113"/>
      <c r="Z419" s="114" t="s">
        <v>123</v>
      </c>
      <c r="AA419" s="113"/>
      <c r="AB419" s="47" t="s">
        <v>122</v>
      </c>
      <c r="AC419" s="113"/>
      <c r="AD419" s="47" t="s">
        <v>124</v>
      </c>
      <c r="AE419" s="115" t="s">
        <v>125</v>
      </c>
      <c r="AF419" s="116" t="str">
        <f t="shared" si="6"/>
        <v/>
      </c>
      <c r="AG419" s="47" t="s">
        <v>126</v>
      </c>
      <c r="AH419" s="117" t="str">
        <f t="shared" si="4"/>
        <v/>
      </c>
    </row>
    <row r="420" spans="1:34" ht="36.75" customHeight="1">
      <c r="A420" s="108">
        <f t="shared" si="15"/>
        <v>410</v>
      </c>
      <c r="B420" s="1232" t="str">
        <f>IF(基本情報入力シート!C463="","",基本情報入力シート!C463)</f>
        <v/>
      </c>
      <c r="C420" s="1233"/>
      <c r="D420" s="1233"/>
      <c r="E420" s="1233"/>
      <c r="F420" s="1233"/>
      <c r="G420" s="1233"/>
      <c r="H420" s="1233"/>
      <c r="I420" s="1233"/>
      <c r="J420" s="1233"/>
      <c r="K420" s="1234"/>
      <c r="L420" s="109" t="str">
        <f>IF(基本情報入力シート!M463="","",基本情報入力シート!M463)</f>
        <v/>
      </c>
      <c r="M420" s="109" t="str">
        <f>IF(基本情報入力シート!R463="","",基本情報入力シート!R463)</f>
        <v/>
      </c>
      <c r="N420" s="109" t="str">
        <f>IF(基本情報入力シート!W463="","",基本情報入力シート!W463)</f>
        <v/>
      </c>
      <c r="O420" s="108" t="str">
        <f>IF(基本情報入力シート!X463="","",基本情報入力シート!X463)</f>
        <v/>
      </c>
      <c r="P420" s="110" t="str">
        <f>IF(基本情報入力シート!Y463="","",基本情報入力シート!Y463)</f>
        <v/>
      </c>
      <c r="Q420" s="641" t="str">
        <f>IF(基本情報入力シート!Z463="","",基本情報入力シート!Z463)</f>
        <v/>
      </c>
      <c r="R420" s="662" t="str">
        <f>IF(基本情報入力シート!AA463="","",基本情報入力シート!AA463)</f>
        <v/>
      </c>
      <c r="S420" s="111"/>
      <c r="T420" s="112"/>
      <c r="U420" s="131" t="str">
        <f>IF(P420="","",VLOOKUP(P420,【参考】数式用!$A$5:$I$28,MATCH(T420,【参考】数式用!$C$4:$G$4,0)+2,0))</f>
        <v/>
      </c>
      <c r="V420" s="46" t="s">
        <v>121</v>
      </c>
      <c r="W420" s="113"/>
      <c r="X420" s="47" t="s">
        <v>122</v>
      </c>
      <c r="Y420" s="113"/>
      <c r="Z420" s="114" t="s">
        <v>123</v>
      </c>
      <c r="AA420" s="113"/>
      <c r="AB420" s="47" t="s">
        <v>122</v>
      </c>
      <c r="AC420" s="113"/>
      <c r="AD420" s="47" t="s">
        <v>124</v>
      </c>
      <c r="AE420" s="115" t="s">
        <v>125</v>
      </c>
      <c r="AF420" s="116" t="str">
        <f t="shared" si="6"/>
        <v/>
      </c>
      <c r="AG420" s="47" t="s">
        <v>126</v>
      </c>
      <c r="AH420" s="117" t="str">
        <f t="shared" si="4"/>
        <v/>
      </c>
    </row>
    <row r="421" spans="1:34" ht="36.75" customHeight="1">
      <c r="A421" s="108">
        <f t="shared" si="15"/>
        <v>411</v>
      </c>
      <c r="B421" s="1232" t="str">
        <f>IF(基本情報入力シート!C464="","",基本情報入力シート!C464)</f>
        <v/>
      </c>
      <c r="C421" s="1233"/>
      <c r="D421" s="1233"/>
      <c r="E421" s="1233"/>
      <c r="F421" s="1233"/>
      <c r="G421" s="1233"/>
      <c r="H421" s="1233"/>
      <c r="I421" s="1233"/>
      <c r="J421" s="1233"/>
      <c r="K421" s="1234"/>
      <c r="L421" s="109" t="str">
        <f>IF(基本情報入力シート!M464="","",基本情報入力シート!M464)</f>
        <v/>
      </c>
      <c r="M421" s="109" t="str">
        <f>IF(基本情報入力シート!R464="","",基本情報入力シート!R464)</f>
        <v/>
      </c>
      <c r="N421" s="109" t="str">
        <f>IF(基本情報入力シート!W464="","",基本情報入力シート!W464)</f>
        <v/>
      </c>
      <c r="O421" s="108" t="str">
        <f>IF(基本情報入力シート!X464="","",基本情報入力シート!X464)</f>
        <v/>
      </c>
      <c r="P421" s="110" t="str">
        <f>IF(基本情報入力シート!Y464="","",基本情報入力シート!Y464)</f>
        <v/>
      </c>
      <c r="Q421" s="641" t="str">
        <f>IF(基本情報入力シート!Z464="","",基本情報入力シート!Z464)</f>
        <v/>
      </c>
      <c r="R421" s="662" t="str">
        <f>IF(基本情報入力シート!AA464="","",基本情報入力シート!AA464)</f>
        <v/>
      </c>
      <c r="S421" s="111"/>
      <c r="T421" s="112"/>
      <c r="U421" s="131" t="str">
        <f>IF(P421="","",VLOOKUP(P421,【参考】数式用!$A$5:$I$28,MATCH(T421,【参考】数式用!$C$4:$G$4,0)+2,0))</f>
        <v/>
      </c>
      <c r="V421" s="46" t="s">
        <v>121</v>
      </c>
      <c r="W421" s="113"/>
      <c r="X421" s="47" t="s">
        <v>122</v>
      </c>
      <c r="Y421" s="113"/>
      <c r="Z421" s="114" t="s">
        <v>123</v>
      </c>
      <c r="AA421" s="113"/>
      <c r="AB421" s="47" t="s">
        <v>122</v>
      </c>
      <c r="AC421" s="113"/>
      <c r="AD421" s="47" t="s">
        <v>124</v>
      </c>
      <c r="AE421" s="115" t="s">
        <v>125</v>
      </c>
      <c r="AF421" s="116" t="str">
        <f t="shared" si="6"/>
        <v/>
      </c>
      <c r="AG421" s="47" t="s">
        <v>126</v>
      </c>
      <c r="AH421" s="117" t="str">
        <f t="shared" si="4"/>
        <v/>
      </c>
    </row>
    <row r="422" spans="1:34" ht="36.75" customHeight="1">
      <c r="A422" s="108">
        <f t="shared" si="15"/>
        <v>412</v>
      </c>
      <c r="B422" s="1232" t="str">
        <f>IF(基本情報入力シート!C465="","",基本情報入力シート!C465)</f>
        <v/>
      </c>
      <c r="C422" s="1233"/>
      <c r="D422" s="1233"/>
      <c r="E422" s="1233"/>
      <c r="F422" s="1233"/>
      <c r="G422" s="1233"/>
      <c r="H422" s="1233"/>
      <c r="I422" s="1233"/>
      <c r="J422" s="1233"/>
      <c r="K422" s="1234"/>
      <c r="L422" s="109" t="str">
        <f>IF(基本情報入力シート!M465="","",基本情報入力シート!M465)</f>
        <v/>
      </c>
      <c r="M422" s="109" t="str">
        <f>IF(基本情報入力シート!R465="","",基本情報入力シート!R465)</f>
        <v/>
      </c>
      <c r="N422" s="109" t="str">
        <f>IF(基本情報入力シート!W465="","",基本情報入力シート!W465)</f>
        <v/>
      </c>
      <c r="O422" s="108" t="str">
        <f>IF(基本情報入力シート!X465="","",基本情報入力シート!X465)</f>
        <v/>
      </c>
      <c r="P422" s="110" t="str">
        <f>IF(基本情報入力シート!Y465="","",基本情報入力シート!Y465)</f>
        <v/>
      </c>
      <c r="Q422" s="641" t="str">
        <f>IF(基本情報入力シート!Z465="","",基本情報入力シート!Z465)</f>
        <v/>
      </c>
      <c r="R422" s="662" t="str">
        <f>IF(基本情報入力シート!AA465="","",基本情報入力シート!AA465)</f>
        <v/>
      </c>
      <c r="S422" s="111"/>
      <c r="T422" s="112"/>
      <c r="U422" s="131" t="str">
        <f>IF(P422="","",VLOOKUP(P422,【参考】数式用!$A$5:$I$28,MATCH(T422,【参考】数式用!$C$4:$G$4,0)+2,0))</f>
        <v/>
      </c>
      <c r="V422" s="46" t="s">
        <v>121</v>
      </c>
      <c r="W422" s="113"/>
      <c r="X422" s="47" t="s">
        <v>122</v>
      </c>
      <c r="Y422" s="113"/>
      <c r="Z422" s="114" t="s">
        <v>123</v>
      </c>
      <c r="AA422" s="113"/>
      <c r="AB422" s="47" t="s">
        <v>122</v>
      </c>
      <c r="AC422" s="113"/>
      <c r="AD422" s="47" t="s">
        <v>124</v>
      </c>
      <c r="AE422" s="115" t="s">
        <v>125</v>
      </c>
      <c r="AF422" s="116" t="str">
        <f t="shared" si="6"/>
        <v/>
      </c>
      <c r="AG422" s="47" t="s">
        <v>126</v>
      </c>
      <c r="AH422" s="117" t="str">
        <f t="shared" si="4"/>
        <v/>
      </c>
    </row>
    <row r="423" spans="1:34" ht="36.75" customHeight="1">
      <c r="A423" s="108">
        <f t="shared" si="15"/>
        <v>413</v>
      </c>
      <c r="B423" s="1232" t="str">
        <f>IF(基本情報入力シート!C466="","",基本情報入力シート!C466)</f>
        <v/>
      </c>
      <c r="C423" s="1233"/>
      <c r="D423" s="1233"/>
      <c r="E423" s="1233"/>
      <c r="F423" s="1233"/>
      <c r="G423" s="1233"/>
      <c r="H423" s="1233"/>
      <c r="I423" s="1233"/>
      <c r="J423" s="1233"/>
      <c r="K423" s="1234"/>
      <c r="L423" s="109" t="str">
        <f>IF(基本情報入力シート!M466="","",基本情報入力シート!M466)</f>
        <v/>
      </c>
      <c r="M423" s="109" t="str">
        <f>IF(基本情報入力シート!R466="","",基本情報入力シート!R466)</f>
        <v/>
      </c>
      <c r="N423" s="109" t="str">
        <f>IF(基本情報入力シート!W466="","",基本情報入力シート!W466)</f>
        <v/>
      </c>
      <c r="O423" s="108" t="str">
        <f>IF(基本情報入力シート!X466="","",基本情報入力シート!X466)</f>
        <v/>
      </c>
      <c r="P423" s="110" t="str">
        <f>IF(基本情報入力シート!Y466="","",基本情報入力シート!Y466)</f>
        <v/>
      </c>
      <c r="Q423" s="641" t="str">
        <f>IF(基本情報入力シート!Z466="","",基本情報入力シート!Z466)</f>
        <v/>
      </c>
      <c r="R423" s="662" t="str">
        <f>IF(基本情報入力シート!AA466="","",基本情報入力シート!AA466)</f>
        <v/>
      </c>
      <c r="S423" s="111"/>
      <c r="T423" s="112"/>
      <c r="U423" s="131" t="str">
        <f>IF(P423="","",VLOOKUP(P423,【参考】数式用!$A$5:$I$28,MATCH(T423,【参考】数式用!$C$4:$G$4,0)+2,0))</f>
        <v/>
      </c>
      <c r="V423" s="46" t="s">
        <v>121</v>
      </c>
      <c r="W423" s="113"/>
      <c r="X423" s="47" t="s">
        <v>122</v>
      </c>
      <c r="Y423" s="113"/>
      <c r="Z423" s="114" t="s">
        <v>123</v>
      </c>
      <c r="AA423" s="113"/>
      <c r="AB423" s="47" t="s">
        <v>122</v>
      </c>
      <c r="AC423" s="113"/>
      <c r="AD423" s="47" t="s">
        <v>124</v>
      </c>
      <c r="AE423" s="115" t="s">
        <v>125</v>
      </c>
      <c r="AF423" s="116" t="str">
        <f t="shared" si="6"/>
        <v/>
      </c>
      <c r="AG423" s="47" t="s">
        <v>126</v>
      </c>
      <c r="AH423" s="117" t="str">
        <f t="shared" si="4"/>
        <v/>
      </c>
    </row>
    <row r="424" spans="1:34" ht="36.75" customHeight="1">
      <c r="A424" s="108">
        <f t="shared" si="15"/>
        <v>414</v>
      </c>
      <c r="B424" s="1232" t="str">
        <f>IF(基本情報入力シート!C467="","",基本情報入力シート!C467)</f>
        <v/>
      </c>
      <c r="C424" s="1233"/>
      <c r="D424" s="1233"/>
      <c r="E424" s="1233"/>
      <c r="F424" s="1233"/>
      <c r="G424" s="1233"/>
      <c r="H424" s="1233"/>
      <c r="I424" s="1233"/>
      <c r="J424" s="1233"/>
      <c r="K424" s="1234"/>
      <c r="L424" s="109" t="str">
        <f>IF(基本情報入力シート!M467="","",基本情報入力シート!M467)</f>
        <v/>
      </c>
      <c r="M424" s="109" t="str">
        <f>IF(基本情報入力シート!R467="","",基本情報入力シート!R467)</f>
        <v/>
      </c>
      <c r="N424" s="109" t="str">
        <f>IF(基本情報入力シート!W467="","",基本情報入力シート!W467)</f>
        <v/>
      </c>
      <c r="O424" s="108" t="str">
        <f>IF(基本情報入力シート!X467="","",基本情報入力シート!X467)</f>
        <v/>
      </c>
      <c r="P424" s="110" t="str">
        <f>IF(基本情報入力シート!Y467="","",基本情報入力シート!Y467)</f>
        <v/>
      </c>
      <c r="Q424" s="641" t="str">
        <f>IF(基本情報入力シート!Z467="","",基本情報入力シート!Z467)</f>
        <v/>
      </c>
      <c r="R424" s="662" t="str">
        <f>IF(基本情報入力シート!AA467="","",基本情報入力シート!AA467)</f>
        <v/>
      </c>
      <c r="S424" s="111"/>
      <c r="T424" s="112"/>
      <c r="U424" s="131" t="str">
        <f>IF(P424="","",VLOOKUP(P424,【参考】数式用!$A$5:$I$28,MATCH(T424,【参考】数式用!$C$4:$G$4,0)+2,0))</f>
        <v/>
      </c>
      <c r="V424" s="46" t="s">
        <v>121</v>
      </c>
      <c r="W424" s="113"/>
      <c r="X424" s="47" t="s">
        <v>122</v>
      </c>
      <c r="Y424" s="113"/>
      <c r="Z424" s="114" t="s">
        <v>123</v>
      </c>
      <c r="AA424" s="113"/>
      <c r="AB424" s="47" t="s">
        <v>122</v>
      </c>
      <c r="AC424" s="113"/>
      <c r="AD424" s="47" t="s">
        <v>124</v>
      </c>
      <c r="AE424" s="115" t="s">
        <v>125</v>
      </c>
      <c r="AF424" s="116" t="str">
        <f t="shared" si="6"/>
        <v/>
      </c>
      <c r="AG424" s="47" t="s">
        <v>126</v>
      </c>
      <c r="AH424" s="117" t="str">
        <f t="shared" si="4"/>
        <v/>
      </c>
    </row>
    <row r="425" spans="1:34" ht="36.75" customHeight="1">
      <c r="A425" s="108">
        <f t="shared" si="15"/>
        <v>415</v>
      </c>
      <c r="B425" s="1232" t="str">
        <f>IF(基本情報入力シート!C468="","",基本情報入力シート!C468)</f>
        <v/>
      </c>
      <c r="C425" s="1233"/>
      <c r="D425" s="1233"/>
      <c r="E425" s="1233"/>
      <c r="F425" s="1233"/>
      <c r="G425" s="1233"/>
      <c r="H425" s="1233"/>
      <c r="I425" s="1233"/>
      <c r="J425" s="1233"/>
      <c r="K425" s="1234"/>
      <c r="L425" s="109" t="str">
        <f>IF(基本情報入力シート!M468="","",基本情報入力シート!M468)</f>
        <v/>
      </c>
      <c r="M425" s="109" t="str">
        <f>IF(基本情報入力シート!R468="","",基本情報入力シート!R468)</f>
        <v/>
      </c>
      <c r="N425" s="109" t="str">
        <f>IF(基本情報入力シート!W468="","",基本情報入力シート!W468)</f>
        <v/>
      </c>
      <c r="O425" s="108" t="str">
        <f>IF(基本情報入力シート!X468="","",基本情報入力シート!X468)</f>
        <v/>
      </c>
      <c r="P425" s="110" t="str">
        <f>IF(基本情報入力シート!Y468="","",基本情報入力シート!Y468)</f>
        <v/>
      </c>
      <c r="Q425" s="641" t="str">
        <f>IF(基本情報入力シート!Z468="","",基本情報入力シート!Z468)</f>
        <v/>
      </c>
      <c r="R425" s="662" t="str">
        <f>IF(基本情報入力シート!AA468="","",基本情報入力シート!AA468)</f>
        <v/>
      </c>
      <c r="S425" s="111"/>
      <c r="T425" s="112"/>
      <c r="U425" s="131" t="str">
        <f>IF(P425="","",VLOOKUP(P425,【参考】数式用!$A$5:$I$28,MATCH(T425,【参考】数式用!$C$4:$G$4,0)+2,0))</f>
        <v/>
      </c>
      <c r="V425" s="46" t="s">
        <v>121</v>
      </c>
      <c r="W425" s="113"/>
      <c r="X425" s="47" t="s">
        <v>122</v>
      </c>
      <c r="Y425" s="113"/>
      <c r="Z425" s="114" t="s">
        <v>123</v>
      </c>
      <c r="AA425" s="113"/>
      <c r="AB425" s="47" t="s">
        <v>122</v>
      </c>
      <c r="AC425" s="113"/>
      <c r="AD425" s="47" t="s">
        <v>124</v>
      </c>
      <c r="AE425" s="115" t="s">
        <v>125</v>
      </c>
      <c r="AF425" s="116" t="str">
        <f t="shared" si="6"/>
        <v/>
      </c>
      <c r="AG425" s="47" t="s">
        <v>126</v>
      </c>
      <c r="AH425" s="117" t="str">
        <f t="shared" si="4"/>
        <v/>
      </c>
    </row>
    <row r="426" spans="1:34" ht="36.75" customHeight="1">
      <c r="A426" s="108">
        <f t="shared" si="15"/>
        <v>416</v>
      </c>
      <c r="B426" s="1232" t="str">
        <f>IF(基本情報入力シート!C469="","",基本情報入力シート!C469)</f>
        <v/>
      </c>
      <c r="C426" s="1233"/>
      <c r="D426" s="1233"/>
      <c r="E426" s="1233"/>
      <c r="F426" s="1233"/>
      <c r="G426" s="1233"/>
      <c r="H426" s="1233"/>
      <c r="I426" s="1233"/>
      <c r="J426" s="1233"/>
      <c r="K426" s="1234"/>
      <c r="L426" s="109" t="str">
        <f>IF(基本情報入力シート!M469="","",基本情報入力シート!M469)</f>
        <v/>
      </c>
      <c r="M426" s="109" t="str">
        <f>IF(基本情報入力シート!R469="","",基本情報入力シート!R469)</f>
        <v/>
      </c>
      <c r="N426" s="109" t="str">
        <f>IF(基本情報入力シート!W469="","",基本情報入力シート!W469)</f>
        <v/>
      </c>
      <c r="O426" s="108" t="str">
        <f>IF(基本情報入力シート!X469="","",基本情報入力シート!X469)</f>
        <v/>
      </c>
      <c r="P426" s="110" t="str">
        <f>IF(基本情報入力シート!Y469="","",基本情報入力シート!Y469)</f>
        <v/>
      </c>
      <c r="Q426" s="641" t="str">
        <f>IF(基本情報入力シート!Z469="","",基本情報入力シート!Z469)</f>
        <v/>
      </c>
      <c r="R426" s="662" t="str">
        <f>IF(基本情報入力シート!AA469="","",基本情報入力シート!AA469)</f>
        <v/>
      </c>
      <c r="S426" s="111"/>
      <c r="T426" s="112"/>
      <c r="U426" s="131" t="str">
        <f>IF(P426="","",VLOOKUP(P426,【参考】数式用!$A$5:$I$28,MATCH(T426,【参考】数式用!$C$4:$G$4,0)+2,0))</f>
        <v/>
      </c>
      <c r="V426" s="46" t="s">
        <v>121</v>
      </c>
      <c r="W426" s="113"/>
      <c r="X426" s="47" t="s">
        <v>122</v>
      </c>
      <c r="Y426" s="113"/>
      <c r="Z426" s="114" t="s">
        <v>123</v>
      </c>
      <c r="AA426" s="113"/>
      <c r="AB426" s="47" t="s">
        <v>122</v>
      </c>
      <c r="AC426" s="113"/>
      <c r="AD426" s="47" t="s">
        <v>124</v>
      </c>
      <c r="AE426" s="115" t="s">
        <v>125</v>
      </c>
      <c r="AF426" s="116" t="str">
        <f t="shared" si="6"/>
        <v/>
      </c>
      <c r="AG426" s="47" t="s">
        <v>126</v>
      </c>
      <c r="AH426" s="117" t="str">
        <f t="shared" si="4"/>
        <v/>
      </c>
    </row>
    <row r="427" spans="1:34" ht="36.75" customHeight="1">
      <c r="A427" s="108">
        <f t="shared" si="15"/>
        <v>417</v>
      </c>
      <c r="B427" s="1232" t="str">
        <f>IF(基本情報入力シート!C470="","",基本情報入力シート!C470)</f>
        <v/>
      </c>
      <c r="C427" s="1233"/>
      <c r="D427" s="1233"/>
      <c r="E427" s="1233"/>
      <c r="F427" s="1233"/>
      <c r="G427" s="1233"/>
      <c r="H427" s="1233"/>
      <c r="I427" s="1233"/>
      <c r="J427" s="1233"/>
      <c r="K427" s="1234"/>
      <c r="L427" s="109" t="str">
        <f>IF(基本情報入力シート!M470="","",基本情報入力シート!M470)</f>
        <v/>
      </c>
      <c r="M427" s="109" t="str">
        <f>IF(基本情報入力シート!R470="","",基本情報入力シート!R470)</f>
        <v/>
      </c>
      <c r="N427" s="109" t="str">
        <f>IF(基本情報入力シート!W470="","",基本情報入力シート!W470)</f>
        <v/>
      </c>
      <c r="O427" s="108" t="str">
        <f>IF(基本情報入力シート!X470="","",基本情報入力シート!X470)</f>
        <v/>
      </c>
      <c r="P427" s="110" t="str">
        <f>IF(基本情報入力シート!Y470="","",基本情報入力シート!Y470)</f>
        <v/>
      </c>
      <c r="Q427" s="641" t="str">
        <f>IF(基本情報入力シート!Z470="","",基本情報入力シート!Z470)</f>
        <v/>
      </c>
      <c r="R427" s="662" t="str">
        <f>IF(基本情報入力シート!AA470="","",基本情報入力シート!AA470)</f>
        <v/>
      </c>
      <c r="S427" s="111"/>
      <c r="T427" s="112"/>
      <c r="U427" s="131" t="str">
        <f>IF(P427="","",VLOOKUP(P427,【参考】数式用!$A$5:$I$28,MATCH(T427,【参考】数式用!$C$4:$G$4,0)+2,0))</f>
        <v/>
      </c>
      <c r="V427" s="46" t="s">
        <v>121</v>
      </c>
      <c r="W427" s="113"/>
      <c r="X427" s="47" t="s">
        <v>122</v>
      </c>
      <c r="Y427" s="113"/>
      <c r="Z427" s="114" t="s">
        <v>123</v>
      </c>
      <c r="AA427" s="113"/>
      <c r="AB427" s="47" t="s">
        <v>122</v>
      </c>
      <c r="AC427" s="113"/>
      <c r="AD427" s="47" t="s">
        <v>124</v>
      </c>
      <c r="AE427" s="115" t="s">
        <v>125</v>
      </c>
      <c r="AF427" s="116" t="str">
        <f t="shared" si="6"/>
        <v/>
      </c>
      <c r="AG427" s="47" t="s">
        <v>126</v>
      </c>
      <c r="AH427" s="117" t="str">
        <f t="shared" si="4"/>
        <v/>
      </c>
    </row>
    <row r="428" spans="1:34" ht="36.75" customHeight="1">
      <c r="A428" s="108">
        <f t="shared" si="15"/>
        <v>418</v>
      </c>
      <c r="B428" s="1232" t="str">
        <f>IF(基本情報入力シート!C471="","",基本情報入力シート!C471)</f>
        <v/>
      </c>
      <c r="C428" s="1233"/>
      <c r="D428" s="1233"/>
      <c r="E428" s="1233"/>
      <c r="F428" s="1233"/>
      <c r="G428" s="1233"/>
      <c r="H428" s="1233"/>
      <c r="I428" s="1233"/>
      <c r="J428" s="1233"/>
      <c r="K428" s="1234"/>
      <c r="L428" s="109" t="str">
        <f>IF(基本情報入力シート!M471="","",基本情報入力シート!M471)</f>
        <v/>
      </c>
      <c r="M428" s="109" t="str">
        <f>IF(基本情報入力シート!R471="","",基本情報入力シート!R471)</f>
        <v/>
      </c>
      <c r="N428" s="109" t="str">
        <f>IF(基本情報入力シート!W471="","",基本情報入力シート!W471)</f>
        <v/>
      </c>
      <c r="O428" s="108" t="str">
        <f>IF(基本情報入力シート!X471="","",基本情報入力シート!X471)</f>
        <v/>
      </c>
      <c r="P428" s="110" t="str">
        <f>IF(基本情報入力シート!Y471="","",基本情報入力シート!Y471)</f>
        <v/>
      </c>
      <c r="Q428" s="641" t="str">
        <f>IF(基本情報入力シート!Z471="","",基本情報入力シート!Z471)</f>
        <v/>
      </c>
      <c r="R428" s="662" t="str">
        <f>IF(基本情報入力シート!AA471="","",基本情報入力シート!AA471)</f>
        <v/>
      </c>
      <c r="S428" s="111"/>
      <c r="T428" s="112"/>
      <c r="U428" s="131" t="str">
        <f>IF(P428="","",VLOOKUP(P428,【参考】数式用!$A$5:$I$28,MATCH(T428,【参考】数式用!$C$4:$G$4,0)+2,0))</f>
        <v/>
      </c>
      <c r="V428" s="46" t="s">
        <v>121</v>
      </c>
      <c r="W428" s="113"/>
      <c r="X428" s="47" t="s">
        <v>122</v>
      </c>
      <c r="Y428" s="113"/>
      <c r="Z428" s="114" t="s">
        <v>123</v>
      </c>
      <c r="AA428" s="113"/>
      <c r="AB428" s="47" t="s">
        <v>122</v>
      </c>
      <c r="AC428" s="113"/>
      <c r="AD428" s="47" t="s">
        <v>124</v>
      </c>
      <c r="AE428" s="115" t="s">
        <v>125</v>
      </c>
      <c r="AF428" s="116" t="str">
        <f t="shared" si="6"/>
        <v/>
      </c>
      <c r="AG428" s="47" t="s">
        <v>126</v>
      </c>
      <c r="AH428" s="117" t="str">
        <f t="shared" si="4"/>
        <v/>
      </c>
    </row>
    <row r="429" spans="1:34" ht="36.75" customHeight="1">
      <c r="A429" s="108">
        <f t="shared" si="15"/>
        <v>419</v>
      </c>
      <c r="B429" s="1232" t="str">
        <f>IF(基本情報入力シート!C472="","",基本情報入力シート!C472)</f>
        <v/>
      </c>
      <c r="C429" s="1233"/>
      <c r="D429" s="1233"/>
      <c r="E429" s="1233"/>
      <c r="F429" s="1233"/>
      <c r="G429" s="1233"/>
      <c r="H429" s="1233"/>
      <c r="I429" s="1233"/>
      <c r="J429" s="1233"/>
      <c r="K429" s="1234"/>
      <c r="L429" s="109" t="str">
        <f>IF(基本情報入力シート!M472="","",基本情報入力シート!M472)</f>
        <v/>
      </c>
      <c r="M429" s="109" t="str">
        <f>IF(基本情報入力シート!R472="","",基本情報入力シート!R472)</f>
        <v/>
      </c>
      <c r="N429" s="109" t="str">
        <f>IF(基本情報入力シート!W472="","",基本情報入力シート!W472)</f>
        <v/>
      </c>
      <c r="O429" s="108" t="str">
        <f>IF(基本情報入力シート!X472="","",基本情報入力シート!X472)</f>
        <v/>
      </c>
      <c r="P429" s="110" t="str">
        <f>IF(基本情報入力シート!Y472="","",基本情報入力シート!Y472)</f>
        <v/>
      </c>
      <c r="Q429" s="641" t="str">
        <f>IF(基本情報入力シート!Z472="","",基本情報入力シート!Z472)</f>
        <v/>
      </c>
      <c r="R429" s="662" t="str">
        <f>IF(基本情報入力シート!AA472="","",基本情報入力シート!AA472)</f>
        <v/>
      </c>
      <c r="S429" s="111"/>
      <c r="T429" s="112"/>
      <c r="U429" s="131" t="str">
        <f>IF(P429="","",VLOOKUP(P429,【参考】数式用!$A$5:$I$28,MATCH(T429,【参考】数式用!$C$4:$G$4,0)+2,0))</f>
        <v/>
      </c>
      <c r="V429" s="46" t="s">
        <v>121</v>
      </c>
      <c r="W429" s="113"/>
      <c r="X429" s="47" t="s">
        <v>122</v>
      </c>
      <c r="Y429" s="113"/>
      <c r="Z429" s="114" t="s">
        <v>123</v>
      </c>
      <c r="AA429" s="113"/>
      <c r="AB429" s="47" t="s">
        <v>122</v>
      </c>
      <c r="AC429" s="113"/>
      <c r="AD429" s="47" t="s">
        <v>124</v>
      </c>
      <c r="AE429" s="115" t="s">
        <v>125</v>
      </c>
      <c r="AF429" s="116" t="str">
        <f t="shared" si="6"/>
        <v/>
      </c>
      <c r="AG429" s="47" t="s">
        <v>126</v>
      </c>
      <c r="AH429" s="117" t="str">
        <f t="shared" si="4"/>
        <v/>
      </c>
    </row>
    <row r="430" spans="1:34" ht="36.75" customHeight="1">
      <c r="A430" s="108">
        <f t="shared" si="15"/>
        <v>420</v>
      </c>
      <c r="B430" s="1232" t="str">
        <f>IF(基本情報入力シート!C473="","",基本情報入力シート!C473)</f>
        <v/>
      </c>
      <c r="C430" s="1233"/>
      <c r="D430" s="1233"/>
      <c r="E430" s="1233"/>
      <c r="F430" s="1233"/>
      <c r="G430" s="1233"/>
      <c r="H430" s="1233"/>
      <c r="I430" s="1233"/>
      <c r="J430" s="1233"/>
      <c r="K430" s="1234"/>
      <c r="L430" s="109" t="str">
        <f>IF(基本情報入力シート!M473="","",基本情報入力シート!M473)</f>
        <v/>
      </c>
      <c r="M430" s="109" t="str">
        <f>IF(基本情報入力シート!R473="","",基本情報入力シート!R473)</f>
        <v/>
      </c>
      <c r="N430" s="109" t="str">
        <f>IF(基本情報入力シート!W473="","",基本情報入力シート!W473)</f>
        <v/>
      </c>
      <c r="O430" s="108" t="str">
        <f>IF(基本情報入力シート!X473="","",基本情報入力シート!X473)</f>
        <v/>
      </c>
      <c r="P430" s="110" t="str">
        <f>IF(基本情報入力シート!Y473="","",基本情報入力シート!Y473)</f>
        <v/>
      </c>
      <c r="Q430" s="641" t="str">
        <f>IF(基本情報入力シート!Z473="","",基本情報入力シート!Z473)</f>
        <v/>
      </c>
      <c r="R430" s="662" t="str">
        <f>IF(基本情報入力シート!AA473="","",基本情報入力シート!AA473)</f>
        <v/>
      </c>
      <c r="S430" s="111"/>
      <c r="T430" s="112"/>
      <c r="U430" s="131" t="str">
        <f>IF(P430="","",VLOOKUP(P430,【参考】数式用!$A$5:$I$28,MATCH(T430,【参考】数式用!$C$4:$G$4,0)+2,0))</f>
        <v/>
      </c>
      <c r="V430" s="46" t="s">
        <v>121</v>
      </c>
      <c r="W430" s="113"/>
      <c r="X430" s="47" t="s">
        <v>122</v>
      </c>
      <c r="Y430" s="113"/>
      <c r="Z430" s="114" t="s">
        <v>123</v>
      </c>
      <c r="AA430" s="113"/>
      <c r="AB430" s="47" t="s">
        <v>122</v>
      </c>
      <c r="AC430" s="113"/>
      <c r="AD430" s="47" t="s">
        <v>124</v>
      </c>
      <c r="AE430" s="115" t="s">
        <v>125</v>
      </c>
      <c r="AF430" s="116" t="str">
        <f t="shared" si="6"/>
        <v/>
      </c>
      <c r="AG430" s="47" t="s">
        <v>126</v>
      </c>
      <c r="AH430" s="117" t="str">
        <f t="shared" si="4"/>
        <v/>
      </c>
    </row>
    <row r="431" spans="1:34" ht="36.75" customHeight="1">
      <c r="A431" s="108">
        <f t="shared" si="15"/>
        <v>421</v>
      </c>
      <c r="B431" s="1232" t="str">
        <f>IF(基本情報入力シート!C474="","",基本情報入力シート!C474)</f>
        <v/>
      </c>
      <c r="C431" s="1233"/>
      <c r="D431" s="1233"/>
      <c r="E431" s="1233"/>
      <c r="F431" s="1233"/>
      <c r="G431" s="1233"/>
      <c r="H431" s="1233"/>
      <c r="I431" s="1233"/>
      <c r="J431" s="1233"/>
      <c r="K431" s="1234"/>
      <c r="L431" s="109" t="str">
        <f>IF(基本情報入力シート!M474="","",基本情報入力シート!M474)</f>
        <v/>
      </c>
      <c r="M431" s="109" t="str">
        <f>IF(基本情報入力シート!R474="","",基本情報入力シート!R474)</f>
        <v/>
      </c>
      <c r="N431" s="109" t="str">
        <f>IF(基本情報入力シート!W474="","",基本情報入力シート!W474)</f>
        <v/>
      </c>
      <c r="O431" s="108" t="str">
        <f>IF(基本情報入力シート!X474="","",基本情報入力シート!X474)</f>
        <v/>
      </c>
      <c r="P431" s="110" t="str">
        <f>IF(基本情報入力シート!Y474="","",基本情報入力シート!Y474)</f>
        <v/>
      </c>
      <c r="Q431" s="641" t="str">
        <f>IF(基本情報入力シート!Z474="","",基本情報入力シート!Z474)</f>
        <v/>
      </c>
      <c r="R431" s="662" t="str">
        <f>IF(基本情報入力シート!AA474="","",基本情報入力シート!AA474)</f>
        <v/>
      </c>
      <c r="S431" s="111"/>
      <c r="T431" s="112"/>
      <c r="U431" s="131" t="str">
        <f>IF(P431="","",VLOOKUP(P431,【参考】数式用!$A$5:$I$28,MATCH(T431,【参考】数式用!$C$4:$G$4,0)+2,0))</f>
        <v/>
      </c>
      <c r="V431" s="46" t="s">
        <v>121</v>
      </c>
      <c r="W431" s="113"/>
      <c r="X431" s="47" t="s">
        <v>122</v>
      </c>
      <c r="Y431" s="113"/>
      <c r="Z431" s="114" t="s">
        <v>123</v>
      </c>
      <c r="AA431" s="113"/>
      <c r="AB431" s="47" t="s">
        <v>122</v>
      </c>
      <c r="AC431" s="113"/>
      <c r="AD431" s="47" t="s">
        <v>124</v>
      </c>
      <c r="AE431" s="115" t="s">
        <v>125</v>
      </c>
      <c r="AF431" s="116" t="str">
        <f t="shared" si="6"/>
        <v/>
      </c>
      <c r="AG431" s="47" t="s">
        <v>126</v>
      </c>
      <c r="AH431" s="117" t="str">
        <f t="shared" si="4"/>
        <v/>
      </c>
    </row>
    <row r="432" spans="1:34" ht="36.75" customHeight="1">
      <c r="A432" s="108">
        <f t="shared" si="15"/>
        <v>422</v>
      </c>
      <c r="B432" s="1232" t="str">
        <f>IF(基本情報入力シート!C475="","",基本情報入力シート!C475)</f>
        <v/>
      </c>
      <c r="C432" s="1233"/>
      <c r="D432" s="1233"/>
      <c r="E432" s="1233"/>
      <c r="F432" s="1233"/>
      <c r="G432" s="1233"/>
      <c r="H432" s="1233"/>
      <c r="I432" s="1233"/>
      <c r="J432" s="1233"/>
      <c r="K432" s="1234"/>
      <c r="L432" s="109" t="str">
        <f>IF(基本情報入力シート!M475="","",基本情報入力シート!M475)</f>
        <v/>
      </c>
      <c r="M432" s="109" t="str">
        <f>IF(基本情報入力シート!R475="","",基本情報入力シート!R475)</f>
        <v/>
      </c>
      <c r="N432" s="109" t="str">
        <f>IF(基本情報入力シート!W475="","",基本情報入力シート!W475)</f>
        <v/>
      </c>
      <c r="O432" s="108" t="str">
        <f>IF(基本情報入力シート!X475="","",基本情報入力シート!X475)</f>
        <v/>
      </c>
      <c r="P432" s="110" t="str">
        <f>IF(基本情報入力シート!Y475="","",基本情報入力シート!Y475)</f>
        <v/>
      </c>
      <c r="Q432" s="641" t="str">
        <f>IF(基本情報入力シート!Z475="","",基本情報入力シート!Z475)</f>
        <v/>
      </c>
      <c r="R432" s="662" t="str">
        <f>IF(基本情報入力シート!AA475="","",基本情報入力シート!AA475)</f>
        <v/>
      </c>
      <c r="S432" s="111"/>
      <c r="T432" s="112"/>
      <c r="U432" s="131" t="str">
        <f>IF(P432="","",VLOOKUP(P432,【参考】数式用!$A$5:$I$28,MATCH(T432,【参考】数式用!$C$4:$G$4,0)+2,0))</f>
        <v/>
      </c>
      <c r="V432" s="46" t="s">
        <v>121</v>
      </c>
      <c r="W432" s="113"/>
      <c r="X432" s="47" t="s">
        <v>122</v>
      </c>
      <c r="Y432" s="113"/>
      <c r="Z432" s="114" t="s">
        <v>123</v>
      </c>
      <c r="AA432" s="113"/>
      <c r="AB432" s="47" t="s">
        <v>122</v>
      </c>
      <c r="AC432" s="113"/>
      <c r="AD432" s="47" t="s">
        <v>124</v>
      </c>
      <c r="AE432" s="115" t="s">
        <v>125</v>
      </c>
      <c r="AF432" s="116" t="str">
        <f t="shared" si="6"/>
        <v/>
      </c>
      <c r="AG432" s="47" t="s">
        <v>126</v>
      </c>
      <c r="AH432" s="117" t="str">
        <f t="shared" si="4"/>
        <v/>
      </c>
    </row>
    <row r="433" spans="1:34" ht="36.75" customHeight="1">
      <c r="A433" s="108">
        <f t="shared" si="15"/>
        <v>423</v>
      </c>
      <c r="B433" s="1232" t="str">
        <f>IF(基本情報入力シート!C476="","",基本情報入力シート!C476)</f>
        <v/>
      </c>
      <c r="C433" s="1233"/>
      <c r="D433" s="1233"/>
      <c r="E433" s="1233"/>
      <c r="F433" s="1233"/>
      <c r="G433" s="1233"/>
      <c r="H433" s="1233"/>
      <c r="I433" s="1233"/>
      <c r="J433" s="1233"/>
      <c r="K433" s="1234"/>
      <c r="L433" s="109" t="str">
        <f>IF(基本情報入力シート!M476="","",基本情報入力シート!M476)</f>
        <v/>
      </c>
      <c r="M433" s="109" t="str">
        <f>IF(基本情報入力シート!R476="","",基本情報入力シート!R476)</f>
        <v/>
      </c>
      <c r="N433" s="109" t="str">
        <f>IF(基本情報入力シート!W476="","",基本情報入力シート!W476)</f>
        <v/>
      </c>
      <c r="O433" s="108" t="str">
        <f>IF(基本情報入力シート!X476="","",基本情報入力シート!X476)</f>
        <v/>
      </c>
      <c r="P433" s="110" t="str">
        <f>IF(基本情報入力シート!Y476="","",基本情報入力シート!Y476)</f>
        <v/>
      </c>
      <c r="Q433" s="641" t="str">
        <f>IF(基本情報入力シート!Z476="","",基本情報入力シート!Z476)</f>
        <v/>
      </c>
      <c r="R433" s="662" t="str">
        <f>IF(基本情報入力シート!AA476="","",基本情報入力シート!AA476)</f>
        <v/>
      </c>
      <c r="S433" s="111"/>
      <c r="T433" s="112"/>
      <c r="U433" s="131" t="str">
        <f>IF(P433="","",VLOOKUP(P433,【参考】数式用!$A$5:$I$28,MATCH(T433,【参考】数式用!$C$4:$G$4,0)+2,0))</f>
        <v/>
      </c>
      <c r="V433" s="46" t="s">
        <v>121</v>
      </c>
      <c r="W433" s="113"/>
      <c r="X433" s="47" t="s">
        <v>122</v>
      </c>
      <c r="Y433" s="113"/>
      <c r="Z433" s="114" t="s">
        <v>123</v>
      </c>
      <c r="AA433" s="113"/>
      <c r="AB433" s="47" t="s">
        <v>122</v>
      </c>
      <c r="AC433" s="113"/>
      <c r="AD433" s="47" t="s">
        <v>124</v>
      </c>
      <c r="AE433" s="115" t="s">
        <v>125</v>
      </c>
      <c r="AF433" s="116" t="str">
        <f t="shared" si="6"/>
        <v/>
      </c>
      <c r="AG433" s="47" t="s">
        <v>126</v>
      </c>
      <c r="AH433" s="117" t="str">
        <f t="shared" si="4"/>
        <v/>
      </c>
    </row>
    <row r="434" spans="1:34" ht="36.75" customHeight="1">
      <c r="A434" s="108">
        <f t="shared" si="15"/>
        <v>424</v>
      </c>
      <c r="B434" s="1232" t="str">
        <f>IF(基本情報入力シート!C477="","",基本情報入力シート!C477)</f>
        <v/>
      </c>
      <c r="C434" s="1233"/>
      <c r="D434" s="1233"/>
      <c r="E434" s="1233"/>
      <c r="F434" s="1233"/>
      <c r="G434" s="1233"/>
      <c r="H434" s="1233"/>
      <c r="I434" s="1233"/>
      <c r="J434" s="1233"/>
      <c r="K434" s="1234"/>
      <c r="L434" s="109" t="str">
        <f>IF(基本情報入力シート!M477="","",基本情報入力シート!M477)</f>
        <v/>
      </c>
      <c r="M434" s="109" t="str">
        <f>IF(基本情報入力シート!R477="","",基本情報入力シート!R477)</f>
        <v/>
      </c>
      <c r="N434" s="109" t="str">
        <f>IF(基本情報入力シート!W477="","",基本情報入力シート!W477)</f>
        <v/>
      </c>
      <c r="O434" s="108" t="str">
        <f>IF(基本情報入力シート!X477="","",基本情報入力シート!X477)</f>
        <v/>
      </c>
      <c r="P434" s="110" t="str">
        <f>IF(基本情報入力シート!Y477="","",基本情報入力シート!Y477)</f>
        <v/>
      </c>
      <c r="Q434" s="641" t="str">
        <f>IF(基本情報入力シート!Z477="","",基本情報入力シート!Z477)</f>
        <v/>
      </c>
      <c r="R434" s="662" t="str">
        <f>IF(基本情報入力シート!AA477="","",基本情報入力シート!AA477)</f>
        <v/>
      </c>
      <c r="S434" s="111"/>
      <c r="T434" s="112"/>
      <c r="U434" s="131" t="str">
        <f>IF(P434="","",VLOOKUP(P434,【参考】数式用!$A$5:$I$28,MATCH(T434,【参考】数式用!$C$4:$G$4,0)+2,0))</f>
        <v/>
      </c>
      <c r="V434" s="46" t="s">
        <v>121</v>
      </c>
      <c r="W434" s="113"/>
      <c r="X434" s="47" t="s">
        <v>122</v>
      </c>
      <c r="Y434" s="113"/>
      <c r="Z434" s="114" t="s">
        <v>123</v>
      </c>
      <c r="AA434" s="113"/>
      <c r="AB434" s="47" t="s">
        <v>122</v>
      </c>
      <c r="AC434" s="113"/>
      <c r="AD434" s="47" t="s">
        <v>124</v>
      </c>
      <c r="AE434" s="115" t="s">
        <v>125</v>
      </c>
      <c r="AF434" s="116" t="str">
        <f t="shared" si="6"/>
        <v/>
      </c>
      <c r="AG434" s="47" t="s">
        <v>126</v>
      </c>
      <c r="AH434" s="117" t="str">
        <f t="shared" si="4"/>
        <v/>
      </c>
    </row>
    <row r="435" spans="1:34" ht="36.75" customHeight="1">
      <c r="A435" s="108">
        <f t="shared" si="15"/>
        <v>425</v>
      </c>
      <c r="B435" s="1232" t="str">
        <f>IF(基本情報入力シート!C478="","",基本情報入力シート!C478)</f>
        <v/>
      </c>
      <c r="C435" s="1233"/>
      <c r="D435" s="1233"/>
      <c r="E435" s="1233"/>
      <c r="F435" s="1233"/>
      <c r="G435" s="1233"/>
      <c r="H435" s="1233"/>
      <c r="I435" s="1233"/>
      <c r="J435" s="1233"/>
      <c r="K435" s="1234"/>
      <c r="L435" s="109" t="str">
        <f>IF(基本情報入力シート!M478="","",基本情報入力シート!M478)</f>
        <v/>
      </c>
      <c r="M435" s="109" t="str">
        <f>IF(基本情報入力シート!R478="","",基本情報入力シート!R478)</f>
        <v/>
      </c>
      <c r="N435" s="109" t="str">
        <f>IF(基本情報入力シート!W478="","",基本情報入力シート!W478)</f>
        <v/>
      </c>
      <c r="O435" s="108" t="str">
        <f>IF(基本情報入力シート!X478="","",基本情報入力シート!X478)</f>
        <v/>
      </c>
      <c r="P435" s="110" t="str">
        <f>IF(基本情報入力シート!Y478="","",基本情報入力シート!Y478)</f>
        <v/>
      </c>
      <c r="Q435" s="641" t="str">
        <f>IF(基本情報入力シート!Z478="","",基本情報入力シート!Z478)</f>
        <v/>
      </c>
      <c r="R435" s="662" t="str">
        <f>IF(基本情報入力シート!AA478="","",基本情報入力シート!AA478)</f>
        <v/>
      </c>
      <c r="S435" s="111"/>
      <c r="T435" s="112"/>
      <c r="U435" s="131" t="str">
        <f>IF(P435="","",VLOOKUP(P435,【参考】数式用!$A$5:$I$28,MATCH(T435,【参考】数式用!$C$4:$G$4,0)+2,0))</f>
        <v/>
      </c>
      <c r="V435" s="46" t="s">
        <v>121</v>
      </c>
      <c r="W435" s="113"/>
      <c r="X435" s="47" t="s">
        <v>122</v>
      </c>
      <c r="Y435" s="113"/>
      <c r="Z435" s="114" t="s">
        <v>123</v>
      </c>
      <c r="AA435" s="113"/>
      <c r="AB435" s="47" t="s">
        <v>122</v>
      </c>
      <c r="AC435" s="113"/>
      <c r="AD435" s="47" t="s">
        <v>124</v>
      </c>
      <c r="AE435" s="115" t="s">
        <v>125</v>
      </c>
      <c r="AF435" s="116" t="str">
        <f t="shared" si="6"/>
        <v/>
      </c>
      <c r="AG435" s="47" t="s">
        <v>126</v>
      </c>
      <c r="AH435" s="117" t="str">
        <f t="shared" si="4"/>
        <v/>
      </c>
    </row>
    <row r="436" spans="1:34" ht="36.75" customHeight="1">
      <c r="A436" s="108">
        <f t="shared" si="15"/>
        <v>426</v>
      </c>
      <c r="B436" s="1232" t="str">
        <f>IF(基本情報入力シート!C479="","",基本情報入力シート!C479)</f>
        <v/>
      </c>
      <c r="C436" s="1233"/>
      <c r="D436" s="1233"/>
      <c r="E436" s="1233"/>
      <c r="F436" s="1233"/>
      <c r="G436" s="1233"/>
      <c r="H436" s="1233"/>
      <c r="I436" s="1233"/>
      <c r="J436" s="1233"/>
      <c r="K436" s="1234"/>
      <c r="L436" s="109" t="str">
        <f>IF(基本情報入力シート!M479="","",基本情報入力シート!M479)</f>
        <v/>
      </c>
      <c r="M436" s="109" t="str">
        <f>IF(基本情報入力シート!R479="","",基本情報入力シート!R479)</f>
        <v/>
      </c>
      <c r="N436" s="109" t="str">
        <f>IF(基本情報入力シート!W479="","",基本情報入力シート!W479)</f>
        <v/>
      </c>
      <c r="O436" s="108" t="str">
        <f>IF(基本情報入力シート!X479="","",基本情報入力シート!X479)</f>
        <v/>
      </c>
      <c r="P436" s="110" t="str">
        <f>IF(基本情報入力シート!Y479="","",基本情報入力シート!Y479)</f>
        <v/>
      </c>
      <c r="Q436" s="641" t="str">
        <f>IF(基本情報入力シート!Z479="","",基本情報入力シート!Z479)</f>
        <v/>
      </c>
      <c r="R436" s="662" t="str">
        <f>IF(基本情報入力シート!AA479="","",基本情報入力シート!AA479)</f>
        <v/>
      </c>
      <c r="S436" s="111"/>
      <c r="T436" s="112"/>
      <c r="U436" s="131" t="str">
        <f>IF(P436="","",VLOOKUP(P436,【参考】数式用!$A$5:$I$28,MATCH(T436,【参考】数式用!$C$4:$G$4,0)+2,0))</f>
        <v/>
      </c>
      <c r="V436" s="46" t="s">
        <v>121</v>
      </c>
      <c r="W436" s="113"/>
      <c r="X436" s="47" t="s">
        <v>122</v>
      </c>
      <c r="Y436" s="113"/>
      <c r="Z436" s="114" t="s">
        <v>123</v>
      </c>
      <c r="AA436" s="113"/>
      <c r="AB436" s="47" t="s">
        <v>122</v>
      </c>
      <c r="AC436" s="113"/>
      <c r="AD436" s="47" t="s">
        <v>124</v>
      </c>
      <c r="AE436" s="115" t="s">
        <v>125</v>
      </c>
      <c r="AF436" s="116" t="str">
        <f t="shared" si="6"/>
        <v/>
      </c>
      <c r="AG436" s="47" t="s">
        <v>126</v>
      </c>
      <c r="AH436" s="117" t="str">
        <f t="shared" si="4"/>
        <v/>
      </c>
    </row>
    <row r="437" spans="1:34" ht="36.75" customHeight="1">
      <c r="A437" s="108">
        <f t="shared" si="15"/>
        <v>427</v>
      </c>
      <c r="B437" s="1232" t="str">
        <f>IF(基本情報入力シート!C480="","",基本情報入力シート!C480)</f>
        <v/>
      </c>
      <c r="C437" s="1233"/>
      <c r="D437" s="1233"/>
      <c r="E437" s="1233"/>
      <c r="F437" s="1233"/>
      <c r="G437" s="1233"/>
      <c r="H437" s="1233"/>
      <c r="I437" s="1233"/>
      <c r="J437" s="1233"/>
      <c r="K437" s="1234"/>
      <c r="L437" s="109" t="str">
        <f>IF(基本情報入力シート!M480="","",基本情報入力シート!M480)</f>
        <v/>
      </c>
      <c r="M437" s="109" t="str">
        <f>IF(基本情報入力シート!R480="","",基本情報入力シート!R480)</f>
        <v/>
      </c>
      <c r="N437" s="109" t="str">
        <f>IF(基本情報入力シート!W480="","",基本情報入力シート!W480)</f>
        <v/>
      </c>
      <c r="O437" s="108" t="str">
        <f>IF(基本情報入力シート!X480="","",基本情報入力シート!X480)</f>
        <v/>
      </c>
      <c r="P437" s="110" t="str">
        <f>IF(基本情報入力シート!Y480="","",基本情報入力シート!Y480)</f>
        <v/>
      </c>
      <c r="Q437" s="641" t="str">
        <f>IF(基本情報入力シート!Z480="","",基本情報入力シート!Z480)</f>
        <v/>
      </c>
      <c r="R437" s="662" t="str">
        <f>IF(基本情報入力シート!AA480="","",基本情報入力シート!AA480)</f>
        <v/>
      </c>
      <c r="S437" s="111"/>
      <c r="T437" s="112"/>
      <c r="U437" s="131" t="str">
        <f>IF(P437="","",VLOOKUP(P437,【参考】数式用!$A$5:$I$28,MATCH(T437,【参考】数式用!$C$4:$G$4,0)+2,0))</f>
        <v/>
      </c>
      <c r="V437" s="46" t="s">
        <v>121</v>
      </c>
      <c r="W437" s="113"/>
      <c r="X437" s="47" t="s">
        <v>122</v>
      </c>
      <c r="Y437" s="113"/>
      <c r="Z437" s="114" t="s">
        <v>123</v>
      </c>
      <c r="AA437" s="113"/>
      <c r="AB437" s="47" t="s">
        <v>122</v>
      </c>
      <c r="AC437" s="113"/>
      <c r="AD437" s="47" t="s">
        <v>124</v>
      </c>
      <c r="AE437" s="115" t="s">
        <v>125</v>
      </c>
      <c r="AF437" s="116" t="str">
        <f t="shared" si="6"/>
        <v/>
      </c>
      <c r="AG437" s="47" t="s">
        <v>126</v>
      </c>
      <c r="AH437" s="117" t="str">
        <f t="shared" si="4"/>
        <v/>
      </c>
    </row>
    <row r="438" spans="1:34" ht="36.75" customHeight="1">
      <c r="A438" s="108">
        <f t="shared" si="15"/>
        <v>428</v>
      </c>
      <c r="B438" s="1232" t="str">
        <f>IF(基本情報入力シート!C481="","",基本情報入力シート!C481)</f>
        <v/>
      </c>
      <c r="C438" s="1233"/>
      <c r="D438" s="1233"/>
      <c r="E438" s="1233"/>
      <c r="F438" s="1233"/>
      <c r="G438" s="1233"/>
      <c r="H438" s="1233"/>
      <c r="I438" s="1233"/>
      <c r="J438" s="1233"/>
      <c r="K438" s="1234"/>
      <c r="L438" s="109" t="str">
        <f>IF(基本情報入力シート!M481="","",基本情報入力シート!M481)</f>
        <v/>
      </c>
      <c r="M438" s="109" t="str">
        <f>IF(基本情報入力シート!R481="","",基本情報入力シート!R481)</f>
        <v/>
      </c>
      <c r="N438" s="109" t="str">
        <f>IF(基本情報入力シート!W481="","",基本情報入力シート!W481)</f>
        <v/>
      </c>
      <c r="O438" s="108" t="str">
        <f>IF(基本情報入力シート!X481="","",基本情報入力シート!X481)</f>
        <v/>
      </c>
      <c r="P438" s="110" t="str">
        <f>IF(基本情報入力シート!Y481="","",基本情報入力シート!Y481)</f>
        <v/>
      </c>
      <c r="Q438" s="641" t="str">
        <f>IF(基本情報入力シート!Z481="","",基本情報入力シート!Z481)</f>
        <v/>
      </c>
      <c r="R438" s="662" t="str">
        <f>IF(基本情報入力シート!AA481="","",基本情報入力シート!AA481)</f>
        <v/>
      </c>
      <c r="S438" s="111"/>
      <c r="T438" s="112"/>
      <c r="U438" s="131" t="str">
        <f>IF(P438="","",VLOOKUP(P438,【参考】数式用!$A$5:$I$28,MATCH(T438,【参考】数式用!$C$4:$G$4,0)+2,0))</f>
        <v/>
      </c>
      <c r="V438" s="46" t="s">
        <v>121</v>
      </c>
      <c r="W438" s="113"/>
      <c r="X438" s="47" t="s">
        <v>122</v>
      </c>
      <c r="Y438" s="113"/>
      <c r="Z438" s="114" t="s">
        <v>123</v>
      </c>
      <c r="AA438" s="113"/>
      <c r="AB438" s="47" t="s">
        <v>122</v>
      </c>
      <c r="AC438" s="113"/>
      <c r="AD438" s="47" t="s">
        <v>124</v>
      </c>
      <c r="AE438" s="115" t="s">
        <v>125</v>
      </c>
      <c r="AF438" s="116" t="str">
        <f t="shared" si="6"/>
        <v/>
      </c>
      <c r="AG438" s="118" t="s">
        <v>126</v>
      </c>
      <c r="AH438" s="117" t="str">
        <f t="shared" si="4"/>
        <v/>
      </c>
    </row>
    <row r="439" spans="1:34" ht="36.75" customHeight="1">
      <c r="A439" s="108">
        <f t="shared" si="15"/>
        <v>429</v>
      </c>
      <c r="B439" s="1232" t="str">
        <f>IF(基本情報入力シート!C482="","",基本情報入力シート!C482)</f>
        <v/>
      </c>
      <c r="C439" s="1233"/>
      <c r="D439" s="1233"/>
      <c r="E439" s="1233"/>
      <c r="F439" s="1233"/>
      <c r="G439" s="1233"/>
      <c r="H439" s="1233"/>
      <c r="I439" s="1233"/>
      <c r="J439" s="1233"/>
      <c r="K439" s="1234"/>
      <c r="L439" s="109" t="str">
        <f>IF(基本情報入力シート!M482="","",基本情報入力シート!M482)</f>
        <v/>
      </c>
      <c r="M439" s="109" t="str">
        <f>IF(基本情報入力シート!R482="","",基本情報入力シート!R482)</f>
        <v/>
      </c>
      <c r="N439" s="109" t="str">
        <f>IF(基本情報入力シート!W482="","",基本情報入力シート!W482)</f>
        <v/>
      </c>
      <c r="O439" s="108" t="str">
        <f>IF(基本情報入力シート!X482="","",基本情報入力シート!X482)</f>
        <v/>
      </c>
      <c r="P439" s="110" t="str">
        <f>IF(基本情報入力シート!Y482="","",基本情報入力シート!Y482)</f>
        <v/>
      </c>
      <c r="Q439" s="641" t="str">
        <f>IF(基本情報入力シート!Z482="","",基本情報入力シート!Z482)</f>
        <v/>
      </c>
      <c r="R439" s="662" t="str">
        <f>IF(基本情報入力シート!AA482="","",基本情報入力シート!AA482)</f>
        <v/>
      </c>
      <c r="S439" s="111"/>
      <c r="T439" s="112"/>
      <c r="U439" s="131" t="str">
        <f>IF(P439="","",VLOOKUP(P439,【参考】数式用!$A$5:$I$28,MATCH(T439,【参考】数式用!$C$4:$G$4,0)+2,0))</f>
        <v/>
      </c>
      <c r="V439" s="46" t="s">
        <v>121</v>
      </c>
      <c r="W439" s="113"/>
      <c r="X439" s="47" t="s">
        <v>122</v>
      </c>
      <c r="Y439" s="113"/>
      <c r="Z439" s="114" t="s">
        <v>123</v>
      </c>
      <c r="AA439" s="113"/>
      <c r="AB439" s="47" t="s">
        <v>122</v>
      </c>
      <c r="AC439" s="113"/>
      <c r="AD439" s="47" t="s">
        <v>124</v>
      </c>
      <c r="AE439" s="115" t="s">
        <v>125</v>
      </c>
      <c r="AF439" s="116" t="str">
        <f t="shared" si="6"/>
        <v/>
      </c>
      <c r="AG439" s="118" t="s">
        <v>126</v>
      </c>
      <c r="AH439" s="117" t="str">
        <f t="shared" si="4"/>
        <v/>
      </c>
    </row>
    <row r="440" spans="1:34" ht="36.75" customHeight="1">
      <c r="A440" s="108">
        <f t="shared" si="15"/>
        <v>430</v>
      </c>
      <c r="B440" s="1232" t="str">
        <f>IF(基本情報入力シート!C483="","",基本情報入力シート!C483)</f>
        <v/>
      </c>
      <c r="C440" s="1233"/>
      <c r="D440" s="1233"/>
      <c r="E440" s="1233"/>
      <c r="F440" s="1233"/>
      <c r="G440" s="1233"/>
      <c r="H440" s="1233"/>
      <c r="I440" s="1233"/>
      <c r="J440" s="1233"/>
      <c r="K440" s="1234"/>
      <c r="L440" s="109" t="str">
        <f>IF(基本情報入力シート!M483="","",基本情報入力シート!M483)</f>
        <v/>
      </c>
      <c r="M440" s="109" t="str">
        <f>IF(基本情報入力シート!R483="","",基本情報入力シート!R483)</f>
        <v/>
      </c>
      <c r="N440" s="109" t="str">
        <f>IF(基本情報入力シート!W483="","",基本情報入力シート!W483)</f>
        <v/>
      </c>
      <c r="O440" s="108" t="str">
        <f>IF(基本情報入力シート!X483="","",基本情報入力シート!X483)</f>
        <v/>
      </c>
      <c r="P440" s="110" t="str">
        <f>IF(基本情報入力シート!Y483="","",基本情報入力シート!Y483)</f>
        <v/>
      </c>
      <c r="Q440" s="641" t="str">
        <f>IF(基本情報入力シート!Z483="","",基本情報入力シート!Z483)</f>
        <v/>
      </c>
      <c r="R440" s="662" t="str">
        <f>IF(基本情報入力シート!AA483="","",基本情報入力シート!AA483)</f>
        <v/>
      </c>
      <c r="S440" s="111"/>
      <c r="T440" s="112"/>
      <c r="U440" s="131" t="str">
        <f>IF(P440="","",VLOOKUP(P440,【参考】数式用!$A$5:$I$28,MATCH(T440,【参考】数式用!$C$4:$G$4,0)+2,0))</f>
        <v/>
      </c>
      <c r="V440" s="46" t="s">
        <v>121</v>
      </c>
      <c r="W440" s="113"/>
      <c r="X440" s="47" t="s">
        <v>122</v>
      </c>
      <c r="Y440" s="113"/>
      <c r="Z440" s="114" t="s">
        <v>123</v>
      </c>
      <c r="AA440" s="113"/>
      <c r="AB440" s="47" t="s">
        <v>122</v>
      </c>
      <c r="AC440" s="113"/>
      <c r="AD440" s="47" t="s">
        <v>124</v>
      </c>
      <c r="AE440" s="115" t="s">
        <v>125</v>
      </c>
      <c r="AF440" s="116" t="str">
        <f t="shared" si="6"/>
        <v/>
      </c>
      <c r="AG440" s="118" t="s">
        <v>126</v>
      </c>
      <c r="AH440" s="117" t="str">
        <f t="shared" si="4"/>
        <v/>
      </c>
    </row>
    <row r="441" spans="1:34" ht="36.75" customHeight="1">
      <c r="A441" s="108">
        <f t="shared" si="15"/>
        <v>431</v>
      </c>
      <c r="B441" s="1232" t="str">
        <f>IF(基本情報入力シート!C484="","",基本情報入力シート!C484)</f>
        <v/>
      </c>
      <c r="C441" s="1233"/>
      <c r="D441" s="1233"/>
      <c r="E441" s="1233"/>
      <c r="F441" s="1233"/>
      <c r="G441" s="1233"/>
      <c r="H441" s="1233"/>
      <c r="I441" s="1233"/>
      <c r="J441" s="1233"/>
      <c r="K441" s="1234"/>
      <c r="L441" s="109" t="str">
        <f>IF(基本情報入力シート!M484="","",基本情報入力シート!M484)</f>
        <v/>
      </c>
      <c r="M441" s="109" t="str">
        <f>IF(基本情報入力シート!R484="","",基本情報入力シート!R484)</f>
        <v/>
      </c>
      <c r="N441" s="109" t="str">
        <f>IF(基本情報入力シート!W484="","",基本情報入力シート!W484)</f>
        <v/>
      </c>
      <c r="O441" s="108" t="str">
        <f>IF(基本情報入力シート!X484="","",基本情報入力シート!X484)</f>
        <v/>
      </c>
      <c r="P441" s="110" t="str">
        <f>IF(基本情報入力シート!Y484="","",基本情報入力シート!Y484)</f>
        <v/>
      </c>
      <c r="Q441" s="641" t="str">
        <f>IF(基本情報入力シート!Z484="","",基本情報入力シート!Z484)</f>
        <v/>
      </c>
      <c r="R441" s="662" t="str">
        <f>IF(基本情報入力シート!AA484="","",基本情報入力シート!AA484)</f>
        <v/>
      </c>
      <c r="S441" s="111"/>
      <c r="T441" s="112"/>
      <c r="U441" s="131" t="str">
        <f>IF(P441="","",VLOOKUP(P441,【参考】数式用!$A$5:$I$28,MATCH(T441,【参考】数式用!$C$4:$G$4,0)+2,0))</f>
        <v/>
      </c>
      <c r="V441" s="46" t="s">
        <v>121</v>
      </c>
      <c r="W441" s="113"/>
      <c r="X441" s="47" t="s">
        <v>122</v>
      </c>
      <c r="Y441" s="113"/>
      <c r="Z441" s="114" t="s">
        <v>123</v>
      </c>
      <c r="AA441" s="113"/>
      <c r="AB441" s="47" t="s">
        <v>122</v>
      </c>
      <c r="AC441" s="113"/>
      <c r="AD441" s="47" t="s">
        <v>124</v>
      </c>
      <c r="AE441" s="115" t="s">
        <v>125</v>
      </c>
      <c r="AF441" s="116" t="str">
        <f t="shared" si="6"/>
        <v/>
      </c>
      <c r="AG441" s="118" t="s">
        <v>126</v>
      </c>
      <c r="AH441" s="117" t="str">
        <f t="shared" si="4"/>
        <v/>
      </c>
    </row>
    <row r="442" spans="1:34" ht="36.75" customHeight="1">
      <c r="A442" s="108">
        <f t="shared" si="15"/>
        <v>432</v>
      </c>
      <c r="B442" s="1232" t="str">
        <f>IF(基本情報入力シート!C485="","",基本情報入力シート!C485)</f>
        <v/>
      </c>
      <c r="C442" s="1233"/>
      <c r="D442" s="1233"/>
      <c r="E442" s="1233"/>
      <c r="F442" s="1233"/>
      <c r="G442" s="1233"/>
      <c r="H442" s="1233"/>
      <c r="I442" s="1233"/>
      <c r="J442" s="1233"/>
      <c r="K442" s="1234"/>
      <c r="L442" s="109" t="str">
        <f>IF(基本情報入力シート!M485="","",基本情報入力シート!M485)</f>
        <v/>
      </c>
      <c r="M442" s="109" t="str">
        <f>IF(基本情報入力シート!R485="","",基本情報入力シート!R485)</f>
        <v/>
      </c>
      <c r="N442" s="109" t="str">
        <f>IF(基本情報入力シート!W485="","",基本情報入力シート!W485)</f>
        <v/>
      </c>
      <c r="O442" s="108" t="str">
        <f>IF(基本情報入力シート!X485="","",基本情報入力シート!X485)</f>
        <v/>
      </c>
      <c r="P442" s="110" t="str">
        <f>IF(基本情報入力シート!Y485="","",基本情報入力シート!Y485)</f>
        <v/>
      </c>
      <c r="Q442" s="641" t="str">
        <f>IF(基本情報入力シート!Z485="","",基本情報入力シート!Z485)</f>
        <v/>
      </c>
      <c r="R442" s="662" t="str">
        <f>IF(基本情報入力シート!AA485="","",基本情報入力シート!AA485)</f>
        <v/>
      </c>
      <c r="S442" s="111"/>
      <c r="T442" s="112"/>
      <c r="U442" s="131" t="str">
        <f>IF(P442="","",VLOOKUP(P442,【参考】数式用!$A$5:$I$28,MATCH(T442,【参考】数式用!$C$4:$G$4,0)+2,0))</f>
        <v/>
      </c>
      <c r="V442" s="46" t="s">
        <v>121</v>
      </c>
      <c r="W442" s="113"/>
      <c r="X442" s="47" t="s">
        <v>122</v>
      </c>
      <c r="Y442" s="113"/>
      <c r="Z442" s="114" t="s">
        <v>123</v>
      </c>
      <c r="AA442" s="113"/>
      <c r="AB442" s="47" t="s">
        <v>122</v>
      </c>
      <c r="AC442" s="113"/>
      <c r="AD442" s="47" t="s">
        <v>124</v>
      </c>
      <c r="AE442" s="115" t="s">
        <v>125</v>
      </c>
      <c r="AF442" s="116" t="str">
        <f t="shared" si="6"/>
        <v/>
      </c>
      <c r="AG442" s="118" t="s">
        <v>126</v>
      </c>
      <c r="AH442" s="117" t="str">
        <f t="shared" si="4"/>
        <v/>
      </c>
    </row>
    <row r="443" spans="1:34" ht="36.75" customHeight="1">
      <c r="A443" s="108">
        <f t="shared" si="15"/>
        <v>433</v>
      </c>
      <c r="B443" s="1232" t="str">
        <f>IF(基本情報入力シート!C486="","",基本情報入力シート!C486)</f>
        <v/>
      </c>
      <c r="C443" s="1233"/>
      <c r="D443" s="1233"/>
      <c r="E443" s="1233"/>
      <c r="F443" s="1233"/>
      <c r="G443" s="1233"/>
      <c r="H443" s="1233"/>
      <c r="I443" s="1233"/>
      <c r="J443" s="1233"/>
      <c r="K443" s="1234"/>
      <c r="L443" s="109" t="str">
        <f>IF(基本情報入力シート!M486="","",基本情報入力シート!M486)</f>
        <v/>
      </c>
      <c r="M443" s="109" t="str">
        <f>IF(基本情報入力シート!R486="","",基本情報入力シート!R486)</f>
        <v/>
      </c>
      <c r="N443" s="109" t="str">
        <f>IF(基本情報入力シート!W486="","",基本情報入力シート!W486)</f>
        <v/>
      </c>
      <c r="O443" s="108" t="str">
        <f>IF(基本情報入力シート!X486="","",基本情報入力シート!X486)</f>
        <v/>
      </c>
      <c r="P443" s="110" t="str">
        <f>IF(基本情報入力シート!Y486="","",基本情報入力シート!Y486)</f>
        <v/>
      </c>
      <c r="Q443" s="641" t="str">
        <f>IF(基本情報入力シート!Z486="","",基本情報入力シート!Z486)</f>
        <v/>
      </c>
      <c r="R443" s="662" t="str">
        <f>IF(基本情報入力シート!AA486="","",基本情報入力シート!AA486)</f>
        <v/>
      </c>
      <c r="S443" s="111"/>
      <c r="T443" s="112"/>
      <c r="U443" s="131" t="str">
        <f>IF(P443="","",VLOOKUP(P443,【参考】数式用!$A$5:$I$28,MATCH(T443,【参考】数式用!$C$4:$G$4,0)+2,0))</f>
        <v/>
      </c>
      <c r="V443" s="46" t="s">
        <v>121</v>
      </c>
      <c r="W443" s="113"/>
      <c r="X443" s="47" t="s">
        <v>122</v>
      </c>
      <c r="Y443" s="113"/>
      <c r="Z443" s="114" t="s">
        <v>123</v>
      </c>
      <c r="AA443" s="113"/>
      <c r="AB443" s="47" t="s">
        <v>122</v>
      </c>
      <c r="AC443" s="113"/>
      <c r="AD443" s="47" t="s">
        <v>124</v>
      </c>
      <c r="AE443" s="115" t="s">
        <v>125</v>
      </c>
      <c r="AF443" s="116" t="str">
        <f t="shared" si="6"/>
        <v/>
      </c>
      <c r="AG443" s="118" t="s">
        <v>126</v>
      </c>
      <c r="AH443" s="117" t="str">
        <f t="shared" si="4"/>
        <v/>
      </c>
    </row>
    <row r="444" spans="1:34" ht="36.75" customHeight="1">
      <c r="A444" s="108">
        <f t="shared" si="15"/>
        <v>434</v>
      </c>
      <c r="B444" s="1232" t="str">
        <f>IF(基本情報入力シート!C487="","",基本情報入力シート!C487)</f>
        <v/>
      </c>
      <c r="C444" s="1233"/>
      <c r="D444" s="1233"/>
      <c r="E444" s="1233"/>
      <c r="F444" s="1233"/>
      <c r="G444" s="1233"/>
      <c r="H444" s="1233"/>
      <c r="I444" s="1233"/>
      <c r="J444" s="1233"/>
      <c r="K444" s="1234"/>
      <c r="L444" s="109" t="str">
        <f>IF(基本情報入力シート!M487="","",基本情報入力シート!M487)</f>
        <v/>
      </c>
      <c r="M444" s="109" t="str">
        <f>IF(基本情報入力シート!R487="","",基本情報入力シート!R487)</f>
        <v/>
      </c>
      <c r="N444" s="109" t="str">
        <f>IF(基本情報入力シート!W487="","",基本情報入力シート!W487)</f>
        <v/>
      </c>
      <c r="O444" s="108" t="str">
        <f>IF(基本情報入力シート!X487="","",基本情報入力シート!X487)</f>
        <v/>
      </c>
      <c r="P444" s="110" t="str">
        <f>IF(基本情報入力シート!Y487="","",基本情報入力シート!Y487)</f>
        <v/>
      </c>
      <c r="Q444" s="641" t="str">
        <f>IF(基本情報入力シート!Z487="","",基本情報入力シート!Z487)</f>
        <v/>
      </c>
      <c r="R444" s="662" t="str">
        <f>IF(基本情報入力シート!AA487="","",基本情報入力シート!AA487)</f>
        <v/>
      </c>
      <c r="S444" s="111"/>
      <c r="T444" s="112"/>
      <c r="U444" s="131" t="str">
        <f>IF(P444="","",VLOOKUP(P444,【参考】数式用!$A$5:$I$28,MATCH(T444,【参考】数式用!$C$4:$G$4,0)+2,0))</f>
        <v/>
      </c>
      <c r="V444" s="46" t="s">
        <v>121</v>
      </c>
      <c r="W444" s="113"/>
      <c r="X444" s="47" t="s">
        <v>122</v>
      </c>
      <c r="Y444" s="113"/>
      <c r="Z444" s="114" t="s">
        <v>123</v>
      </c>
      <c r="AA444" s="113"/>
      <c r="AB444" s="47" t="s">
        <v>122</v>
      </c>
      <c r="AC444" s="113"/>
      <c r="AD444" s="47" t="s">
        <v>124</v>
      </c>
      <c r="AE444" s="115" t="s">
        <v>125</v>
      </c>
      <c r="AF444" s="116" t="str">
        <f t="shared" si="6"/>
        <v/>
      </c>
      <c r="AG444" s="118" t="s">
        <v>126</v>
      </c>
      <c r="AH444" s="117" t="str">
        <f t="shared" si="4"/>
        <v/>
      </c>
    </row>
    <row r="445" spans="1:34" ht="36.75" customHeight="1">
      <c r="A445" s="108">
        <f t="shared" si="15"/>
        <v>435</v>
      </c>
      <c r="B445" s="1232" t="str">
        <f>IF(基本情報入力シート!C488="","",基本情報入力シート!C488)</f>
        <v/>
      </c>
      <c r="C445" s="1233"/>
      <c r="D445" s="1233"/>
      <c r="E445" s="1233"/>
      <c r="F445" s="1233"/>
      <c r="G445" s="1233"/>
      <c r="H445" s="1233"/>
      <c r="I445" s="1233"/>
      <c r="J445" s="1233"/>
      <c r="K445" s="1234"/>
      <c r="L445" s="109" t="str">
        <f>IF(基本情報入力シート!M488="","",基本情報入力シート!M488)</f>
        <v/>
      </c>
      <c r="M445" s="109" t="str">
        <f>IF(基本情報入力シート!R488="","",基本情報入力シート!R488)</f>
        <v/>
      </c>
      <c r="N445" s="109" t="str">
        <f>IF(基本情報入力シート!W488="","",基本情報入力シート!W488)</f>
        <v/>
      </c>
      <c r="O445" s="108" t="str">
        <f>IF(基本情報入力シート!X488="","",基本情報入力シート!X488)</f>
        <v/>
      </c>
      <c r="P445" s="110" t="str">
        <f>IF(基本情報入力シート!Y488="","",基本情報入力シート!Y488)</f>
        <v/>
      </c>
      <c r="Q445" s="641" t="str">
        <f>IF(基本情報入力シート!Z488="","",基本情報入力シート!Z488)</f>
        <v/>
      </c>
      <c r="R445" s="662" t="str">
        <f>IF(基本情報入力シート!AA488="","",基本情報入力シート!AA488)</f>
        <v/>
      </c>
      <c r="S445" s="111"/>
      <c r="T445" s="112"/>
      <c r="U445" s="131" t="str">
        <f>IF(P445="","",VLOOKUP(P445,【参考】数式用!$A$5:$I$28,MATCH(T445,【参考】数式用!$C$4:$G$4,0)+2,0))</f>
        <v/>
      </c>
      <c r="V445" s="46" t="s">
        <v>121</v>
      </c>
      <c r="W445" s="113"/>
      <c r="X445" s="47" t="s">
        <v>122</v>
      </c>
      <c r="Y445" s="113"/>
      <c r="Z445" s="114" t="s">
        <v>123</v>
      </c>
      <c r="AA445" s="113"/>
      <c r="AB445" s="47" t="s">
        <v>122</v>
      </c>
      <c r="AC445" s="113"/>
      <c r="AD445" s="47" t="s">
        <v>124</v>
      </c>
      <c r="AE445" s="115" t="s">
        <v>125</v>
      </c>
      <c r="AF445" s="116" t="str">
        <f t="shared" si="6"/>
        <v/>
      </c>
      <c r="AG445" s="118" t="s">
        <v>126</v>
      </c>
      <c r="AH445" s="117" t="str">
        <f t="shared" si="4"/>
        <v/>
      </c>
    </row>
    <row r="446" spans="1:34" ht="36.75" customHeight="1">
      <c r="A446" s="108">
        <f t="shared" si="15"/>
        <v>436</v>
      </c>
      <c r="B446" s="1232" t="str">
        <f>IF(基本情報入力シート!C489="","",基本情報入力シート!C489)</f>
        <v/>
      </c>
      <c r="C446" s="1233"/>
      <c r="D446" s="1233"/>
      <c r="E446" s="1233"/>
      <c r="F446" s="1233"/>
      <c r="G446" s="1233"/>
      <c r="H446" s="1233"/>
      <c r="I446" s="1233"/>
      <c r="J446" s="1233"/>
      <c r="K446" s="1234"/>
      <c r="L446" s="109" t="str">
        <f>IF(基本情報入力シート!M489="","",基本情報入力シート!M489)</f>
        <v/>
      </c>
      <c r="M446" s="109" t="str">
        <f>IF(基本情報入力シート!R489="","",基本情報入力シート!R489)</f>
        <v/>
      </c>
      <c r="N446" s="109" t="str">
        <f>IF(基本情報入力シート!W489="","",基本情報入力シート!W489)</f>
        <v/>
      </c>
      <c r="O446" s="108" t="str">
        <f>IF(基本情報入力シート!X489="","",基本情報入力シート!X489)</f>
        <v/>
      </c>
      <c r="P446" s="110" t="str">
        <f>IF(基本情報入力シート!Y489="","",基本情報入力シート!Y489)</f>
        <v/>
      </c>
      <c r="Q446" s="641" t="str">
        <f>IF(基本情報入力シート!Z489="","",基本情報入力シート!Z489)</f>
        <v/>
      </c>
      <c r="R446" s="662" t="str">
        <f>IF(基本情報入力シート!AA489="","",基本情報入力シート!AA489)</f>
        <v/>
      </c>
      <c r="S446" s="111"/>
      <c r="T446" s="112"/>
      <c r="U446" s="131" t="str">
        <f>IF(P446="","",VLOOKUP(P446,【参考】数式用!$A$5:$I$28,MATCH(T446,【参考】数式用!$C$4:$G$4,0)+2,0))</f>
        <v/>
      </c>
      <c r="V446" s="46" t="s">
        <v>121</v>
      </c>
      <c r="W446" s="113"/>
      <c r="X446" s="47" t="s">
        <v>122</v>
      </c>
      <c r="Y446" s="113"/>
      <c r="Z446" s="114" t="s">
        <v>123</v>
      </c>
      <c r="AA446" s="113"/>
      <c r="AB446" s="47" t="s">
        <v>122</v>
      </c>
      <c r="AC446" s="113"/>
      <c r="AD446" s="47" t="s">
        <v>124</v>
      </c>
      <c r="AE446" s="115" t="s">
        <v>125</v>
      </c>
      <c r="AF446" s="116" t="str">
        <f t="shared" si="6"/>
        <v/>
      </c>
      <c r="AG446" s="118" t="s">
        <v>126</v>
      </c>
      <c r="AH446" s="117" t="str">
        <f t="shared" si="4"/>
        <v/>
      </c>
    </row>
    <row r="447" spans="1:34" ht="36.75" customHeight="1">
      <c r="A447" s="108">
        <f t="shared" si="15"/>
        <v>437</v>
      </c>
      <c r="B447" s="1232" t="str">
        <f>IF(基本情報入力シート!C490="","",基本情報入力シート!C490)</f>
        <v/>
      </c>
      <c r="C447" s="1233"/>
      <c r="D447" s="1233"/>
      <c r="E447" s="1233"/>
      <c r="F447" s="1233"/>
      <c r="G447" s="1233"/>
      <c r="H447" s="1233"/>
      <c r="I447" s="1233"/>
      <c r="J447" s="1233"/>
      <c r="K447" s="1234"/>
      <c r="L447" s="109" t="str">
        <f>IF(基本情報入力シート!M490="","",基本情報入力シート!M490)</f>
        <v/>
      </c>
      <c r="M447" s="109" t="str">
        <f>IF(基本情報入力シート!R490="","",基本情報入力シート!R490)</f>
        <v/>
      </c>
      <c r="N447" s="109" t="str">
        <f>IF(基本情報入力シート!W490="","",基本情報入力シート!W490)</f>
        <v/>
      </c>
      <c r="O447" s="108" t="str">
        <f>IF(基本情報入力シート!X490="","",基本情報入力シート!X490)</f>
        <v/>
      </c>
      <c r="P447" s="110" t="str">
        <f>IF(基本情報入力シート!Y490="","",基本情報入力シート!Y490)</f>
        <v/>
      </c>
      <c r="Q447" s="641" t="str">
        <f>IF(基本情報入力シート!Z490="","",基本情報入力シート!Z490)</f>
        <v/>
      </c>
      <c r="R447" s="662" t="str">
        <f>IF(基本情報入力シート!AA490="","",基本情報入力シート!AA490)</f>
        <v/>
      </c>
      <c r="S447" s="111"/>
      <c r="T447" s="112"/>
      <c r="U447" s="131" t="str">
        <f>IF(P447="","",VLOOKUP(P447,【参考】数式用!$A$5:$I$28,MATCH(T447,【参考】数式用!$C$4:$G$4,0)+2,0))</f>
        <v/>
      </c>
      <c r="V447" s="46" t="s">
        <v>121</v>
      </c>
      <c r="W447" s="113"/>
      <c r="X447" s="47" t="s">
        <v>122</v>
      </c>
      <c r="Y447" s="113"/>
      <c r="Z447" s="114" t="s">
        <v>123</v>
      </c>
      <c r="AA447" s="113"/>
      <c r="AB447" s="47" t="s">
        <v>122</v>
      </c>
      <c r="AC447" s="113"/>
      <c r="AD447" s="47" t="s">
        <v>124</v>
      </c>
      <c r="AE447" s="115" t="s">
        <v>125</v>
      </c>
      <c r="AF447" s="116" t="str">
        <f t="shared" si="6"/>
        <v/>
      </c>
      <c r="AG447" s="118" t="s">
        <v>126</v>
      </c>
      <c r="AH447" s="117" t="str">
        <f t="shared" si="4"/>
        <v/>
      </c>
    </row>
    <row r="448" spans="1:34" ht="36.75" customHeight="1">
      <c r="A448" s="108">
        <f t="shared" si="15"/>
        <v>438</v>
      </c>
      <c r="B448" s="1232" t="str">
        <f>IF(基本情報入力シート!C491="","",基本情報入力シート!C491)</f>
        <v/>
      </c>
      <c r="C448" s="1233"/>
      <c r="D448" s="1233"/>
      <c r="E448" s="1233"/>
      <c r="F448" s="1233"/>
      <c r="G448" s="1233"/>
      <c r="H448" s="1233"/>
      <c r="I448" s="1233"/>
      <c r="J448" s="1233"/>
      <c r="K448" s="1234"/>
      <c r="L448" s="109" t="str">
        <f>IF(基本情報入力シート!M491="","",基本情報入力シート!M491)</f>
        <v/>
      </c>
      <c r="M448" s="109" t="str">
        <f>IF(基本情報入力シート!R491="","",基本情報入力シート!R491)</f>
        <v/>
      </c>
      <c r="N448" s="109" t="str">
        <f>IF(基本情報入力シート!W491="","",基本情報入力シート!W491)</f>
        <v/>
      </c>
      <c r="O448" s="108" t="str">
        <f>IF(基本情報入力シート!X491="","",基本情報入力シート!X491)</f>
        <v/>
      </c>
      <c r="P448" s="110" t="str">
        <f>IF(基本情報入力シート!Y491="","",基本情報入力シート!Y491)</f>
        <v/>
      </c>
      <c r="Q448" s="641" t="str">
        <f>IF(基本情報入力シート!Z491="","",基本情報入力シート!Z491)</f>
        <v/>
      </c>
      <c r="R448" s="662" t="str">
        <f>IF(基本情報入力シート!AA491="","",基本情報入力シート!AA491)</f>
        <v/>
      </c>
      <c r="S448" s="111"/>
      <c r="T448" s="112"/>
      <c r="U448" s="131" t="str">
        <f>IF(P448="","",VLOOKUP(P448,【参考】数式用!$A$5:$I$28,MATCH(T448,【参考】数式用!$C$4:$G$4,0)+2,0))</f>
        <v/>
      </c>
      <c r="V448" s="46" t="s">
        <v>121</v>
      </c>
      <c r="W448" s="113"/>
      <c r="X448" s="47" t="s">
        <v>122</v>
      </c>
      <c r="Y448" s="113"/>
      <c r="Z448" s="114" t="s">
        <v>123</v>
      </c>
      <c r="AA448" s="113"/>
      <c r="AB448" s="47" t="s">
        <v>122</v>
      </c>
      <c r="AC448" s="113"/>
      <c r="AD448" s="47" t="s">
        <v>124</v>
      </c>
      <c r="AE448" s="115" t="s">
        <v>125</v>
      </c>
      <c r="AF448" s="116" t="str">
        <f t="shared" si="6"/>
        <v/>
      </c>
      <c r="AG448" s="118" t="s">
        <v>126</v>
      </c>
      <c r="AH448" s="117" t="str">
        <f t="shared" si="4"/>
        <v/>
      </c>
    </row>
    <row r="449" spans="1:34" ht="36.75" customHeight="1">
      <c r="A449" s="108">
        <f t="shared" si="15"/>
        <v>439</v>
      </c>
      <c r="B449" s="1232" t="str">
        <f>IF(基本情報入力シート!C492="","",基本情報入力シート!C492)</f>
        <v/>
      </c>
      <c r="C449" s="1233"/>
      <c r="D449" s="1233"/>
      <c r="E449" s="1233"/>
      <c r="F449" s="1233"/>
      <c r="G449" s="1233"/>
      <c r="H449" s="1233"/>
      <c r="I449" s="1233"/>
      <c r="J449" s="1233"/>
      <c r="K449" s="1234"/>
      <c r="L449" s="109" t="str">
        <f>IF(基本情報入力シート!M492="","",基本情報入力シート!M492)</f>
        <v/>
      </c>
      <c r="M449" s="109" t="str">
        <f>IF(基本情報入力シート!R492="","",基本情報入力シート!R492)</f>
        <v/>
      </c>
      <c r="N449" s="109" t="str">
        <f>IF(基本情報入力シート!W492="","",基本情報入力シート!W492)</f>
        <v/>
      </c>
      <c r="O449" s="108" t="str">
        <f>IF(基本情報入力シート!X492="","",基本情報入力シート!X492)</f>
        <v/>
      </c>
      <c r="P449" s="110" t="str">
        <f>IF(基本情報入力シート!Y492="","",基本情報入力シート!Y492)</f>
        <v/>
      </c>
      <c r="Q449" s="641" t="str">
        <f>IF(基本情報入力シート!Z492="","",基本情報入力シート!Z492)</f>
        <v/>
      </c>
      <c r="R449" s="662" t="str">
        <f>IF(基本情報入力シート!AA492="","",基本情報入力シート!AA492)</f>
        <v/>
      </c>
      <c r="S449" s="111"/>
      <c r="T449" s="112"/>
      <c r="U449" s="131" t="str">
        <f>IF(P449="","",VLOOKUP(P449,【参考】数式用!$A$5:$I$28,MATCH(T449,【参考】数式用!$C$4:$G$4,0)+2,0))</f>
        <v/>
      </c>
      <c r="V449" s="46" t="s">
        <v>121</v>
      </c>
      <c r="W449" s="113"/>
      <c r="X449" s="47" t="s">
        <v>122</v>
      </c>
      <c r="Y449" s="113"/>
      <c r="Z449" s="114" t="s">
        <v>123</v>
      </c>
      <c r="AA449" s="113"/>
      <c r="AB449" s="47" t="s">
        <v>122</v>
      </c>
      <c r="AC449" s="113"/>
      <c r="AD449" s="47" t="s">
        <v>124</v>
      </c>
      <c r="AE449" s="115" t="s">
        <v>125</v>
      </c>
      <c r="AF449" s="116" t="str">
        <f t="shared" si="6"/>
        <v/>
      </c>
      <c r="AG449" s="118" t="s">
        <v>126</v>
      </c>
      <c r="AH449" s="117" t="str">
        <f t="shared" si="4"/>
        <v/>
      </c>
    </row>
    <row r="450" spans="1:34" ht="36.75" customHeight="1">
      <c r="A450" s="108">
        <f t="shared" si="15"/>
        <v>440</v>
      </c>
      <c r="B450" s="1232" t="str">
        <f>IF(基本情報入力シート!C493="","",基本情報入力シート!C493)</f>
        <v/>
      </c>
      <c r="C450" s="1233"/>
      <c r="D450" s="1233"/>
      <c r="E450" s="1233"/>
      <c r="F450" s="1233"/>
      <c r="G450" s="1233"/>
      <c r="H450" s="1233"/>
      <c r="I450" s="1233"/>
      <c r="J450" s="1233"/>
      <c r="K450" s="1234"/>
      <c r="L450" s="109" t="str">
        <f>IF(基本情報入力シート!M493="","",基本情報入力シート!M493)</f>
        <v/>
      </c>
      <c r="M450" s="109" t="str">
        <f>IF(基本情報入力シート!R493="","",基本情報入力シート!R493)</f>
        <v/>
      </c>
      <c r="N450" s="109" t="str">
        <f>IF(基本情報入力シート!W493="","",基本情報入力シート!W493)</f>
        <v/>
      </c>
      <c r="O450" s="108" t="str">
        <f>IF(基本情報入力シート!X493="","",基本情報入力シート!X493)</f>
        <v/>
      </c>
      <c r="P450" s="110" t="str">
        <f>IF(基本情報入力シート!Y493="","",基本情報入力シート!Y493)</f>
        <v/>
      </c>
      <c r="Q450" s="641" t="str">
        <f>IF(基本情報入力シート!Z493="","",基本情報入力シート!Z493)</f>
        <v/>
      </c>
      <c r="R450" s="662" t="str">
        <f>IF(基本情報入力シート!AA493="","",基本情報入力シート!AA493)</f>
        <v/>
      </c>
      <c r="S450" s="111"/>
      <c r="T450" s="112"/>
      <c r="U450" s="131" t="str">
        <f>IF(P450="","",VLOOKUP(P450,【参考】数式用!$A$5:$I$28,MATCH(T450,【参考】数式用!$C$4:$G$4,0)+2,0))</f>
        <v/>
      </c>
      <c r="V450" s="46" t="s">
        <v>121</v>
      </c>
      <c r="W450" s="113"/>
      <c r="X450" s="47" t="s">
        <v>122</v>
      </c>
      <c r="Y450" s="113"/>
      <c r="Z450" s="114" t="s">
        <v>123</v>
      </c>
      <c r="AA450" s="113"/>
      <c r="AB450" s="47" t="s">
        <v>122</v>
      </c>
      <c r="AC450" s="113"/>
      <c r="AD450" s="47" t="s">
        <v>124</v>
      </c>
      <c r="AE450" s="115" t="s">
        <v>125</v>
      </c>
      <c r="AF450" s="116" t="str">
        <f t="shared" si="6"/>
        <v/>
      </c>
      <c r="AG450" s="118" t="s">
        <v>126</v>
      </c>
      <c r="AH450" s="117" t="str">
        <f t="shared" si="4"/>
        <v/>
      </c>
    </row>
    <row r="451" spans="1:34" ht="36.75" customHeight="1">
      <c r="A451" s="108">
        <f t="shared" si="15"/>
        <v>441</v>
      </c>
      <c r="B451" s="1232" t="str">
        <f>IF(基本情報入力シート!C494="","",基本情報入力シート!C494)</f>
        <v/>
      </c>
      <c r="C451" s="1233"/>
      <c r="D451" s="1233"/>
      <c r="E451" s="1233"/>
      <c r="F451" s="1233"/>
      <c r="G451" s="1233"/>
      <c r="H451" s="1233"/>
      <c r="I451" s="1233"/>
      <c r="J451" s="1233"/>
      <c r="K451" s="1234"/>
      <c r="L451" s="109" t="str">
        <f>IF(基本情報入力シート!M494="","",基本情報入力シート!M494)</f>
        <v/>
      </c>
      <c r="M451" s="109" t="str">
        <f>IF(基本情報入力シート!R494="","",基本情報入力シート!R494)</f>
        <v/>
      </c>
      <c r="N451" s="109" t="str">
        <f>IF(基本情報入力シート!W494="","",基本情報入力シート!W494)</f>
        <v/>
      </c>
      <c r="O451" s="108" t="str">
        <f>IF(基本情報入力シート!X494="","",基本情報入力シート!X494)</f>
        <v/>
      </c>
      <c r="P451" s="110" t="str">
        <f>IF(基本情報入力シート!Y494="","",基本情報入力シート!Y494)</f>
        <v/>
      </c>
      <c r="Q451" s="641" t="str">
        <f>IF(基本情報入力シート!Z494="","",基本情報入力シート!Z494)</f>
        <v/>
      </c>
      <c r="R451" s="662" t="str">
        <f>IF(基本情報入力シート!AA494="","",基本情報入力シート!AA494)</f>
        <v/>
      </c>
      <c r="S451" s="111"/>
      <c r="T451" s="112"/>
      <c r="U451" s="131" t="str">
        <f>IF(P451="","",VLOOKUP(P451,【参考】数式用!$A$5:$I$28,MATCH(T451,【参考】数式用!$C$4:$G$4,0)+2,0))</f>
        <v/>
      </c>
      <c r="V451" s="46" t="s">
        <v>121</v>
      </c>
      <c r="W451" s="113"/>
      <c r="X451" s="47" t="s">
        <v>122</v>
      </c>
      <c r="Y451" s="113"/>
      <c r="Z451" s="114" t="s">
        <v>123</v>
      </c>
      <c r="AA451" s="113"/>
      <c r="AB451" s="47" t="s">
        <v>122</v>
      </c>
      <c r="AC451" s="113"/>
      <c r="AD451" s="47" t="s">
        <v>124</v>
      </c>
      <c r="AE451" s="115" t="s">
        <v>125</v>
      </c>
      <c r="AF451" s="116" t="str">
        <f t="shared" si="6"/>
        <v/>
      </c>
      <c r="AG451" s="118" t="s">
        <v>126</v>
      </c>
      <c r="AH451" s="117" t="str">
        <f t="shared" si="4"/>
        <v/>
      </c>
    </row>
    <row r="452" spans="1:34" ht="36.75" customHeight="1">
      <c r="A452" s="108">
        <f t="shared" si="15"/>
        <v>442</v>
      </c>
      <c r="B452" s="1232" t="str">
        <f>IF(基本情報入力シート!C495="","",基本情報入力シート!C495)</f>
        <v/>
      </c>
      <c r="C452" s="1233"/>
      <c r="D452" s="1233"/>
      <c r="E452" s="1233"/>
      <c r="F452" s="1233"/>
      <c r="G452" s="1233"/>
      <c r="H452" s="1233"/>
      <c r="I452" s="1233"/>
      <c r="J452" s="1233"/>
      <c r="K452" s="1234"/>
      <c r="L452" s="109" t="str">
        <f>IF(基本情報入力シート!M495="","",基本情報入力シート!M495)</f>
        <v/>
      </c>
      <c r="M452" s="109" t="str">
        <f>IF(基本情報入力シート!R495="","",基本情報入力シート!R495)</f>
        <v/>
      </c>
      <c r="N452" s="109" t="str">
        <f>IF(基本情報入力シート!W495="","",基本情報入力シート!W495)</f>
        <v/>
      </c>
      <c r="O452" s="108" t="str">
        <f>IF(基本情報入力シート!X495="","",基本情報入力シート!X495)</f>
        <v/>
      </c>
      <c r="P452" s="110" t="str">
        <f>IF(基本情報入力シート!Y495="","",基本情報入力シート!Y495)</f>
        <v/>
      </c>
      <c r="Q452" s="641" t="str">
        <f>IF(基本情報入力シート!Z495="","",基本情報入力シート!Z495)</f>
        <v/>
      </c>
      <c r="R452" s="662" t="str">
        <f>IF(基本情報入力シート!AA495="","",基本情報入力シート!AA495)</f>
        <v/>
      </c>
      <c r="S452" s="111"/>
      <c r="T452" s="112"/>
      <c r="U452" s="131" t="str">
        <f>IF(P452="","",VLOOKUP(P452,【参考】数式用!$A$5:$I$28,MATCH(T452,【参考】数式用!$C$4:$G$4,0)+2,0))</f>
        <v/>
      </c>
      <c r="V452" s="46" t="s">
        <v>121</v>
      </c>
      <c r="W452" s="113"/>
      <c r="X452" s="47" t="s">
        <v>122</v>
      </c>
      <c r="Y452" s="113"/>
      <c r="Z452" s="114" t="s">
        <v>123</v>
      </c>
      <c r="AA452" s="113"/>
      <c r="AB452" s="47" t="s">
        <v>122</v>
      </c>
      <c r="AC452" s="113"/>
      <c r="AD452" s="47" t="s">
        <v>124</v>
      </c>
      <c r="AE452" s="115" t="s">
        <v>125</v>
      </c>
      <c r="AF452" s="116" t="str">
        <f t="shared" si="6"/>
        <v/>
      </c>
      <c r="AG452" s="118" t="s">
        <v>126</v>
      </c>
      <c r="AH452" s="117" t="str">
        <f t="shared" si="4"/>
        <v/>
      </c>
    </row>
    <row r="453" spans="1:34" ht="36.75" customHeight="1">
      <c r="A453" s="108">
        <f t="shared" si="15"/>
        <v>443</v>
      </c>
      <c r="B453" s="1232" t="str">
        <f>IF(基本情報入力シート!C496="","",基本情報入力シート!C496)</f>
        <v/>
      </c>
      <c r="C453" s="1233"/>
      <c r="D453" s="1233"/>
      <c r="E453" s="1233"/>
      <c r="F453" s="1233"/>
      <c r="G453" s="1233"/>
      <c r="H453" s="1233"/>
      <c r="I453" s="1233"/>
      <c r="J453" s="1233"/>
      <c r="K453" s="1234"/>
      <c r="L453" s="109" t="str">
        <f>IF(基本情報入力シート!M496="","",基本情報入力シート!M496)</f>
        <v/>
      </c>
      <c r="M453" s="109" t="str">
        <f>IF(基本情報入力シート!R496="","",基本情報入力シート!R496)</f>
        <v/>
      </c>
      <c r="N453" s="109" t="str">
        <f>IF(基本情報入力シート!W496="","",基本情報入力シート!W496)</f>
        <v/>
      </c>
      <c r="O453" s="108" t="str">
        <f>IF(基本情報入力シート!X496="","",基本情報入力シート!X496)</f>
        <v/>
      </c>
      <c r="P453" s="110" t="str">
        <f>IF(基本情報入力シート!Y496="","",基本情報入力シート!Y496)</f>
        <v/>
      </c>
      <c r="Q453" s="641" t="str">
        <f>IF(基本情報入力シート!Z496="","",基本情報入力シート!Z496)</f>
        <v/>
      </c>
      <c r="R453" s="662" t="str">
        <f>IF(基本情報入力シート!AA496="","",基本情報入力シート!AA496)</f>
        <v/>
      </c>
      <c r="S453" s="111"/>
      <c r="T453" s="112"/>
      <c r="U453" s="131" t="str">
        <f>IF(P453="","",VLOOKUP(P453,【参考】数式用!$A$5:$I$28,MATCH(T453,【参考】数式用!$C$4:$G$4,0)+2,0))</f>
        <v/>
      </c>
      <c r="V453" s="46" t="s">
        <v>121</v>
      </c>
      <c r="W453" s="113"/>
      <c r="X453" s="47" t="s">
        <v>122</v>
      </c>
      <c r="Y453" s="113"/>
      <c r="Z453" s="114" t="s">
        <v>123</v>
      </c>
      <c r="AA453" s="113"/>
      <c r="AB453" s="47" t="s">
        <v>122</v>
      </c>
      <c r="AC453" s="113"/>
      <c r="AD453" s="47" t="s">
        <v>124</v>
      </c>
      <c r="AE453" s="115" t="s">
        <v>125</v>
      </c>
      <c r="AF453" s="116" t="str">
        <f t="shared" si="6"/>
        <v/>
      </c>
      <c r="AG453" s="118" t="s">
        <v>126</v>
      </c>
      <c r="AH453" s="117" t="str">
        <f t="shared" si="4"/>
        <v/>
      </c>
    </row>
    <row r="454" spans="1:34" ht="36.75" customHeight="1">
      <c r="A454" s="108">
        <f t="shared" si="15"/>
        <v>444</v>
      </c>
      <c r="B454" s="1232" t="str">
        <f>IF(基本情報入力シート!C497="","",基本情報入力シート!C497)</f>
        <v/>
      </c>
      <c r="C454" s="1233"/>
      <c r="D454" s="1233"/>
      <c r="E454" s="1233"/>
      <c r="F454" s="1233"/>
      <c r="G454" s="1233"/>
      <c r="H454" s="1233"/>
      <c r="I454" s="1233"/>
      <c r="J454" s="1233"/>
      <c r="K454" s="1234"/>
      <c r="L454" s="109" t="str">
        <f>IF(基本情報入力シート!M497="","",基本情報入力シート!M497)</f>
        <v/>
      </c>
      <c r="M454" s="109" t="str">
        <f>IF(基本情報入力シート!R497="","",基本情報入力シート!R497)</f>
        <v/>
      </c>
      <c r="N454" s="109" t="str">
        <f>IF(基本情報入力シート!W497="","",基本情報入力シート!W497)</f>
        <v/>
      </c>
      <c r="O454" s="108" t="str">
        <f>IF(基本情報入力シート!X497="","",基本情報入力シート!X497)</f>
        <v/>
      </c>
      <c r="P454" s="110" t="str">
        <f>IF(基本情報入力シート!Y497="","",基本情報入力シート!Y497)</f>
        <v/>
      </c>
      <c r="Q454" s="641" t="str">
        <f>IF(基本情報入力シート!Z497="","",基本情報入力シート!Z497)</f>
        <v/>
      </c>
      <c r="R454" s="662" t="str">
        <f>IF(基本情報入力シート!AA497="","",基本情報入力シート!AA497)</f>
        <v/>
      </c>
      <c r="S454" s="111"/>
      <c r="T454" s="112"/>
      <c r="U454" s="131" t="str">
        <f>IF(P454="","",VLOOKUP(P454,【参考】数式用!$A$5:$I$28,MATCH(T454,【参考】数式用!$C$4:$G$4,0)+2,0))</f>
        <v/>
      </c>
      <c r="V454" s="46" t="s">
        <v>121</v>
      </c>
      <c r="W454" s="113"/>
      <c r="X454" s="47" t="s">
        <v>122</v>
      </c>
      <c r="Y454" s="113"/>
      <c r="Z454" s="114" t="s">
        <v>123</v>
      </c>
      <c r="AA454" s="113"/>
      <c r="AB454" s="47" t="s">
        <v>122</v>
      </c>
      <c r="AC454" s="113"/>
      <c r="AD454" s="47" t="s">
        <v>124</v>
      </c>
      <c r="AE454" s="115" t="s">
        <v>125</v>
      </c>
      <c r="AF454" s="116" t="str">
        <f t="shared" si="6"/>
        <v/>
      </c>
      <c r="AG454" s="118" t="s">
        <v>126</v>
      </c>
      <c r="AH454" s="117" t="str">
        <f t="shared" si="4"/>
        <v/>
      </c>
    </row>
    <row r="455" spans="1:34" ht="36.75" customHeight="1">
      <c r="A455" s="108">
        <f t="shared" si="15"/>
        <v>445</v>
      </c>
      <c r="B455" s="1232" t="str">
        <f>IF(基本情報入力シート!C498="","",基本情報入力シート!C498)</f>
        <v/>
      </c>
      <c r="C455" s="1233"/>
      <c r="D455" s="1233"/>
      <c r="E455" s="1233"/>
      <c r="F455" s="1233"/>
      <c r="G455" s="1233"/>
      <c r="H455" s="1233"/>
      <c r="I455" s="1233"/>
      <c r="J455" s="1233"/>
      <c r="K455" s="1234"/>
      <c r="L455" s="109" t="str">
        <f>IF(基本情報入力シート!M498="","",基本情報入力シート!M498)</f>
        <v/>
      </c>
      <c r="M455" s="109" t="str">
        <f>IF(基本情報入力シート!R498="","",基本情報入力シート!R498)</f>
        <v/>
      </c>
      <c r="N455" s="109" t="str">
        <f>IF(基本情報入力シート!W498="","",基本情報入力シート!W498)</f>
        <v/>
      </c>
      <c r="O455" s="108" t="str">
        <f>IF(基本情報入力シート!X498="","",基本情報入力シート!X498)</f>
        <v/>
      </c>
      <c r="P455" s="110" t="str">
        <f>IF(基本情報入力シート!Y498="","",基本情報入力シート!Y498)</f>
        <v/>
      </c>
      <c r="Q455" s="641" t="str">
        <f>IF(基本情報入力シート!Z498="","",基本情報入力シート!Z498)</f>
        <v/>
      </c>
      <c r="R455" s="662" t="str">
        <f>IF(基本情報入力シート!AA498="","",基本情報入力シート!AA498)</f>
        <v/>
      </c>
      <c r="S455" s="111"/>
      <c r="T455" s="112"/>
      <c r="U455" s="131" t="str">
        <f>IF(P455="","",VLOOKUP(P455,【参考】数式用!$A$5:$I$28,MATCH(T455,【参考】数式用!$C$4:$G$4,0)+2,0))</f>
        <v/>
      </c>
      <c r="V455" s="46" t="s">
        <v>121</v>
      </c>
      <c r="W455" s="113"/>
      <c r="X455" s="47" t="s">
        <v>122</v>
      </c>
      <c r="Y455" s="113"/>
      <c r="Z455" s="114" t="s">
        <v>123</v>
      </c>
      <c r="AA455" s="113"/>
      <c r="AB455" s="47" t="s">
        <v>122</v>
      </c>
      <c r="AC455" s="113"/>
      <c r="AD455" s="47" t="s">
        <v>124</v>
      </c>
      <c r="AE455" s="115" t="s">
        <v>125</v>
      </c>
      <c r="AF455" s="116" t="str">
        <f t="shared" si="6"/>
        <v/>
      </c>
      <c r="AG455" s="118" t="s">
        <v>126</v>
      </c>
      <c r="AH455" s="117" t="str">
        <f t="shared" si="4"/>
        <v/>
      </c>
    </row>
    <row r="456" spans="1:34" ht="36.75" customHeight="1">
      <c r="A456" s="108">
        <f t="shared" si="15"/>
        <v>446</v>
      </c>
      <c r="B456" s="1232" t="str">
        <f>IF(基本情報入力シート!C499="","",基本情報入力シート!C499)</f>
        <v/>
      </c>
      <c r="C456" s="1233"/>
      <c r="D456" s="1233"/>
      <c r="E456" s="1233"/>
      <c r="F456" s="1233"/>
      <c r="G456" s="1233"/>
      <c r="H456" s="1233"/>
      <c r="I456" s="1233"/>
      <c r="J456" s="1233"/>
      <c r="K456" s="1234"/>
      <c r="L456" s="109" t="str">
        <f>IF(基本情報入力シート!M499="","",基本情報入力シート!M499)</f>
        <v/>
      </c>
      <c r="M456" s="109" t="str">
        <f>IF(基本情報入力シート!R499="","",基本情報入力シート!R499)</f>
        <v/>
      </c>
      <c r="N456" s="109" t="str">
        <f>IF(基本情報入力シート!W499="","",基本情報入力シート!W499)</f>
        <v/>
      </c>
      <c r="O456" s="108" t="str">
        <f>IF(基本情報入力シート!X499="","",基本情報入力シート!X499)</f>
        <v/>
      </c>
      <c r="P456" s="110" t="str">
        <f>IF(基本情報入力シート!Y499="","",基本情報入力シート!Y499)</f>
        <v/>
      </c>
      <c r="Q456" s="641" t="str">
        <f>IF(基本情報入力シート!Z499="","",基本情報入力シート!Z499)</f>
        <v/>
      </c>
      <c r="R456" s="662" t="str">
        <f>IF(基本情報入力シート!AA499="","",基本情報入力シート!AA499)</f>
        <v/>
      </c>
      <c r="S456" s="111"/>
      <c r="T456" s="112"/>
      <c r="U456" s="131" t="str">
        <f>IF(P456="","",VLOOKUP(P456,【参考】数式用!$A$5:$I$28,MATCH(T456,【参考】数式用!$C$4:$G$4,0)+2,0))</f>
        <v/>
      </c>
      <c r="V456" s="46" t="s">
        <v>121</v>
      </c>
      <c r="W456" s="113"/>
      <c r="X456" s="47" t="s">
        <v>122</v>
      </c>
      <c r="Y456" s="113"/>
      <c r="Z456" s="114" t="s">
        <v>123</v>
      </c>
      <c r="AA456" s="113"/>
      <c r="AB456" s="47" t="s">
        <v>122</v>
      </c>
      <c r="AC456" s="113"/>
      <c r="AD456" s="47" t="s">
        <v>124</v>
      </c>
      <c r="AE456" s="115" t="s">
        <v>125</v>
      </c>
      <c r="AF456" s="116" t="str">
        <f t="shared" si="6"/>
        <v/>
      </c>
      <c r="AG456" s="118" t="s">
        <v>126</v>
      </c>
      <c r="AH456" s="117" t="str">
        <f t="shared" si="4"/>
        <v/>
      </c>
    </row>
    <row r="457" spans="1:34" ht="36.75" customHeight="1">
      <c r="A457" s="108">
        <f t="shared" si="15"/>
        <v>447</v>
      </c>
      <c r="B457" s="1232" t="str">
        <f>IF(基本情報入力シート!C500="","",基本情報入力シート!C500)</f>
        <v/>
      </c>
      <c r="C457" s="1233"/>
      <c r="D457" s="1233"/>
      <c r="E457" s="1233"/>
      <c r="F457" s="1233"/>
      <c r="G457" s="1233"/>
      <c r="H457" s="1233"/>
      <c r="I457" s="1233"/>
      <c r="J457" s="1233"/>
      <c r="K457" s="1234"/>
      <c r="L457" s="109" t="str">
        <f>IF(基本情報入力シート!M500="","",基本情報入力シート!M500)</f>
        <v/>
      </c>
      <c r="M457" s="109" t="str">
        <f>IF(基本情報入力シート!R500="","",基本情報入力シート!R500)</f>
        <v/>
      </c>
      <c r="N457" s="109" t="str">
        <f>IF(基本情報入力シート!W500="","",基本情報入力シート!W500)</f>
        <v/>
      </c>
      <c r="O457" s="108" t="str">
        <f>IF(基本情報入力シート!X500="","",基本情報入力シート!X500)</f>
        <v/>
      </c>
      <c r="P457" s="110" t="str">
        <f>IF(基本情報入力シート!Y500="","",基本情報入力シート!Y500)</f>
        <v/>
      </c>
      <c r="Q457" s="641" t="str">
        <f>IF(基本情報入力シート!Z500="","",基本情報入力シート!Z500)</f>
        <v/>
      </c>
      <c r="R457" s="662" t="str">
        <f>IF(基本情報入力シート!AA500="","",基本情報入力シート!AA500)</f>
        <v/>
      </c>
      <c r="S457" s="111"/>
      <c r="T457" s="112"/>
      <c r="U457" s="131" t="str">
        <f>IF(P457="","",VLOOKUP(P457,【参考】数式用!$A$5:$I$28,MATCH(T457,【参考】数式用!$C$4:$G$4,0)+2,0))</f>
        <v/>
      </c>
      <c r="V457" s="46" t="s">
        <v>121</v>
      </c>
      <c r="W457" s="113"/>
      <c r="X457" s="47" t="s">
        <v>122</v>
      </c>
      <c r="Y457" s="113"/>
      <c r="Z457" s="114" t="s">
        <v>123</v>
      </c>
      <c r="AA457" s="113"/>
      <c r="AB457" s="47" t="s">
        <v>122</v>
      </c>
      <c r="AC457" s="113"/>
      <c r="AD457" s="47" t="s">
        <v>124</v>
      </c>
      <c r="AE457" s="115" t="s">
        <v>125</v>
      </c>
      <c r="AF457" s="116" t="str">
        <f t="shared" si="6"/>
        <v/>
      </c>
      <c r="AG457" s="118" t="s">
        <v>126</v>
      </c>
      <c r="AH457" s="117" t="str">
        <f t="shared" si="4"/>
        <v/>
      </c>
    </row>
    <row r="458" spans="1:34" ht="36.75" customHeight="1">
      <c r="A458" s="108">
        <f t="shared" si="15"/>
        <v>448</v>
      </c>
      <c r="B458" s="1232" t="str">
        <f>IF(基本情報入力シート!C501="","",基本情報入力シート!C501)</f>
        <v/>
      </c>
      <c r="C458" s="1233"/>
      <c r="D458" s="1233"/>
      <c r="E458" s="1233"/>
      <c r="F458" s="1233"/>
      <c r="G458" s="1233"/>
      <c r="H458" s="1233"/>
      <c r="I458" s="1233"/>
      <c r="J458" s="1233"/>
      <c r="K458" s="1234"/>
      <c r="L458" s="109" t="str">
        <f>IF(基本情報入力シート!M501="","",基本情報入力シート!M501)</f>
        <v/>
      </c>
      <c r="M458" s="109" t="str">
        <f>IF(基本情報入力シート!R501="","",基本情報入力シート!R501)</f>
        <v/>
      </c>
      <c r="N458" s="109" t="str">
        <f>IF(基本情報入力シート!W501="","",基本情報入力シート!W501)</f>
        <v/>
      </c>
      <c r="O458" s="108" t="str">
        <f>IF(基本情報入力シート!X501="","",基本情報入力シート!X501)</f>
        <v/>
      </c>
      <c r="P458" s="110" t="str">
        <f>IF(基本情報入力シート!Y501="","",基本情報入力シート!Y501)</f>
        <v/>
      </c>
      <c r="Q458" s="641" t="str">
        <f>IF(基本情報入力シート!Z501="","",基本情報入力シート!Z501)</f>
        <v/>
      </c>
      <c r="R458" s="662" t="str">
        <f>IF(基本情報入力シート!AA501="","",基本情報入力シート!AA501)</f>
        <v/>
      </c>
      <c r="S458" s="111"/>
      <c r="T458" s="112"/>
      <c r="U458" s="131" t="str">
        <f>IF(P458="","",VLOOKUP(P458,【参考】数式用!$A$5:$I$28,MATCH(T458,【参考】数式用!$C$4:$G$4,0)+2,0))</f>
        <v/>
      </c>
      <c r="V458" s="46" t="s">
        <v>121</v>
      </c>
      <c r="W458" s="113"/>
      <c r="X458" s="47" t="s">
        <v>122</v>
      </c>
      <c r="Y458" s="113"/>
      <c r="Z458" s="114" t="s">
        <v>123</v>
      </c>
      <c r="AA458" s="113"/>
      <c r="AB458" s="47" t="s">
        <v>122</v>
      </c>
      <c r="AC458" s="113"/>
      <c r="AD458" s="47" t="s">
        <v>124</v>
      </c>
      <c r="AE458" s="115" t="s">
        <v>125</v>
      </c>
      <c r="AF458" s="116" t="str">
        <f t="shared" si="6"/>
        <v/>
      </c>
      <c r="AG458" s="118" t="s">
        <v>126</v>
      </c>
      <c r="AH458" s="117" t="str">
        <f t="shared" si="4"/>
        <v/>
      </c>
    </row>
    <row r="459" spans="1:34" ht="36.75" customHeight="1">
      <c r="A459" s="108">
        <f t="shared" si="15"/>
        <v>449</v>
      </c>
      <c r="B459" s="1232" t="str">
        <f>IF(基本情報入力シート!C502="","",基本情報入力シート!C502)</f>
        <v/>
      </c>
      <c r="C459" s="1233"/>
      <c r="D459" s="1233"/>
      <c r="E459" s="1233"/>
      <c r="F459" s="1233"/>
      <c r="G459" s="1233"/>
      <c r="H459" s="1233"/>
      <c r="I459" s="1233"/>
      <c r="J459" s="1233"/>
      <c r="K459" s="1234"/>
      <c r="L459" s="109" t="str">
        <f>IF(基本情報入力シート!M502="","",基本情報入力シート!M502)</f>
        <v/>
      </c>
      <c r="M459" s="109" t="str">
        <f>IF(基本情報入力シート!R502="","",基本情報入力シート!R502)</f>
        <v/>
      </c>
      <c r="N459" s="109" t="str">
        <f>IF(基本情報入力シート!W502="","",基本情報入力シート!W502)</f>
        <v/>
      </c>
      <c r="O459" s="108" t="str">
        <f>IF(基本情報入力シート!X502="","",基本情報入力シート!X502)</f>
        <v/>
      </c>
      <c r="P459" s="110" t="str">
        <f>IF(基本情報入力シート!Y502="","",基本情報入力シート!Y502)</f>
        <v/>
      </c>
      <c r="Q459" s="641" t="str">
        <f>IF(基本情報入力シート!Z502="","",基本情報入力シート!Z502)</f>
        <v/>
      </c>
      <c r="R459" s="662" t="str">
        <f>IF(基本情報入力シート!AA502="","",基本情報入力シート!AA502)</f>
        <v/>
      </c>
      <c r="S459" s="111"/>
      <c r="T459" s="112"/>
      <c r="U459" s="131" t="str">
        <f>IF(P459="","",VLOOKUP(P459,【参考】数式用!$A$5:$I$28,MATCH(T459,【参考】数式用!$C$4:$G$4,0)+2,0))</f>
        <v/>
      </c>
      <c r="V459" s="46" t="s">
        <v>121</v>
      </c>
      <c r="W459" s="113"/>
      <c r="X459" s="47" t="s">
        <v>122</v>
      </c>
      <c r="Y459" s="113"/>
      <c r="Z459" s="114" t="s">
        <v>123</v>
      </c>
      <c r="AA459" s="113"/>
      <c r="AB459" s="47" t="s">
        <v>122</v>
      </c>
      <c r="AC459" s="113"/>
      <c r="AD459" s="47" t="s">
        <v>124</v>
      </c>
      <c r="AE459" s="115" t="s">
        <v>125</v>
      </c>
      <c r="AF459" s="116" t="str">
        <f t="shared" si="6"/>
        <v/>
      </c>
      <c r="AG459" s="118" t="s">
        <v>126</v>
      </c>
      <c r="AH459" s="117" t="str">
        <f t="shared" si="4"/>
        <v/>
      </c>
    </row>
    <row r="460" spans="1:34" ht="36.75" customHeight="1">
      <c r="A460" s="108">
        <f t="shared" si="15"/>
        <v>450</v>
      </c>
      <c r="B460" s="1232" t="str">
        <f>IF(基本情報入力シート!C503="","",基本情報入力シート!C503)</f>
        <v/>
      </c>
      <c r="C460" s="1233"/>
      <c r="D460" s="1233"/>
      <c r="E460" s="1233"/>
      <c r="F460" s="1233"/>
      <c r="G460" s="1233"/>
      <c r="H460" s="1233"/>
      <c r="I460" s="1233"/>
      <c r="J460" s="1233"/>
      <c r="K460" s="1234"/>
      <c r="L460" s="109" t="str">
        <f>IF(基本情報入力シート!M503="","",基本情報入力シート!M503)</f>
        <v/>
      </c>
      <c r="M460" s="109" t="str">
        <f>IF(基本情報入力シート!R503="","",基本情報入力シート!R503)</f>
        <v/>
      </c>
      <c r="N460" s="109" t="str">
        <f>IF(基本情報入力シート!W503="","",基本情報入力シート!W503)</f>
        <v/>
      </c>
      <c r="O460" s="108" t="str">
        <f>IF(基本情報入力シート!X503="","",基本情報入力シート!X503)</f>
        <v/>
      </c>
      <c r="P460" s="110" t="str">
        <f>IF(基本情報入力シート!Y503="","",基本情報入力シート!Y503)</f>
        <v/>
      </c>
      <c r="Q460" s="641" t="str">
        <f>IF(基本情報入力シート!Z503="","",基本情報入力シート!Z503)</f>
        <v/>
      </c>
      <c r="R460" s="662" t="str">
        <f>IF(基本情報入力シート!AA503="","",基本情報入力シート!AA503)</f>
        <v/>
      </c>
      <c r="S460" s="111"/>
      <c r="T460" s="112"/>
      <c r="U460" s="131" t="str">
        <f>IF(P460="","",VLOOKUP(P460,【参考】数式用!$A$5:$I$28,MATCH(T460,【参考】数式用!$C$4:$G$4,0)+2,0))</f>
        <v/>
      </c>
      <c r="V460" s="46" t="s">
        <v>121</v>
      </c>
      <c r="W460" s="113"/>
      <c r="X460" s="47" t="s">
        <v>122</v>
      </c>
      <c r="Y460" s="113"/>
      <c r="Z460" s="114" t="s">
        <v>123</v>
      </c>
      <c r="AA460" s="113"/>
      <c r="AB460" s="47" t="s">
        <v>122</v>
      </c>
      <c r="AC460" s="113"/>
      <c r="AD460" s="47" t="s">
        <v>124</v>
      </c>
      <c r="AE460" s="115" t="s">
        <v>125</v>
      </c>
      <c r="AF460" s="116" t="str">
        <f t="shared" si="6"/>
        <v/>
      </c>
      <c r="AG460" s="118" t="s">
        <v>126</v>
      </c>
      <c r="AH460" s="117" t="str">
        <f t="shared" si="4"/>
        <v/>
      </c>
    </row>
    <row r="461" spans="1:34" ht="36.75" customHeight="1">
      <c r="A461" s="108">
        <f t="shared" ref="A461:A524" si="16">A460+1</f>
        <v>451</v>
      </c>
      <c r="B461" s="1232" t="str">
        <f>IF(基本情報入力シート!C504="","",基本情報入力シート!C504)</f>
        <v/>
      </c>
      <c r="C461" s="1233"/>
      <c r="D461" s="1233"/>
      <c r="E461" s="1233"/>
      <c r="F461" s="1233"/>
      <c r="G461" s="1233"/>
      <c r="H461" s="1233"/>
      <c r="I461" s="1233"/>
      <c r="J461" s="1233"/>
      <c r="K461" s="1234"/>
      <c r="L461" s="109" t="str">
        <f>IF(基本情報入力シート!M504="","",基本情報入力シート!M504)</f>
        <v/>
      </c>
      <c r="M461" s="109" t="str">
        <f>IF(基本情報入力シート!R504="","",基本情報入力シート!R504)</f>
        <v/>
      </c>
      <c r="N461" s="109" t="str">
        <f>IF(基本情報入力シート!W504="","",基本情報入力シート!W504)</f>
        <v/>
      </c>
      <c r="O461" s="108" t="str">
        <f>IF(基本情報入力シート!X504="","",基本情報入力シート!X504)</f>
        <v/>
      </c>
      <c r="P461" s="110" t="str">
        <f>IF(基本情報入力シート!Y504="","",基本情報入力シート!Y504)</f>
        <v/>
      </c>
      <c r="Q461" s="641" t="str">
        <f>IF(基本情報入力シート!Z504="","",基本情報入力シート!Z504)</f>
        <v/>
      </c>
      <c r="R461" s="662" t="str">
        <f>IF(基本情報入力シート!AA504="","",基本情報入力シート!AA504)</f>
        <v/>
      </c>
      <c r="S461" s="111"/>
      <c r="T461" s="112"/>
      <c r="U461" s="131" t="str">
        <f>IF(P461="","",VLOOKUP(P461,【参考】数式用!$A$5:$I$28,MATCH(T461,【参考】数式用!$C$4:$G$4,0)+2,0))</f>
        <v/>
      </c>
      <c r="V461" s="46" t="s">
        <v>121</v>
      </c>
      <c r="W461" s="113"/>
      <c r="X461" s="47" t="s">
        <v>122</v>
      </c>
      <c r="Y461" s="113"/>
      <c r="Z461" s="114" t="s">
        <v>123</v>
      </c>
      <c r="AA461" s="113"/>
      <c r="AB461" s="47" t="s">
        <v>122</v>
      </c>
      <c r="AC461" s="113"/>
      <c r="AD461" s="47" t="s">
        <v>124</v>
      </c>
      <c r="AE461" s="115" t="s">
        <v>125</v>
      </c>
      <c r="AF461" s="116" t="str">
        <f t="shared" si="6"/>
        <v/>
      </c>
      <c r="AG461" s="118" t="s">
        <v>126</v>
      </c>
      <c r="AH461" s="117" t="str">
        <f t="shared" si="4"/>
        <v/>
      </c>
    </row>
    <row r="462" spans="1:34" ht="36.75" customHeight="1">
      <c r="A462" s="108">
        <f t="shared" si="16"/>
        <v>452</v>
      </c>
      <c r="B462" s="1232" t="str">
        <f>IF(基本情報入力シート!C505="","",基本情報入力シート!C505)</f>
        <v/>
      </c>
      <c r="C462" s="1233"/>
      <c r="D462" s="1233"/>
      <c r="E462" s="1233"/>
      <c r="F462" s="1233"/>
      <c r="G462" s="1233"/>
      <c r="H462" s="1233"/>
      <c r="I462" s="1233"/>
      <c r="J462" s="1233"/>
      <c r="K462" s="1234"/>
      <c r="L462" s="109" t="str">
        <f>IF(基本情報入力シート!M505="","",基本情報入力シート!M505)</f>
        <v/>
      </c>
      <c r="M462" s="109" t="str">
        <f>IF(基本情報入力シート!R505="","",基本情報入力シート!R505)</f>
        <v/>
      </c>
      <c r="N462" s="109" t="str">
        <f>IF(基本情報入力シート!W505="","",基本情報入力シート!W505)</f>
        <v/>
      </c>
      <c r="O462" s="108" t="str">
        <f>IF(基本情報入力シート!X505="","",基本情報入力シート!X505)</f>
        <v/>
      </c>
      <c r="P462" s="110" t="str">
        <f>IF(基本情報入力シート!Y505="","",基本情報入力シート!Y505)</f>
        <v/>
      </c>
      <c r="Q462" s="641" t="str">
        <f>IF(基本情報入力シート!Z505="","",基本情報入力シート!Z505)</f>
        <v/>
      </c>
      <c r="R462" s="662" t="str">
        <f>IF(基本情報入力シート!AA505="","",基本情報入力シート!AA505)</f>
        <v/>
      </c>
      <c r="S462" s="111"/>
      <c r="T462" s="112"/>
      <c r="U462" s="131" t="str">
        <f>IF(P462="","",VLOOKUP(P462,【参考】数式用!$A$5:$I$28,MATCH(T462,【参考】数式用!$C$4:$G$4,0)+2,0))</f>
        <v/>
      </c>
      <c r="V462" s="46" t="s">
        <v>121</v>
      </c>
      <c r="W462" s="113"/>
      <c r="X462" s="47" t="s">
        <v>122</v>
      </c>
      <c r="Y462" s="113"/>
      <c r="Z462" s="114" t="s">
        <v>123</v>
      </c>
      <c r="AA462" s="113"/>
      <c r="AB462" s="47" t="s">
        <v>122</v>
      </c>
      <c r="AC462" s="113"/>
      <c r="AD462" s="47" t="s">
        <v>124</v>
      </c>
      <c r="AE462" s="115" t="s">
        <v>125</v>
      </c>
      <c r="AF462" s="116" t="str">
        <f t="shared" si="6"/>
        <v/>
      </c>
      <c r="AG462" s="118" t="s">
        <v>126</v>
      </c>
      <c r="AH462" s="117" t="str">
        <f t="shared" si="4"/>
        <v/>
      </c>
    </row>
    <row r="463" spans="1:34" ht="36.75" customHeight="1">
      <c r="A463" s="108">
        <f t="shared" si="16"/>
        <v>453</v>
      </c>
      <c r="B463" s="1232" t="str">
        <f>IF(基本情報入力シート!C506="","",基本情報入力シート!C506)</f>
        <v/>
      </c>
      <c r="C463" s="1233"/>
      <c r="D463" s="1233"/>
      <c r="E463" s="1233"/>
      <c r="F463" s="1233"/>
      <c r="G463" s="1233"/>
      <c r="H463" s="1233"/>
      <c r="I463" s="1233"/>
      <c r="J463" s="1233"/>
      <c r="K463" s="1234"/>
      <c r="L463" s="109" t="str">
        <f>IF(基本情報入力シート!M506="","",基本情報入力シート!M506)</f>
        <v/>
      </c>
      <c r="M463" s="109" t="str">
        <f>IF(基本情報入力シート!R506="","",基本情報入力シート!R506)</f>
        <v/>
      </c>
      <c r="N463" s="109" t="str">
        <f>IF(基本情報入力シート!W506="","",基本情報入力シート!W506)</f>
        <v/>
      </c>
      <c r="O463" s="108" t="str">
        <f>IF(基本情報入力シート!X506="","",基本情報入力シート!X506)</f>
        <v/>
      </c>
      <c r="P463" s="110" t="str">
        <f>IF(基本情報入力シート!Y506="","",基本情報入力シート!Y506)</f>
        <v/>
      </c>
      <c r="Q463" s="641" t="str">
        <f>IF(基本情報入力シート!Z506="","",基本情報入力シート!Z506)</f>
        <v/>
      </c>
      <c r="R463" s="662" t="str">
        <f>IF(基本情報入力シート!AA506="","",基本情報入力シート!AA506)</f>
        <v/>
      </c>
      <c r="S463" s="111"/>
      <c r="T463" s="112"/>
      <c r="U463" s="131" t="str">
        <f>IF(P463="","",VLOOKUP(P463,【参考】数式用!$A$5:$I$28,MATCH(T463,【参考】数式用!$C$4:$G$4,0)+2,0))</f>
        <v/>
      </c>
      <c r="V463" s="46" t="s">
        <v>121</v>
      </c>
      <c r="W463" s="113"/>
      <c r="X463" s="47" t="s">
        <v>122</v>
      </c>
      <c r="Y463" s="113"/>
      <c r="Z463" s="114" t="s">
        <v>123</v>
      </c>
      <c r="AA463" s="113"/>
      <c r="AB463" s="47" t="s">
        <v>122</v>
      </c>
      <c r="AC463" s="113"/>
      <c r="AD463" s="47" t="s">
        <v>124</v>
      </c>
      <c r="AE463" s="115" t="s">
        <v>125</v>
      </c>
      <c r="AF463" s="116" t="str">
        <f t="shared" si="6"/>
        <v/>
      </c>
      <c r="AG463" s="118" t="s">
        <v>126</v>
      </c>
      <c r="AH463" s="117" t="str">
        <f t="shared" si="4"/>
        <v/>
      </c>
    </row>
    <row r="464" spans="1:34" ht="36.75" customHeight="1">
      <c r="A464" s="108">
        <f t="shared" si="16"/>
        <v>454</v>
      </c>
      <c r="B464" s="1232" t="str">
        <f>IF(基本情報入力シート!C507="","",基本情報入力シート!C507)</f>
        <v/>
      </c>
      <c r="C464" s="1233"/>
      <c r="D464" s="1233"/>
      <c r="E464" s="1233"/>
      <c r="F464" s="1233"/>
      <c r="G464" s="1233"/>
      <c r="H464" s="1233"/>
      <c r="I464" s="1233"/>
      <c r="J464" s="1233"/>
      <c r="K464" s="1234"/>
      <c r="L464" s="109" t="str">
        <f>IF(基本情報入力シート!M507="","",基本情報入力シート!M507)</f>
        <v/>
      </c>
      <c r="M464" s="109" t="str">
        <f>IF(基本情報入力シート!R507="","",基本情報入力シート!R507)</f>
        <v/>
      </c>
      <c r="N464" s="109" t="str">
        <f>IF(基本情報入力シート!W507="","",基本情報入力シート!W507)</f>
        <v/>
      </c>
      <c r="O464" s="108" t="str">
        <f>IF(基本情報入力シート!X507="","",基本情報入力シート!X507)</f>
        <v/>
      </c>
      <c r="P464" s="110" t="str">
        <f>IF(基本情報入力シート!Y507="","",基本情報入力シート!Y507)</f>
        <v/>
      </c>
      <c r="Q464" s="641" t="str">
        <f>IF(基本情報入力シート!Z507="","",基本情報入力シート!Z507)</f>
        <v/>
      </c>
      <c r="R464" s="662" t="str">
        <f>IF(基本情報入力シート!AA507="","",基本情報入力シート!AA507)</f>
        <v/>
      </c>
      <c r="S464" s="111"/>
      <c r="T464" s="112"/>
      <c r="U464" s="131" t="str">
        <f>IF(P464="","",VLOOKUP(P464,【参考】数式用!$A$5:$I$28,MATCH(T464,【参考】数式用!$C$4:$G$4,0)+2,0))</f>
        <v/>
      </c>
      <c r="V464" s="46" t="s">
        <v>121</v>
      </c>
      <c r="W464" s="113"/>
      <c r="X464" s="47" t="s">
        <v>122</v>
      </c>
      <c r="Y464" s="113"/>
      <c r="Z464" s="114" t="s">
        <v>123</v>
      </c>
      <c r="AA464" s="113"/>
      <c r="AB464" s="47" t="s">
        <v>122</v>
      </c>
      <c r="AC464" s="113"/>
      <c r="AD464" s="47" t="s">
        <v>124</v>
      </c>
      <c r="AE464" s="115" t="s">
        <v>125</v>
      </c>
      <c r="AF464" s="116" t="str">
        <f t="shared" si="6"/>
        <v/>
      </c>
      <c r="AG464" s="118" t="s">
        <v>126</v>
      </c>
      <c r="AH464" s="117" t="str">
        <f t="shared" ref="AH464:AH717" si="17">IFERROR(ROUNDDOWN(ROUND(Q464*U464,0)*R464,0)*AF464,"")</f>
        <v/>
      </c>
    </row>
    <row r="465" spans="1:34" ht="36.75" customHeight="1">
      <c r="A465" s="108">
        <f t="shared" si="16"/>
        <v>455</v>
      </c>
      <c r="B465" s="1232" t="str">
        <f>IF(基本情報入力シート!C508="","",基本情報入力シート!C508)</f>
        <v/>
      </c>
      <c r="C465" s="1233"/>
      <c r="D465" s="1233"/>
      <c r="E465" s="1233"/>
      <c r="F465" s="1233"/>
      <c r="G465" s="1233"/>
      <c r="H465" s="1233"/>
      <c r="I465" s="1233"/>
      <c r="J465" s="1233"/>
      <c r="K465" s="1234"/>
      <c r="L465" s="109" t="str">
        <f>IF(基本情報入力シート!M508="","",基本情報入力シート!M508)</f>
        <v/>
      </c>
      <c r="M465" s="109" t="str">
        <f>IF(基本情報入力シート!R508="","",基本情報入力シート!R508)</f>
        <v/>
      </c>
      <c r="N465" s="109" t="str">
        <f>IF(基本情報入力シート!W508="","",基本情報入力シート!W508)</f>
        <v/>
      </c>
      <c r="O465" s="108" t="str">
        <f>IF(基本情報入力シート!X508="","",基本情報入力シート!X508)</f>
        <v/>
      </c>
      <c r="P465" s="110" t="str">
        <f>IF(基本情報入力シート!Y508="","",基本情報入力シート!Y508)</f>
        <v/>
      </c>
      <c r="Q465" s="641" t="str">
        <f>IF(基本情報入力シート!Z508="","",基本情報入力シート!Z508)</f>
        <v/>
      </c>
      <c r="R465" s="662" t="str">
        <f>IF(基本情報入力シート!AA508="","",基本情報入力シート!AA508)</f>
        <v/>
      </c>
      <c r="S465" s="111"/>
      <c r="T465" s="112"/>
      <c r="U465" s="131" t="str">
        <f>IF(P465="","",VLOOKUP(P465,【参考】数式用!$A$5:$I$28,MATCH(T465,【参考】数式用!$C$4:$G$4,0)+2,0))</f>
        <v/>
      </c>
      <c r="V465" s="46" t="s">
        <v>121</v>
      </c>
      <c r="W465" s="113"/>
      <c r="X465" s="47" t="s">
        <v>122</v>
      </c>
      <c r="Y465" s="113"/>
      <c r="Z465" s="114" t="s">
        <v>123</v>
      </c>
      <c r="AA465" s="113"/>
      <c r="AB465" s="47" t="s">
        <v>122</v>
      </c>
      <c r="AC465" s="113"/>
      <c r="AD465" s="47" t="s">
        <v>124</v>
      </c>
      <c r="AE465" s="115" t="s">
        <v>125</v>
      </c>
      <c r="AF465" s="116" t="str">
        <f t="shared" si="6"/>
        <v/>
      </c>
      <c r="AG465" s="118" t="s">
        <v>126</v>
      </c>
      <c r="AH465" s="117" t="str">
        <f t="shared" si="17"/>
        <v/>
      </c>
    </row>
    <row r="466" spans="1:34" ht="36.75" customHeight="1">
      <c r="A466" s="108">
        <f t="shared" si="16"/>
        <v>456</v>
      </c>
      <c r="B466" s="1232" t="str">
        <f>IF(基本情報入力シート!C509="","",基本情報入力シート!C509)</f>
        <v/>
      </c>
      <c r="C466" s="1233"/>
      <c r="D466" s="1233"/>
      <c r="E466" s="1233"/>
      <c r="F466" s="1233"/>
      <c r="G466" s="1233"/>
      <c r="H466" s="1233"/>
      <c r="I466" s="1233"/>
      <c r="J466" s="1233"/>
      <c r="K466" s="1234"/>
      <c r="L466" s="109" t="str">
        <f>IF(基本情報入力シート!M509="","",基本情報入力シート!M509)</f>
        <v/>
      </c>
      <c r="M466" s="109" t="str">
        <f>IF(基本情報入力シート!R509="","",基本情報入力シート!R509)</f>
        <v/>
      </c>
      <c r="N466" s="109" t="str">
        <f>IF(基本情報入力シート!W509="","",基本情報入力シート!W509)</f>
        <v/>
      </c>
      <c r="O466" s="108" t="str">
        <f>IF(基本情報入力シート!X509="","",基本情報入力シート!X509)</f>
        <v/>
      </c>
      <c r="P466" s="110" t="str">
        <f>IF(基本情報入力シート!Y509="","",基本情報入力シート!Y509)</f>
        <v/>
      </c>
      <c r="Q466" s="641" t="str">
        <f>IF(基本情報入力シート!Z509="","",基本情報入力シート!Z509)</f>
        <v/>
      </c>
      <c r="R466" s="662" t="str">
        <f>IF(基本情報入力シート!AA509="","",基本情報入力シート!AA509)</f>
        <v/>
      </c>
      <c r="S466" s="111"/>
      <c r="T466" s="112"/>
      <c r="U466" s="131" t="str">
        <f>IF(P466="","",VLOOKUP(P466,【参考】数式用!$A$5:$I$28,MATCH(T466,【参考】数式用!$C$4:$G$4,0)+2,0))</f>
        <v/>
      </c>
      <c r="V466" s="46" t="s">
        <v>121</v>
      </c>
      <c r="W466" s="113"/>
      <c r="X466" s="47" t="s">
        <v>122</v>
      </c>
      <c r="Y466" s="113"/>
      <c r="Z466" s="114" t="s">
        <v>123</v>
      </c>
      <c r="AA466" s="113"/>
      <c r="AB466" s="47" t="s">
        <v>122</v>
      </c>
      <c r="AC466" s="113"/>
      <c r="AD466" s="47" t="s">
        <v>124</v>
      </c>
      <c r="AE466" s="115" t="s">
        <v>125</v>
      </c>
      <c r="AF466" s="116" t="str">
        <f t="shared" si="6"/>
        <v/>
      </c>
      <c r="AG466" s="118" t="s">
        <v>126</v>
      </c>
      <c r="AH466" s="117" t="str">
        <f t="shared" si="17"/>
        <v/>
      </c>
    </row>
    <row r="467" spans="1:34" ht="36.75" customHeight="1">
      <c r="A467" s="108">
        <f t="shared" si="16"/>
        <v>457</v>
      </c>
      <c r="B467" s="1232" t="str">
        <f>IF(基本情報入力シート!C510="","",基本情報入力シート!C510)</f>
        <v/>
      </c>
      <c r="C467" s="1233"/>
      <c r="D467" s="1233"/>
      <c r="E467" s="1233"/>
      <c r="F467" s="1233"/>
      <c r="G467" s="1233"/>
      <c r="H467" s="1233"/>
      <c r="I467" s="1233"/>
      <c r="J467" s="1233"/>
      <c r="K467" s="1234"/>
      <c r="L467" s="109" t="str">
        <f>IF(基本情報入力シート!M510="","",基本情報入力シート!M510)</f>
        <v/>
      </c>
      <c r="M467" s="109" t="str">
        <f>IF(基本情報入力シート!R510="","",基本情報入力シート!R510)</f>
        <v/>
      </c>
      <c r="N467" s="109" t="str">
        <f>IF(基本情報入力シート!W510="","",基本情報入力シート!W510)</f>
        <v/>
      </c>
      <c r="O467" s="108" t="str">
        <f>IF(基本情報入力シート!X510="","",基本情報入力シート!X510)</f>
        <v/>
      </c>
      <c r="P467" s="110" t="str">
        <f>IF(基本情報入力シート!Y510="","",基本情報入力シート!Y510)</f>
        <v/>
      </c>
      <c r="Q467" s="641" t="str">
        <f>IF(基本情報入力シート!Z510="","",基本情報入力シート!Z510)</f>
        <v/>
      </c>
      <c r="R467" s="662" t="str">
        <f>IF(基本情報入力シート!AA510="","",基本情報入力シート!AA510)</f>
        <v/>
      </c>
      <c r="S467" s="111"/>
      <c r="T467" s="112"/>
      <c r="U467" s="131" t="str">
        <f>IF(P467="","",VLOOKUP(P467,【参考】数式用!$A$5:$I$28,MATCH(T467,【参考】数式用!$C$4:$G$4,0)+2,0))</f>
        <v/>
      </c>
      <c r="V467" s="46" t="s">
        <v>121</v>
      </c>
      <c r="W467" s="113"/>
      <c r="X467" s="47" t="s">
        <v>122</v>
      </c>
      <c r="Y467" s="113"/>
      <c r="Z467" s="114" t="s">
        <v>123</v>
      </c>
      <c r="AA467" s="113"/>
      <c r="AB467" s="47" t="s">
        <v>122</v>
      </c>
      <c r="AC467" s="113"/>
      <c r="AD467" s="47" t="s">
        <v>124</v>
      </c>
      <c r="AE467" s="115" t="s">
        <v>125</v>
      </c>
      <c r="AF467" s="116" t="str">
        <f t="shared" si="6"/>
        <v/>
      </c>
      <c r="AG467" s="118" t="s">
        <v>126</v>
      </c>
      <c r="AH467" s="117" t="str">
        <f t="shared" si="17"/>
        <v/>
      </c>
    </row>
    <row r="468" spans="1:34" ht="36.75" customHeight="1">
      <c r="A468" s="108">
        <f t="shared" si="16"/>
        <v>458</v>
      </c>
      <c r="B468" s="1232" t="str">
        <f>IF(基本情報入力シート!C511="","",基本情報入力シート!C511)</f>
        <v/>
      </c>
      <c r="C468" s="1233"/>
      <c r="D468" s="1233"/>
      <c r="E468" s="1233"/>
      <c r="F468" s="1233"/>
      <c r="G468" s="1233"/>
      <c r="H468" s="1233"/>
      <c r="I468" s="1233"/>
      <c r="J468" s="1233"/>
      <c r="K468" s="1234"/>
      <c r="L468" s="109" t="str">
        <f>IF(基本情報入力シート!M511="","",基本情報入力シート!M511)</f>
        <v/>
      </c>
      <c r="M468" s="109" t="str">
        <f>IF(基本情報入力シート!R511="","",基本情報入力シート!R511)</f>
        <v/>
      </c>
      <c r="N468" s="109" t="str">
        <f>IF(基本情報入力シート!W511="","",基本情報入力シート!W511)</f>
        <v/>
      </c>
      <c r="O468" s="108" t="str">
        <f>IF(基本情報入力シート!X511="","",基本情報入力シート!X511)</f>
        <v/>
      </c>
      <c r="P468" s="110" t="str">
        <f>IF(基本情報入力シート!Y511="","",基本情報入力シート!Y511)</f>
        <v/>
      </c>
      <c r="Q468" s="641" t="str">
        <f>IF(基本情報入力シート!Z511="","",基本情報入力シート!Z511)</f>
        <v/>
      </c>
      <c r="R468" s="662" t="str">
        <f>IF(基本情報入力シート!AA511="","",基本情報入力シート!AA511)</f>
        <v/>
      </c>
      <c r="S468" s="111"/>
      <c r="T468" s="112"/>
      <c r="U468" s="131" t="str">
        <f>IF(P468="","",VLOOKUP(P468,【参考】数式用!$A$5:$I$28,MATCH(T468,【参考】数式用!$C$4:$G$4,0)+2,0))</f>
        <v/>
      </c>
      <c r="V468" s="46" t="s">
        <v>121</v>
      </c>
      <c r="W468" s="113"/>
      <c r="X468" s="47" t="s">
        <v>122</v>
      </c>
      <c r="Y468" s="113"/>
      <c r="Z468" s="114" t="s">
        <v>123</v>
      </c>
      <c r="AA468" s="113"/>
      <c r="AB468" s="47" t="s">
        <v>122</v>
      </c>
      <c r="AC468" s="113"/>
      <c r="AD468" s="47" t="s">
        <v>124</v>
      </c>
      <c r="AE468" s="115" t="s">
        <v>125</v>
      </c>
      <c r="AF468" s="116" t="str">
        <f t="shared" ref="AF468:AF721" si="18">IF(W468&gt;=1,(AA468*12+AC468)-(W468*12+Y468)+1,"")</f>
        <v/>
      </c>
      <c r="AG468" s="118" t="s">
        <v>126</v>
      </c>
      <c r="AH468" s="117" t="str">
        <f t="shared" si="17"/>
        <v/>
      </c>
    </row>
    <row r="469" spans="1:34" ht="36.75" customHeight="1">
      <c r="A469" s="108">
        <f t="shared" si="16"/>
        <v>459</v>
      </c>
      <c r="B469" s="1232" t="str">
        <f>IF(基本情報入力シート!C512="","",基本情報入力シート!C512)</f>
        <v/>
      </c>
      <c r="C469" s="1233"/>
      <c r="D469" s="1233"/>
      <c r="E469" s="1233"/>
      <c r="F469" s="1233"/>
      <c r="G469" s="1233"/>
      <c r="H469" s="1233"/>
      <c r="I469" s="1233"/>
      <c r="J469" s="1233"/>
      <c r="K469" s="1234"/>
      <c r="L469" s="109" t="str">
        <f>IF(基本情報入力シート!M512="","",基本情報入力シート!M512)</f>
        <v/>
      </c>
      <c r="M469" s="109" t="str">
        <f>IF(基本情報入力シート!R512="","",基本情報入力シート!R512)</f>
        <v/>
      </c>
      <c r="N469" s="109" t="str">
        <f>IF(基本情報入力シート!W512="","",基本情報入力シート!W512)</f>
        <v/>
      </c>
      <c r="O469" s="108" t="str">
        <f>IF(基本情報入力シート!X512="","",基本情報入力シート!X512)</f>
        <v/>
      </c>
      <c r="P469" s="110" t="str">
        <f>IF(基本情報入力シート!Y512="","",基本情報入力シート!Y512)</f>
        <v/>
      </c>
      <c r="Q469" s="641" t="str">
        <f>IF(基本情報入力シート!Z512="","",基本情報入力シート!Z512)</f>
        <v/>
      </c>
      <c r="R469" s="662" t="str">
        <f>IF(基本情報入力シート!AA512="","",基本情報入力シート!AA512)</f>
        <v/>
      </c>
      <c r="S469" s="111"/>
      <c r="T469" s="112"/>
      <c r="U469" s="131" t="str">
        <f>IF(P469="","",VLOOKUP(P469,【参考】数式用!$A$5:$I$28,MATCH(T469,【参考】数式用!$C$4:$G$4,0)+2,0))</f>
        <v/>
      </c>
      <c r="V469" s="46" t="s">
        <v>121</v>
      </c>
      <c r="W469" s="113"/>
      <c r="X469" s="47" t="s">
        <v>122</v>
      </c>
      <c r="Y469" s="113"/>
      <c r="Z469" s="114" t="s">
        <v>123</v>
      </c>
      <c r="AA469" s="113"/>
      <c r="AB469" s="47" t="s">
        <v>122</v>
      </c>
      <c r="AC469" s="113"/>
      <c r="AD469" s="47" t="s">
        <v>124</v>
      </c>
      <c r="AE469" s="115" t="s">
        <v>125</v>
      </c>
      <c r="AF469" s="116" t="str">
        <f t="shared" si="18"/>
        <v/>
      </c>
      <c r="AG469" s="118" t="s">
        <v>126</v>
      </c>
      <c r="AH469" s="117" t="str">
        <f t="shared" si="17"/>
        <v/>
      </c>
    </row>
    <row r="470" spans="1:34" ht="36.75" customHeight="1">
      <c r="A470" s="108">
        <f t="shared" si="16"/>
        <v>460</v>
      </c>
      <c r="B470" s="1232" t="str">
        <f>IF(基本情報入力シート!C513="","",基本情報入力シート!C513)</f>
        <v/>
      </c>
      <c r="C470" s="1233"/>
      <c r="D470" s="1233"/>
      <c r="E470" s="1233"/>
      <c r="F470" s="1233"/>
      <c r="G470" s="1233"/>
      <c r="H470" s="1233"/>
      <c r="I470" s="1233"/>
      <c r="J470" s="1233"/>
      <c r="K470" s="1234"/>
      <c r="L470" s="109" t="str">
        <f>IF(基本情報入力シート!M513="","",基本情報入力シート!M513)</f>
        <v/>
      </c>
      <c r="M470" s="109" t="str">
        <f>IF(基本情報入力シート!R513="","",基本情報入力シート!R513)</f>
        <v/>
      </c>
      <c r="N470" s="109" t="str">
        <f>IF(基本情報入力シート!W513="","",基本情報入力シート!W513)</f>
        <v/>
      </c>
      <c r="O470" s="108" t="str">
        <f>IF(基本情報入力シート!X513="","",基本情報入力シート!X513)</f>
        <v/>
      </c>
      <c r="P470" s="110" t="str">
        <f>IF(基本情報入力シート!Y513="","",基本情報入力シート!Y513)</f>
        <v/>
      </c>
      <c r="Q470" s="641" t="str">
        <f>IF(基本情報入力シート!Z513="","",基本情報入力シート!Z513)</f>
        <v/>
      </c>
      <c r="R470" s="662" t="str">
        <f>IF(基本情報入力シート!AA513="","",基本情報入力シート!AA513)</f>
        <v/>
      </c>
      <c r="S470" s="111"/>
      <c r="T470" s="112"/>
      <c r="U470" s="131" t="str">
        <f>IF(P470="","",VLOOKUP(P470,【参考】数式用!$A$5:$I$28,MATCH(T470,【参考】数式用!$C$4:$G$4,0)+2,0))</f>
        <v/>
      </c>
      <c r="V470" s="46" t="s">
        <v>121</v>
      </c>
      <c r="W470" s="113"/>
      <c r="X470" s="47" t="s">
        <v>122</v>
      </c>
      <c r="Y470" s="113"/>
      <c r="Z470" s="114" t="s">
        <v>123</v>
      </c>
      <c r="AA470" s="113"/>
      <c r="AB470" s="47" t="s">
        <v>122</v>
      </c>
      <c r="AC470" s="113"/>
      <c r="AD470" s="47" t="s">
        <v>124</v>
      </c>
      <c r="AE470" s="115" t="s">
        <v>125</v>
      </c>
      <c r="AF470" s="116" t="str">
        <f t="shared" si="18"/>
        <v/>
      </c>
      <c r="AG470" s="118" t="s">
        <v>126</v>
      </c>
      <c r="AH470" s="117" t="str">
        <f t="shared" si="17"/>
        <v/>
      </c>
    </row>
    <row r="471" spans="1:34" ht="36.75" customHeight="1">
      <c r="A471" s="108">
        <f t="shared" si="16"/>
        <v>461</v>
      </c>
      <c r="B471" s="1232" t="str">
        <f>IF(基本情報入力シート!C514="","",基本情報入力シート!C514)</f>
        <v/>
      </c>
      <c r="C471" s="1233"/>
      <c r="D471" s="1233"/>
      <c r="E471" s="1233"/>
      <c r="F471" s="1233"/>
      <c r="G471" s="1233"/>
      <c r="H471" s="1233"/>
      <c r="I471" s="1233"/>
      <c r="J471" s="1233"/>
      <c r="K471" s="1234"/>
      <c r="L471" s="109" t="str">
        <f>IF(基本情報入力シート!M514="","",基本情報入力シート!M514)</f>
        <v/>
      </c>
      <c r="M471" s="109" t="str">
        <f>IF(基本情報入力シート!R514="","",基本情報入力シート!R514)</f>
        <v/>
      </c>
      <c r="N471" s="109" t="str">
        <f>IF(基本情報入力シート!W514="","",基本情報入力シート!W514)</f>
        <v/>
      </c>
      <c r="O471" s="108" t="str">
        <f>IF(基本情報入力シート!X514="","",基本情報入力シート!X514)</f>
        <v/>
      </c>
      <c r="P471" s="110" t="str">
        <f>IF(基本情報入力シート!Y514="","",基本情報入力シート!Y514)</f>
        <v/>
      </c>
      <c r="Q471" s="641" t="str">
        <f>IF(基本情報入力シート!Z514="","",基本情報入力シート!Z514)</f>
        <v/>
      </c>
      <c r="R471" s="662" t="str">
        <f>IF(基本情報入力シート!AA514="","",基本情報入力シート!AA514)</f>
        <v/>
      </c>
      <c r="S471" s="111"/>
      <c r="T471" s="112"/>
      <c r="U471" s="131" t="str">
        <f>IF(P471="","",VLOOKUP(P471,【参考】数式用!$A$5:$I$28,MATCH(T471,【参考】数式用!$C$4:$G$4,0)+2,0))</f>
        <v/>
      </c>
      <c r="V471" s="46" t="s">
        <v>121</v>
      </c>
      <c r="W471" s="113"/>
      <c r="X471" s="47" t="s">
        <v>122</v>
      </c>
      <c r="Y471" s="113"/>
      <c r="Z471" s="114" t="s">
        <v>123</v>
      </c>
      <c r="AA471" s="113"/>
      <c r="AB471" s="47" t="s">
        <v>122</v>
      </c>
      <c r="AC471" s="113"/>
      <c r="AD471" s="47" t="s">
        <v>124</v>
      </c>
      <c r="AE471" s="115" t="s">
        <v>125</v>
      </c>
      <c r="AF471" s="116" t="str">
        <f t="shared" si="18"/>
        <v/>
      </c>
      <c r="AG471" s="118" t="s">
        <v>126</v>
      </c>
      <c r="AH471" s="117" t="str">
        <f t="shared" si="17"/>
        <v/>
      </c>
    </row>
    <row r="472" spans="1:34" ht="36.75" customHeight="1">
      <c r="A472" s="108">
        <f t="shared" si="16"/>
        <v>462</v>
      </c>
      <c r="B472" s="1232" t="str">
        <f>IF(基本情報入力シート!C515="","",基本情報入力シート!C515)</f>
        <v/>
      </c>
      <c r="C472" s="1233"/>
      <c r="D472" s="1233"/>
      <c r="E472" s="1233"/>
      <c r="F472" s="1233"/>
      <c r="G472" s="1233"/>
      <c r="H472" s="1233"/>
      <c r="I472" s="1233"/>
      <c r="J472" s="1233"/>
      <c r="K472" s="1234"/>
      <c r="L472" s="109" t="str">
        <f>IF(基本情報入力シート!M515="","",基本情報入力シート!M515)</f>
        <v/>
      </c>
      <c r="M472" s="109" t="str">
        <f>IF(基本情報入力シート!R515="","",基本情報入力シート!R515)</f>
        <v/>
      </c>
      <c r="N472" s="109" t="str">
        <f>IF(基本情報入力シート!W515="","",基本情報入力シート!W515)</f>
        <v/>
      </c>
      <c r="O472" s="108" t="str">
        <f>IF(基本情報入力シート!X515="","",基本情報入力シート!X515)</f>
        <v/>
      </c>
      <c r="P472" s="110" t="str">
        <f>IF(基本情報入力シート!Y515="","",基本情報入力シート!Y515)</f>
        <v/>
      </c>
      <c r="Q472" s="641" t="str">
        <f>IF(基本情報入力シート!Z515="","",基本情報入力シート!Z515)</f>
        <v/>
      </c>
      <c r="R472" s="662" t="str">
        <f>IF(基本情報入力シート!AA515="","",基本情報入力シート!AA515)</f>
        <v/>
      </c>
      <c r="S472" s="111"/>
      <c r="T472" s="112"/>
      <c r="U472" s="131" t="str">
        <f>IF(P472="","",VLOOKUP(P472,【参考】数式用!$A$5:$I$28,MATCH(T472,【参考】数式用!$C$4:$G$4,0)+2,0))</f>
        <v/>
      </c>
      <c r="V472" s="46" t="s">
        <v>121</v>
      </c>
      <c r="W472" s="113"/>
      <c r="X472" s="47" t="s">
        <v>122</v>
      </c>
      <c r="Y472" s="113"/>
      <c r="Z472" s="114" t="s">
        <v>123</v>
      </c>
      <c r="AA472" s="113"/>
      <c r="AB472" s="47" t="s">
        <v>122</v>
      </c>
      <c r="AC472" s="113"/>
      <c r="AD472" s="47" t="s">
        <v>124</v>
      </c>
      <c r="AE472" s="115" t="s">
        <v>125</v>
      </c>
      <c r="AF472" s="116" t="str">
        <f t="shared" si="18"/>
        <v/>
      </c>
      <c r="AG472" s="118" t="s">
        <v>126</v>
      </c>
      <c r="AH472" s="117" t="str">
        <f t="shared" si="17"/>
        <v/>
      </c>
    </row>
    <row r="473" spans="1:34" ht="36.75" customHeight="1">
      <c r="A473" s="108">
        <f t="shared" si="16"/>
        <v>463</v>
      </c>
      <c r="B473" s="1232" t="str">
        <f>IF(基本情報入力シート!C516="","",基本情報入力シート!C516)</f>
        <v/>
      </c>
      <c r="C473" s="1233"/>
      <c r="D473" s="1233"/>
      <c r="E473" s="1233"/>
      <c r="F473" s="1233"/>
      <c r="G473" s="1233"/>
      <c r="H473" s="1233"/>
      <c r="I473" s="1233"/>
      <c r="J473" s="1233"/>
      <c r="K473" s="1234"/>
      <c r="L473" s="109" t="str">
        <f>IF(基本情報入力シート!M516="","",基本情報入力シート!M516)</f>
        <v/>
      </c>
      <c r="M473" s="109" t="str">
        <f>IF(基本情報入力シート!R516="","",基本情報入力シート!R516)</f>
        <v/>
      </c>
      <c r="N473" s="109" t="str">
        <f>IF(基本情報入力シート!W516="","",基本情報入力シート!W516)</f>
        <v/>
      </c>
      <c r="O473" s="108" t="str">
        <f>IF(基本情報入力シート!X516="","",基本情報入力シート!X516)</f>
        <v/>
      </c>
      <c r="P473" s="110" t="str">
        <f>IF(基本情報入力シート!Y516="","",基本情報入力シート!Y516)</f>
        <v/>
      </c>
      <c r="Q473" s="641" t="str">
        <f>IF(基本情報入力シート!Z516="","",基本情報入力シート!Z516)</f>
        <v/>
      </c>
      <c r="R473" s="662" t="str">
        <f>IF(基本情報入力シート!AA516="","",基本情報入力シート!AA516)</f>
        <v/>
      </c>
      <c r="S473" s="111"/>
      <c r="T473" s="112"/>
      <c r="U473" s="131" t="str">
        <f>IF(P473="","",VLOOKUP(P473,【参考】数式用!$A$5:$I$28,MATCH(T473,【参考】数式用!$C$4:$G$4,0)+2,0))</f>
        <v/>
      </c>
      <c r="V473" s="46" t="s">
        <v>121</v>
      </c>
      <c r="W473" s="113"/>
      <c r="X473" s="47" t="s">
        <v>122</v>
      </c>
      <c r="Y473" s="113"/>
      <c r="Z473" s="114" t="s">
        <v>123</v>
      </c>
      <c r="AA473" s="113"/>
      <c r="AB473" s="47" t="s">
        <v>122</v>
      </c>
      <c r="AC473" s="113"/>
      <c r="AD473" s="47" t="s">
        <v>124</v>
      </c>
      <c r="AE473" s="115" t="s">
        <v>125</v>
      </c>
      <c r="AF473" s="116" t="str">
        <f t="shared" si="18"/>
        <v/>
      </c>
      <c r="AG473" s="118" t="s">
        <v>126</v>
      </c>
      <c r="AH473" s="117" t="str">
        <f t="shared" si="17"/>
        <v/>
      </c>
    </row>
    <row r="474" spans="1:34" ht="36.75" customHeight="1">
      <c r="A474" s="108">
        <f t="shared" si="16"/>
        <v>464</v>
      </c>
      <c r="B474" s="1232" t="str">
        <f>IF(基本情報入力シート!C517="","",基本情報入力シート!C517)</f>
        <v/>
      </c>
      <c r="C474" s="1233"/>
      <c r="D474" s="1233"/>
      <c r="E474" s="1233"/>
      <c r="F474" s="1233"/>
      <c r="G474" s="1233"/>
      <c r="H474" s="1233"/>
      <c r="I474" s="1233"/>
      <c r="J474" s="1233"/>
      <c r="K474" s="1234"/>
      <c r="L474" s="109" t="str">
        <f>IF(基本情報入力シート!M517="","",基本情報入力シート!M517)</f>
        <v/>
      </c>
      <c r="M474" s="109" t="str">
        <f>IF(基本情報入力シート!R517="","",基本情報入力シート!R517)</f>
        <v/>
      </c>
      <c r="N474" s="109" t="str">
        <f>IF(基本情報入力シート!W517="","",基本情報入力シート!W517)</f>
        <v/>
      </c>
      <c r="O474" s="108" t="str">
        <f>IF(基本情報入力シート!X517="","",基本情報入力シート!X517)</f>
        <v/>
      </c>
      <c r="P474" s="110" t="str">
        <f>IF(基本情報入力シート!Y517="","",基本情報入力シート!Y517)</f>
        <v/>
      </c>
      <c r="Q474" s="641" t="str">
        <f>IF(基本情報入力シート!Z517="","",基本情報入力シート!Z517)</f>
        <v/>
      </c>
      <c r="R474" s="662" t="str">
        <f>IF(基本情報入力シート!AA517="","",基本情報入力シート!AA517)</f>
        <v/>
      </c>
      <c r="S474" s="111"/>
      <c r="T474" s="112"/>
      <c r="U474" s="131" t="str">
        <f>IF(P474="","",VLOOKUP(P474,【参考】数式用!$A$5:$I$28,MATCH(T474,【参考】数式用!$C$4:$G$4,0)+2,0))</f>
        <v/>
      </c>
      <c r="V474" s="46" t="s">
        <v>121</v>
      </c>
      <c r="W474" s="113"/>
      <c r="X474" s="47" t="s">
        <v>122</v>
      </c>
      <c r="Y474" s="113"/>
      <c r="Z474" s="114" t="s">
        <v>123</v>
      </c>
      <c r="AA474" s="113"/>
      <c r="AB474" s="47" t="s">
        <v>122</v>
      </c>
      <c r="AC474" s="113"/>
      <c r="AD474" s="47" t="s">
        <v>124</v>
      </c>
      <c r="AE474" s="115" t="s">
        <v>125</v>
      </c>
      <c r="AF474" s="116" t="str">
        <f t="shared" si="18"/>
        <v/>
      </c>
      <c r="AG474" s="118" t="s">
        <v>126</v>
      </c>
      <c r="AH474" s="117" t="str">
        <f t="shared" si="17"/>
        <v/>
      </c>
    </row>
    <row r="475" spans="1:34" ht="36.75" customHeight="1">
      <c r="A475" s="108">
        <f t="shared" si="16"/>
        <v>465</v>
      </c>
      <c r="B475" s="1232" t="str">
        <f>IF(基本情報入力シート!C518="","",基本情報入力シート!C518)</f>
        <v/>
      </c>
      <c r="C475" s="1233"/>
      <c r="D475" s="1233"/>
      <c r="E475" s="1233"/>
      <c r="F475" s="1233"/>
      <c r="G475" s="1233"/>
      <c r="H475" s="1233"/>
      <c r="I475" s="1233"/>
      <c r="J475" s="1233"/>
      <c r="K475" s="1234"/>
      <c r="L475" s="109" t="str">
        <f>IF(基本情報入力シート!M518="","",基本情報入力シート!M518)</f>
        <v/>
      </c>
      <c r="M475" s="109" t="str">
        <f>IF(基本情報入力シート!R518="","",基本情報入力シート!R518)</f>
        <v/>
      </c>
      <c r="N475" s="109" t="str">
        <f>IF(基本情報入力シート!W518="","",基本情報入力シート!W518)</f>
        <v/>
      </c>
      <c r="O475" s="108" t="str">
        <f>IF(基本情報入力シート!X518="","",基本情報入力シート!X518)</f>
        <v/>
      </c>
      <c r="P475" s="110" t="str">
        <f>IF(基本情報入力シート!Y518="","",基本情報入力シート!Y518)</f>
        <v/>
      </c>
      <c r="Q475" s="641" t="str">
        <f>IF(基本情報入力シート!Z518="","",基本情報入力シート!Z518)</f>
        <v/>
      </c>
      <c r="R475" s="662" t="str">
        <f>IF(基本情報入力シート!AA518="","",基本情報入力シート!AA518)</f>
        <v/>
      </c>
      <c r="S475" s="111"/>
      <c r="T475" s="112"/>
      <c r="U475" s="131" t="str">
        <f>IF(P475="","",VLOOKUP(P475,【参考】数式用!$A$5:$I$28,MATCH(T475,【参考】数式用!$C$4:$G$4,0)+2,0))</f>
        <v/>
      </c>
      <c r="V475" s="46" t="s">
        <v>121</v>
      </c>
      <c r="W475" s="113"/>
      <c r="X475" s="47" t="s">
        <v>122</v>
      </c>
      <c r="Y475" s="113"/>
      <c r="Z475" s="114" t="s">
        <v>123</v>
      </c>
      <c r="AA475" s="113"/>
      <c r="AB475" s="47" t="s">
        <v>122</v>
      </c>
      <c r="AC475" s="113"/>
      <c r="AD475" s="47" t="s">
        <v>124</v>
      </c>
      <c r="AE475" s="115" t="s">
        <v>125</v>
      </c>
      <c r="AF475" s="116" t="str">
        <f t="shared" si="18"/>
        <v/>
      </c>
      <c r="AG475" s="118" t="s">
        <v>126</v>
      </c>
      <c r="AH475" s="117" t="str">
        <f t="shared" si="17"/>
        <v/>
      </c>
    </row>
    <row r="476" spans="1:34" ht="36.75" customHeight="1">
      <c r="A476" s="108">
        <f t="shared" si="16"/>
        <v>466</v>
      </c>
      <c r="B476" s="1232" t="str">
        <f>IF(基本情報入力シート!C519="","",基本情報入力シート!C519)</f>
        <v/>
      </c>
      <c r="C476" s="1233"/>
      <c r="D476" s="1233"/>
      <c r="E476" s="1233"/>
      <c r="F476" s="1233"/>
      <c r="G476" s="1233"/>
      <c r="H476" s="1233"/>
      <c r="I476" s="1233"/>
      <c r="J476" s="1233"/>
      <c r="K476" s="1234"/>
      <c r="L476" s="109" t="str">
        <f>IF(基本情報入力シート!M519="","",基本情報入力シート!M519)</f>
        <v/>
      </c>
      <c r="M476" s="109" t="str">
        <f>IF(基本情報入力シート!R519="","",基本情報入力シート!R519)</f>
        <v/>
      </c>
      <c r="N476" s="109" t="str">
        <f>IF(基本情報入力シート!W519="","",基本情報入力シート!W519)</f>
        <v/>
      </c>
      <c r="O476" s="108" t="str">
        <f>IF(基本情報入力シート!X519="","",基本情報入力シート!X519)</f>
        <v/>
      </c>
      <c r="P476" s="110" t="str">
        <f>IF(基本情報入力シート!Y519="","",基本情報入力シート!Y519)</f>
        <v/>
      </c>
      <c r="Q476" s="641" t="str">
        <f>IF(基本情報入力シート!Z519="","",基本情報入力シート!Z519)</f>
        <v/>
      </c>
      <c r="R476" s="662" t="str">
        <f>IF(基本情報入力シート!AA519="","",基本情報入力シート!AA519)</f>
        <v/>
      </c>
      <c r="S476" s="111"/>
      <c r="T476" s="112"/>
      <c r="U476" s="131" t="str">
        <f>IF(P476="","",VLOOKUP(P476,【参考】数式用!$A$5:$I$28,MATCH(T476,【参考】数式用!$C$4:$G$4,0)+2,0))</f>
        <v/>
      </c>
      <c r="V476" s="46" t="s">
        <v>121</v>
      </c>
      <c r="W476" s="113"/>
      <c r="X476" s="47" t="s">
        <v>122</v>
      </c>
      <c r="Y476" s="113"/>
      <c r="Z476" s="114" t="s">
        <v>123</v>
      </c>
      <c r="AA476" s="113"/>
      <c r="AB476" s="47" t="s">
        <v>122</v>
      </c>
      <c r="AC476" s="113"/>
      <c r="AD476" s="47" t="s">
        <v>124</v>
      </c>
      <c r="AE476" s="115" t="s">
        <v>125</v>
      </c>
      <c r="AF476" s="116" t="str">
        <f t="shared" si="18"/>
        <v/>
      </c>
      <c r="AG476" s="118" t="s">
        <v>126</v>
      </c>
      <c r="AH476" s="117" t="str">
        <f t="shared" si="17"/>
        <v/>
      </c>
    </row>
    <row r="477" spans="1:34" ht="36.75" customHeight="1">
      <c r="A477" s="108">
        <f t="shared" si="16"/>
        <v>467</v>
      </c>
      <c r="B477" s="1232" t="str">
        <f>IF(基本情報入力シート!C520="","",基本情報入力シート!C520)</f>
        <v/>
      </c>
      <c r="C477" s="1233"/>
      <c r="D477" s="1233"/>
      <c r="E477" s="1233"/>
      <c r="F477" s="1233"/>
      <c r="G477" s="1233"/>
      <c r="H477" s="1233"/>
      <c r="I477" s="1233"/>
      <c r="J477" s="1233"/>
      <c r="K477" s="1234"/>
      <c r="L477" s="109" t="str">
        <f>IF(基本情報入力シート!M520="","",基本情報入力シート!M520)</f>
        <v/>
      </c>
      <c r="M477" s="109" t="str">
        <f>IF(基本情報入力シート!R520="","",基本情報入力シート!R520)</f>
        <v/>
      </c>
      <c r="N477" s="109" t="str">
        <f>IF(基本情報入力シート!W520="","",基本情報入力シート!W520)</f>
        <v/>
      </c>
      <c r="O477" s="108" t="str">
        <f>IF(基本情報入力シート!X520="","",基本情報入力シート!X520)</f>
        <v/>
      </c>
      <c r="P477" s="110" t="str">
        <f>IF(基本情報入力シート!Y520="","",基本情報入力シート!Y520)</f>
        <v/>
      </c>
      <c r="Q477" s="641" t="str">
        <f>IF(基本情報入力シート!Z520="","",基本情報入力シート!Z520)</f>
        <v/>
      </c>
      <c r="R477" s="662" t="str">
        <f>IF(基本情報入力シート!AA520="","",基本情報入力シート!AA520)</f>
        <v/>
      </c>
      <c r="S477" s="111"/>
      <c r="T477" s="112"/>
      <c r="U477" s="131" t="str">
        <f>IF(P477="","",VLOOKUP(P477,【参考】数式用!$A$5:$I$28,MATCH(T477,【参考】数式用!$C$4:$G$4,0)+2,0))</f>
        <v/>
      </c>
      <c r="V477" s="46" t="s">
        <v>121</v>
      </c>
      <c r="W477" s="113"/>
      <c r="X477" s="47" t="s">
        <v>122</v>
      </c>
      <c r="Y477" s="113"/>
      <c r="Z477" s="114" t="s">
        <v>123</v>
      </c>
      <c r="AA477" s="113"/>
      <c r="AB477" s="47" t="s">
        <v>122</v>
      </c>
      <c r="AC477" s="113"/>
      <c r="AD477" s="47" t="s">
        <v>124</v>
      </c>
      <c r="AE477" s="115" t="s">
        <v>125</v>
      </c>
      <c r="AF477" s="116" t="str">
        <f t="shared" si="18"/>
        <v/>
      </c>
      <c r="AG477" s="118" t="s">
        <v>126</v>
      </c>
      <c r="AH477" s="117" t="str">
        <f t="shared" si="17"/>
        <v/>
      </c>
    </row>
    <row r="478" spans="1:34" ht="36.75" customHeight="1">
      <c r="A478" s="108">
        <f t="shared" si="16"/>
        <v>468</v>
      </c>
      <c r="B478" s="1232" t="str">
        <f>IF(基本情報入力シート!C521="","",基本情報入力シート!C521)</f>
        <v/>
      </c>
      <c r="C478" s="1233"/>
      <c r="D478" s="1233"/>
      <c r="E478" s="1233"/>
      <c r="F478" s="1233"/>
      <c r="G478" s="1233"/>
      <c r="H478" s="1233"/>
      <c r="I478" s="1233"/>
      <c r="J478" s="1233"/>
      <c r="K478" s="1234"/>
      <c r="L478" s="109" t="str">
        <f>IF(基本情報入力シート!M521="","",基本情報入力シート!M521)</f>
        <v/>
      </c>
      <c r="M478" s="109" t="str">
        <f>IF(基本情報入力シート!R521="","",基本情報入力シート!R521)</f>
        <v/>
      </c>
      <c r="N478" s="109" t="str">
        <f>IF(基本情報入力シート!W521="","",基本情報入力シート!W521)</f>
        <v/>
      </c>
      <c r="O478" s="108" t="str">
        <f>IF(基本情報入力シート!X521="","",基本情報入力シート!X521)</f>
        <v/>
      </c>
      <c r="P478" s="110" t="str">
        <f>IF(基本情報入力シート!Y521="","",基本情報入力シート!Y521)</f>
        <v/>
      </c>
      <c r="Q478" s="641" t="str">
        <f>IF(基本情報入力シート!Z521="","",基本情報入力シート!Z521)</f>
        <v/>
      </c>
      <c r="R478" s="662" t="str">
        <f>IF(基本情報入力シート!AA521="","",基本情報入力シート!AA521)</f>
        <v/>
      </c>
      <c r="S478" s="111"/>
      <c r="T478" s="112"/>
      <c r="U478" s="131" t="str">
        <f>IF(P478="","",VLOOKUP(P478,【参考】数式用!$A$5:$I$28,MATCH(T478,【参考】数式用!$C$4:$G$4,0)+2,0))</f>
        <v/>
      </c>
      <c r="V478" s="46" t="s">
        <v>121</v>
      </c>
      <c r="W478" s="113"/>
      <c r="X478" s="47" t="s">
        <v>122</v>
      </c>
      <c r="Y478" s="113"/>
      <c r="Z478" s="114" t="s">
        <v>123</v>
      </c>
      <c r="AA478" s="113"/>
      <c r="AB478" s="47" t="s">
        <v>122</v>
      </c>
      <c r="AC478" s="113"/>
      <c r="AD478" s="47" t="s">
        <v>124</v>
      </c>
      <c r="AE478" s="115" t="s">
        <v>125</v>
      </c>
      <c r="AF478" s="116" t="str">
        <f t="shared" si="18"/>
        <v/>
      </c>
      <c r="AG478" s="118" t="s">
        <v>126</v>
      </c>
      <c r="AH478" s="117" t="str">
        <f t="shared" si="17"/>
        <v/>
      </c>
    </row>
    <row r="479" spans="1:34" ht="36.75" customHeight="1">
      <c r="A479" s="108">
        <f t="shared" si="16"/>
        <v>469</v>
      </c>
      <c r="B479" s="1232" t="str">
        <f>IF(基本情報入力シート!C522="","",基本情報入力シート!C522)</f>
        <v/>
      </c>
      <c r="C479" s="1233"/>
      <c r="D479" s="1233"/>
      <c r="E479" s="1233"/>
      <c r="F479" s="1233"/>
      <c r="G479" s="1233"/>
      <c r="H479" s="1233"/>
      <c r="I479" s="1233"/>
      <c r="J479" s="1233"/>
      <c r="K479" s="1234"/>
      <c r="L479" s="109" t="str">
        <f>IF(基本情報入力シート!M522="","",基本情報入力シート!M522)</f>
        <v/>
      </c>
      <c r="M479" s="109" t="str">
        <f>IF(基本情報入力シート!R522="","",基本情報入力シート!R522)</f>
        <v/>
      </c>
      <c r="N479" s="109" t="str">
        <f>IF(基本情報入力シート!W522="","",基本情報入力シート!W522)</f>
        <v/>
      </c>
      <c r="O479" s="108" t="str">
        <f>IF(基本情報入力シート!X522="","",基本情報入力シート!X522)</f>
        <v/>
      </c>
      <c r="P479" s="110" t="str">
        <f>IF(基本情報入力シート!Y522="","",基本情報入力シート!Y522)</f>
        <v/>
      </c>
      <c r="Q479" s="641" t="str">
        <f>IF(基本情報入力シート!Z522="","",基本情報入力シート!Z522)</f>
        <v/>
      </c>
      <c r="R479" s="662" t="str">
        <f>IF(基本情報入力シート!AA522="","",基本情報入力シート!AA522)</f>
        <v/>
      </c>
      <c r="S479" s="111"/>
      <c r="T479" s="112"/>
      <c r="U479" s="131" t="str">
        <f>IF(P479="","",VLOOKUP(P479,【参考】数式用!$A$5:$I$28,MATCH(T479,【参考】数式用!$C$4:$G$4,0)+2,0))</f>
        <v/>
      </c>
      <c r="V479" s="46" t="s">
        <v>121</v>
      </c>
      <c r="W479" s="113"/>
      <c r="X479" s="47" t="s">
        <v>122</v>
      </c>
      <c r="Y479" s="113"/>
      <c r="Z479" s="114" t="s">
        <v>123</v>
      </c>
      <c r="AA479" s="113"/>
      <c r="AB479" s="47" t="s">
        <v>122</v>
      </c>
      <c r="AC479" s="113"/>
      <c r="AD479" s="47" t="s">
        <v>124</v>
      </c>
      <c r="AE479" s="115" t="s">
        <v>125</v>
      </c>
      <c r="AF479" s="116" t="str">
        <f t="shared" si="18"/>
        <v/>
      </c>
      <c r="AG479" s="118" t="s">
        <v>126</v>
      </c>
      <c r="AH479" s="117" t="str">
        <f t="shared" si="17"/>
        <v/>
      </c>
    </row>
    <row r="480" spans="1:34" ht="36.75" customHeight="1">
      <c r="A480" s="108">
        <f t="shared" si="16"/>
        <v>470</v>
      </c>
      <c r="B480" s="1232" t="str">
        <f>IF(基本情報入力シート!C523="","",基本情報入力シート!C523)</f>
        <v/>
      </c>
      <c r="C480" s="1233"/>
      <c r="D480" s="1233"/>
      <c r="E480" s="1233"/>
      <c r="F480" s="1233"/>
      <c r="G480" s="1233"/>
      <c r="H480" s="1233"/>
      <c r="I480" s="1233"/>
      <c r="J480" s="1233"/>
      <c r="K480" s="1234"/>
      <c r="L480" s="109" t="str">
        <f>IF(基本情報入力シート!M523="","",基本情報入力シート!M523)</f>
        <v/>
      </c>
      <c r="M480" s="109" t="str">
        <f>IF(基本情報入力シート!R523="","",基本情報入力シート!R523)</f>
        <v/>
      </c>
      <c r="N480" s="109" t="str">
        <f>IF(基本情報入力シート!W523="","",基本情報入力シート!W523)</f>
        <v/>
      </c>
      <c r="O480" s="108" t="str">
        <f>IF(基本情報入力シート!X523="","",基本情報入力シート!X523)</f>
        <v/>
      </c>
      <c r="P480" s="110" t="str">
        <f>IF(基本情報入力シート!Y523="","",基本情報入力シート!Y523)</f>
        <v/>
      </c>
      <c r="Q480" s="641" t="str">
        <f>IF(基本情報入力シート!Z523="","",基本情報入力シート!Z523)</f>
        <v/>
      </c>
      <c r="R480" s="662" t="str">
        <f>IF(基本情報入力シート!AA523="","",基本情報入力シート!AA523)</f>
        <v/>
      </c>
      <c r="S480" s="111"/>
      <c r="T480" s="112"/>
      <c r="U480" s="131" t="str">
        <f>IF(P480="","",VLOOKUP(P480,【参考】数式用!$A$5:$I$28,MATCH(T480,【参考】数式用!$C$4:$G$4,0)+2,0))</f>
        <v/>
      </c>
      <c r="V480" s="46" t="s">
        <v>121</v>
      </c>
      <c r="W480" s="113"/>
      <c r="X480" s="47" t="s">
        <v>122</v>
      </c>
      <c r="Y480" s="113"/>
      <c r="Z480" s="114" t="s">
        <v>123</v>
      </c>
      <c r="AA480" s="113"/>
      <c r="AB480" s="47" t="s">
        <v>122</v>
      </c>
      <c r="AC480" s="113"/>
      <c r="AD480" s="47" t="s">
        <v>124</v>
      </c>
      <c r="AE480" s="115" t="s">
        <v>125</v>
      </c>
      <c r="AF480" s="116" t="str">
        <f t="shared" si="18"/>
        <v/>
      </c>
      <c r="AG480" s="118" t="s">
        <v>126</v>
      </c>
      <c r="AH480" s="117" t="str">
        <f t="shared" si="17"/>
        <v/>
      </c>
    </row>
    <row r="481" spans="1:34" ht="36.75" customHeight="1">
      <c r="A481" s="108">
        <f t="shared" si="16"/>
        <v>471</v>
      </c>
      <c r="B481" s="1232" t="str">
        <f>IF(基本情報入力シート!C524="","",基本情報入力シート!C524)</f>
        <v/>
      </c>
      <c r="C481" s="1233"/>
      <c r="D481" s="1233"/>
      <c r="E481" s="1233"/>
      <c r="F481" s="1233"/>
      <c r="G481" s="1233"/>
      <c r="H481" s="1233"/>
      <c r="I481" s="1233"/>
      <c r="J481" s="1233"/>
      <c r="K481" s="1234"/>
      <c r="L481" s="109" t="str">
        <f>IF(基本情報入力シート!M524="","",基本情報入力シート!M524)</f>
        <v/>
      </c>
      <c r="M481" s="109" t="str">
        <f>IF(基本情報入力シート!R524="","",基本情報入力シート!R524)</f>
        <v/>
      </c>
      <c r="N481" s="109" t="str">
        <f>IF(基本情報入力シート!W524="","",基本情報入力シート!W524)</f>
        <v/>
      </c>
      <c r="O481" s="108" t="str">
        <f>IF(基本情報入力シート!X524="","",基本情報入力シート!X524)</f>
        <v/>
      </c>
      <c r="P481" s="110" t="str">
        <f>IF(基本情報入力シート!Y524="","",基本情報入力シート!Y524)</f>
        <v/>
      </c>
      <c r="Q481" s="641" t="str">
        <f>IF(基本情報入力シート!Z524="","",基本情報入力シート!Z524)</f>
        <v/>
      </c>
      <c r="R481" s="662" t="str">
        <f>IF(基本情報入力シート!AA524="","",基本情報入力シート!AA524)</f>
        <v/>
      </c>
      <c r="S481" s="111"/>
      <c r="T481" s="112"/>
      <c r="U481" s="131" t="str">
        <f>IF(P481="","",VLOOKUP(P481,【参考】数式用!$A$5:$I$28,MATCH(T481,【参考】数式用!$C$4:$G$4,0)+2,0))</f>
        <v/>
      </c>
      <c r="V481" s="46" t="s">
        <v>121</v>
      </c>
      <c r="W481" s="113"/>
      <c r="X481" s="47" t="s">
        <v>122</v>
      </c>
      <c r="Y481" s="113"/>
      <c r="Z481" s="114" t="s">
        <v>123</v>
      </c>
      <c r="AA481" s="113"/>
      <c r="AB481" s="47" t="s">
        <v>122</v>
      </c>
      <c r="AC481" s="113"/>
      <c r="AD481" s="47" t="s">
        <v>124</v>
      </c>
      <c r="AE481" s="115" t="s">
        <v>125</v>
      </c>
      <c r="AF481" s="116" t="str">
        <f t="shared" si="18"/>
        <v/>
      </c>
      <c r="AG481" s="118" t="s">
        <v>126</v>
      </c>
      <c r="AH481" s="117" t="str">
        <f t="shared" si="17"/>
        <v/>
      </c>
    </row>
    <row r="482" spans="1:34" ht="36.75" customHeight="1">
      <c r="A482" s="108">
        <f t="shared" si="16"/>
        <v>472</v>
      </c>
      <c r="B482" s="1232" t="str">
        <f>IF(基本情報入力シート!C525="","",基本情報入力シート!C525)</f>
        <v/>
      </c>
      <c r="C482" s="1233"/>
      <c r="D482" s="1233"/>
      <c r="E482" s="1233"/>
      <c r="F482" s="1233"/>
      <c r="G482" s="1233"/>
      <c r="H482" s="1233"/>
      <c r="I482" s="1233"/>
      <c r="J482" s="1233"/>
      <c r="K482" s="1234"/>
      <c r="L482" s="109" t="str">
        <f>IF(基本情報入力シート!M525="","",基本情報入力シート!M525)</f>
        <v/>
      </c>
      <c r="M482" s="109" t="str">
        <f>IF(基本情報入力シート!R525="","",基本情報入力シート!R525)</f>
        <v/>
      </c>
      <c r="N482" s="109" t="str">
        <f>IF(基本情報入力シート!W525="","",基本情報入力シート!W525)</f>
        <v/>
      </c>
      <c r="O482" s="108" t="str">
        <f>IF(基本情報入力シート!X525="","",基本情報入力シート!X525)</f>
        <v/>
      </c>
      <c r="P482" s="110" t="str">
        <f>IF(基本情報入力シート!Y525="","",基本情報入力シート!Y525)</f>
        <v/>
      </c>
      <c r="Q482" s="641" t="str">
        <f>IF(基本情報入力シート!Z525="","",基本情報入力シート!Z525)</f>
        <v/>
      </c>
      <c r="R482" s="662" t="str">
        <f>IF(基本情報入力シート!AA525="","",基本情報入力シート!AA525)</f>
        <v/>
      </c>
      <c r="S482" s="111"/>
      <c r="T482" s="112"/>
      <c r="U482" s="131" t="str">
        <f>IF(P482="","",VLOOKUP(P482,【参考】数式用!$A$5:$I$28,MATCH(T482,【参考】数式用!$C$4:$G$4,0)+2,0))</f>
        <v/>
      </c>
      <c r="V482" s="46" t="s">
        <v>121</v>
      </c>
      <c r="W482" s="113"/>
      <c r="X482" s="47" t="s">
        <v>122</v>
      </c>
      <c r="Y482" s="113"/>
      <c r="Z482" s="114" t="s">
        <v>123</v>
      </c>
      <c r="AA482" s="113"/>
      <c r="AB482" s="47" t="s">
        <v>122</v>
      </c>
      <c r="AC482" s="113"/>
      <c r="AD482" s="47" t="s">
        <v>124</v>
      </c>
      <c r="AE482" s="115" t="s">
        <v>125</v>
      </c>
      <c r="AF482" s="116" t="str">
        <f t="shared" si="18"/>
        <v/>
      </c>
      <c r="AG482" s="118" t="s">
        <v>126</v>
      </c>
      <c r="AH482" s="117" t="str">
        <f t="shared" si="17"/>
        <v/>
      </c>
    </row>
    <row r="483" spans="1:34" ht="36.75" customHeight="1">
      <c r="A483" s="108">
        <f t="shared" si="16"/>
        <v>473</v>
      </c>
      <c r="B483" s="1232" t="str">
        <f>IF(基本情報入力シート!C526="","",基本情報入力シート!C526)</f>
        <v/>
      </c>
      <c r="C483" s="1233"/>
      <c r="D483" s="1233"/>
      <c r="E483" s="1233"/>
      <c r="F483" s="1233"/>
      <c r="G483" s="1233"/>
      <c r="H483" s="1233"/>
      <c r="I483" s="1233"/>
      <c r="J483" s="1233"/>
      <c r="K483" s="1234"/>
      <c r="L483" s="109" t="str">
        <f>IF(基本情報入力シート!M526="","",基本情報入力シート!M526)</f>
        <v/>
      </c>
      <c r="M483" s="109" t="str">
        <f>IF(基本情報入力シート!R526="","",基本情報入力シート!R526)</f>
        <v/>
      </c>
      <c r="N483" s="109" t="str">
        <f>IF(基本情報入力シート!W526="","",基本情報入力シート!W526)</f>
        <v/>
      </c>
      <c r="O483" s="108" t="str">
        <f>IF(基本情報入力シート!X526="","",基本情報入力シート!X526)</f>
        <v/>
      </c>
      <c r="P483" s="110" t="str">
        <f>IF(基本情報入力シート!Y526="","",基本情報入力シート!Y526)</f>
        <v/>
      </c>
      <c r="Q483" s="641" t="str">
        <f>IF(基本情報入力シート!Z526="","",基本情報入力シート!Z526)</f>
        <v/>
      </c>
      <c r="R483" s="662" t="str">
        <f>IF(基本情報入力シート!AA526="","",基本情報入力シート!AA526)</f>
        <v/>
      </c>
      <c r="S483" s="111"/>
      <c r="T483" s="112"/>
      <c r="U483" s="131" t="str">
        <f>IF(P483="","",VLOOKUP(P483,【参考】数式用!$A$5:$I$28,MATCH(T483,【参考】数式用!$C$4:$G$4,0)+2,0))</f>
        <v/>
      </c>
      <c r="V483" s="46" t="s">
        <v>121</v>
      </c>
      <c r="W483" s="113"/>
      <c r="X483" s="47" t="s">
        <v>122</v>
      </c>
      <c r="Y483" s="113"/>
      <c r="Z483" s="114" t="s">
        <v>123</v>
      </c>
      <c r="AA483" s="113"/>
      <c r="AB483" s="47" t="s">
        <v>122</v>
      </c>
      <c r="AC483" s="113"/>
      <c r="AD483" s="47" t="s">
        <v>124</v>
      </c>
      <c r="AE483" s="115" t="s">
        <v>125</v>
      </c>
      <c r="AF483" s="116" t="str">
        <f t="shared" si="18"/>
        <v/>
      </c>
      <c r="AG483" s="118" t="s">
        <v>126</v>
      </c>
      <c r="AH483" s="117" t="str">
        <f t="shared" si="17"/>
        <v/>
      </c>
    </row>
    <row r="484" spans="1:34" ht="36.75" customHeight="1">
      <c r="A484" s="108">
        <f t="shared" si="16"/>
        <v>474</v>
      </c>
      <c r="B484" s="1232" t="str">
        <f>IF(基本情報入力シート!C527="","",基本情報入力シート!C527)</f>
        <v/>
      </c>
      <c r="C484" s="1233"/>
      <c r="D484" s="1233"/>
      <c r="E484" s="1233"/>
      <c r="F484" s="1233"/>
      <c r="G484" s="1233"/>
      <c r="H484" s="1233"/>
      <c r="I484" s="1233"/>
      <c r="J484" s="1233"/>
      <c r="K484" s="1234"/>
      <c r="L484" s="109" t="str">
        <f>IF(基本情報入力シート!M527="","",基本情報入力シート!M527)</f>
        <v/>
      </c>
      <c r="M484" s="109" t="str">
        <f>IF(基本情報入力シート!R527="","",基本情報入力シート!R527)</f>
        <v/>
      </c>
      <c r="N484" s="109" t="str">
        <f>IF(基本情報入力シート!W527="","",基本情報入力シート!W527)</f>
        <v/>
      </c>
      <c r="O484" s="108" t="str">
        <f>IF(基本情報入力シート!X527="","",基本情報入力シート!X527)</f>
        <v/>
      </c>
      <c r="P484" s="110" t="str">
        <f>IF(基本情報入力シート!Y527="","",基本情報入力シート!Y527)</f>
        <v/>
      </c>
      <c r="Q484" s="641" t="str">
        <f>IF(基本情報入力シート!Z527="","",基本情報入力シート!Z527)</f>
        <v/>
      </c>
      <c r="R484" s="662" t="str">
        <f>IF(基本情報入力シート!AA527="","",基本情報入力シート!AA527)</f>
        <v/>
      </c>
      <c r="S484" s="111"/>
      <c r="T484" s="112"/>
      <c r="U484" s="131" t="str">
        <f>IF(P484="","",VLOOKUP(P484,【参考】数式用!$A$5:$I$28,MATCH(T484,【参考】数式用!$C$4:$G$4,0)+2,0))</f>
        <v/>
      </c>
      <c r="V484" s="46" t="s">
        <v>121</v>
      </c>
      <c r="W484" s="113"/>
      <c r="X484" s="47" t="s">
        <v>122</v>
      </c>
      <c r="Y484" s="113"/>
      <c r="Z484" s="114" t="s">
        <v>123</v>
      </c>
      <c r="AA484" s="113"/>
      <c r="AB484" s="47" t="s">
        <v>122</v>
      </c>
      <c r="AC484" s="113"/>
      <c r="AD484" s="47" t="s">
        <v>124</v>
      </c>
      <c r="AE484" s="115" t="s">
        <v>125</v>
      </c>
      <c r="AF484" s="116" t="str">
        <f t="shared" si="18"/>
        <v/>
      </c>
      <c r="AG484" s="118" t="s">
        <v>126</v>
      </c>
      <c r="AH484" s="117" t="str">
        <f t="shared" si="17"/>
        <v/>
      </c>
    </row>
    <row r="485" spans="1:34" ht="36.75" customHeight="1">
      <c r="A485" s="108">
        <f t="shared" si="16"/>
        <v>475</v>
      </c>
      <c r="B485" s="1232" t="str">
        <f>IF(基本情報入力シート!C528="","",基本情報入力シート!C528)</f>
        <v/>
      </c>
      <c r="C485" s="1233"/>
      <c r="D485" s="1233"/>
      <c r="E485" s="1233"/>
      <c r="F485" s="1233"/>
      <c r="G485" s="1233"/>
      <c r="H485" s="1233"/>
      <c r="I485" s="1233"/>
      <c r="J485" s="1233"/>
      <c r="K485" s="1234"/>
      <c r="L485" s="109" t="str">
        <f>IF(基本情報入力シート!M528="","",基本情報入力シート!M528)</f>
        <v/>
      </c>
      <c r="M485" s="109" t="str">
        <f>IF(基本情報入力シート!R528="","",基本情報入力シート!R528)</f>
        <v/>
      </c>
      <c r="N485" s="109" t="str">
        <f>IF(基本情報入力シート!W528="","",基本情報入力シート!W528)</f>
        <v/>
      </c>
      <c r="O485" s="108" t="str">
        <f>IF(基本情報入力シート!X528="","",基本情報入力シート!X528)</f>
        <v/>
      </c>
      <c r="P485" s="110" t="str">
        <f>IF(基本情報入力シート!Y528="","",基本情報入力シート!Y528)</f>
        <v/>
      </c>
      <c r="Q485" s="641" t="str">
        <f>IF(基本情報入力シート!Z528="","",基本情報入力シート!Z528)</f>
        <v/>
      </c>
      <c r="R485" s="662" t="str">
        <f>IF(基本情報入力シート!AA528="","",基本情報入力シート!AA528)</f>
        <v/>
      </c>
      <c r="S485" s="111"/>
      <c r="T485" s="112"/>
      <c r="U485" s="131" t="str">
        <f>IF(P485="","",VLOOKUP(P485,【参考】数式用!$A$5:$I$28,MATCH(T485,【参考】数式用!$C$4:$G$4,0)+2,0))</f>
        <v/>
      </c>
      <c r="V485" s="46" t="s">
        <v>121</v>
      </c>
      <c r="W485" s="113"/>
      <c r="X485" s="47" t="s">
        <v>122</v>
      </c>
      <c r="Y485" s="113"/>
      <c r="Z485" s="114" t="s">
        <v>123</v>
      </c>
      <c r="AA485" s="113"/>
      <c r="AB485" s="47" t="s">
        <v>122</v>
      </c>
      <c r="AC485" s="113"/>
      <c r="AD485" s="47" t="s">
        <v>124</v>
      </c>
      <c r="AE485" s="115" t="s">
        <v>125</v>
      </c>
      <c r="AF485" s="116" t="str">
        <f t="shared" si="18"/>
        <v/>
      </c>
      <c r="AG485" s="118" t="s">
        <v>126</v>
      </c>
      <c r="AH485" s="117" t="str">
        <f t="shared" si="17"/>
        <v/>
      </c>
    </row>
    <row r="486" spans="1:34" ht="36.75" customHeight="1">
      <c r="A486" s="108">
        <f t="shared" si="16"/>
        <v>476</v>
      </c>
      <c r="B486" s="1232" t="str">
        <f>IF(基本情報入力シート!C529="","",基本情報入力シート!C529)</f>
        <v/>
      </c>
      <c r="C486" s="1233"/>
      <c r="D486" s="1233"/>
      <c r="E486" s="1233"/>
      <c r="F486" s="1233"/>
      <c r="G486" s="1233"/>
      <c r="H486" s="1233"/>
      <c r="I486" s="1233"/>
      <c r="J486" s="1233"/>
      <c r="K486" s="1234"/>
      <c r="L486" s="109" t="str">
        <f>IF(基本情報入力シート!M529="","",基本情報入力シート!M529)</f>
        <v/>
      </c>
      <c r="M486" s="109" t="str">
        <f>IF(基本情報入力シート!R529="","",基本情報入力シート!R529)</f>
        <v/>
      </c>
      <c r="N486" s="109" t="str">
        <f>IF(基本情報入力シート!W529="","",基本情報入力シート!W529)</f>
        <v/>
      </c>
      <c r="O486" s="108" t="str">
        <f>IF(基本情報入力シート!X529="","",基本情報入力シート!X529)</f>
        <v/>
      </c>
      <c r="P486" s="110" t="str">
        <f>IF(基本情報入力シート!Y529="","",基本情報入力シート!Y529)</f>
        <v/>
      </c>
      <c r="Q486" s="641" t="str">
        <f>IF(基本情報入力シート!Z529="","",基本情報入力シート!Z529)</f>
        <v/>
      </c>
      <c r="R486" s="662" t="str">
        <f>IF(基本情報入力シート!AA529="","",基本情報入力シート!AA529)</f>
        <v/>
      </c>
      <c r="S486" s="111"/>
      <c r="T486" s="112"/>
      <c r="U486" s="131" t="str">
        <f>IF(P486="","",VLOOKUP(P486,【参考】数式用!$A$5:$I$28,MATCH(T486,【参考】数式用!$C$4:$G$4,0)+2,0))</f>
        <v/>
      </c>
      <c r="V486" s="46" t="s">
        <v>121</v>
      </c>
      <c r="W486" s="113"/>
      <c r="X486" s="47" t="s">
        <v>122</v>
      </c>
      <c r="Y486" s="113"/>
      <c r="Z486" s="114" t="s">
        <v>123</v>
      </c>
      <c r="AA486" s="113"/>
      <c r="AB486" s="47" t="s">
        <v>122</v>
      </c>
      <c r="AC486" s="113"/>
      <c r="AD486" s="47" t="s">
        <v>124</v>
      </c>
      <c r="AE486" s="115" t="s">
        <v>125</v>
      </c>
      <c r="AF486" s="116" t="str">
        <f t="shared" si="18"/>
        <v/>
      </c>
      <c r="AG486" s="118" t="s">
        <v>126</v>
      </c>
      <c r="AH486" s="117" t="str">
        <f t="shared" si="17"/>
        <v/>
      </c>
    </row>
    <row r="487" spans="1:34" ht="36.75" customHeight="1">
      <c r="A487" s="108">
        <f t="shared" si="16"/>
        <v>477</v>
      </c>
      <c r="B487" s="1232" t="str">
        <f>IF(基本情報入力シート!C530="","",基本情報入力シート!C530)</f>
        <v/>
      </c>
      <c r="C487" s="1233"/>
      <c r="D487" s="1233"/>
      <c r="E487" s="1233"/>
      <c r="F487" s="1233"/>
      <c r="G487" s="1233"/>
      <c r="H487" s="1233"/>
      <c r="I487" s="1233"/>
      <c r="J487" s="1233"/>
      <c r="K487" s="1234"/>
      <c r="L487" s="109" t="str">
        <f>IF(基本情報入力シート!M530="","",基本情報入力シート!M530)</f>
        <v/>
      </c>
      <c r="M487" s="109" t="str">
        <f>IF(基本情報入力シート!R530="","",基本情報入力シート!R530)</f>
        <v/>
      </c>
      <c r="N487" s="109" t="str">
        <f>IF(基本情報入力シート!W530="","",基本情報入力シート!W530)</f>
        <v/>
      </c>
      <c r="O487" s="108" t="str">
        <f>IF(基本情報入力シート!X530="","",基本情報入力シート!X530)</f>
        <v/>
      </c>
      <c r="P487" s="110" t="str">
        <f>IF(基本情報入力シート!Y530="","",基本情報入力シート!Y530)</f>
        <v/>
      </c>
      <c r="Q487" s="641" t="str">
        <f>IF(基本情報入力シート!Z530="","",基本情報入力シート!Z530)</f>
        <v/>
      </c>
      <c r="R487" s="662" t="str">
        <f>IF(基本情報入力シート!AA530="","",基本情報入力シート!AA530)</f>
        <v/>
      </c>
      <c r="S487" s="111"/>
      <c r="T487" s="112"/>
      <c r="U487" s="131" t="str">
        <f>IF(P487="","",VLOOKUP(P487,【参考】数式用!$A$5:$I$28,MATCH(T487,【参考】数式用!$C$4:$G$4,0)+2,0))</f>
        <v/>
      </c>
      <c r="V487" s="46" t="s">
        <v>121</v>
      </c>
      <c r="W487" s="113"/>
      <c r="X487" s="47" t="s">
        <v>122</v>
      </c>
      <c r="Y487" s="113"/>
      <c r="Z487" s="114" t="s">
        <v>123</v>
      </c>
      <c r="AA487" s="113"/>
      <c r="AB487" s="47" t="s">
        <v>122</v>
      </c>
      <c r="AC487" s="113"/>
      <c r="AD487" s="47" t="s">
        <v>124</v>
      </c>
      <c r="AE487" s="115" t="s">
        <v>125</v>
      </c>
      <c r="AF487" s="116" t="str">
        <f t="shared" si="18"/>
        <v/>
      </c>
      <c r="AG487" s="118" t="s">
        <v>126</v>
      </c>
      <c r="AH487" s="117" t="str">
        <f t="shared" si="17"/>
        <v/>
      </c>
    </row>
    <row r="488" spans="1:34" ht="36.75" customHeight="1">
      <c r="A488" s="108">
        <f t="shared" si="16"/>
        <v>478</v>
      </c>
      <c r="B488" s="1232" t="str">
        <f>IF(基本情報入力シート!C531="","",基本情報入力シート!C531)</f>
        <v/>
      </c>
      <c r="C488" s="1233"/>
      <c r="D488" s="1233"/>
      <c r="E488" s="1233"/>
      <c r="F488" s="1233"/>
      <c r="G488" s="1233"/>
      <c r="H488" s="1233"/>
      <c r="I488" s="1233"/>
      <c r="J488" s="1233"/>
      <c r="K488" s="1234"/>
      <c r="L488" s="109" t="str">
        <f>IF(基本情報入力シート!M531="","",基本情報入力シート!M531)</f>
        <v/>
      </c>
      <c r="M488" s="109" t="str">
        <f>IF(基本情報入力シート!R531="","",基本情報入力シート!R531)</f>
        <v/>
      </c>
      <c r="N488" s="109" t="str">
        <f>IF(基本情報入力シート!W531="","",基本情報入力シート!W531)</f>
        <v/>
      </c>
      <c r="O488" s="108" t="str">
        <f>IF(基本情報入力シート!X531="","",基本情報入力シート!X531)</f>
        <v/>
      </c>
      <c r="P488" s="110" t="str">
        <f>IF(基本情報入力シート!Y531="","",基本情報入力シート!Y531)</f>
        <v/>
      </c>
      <c r="Q488" s="641" t="str">
        <f>IF(基本情報入力シート!Z531="","",基本情報入力シート!Z531)</f>
        <v/>
      </c>
      <c r="R488" s="662" t="str">
        <f>IF(基本情報入力シート!AA531="","",基本情報入力シート!AA531)</f>
        <v/>
      </c>
      <c r="S488" s="111"/>
      <c r="T488" s="112"/>
      <c r="U488" s="131" t="str">
        <f>IF(P488="","",VLOOKUP(P488,【参考】数式用!$A$5:$I$28,MATCH(T488,【参考】数式用!$C$4:$G$4,0)+2,0))</f>
        <v/>
      </c>
      <c r="V488" s="46" t="s">
        <v>121</v>
      </c>
      <c r="W488" s="113"/>
      <c r="X488" s="47" t="s">
        <v>122</v>
      </c>
      <c r="Y488" s="113"/>
      <c r="Z488" s="114" t="s">
        <v>123</v>
      </c>
      <c r="AA488" s="113"/>
      <c r="AB488" s="47" t="s">
        <v>122</v>
      </c>
      <c r="AC488" s="113"/>
      <c r="AD488" s="47" t="s">
        <v>124</v>
      </c>
      <c r="AE488" s="115" t="s">
        <v>125</v>
      </c>
      <c r="AF488" s="116" t="str">
        <f t="shared" si="18"/>
        <v/>
      </c>
      <c r="AG488" s="118" t="s">
        <v>126</v>
      </c>
      <c r="AH488" s="117" t="str">
        <f t="shared" si="17"/>
        <v/>
      </c>
    </row>
    <row r="489" spans="1:34" ht="36.75" customHeight="1">
      <c r="A489" s="108">
        <f t="shared" si="16"/>
        <v>479</v>
      </c>
      <c r="B489" s="1232" t="str">
        <f>IF(基本情報入力シート!C532="","",基本情報入力シート!C532)</f>
        <v/>
      </c>
      <c r="C489" s="1233"/>
      <c r="D489" s="1233"/>
      <c r="E489" s="1233"/>
      <c r="F489" s="1233"/>
      <c r="G489" s="1233"/>
      <c r="H489" s="1233"/>
      <c r="I489" s="1233"/>
      <c r="J489" s="1233"/>
      <c r="K489" s="1234"/>
      <c r="L489" s="109" t="str">
        <f>IF(基本情報入力シート!M532="","",基本情報入力シート!M532)</f>
        <v/>
      </c>
      <c r="M489" s="109" t="str">
        <f>IF(基本情報入力シート!R532="","",基本情報入力シート!R532)</f>
        <v/>
      </c>
      <c r="N489" s="109" t="str">
        <f>IF(基本情報入力シート!W532="","",基本情報入力シート!W532)</f>
        <v/>
      </c>
      <c r="O489" s="108" t="str">
        <f>IF(基本情報入力シート!X532="","",基本情報入力シート!X532)</f>
        <v/>
      </c>
      <c r="P489" s="110" t="str">
        <f>IF(基本情報入力シート!Y532="","",基本情報入力シート!Y532)</f>
        <v/>
      </c>
      <c r="Q489" s="641" t="str">
        <f>IF(基本情報入力シート!Z532="","",基本情報入力シート!Z532)</f>
        <v/>
      </c>
      <c r="R489" s="662" t="str">
        <f>IF(基本情報入力シート!AA532="","",基本情報入力シート!AA532)</f>
        <v/>
      </c>
      <c r="S489" s="111"/>
      <c r="T489" s="112"/>
      <c r="U489" s="131" t="str">
        <f>IF(P489="","",VLOOKUP(P489,【参考】数式用!$A$5:$I$28,MATCH(T489,【参考】数式用!$C$4:$G$4,0)+2,0))</f>
        <v/>
      </c>
      <c r="V489" s="46" t="s">
        <v>121</v>
      </c>
      <c r="W489" s="113"/>
      <c r="X489" s="47" t="s">
        <v>122</v>
      </c>
      <c r="Y489" s="113"/>
      <c r="Z489" s="114" t="s">
        <v>123</v>
      </c>
      <c r="AA489" s="113"/>
      <c r="AB489" s="47" t="s">
        <v>122</v>
      </c>
      <c r="AC489" s="113"/>
      <c r="AD489" s="47" t="s">
        <v>124</v>
      </c>
      <c r="AE489" s="115" t="s">
        <v>125</v>
      </c>
      <c r="AF489" s="116" t="str">
        <f t="shared" si="18"/>
        <v/>
      </c>
      <c r="AG489" s="118" t="s">
        <v>126</v>
      </c>
      <c r="AH489" s="117" t="str">
        <f t="shared" si="17"/>
        <v/>
      </c>
    </row>
    <row r="490" spans="1:34" ht="36.75" customHeight="1">
      <c r="A490" s="108">
        <f t="shared" si="16"/>
        <v>480</v>
      </c>
      <c r="B490" s="1232" t="str">
        <f>IF(基本情報入力シート!C533="","",基本情報入力シート!C533)</f>
        <v/>
      </c>
      <c r="C490" s="1233"/>
      <c r="D490" s="1233"/>
      <c r="E490" s="1233"/>
      <c r="F490" s="1233"/>
      <c r="G490" s="1233"/>
      <c r="H490" s="1233"/>
      <c r="I490" s="1233"/>
      <c r="J490" s="1233"/>
      <c r="K490" s="1234"/>
      <c r="L490" s="109" t="str">
        <f>IF(基本情報入力シート!M533="","",基本情報入力シート!M533)</f>
        <v/>
      </c>
      <c r="M490" s="109" t="str">
        <f>IF(基本情報入力シート!R533="","",基本情報入力シート!R533)</f>
        <v/>
      </c>
      <c r="N490" s="109" t="str">
        <f>IF(基本情報入力シート!W533="","",基本情報入力シート!W533)</f>
        <v/>
      </c>
      <c r="O490" s="108" t="str">
        <f>IF(基本情報入力シート!X533="","",基本情報入力シート!X533)</f>
        <v/>
      </c>
      <c r="P490" s="110" t="str">
        <f>IF(基本情報入力シート!Y533="","",基本情報入力シート!Y533)</f>
        <v/>
      </c>
      <c r="Q490" s="641" t="str">
        <f>IF(基本情報入力シート!Z533="","",基本情報入力シート!Z533)</f>
        <v/>
      </c>
      <c r="R490" s="662" t="str">
        <f>IF(基本情報入力シート!AA533="","",基本情報入力シート!AA533)</f>
        <v/>
      </c>
      <c r="S490" s="111"/>
      <c r="T490" s="112"/>
      <c r="U490" s="131" t="str">
        <f>IF(P490="","",VLOOKUP(P490,【参考】数式用!$A$5:$I$28,MATCH(T490,【参考】数式用!$C$4:$G$4,0)+2,0))</f>
        <v/>
      </c>
      <c r="V490" s="46" t="s">
        <v>121</v>
      </c>
      <c r="W490" s="113"/>
      <c r="X490" s="47" t="s">
        <v>122</v>
      </c>
      <c r="Y490" s="113"/>
      <c r="Z490" s="114" t="s">
        <v>123</v>
      </c>
      <c r="AA490" s="113"/>
      <c r="AB490" s="47" t="s">
        <v>122</v>
      </c>
      <c r="AC490" s="113"/>
      <c r="AD490" s="47" t="s">
        <v>124</v>
      </c>
      <c r="AE490" s="115" t="s">
        <v>125</v>
      </c>
      <c r="AF490" s="116" t="str">
        <f t="shared" si="18"/>
        <v/>
      </c>
      <c r="AG490" s="118" t="s">
        <v>126</v>
      </c>
      <c r="AH490" s="117" t="str">
        <f t="shared" si="17"/>
        <v/>
      </c>
    </row>
    <row r="491" spans="1:34" ht="36.75" customHeight="1">
      <c r="A491" s="108">
        <f t="shared" si="16"/>
        <v>481</v>
      </c>
      <c r="B491" s="1232" t="str">
        <f>IF(基本情報入力シート!C534="","",基本情報入力シート!C534)</f>
        <v/>
      </c>
      <c r="C491" s="1233"/>
      <c r="D491" s="1233"/>
      <c r="E491" s="1233"/>
      <c r="F491" s="1233"/>
      <c r="G491" s="1233"/>
      <c r="H491" s="1233"/>
      <c r="I491" s="1233"/>
      <c r="J491" s="1233"/>
      <c r="K491" s="1234"/>
      <c r="L491" s="109" t="str">
        <f>IF(基本情報入力シート!M534="","",基本情報入力シート!M534)</f>
        <v/>
      </c>
      <c r="M491" s="109" t="str">
        <f>IF(基本情報入力シート!R534="","",基本情報入力シート!R534)</f>
        <v/>
      </c>
      <c r="N491" s="109" t="str">
        <f>IF(基本情報入力シート!W534="","",基本情報入力シート!W534)</f>
        <v/>
      </c>
      <c r="O491" s="108" t="str">
        <f>IF(基本情報入力シート!X534="","",基本情報入力シート!X534)</f>
        <v/>
      </c>
      <c r="P491" s="110" t="str">
        <f>IF(基本情報入力シート!Y534="","",基本情報入力シート!Y534)</f>
        <v/>
      </c>
      <c r="Q491" s="641" t="str">
        <f>IF(基本情報入力シート!Z534="","",基本情報入力シート!Z534)</f>
        <v/>
      </c>
      <c r="R491" s="662" t="str">
        <f>IF(基本情報入力シート!AA534="","",基本情報入力シート!AA534)</f>
        <v/>
      </c>
      <c r="S491" s="111"/>
      <c r="T491" s="112"/>
      <c r="U491" s="131" t="str">
        <f>IF(P491="","",VLOOKUP(P491,【参考】数式用!$A$5:$I$28,MATCH(T491,【参考】数式用!$C$4:$G$4,0)+2,0))</f>
        <v/>
      </c>
      <c r="V491" s="46" t="s">
        <v>121</v>
      </c>
      <c r="W491" s="113"/>
      <c r="X491" s="47" t="s">
        <v>122</v>
      </c>
      <c r="Y491" s="113"/>
      <c r="Z491" s="114" t="s">
        <v>123</v>
      </c>
      <c r="AA491" s="113"/>
      <c r="AB491" s="47" t="s">
        <v>122</v>
      </c>
      <c r="AC491" s="113"/>
      <c r="AD491" s="47" t="s">
        <v>124</v>
      </c>
      <c r="AE491" s="115" t="s">
        <v>125</v>
      </c>
      <c r="AF491" s="116" t="str">
        <f t="shared" si="18"/>
        <v/>
      </c>
      <c r="AG491" s="118" t="s">
        <v>126</v>
      </c>
      <c r="AH491" s="117" t="str">
        <f t="shared" si="17"/>
        <v/>
      </c>
    </row>
    <row r="492" spans="1:34" ht="36.75" customHeight="1">
      <c r="A492" s="108">
        <f t="shared" si="16"/>
        <v>482</v>
      </c>
      <c r="B492" s="1232" t="str">
        <f>IF(基本情報入力シート!C535="","",基本情報入力シート!C535)</f>
        <v/>
      </c>
      <c r="C492" s="1233"/>
      <c r="D492" s="1233"/>
      <c r="E492" s="1233"/>
      <c r="F492" s="1233"/>
      <c r="G492" s="1233"/>
      <c r="H492" s="1233"/>
      <c r="I492" s="1233"/>
      <c r="J492" s="1233"/>
      <c r="K492" s="1234"/>
      <c r="L492" s="109" t="str">
        <f>IF(基本情報入力シート!M535="","",基本情報入力シート!M535)</f>
        <v/>
      </c>
      <c r="M492" s="109" t="str">
        <f>IF(基本情報入力シート!R535="","",基本情報入力シート!R535)</f>
        <v/>
      </c>
      <c r="N492" s="109" t="str">
        <f>IF(基本情報入力シート!W535="","",基本情報入力シート!W535)</f>
        <v/>
      </c>
      <c r="O492" s="108" t="str">
        <f>IF(基本情報入力シート!X535="","",基本情報入力シート!X535)</f>
        <v/>
      </c>
      <c r="P492" s="110" t="str">
        <f>IF(基本情報入力シート!Y535="","",基本情報入力シート!Y535)</f>
        <v/>
      </c>
      <c r="Q492" s="641" t="str">
        <f>IF(基本情報入力シート!Z535="","",基本情報入力シート!Z535)</f>
        <v/>
      </c>
      <c r="R492" s="662" t="str">
        <f>IF(基本情報入力シート!AA535="","",基本情報入力シート!AA535)</f>
        <v/>
      </c>
      <c r="S492" s="111"/>
      <c r="T492" s="112"/>
      <c r="U492" s="131" t="str">
        <f>IF(P492="","",VLOOKUP(P492,【参考】数式用!$A$5:$I$28,MATCH(T492,【参考】数式用!$C$4:$G$4,0)+2,0))</f>
        <v/>
      </c>
      <c r="V492" s="46" t="s">
        <v>121</v>
      </c>
      <c r="W492" s="113"/>
      <c r="X492" s="47" t="s">
        <v>122</v>
      </c>
      <c r="Y492" s="113"/>
      <c r="Z492" s="114" t="s">
        <v>123</v>
      </c>
      <c r="AA492" s="113"/>
      <c r="AB492" s="47" t="s">
        <v>122</v>
      </c>
      <c r="AC492" s="113"/>
      <c r="AD492" s="47" t="s">
        <v>124</v>
      </c>
      <c r="AE492" s="115" t="s">
        <v>125</v>
      </c>
      <c r="AF492" s="116" t="str">
        <f t="shared" si="18"/>
        <v/>
      </c>
      <c r="AG492" s="118" t="s">
        <v>126</v>
      </c>
      <c r="AH492" s="117" t="str">
        <f t="shared" si="17"/>
        <v/>
      </c>
    </row>
    <row r="493" spans="1:34" ht="36.75" customHeight="1">
      <c r="A493" s="108">
        <f t="shared" si="16"/>
        <v>483</v>
      </c>
      <c r="B493" s="1232" t="str">
        <f>IF(基本情報入力シート!C536="","",基本情報入力シート!C536)</f>
        <v/>
      </c>
      <c r="C493" s="1233"/>
      <c r="D493" s="1233"/>
      <c r="E493" s="1233"/>
      <c r="F493" s="1233"/>
      <c r="G493" s="1233"/>
      <c r="H493" s="1233"/>
      <c r="I493" s="1233"/>
      <c r="J493" s="1233"/>
      <c r="K493" s="1234"/>
      <c r="L493" s="109" t="str">
        <f>IF(基本情報入力シート!M536="","",基本情報入力シート!M536)</f>
        <v/>
      </c>
      <c r="M493" s="109" t="str">
        <f>IF(基本情報入力シート!R536="","",基本情報入力シート!R536)</f>
        <v/>
      </c>
      <c r="N493" s="109" t="str">
        <f>IF(基本情報入力シート!W536="","",基本情報入力シート!W536)</f>
        <v/>
      </c>
      <c r="O493" s="108" t="str">
        <f>IF(基本情報入力シート!X536="","",基本情報入力シート!X536)</f>
        <v/>
      </c>
      <c r="P493" s="110" t="str">
        <f>IF(基本情報入力シート!Y536="","",基本情報入力シート!Y536)</f>
        <v/>
      </c>
      <c r="Q493" s="641" t="str">
        <f>IF(基本情報入力シート!Z536="","",基本情報入力シート!Z536)</f>
        <v/>
      </c>
      <c r="R493" s="662" t="str">
        <f>IF(基本情報入力シート!AA536="","",基本情報入力シート!AA536)</f>
        <v/>
      </c>
      <c r="S493" s="111"/>
      <c r="T493" s="112"/>
      <c r="U493" s="131" t="str">
        <f>IF(P493="","",VLOOKUP(P493,【参考】数式用!$A$5:$I$28,MATCH(T493,【参考】数式用!$C$4:$G$4,0)+2,0))</f>
        <v/>
      </c>
      <c r="V493" s="46" t="s">
        <v>121</v>
      </c>
      <c r="W493" s="113"/>
      <c r="X493" s="47" t="s">
        <v>122</v>
      </c>
      <c r="Y493" s="113"/>
      <c r="Z493" s="114" t="s">
        <v>123</v>
      </c>
      <c r="AA493" s="113"/>
      <c r="AB493" s="47" t="s">
        <v>122</v>
      </c>
      <c r="AC493" s="113"/>
      <c r="AD493" s="47" t="s">
        <v>124</v>
      </c>
      <c r="AE493" s="115" t="s">
        <v>125</v>
      </c>
      <c r="AF493" s="116" t="str">
        <f t="shared" si="18"/>
        <v/>
      </c>
      <c r="AG493" s="118" t="s">
        <v>126</v>
      </c>
      <c r="AH493" s="117" t="str">
        <f t="shared" si="17"/>
        <v/>
      </c>
    </row>
    <row r="494" spans="1:34" ht="36.75" customHeight="1">
      <c r="A494" s="108">
        <f t="shared" si="16"/>
        <v>484</v>
      </c>
      <c r="B494" s="1232" t="str">
        <f>IF(基本情報入力シート!C537="","",基本情報入力シート!C537)</f>
        <v/>
      </c>
      <c r="C494" s="1233"/>
      <c r="D494" s="1233"/>
      <c r="E494" s="1233"/>
      <c r="F494" s="1233"/>
      <c r="G494" s="1233"/>
      <c r="H494" s="1233"/>
      <c r="I494" s="1233"/>
      <c r="J494" s="1233"/>
      <c r="K494" s="1234"/>
      <c r="L494" s="109" t="str">
        <f>IF(基本情報入力シート!M537="","",基本情報入力シート!M537)</f>
        <v/>
      </c>
      <c r="M494" s="109" t="str">
        <f>IF(基本情報入力シート!R537="","",基本情報入力シート!R537)</f>
        <v/>
      </c>
      <c r="N494" s="109" t="str">
        <f>IF(基本情報入力シート!W537="","",基本情報入力シート!W537)</f>
        <v/>
      </c>
      <c r="O494" s="108" t="str">
        <f>IF(基本情報入力シート!X537="","",基本情報入力シート!X537)</f>
        <v/>
      </c>
      <c r="P494" s="110" t="str">
        <f>IF(基本情報入力シート!Y537="","",基本情報入力シート!Y537)</f>
        <v/>
      </c>
      <c r="Q494" s="641" t="str">
        <f>IF(基本情報入力シート!Z537="","",基本情報入力シート!Z537)</f>
        <v/>
      </c>
      <c r="R494" s="662" t="str">
        <f>IF(基本情報入力シート!AA537="","",基本情報入力シート!AA537)</f>
        <v/>
      </c>
      <c r="S494" s="111"/>
      <c r="T494" s="112"/>
      <c r="U494" s="131" t="str">
        <f>IF(P494="","",VLOOKUP(P494,【参考】数式用!$A$5:$I$28,MATCH(T494,【参考】数式用!$C$4:$G$4,0)+2,0))</f>
        <v/>
      </c>
      <c r="V494" s="46" t="s">
        <v>121</v>
      </c>
      <c r="W494" s="113"/>
      <c r="X494" s="47" t="s">
        <v>122</v>
      </c>
      <c r="Y494" s="113"/>
      <c r="Z494" s="114" t="s">
        <v>123</v>
      </c>
      <c r="AA494" s="113"/>
      <c r="AB494" s="47" t="s">
        <v>122</v>
      </c>
      <c r="AC494" s="113"/>
      <c r="AD494" s="47" t="s">
        <v>124</v>
      </c>
      <c r="AE494" s="115" t="s">
        <v>125</v>
      </c>
      <c r="AF494" s="116" t="str">
        <f t="shared" si="18"/>
        <v/>
      </c>
      <c r="AG494" s="118" t="s">
        <v>126</v>
      </c>
      <c r="AH494" s="117" t="str">
        <f t="shared" si="17"/>
        <v/>
      </c>
    </row>
    <row r="495" spans="1:34" ht="36.75" customHeight="1">
      <c r="A495" s="108">
        <f t="shared" si="16"/>
        <v>485</v>
      </c>
      <c r="B495" s="1232" t="str">
        <f>IF(基本情報入力シート!C538="","",基本情報入力シート!C538)</f>
        <v/>
      </c>
      <c r="C495" s="1233"/>
      <c r="D495" s="1233"/>
      <c r="E495" s="1233"/>
      <c r="F495" s="1233"/>
      <c r="G495" s="1233"/>
      <c r="H495" s="1233"/>
      <c r="I495" s="1233"/>
      <c r="J495" s="1233"/>
      <c r="K495" s="1234"/>
      <c r="L495" s="109" t="str">
        <f>IF(基本情報入力シート!M538="","",基本情報入力シート!M538)</f>
        <v/>
      </c>
      <c r="M495" s="109" t="str">
        <f>IF(基本情報入力シート!R538="","",基本情報入力シート!R538)</f>
        <v/>
      </c>
      <c r="N495" s="109" t="str">
        <f>IF(基本情報入力シート!W538="","",基本情報入力シート!W538)</f>
        <v/>
      </c>
      <c r="O495" s="108" t="str">
        <f>IF(基本情報入力シート!X538="","",基本情報入力シート!X538)</f>
        <v/>
      </c>
      <c r="P495" s="110" t="str">
        <f>IF(基本情報入力シート!Y538="","",基本情報入力シート!Y538)</f>
        <v/>
      </c>
      <c r="Q495" s="641" t="str">
        <f>IF(基本情報入力シート!Z538="","",基本情報入力シート!Z538)</f>
        <v/>
      </c>
      <c r="R495" s="662" t="str">
        <f>IF(基本情報入力シート!AA538="","",基本情報入力シート!AA538)</f>
        <v/>
      </c>
      <c r="S495" s="111"/>
      <c r="T495" s="112"/>
      <c r="U495" s="131" t="str">
        <f>IF(P495="","",VLOOKUP(P495,【参考】数式用!$A$5:$I$28,MATCH(T495,【参考】数式用!$C$4:$G$4,0)+2,0))</f>
        <v/>
      </c>
      <c r="V495" s="46" t="s">
        <v>121</v>
      </c>
      <c r="W495" s="113"/>
      <c r="X495" s="47" t="s">
        <v>122</v>
      </c>
      <c r="Y495" s="113"/>
      <c r="Z495" s="114" t="s">
        <v>123</v>
      </c>
      <c r="AA495" s="113"/>
      <c r="AB495" s="47" t="s">
        <v>122</v>
      </c>
      <c r="AC495" s="113"/>
      <c r="AD495" s="47" t="s">
        <v>124</v>
      </c>
      <c r="AE495" s="115" t="s">
        <v>125</v>
      </c>
      <c r="AF495" s="116" t="str">
        <f t="shared" si="18"/>
        <v/>
      </c>
      <c r="AG495" s="118" t="s">
        <v>126</v>
      </c>
      <c r="AH495" s="117" t="str">
        <f t="shared" si="17"/>
        <v/>
      </c>
    </row>
    <row r="496" spans="1:34" ht="36.75" customHeight="1">
      <c r="A496" s="108">
        <f t="shared" si="16"/>
        <v>486</v>
      </c>
      <c r="B496" s="1232" t="str">
        <f>IF(基本情報入力シート!C539="","",基本情報入力シート!C539)</f>
        <v/>
      </c>
      <c r="C496" s="1233"/>
      <c r="D496" s="1233"/>
      <c r="E496" s="1233"/>
      <c r="F496" s="1233"/>
      <c r="G496" s="1233"/>
      <c r="H496" s="1233"/>
      <c r="I496" s="1233"/>
      <c r="J496" s="1233"/>
      <c r="K496" s="1234"/>
      <c r="L496" s="109" t="str">
        <f>IF(基本情報入力シート!M539="","",基本情報入力シート!M539)</f>
        <v/>
      </c>
      <c r="M496" s="109" t="str">
        <f>IF(基本情報入力シート!R539="","",基本情報入力シート!R539)</f>
        <v/>
      </c>
      <c r="N496" s="109" t="str">
        <f>IF(基本情報入力シート!W539="","",基本情報入力シート!W539)</f>
        <v/>
      </c>
      <c r="O496" s="108" t="str">
        <f>IF(基本情報入力シート!X539="","",基本情報入力シート!X539)</f>
        <v/>
      </c>
      <c r="P496" s="110" t="str">
        <f>IF(基本情報入力シート!Y539="","",基本情報入力シート!Y539)</f>
        <v/>
      </c>
      <c r="Q496" s="641" t="str">
        <f>IF(基本情報入力シート!Z539="","",基本情報入力シート!Z539)</f>
        <v/>
      </c>
      <c r="R496" s="662" t="str">
        <f>IF(基本情報入力シート!AA539="","",基本情報入力シート!AA539)</f>
        <v/>
      </c>
      <c r="S496" s="111"/>
      <c r="T496" s="112"/>
      <c r="U496" s="131" t="str">
        <f>IF(P496="","",VLOOKUP(P496,【参考】数式用!$A$5:$I$28,MATCH(T496,【参考】数式用!$C$4:$G$4,0)+2,0))</f>
        <v/>
      </c>
      <c r="V496" s="46" t="s">
        <v>121</v>
      </c>
      <c r="W496" s="113"/>
      <c r="X496" s="47" t="s">
        <v>122</v>
      </c>
      <c r="Y496" s="113"/>
      <c r="Z496" s="114" t="s">
        <v>123</v>
      </c>
      <c r="AA496" s="113"/>
      <c r="AB496" s="47" t="s">
        <v>122</v>
      </c>
      <c r="AC496" s="113"/>
      <c r="AD496" s="47" t="s">
        <v>124</v>
      </c>
      <c r="AE496" s="115" t="s">
        <v>125</v>
      </c>
      <c r="AF496" s="116" t="str">
        <f t="shared" si="18"/>
        <v/>
      </c>
      <c r="AG496" s="118" t="s">
        <v>126</v>
      </c>
      <c r="AH496" s="117" t="str">
        <f t="shared" si="17"/>
        <v/>
      </c>
    </row>
    <row r="497" spans="1:34" ht="36.75" customHeight="1">
      <c r="A497" s="108">
        <f t="shared" si="16"/>
        <v>487</v>
      </c>
      <c r="B497" s="1232" t="str">
        <f>IF(基本情報入力シート!C540="","",基本情報入力シート!C540)</f>
        <v/>
      </c>
      <c r="C497" s="1233"/>
      <c r="D497" s="1233"/>
      <c r="E497" s="1233"/>
      <c r="F497" s="1233"/>
      <c r="G497" s="1233"/>
      <c r="H497" s="1233"/>
      <c r="I497" s="1233"/>
      <c r="J497" s="1233"/>
      <c r="K497" s="1234"/>
      <c r="L497" s="109" t="str">
        <f>IF(基本情報入力シート!M540="","",基本情報入力シート!M540)</f>
        <v/>
      </c>
      <c r="M497" s="109" t="str">
        <f>IF(基本情報入力シート!R540="","",基本情報入力シート!R540)</f>
        <v/>
      </c>
      <c r="N497" s="109" t="str">
        <f>IF(基本情報入力シート!W540="","",基本情報入力シート!W540)</f>
        <v/>
      </c>
      <c r="O497" s="108" t="str">
        <f>IF(基本情報入力シート!X540="","",基本情報入力シート!X540)</f>
        <v/>
      </c>
      <c r="P497" s="110" t="str">
        <f>IF(基本情報入力シート!Y540="","",基本情報入力シート!Y540)</f>
        <v/>
      </c>
      <c r="Q497" s="641" t="str">
        <f>IF(基本情報入力シート!Z540="","",基本情報入力シート!Z540)</f>
        <v/>
      </c>
      <c r="R497" s="662" t="str">
        <f>IF(基本情報入力シート!AA540="","",基本情報入力シート!AA540)</f>
        <v/>
      </c>
      <c r="S497" s="111"/>
      <c r="T497" s="112"/>
      <c r="U497" s="131" t="str">
        <f>IF(P497="","",VLOOKUP(P497,【参考】数式用!$A$5:$I$28,MATCH(T497,【参考】数式用!$C$4:$G$4,0)+2,0))</f>
        <v/>
      </c>
      <c r="V497" s="46" t="s">
        <v>21</v>
      </c>
      <c r="W497" s="113"/>
      <c r="X497" s="47" t="s">
        <v>11</v>
      </c>
      <c r="Y497" s="113"/>
      <c r="Z497" s="114" t="s">
        <v>67</v>
      </c>
      <c r="AA497" s="113"/>
      <c r="AB497" s="47" t="s">
        <v>11</v>
      </c>
      <c r="AC497" s="113"/>
      <c r="AD497" s="47" t="s">
        <v>14</v>
      </c>
      <c r="AE497" s="115" t="s">
        <v>30</v>
      </c>
      <c r="AF497" s="116" t="str">
        <f t="shared" si="18"/>
        <v/>
      </c>
      <c r="AG497" s="47" t="s">
        <v>47</v>
      </c>
      <c r="AH497" s="117" t="str">
        <f t="shared" si="17"/>
        <v/>
      </c>
    </row>
    <row r="498" spans="1:34" ht="36.75" customHeight="1">
      <c r="A498" s="108">
        <f t="shared" si="16"/>
        <v>488</v>
      </c>
      <c r="B498" s="1232" t="str">
        <f>IF(基本情報入力シート!C541="","",基本情報入力シート!C541)</f>
        <v/>
      </c>
      <c r="C498" s="1233"/>
      <c r="D498" s="1233"/>
      <c r="E498" s="1233"/>
      <c r="F498" s="1233"/>
      <c r="G498" s="1233"/>
      <c r="H498" s="1233"/>
      <c r="I498" s="1233"/>
      <c r="J498" s="1233"/>
      <c r="K498" s="1234"/>
      <c r="L498" s="109" t="str">
        <f>IF(基本情報入力シート!M541="","",基本情報入力シート!M541)</f>
        <v/>
      </c>
      <c r="M498" s="109" t="str">
        <f>IF(基本情報入力シート!R541="","",基本情報入力シート!R541)</f>
        <v/>
      </c>
      <c r="N498" s="109" t="str">
        <f>IF(基本情報入力シート!W541="","",基本情報入力シート!W541)</f>
        <v/>
      </c>
      <c r="O498" s="108" t="str">
        <f>IF(基本情報入力シート!X541="","",基本情報入力シート!X541)</f>
        <v/>
      </c>
      <c r="P498" s="110" t="str">
        <f>IF(基本情報入力シート!Y541="","",基本情報入力シート!Y541)</f>
        <v/>
      </c>
      <c r="Q498" s="641" t="str">
        <f>IF(基本情報入力シート!Z541="","",基本情報入力シート!Z541)</f>
        <v/>
      </c>
      <c r="R498" s="662" t="str">
        <f>IF(基本情報入力シート!AA541="","",基本情報入力シート!AA541)</f>
        <v/>
      </c>
      <c r="S498" s="111"/>
      <c r="T498" s="112"/>
      <c r="U498" s="131" t="str">
        <f>IF(P498="","",VLOOKUP(P498,【参考】数式用!$A$5:$I$28,MATCH(T498,【参考】数式用!$C$4:$G$4,0)+2,0))</f>
        <v/>
      </c>
      <c r="V498" s="46" t="s">
        <v>21</v>
      </c>
      <c r="W498" s="113"/>
      <c r="X498" s="47" t="s">
        <v>11</v>
      </c>
      <c r="Y498" s="113"/>
      <c r="Z498" s="114" t="s">
        <v>67</v>
      </c>
      <c r="AA498" s="113"/>
      <c r="AB498" s="47" t="s">
        <v>11</v>
      </c>
      <c r="AC498" s="113"/>
      <c r="AD498" s="47" t="s">
        <v>14</v>
      </c>
      <c r="AE498" s="115" t="s">
        <v>30</v>
      </c>
      <c r="AF498" s="116" t="str">
        <f t="shared" si="18"/>
        <v/>
      </c>
      <c r="AG498" s="47" t="s">
        <v>47</v>
      </c>
      <c r="AH498" s="117" t="str">
        <f t="shared" si="17"/>
        <v/>
      </c>
    </row>
    <row r="499" spans="1:34" ht="36.75" customHeight="1">
      <c r="A499" s="108">
        <f t="shared" si="16"/>
        <v>489</v>
      </c>
      <c r="B499" s="1232" t="str">
        <f>IF(基本情報入力シート!C542="","",基本情報入力シート!C542)</f>
        <v/>
      </c>
      <c r="C499" s="1233"/>
      <c r="D499" s="1233"/>
      <c r="E499" s="1233"/>
      <c r="F499" s="1233"/>
      <c r="G499" s="1233"/>
      <c r="H499" s="1233"/>
      <c r="I499" s="1233"/>
      <c r="J499" s="1233"/>
      <c r="K499" s="1234"/>
      <c r="L499" s="109" t="str">
        <f>IF(基本情報入力シート!M542="","",基本情報入力シート!M542)</f>
        <v/>
      </c>
      <c r="M499" s="109" t="str">
        <f>IF(基本情報入力シート!R542="","",基本情報入力シート!R542)</f>
        <v/>
      </c>
      <c r="N499" s="109" t="str">
        <f>IF(基本情報入力シート!W542="","",基本情報入力シート!W542)</f>
        <v/>
      </c>
      <c r="O499" s="108" t="str">
        <f>IF(基本情報入力シート!X542="","",基本情報入力シート!X542)</f>
        <v/>
      </c>
      <c r="P499" s="110" t="str">
        <f>IF(基本情報入力シート!Y542="","",基本情報入力シート!Y542)</f>
        <v/>
      </c>
      <c r="Q499" s="641" t="str">
        <f>IF(基本情報入力シート!Z542="","",基本情報入力シート!Z542)</f>
        <v/>
      </c>
      <c r="R499" s="662" t="str">
        <f>IF(基本情報入力シート!AA542="","",基本情報入力シート!AA542)</f>
        <v/>
      </c>
      <c r="S499" s="111"/>
      <c r="T499" s="112"/>
      <c r="U499" s="131" t="str">
        <f>IF(P499="","",VLOOKUP(P499,【参考】数式用!$A$5:$I$28,MATCH(T499,【参考】数式用!$C$4:$G$4,0)+2,0))</f>
        <v/>
      </c>
      <c r="V499" s="46" t="s">
        <v>21</v>
      </c>
      <c r="W499" s="113"/>
      <c r="X499" s="47" t="s">
        <v>11</v>
      </c>
      <c r="Y499" s="113"/>
      <c r="Z499" s="114" t="s">
        <v>67</v>
      </c>
      <c r="AA499" s="113"/>
      <c r="AB499" s="47" t="s">
        <v>11</v>
      </c>
      <c r="AC499" s="113"/>
      <c r="AD499" s="47" t="s">
        <v>14</v>
      </c>
      <c r="AE499" s="115" t="s">
        <v>30</v>
      </c>
      <c r="AF499" s="116" t="str">
        <f t="shared" si="18"/>
        <v/>
      </c>
      <c r="AG499" s="47" t="s">
        <v>47</v>
      </c>
      <c r="AH499" s="117" t="str">
        <f t="shared" si="17"/>
        <v/>
      </c>
    </row>
    <row r="500" spans="1:34" ht="36.75" customHeight="1">
      <c r="A500" s="108">
        <f t="shared" si="16"/>
        <v>490</v>
      </c>
      <c r="B500" s="1232" t="str">
        <f>IF(基本情報入力シート!C543="","",基本情報入力シート!C543)</f>
        <v/>
      </c>
      <c r="C500" s="1233"/>
      <c r="D500" s="1233"/>
      <c r="E500" s="1233"/>
      <c r="F500" s="1233"/>
      <c r="G500" s="1233"/>
      <c r="H500" s="1233"/>
      <c r="I500" s="1233"/>
      <c r="J500" s="1233"/>
      <c r="K500" s="1234"/>
      <c r="L500" s="109" t="str">
        <f>IF(基本情報入力シート!M543="","",基本情報入力シート!M543)</f>
        <v/>
      </c>
      <c r="M500" s="109" t="str">
        <f>IF(基本情報入力シート!R543="","",基本情報入力シート!R543)</f>
        <v/>
      </c>
      <c r="N500" s="109" t="str">
        <f>IF(基本情報入力シート!W543="","",基本情報入力シート!W543)</f>
        <v/>
      </c>
      <c r="O500" s="108" t="str">
        <f>IF(基本情報入力シート!X543="","",基本情報入力シート!X543)</f>
        <v/>
      </c>
      <c r="P500" s="110" t="str">
        <f>IF(基本情報入力シート!Y543="","",基本情報入力シート!Y543)</f>
        <v/>
      </c>
      <c r="Q500" s="641" t="str">
        <f>IF(基本情報入力シート!Z543="","",基本情報入力シート!Z543)</f>
        <v/>
      </c>
      <c r="R500" s="662" t="str">
        <f>IF(基本情報入力シート!AA543="","",基本情報入力シート!AA543)</f>
        <v/>
      </c>
      <c r="S500" s="111"/>
      <c r="T500" s="112"/>
      <c r="U500" s="131" t="str">
        <f>IF(P500="","",VLOOKUP(P500,【参考】数式用!$A$5:$I$28,MATCH(T500,【参考】数式用!$C$4:$G$4,0)+2,0))</f>
        <v/>
      </c>
      <c r="V500" s="46" t="s">
        <v>121</v>
      </c>
      <c r="W500" s="113"/>
      <c r="X500" s="47" t="s">
        <v>122</v>
      </c>
      <c r="Y500" s="113"/>
      <c r="Z500" s="114" t="s">
        <v>123</v>
      </c>
      <c r="AA500" s="113"/>
      <c r="AB500" s="47" t="s">
        <v>122</v>
      </c>
      <c r="AC500" s="113"/>
      <c r="AD500" s="47" t="s">
        <v>124</v>
      </c>
      <c r="AE500" s="115" t="s">
        <v>125</v>
      </c>
      <c r="AF500" s="116" t="str">
        <f t="shared" si="18"/>
        <v/>
      </c>
      <c r="AG500" s="47" t="s">
        <v>126</v>
      </c>
      <c r="AH500" s="117" t="str">
        <f t="shared" si="17"/>
        <v/>
      </c>
    </row>
    <row r="501" spans="1:34" ht="36.75" customHeight="1">
      <c r="A501" s="108">
        <f t="shared" si="16"/>
        <v>491</v>
      </c>
      <c r="B501" s="1232" t="str">
        <f>IF(基本情報入力シート!C544="","",基本情報入力シート!C544)</f>
        <v/>
      </c>
      <c r="C501" s="1233"/>
      <c r="D501" s="1233"/>
      <c r="E501" s="1233"/>
      <c r="F501" s="1233"/>
      <c r="G501" s="1233"/>
      <c r="H501" s="1233"/>
      <c r="I501" s="1233"/>
      <c r="J501" s="1233"/>
      <c r="K501" s="1234"/>
      <c r="L501" s="109" t="str">
        <f>IF(基本情報入力シート!M544="","",基本情報入力シート!M544)</f>
        <v/>
      </c>
      <c r="M501" s="109" t="str">
        <f>IF(基本情報入力シート!R544="","",基本情報入力シート!R544)</f>
        <v/>
      </c>
      <c r="N501" s="109" t="str">
        <f>IF(基本情報入力シート!W544="","",基本情報入力シート!W544)</f>
        <v/>
      </c>
      <c r="O501" s="108" t="str">
        <f>IF(基本情報入力シート!X544="","",基本情報入力シート!X544)</f>
        <v/>
      </c>
      <c r="P501" s="110" t="str">
        <f>IF(基本情報入力シート!Y544="","",基本情報入力シート!Y544)</f>
        <v/>
      </c>
      <c r="Q501" s="641" t="str">
        <f>IF(基本情報入力シート!Z544="","",基本情報入力シート!Z544)</f>
        <v/>
      </c>
      <c r="R501" s="662" t="str">
        <f>IF(基本情報入力シート!AA544="","",基本情報入力シート!AA544)</f>
        <v/>
      </c>
      <c r="S501" s="111"/>
      <c r="T501" s="112"/>
      <c r="U501" s="131" t="str">
        <f>IF(P501="","",VLOOKUP(P501,【参考】数式用!$A$5:$I$28,MATCH(T501,【参考】数式用!$C$4:$G$4,0)+2,0))</f>
        <v/>
      </c>
      <c r="V501" s="46" t="s">
        <v>121</v>
      </c>
      <c r="W501" s="113"/>
      <c r="X501" s="47" t="s">
        <v>122</v>
      </c>
      <c r="Y501" s="113"/>
      <c r="Z501" s="114" t="s">
        <v>123</v>
      </c>
      <c r="AA501" s="113"/>
      <c r="AB501" s="47" t="s">
        <v>122</v>
      </c>
      <c r="AC501" s="113"/>
      <c r="AD501" s="47" t="s">
        <v>124</v>
      </c>
      <c r="AE501" s="115" t="s">
        <v>125</v>
      </c>
      <c r="AF501" s="116" t="str">
        <f t="shared" si="18"/>
        <v/>
      </c>
      <c r="AG501" s="47" t="s">
        <v>126</v>
      </c>
      <c r="AH501" s="117" t="str">
        <f t="shared" si="17"/>
        <v/>
      </c>
    </row>
    <row r="502" spans="1:34" ht="36.75" customHeight="1">
      <c r="A502" s="108">
        <f t="shared" si="16"/>
        <v>492</v>
      </c>
      <c r="B502" s="1232" t="str">
        <f>IF(基本情報入力シート!C545="","",基本情報入力シート!C545)</f>
        <v/>
      </c>
      <c r="C502" s="1233"/>
      <c r="D502" s="1233"/>
      <c r="E502" s="1233"/>
      <c r="F502" s="1233"/>
      <c r="G502" s="1233"/>
      <c r="H502" s="1233"/>
      <c r="I502" s="1233"/>
      <c r="J502" s="1233"/>
      <c r="K502" s="1234"/>
      <c r="L502" s="109" t="str">
        <f>IF(基本情報入力シート!M545="","",基本情報入力シート!M545)</f>
        <v/>
      </c>
      <c r="M502" s="109" t="str">
        <f>IF(基本情報入力シート!R545="","",基本情報入力シート!R545)</f>
        <v/>
      </c>
      <c r="N502" s="109" t="str">
        <f>IF(基本情報入力シート!W545="","",基本情報入力シート!W545)</f>
        <v/>
      </c>
      <c r="O502" s="108" t="str">
        <f>IF(基本情報入力シート!X545="","",基本情報入力シート!X545)</f>
        <v/>
      </c>
      <c r="P502" s="110" t="str">
        <f>IF(基本情報入力シート!Y545="","",基本情報入力シート!Y545)</f>
        <v/>
      </c>
      <c r="Q502" s="641" t="str">
        <f>IF(基本情報入力シート!Z545="","",基本情報入力シート!Z545)</f>
        <v/>
      </c>
      <c r="R502" s="662" t="str">
        <f>IF(基本情報入力シート!AA545="","",基本情報入力シート!AA545)</f>
        <v/>
      </c>
      <c r="S502" s="111"/>
      <c r="T502" s="112"/>
      <c r="U502" s="131" t="str">
        <f>IF(P502="","",VLOOKUP(P502,【参考】数式用!$A$5:$I$28,MATCH(T502,【参考】数式用!$C$4:$G$4,0)+2,0))</f>
        <v/>
      </c>
      <c r="V502" s="46" t="s">
        <v>121</v>
      </c>
      <c r="W502" s="113"/>
      <c r="X502" s="47" t="s">
        <v>122</v>
      </c>
      <c r="Y502" s="113"/>
      <c r="Z502" s="114" t="s">
        <v>123</v>
      </c>
      <c r="AA502" s="113"/>
      <c r="AB502" s="47" t="s">
        <v>122</v>
      </c>
      <c r="AC502" s="113"/>
      <c r="AD502" s="47" t="s">
        <v>124</v>
      </c>
      <c r="AE502" s="115" t="s">
        <v>125</v>
      </c>
      <c r="AF502" s="116" t="str">
        <f t="shared" si="18"/>
        <v/>
      </c>
      <c r="AG502" s="47" t="s">
        <v>126</v>
      </c>
      <c r="AH502" s="117" t="str">
        <f t="shared" si="17"/>
        <v/>
      </c>
    </row>
    <row r="503" spans="1:34" ht="36.75" customHeight="1">
      <c r="A503" s="108">
        <f t="shared" si="16"/>
        <v>493</v>
      </c>
      <c r="B503" s="1232" t="str">
        <f>IF(基本情報入力シート!C546="","",基本情報入力シート!C546)</f>
        <v/>
      </c>
      <c r="C503" s="1233"/>
      <c r="D503" s="1233"/>
      <c r="E503" s="1233"/>
      <c r="F503" s="1233"/>
      <c r="G503" s="1233"/>
      <c r="H503" s="1233"/>
      <c r="I503" s="1233"/>
      <c r="J503" s="1233"/>
      <c r="K503" s="1234"/>
      <c r="L503" s="109" t="str">
        <f>IF(基本情報入力シート!M546="","",基本情報入力シート!M546)</f>
        <v/>
      </c>
      <c r="M503" s="109" t="str">
        <f>IF(基本情報入力シート!R546="","",基本情報入力シート!R546)</f>
        <v/>
      </c>
      <c r="N503" s="109" t="str">
        <f>IF(基本情報入力シート!W546="","",基本情報入力シート!W546)</f>
        <v/>
      </c>
      <c r="O503" s="108" t="str">
        <f>IF(基本情報入力シート!X546="","",基本情報入力シート!X546)</f>
        <v/>
      </c>
      <c r="P503" s="110" t="str">
        <f>IF(基本情報入力シート!Y546="","",基本情報入力シート!Y546)</f>
        <v/>
      </c>
      <c r="Q503" s="641" t="str">
        <f>IF(基本情報入力シート!Z546="","",基本情報入力シート!Z546)</f>
        <v/>
      </c>
      <c r="R503" s="662" t="str">
        <f>IF(基本情報入力シート!AA546="","",基本情報入力シート!AA546)</f>
        <v/>
      </c>
      <c r="S503" s="111"/>
      <c r="T503" s="112"/>
      <c r="U503" s="131" t="str">
        <f>IF(P503="","",VLOOKUP(P503,【参考】数式用!$A$5:$I$28,MATCH(T503,【参考】数式用!$C$4:$G$4,0)+2,0))</f>
        <v/>
      </c>
      <c r="V503" s="46" t="s">
        <v>121</v>
      </c>
      <c r="W503" s="113"/>
      <c r="X503" s="47" t="s">
        <v>122</v>
      </c>
      <c r="Y503" s="113"/>
      <c r="Z503" s="114" t="s">
        <v>123</v>
      </c>
      <c r="AA503" s="113"/>
      <c r="AB503" s="47" t="s">
        <v>122</v>
      </c>
      <c r="AC503" s="113"/>
      <c r="AD503" s="47" t="s">
        <v>124</v>
      </c>
      <c r="AE503" s="115" t="s">
        <v>125</v>
      </c>
      <c r="AF503" s="116" t="str">
        <f t="shared" si="18"/>
        <v/>
      </c>
      <c r="AG503" s="47" t="s">
        <v>126</v>
      </c>
      <c r="AH503" s="117" t="str">
        <f t="shared" si="17"/>
        <v/>
      </c>
    </row>
    <row r="504" spans="1:34" ht="36.75" customHeight="1">
      <c r="A504" s="108">
        <f t="shared" si="16"/>
        <v>494</v>
      </c>
      <c r="B504" s="1232" t="str">
        <f>IF(基本情報入力シート!C547="","",基本情報入力シート!C547)</f>
        <v/>
      </c>
      <c r="C504" s="1233"/>
      <c r="D504" s="1233"/>
      <c r="E504" s="1233"/>
      <c r="F504" s="1233"/>
      <c r="G504" s="1233"/>
      <c r="H504" s="1233"/>
      <c r="I504" s="1233"/>
      <c r="J504" s="1233"/>
      <c r="K504" s="1234"/>
      <c r="L504" s="109" t="str">
        <f>IF(基本情報入力シート!M547="","",基本情報入力シート!M547)</f>
        <v/>
      </c>
      <c r="M504" s="109" t="str">
        <f>IF(基本情報入力シート!R547="","",基本情報入力シート!R547)</f>
        <v/>
      </c>
      <c r="N504" s="109" t="str">
        <f>IF(基本情報入力シート!W547="","",基本情報入力シート!W547)</f>
        <v/>
      </c>
      <c r="O504" s="108" t="str">
        <f>IF(基本情報入力シート!X547="","",基本情報入力シート!X547)</f>
        <v/>
      </c>
      <c r="P504" s="110" t="str">
        <f>IF(基本情報入力シート!Y547="","",基本情報入力シート!Y547)</f>
        <v/>
      </c>
      <c r="Q504" s="641" t="str">
        <f>IF(基本情報入力シート!Z547="","",基本情報入力シート!Z547)</f>
        <v/>
      </c>
      <c r="R504" s="662" t="str">
        <f>IF(基本情報入力シート!AA547="","",基本情報入力シート!AA547)</f>
        <v/>
      </c>
      <c r="S504" s="111"/>
      <c r="T504" s="112"/>
      <c r="U504" s="131" t="str">
        <f>IF(P504="","",VLOOKUP(P504,【参考】数式用!$A$5:$I$28,MATCH(T504,【参考】数式用!$C$4:$G$4,0)+2,0))</f>
        <v/>
      </c>
      <c r="V504" s="46" t="s">
        <v>121</v>
      </c>
      <c r="W504" s="113"/>
      <c r="X504" s="47" t="s">
        <v>122</v>
      </c>
      <c r="Y504" s="113"/>
      <c r="Z504" s="114" t="s">
        <v>123</v>
      </c>
      <c r="AA504" s="113"/>
      <c r="AB504" s="47" t="s">
        <v>122</v>
      </c>
      <c r="AC504" s="113"/>
      <c r="AD504" s="47" t="s">
        <v>124</v>
      </c>
      <c r="AE504" s="115" t="s">
        <v>125</v>
      </c>
      <c r="AF504" s="116" t="str">
        <f t="shared" si="18"/>
        <v/>
      </c>
      <c r="AG504" s="47" t="s">
        <v>126</v>
      </c>
      <c r="AH504" s="117" t="str">
        <f t="shared" si="17"/>
        <v/>
      </c>
    </row>
    <row r="505" spans="1:34" ht="36.75" customHeight="1">
      <c r="A505" s="108">
        <f t="shared" si="16"/>
        <v>495</v>
      </c>
      <c r="B505" s="1232" t="str">
        <f>IF(基本情報入力シート!C548="","",基本情報入力シート!C548)</f>
        <v/>
      </c>
      <c r="C505" s="1233"/>
      <c r="D505" s="1233"/>
      <c r="E505" s="1233"/>
      <c r="F505" s="1233"/>
      <c r="G505" s="1233"/>
      <c r="H505" s="1233"/>
      <c r="I505" s="1233"/>
      <c r="J505" s="1233"/>
      <c r="K505" s="1234"/>
      <c r="L505" s="109" t="str">
        <f>IF(基本情報入力シート!M548="","",基本情報入力シート!M548)</f>
        <v/>
      </c>
      <c r="M505" s="109" t="str">
        <f>IF(基本情報入力シート!R548="","",基本情報入力シート!R548)</f>
        <v/>
      </c>
      <c r="N505" s="109" t="str">
        <f>IF(基本情報入力シート!W548="","",基本情報入力シート!W548)</f>
        <v/>
      </c>
      <c r="O505" s="108" t="str">
        <f>IF(基本情報入力シート!X548="","",基本情報入力シート!X548)</f>
        <v/>
      </c>
      <c r="P505" s="110" t="str">
        <f>IF(基本情報入力シート!Y548="","",基本情報入力シート!Y548)</f>
        <v/>
      </c>
      <c r="Q505" s="641" t="str">
        <f>IF(基本情報入力シート!Z548="","",基本情報入力シート!Z548)</f>
        <v/>
      </c>
      <c r="R505" s="662" t="str">
        <f>IF(基本情報入力シート!AA548="","",基本情報入力シート!AA548)</f>
        <v/>
      </c>
      <c r="S505" s="111"/>
      <c r="T505" s="112"/>
      <c r="U505" s="131" t="str">
        <f>IF(P505="","",VLOOKUP(P505,【参考】数式用!$A$5:$I$28,MATCH(T505,【参考】数式用!$C$4:$G$4,0)+2,0))</f>
        <v/>
      </c>
      <c r="V505" s="46" t="s">
        <v>121</v>
      </c>
      <c r="W505" s="113"/>
      <c r="X505" s="47" t="s">
        <v>122</v>
      </c>
      <c r="Y505" s="113"/>
      <c r="Z505" s="114" t="s">
        <v>123</v>
      </c>
      <c r="AA505" s="113"/>
      <c r="AB505" s="47" t="s">
        <v>122</v>
      </c>
      <c r="AC505" s="113"/>
      <c r="AD505" s="47" t="s">
        <v>124</v>
      </c>
      <c r="AE505" s="115" t="s">
        <v>125</v>
      </c>
      <c r="AF505" s="116" t="str">
        <f t="shared" si="18"/>
        <v/>
      </c>
      <c r="AG505" s="47" t="s">
        <v>126</v>
      </c>
      <c r="AH505" s="117" t="str">
        <f t="shared" si="17"/>
        <v/>
      </c>
    </row>
    <row r="506" spans="1:34" ht="36.75" customHeight="1">
      <c r="A506" s="108">
        <f t="shared" si="16"/>
        <v>496</v>
      </c>
      <c r="B506" s="1232" t="str">
        <f>IF(基本情報入力シート!C549="","",基本情報入力シート!C549)</f>
        <v/>
      </c>
      <c r="C506" s="1233"/>
      <c r="D506" s="1233"/>
      <c r="E506" s="1233"/>
      <c r="F506" s="1233"/>
      <c r="G506" s="1233"/>
      <c r="H506" s="1233"/>
      <c r="I506" s="1233"/>
      <c r="J506" s="1233"/>
      <c r="K506" s="1234"/>
      <c r="L506" s="109" t="str">
        <f>IF(基本情報入力シート!M549="","",基本情報入力シート!M549)</f>
        <v/>
      </c>
      <c r="M506" s="109" t="str">
        <f>IF(基本情報入力シート!R549="","",基本情報入力シート!R549)</f>
        <v/>
      </c>
      <c r="N506" s="109" t="str">
        <f>IF(基本情報入力シート!W549="","",基本情報入力シート!W549)</f>
        <v/>
      </c>
      <c r="O506" s="108" t="str">
        <f>IF(基本情報入力シート!X549="","",基本情報入力シート!X549)</f>
        <v/>
      </c>
      <c r="P506" s="110" t="str">
        <f>IF(基本情報入力シート!Y549="","",基本情報入力シート!Y549)</f>
        <v/>
      </c>
      <c r="Q506" s="641" t="str">
        <f>IF(基本情報入力シート!Z549="","",基本情報入力シート!Z549)</f>
        <v/>
      </c>
      <c r="R506" s="662" t="str">
        <f>IF(基本情報入力シート!AA549="","",基本情報入力シート!AA549)</f>
        <v/>
      </c>
      <c r="S506" s="111"/>
      <c r="T506" s="112"/>
      <c r="U506" s="131" t="str">
        <f>IF(P506="","",VLOOKUP(P506,【参考】数式用!$A$5:$I$28,MATCH(T506,【参考】数式用!$C$4:$G$4,0)+2,0))</f>
        <v/>
      </c>
      <c r="V506" s="46" t="s">
        <v>121</v>
      </c>
      <c r="W506" s="113"/>
      <c r="X506" s="47" t="s">
        <v>122</v>
      </c>
      <c r="Y506" s="113"/>
      <c r="Z506" s="114" t="s">
        <v>123</v>
      </c>
      <c r="AA506" s="113"/>
      <c r="AB506" s="47" t="s">
        <v>122</v>
      </c>
      <c r="AC506" s="113"/>
      <c r="AD506" s="47" t="s">
        <v>124</v>
      </c>
      <c r="AE506" s="115" t="s">
        <v>125</v>
      </c>
      <c r="AF506" s="116" t="str">
        <f t="shared" si="18"/>
        <v/>
      </c>
      <c r="AG506" s="47" t="s">
        <v>126</v>
      </c>
      <c r="AH506" s="117" t="str">
        <f t="shared" si="17"/>
        <v/>
      </c>
    </row>
    <row r="507" spans="1:34" ht="36.75" customHeight="1">
      <c r="A507" s="108">
        <f t="shared" si="16"/>
        <v>497</v>
      </c>
      <c r="B507" s="1232" t="str">
        <f>IF(基本情報入力シート!C550="","",基本情報入力シート!C550)</f>
        <v/>
      </c>
      <c r="C507" s="1233"/>
      <c r="D507" s="1233"/>
      <c r="E507" s="1233"/>
      <c r="F507" s="1233"/>
      <c r="G507" s="1233"/>
      <c r="H507" s="1233"/>
      <c r="I507" s="1233"/>
      <c r="J507" s="1233"/>
      <c r="K507" s="1234"/>
      <c r="L507" s="109" t="str">
        <f>IF(基本情報入力シート!M550="","",基本情報入力シート!M550)</f>
        <v/>
      </c>
      <c r="M507" s="109" t="str">
        <f>IF(基本情報入力シート!R550="","",基本情報入力シート!R550)</f>
        <v/>
      </c>
      <c r="N507" s="109" t="str">
        <f>IF(基本情報入力シート!W550="","",基本情報入力シート!W550)</f>
        <v/>
      </c>
      <c r="O507" s="108" t="str">
        <f>IF(基本情報入力シート!X550="","",基本情報入力シート!X550)</f>
        <v/>
      </c>
      <c r="P507" s="110" t="str">
        <f>IF(基本情報入力シート!Y550="","",基本情報入力シート!Y550)</f>
        <v/>
      </c>
      <c r="Q507" s="641" t="str">
        <f>IF(基本情報入力シート!Z550="","",基本情報入力シート!Z550)</f>
        <v/>
      </c>
      <c r="R507" s="662" t="str">
        <f>IF(基本情報入力シート!AA550="","",基本情報入力シート!AA550)</f>
        <v/>
      </c>
      <c r="S507" s="111"/>
      <c r="T507" s="112"/>
      <c r="U507" s="131" t="str">
        <f>IF(P507="","",VLOOKUP(P507,【参考】数式用!$A$5:$I$28,MATCH(T507,【参考】数式用!$C$4:$G$4,0)+2,0))</f>
        <v/>
      </c>
      <c r="V507" s="46" t="s">
        <v>121</v>
      </c>
      <c r="W507" s="113"/>
      <c r="X507" s="47" t="s">
        <v>122</v>
      </c>
      <c r="Y507" s="113"/>
      <c r="Z507" s="114" t="s">
        <v>123</v>
      </c>
      <c r="AA507" s="113"/>
      <c r="AB507" s="47" t="s">
        <v>122</v>
      </c>
      <c r="AC507" s="113"/>
      <c r="AD507" s="47" t="s">
        <v>124</v>
      </c>
      <c r="AE507" s="115" t="s">
        <v>125</v>
      </c>
      <c r="AF507" s="116" t="str">
        <f t="shared" si="18"/>
        <v/>
      </c>
      <c r="AG507" s="47" t="s">
        <v>126</v>
      </c>
      <c r="AH507" s="117" t="str">
        <f t="shared" si="17"/>
        <v/>
      </c>
    </row>
    <row r="508" spans="1:34" ht="36.75" customHeight="1">
      <c r="A508" s="108">
        <f t="shared" si="16"/>
        <v>498</v>
      </c>
      <c r="B508" s="1232" t="str">
        <f>IF(基本情報入力シート!C551="","",基本情報入力シート!C551)</f>
        <v/>
      </c>
      <c r="C508" s="1233"/>
      <c r="D508" s="1233"/>
      <c r="E508" s="1233"/>
      <c r="F508" s="1233"/>
      <c r="G508" s="1233"/>
      <c r="H508" s="1233"/>
      <c r="I508" s="1233"/>
      <c r="J508" s="1233"/>
      <c r="K508" s="1234"/>
      <c r="L508" s="109" t="str">
        <f>IF(基本情報入力シート!M551="","",基本情報入力シート!M551)</f>
        <v/>
      </c>
      <c r="M508" s="109" t="str">
        <f>IF(基本情報入力シート!R551="","",基本情報入力シート!R551)</f>
        <v/>
      </c>
      <c r="N508" s="109" t="str">
        <f>IF(基本情報入力シート!W551="","",基本情報入力シート!W551)</f>
        <v/>
      </c>
      <c r="O508" s="108" t="str">
        <f>IF(基本情報入力シート!X551="","",基本情報入力シート!X551)</f>
        <v/>
      </c>
      <c r="P508" s="110" t="str">
        <f>IF(基本情報入力シート!Y551="","",基本情報入力シート!Y551)</f>
        <v/>
      </c>
      <c r="Q508" s="641" t="str">
        <f>IF(基本情報入力シート!Z551="","",基本情報入力シート!Z551)</f>
        <v/>
      </c>
      <c r="R508" s="662" t="str">
        <f>IF(基本情報入力シート!AA551="","",基本情報入力シート!AA551)</f>
        <v/>
      </c>
      <c r="S508" s="111"/>
      <c r="T508" s="112"/>
      <c r="U508" s="131" t="str">
        <f>IF(P508="","",VLOOKUP(P508,【参考】数式用!$A$5:$I$28,MATCH(T508,【参考】数式用!$C$4:$G$4,0)+2,0))</f>
        <v/>
      </c>
      <c r="V508" s="46" t="s">
        <v>121</v>
      </c>
      <c r="W508" s="113"/>
      <c r="X508" s="47" t="s">
        <v>122</v>
      </c>
      <c r="Y508" s="113"/>
      <c r="Z508" s="114" t="s">
        <v>123</v>
      </c>
      <c r="AA508" s="113"/>
      <c r="AB508" s="47" t="s">
        <v>122</v>
      </c>
      <c r="AC508" s="113"/>
      <c r="AD508" s="47" t="s">
        <v>124</v>
      </c>
      <c r="AE508" s="115" t="s">
        <v>125</v>
      </c>
      <c r="AF508" s="116" t="str">
        <f t="shared" si="18"/>
        <v/>
      </c>
      <c r="AG508" s="47" t="s">
        <v>126</v>
      </c>
      <c r="AH508" s="117" t="str">
        <f t="shared" si="17"/>
        <v/>
      </c>
    </row>
    <row r="509" spans="1:34" ht="36.75" customHeight="1">
      <c r="A509" s="108">
        <f t="shared" si="16"/>
        <v>499</v>
      </c>
      <c r="B509" s="1232" t="str">
        <f>IF(基本情報入力シート!C552="","",基本情報入力シート!C552)</f>
        <v/>
      </c>
      <c r="C509" s="1233"/>
      <c r="D509" s="1233"/>
      <c r="E509" s="1233"/>
      <c r="F509" s="1233"/>
      <c r="G509" s="1233"/>
      <c r="H509" s="1233"/>
      <c r="I509" s="1233"/>
      <c r="J509" s="1233"/>
      <c r="K509" s="1234"/>
      <c r="L509" s="109" t="str">
        <f>IF(基本情報入力シート!M552="","",基本情報入力シート!M552)</f>
        <v/>
      </c>
      <c r="M509" s="109" t="str">
        <f>IF(基本情報入力シート!R552="","",基本情報入力シート!R552)</f>
        <v/>
      </c>
      <c r="N509" s="109" t="str">
        <f>IF(基本情報入力シート!W552="","",基本情報入力シート!W552)</f>
        <v/>
      </c>
      <c r="O509" s="108" t="str">
        <f>IF(基本情報入力シート!X552="","",基本情報入力シート!X552)</f>
        <v/>
      </c>
      <c r="P509" s="110" t="str">
        <f>IF(基本情報入力シート!Y552="","",基本情報入力シート!Y552)</f>
        <v/>
      </c>
      <c r="Q509" s="641" t="str">
        <f>IF(基本情報入力シート!Z552="","",基本情報入力シート!Z552)</f>
        <v/>
      </c>
      <c r="R509" s="662" t="str">
        <f>IF(基本情報入力シート!AA552="","",基本情報入力シート!AA552)</f>
        <v/>
      </c>
      <c r="S509" s="111"/>
      <c r="T509" s="112"/>
      <c r="U509" s="131" t="str">
        <f>IF(P509="","",VLOOKUP(P509,【参考】数式用!$A$5:$I$28,MATCH(T509,【参考】数式用!$C$4:$G$4,0)+2,0))</f>
        <v/>
      </c>
      <c r="V509" s="46" t="s">
        <v>121</v>
      </c>
      <c r="W509" s="113"/>
      <c r="X509" s="47" t="s">
        <v>122</v>
      </c>
      <c r="Y509" s="113"/>
      <c r="Z509" s="114" t="s">
        <v>123</v>
      </c>
      <c r="AA509" s="113"/>
      <c r="AB509" s="47" t="s">
        <v>122</v>
      </c>
      <c r="AC509" s="113"/>
      <c r="AD509" s="47" t="s">
        <v>124</v>
      </c>
      <c r="AE509" s="115" t="s">
        <v>125</v>
      </c>
      <c r="AF509" s="116" t="str">
        <f t="shared" si="18"/>
        <v/>
      </c>
      <c r="AG509" s="47" t="s">
        <v>126</v>
      </c>
      <c r="AH509" s="117" t="str">
        <f t="shared" si="17"/>
        <v/>
      </c>
    </row>
    <row r="510" spans="1:34" ht="36.75" customHeight="1">
      <c r="A510" s="108">
        <f t="shared" si="16"/>
        <v>500</v>
      </c>
      <c r="B510" s="1232" t="str">
        <f>IF(基本情報入力シート!C553="","",基本情報入力シート!C553)</f>
        <v/>
      </c>
      <c r="C510" s="1233"/>
      <c r="D510" s="1233"/>
      <c r="E510" s="1233"/>
      <c r="F510" s="1233"/>
      <c r="G510" s="1233"/>
      <c r="H510" s="1233"/>
      <c r="I510" s="1233"/>
      <c r="J510" s="1233"/>
      <c r="K510" s="1234"/>
      <c r="L510" s="109" t="str">
        <f>IF(基本情報入力シート!M553="","",基本情報入力シート!M553)</f>
        <v/>
      </c>
      <c r="M510" s="109" t="str">
        <f>IF(基本情報入力シート!R553="","",基本情報入力シート!R553)</f>
        <v/>
      </c>
      <c r="N510" s="109" t="str">
        <f>IF(基本情報入力シート!W553="","",基本情報入力シート!W553)</f>
        <v/>
      </c>
      <c r="O510" s="108" t="str">
        <f>IF(基本情報入力シート!X553="","",基本情報入力シート!X553)</f>
        <v/>
      </c>
      <c r="P510" s="110" t="str">
        <f>IF(基本情報入力シート!Y553="","",基本情報入力シート!Y553)</f>
        <v/>
      </c>
      <c r="Q510" s="641" t="str">
        <f>IF(基本情報入力シート!Z553="","",基本情報入力シート!Z553)</f>
        <v/>
      </c>
      <c r="R510" s="662" t="str">
        <f>IF(基本情報入力シート!AA553="","",基本情報入力シート!AA553)</f>
        <v/>
      </c>
      <c r="S510" s="111"/>
      <c r="T510" s="112"/>
      <c r="U510" s="131" t="str">
        <f>IF(P510="","",VLOOKUP(P510,【参考】数式用!$A$5:$I$28,MATCH(T510,【参考】数式用!$C$4:$G$4,0)+2,0))</f>
        <v/>
      </c>
      <c r="V510" s="46" t="s">
        <v>121</v>
      </c>
      <c r="W510" s="113"/>
      <c r="X510" s="47" t="s">
        <v>122</v>
      </c>
      <c r="Y510" s="113"/>
      <c r="Z510" s="114" t="s">
        <v>123</v>
      </c>
      <c r="AA510" s="113"/>
      <c r="AB510" s="47" t="s">
        <v>122</v>
      </c>
      <c r="AC510" s="113"/>
      <c r="AD510" s="47" t="s">
        <v>124</v>
      </c>
      <c r="AE510" s="115" t="s">
        <v>125</v>
      </c>
      <c r="AF510" s="116" t="str">
        <f t="shared" si="18"/>
        <v/>
      </c>
      <c r="AG510" s="47" t="s">
        <v>126</v>
      </c>
      <c r="AH510" s="117" t="str">
        <f t="shared" si="17"/>
        <v/>
      </c>
    </row>
    <row r="511" spans="1:34" ht="36.75" customHeight="1">
      <c r="A511" s="108">
        <f t="shared" si="16"/>
        <v>501</v>
      </c>
      <c r="B511" s="1232" t="str">
        <f>IF(基本情報入力シート!C554="","",基本情報入力シート!C554)</f>
        <v/>
      </c>
      <c r="C511" s="1233"/>
      <c r="D511" s="1233"/>
      <c r="E511" s="1233"/>
      <c r="F511" s="1233"/>
      <c r="G511" s="1233"/>
      <c r="H511" s="1233"/>
      <c r="I511" s="1233"/>
      <c r="J511" s="1233"/>
      <c r="K511" s="1234"/>
      <c r="L511" s="109" t="str">
        <f>IF(基本情報入力シート!M554="","",基本情報入力シート!M554)</f>
        <v/>
      </c>
      <c r="M511" s="109" t="str">
        <f>IF(基本情報入力シート!R554="","",基本情報入力シート!R554)</f>
        <v/>
      </c>
      <c r="N511" s="109" t="str">
        <f>IF(基本情報入力シート!W554="","",基本情報入力シート!W554)</f>
        <v/>
      </c>
      <c r="O511" s="108" t="str">
        <f>IF(基本情報入力シート!X554="","",基本情報入力シート!X554)</f>
        <v/>
      </c>
      <c r="P511" s="110" t="str">
        <f>IF(基本情報入力シート!Y554="","",基本情報入力シート!Y554)</f>
        <v/>
      </c>
      <c r="Q511" s="641" t="str">
        <f>IF(基本情報入力シート!Z554="","",基本情報入力シート!Z554)</f>
        <v/>
      </c>
      <c r="R511" s="662" t="str">
        <f>IF(基本情報入力シート!AA554="","",基本情報入力シート!AA554)</f>
        <v/>
      </c>
      <c r="S511" s="111"/>
      <c r="T511" s="112"/>
      <c r="U511" s="131" t="str">
        <f>IF(P511="","",VLOOKUP(P511,【参考】数式用!$A$5:$I$28,MATCH(T511,【参考】数式用!$C$4:$G$4,0)+2,0))</f>
        <v/>
      </c>
      <c r="V511" s="46" t="s">
        <v>121</v>
      </c>
      <c r="W511" s="113"/>
      <c r="X511" s="47" t="s">
        <v>122</v>
      </c>
      <c r="Y511" s="113"/>
      <c r="Z511" s="114" t="s">
        <v>123</v>
      </c>
      <c r="AA511" s="113"/>
      <c r="AB511" s="47" t="s">
        <v>122</v>
      </c>
      <c r="AC511" s="113"/>
      <c r="AD511" s="47" t="s">
        <v>124</v>
      </c>
      <c r="AE511" s="115" t="s">
        <v>125</v>
      </c>
      <c r="AF511" s="116" t="str">
        <f t="shared" si="18"/>
        <v/>
      </c>
      <c r="AG511" s="47" t="s">
        <v>126</v>
      </c>
      <c r="AH511" s="117" t="str">
        <f t="shared" si="17"/>
        <v/>
      </c>
    </row>
    <row r="512" spans="1:34" ht="36.75" customHeight="1">
      <c r="A512" s="108">
        <f t="shared" si="16"/>
        <v>502</v>
      </c>
      <c r="B512" s="1232" t="str">
        <f>IF(基本情報入力シート!C555="","",基本情報入力シート!C555)</f>
        <v/>
      </c>
      <c r="C512" s="1233"/>
      <c r="D512" s="1233"/>
      <c r="E512" s="1233"/>
      <c r="F512" s="1233"/>
      <c r="G512" s="1233"/>
      <c r="H512" s="1233"/>
      <c r="I512" s="1233"/>
      <c r="J512" s="1233"/>
      <c r="K512" s="1234"/>
      <c r="L512" s="109" t="str">
        <f>IF(基本情報入力シート!M555="","",基本情報入力シート!M555)</f>
        <v/>
      </c>
      <c r="M512" s="109" t="str">
        <f>IF(基本情報入力シート!R555="","",基本情報入力シート!R555)</f>
        <v/>
      </c>
      <c r="N512" s="109" t="str">
        <f>IF(基本情報入力シート!W555="","",基本情報入力シート!W555)</f>
        <v/>
      </c>
      <c r="O512" s="108" t="str">
        <f>IF(基本情報入力シート!X555="","",基本情報入力シート!X555)</f>
        <v/>
      </c>
      <c r="P512" s="110" t="str">
        <f>IF(基本情報入力シート!Y555="","",基本情報入力シート!Y555)</f>
        <v/>
      </c>
      <c r="Q512" s="641" t="str">
        <f>IF(基本情報入力シート!Z555="","",基本情報入力シート!Z555)</f>
        <v/>
      </c>
      <c r="R512" s="662" t="str">
        <f>IF(基本情報入力シート!AA555="","",基本情報入力シート!AA555)</f>
        <v/>
      </c>
      <c r="S512" s="111"/>
      <c r="T512" s="112"/>
      <c r="U512" s="131" t="str">
        <f>IF(P512="","",VLOOKUP(P512,【参考】数式用!$A$5:$I$28,MATCH(T512,【参考】数式用!$C$4:$G$4,0)+2,0))</f>
        <v/>
      </c>
      <c r="V512" s="46" t="s">
        <v>121</v>
      </c>
      <c r="W512" s="113"/>
      <c r="X512" s="47" t="s">
        <v>122</v>
      </c>
      <c r="Y512" s="113"/>
      <c r="Z512" s="114" t="s">
        <v>123</v>
      </c>
      <c r="AA512" s="113"/>
      <c r="AB512" s="47" t="s">
        <v>122</v>
      </c>
      <c r="AC512" s="113"/>
      <c r="AD512" s="47" t="s">
        <v>124</v>
      </c>
      <c r="AE512" s="115" t="s">
        <v>125</v>
      </c>
      <c r="AF512" s="116" t="str">
        <f t="shared" si="18"/>
        <v/>
      </c>
      <c r="AG512" s="47" t="s">
        <v>126</v>
      </c>
      <c r="AH512" s="117" t="str">
        <f t="shared" si="17"/>
        <v/>
      </c>
    </row>
    <row r="513" spans="1:34" ht="36.75" customHeight="1">
      <c r="A513" s="108">
        <f t="shared" si="16"/>
        <v>503</v>
      </c>
      <c r="B513" s="1232" t="str">
        <f>IF(基本情報入力シート!C556="","",基本情報入力シート!C556)</f>
        <v/>
      </c>
      <c r="C513" s="1233"/>
      <c r="D513" s="1233"/>
      <c r="E513" s="1233"/>
      <c r="F513" s="1233"/>
      <c r="G513" s="1233"/>
      <c r="H513" s="1233"/>
      <c r="I513" s="1233"/>
      <c r="J513" s="1233"/>
      <c r="K513" s="1234"/>
      <c r="L513" s="109" t="str">
        <f>IF(基本情報入力シート!M556="","",基本情報入力シート!M556)</f>
        <v/>
      </c>
      <c r="M513" s="109" t="str">
        <f>IF(基本情報入力シート!R556="","",基本情報入力シート!R556)</f>
        <v/>
      </c>
      <c r="N513" s="109" t="str">
        <f>IF(基本情報入力シート!W556="","",基本情報入力シート!W556)</f>
        <v/>
      </c>
      <c r="O513" s="108" t="str">
        <f>IF(基本情報入力シート!X556="","",基本情報入力シート!X556)</f>
        <v/>
      </c>
      <c r="P513" s="110" t="str">
        <f>IF(基本情報入力シート!Y556="","",基本情報入力シート!Y556)</f>
        <v/>
      </c>
      <c r="Q513" s="641" t="str">
        <f>IF(基本情報入力シート!Z556="","",基本情報入力シート!Z556)</f>
        <v/>
      </c>
      <c r="R513" s="662" t="str">
        <f>IF(基本情報入力シート!AA556="","",基本情報入力シート!AA556)</f>
        <v/>
      </c>
      <c r="S513" s="111"/>
      <c r="T513" s="112"/>
      <c r="U513" s="131" t="str">
        <f>IF(P513="","",VLOOKUP(P513,【参考】数式用!$A$5:$I$28,MATCH(T513,【参考】数式用!$C$4:$G$4,0)+2,0))</f>
        <v/>
      </c>
      <c r="V513" s="46" t="s">
        <v>121</v>
      </c>
      <c r="W513" s="113"/>
      <c r="X513" s="47" t="s">
        <v>122</v>
      </c>
      <c r="Y513" s="113"/>
      <c r="Z513" s="114" t="s">
        <v>123</v>
      </c>
      <c r="AA513" s="113"/>
      <c r="AB513" s="47" t="s">
        <v>122</v>
      </c>
      <c r="AC513" s="113"/>
      <c r="AD513" s="47" t="s">
        <v>124</v>
      </c>
      <c r="AE513" s="115" t="s">
        <v>125</v>
      </c>
      <c r="AF513" s="116" t="str">
        <f t="shared" si="18"/>
        <v/>
      </c>
      <c r="AG513" s="47" t="s">
        <v>126</v>
      </c>
      <c r="AH513" s="117" t="str">
        <f t="shared" si="17"/>
        <v/>
      </c>
    </row>
    <row r="514" spans="1:34" ht="36.75" customHeight="1">
      <c r="A514" s="108">
        <f t="shared" si="16"/>
        <v>504</v>
      </c>
      <c r="B514" s="1232" t="str">
        <f>IF(基本情報入力シート!C557="","",基本情報入力シート!C557)</f>
        <v/>
      </c>
      <c r="C514" s="1233"/>
      <c r="D514" s="1233"/>
      <c r="E514" s="1233"/>
      <c r="F514" s="1233"/>
      <c r="G514" s="1233"/>
      <c r="H514" s="1233"/>
      <c r="I514" s="1233"/>
      <c r="J514" s="1233"/>
      <c r="K514" s="1234"/>
      <c r="L514" s="109" t="str">
        <f>IF(基本情報入力シート!M557="","",基本情報入力シート!M557)</f>
        <v/>
      </c>
      <c r="M514" s="109" t="str">
        <f>IF(基本情報入力シート!R557="","",基本情報入力シート!R557)</f>
        <v/>
      </c>
      <c r="N514" s="109" t="str">
        <f>IF(基本情報入力シート!W557="","",基本情報入力シート!W557)</f>
        <v/>
      </c>
      <c r="O514" s="108" t="str">
        <f>IF(基本情報入力シート!X557="","",基本情報入力シート!X557)</f>
        <v/>
      </c>
      <c r="P514" s="110" t="str">
        <f>IF(基本情報入力シート!Y557="","",基本情報入力シート!Y557)</f>
        <v/>
      </c>
      <c r="Q514" s="641" t="str">
        <f>IF(基本情報入力シート!Z557="","",基本情報入力シート!Z557)</f>
        <v/>
      </c>
      <c r="R514" s="662" t="str">
        <f>IF(基本情報入力シート!AA557="","",基本情報入力シート!AA557)</f>
        <v/>
      </c>
      <c r="S514" s="111"/>
      <c r="T514" s="112"/>
      <c r="U514" s="131" t="str">
        <f>IF(P514="","",VLOOKUP(P514,【参考】数式用!$A$5:$I$28,MATCH(T514,【参考】数式用!$C$4:$G$4,0)+2,0))</f>
        <v/>
      </c>
      <c r="V514" s="46" t="s">
        <v>121</v>
      </c>
      <c r="W514" s="113"/>
      <c r="X514" s="47" t="s">
        <v>122</v>
      </c>
      <c r="Y514" s="113"/>
      <c r="Z514" s="114" t="s">
        <v>123</v>
      </c>
      <c r="AA514" s="113"/>
      <c r="AB514" s="47" t="s">
        <v>122</v>
      </c>
      <c r="AC514" s="113"/>
      <c r="AD514" s="47" t="s">
        <v>124</v>
      </c>
      <c r="AE514" s="115" t="s">
        <v>125</v>
      </c>
      <c r="AF514" s="116" t="str">
        <f t="shared" si="18"/>
        <v/>
      </c>
      <c r="AG514" s="47" t="s">
        <v>126</v>
      </c>
      <c r="AH514" s="117" t="str">
        <f t="shared" si="17"/>
        <v/>
      </c>
    </row>
    <row r="515" spans="1:34" ht="36.75" customHeight="1">
      <c r="A515" s="108">
        <f t="shared" si="16"/>
        <v>505</v>
      </c>
      <c r="B515" s="1232" t="str">
        <f>IF(基本情報入力シート!C558="","",基本情報入力シート!C558)</f>
        <v/>
      </c>
      <c r="C515" s="1233"/>
      <c r="D515" s="1233"/>
      <c r="E515" s="1233"/>
      <c r="F515" s="1233"/>
      <c r="G515" s="1233"/>
      <c r="H515" s="1233"/>
      <c r="I515" s="1233"/>
      <c r="J515" s="1233"/>
      <c r="K515" s="1234"/>
      <c r="L515" s="109" t="str">
        <f>IF(基本情報入力シート!M558="","",基本情報入力シート!M558)</f>
        <v/>
      </c>
      <c r="M515" s="109" t="str">
        <f>IF(基本情報入力シート!R558="","",基本情報入力シート!R558)</f>
        <v/>
      </c>
      <c r="N515" s="109" t="str">
        <f>IF(基本情報入力シート!W558="","",基本情報入力シート!W558)</f>
        <v/>
      </c>
      <c r="O515" s="108" t="str">
        <f>IF(基本情報入力シート!X558="","",基本情報入力シート!X558)</f>
        <v/>
      </c>
      <c r="P515" s="110" t="str">
        <f>IF(基本情報入力シート!Y558="","",基本情報入力シート!Y558)</f>
        <v/>
      </c>
      <c r="Q515" s="641" t="str">
        <f>IF(基本情報入力シート!Z558="","",基本情報入力シート!Z558)</f>
        <v/>
      </c>
      <c r="R515" s="662" t="str">
        <f>IF(基本情報入力シート!AA558="","",基本情報入力シート!AA558)</f>
        <v/>
      </c>
      <c r="S515" s="111"/>
      <c r="T515" s="112"/>
      <c r="U515" s="131" t="str">
        <f>IF(P515="","",VLOOKUP(P515,【参考】数式用!$A$5:$I$28,MATCH(T515,【参考】数式用!$C$4:$G$4,0)+2,0))</f>
        <v/>
      </c>
      <c r="V515" s="46" t="s">
        <v>121</v>
      </c>
      <c r="W515" s="113"/>
      <c r="X515" s="47" t="s">
        <v>122</v>
      </c>
      <c r="Y515" s="113"/>
      <c r="Z515" s="114" t="s">
        <v>123</v>
      </c>
      <c r="AA515" s="113"/>
      <c r="AB515" s="47" t="s">
        <v>122</v>
      </c>
      <c r="AC515" s="113"/>
      <c r="AD515" s="47" t="s">
        <v>124</v>
      </c>
      <c r="AE515" s="115" t="s">
        <v>125</v>
      </c>
      <c r="AF515" s="116" t="str">
        <f t="shared" si="18"/>
        <v/>
      </c>
      <c r="AG515" s="47" t="s">
        <v>126</v>
      </c>
      <c r="AH515" s="117" t="str">
        <f t="shared" si="17"/>
        <v/>
      </c>
    </row>
    <row r="516" spans="1:34" ht="36.75" customHeight="1">
      <c r="A516" s="108">
        <f t="shared" si="16"/>
        <v>506</v>
      </c>
      <c r="B516" s="1232" t="str">
        <f>IF(基本情報入力シート!C559="","",基本情報入力シート!C559)</f>
        <v/>
      </c>
      <c r="C516" s="1233"/>
      <c r="D516" s="1233"/>
      <c r="E516" s="1233"/>
      <c r="F516" s="1233"/>
      <c r="G516" s="1233"/>
      <c r="H516" s="1233"/>
      <c r="I516" s="1233"/>
      <c r="J516" s="1233"/>
      <c r="K516" s="1234"/>
      <c r="L516" s="109" t="str">
        <f>IF(基本情報入力シート!M559="","",基本情報入力シート!M559)</f>
        <v/>
      </c>
      <c r="M516" s="109" t="str">
        <f>IF(基本情報入力シート!R559="","",基本情報入力シート!R559)</f>
        <v/>
      </c>
      <c r="N516" s="109" t="str">
        <f>IF(基本情報入力シート!W559="","",基本情報入力シート!W559)</f>
        <v/>
      </c>
      <c r="O516" s="108" t="str">
        <f>IF(基本情報入力シート!X559="","",基本情報入力シート!X559)</f>
        <v/>
      </c>
      <c r="P516" s="110" t="str">
        <f>IF(基本情報入力シート!Y559="","",基本情報入力シート!Y559)</f>
        <v/>
      </c>
      <c r="Q516" s="641" t="str">
        <f>IF(基本情報入力シート!Z559="","",基本情報入力シート!Z559)</f>
        <v/>
      </c>
      <c r="R516" s="662" t="str">
        <f>IF(基本情報入力シート!AA559="","",基本情報入力シート!AA559)</f>
        <v/>
      </c>
      <c r="S516" s="111"/>
      <c r="T516" s="112"/>
      <c r="U516" s="131" t="str">
        <f>IF(P516="","",VLOOKUP(P516,【参考】数式用!$A$5:$I$28,MATCH(T516,【参考】数式用!$C$4:$G$4,0)+2,0))</f>
        <v/>
      </c>
      <c r="V516" s="46" t="s">
        <v>121</v>
      </c>
      <c r="W516" s="113"/>
      <c r="X516" s="47" t="s">
        <v>122</v>
      </c>
      <c r="Y516" s="113"/>
      <c r="Z516" s="114" t="s">
        <v>123</v>
      </c>
      <c r="AA516" s="113"/>
      <c r="AB516" s="47" t="s">
        <v>122</v>
      </c>
      <c r="AC516" s="113"/>
      <c r="AD516" s="47" t="s">
        <v>124</v>
      </c>
      <c r="AE516" s="115" t="s">
        <v>125</v>
      </c>
      <c r="AF516" s="116" t="str">
        <f t="shared" si="18"/>
        <v/>
      </c>
      <c r="AG516" s="47" t="s">
        <v>126</v>
      </c>
      <c r="AH516" s="117" t="str">
        <f t="shared" si="17"/>
        <v/>
      </c>
    </row>
    <row r="517" spans="1:34" ht="36.75" customHeight="1">
      <c r="A517" s="108">
        <f t="shared" si="16"/>
        <v>507</v>
      </c>
      <c r="B517" s="1232" t="str">
        <f>IF(基本情報入力シート!C560="","",基本情報入力シート!C560)</f>
        <v/>
      </c>
      <c r="C517" s="1233"/>
      <c r="D517" s="1233"/>
      <c r="E517" s="1233"/>
      <c r="F517" s="1233"/>
      <c r="G517" s="1233"/>
      <c r="H517" s="1233"/>
      <c r="I517" s="1233"/>
      <c r="J517" s="1233"/>
      <c r="K517" s="1234"/>
      <c r="L517" s="109" t="str">
        <f>IF(基本情報入力シート!M560="","",基本情報入力シート!M560)</f>
        <v/>
      </c>
      <c r="M517" s="109" t="str">
        <f>IF(基本情報入力シート!R560="","",基本情報入力シート!R560)</f>
        <v/>
      </c>
      <c r="N517" s="109" t="str">
        <f>IF(基本情報入力シート!W560="","",基本情報入力シート!W560)</f>
        <v/>
      </c>
      <c r="O517" s="108" t="str">
        <f>IF(基本情報入力シート!X560="","",基本情報入力シート!X560)</f>
        <v/>
      </c>
      <c r="P517" s="110" t="str">
        <f>IF(基本情報入力シート!Y560="","",基本情報入力シート!Y560)</f>
        <v/>
      </c>
      <c r="Q517" s="641" t="str">
        <f>IF(基本情報入力シート!Z560="","",基本情報入力シート!Z560)</f>
        <v/>
      </c>
      <c r="R517" s="662" t="str">
        <f>IF(基本情報入力シート!AA560="","",基本情報入力シート!AA560)</f>
        <v/>
      </c>
      <c r="S517" s="111"/>
      <c r="T517" s="112"/>
      <c r="U517" s="131" t="str">
        <f>IF(P517="","",VLOOKUP(P517,【参考】数式用!$A$5:$I$28,MATCH(T517,【参考】数式用!$C$4:$G$4,0)+2,0))</f>
        <v/>
      </c>
      <c r="V517" s="46" t="s">
        <v>121</v>
      </c>
      <c r="W517" s="113"/>
      <c r="X517" s="47" t="s">
        <v>122</v>
      </c>
      <c r="Y517" s="113"/>
      <c r="Z517" s="114" t="s">
        <v>123</v>
      </c>
      <c r="AA517" s="113"/>
      <c r="AB517" s="47" t="s">
        <v>122</v>
      </c>
      <c r="AC517" s="113"/>
      <c r="AD517" s="47" t="s">
        <v>124</v>
      </c>
      <c r="AE517" s="115" t="s">
        <v>125</v>
      </c>
      <c r="AF517" s="116" t="str">
        <f t="shared" si="18"/>
        <v/>
      </c>
      <c r="AG517" s="47" t="s">
        <v>126</v>
      </c>
      <c r="AH517" s="117" t="str">
        <f t="shared" si="17"/>
        <v/>
      </c>
    </row>
    <row r="518" spans="1:34" ht="36.75" customHeight="1">
      <c r="A518" s="108">
        <f t="shared" si="16"/>
        <v>508</v>
      </c>
      <c r="B518" s="1232" t="str">
        <f>IF(基本情報入力シート!C561="","",基本情報入力シート!C561)</f>
        <v/>
      </c>
      <c r="C518" s="1233"/>
      <c r="D518" s="1233"/>
      <c r="E518" s="1233"/>
      <c r="F518" s="1233"/>
      <c r="G518" s="1233"/>
      <c r="H518" s="1233"/>
      <c r="I518" s="1233"/>
      <c r="J518" s="1233"/>
      <c r="K518" s="1234"/>
      <c r="L518" s="109" t="str">
        <f>IF(基本情報入力シート!M561="","",基本情報入力シート!M561)</f>
        <v/>
      </c>
      <c r="M518" s="109" t="str">
        <f>IF(基本情報入力シート!R561="","",基本情報入力シート!R561)</f>
        <v/>
      </c>
      <c r="N518" s="109" t="str">
        <f>IF(基本情報入力シート!W561="","",基本情報入力シート!W561)</f>
        <v/>
      </c>
      <c r="O518" s="108" t="str">
        <f>IF(基本情報入力シート!X561="","",基本情報入力シート!X561)</f>
        <v/>
      </c>
      <c r="P518" s="110" t="str">
        <f>IF(基本情報入力シート!Y561="","",基本情報入力シート!Y561)</f>
        <v/>
      </c>
      <c r="Q518" s="641" t="str">
        <f>IF(基本情報入力シート!Z561="","",基本情報入力シート!Z561)</f>
        <v/>
      </c>
      <c r="R518" s="662" t="str">
        <f>IF(基本情報入力シート!AA561="","",基本情報入力シート!AA561)</f>
        <v/>
      </c>
      <c r="S518" s="111"/>
      <c r="T518" s="112"/>
      <c r="U518" s="131" t="str">
        <f>IF(P518="","",VLOOKUP(P518,【参考】数式用!$A$5:$I$28,MATCH(T518,【参考】数式用!$C$4:$G$4,0)+2,0))</f>
        <v/>
      </c>
      <c r="V518" s="46" t="s">
        <v>121</v>
      </c>
      <c r="W518" s="113"/>
      <c r="X518" s="47" t="s">
        <v>122</v>
      </c>
      <c r="Y518" s="113"/>
      <c r="Z518" s="114" t="s">
        <v>123</v>
      </c>
      <c r="AA518" s="113"/>
      <c r="AB518" s="47" t="s">
        <v>122</v>
      </c>
      <c r="AC518" s="113"/>
      <c r="AD518" s="47" t="s">
        <v>124</v>
      </c>
      <c r="AE518" s="115" t="s">
        <v>125</v>
      </c>
      <c r="AF518" s="116" t="str">
        <f t="shared" si="18"/>
        <v/>
      </c>
      <c r="AG518" s="47" t="s">
        <v>126</v>
      </c>
      <c r="AH518" s="117" t="str">
        <f t="shared" si="17"/>
        <v/>
      </c>
    </row>
    <row r="519" spans="1:34" ht="36.75" customHeight="1">
      <c r="A519" s="108">
        <f t="shared" si="16"/>
        <v>509</v>
      </c>
      <c r="B519" s="1232" t="str">
        <f>IF(基本情報入力シート!C562="","",基本情報入力シート!C562)</f>
        <v/>
      </c>
      <c r="C519" s="1233"/>
      <c r="D519" s="1233"/>
      <c r="E519" s="1233"/>
      <c r="F519" s="1233"/>
      <c r="G519" s="1233"/>
      <c r="H519" s="1233"/>
      <c r="I519" s="1233"/>
      <c r="J519" s="1233"/>
      <c r="K519" s="1234"/>
      <c r="L519" s="109" t="str">
        <f>IF(基本情報入力シート!M562="","",基本情報入力シート!M562)</f>
        <v/>
      </c>
      <c r="M519" s="109" t="str">
        <f>IF(基本情報入力シート!R562="","",基本情報入力シート!R562)</f>
        <v/>
      </c>
      <c r="N519" s="109" t="str">
        <f>IF(基本情報入力シート!W562="","",基本情報入力シート!W562)</f>
        <v/>
      </c>
      <c r="O519" s="108" t="str">
        <f>IF(基本情報入力シート!X562="","",基本情報入力シート!X562)</f>
        <v/>
      </c>
      <c r="P519" s="110" t="str">
        <f>IF(基本情報入力シート!Y562="","",基本情報入力シート!Y562)</f>
        <v/>
      </c>
      <c r="Q519" s="641" t="str">
        <f>IF(基本情報入力シート!Z562="","",基本情報入力シート!Z562)</f>
        <v/>
      </c>
      <c r="R519" s="662" t="str">
        <f>IF(基本情報入力シート!AA562="","",基本情報入力シート!AA562)</f>
        <v/>
      </c>
      <c r="S519" s="111"/>
      <c r="T519" s="112"/>
      <c r="U519" s="131" t="str">
        <f>IF(P519="","",VLOOKUP(P519,【参考】数式用!$A$5:$I$28,MATCH(T519,【参考】数式用!$C$4:$G$4,0)+2,0))</f>
        <v/>
      </c>
      <c r="V519" s="46" t="s">
        <v>121</v>
      </c>
      <c r="W519" s="113"/>
      <c r="X519" s="47" t="s">
        <v>122</v>
      </c>
      <c r="Y519" s="113"/>
      <c r="Z519" s="114" t="s">
        <v>123</v>
      </c>
      <c r="AA519" s="113"/>
      <c r="AB519" s="47" t="s">
        <v>122</v>
      </c>
      <c r="AC519" s="113"/>
      <c r="AD519" s="47" t="s">
        <v>124</v>
      </c>
      <c r="AE519" s="115" t="s">
        <v>125</v>
      </c>
      <c r="AF519" s="116" t="str">
        <f t="shared" si="18"/>
        <v/>
      </c>
      <c r="AG519" s="47" t="s">
        <v>126</v>
      </c>
      <c r="AH519" s="117" t="str">
        <f t="shared" si="17"/>
        <v/>
      </c>
    </row>
    <row r="520" spans="1:34" ht="36.75" customHeight="1">
      <c r="A520" s="108">
        <f t="shared" si="16"/>
        <v>510</v>
      </c>
      <c r="B520" s="1232" t="str">
        <f>IF(基本情報入力シート!C563="","",基本情報入力シート!C563)</f>
        <v/>
      </c>
      <c r="C520" s="1233"/>
      <c r="D520" s="1233"/>
      <c r="E520" s="1233"/>
      <c r="F520" s="1233"/>
      <c r="G520" s="1233"/>
      <c r="H520" s="1233"/>
      <c r="I520" s="1233"/>
      <c r="J520" s="1233"/>
      <c r="K520" s="1234"/>
      <c r="L520" s="109" t="str">
        <f>IF(基本情報入力シート!M563="","",基本情報入力シート!M563)</f>
        <v/>
      </c>
      <c r="M520" s="109" t="str">
        <f>IF(基本情報入力シート!R563="","",基本情報入力シート!R563)</f>
        <v/>
      </c>
      <c r="N520" s="109" t="str">
        <f>IF(基本情報入力シート!W563="","",基本情報入力シート!W563)</f>
        <v/>
      </c>
      <c r="O520" s="108" t="str">
        <f>IF(基本情報入力シート!X563="","",基本情報入力シート!X563)</f>
        <v/>
      </c>
      <c r="P520" s="110" t="str">
        <f>IF(基本情報入力シート!Y563="","",基本情報入力シート!Y563)</f>
        <v/>
      </c>
      <c r="Q520" s="641" t="str">
        <f>IF(基本情報入力シート!Z563="","",基本情報入力シート!Z563)</f>
        <v/>
      </c>
      <c r="R520" s="662" t="str">
        <f>IF(基本情報入力シート!AA563="","",基本情報入力シート!AA563)</f>
        <v/>
      </c>
      <c r="S520" s="111"/>
      <c r="T520" s="112"/>
      <c r="U520" s="131" t="str">
        <f>IF(P520="","",VLOOKUP(P520,【参考】数式用!$A$5:$I$28,MATCH(T520,【参考】数式用!$C$4:$G$4,0)+2,0))</f>
        <v/>
      </c>
      <c r="V520" s="46" t="s">
        <v>121</v>
      </c>
      <c r="W520" s="113"/>
      <c r="X520" s="47" t="s">
        <v>122</v>
      </c>
      <c r="Y520" s="113"/>
      <c r="Z520" s="114" t="s">
        <v>123</v>
      </c>
      <c r="AA520" s="113"/>
      <c r="AB520" s="47" t="s">
        <v>122</v>
      </c>
      <c r="AC520" s="113"/>
      <c r="AD520" s="47" t="s">
        <v>124</v>
      </c>
      <c r="AE520" s="115" t="s">
        <v>125</v>
      </c>
      <c r="AF520" s="116" t="str">
        <f t="shared" si="18"/>
        <v/>
      </c>
      <c r="AG520" s="47" t="s">
        <v>126</v>
      </c>
      <c r="AH520" s="117" t="str">
        <f t="shared" si="17"/>
        <v/>
      </c>
    </row>
    <row r="521" spans="1:34" ht="36.75" customHeight="1">
      <c r="A521" s="108">
        <f t="shared" si="16"/>
        <v>511</v>
      </c>
      <c r="B521" s="1232" t="str">
        <f>IF(基本情報入力シート!C564="","",基本情報入力シート!C564)</f>
        <v/>
      </c>
      <c r="C521" s="1233"/>
      <c r="D521" s="1233"/>
      <c r="E521" s="1233"/>
      <c r="F521" s="1233"/>
      <c r="G521" s="1233"/>
      <c r="H521" s="1233"/>
      <c r="I521" s="1233"/>
      <c r="J521" s="1233"/>
      <c r="K521" s="1234"/>
      <c r="L521" s="109" t="str">
        <f>IF(基本情報入力シート!M564="","",基本情報入力シート!M564)</f>
        <v/>
      </c>
      <c r="M521" s="109" t="str">
        <f>IF(基本情報入力シート!R564="","",基本情報入力シート!R564)</f>
        <v/>
      </c>
      <c r="N521" s="109" t="str">
        <f>IF(基本情報入力シート!W564="","",基本情報入力シート!W564)</f>
        <v/>
      </c>
      <c r="O521" s="108" t="str">
        <f>IF(基本情報入力シート!X564="","",基本情報入力シート!X564)</f>
        <v/>
      </c>
      <c r="P521" s="110" t="str">
        <f>IF(基本情報入力シート!Y564="","",基本情報入力シート!Y564)</f>
        <v/>
      </c>
      <c r="Q521" s="641" t="str">
        <f>IF(基本情報入力シート!Z564="","",基本情報入力シート!Z564)</f>
        <v/>
      </c>
      <c r="R521" s="662" t="str">
        <f>IF(基本情報入力シート!AA564="","",基本情報入力シート!AA564)</f>
        <v/>
      </c>
      <c r="S521" s="111"/>
      <c r="T521" s="112"/>
      <c r="U521" s="131" t="str">
        <f>IF(P521="","",VLOOKUP(P521,【参考】数式用!$A$5:$I$28,MATCH(T521,【参考】数式用!$C$4:$G$4,0)+2,0))</f>
        <v/>
      </c>
      <c r="V521" s="46" t="s">
        <v>121</v>
      </c>
      <c r="W521" s="113"/>
      <c r="X521" s="47" t="s">
        <v>122</v>
      </c>
      <c r="Y521" s="113"/>
      <c r="Z521" s="114" t="s">
        <v>123</v>
      </c>
      <c r="AA521" s="113"/>
      <c r="AB521" s="47" t="s">
        <v>122</v>
      </c>
      <c r="AC521" s="113"/>
      <c r="AD521" s="47" t="s">
        <v>124</v>
      </c>
      <c r="AE521" s="115" t="s">
        <v>125</v>
      </c>
      <c r="AF521" s="116" t="str">
        <f t="shared" si="18"/>
        <v/>
      </c>
      <c r="AG521" s="47" t="s">
        <v>126</v>
      </c>
      <c r="AH521" s="117" t="str">
        <f t="shared" si="17"/>
        <v/>
      </c>
    </row>
    <row r="522" spans="1:34" ht="36.75" customHeight="1">
      <c r="A522" s="108">
        <f t="shared" si="16"/>
        <v>512</v>
      </c>
      <c r="B522" s="1232" t="str">
        <f>IF(基本情報入力シート!C565="","",基本情報入力シート!C565)</f>
        <v/>
      </c>
      <c r="C522" s="1233"/>
      <c r="D522" s="1233"/>
      <c r="E522" s="1233"/>
      <c r="F522" s="1233"/>
      <c r="G522" s="1233"/>
      <c r="H522" s="1233"/>
      <c r="I522" s="1233"/>
      <c r="J522" s="1233"/>
      <c r="K522" s="1234"/>
      <c r="L522" s="109" t="str">
        <f>IF(基本情報入力シート!M565="","",基本情報入力シート!M565)</f>
        <v/>
      </c>
      <c r="M522" s="109" t="str">
        <f>IF(基本情報入力シート!R565="","",基本情報入力シート!R565)</f>
        <v/>
      </c>
      <c r="N522" s="109" t="str">
        <f>IF(基本情報入力シート!W565="","",基本情報入力シート!W565)</f>
        <v/>
      </c>
      <c r="O522" s="108" t="str">
        <f>IF(基本情報入力シート!X565="","",基本情報入力シート!X565)</f>
        <v/>
      </c>
      <c r="P522" s="110" t="str">
        <f>IF(基本情報入力シート!Y565="","",基本情報入力シート!Y565)</f>
        <v/>
      </c>
      <c r="Q522" s="641" t="str">
        <f>IF(基本情報入力シート!Z565="","",基本情報入力シート!Z565)</f>
        <v/>
      </c>
      <c r="R522" s="662" t="str">
        <f>IF(基本情報入力シート!AA565="","",基本情報入力シート!AA565)</f>
        <v/>
      </c>
      <c r="S522" s="111"/>
      <c r="T522" s="112"/>
      <c r="U522" s="131" t="str">
        <f>IF(P522="","",VLOOKUP(P522,【参考】数式用!$A$5:$I$28,MATCH(T522,【参考】数式用!$C$4:$G$4,0)+2,0))</f>
        <v/>
      </c>
      <c r="V522" s="46" t="s">
        <v>121</v>
      </c>
      <c r="W522" s="113"/>
      <c r="X522" s="47" t="s">
        <v>122</v>
      </c>
      <c r="Y522" s="113"/>
      <c r="Z522" s="114" t="s">
        <v>123</v>
      </c>
      <c r="AA522" s="113"/>
      <c r="AB522" s="47" t="s">
        <v>122</v>
      </c>
      <c r="AC522" s="113"/>
      <c r="AD522" s="47" t="s">
        <v>124</v>
      </c>
      <c r="AE522" s="115" t="s">
        <v>125</v>
      </c>
      <c r="AF522" s="116" t="str">
        <f t="shared" si="18"/>
        <v/>
      </c>
      <c r="AG522" s="47" t="s">
        <v>126</v>
      </c>
      <c r="AH522" s="117" t="str">
        <f t="shared" si="17"/>
        <v/>
      </c>
    </row>
    <row r="523" spans="1:34" ht="36.75" customHeight="1">
      <c r="A523" s="108">
        <f t="shared" si="16"/>
        <v>513</v>
      </c>
      <c r="B523" s="1232" t="str">
        <f>IF(基本情報入力シート!C566="","",基本情報入力シート!C566)</f>
        <v/>
      </c>
      <c r="C523" s="1233"/>
      <c r="D523" s="1233"/>
      <c r="E523" s="1233"/>
      <c r="F523" s="1233"/>
      <c r="G523" s="1233"/>
      <c r="H523" s="1233"/>
      <c r="I523" s="1233"/>
      <c r="J523" s="1233"/>
      <c r="K523" s="1234"/>
      <c r="L523" s="109" t="str">
        <f>IF(基本情報入力シート!M566="","",基本情報入力シート!M566)</f>
        <v/>
      </c>
      <c r="M523" s="109" t="str">
        <f>IF(基本情報入力シート!R566="","",基本情報入力シート!R566)</f>
        <v/>
      </c>
      <c r="N523" s="109" t="str">
        <f>IF(基本情報入力シート!W566="","",基本情報入力シート!W566)</f>
        <v/>
      </c>
      <c r="O523" s="108" t="str">
        <f>IF(基本情報入力シート!X566="","",基本情報入力シート!X566)</f>
        <v/>
      </c>
      <c r="P523" s="110" t="str">
        <f>IF(基本情報入力シート!Y566="","",基本情報入力シート!Y566)</f>
        <v/>
      </c>
      <c r="Q523" s="641" t="str">
        <f>IF(基本情報入力シート!Z566="","",基本情報入力シート!Z566)</f>
        <v/>
      </c>
      <c r="R523" s="662" t="str">
        <f>IF(基本情報入力シート!AA566="","",基本情報入力シート!AA566)</f>
        <v/>
      </c>
      <c r="S523" s="111"/>
      <c r="T523" s="112"/>
      <c r="U523" s="131" t="str">
        <f>IF(P523="","",VLOOKUP(P523,【参考】数式用!$A$5:$I$28,MATCH(T523,【参考】数式用!$C$4:$G$4,0)+2,0))</f>
        <v/>
      </c>
      <c r="V523" s="46" t="s">
        <v>121</v>
      </c>
      <c r="W523" s="113"/>
      <c r="X523" s="47" t="s">
        <v>122</v>
      </c>
      <c r="Y523" s="113"/>
      <c r="Z523" s="114" t="s">
        <v>123</v>
      </c>
      <c r="AA523" s="113"/>
      <c r="AB523" s="47" t="s">
        <v>122</v>
      </c>
      <c r="AC523" s="113"/>
      <c r="AD523" s="47" t="s">
        <v>124</v>
      </c>
      <c r="AE523" s="115" t="s">
        <v>125</v>
      </c>
      <c r="AF523" s="116" t="str">
        <f t="shared" si="18"/>
        <v/>
      </c>
      <c r="AG523" s="47" t="s">
        <v>126</v>
      </c>
      <c r="AH523" s="117" t="str">
        <f t="shared" si="17"/>
        <v/>
      </c>
    </row>
    <row r="524" spans="1:34" ht="36.75" customHeight="1">
      <c r="A524" s="108">
        <f t="shared" si="16"/>
        <v>514</v>
      </c>
      <c r="B524" s="1232" t="str">
        <f>IF(基本情報入力シート!C567="","",基本情報入力シート!C567)</f>
        <v/>
      </c>
      <c r="C524" s="1233"/>
      <c r="D524" s="1233"/>
      <c r="E524" s="1233"/>
      <c r="F524" s="1233"/>
      <c r="G524" s="1233"/>
      <c r="H524" s="1233"/>
      <c r="I524" s="1233"/>
      <c r="J524" s="1233"/>
      <c r="K524" s="1234"/>
      <c r="L524" s="109" t="str">
        <f>IF(基本情報入力シート!M567="","",基本情報入力シート!M567)</f>
        <v/>
      </c>
      <c r="M524" s="109" t="str">
        <f>IF(基本情報入力シート!R567="","",基本情報入力シート!R567)</f>
        <v/>
      </c>
      <c r="N524" s="109" t="str">
        <f>IF(基本情報入力シート!W567="","",基本情報入力シート!W567)</f>
        <v/>
      </c>
      <c r="O524" s="108" t="str">
        <f>IF(基本情報入力シート!X567="","",基本情報入力シート!X567)</f>
        <v/>
      </c>
      <c r="P524" s="110" t="str">
        <f>IF(基本情報入力シート!Y567="","",基本情報入力シート!Y567)</f>
        <v/>
      </c>
      <c r="Q524" s="641" t="str">
        <f>IF(基本情報入力シート!Z567="","",基本情報入力シート!Z567)</f>
        <v/>
      </c>
      <c r="R524" s="662" t="str">
        <f>IF(基本情報入力シート!AA567="","",基本情報入力シート!AA567)</f>
        <v/>
      </c>
      <c r="S524" s="111"/>
      <c r="T524" s="112"/>
      <c r="U524" s="131" t="str">
        <f>IF(P524="","",VLOOKUP(P524,【参考】数式用!$A$5:$I$28,MATCH(T524,【参考】数式用!$C$4:$G$4,0)+2,0))</f>
        <v/>
      </c>
      <c r="V524" s="46" t="s">
        <v>121</v>
      </c>
      <c r="W524" s="113"/>
      <c r="X524" s="47" t="s">
        <v>122</v>
      </c>
      <c r="Y524" s="113"/>
      <c r="Z524" s="114" t="s">
        <v>123</v>
      </c>
      <c r="AA524" s="113"/>
      <c r="AB524" s="47" t="s">
        <v>122</v>
      </c>
      <c r="AC524" s="113"/>
      <c r="AD524" s="47" t="s">
        <v>124</v>
      </c>
      <c r="AE524" s="115" t="s">
        <v>125</v>
      </c>
      <c r="AF524" s="116" t="str">
        <f t="shared" si="18"/>
        <v/>
      </c>
      <c r="AG524" s="47" t="s">
        <v>126</v>
      </c>
      <c r="AH524" s="117" t="str">
        <f t="shared" si="17"/>
        <v/>
      </c>
    </row>
    <row r="525" spans="1:34" ht="36.75" customHeight="1">
      <c r="A525" s="108">
        <f t="shared" ref="A525:A588" si="19">A524+1</f>
        <v>515</v>
      </c>
      <c r="B525" s="1232" t="str">
        <f>IF(基本情報入力シート!C568="","",基本情報入力シート!C568)</f>
        <v/>
      </c>
      <c r="C525" s="1233"/>
      <c r="D525" s="1233"/>
      <c r="E525" s="1233"/>
      <c r="F525" s="1233"/>
      <c r="G525" s="1233"/>
      <c r="H525" s="1233"/>
      <c r="I525" s="1233"/>
      <c r="J525" s="1233"/>
      <c r="K525" s="1234"/>
      <c r="L525" s="109" t="str">
        <f>IF(基本情報入力シート!M568="","",基本情報入力シート!M568)</f>
        <v/>
      </c>
      <c r="M525" s="109" t="str">
        <f>IF(基本情報入力シート!R568="","",基本情報入力シート!R568)</f>
        <v/>
      </c>
      <c r="N525" s="109" t="str">
        <f>IF(基本情報入力シート!W568="","",基本情報入力シート!W568)</f>
        <v/>
      </c>
      <c r="O525" s="108" t="str">
        <f>IF(基本情報入力シート!X568="","",基本情報入力シート!X568)</f>
        <v/>
      </c>
      <c r="P525" s="110" t="str">
        <f>IF(基本情報入力シート!Y568="","",基本情報入力シート!Y568)</f>
        <v/>
      </c>
      <c r="Q525" s="641" t="str">
        <f>IF(基本情報入力シート!Z568="","",基本情報入力シート!Z568)</f>
        <v/>
      </c>
      <c r="R525" s="662" t="str">
        <f>IF(基本情報入力シート!AA568="","",基本情報入力シート!AA568)</f>
        <v/>
      </c>
      <c r="S525" s="111"/>
      <c r="T525" s="112"/>
      <c r="U525" s="131" t="str">
        <f>IF(P525="","",VLOOKUP(P525,【参考】数式用!$A$5:$I$28,MATCH(T525,【参考】数式用!$C$4:$G$4,0)+2,0))</f>
        <v/>
      </c>
      <c r="V525" s="46" t="s">
        <v>121</v>
      </c>
      <c r="W525" s="113"/>
      <c r="X525" s="47" t="s">
        <v>122</v>
      </c>
      <c r="Y525" s="113"/>
      <c r="Z525" s="114" t="s">
        <v>123</v>
      </c>
      <c r="AA525" s="113"/>
      <c r="AB525" s="47" t="s">
        <v>122</v>
      </c>
      <c r="AC525" s="113"/>
      <c r="AD525" s="47" t="s">
        <v>124</v>
      </c>
      <c r="AE525" s="115" t="s">
        <v>125</v>
      </c>
      <c r="AF525" s="116" t="str">
        <f t="shared" si="18"/>
        <v/>
      </c>
      <c r="AG525" s="47" t="s">
        <v>126</v>
      </c>
      <c r="AH525" s="117" t="str">
        <f t="shared" si="17"/>
        <v/>
      </c>
    </row>
    <row r="526" spans="1:34" ht="36.75" customHeight="1">
      <c r="A526" s="108">
        <f t="shared" si="19"/>
        <v>516</v>
      </c>
      <c r="B526" s="1232" t="str">
        <f>IF(基本情報入力シート!C569="","",基本情報入力シート!C569)</f>
        <v/>
      </c>
      <c r="C526" s="1233"/>
      <c r="D526" s="1233"/>
      <c r="E526" s="1233"/>
      <c r="F526" s="1233"/>
      <c r="G526" s="1233"/>
      <c r="H526" s="1233"/>
      <c r="I526" s="1233"/>
      <c r="J526" s="1233"/>
      <c r="K526" s="1234"/>
      <c r="L526" s="109" t="str">
        <f>IF(基本情報入力シート!M569="","",基本情報入力シート!M569)</f>
        <v/>
      </c>
      <c r="M526" s="109" t="str">
        <f>IF(基本情報入力シート!R569="","",基本情報入力シート!R569)</f>
        <v/>
      </c>
      <c r="N526" s="109" t="str">
        <f>IF(基本情報入力シート!W569="","",基本情報入力シート!W569)</f>
        <v/>
      </c>
      <c r="O526" s="108" t="str">
        <f>IF(基本情報入力シート!X569="","",基本情報入力シート!X569)</f>
        <v/>
      </c>
      <c r="P526" s="110" t="str">
        <f>IF(基本情報入力シート!Y569="","",基本情報入力シート!Y569)</f>
        <v/>
      </c>
      <c r="Q526" s="641" t="str">
        <f>IF(基本情報入力シート!Z569="","",基本情報入力シート!Z569)</f>
        <v/>
      </c>
      <c r="R526" s="662" t="str">
        <f>IF(基本情報入力シート!AA569="","",基本情報入力シート!AA569)</f>
        <v/>
      </c>
      <c r="S526" s="111"/>
      <c r="T526" s="112"/>
      <c r="U526" s="131" t="str">
        <f>IF(P526="","",VLOOKUP(P526,【参考】数式用!$A$5:$I$28,MATCH(T526,【参考】数式用!$C$4:$G$4,0)+2,0))</f>
        <v/>
      </c>
      <c r="V526" s="46" t="s">
        <v>121</v>
      </c>
      <c r="W526" s="113"/>
      <c r="X526" s="47" t="s">
        <v>122</v>
      </c>
      <c r="Y526" s="113"/>
      <c r="Z526" s="114" t="s">
        <v>123</v>
      </c>
      <c r="AA526" s="113"/>
      <c r="AB526" s="47" t="s">
        <v>122</v>
      </c>
      <c r="AC526" s="113"/>
      <c r="AD526" s="47" t="s">
        <v>124</v>
      </c>
      <c r="AE526" s="115" t="s">
        <v>125</v>
      </c>
      <c r="AF526" s="116" t="str">
        <f t="shared" si="18"/>
        <v/>
      </c>
      <c r="AG526" s="47" t="s">
        <v>126</v>
      </c>
      <c r="AH526" s="117" t="str">
        <f t="shared" si="17"/>
        <v/>
      </c>
    </row>
    <row r="527" spans="1:34" ht="36.75" customHeight="1">
      <c r="A527" s="108">
        <f t="shared" si="19"/>
        <v>517</v>
      </c>
      <c r="B527" s="1232" t="str">
        <f>IF(基本情報入力シート!C570="","",基本情報入力シート!C570)</f>
        <v/>
      </c>
      <c r="C527" s="1233"/>
      <c r="D527" s="1233"/>
      <c r="E527" s="1233"/>
      <c r="F527" s="1233"/>
      <c r="G527" s="1233"/>
      <c r="H527" s="1233"/>
      <c r="I527" s="1233"/>
      <c r="J527" s="1233"/>
      <c r="K527" s="1234"/>
      <c r="L527" s="109" t="str">
        <f>IF(基本情報入力シート!M570="","",基本情報入力シート!M570)</f>
        <v/>
      </c>
      <c r="M527" s="109" t="str">
        <f>IF(基本情報入力シート!R570="","",基本情報入力シート!R570)</f>
        <v/>
      </c>
      <c r="N527" s="109" t="str">
        <f>IF(基本情報入力シート!W570="","",基本情報入力シート!W570)</f>
        <v/>
      </c>
      <c r="O527" s="108" t="str">
        <f>IF(基本情報入力シート!X570="","",基本情報入力シート!X570)</f>
        <v/>
      </c>
      <c r="P527" s="110" t="str">
        <f>IF(基本情報入力シート!Y570="","",基本情報入力シート!Y570)</f>
        <v/>
      </c>
      <c r="Q527" s="641" t="str">
        <f>IF(基本情報入力シート!Z570="","",基本情報入力シート!Z570)</f>
        <v/>
      </c>
      <c r="R527" s="662" t="str">
        <f>IF(基本情報入力シート!AA570="","",基本情報入力シート!AA570)</f>
        <v/>
      </c>
      <c r="S527" s="111"/>
      <c r="T527" s="112"/>
      <c r="U527" s="131" t="str">
        <f>IF(P527="","",VLOOKUP(P527,【参考】数式用!$A$5:$I$28,MATCH(T527,【参考】数式用!$C$4:$G$4,0)+2,0))</f>
        <v/>
      </c>
      <c r="V527" s="46" t="s">
        <v>121</v>
      </c>
      <c r="W527" s="113"/>
      <c r="X527" s="47" t="s">
        <v>122</v>
      </c>
      <c r="Y527" s="113"/>
      <c r="Z527" s="114" t="s">
        <v>123</v>
      </c>
      <c r="AA527" s="113"/>
      <c r="AB527" s="47" t="s">
        <v>122</v>
      </c>
      <c r="AC527" s="113"/>
      <c r="AD527" s="47" t="s">
        <v>124</v>
      </c>
      <c r="AE527" s="115" t="s">
        <v>125</v>
      </c>
      <c r="AF527" s="116" t="str">
        <f t="shared" si="18"/>
        <v/>
      </c>
      <c r="AG527" s="47" t="s">
        <v>126</v>
      </c>
      <c r="AH527" s="117" t="str">
        <f t="shared" si="17"/>
        <v/>
      </c>
    </row>
    <row r="528" spans="1:34" ht="36.75" customHeight="1">
      <c r="A528" s="108">
        <f t="shared" si="19"/>
        <v>518</v>
      </c>
      <c r="B528" s="1232" t="str">
        <f>IF(基本情報入力シート!C571="","",基本情報入力シート!C571)</f>
        <v/>
      </c>
      <c r="C528" s="1233"/>
      <c r="D528" s="1233"/>
      <c r="E528" s="1233"/>
      <c r="F528" s="1233"/>
      <c r="G528" s="1233"/>
      <c r="H528" s="1233"/>
      <c r="I528" s="1233"/>
      <c r="J528" s="1233"/>
      <c r="K528" s="1234"/>
      <c r="L528" s="109" t="str">
        <f>IF(基本情報入力シート!M571="","",基本情報入力シート!M571)</f>
        <v/>
      </c>
      <c r="M528" s="109" t="str">
        <f>IF(基本情報入力シート!R571="","",基本情報入力シート!R571)</f>
        <v/>
      </c>
      <c r="N528" s="109" t="str">
        <f>IF(基本情報入力シート!W571="","",基本情報入力シート!W571)</f>
        <v/>
      </c>
      <c r="O528" s="108" t="str">
        <f>IF(基本情報入力シート!X571="","",基本情報入力シート!X571)</f>
        <v/>
      </c>
      <c r="P528" s="110" t="str">
        <f>IF(基本情報入力シート!Y571="","",基本情報入力シート!Y571)</f>
        <v/>
      </c>
      <c r="Q528" s="641" t="str">
        <f>IF(基本情報入力シート!Z571="","",基本情報入力シート!Z571)</f>
        <v/>
      </c>
      <c r="R528" s="662" t="str">
        <f>IF(基本情報入力シート!AA571="","",基本情報入力シート!AA571)</f>
        <v/>
      </c>
      <c r="S528" s="111"/>
      <c r="T528" s="112"/>
      <c r="U528" s="131" t="str">
        <f>IF(P528="","",VLOOKUP(P528,【参考】数式用!$A$5:$I$28,MATCH(T528,【参考】数式用!$C$4:$G$4,0)+2,0))</f>
        <v/>
      </c>
      <c r="V528" s="46" t="s">
        <v>121</v>
      </c>
      <c r="W528" s="113"/>
      <c r="X528" s="47" t="s">
        <v>122</v>
      </c>
      <c r="Y528" s="113"/>
      <c r="Z528" s="114" t="s">
        <v>123</v>
      </c>
      <c r="AA528" s="113"/>
      <c r="AB528" s="47" t="s">
        <v>122</v>
      </c>
      <c r="AC528" s="113"/>
      <c r="AD528" s="47" t="s">
        <v>124</v>
      </c>
      <c r="AE528" s="115" t="s">
        <v>125</v>
      </c>
      <c r="AF528" s="116" t="str">
        <f t="shared" si="18"/>
        <v/>
      </c>
      <c r="AG528" s="47" t="s">
        <v>126</v>
      </c>
      <c r="AH528" s="117" t="str">
        <f t="shared" si="17"/>
        <v/>
      </c>
    </row>
    <row r="529" spans="1:34" ht="36.75" customHeight="1">
      <c r="A529" s="108">
        <f t="shared" si="19"/>
        <v>519</v>
      </c>
      <c r="B529" s="1232" t="str">
        <f>IF(基本情報入力シート!C572="","",基本情報入力シート!C572)</f>
        <v/>
      </c>
      <c r="C529" s="1233"/>
      <c r="D529" s="1233"/>
      <c r="E529" s="1233"/>
      <c r="F529" s="1233"/>
      <c r="G529" s="1233"/>
      <c r="H529" s="1233"/>
      <c r="I529" s="1233"/>
      <c r="J529" s="1233"/>
      <c r="K529" s="1234"/>
      <c r="L529" s="109" t="str">
        <f>IF(基本情報入力シート!M572="","",基本情報入力シート!M572)</f>
        <v/>
      </c>
      <c r="M529" s="109" t="str">
        <f>IF(基本情報入力シート!R572="","",基本情報入力シート!R572)</f>
        <v/>
      </c>
      <c r="N529" s="109" t="str">
        <f>IF(基本情報入力シート!W572="","",基本情報入力シート!W572)</f>
        <v/>
      </c>
      <c r="O529" s="108" t="str">
        <f>IF(基本情報入力シート!X572="","",基本情報入力シート!X572)</f>
        <v/>
      </c>
      <c r="P529" s="110" t="str">
        <f>IF(基本情報入力シート!Y572="","",基本情報入力シート!Y572)</f>
        <v/>
      </c>
      <c r="Q529" s="641" t="str">
        <f>IF(基本情報入力シート!Z572="","",基本情報入力シート!Z572)</f>
        <v/>
      </c>
      <c r="R529" s="662" t="str">
        <f>IF(基本情報入力シート!AA572="","",基本情報入力シート!AA572)</f>
        <v/>
      </c>
      <c r="S529" s="111"/>
      <c r="T529" s="112"/>
      <c r="U529" s="131" t="str">
        <f>IF(P529="","",VLOOKUP(P529,【参考】数式用!$A$5:$I$28,MATCH(T529,【参考】数式用!$C$4:$G$4,0)+2,0))</f>
        <v/>
      </c>
      <c r="V529" s="46" t="s">
        <v>121</v>
      </c>
      <c r="W529" s="113"/>
      <c r="X529" s="47" t="s">
        <v>122</v>
      </c>
      <c r="Y529" s="113"/>
      <c r="Z529" s="114" t="s">
        <v>123</v>
      </c>
      <c r="AA529" s="113"/>
      <c r="AB529" s="47" t="s">
        <v>122</v>
      </c>
      <c r="AC529" s="113"/>
      <c r="AD529" s="47" t="s">
        <v>124</v>
      </c>
      <c r="AE529" s="115" t="s">
        <v>125</v>
      </c>
      <c r="AF529" s="116" t="str">
        <f t="shared" si="18"/>
        <v/>
      </c>
      <c r="AG529" s="47" t="s">
        <v>126</v>
      </c>
      <c r="AH529" s="117" t="str">
        <f t="shared" si="17"/>
        <v/>
      </c>
    </row>
    <row r="530" spans="1:34" ht="36.75" customHeight="1">
      <c r="A530" s="108">
        <f t="shared" si="19"/>
        <v>520</v>
      </c>
      <c r="B530" s="1232" t="str">
        <f>IF(基本情報入力シート!C573="","",基本情報入力シート!C573)</f>
        <v/>
      </c>
      <c r="C530" s="1233"/>
      <c r="D530" s="1233"/>
      <c r="E530" s="1233"/>
      <c r="F530" s="1233"/>
      <c r="G530" s="1233"/>
      <c r="H530" s="1233"/>
      <c r="I530" s="1233"/>
      <c r="J530" s="1233"/>
      <c r="K530" s="1234"/>
      <c r="L530" s="109" t="str">
        <f>IF(基本情報入力シート!M573="","",基本情報入力シート!M573)</f>
        <v/>
      </c>
      <c r="M530" s="109" t="str">
        <f>IF(基本情報入力シート!R573="","",基本情報入力シート!R573)</f>
        <v/>
      </c>
      <c r="N530" s="109" t="str">
        <f>IF(基本情報入力シート!W573="","",基本情報入力シート!W573)</f>
        <v/>
      </c>
      <c r="O530" s="108" t="str">
        <f>IF(基本情報入力シート!X573="","",基本情報入力シート!X573)</f>
        <v/>
      </c>
      <c r="P530" s="110" t="str">
        <f>IF(基本情報入力シート!Y573="","",基本情報入力シート!Y573)</f>
        <v/>
      </c>
      <c r="Q530" s="641" t="str">
        <f>IF(基本情報入力シート!Z573="","",基本情報入力シート!Z573)</f>
        <v/>
      </c>
      <c r="R530" s="662" t="str">
        <f>IF(基本情報入力シート!AA573="","",基本情報入力シート!AA573)</f>
        <v/>
      </c>
      <c r="S530" s="111"/>
      <c r="T530" s="112"/>
      <c r="U530" s="131" t="str">
        <f>IF(P530="","",VLOOKUP(P530,【参考】数式用!$A$5:$I$28,MATCH(T530,【参考】数式用!$C$4:$G$4,0)+2,0))</f>
        <v/>
      </c>
      <c r="V530" s="46" t="s">
        <v>121</v>
      </c>
      <c r="W530" s="113"/>
      <c r="X530" s="47" t="s">
        <v>122</v>
      </c>
      <c r="Y530" s="113"/>
      <c r="Z530" s="114" t="s">
        <v>123</v>
      </c>
      <c r="AA530" s="113"/>
      <c r="AB530" s="47" t="s">
        <v>122</v>
      </c>
      <c r="AC530" s="113"/>
      <c r="AD530" s="47" t="s">
        <v>124</v>
      </c>
      <c r="AE530" s="115" t="s">
        <v>125</v>
      </c>
      <c r="AF530" s="116" t="str">
        <f t="shared" si="18"/>
        <v/>
      </c>
      <c r="AG530" s="47" t="s">
        <v>126</v>
      </c>
      <c r="AH530" s="117" t="str">
        <f t="shared" si="17"/>
        <v/>
      </c>
    </row>
    <row r="531" spans="1:34" ht="36.75" customHeight="1">
      <c r="A531" s="108">
        <f t="shared" si="19"/>
        <v>521</v>
      </c>
      <c r="B531" s="1232" t="str">
        <f>IF(基本情報入力シート!C574="","",基本情報入力シート!C574)</f>
        <v/>
      </c>
      <c r="C531" s="1233"/>
      <c r="D531" s="1233"/>
      <c r="E531" s="1233"/>
      <c r="F531" s="1233"/>
      <c r="G531" s="1233"/>
      <c r="H531" s="1233"/>
      <c r="I531" s="1233"/>
      <c r="J531" s="1233"/>
      <c r="K531" s="1234"/>
      <c r="L531" s="109" t="str">
        <f>IF(基本情報入力シート!M574="","",基本情報入力シート!M574)</f>
        <v/>
      </c>
      <c r="M531" s="109" t="str">
        <f>IF(基本情報入力シート!R574="","",基本情報入力シート!R574)</f>
        <v/>
      </c>
      <c r="N531" s="109" t="str">
        <f>IF(基本情報入力シート!W574="","",基本情報入力シート!W574)</f>
        <v/>
      </c>
      <c r="O531" s="108" t="str">
        <f>IF(基本情報入力シート!X574="","",基本情報入力シート!X574)</f>
        <v/>
      </c>
      <c r="P531" s="110" t="str">
        <f>IF(基本情報入力シート!Y574="","",基本情報入力シート!Y574)</f>
        <v/>
      </c>
      <c r="Q531" s="641" t="str">
        <f>IF(基本情報入力シート!Z574="","",基本情報入力シート!Z574)</f>
        <v/>
      </c>
      <c r="R531" s="662" t="str">
        <f>IF(基本情報入力シート!AA574="","",基本情報入力シート!AA574)</f>
        <v/>
      </c>
      <c r="S531" s="111"/>
      <c r="T531" s="112"/>
      <c r="U531" s="131" t="str">
        <f>IF(P531="","",VLOOKUP(P531,【参考】数式用!$A$5:$I$28,MATCH(T531,【参考】数式用!$C$4:$G$4,0)+2,0))</f>
        <v/>
      </c>
      <c r="V531" s="46" t="s">
        <v>121</v>
      </c>
      <c r="W531" s="113"/>
      <c r="X531" s="47" t="s">
        <v>122</v>
      </c>
      <c r="Y531" s="113"/>
      <c r="Z531" s="114" t="s">
        <v>123</v>
      </c>
      <c r="AA531" s="113"/>
      <c r="AB531" s="47" t="s">
        <v>122</v>
      </c>
      <c r="AC531" s="113"/>
      <c r="AD531" s="47" t="s">
        <v>124</v>
      </c>
      <c r="AE531" s="115" t="s">
        <v>125</v>
      </c>
      <c r="AF531" s="116" t="str">
        <f t="shared" si="18"/>
        <v/>
      </c>
      <c r="AG531" s="47" t="s">
        <v>126</v>
      </c>
      <c r="AH531" s="117" t="str">
        <f t="shared" si="17"/>
        <v/>
      </c>
    </row>
    <row r="532" spans="1:34" ht="36.75" customHeight="1">
      <c r="A532" s="108">
        <f t="shared" si="19"/>
        <v>522</v>
      </c>
      <c r="B532" s="1232" t="str">
        <f>IF(基本情報入力シート!C575="","",基本情報入力シート!C575)</f>
        <v/>
      </c>
      <c r="C532" s="1233"/>
      <c r="D532" s="1233"/>
      <c r="E532" s="1233"/>
      <c r="F532" s="1233"/>
      <c r="G532" s="1233"/>
      <c r="H532" s="1233"/>
      <c r="I532" s="1233"/>
      <c r="J532" s="1233"/>
      <c r="K532" s="1234"/>
      <c r="L532" s="109" t="str">
        <f>IF(基本情報入力シート!M575="","",基本情報入力シート!M575)</f>
        <v/>
      </c>
      <c r="M532" s="109" t="str">
        <f>IF(基本情報入力シート!R575="","",基本情報入力シート!R575)</f>
        <v/>
      </c>
      <c r="N532" s="109" t="str">
        <f>IF(基本情報入力シート!W575="","",基本情報入力シート!W575)</f>
        <v/>
      </c>
      <c r="O532" s="108" t="str">
        <f>IF(基本情報入力シート!X575="","",基本情報入力シート!X575)</f>
        <v/>
      </c>
      <c r="P532" s="110" t="str">
        <f>IF(基本情報入力シート!Y575="","",基本情報入力シート!Y575)</f>
        <v/>
      </c>
      <c r="Q532" s="641" t="str">
        <f>IF(基本情報入力シート!Z575="","",基本情報入力シート!Z575)</f>
        <v/>
      </c>
      <c r="R532" s="662" t="str">
        <f>IF(基本情報入力シート!AA575="","",基本情報入力シート!AA575)</f>
        <v/>
      </c>
      <c r="S532" s="111"/>
      <c r="T532" s="112"/>
      <c r="U532" s="131" t="str">
        <f>IF(P532="","",VLOOKUP(P532,【参考】数式用!$A$5:$I$28,MATCH(T532,【参考】数式用!$C$4:$G$4,0)+2,0))</f>
        <v/>
      </c>
      <c r="V532" s="46" t="s">
        <v>121</v>
      </c>
      <c r="W532" s="113"/>
      <c r="X532" s="47" t="s">
        <v>122</v>
      </c>
      <c r="Y532" s="113"/>
      <c r="Z532" s="114" t="s">
        <v>123</v>
      </c>
      <c r="AA532" s="113"/>
      <c r="AB532" s="47" t="s">
        <v>122</v>
      </c>
      <c r="AC532" s="113"/>
      <c r="AD532" s="47" t="s">
        <v>124</v>
      </c>
      <c r="AE532" s="115" t="s">
        <v>125</v>
      </c>
      <c r="AF532" s="116" t="str">
        <f t="shared" si="18"/>
        <v/>
      </c>
      <c r="AG532" s="47" t="s">
        <v>126</v>
      </c>
      <c r="AH532" s="117" t="str">
        <f t="shared" si="17"/>
        <v/>
      </c>
    </row>
    <row r="533" spans="1:34" ht="36.75" customHeight="1">
      <c r="A533" s="108">
        <f t="shared" si="19"/>
        <v>523</v>
      </c>
      <c r="B533" s="1232" t="str">
        <f>IF(基本情報入力シート!C576="","",基本情報入力シート!C576)</f>
        <v/>
      </c>
      <c r="C533" s="1233"/>
      <c r="D533" s="1233"/>
      <c r="E533" s="1233"/>
      <c r="F533" s="1233"/>
      <c r="G533" s="1233"/>
      <c r="H533" s="1233"/>
      <c r="I533" s="1233"/>
      <c r="J533" s="1233"/>
      <c r="K533" s="1234"/>
      <c r="L533" s="109" t="str">
        <f>IF(基本情報入力シート!M576="","",基本情報入力シート!M576)</f>
        <v/>
      </c>
      <c r="M533" s="109" t="str">
        <f>IF(基本情報入力シート!R576="","",基本情報入力シート!R576)</f>
        <v/>
      </c>
      <c r="N533" s="109" t="str">
        <f>IF(基本情報入力シート!W576="","",基本情報入力シート!W576)</f>
        <v/>
      </c>
      <c r="O533" s="108" t="str">
        <f>IF(基本情報入力シート!X576="","",基本情報入力シート!X576)</f>
        <v/>
      </c>
      <c r="P533" s="110" t="str">
        <f>IF(基本情報入力シート!Y576="","",基本情報入力シート!Y576)</f>
        <v/>
      </c>
      <c r="Q533" s="641" t="str">
        <f>IF(基本情報入力シート!Z576="","",基本情報入力シート!Z576)</f>
        <v/>
      </c>
      <c r="R533" s="662" t="str">
        <f>IF(基本情報入力シート!AA576="","",基本情報入力シート!AA576)</f>
        <v/>
      </c>
      <c r="S533" s="111"/>
      <c r="T533" s="112"/>
      <c r="U533" s="131" t="str">
        <f>IF(P533="","",VLOOKUP(P533,【参考】数式用!$A$5:$I$28,MATCH(T533,【参考】数式用!$C$4:$G$4,0)+2,0))</f>
        <v/>
      </c>
      <c r="V533" s="46" t="s">
        <v>121</v>
      </c>
      <c r="W533" s="113"/>
      <c r="X533" s="47" t="s">
        <v>122</v>
      </c>
      <c r="Y533" s="113"/>
      <c r="Z533" s="114" t="s">
        <v>123</v>
      </c>
      <c r="AA533" s="113"/>
      <c r="AB533" s="47" t="s">
        <v>122</v>
      </c>
      <c r="AC533" s="113"/>
      <c r="AD533" s="47" t="s">
        <v>124</v>
      </c>
      <c r="AE533" s="115" t="s">
        <v>125</v>
      </c>
      <c r="AF533" s="116" t="str">
        <f t="shared" si="18"/>
        <v/>
      </c>
      <c r="AG533" s="47" t="s">
        <v>126</v>
      </c>
      <c r="AH533" s="117" t="str">
        <f t="shared" si="17"/>
        <v/>
      </c>
    </row>
    <row r="534" spans="1:34" ht="36.75" customHeight="1">
      <c r="A534" s="108">
        <f t="shared" si="19"/>
        <v>524</v>
      </c>
      <c r="B534" s="1232" t="str">
        <f>IF(基本情報入力シート!C577="","",基本情報入力シート!C577)</f>
        <v/>
      </c>
      <c r="C534" s="1233"/>
      <c r="D534" s="1233"/>
      <c r="E534" s="1233"/>
      <c r="F534" s="1233"/>
      <c r="G534" s="1233"/>
      <c r="H534" s="1233"/>
      <c r="I534" s="1233"/>
      <c r="J534" s="1233"/>
      <c r="K534" s="1234"/>
      <c r="L534" s="109" t="str">
        <f>IF(基本情報入力シート!M577="","",基本情報入力シート!M577)</f>
        <v/>
      </c>
      <c r="M534" s="109" t="str">
        <f>IF(基本情報入力シート!R577="","",基本情報入力シート!R577)</f>
        <v/>
      </c>
      <c r="N534" s="109" t="str">
        <f>IF(基本情報入力シート!W577="","",基本情報入力シート!W577)</f>
        <v/>
      </c>
      <c r="O534" s="108" t="str">
        <f>IF(基本情報入力シート!X577="","",基本情報入力シート!X577)</f>
        <v/>
      </c>
      <c r="P534" s="110" t="str">
        <f>IF(基本情報入力シート!Y577="","",基本情報入力シート!Y577)</f>
        <v/>
      </c>
      <c r="Q534" s="641" t="str">
        <f>IF(基本情報入力シート!Z577="","",基本情報入力シート!Z577)</f>
        <v/>
      </c>
      <c r="R534" s="662" t="str">
        <f>IF(基本情報入力シート!AA577="","",基本情報入力シート!AA577)</f>
        <v/>
      </c>
      <c r="S534" s="111"/>
      <c r="T534" s="112"/>
      <c r="U534" s="131" t="str">
        <f>IF(P534="","",VLOOKUP(P534,【参考】数式用!$A$5:$I$28,MATCH(T534,【参考】数式用!$C$4:$G$4,0)+2,0))</f>
        <v/>
      </c>
      <c r="V534" s="46" t="s">
        <v>121</v>
      </c>
      <c r="W534" s="113"/>
      <c r="X534" s="47" t="s">
        <v>122</v>
      </c>
      <c r="Y534" s="113"/>
      <c r="Z534" s="114" t="s">
        <v>123</v>
      </c>
      <c r="AA534" s="113"/>
      <c r="AB534" s="47" t="s">
        <v>122</v>
      </c>
      <c r="AC534" s="113"/>
      <c r="AD534" s="47" t="s">
        <v>124</v>
      </c>
      <c r="AE534" s="115" t="s">
        <v>125</v>
      </c>
      <c r="AF534" s="116" t="str">
        <f t="shared" si="18"/>
        <v/>
      </c>
      <c r="AG534" s="118" t="s">
        <v>126</v>
      </c>
      <c r="AH534" s="117" t="str">
        <f t="shared" si="17"/>
        <v/>
      </c>
    </row>
    <row r="535" spans="1:34" ht="36.75" customHeight="1">
      <c r="A535" s="108">
        <f t="shared" si="19"/>
        <v>525</v>
      </c>
      <c r="B535" s="1232" t="str">
        <f>IF(基本情報入力シート!C578="","",基本情報入力シート!C578)</f>
        <v/>
      </c>
      <c r="C535" s="1233"/>
      <c r="D535" s="1233"/>
      <c r="E535" s="1233"/>
      <c r="F535" s="1233"/>
      <c r="G535" s="1233"/>
      <c r="H535" s="1233"/>
      <c r="I535" s="1233"/>
      <c r="J535" s="1233"/>
      <c r="K535" s="1234"/>
      <c r="L535" s="109" t="str">
        <f>IF(基本情報入力シート!M578="","",基本情報入力シート!M578)</f>
        <v/>
      </c>
      <c r="M535" s="109" t="str">
        <f>IF(基本情報入力シート!R578="","",基本情報入力シート!R578)</f>
        <v/>
      </c>
      <c r="N535" s="109" t="str">
        <f>IF(基本情報入力シート!W578="","",基本情報入力シート!W578)</f>
        <v/>
      </c>
      <c r="O535" s="108" t="str">
        <f>IF(基本情報入力シート!X578="","",基本情報入力シート!X578)</f>
        <v/>
      </c>
      <c r="P535" s="110" t="str">
        <f>IF(基本情報入力シート!Y578="","",基本情報入力シート!Y578)</f>
        <v/>
      </c>
      <c r="Q535" s="641" t="str">
        <f>IF(基本情報入力シート!Z578="","",基本情報入力シート!Z578)</f>
        <v/>
      </c>
      <c r="R535" s="662" t="str">
        <f>IF(基本情報入力シート!AA578="","",基本情報入力シート!AA578)</f>
        <v/>
      </c>
      <c r="S535" s="111"/>
      <c r="T535" s="112"/>
      <c r="U535" s="131" t="str">
        <f>IF(P535="","",VLOOKUP(P535,【参考】数式用!$A$5:$I$28,MATCH(T535,【参考】数式用!$C$4:$G$4,0)+2,0))</f>
        <v/>
      </c>
      <c r="V535" s="46" t="s">
        <v>121</v>
      </c>
      <c r="W535" s="113"/>
      <c r="X535" s="47" t="s">
        <v>122</v>
      </c>
      <c r="Y535" s="113"/>
      <c r="Z535" s="114" t="s">
        <v>123</v>
      </c>
      <c r="AA535" s="113"/>
      <c r="AB535" s="47" t="s">
        <v>122</v>
      </c>
      <c r="AC535" s="113"/>
      <c r="AD535" s="47" t="s">
        <v>124</v>
      </c>
      <c r="AE535" s="115" t="s">
        <v>125</v>
      </c>
      <c r="AF535" s="116" t="str">
        <f t="shared" si="18"/>
        <v/>
      </c>
      <c r="AG535" s="118" t="s">
        <v>126</v>
      </c>
      <c r="AH535" s="117" t="str">
        <f t="shared" si="17"/>
        <v/>
      </c>
    </row>
    <row r="536" spans="1:34" ht="36.75" customHeight="1">
      <c r="A536" s="108">
        <f t="shared" si="19"/>
        <v>526</v>
      </c>
      <c r="B536" s="1232" t="str">
        <f>IF(基本情報入力シート!C579="","",基本情報入力シート!C579)</f>
        <v/>
      </c>
      <c r="C536" s="1233"/>
      <c r="D536" s="1233"/>
      <c r="E536" s="1233"/>
      <c r="F536" s="1233"/>
      <c r="G536" s="1233"/>
      <c r="H536" s="1233"/>
      <c r="I536" s="1233"/>
      <c r="J536" s="1233"/>
      <c r="K536" s="1234"/>
      <c r="L536" s="109" t="str">
        <f>IF(基本情報入力シート!M579="","",基本情報入力シート!M579)</f>
        <v/>
      </c>
      <c r="M536" s="109" t="str">
        <f>IF(基本情報入力シート!R579="","",基本情報入力シート!R579)</f>
        <v/>
      </c>
      <c r="N536" s="109" t="str">
        <f>IF(基本情報入力シート!W579="","",基本情報入力シート!W579)</f>
        <v/>
      </c>
      <c r="O536" s="108" t="str">
        <f>IF(基本情報入力シート!X579="","",基本情報入力シート!X579)</f>
        <v/>
      </c>
      <c r="P536" s="110" t="str">
        <f>IF(基本情報入力シート!Y579="","",基本情報入力シート!Y579)</f>
        <v/>
      </c>
      <c r="Q536" s="641" t="str">
        <f>IF(基本情報入力シート!Z579="","",基本情報入力シート!Z579)</f>
        <v/>
      </c>
      <c r="R536" s="662" t="str">
        <f>IF(基本情報入力シート!AA579="","",基本情報入力シート!AA579)</f>
        <v/>
      </c>
      <c r="S536" s="111"/>
      <c r="T536" s="112"/>
      <c r="U536" s="131" t="str">
        <f>IF(P536="","",VLOOKUP(P536,【参考】数式用!$A$5:$I$28,MATCH(T536,【参考】数式用!$C$4:$G$4,0)+2,0))</f>
        <v/>
      </c>
      <c r="V536" s="46" t="s">
        <v>121</v>
      </c>
      <c r="W536" s="113"/>
      <c r="X536" s="47" t="s">
        <v>122</v>
      </c>
      <c r="Y536" s="113"/>
      <c r="Z536" s="114" t="s">
        <v>123</v>
      </c>
      <c r="AA536" s="113"/>
      <c r="AB536" s="47" t="s">
        <v>122</v>
      </c>
      <c r="AC536" s="113"/>
      <c r="AD536" s="47" t="s">
        <v>124</v>
      </c>
      <c r="AE536" s="115" t="s">
        <v>125</v>
      </c>
      <c r="AF536" s="116" t="str">
        <f t="shared" si="18"/>
        <v/>
      </c>
      <c r="AG536" s="118" t="s">
        <v>126</v>
      </c>
      <c r="AH536" s="117" t="str">
        <f t="shared" si="17"/>
        <v/>
      </c>
    </row>
    <row r="537" spans="1:34" ht="36.75" customHeight="1">
      <c r="A537" s="108">
        <f t="shared" si="19"/>
        <v>527</v>
      </c>
      <c r="B537" s="1232" t="str">
        <f>IF(基本情報入力シート!C580="","",基本情報入力シート!C580)</f>
        <v/>
      </c>
      <c r="C537" s="1233"/>
      <c r="D537" s="1233"/>
      <c r="E537" s="1233"/>
      <c r="F537" s="1233"/>
      <c r="G537" s="1233"/>
      <c r="H537" s="1233"/>
      <c r="I537" s="1233"/>
      <c r="J537" s="1233"/>
      <c r="K537" s="1234"/>
      <c r="L537" s="109" t="str">
        <f>IF(基本情報入力シート!M580="","",基本情報入力シート!M580)</f>
        <v/>
      </c>
      <c r="M537" s="109" t="str">
        <f>IF(基本情報入力シート!R580="","",基本情報入力シート!R580)</f>
        <v/>
      </c>
      <c r="N537" s="109" t="str">
        <f>IF(基本情報入力シート!W580="","",基本情報入力シート!W580)</f>
        <v/>
      </c>
      <c r="O537" s="108" t="str">
        <f>IF(基本情報入力シート!X580="","",基本情報入力シート!X580)</f>
        <v/>
      </c>
      <c r="P537" s="110" t="str">
        <f>IF(基本情報入力シート!Y580="","",基本情報入力シート!Y580)</f>
        <v/>
      </c>
      <c r="Q537" s="641" t="str">
        <f>IF(基本情報入力シート!Z580="","",基本情報入力シート!Z580)</f>
        <v/>
      </c>
      <c r="R537" s="662" t="str">
        <f>IF(基本情報入力シート!AA580="","",基本情報入力シート!AA580)</f>
        <v/>
      </c>
      <c r="S537" s="111"/>
      <c r="T537" s="112"/>
      <c r="U537" s="131" t="str">
        <f>IF(P537="","",VLOOKUP(P537,【参考】数式用!$A$5:$I$28,MATCH(T537,【参考】数式用!$C$4:$G$4,0)+2,0))</f>
        <v/>
      </c>
      <c r="V537" s="46" t="s">
        <v>121</v>
      </c>
      <c r="W537" s="113"/>
      <c r="X537" s="47" t="s">
        <v>122</v>
      </c>
      <c r="Y537" s="113"/>
      <c r="Z537" s="114" t="s">
        <v>123</v>
      </c>
      <c r="AA537" s="113"/>
      <c r="AB537" s="47" t="s">
        <v>122</v>
      </c>
      <c r="AC537" s="113"/>
      <c r="AD537" s="47" t="s">
        <v>124</v>
      </c>
      <c r="AE537" s="115" t="s">
        <v>125</v>
      </c>
      <c r="AF537" s="116" t="str">
        <f t="shared" si="18"/>
        <v/>
      </c>
      <c r="AG537" s="118" t="s">
        <v>126</v>
      </c>
      <c r="AH537" s="117" t="str">
        <f t="shared" si="17"/>
        <v/>
      </c>
    </row>
    <row r="538" spans="1:34" ht="36.75" customHeight="1">
      <c r="A538" s="108">
        <f t="shared" si="19"/>
        <v>528</v>
      </c>
      <c r="B538" s="1232" t="str">
        <f>IF(基本情報入力シート!C581="","",基本情報入力シート!C581)</f>
        <v/>
      </c>
      <c r="C538" s="1233"/>
      <c r="D538" s="1233"/>
      <c r="E538" s="1233"/>
      <c r="F538" s="1233"/>
      <c r="G538" s="1233"/>
      <c r="H538" s="1233"/>
      <c r="I538" s="1233"/>
      <c r="J538" s="1233"/>
      <c r="K538" s="1234"/>
      <c r="L538" s="109" t="str">
        <f>IF(基本情報入力シート!M581="","",基本情報入力シート!M581)</f>
        <v/>
      </c>
      <c r="M538" s="109" t="str">
        <f>IF(基本情報入力シート!R581="","",基本情報入力シート!R581)</f>
        <v/>
      </c>
      <c r="N538" s="109" t="str">
        <f>IF(基本情報入力シート!W581="","",基本情報入力シート!W581)</f>
        <v/>
      </c>
      <c r="O538" s="108" t="str">
        <f>IF(基本情報入力シート!X581="","",基本情報入力シート!X581)</f>
        <v/>
      </c>
      <c r="P538" s="110" t="str">
        <f>IF(基本情報入力シート!Y581="","",基本情報入力シート!Y581)</f>
        <v/>
      </c>
      <c r="Q538" s="641" t="str">
        <f>IF(基本情報入力シート!Z581="","",基本情報入力シート!Z581)</f>
        <v/>
      </c>
      <c r="R538" s="662" t="str">
        <f>IF(基本情報入力シート!AA581="","",基本情報入力シート!AA581)</f>
        <v/>
      </c>
      <c r="S538" s="111"/>
      <c r="T538" s="112"/>
      <c r="U538" s="131" t="str">
        <f>IF(P538="","",VLOOKUP(P538,【参考】数式用!$A$5:$I$28,MATCH(T538,【参考】数式用!$C$4:$G$4,0)+2,0))</f>
        <v/>
      </c>
      <c r="V538" s="46" t="s">
        <v>121</v>
      </c>
      <c r="W538" s="113"/>
      <c r="X538" s="47" t="s">
        <v>122</v>
      </c>
      <c r="Y538" s="113"/>
      <c r="Z538" s="114" t="s">
        <v>123</v>
      </c>
      <c r="AA538" s="113"/>
      <c r="AB538" s="47" t="s">
        <v>122</v>
      </c>
      <c r="AC538" s="113"/>
      <c r="AD538" s="47" t="s">
        <v>124</v>
      </c>
      <c r="AE538" s="115" t="s">
        <v>125</v>
      </c>
      <c r="AF538" s="116" t="str">
        <f t="shared" si="18"/>
        <v/>
      </c>
      <c r="AG538" s="118" t="s">
        <v>126</v>
      </c>
      <c r="AH538" s="117" t="str">
        <f t="shared" si="17"/>
        <v/>
      </c>
    </row>
    <row r="539" spans="1:34" ht="36.75" customHeight="1">
      <c r="A539" s="108">
        <f t="shared" si="19"/>
        <v>529</v>
      </c>
      <c r="B539" s="1232" t="str">
        <f>IF(基本情報入力シート!C582="","",基本情報入力シート!C582)</f>
        <v/>
      </c>
      <c r="C539" s="1233"/>
      <c r="D539" s="1233"/>
      <c r="E539" s="1233"/>
      <c r="F539" s="1233"/>
      <c r="G539" s="1233"/>
      <c r="H539" s="1233"/>
      <c r="I539" s="1233"/>
      <c r="J539" s="1233"/>
      <c r="K539" s="1234"/>
      <c r="L539" s="109" t="str">
        <f>IF(基本情報入力シート!M582="","",基本情報入力シート!M582)</f>
        <v/>
      </c>
      <c r="M539" s="109" t="str">
        <f>IF(基本情報入力シート!R582="","",基本情報入力シート!R582)</f>
        <v/>
      </c>
      <c r="N539" s="109" t="str">
        <f>IF(基本情報入力シート!W582="","",基本情報入力シート!W582)</f>
        <v/>
      </c>
      <c r="O539" s="108" t="str">
        <f>IF(基本情報入力シート!X582="","",基本情報入力シート!X582)</f>
        <v/>
      </c>
      <c r="P539" s="110" t="str">
        <f>IF(基本情報入力シート!Y582="","",基本情報入力シート!Y582)</f>
        <v/>
      </c>
      <c r="Q539" s="641" t="str">
        <f>IF(基本情報入力シート!Z582="","",基本情報入力シート!Z582)</f>
        <v/>
      </c>
      <c r="R539" s="662" t="str">
        <f>IF(基本情報入力シート!AA582="","",基本情報入力シート!AA582)</f>
        <v/>
      </c>
      <c r="S539" s="111"/>
      <c r="T539" s="112"/>
      <c r="U539" s="131" t="str">
        <f>IF(P539="","",VLOOKUP(P539,【参考】数式用!$A$5:$I$28,MATCH(T539,【参考】数式用!$C$4:$G$4,0)+2,0))</f>
        <v/>
      </c>
      <c r="V539" s="46" t="s">
        <v>121</v>
      </c>
      <c r="W539" s="113"/>
      <c r="X539" s="47" t="s">
        <v>122</v>
      </c>
      <c r="Y539" s="113"/>
      <c r="Z539" s="114" t="s">
        <v>123</v>
      </c>
      <c r="AA539" s="113"/>
      <c r="AB539" s="47" t="s">
        <v>122</v>
      </c>
      <c r="AC539" s="113"/>
      <c r="AD539" s="47" t="s">
        <v>124</v>
      </c>
      <c r="AE539" s="115" t="s">
        <v>125</v>
      </c>
      <c r="AF539" s="116" t="str">
        <f t="shared" si="18"/>
        <v/>
      </c>
      <c r="AG539" s="118" t="s">
        <v>126</v>
      </c>
      <c r="AH539" s="117" t="str">
        <f t="shared" si="17"/>
        <v/>
      </c>
    </row>
    <row r="540" spans="1:34" ht="36.75" customHeight="1">
      <c r="A540" s="108">
        <f t="shared" si="19"/>
        <v>530</v>
      </c>
      <c r="B540" s="1232" t="str">
        <f>IF(基本情報入力シート!C583="","",基本情報入力シート!C583)</f>
        <v/>
      </c>
      <c r="C540" s="1233"/>
      <c r="D540" s="1233"/>
      <c r="E540" s="1233"/>
      <c r="F540" s="1233"/>
      <c r="G540" s="1233"/>
      <c r="H540" s="1233"/>
      <c r="I540" s="1233"/>
      <c r="J540" s="1233"/>
      <c r="K540" s="1234"/>
      <c r="L540" s="109" t="str">
        <f>IF(基本情報入力シート!M583="","",基本情報入力シート!M583)</f>
        <v/>
      </c>
      <c r="M540" s="109" t="str">
        <f>IF(基本情報入力シート!R583="","",基本情報入力シート!R583)</f>
        <v/>
      </c>
      <c r="N540" s="109" t="str">
        <f>IF(基本情報入力シート!W583="","",基本情報入力シート!W583)</f>
        <v/>
      </c>
      <c r="O540" s="108" t="str">
        <f>IF(基本情報入力シート!X583="","",基本情報入力シート!X583)</f>
        <v/>
      </c>
      <c r="P540" s="110" t="str">
        <f>IF(基本情報入力シート!Y583="","",基本情報入力シート!Y583)</f>
        <v/>
      </c>
      <c r="Q540" s="641" t="str">
        <f>IF(基本情報入力シート!Z583="","",基本情報入力シート!Z583)</f>
        <v/>
      </c>
      <c r="R540" s="662" t="str">
        <f>IF(基本情報入力シート!AA583="","",基本情報入力シート!AA583)</f>
        <v/>
      </c>
      <c r="S540" s="111"/>
      <c r="T540" s="112"/>
      <c r="U540" s="131" t="str">
        <f>IF(P540="","",VLOOKUP(P540,【参考】数式用!$A$5:$I$28,MATCH(T540,【参考】数式用!$C$4:$G$4,0)+2,0))</f>
        <v/>
      </c>
      <c r="V540" s="46" t="s">
        <v>121</v>
      </c>
      <c r="W540" s="113"/>
      <c r="X540" s="47" t="s">
        <v>122</v>
      </c>
      <c r="Y540" s="113"/>
      <c r="Z540" s="114" t="s">
        <v>123</v>
      </c>
      <c r="AA540" s="113"/>
      <c r="AB540" s="47" t="s">
        <v>122</v>
      </c>
      <c r="AC540" s="113"/>
      <c r="AD540" s="47" t="s">
        <v>124</v>
      </c>
      <c r="AE540" s="115" t="s">
        <v>125</v>
      </c>
      <c r="AF540" s="116" t="str">
        <f t="shared" si="18"/>
        <v/>
      </c>
      <c r="AG540" s="118" t="s">
        <v>126</v>
      </c>
      <c r="AH540" s="117" t="str">
        <f t="shared" si="17"/>
        <v/>
      </c>
    </row>
    <row r="541" spans="1:34" ht="36.75" customHeight="1">
      <c r="A541" s="108">
        <f t="shared" si="19"/>
        <v>531</v>
      </c>
      <c r="B541" s="1232" t="str">
        <f>IF(基本情報入力シート!C584="","",基本情報入力シート!C584)</f>
        <v/>
      </c>
      <c r="C541" s="1233"/>
      <c r="D541" s="1233"/>
      <c r="E541" s="1233"/>
      <c r="F541" s="1233"/>
      <c r="G541" s="1233"/>
      <c r="H541" s="1233"/>
      <c r="I541" s="1233"/>
      <c r="J541" s="1233"/>
      <c r="K541" s="1234"/>
      <c r="L541" s="109" t="str">
        <f>IF(基本情報入力シート!M584="","",基本情報入力シート!M584)</f>
        <v/>
      </c>
      <c r="M541" s="109" t="str">
        <f>IF(基本情報入力シート!R584="","",基本情報入力シート!R584)</f>
        <v/>
      </c>
      <c r="N541" s="109" t="str">
        <f>IF(基本情報入力シート!W584="","",基本情報入力シート!W584)</f>
        <v/>
      </c>
      <c r="O541" s="108" t="str">
        <f>IF(基本情報入力シート!X584="","",基本情報入力シート!X584)</f>
        <v/>
      </c>
      <c r="P541" s="110" t="str">
        <f>IF(基本情報入力シート!Y584="","",基本情報入力シート!Y584)</f>
        <v/>
      </c>
      <c r="Q541" s="641" t="str">
        <f>IF(基本情報入力シート!Z584="","",基本情報入力シート!Z584)</f>
        <v/>
      </c>
      <c r="R541" s="662" t="str">
        <f>IF(基本情報入力シート!AA584="","",基本情報入力シート!AA584)</f>
        <v/>
      </c>
      <c r="S541" s="111"/>
      <c r="T541" s="112"/>
      <c r="U541" s="131" t="str">
        <f>IF(P541="","",VLOOKUP(P541,【参考】数式用!$A$5:$I$28,MATCH(T541,【参考】数式用!$C$4:$G$4,0)+2,0))</f>
        <v/>
      </c>
      <c r="V541" s="46" t="s">
        <v>121</v>
      </c>
      <c r="W541" s="113"/>
      <c r="X541" s="47" t="s">
        <v>122</v>
      </c>
      <c r="Y541" s="113"/>
      <c r="Z541" s="114" t="s">
        <v>123</v>
      </c>
      <c r="AA541" s="113"/>
      <c r="AB541" s="47" t="s">
        <v>122</v>
      </c>
      <c r="AC541" s="113"/>
      <c r="AD541" s="47" t="s">
        <v>124</v>
      </c>
      <c r="AE541" s="115" t="s">
        <v>125</v>
      </c>
      <c r="AF541" s="116" t="str">
        <f t="shared" si="18"/>
        <v/>
      </c>
      <c r="AG541" s="118" t="s">
        <v>126</v>
      </c>
      <c r="AH541" s="117" t="str">
        <f t="shared" si="17"/>
        <v/>
      </c>
    </row>
    <row r="542" spans="1:34" ht="36.75" customHeight="1">
      <c r="A542" s="108">
        <f t="shared" si="19"/>
        <v>532</v>
      </c>
      <c r="B542" s="1232" t="str">
        <f>IF(基本情報入力シート!C585="","",基本情報入力シート!C585)</f>
        <v/>
      </c>
      <c r="C542" s="1233"/>
      <c r="D542" s="1233"/>
      <c r="E542" s="1233"/>
      <c r="F542" s="1233"/>
      <c r="G542" s="1233"/>
      <c r="H542" s="1233"/>
      <c r="I542" s="1233"/>
      <c r="J542" s="1233"/>
      <c r="K542" s="1234"/>
      <c r="L542" s="109" t="str">
        <f>IF(基本情報入力シート!M585="","",基本情報入力シート!M585)</f>
        <v/>
      </c>
      <c r="M542" s="109" t="str">
        <f>IF(基本情報入力シート!R585="","",基本情報入力シート!R585)</f>
        <v/>
      </c>
      <c r="N542" s="109" t="str">
        <f>IF(基本情報入力シート!W585="","",基本情報入力シート!W585)</f>
        <v/>
      </c>
      <c r="O542" s="108" t="str">
        <f>IF(基本情報入力シート!X585="","",基本情報入力シート!X585)</f>
        <v/>
      </c>
      <c r="P542" s="110" t="str">
        <f>IF(基本情報入力シート!Y585="","",基本情報入力シート!Y585)</f>
        <v/>
      </c>
      <c r="Q542" s="641" t="str">
        <f>IF(基本情報入力シート!Z585="","",基本情報入力シート!Z585)</f>
        <v/>
      </c>
      <c r="R542" s="662" t="str">
        <f>IF(基本情報入力シート!AA585="","",基本情報入力シート!AA585)</f>
        <v/>
      </c>
      <c r="S542" s="111"/>
      <c r="T542" s="112"/>
      <c r="U542" s="131" t="str">
        <f>IF(P542="","",VLOOKUP(P542,【参考】数式用!$A$5:$I$28,MATCH(T542,【参考】数式用!$C$4:$G$4,0)+2,0))</f>
        <v/>
      </c>
      <c r="V542" s="46" t="s">
        <v>121</v>
      </c>
      <c r="W542" s="113"/>
      <c r="X542" s="47" t="s">
        <v>122</v>
      </c>
      <c r="Y542" s="113"/>
      <c r="Z542" s="114" t="s">
        <v>123</v>
      </c>
      <c r="AA542" s="113"/>
      <c r="AB542" s="47" t="s">
        <v>122</v>
      </c>
      <c r="AC542" s="113"/>
      <c r="AD542" s="47" t="s">
        <v>124</v>
      </c>
      <c r="AE542" s="115" t="s">
        <v>125</v>
      </c>
      <c r="AF542" s="116" t="str">
        <f t="shared" si="18"/>
        <v/>
      </c>
      <c r="AG542" s="118" t="s">
        <v>126</v>
      </c>
      <c r="AH542" s="117" t="str">
        <f t="shared" si="17"/>
        <v/>
      </c>
    </row>
    <row r="543" spans="1:34" ht="36.75" customHeight="1">
      <c r="A543" s="108">
        <f t="shared" si="19"/>
        <v>533</v>
      </c>
      <c r="B543" s="1232" t="str">
        <f>IF(基本情報入力シート!C586="","",基本情報入力シート!C586)</f>
        <v/>
      </c>
      <c r="C543" s="1233"/>
      <c r="D543" s="1233"/>
      <c r="E543" s="1233"/>
      <c r="F543" s="1233"/>
      <c r="G543" s="1233"/>
      <c r="H543" s="1233"/>
      <c r="I543" s="1233"/>
      <c r="J543" s="1233"/>
      <c r="K543" s="1234"/>
      <c r="L543" s="109" t="str">
        <f>IF(基本情報入力シート!M586="","",基本情報入力シート!M586)</f>
        <v/>
      </c>
      <c r="M543" s="109" t="str">
        <f>IF(基本情報入力シート!R586="","",基本情報入力シート!R586)</f>
        <v/>
      </c>
      <c r="N543" s="109" t="str">
        <f>IF(基本情報入力シート!W586="","",基本情報入力シート!W586)</f>
        <v/>
      </c>
      <c r="O543" s="108" t="str">
        <f>IF(基本情報入力シート!X586="","",基本情報入力シート!X586)</f>
        <v/>
      </c>
      <c r="P543" s="110" t="str">
        <f>IF(基本情報入力シート!Y586="","",基本情報入力シート!Y586)</f>
        <v/>
      </c>
      <c r="Q543" s="641" t="str">
        <f>IF(基本情報入力シート!Z586="","",基本情報入力シート!Z586)</f>
        <v/>
      </c>
      <c r="R543" s="662" t="str">
        <f>IF(基本情報入力シート!AA586="","",基本情報入力シート!AA586)</f>
        <v/>
      </c>
      <c r="S543" s="111"/>
      <c r="T543" s="112"/>
      <c r="U543" s="131" t="str">
        <f>IF(P543="","",VLOOKUP(P543,【参考】数式用!$A$5:$I$28,MATCH(T543,【参考】数式用!$C$4:$G$4,0)+2,0))</f>
        <v/>
      </c>
      <c r="V543" s="46" t="s">
        <v>121</v>
      </c>
      <c r="W543" s="113"/>
      <c r="X543" s="47" t="s">
        <v>122</v>
      </c>
      <c r="Y543" s="113"/>
      <c r="Z543" s="114" t="s">
        <v>123</v>
      </c>
      <c r="AA543" s="113"/>
      <c r="AB543" s="47" t="s">
        <v>122</v>
      </c>
      <c r="AC543" s="113"/>
      <c r="AD543" s="47" t="s">
        <v>124</v>
      </c>
      <c r="AE543" s="115" t="s">
        <v>125</v>
      </c>
      <c r="AF543" s="116" t="str">
        <f t="shared" si="18"/>
        <v/>
      </c>
      <c r="AG543" s="118" t="s">
        <v>126</v>
      </c>
      <c r="AH543" s="117" t="str">
        <f t="shared" si="17"/>
        <v/>
      </c>
    </row>
    <row r="544" spans="1:34" ht="36.75" customHeight="1">
      <c r="A544" s="108">
        <f t="shared" si="19"/>
        <v>534</v>
      </c>
      <c r="B544" s="1232" t="str">
        <f>IF(基本情報入力シート!C587="","",基本情報入力シート!C587)</f>
        <v/>
      </c>
      <c r="C544" s="1233"/>
      <c r="D544" s="1233"/>
      <c r="E544" s="1233"/>
      <c r="F544" s="1233"/>
      <c r="G544" s="1233"/>
      <c r="H544" s="1233"/>
      <c r="I544" s="1233"/>
      <c r="J544" s="1233"/>
      <c r="K544" s="1234"/>
      <c r="L544" s="109" t="str">
        <f>IF(基本情報入力シート!M587="","",基本情報入力シート!M587)</f>
        <v/>
      </c>
      <c r="M544" s="109" t="str">
        <f>IF(基本情報入力シート!R587="","",基本情報入力シート!R587)</f>
        <v/>
      </c>
      <c r="N544" s="109" t="str">
        <f>IF(基本情報入力シート!W587="","",基本情報入力シート!W587)</f>
        <v/>
      </c>
      <c r="O544" s="108" t="str">
        <f>IF(基本情報入力シート!X587="","",基本情報入力シート!X587)</f>
        <v/>
      </c>
      <c r="P544" s="110" t="str">
        <f>IF(基本情報入力シート!Y587="","",基本情報入力シート!Y587)</f>
        <v/>
      </c>
      <c r="Q544" s="641" t="str">
        <f>IF(基本情報入力シート!Z587="","",基本情報入力シート!Z587)</f>
        <v/>
      </c>
      <c r="R544" s="662" t="str">
        <f>IF(基本情報入力シート!AA587="","",基本情報入力シート!AA587)</f>
        <v/>
      </c>
      <c r="S544" s="111"/>
      <c r="T544" s="112"/>
      <c r="U544" s="131" t="str">
        <f>IF(P544="","",VLOOKUP(P544,【参考】数式用!$A$5:$I$28,MATCH(T544,【参考】数式用!$C$4:$G$4,0)+2,0))</f>
        <v/>
      </c>
      <c r="V544" s="46" t="s">
        <v>121</v>
      </c>
      <c r="W544" s="113"/>
      <c r="X544" s="47" t="s">
        <v>122</v>
      </c>
      <c r="Y544" s="113"/>
      <c r="Z544" s="114" t="s">
        <v>123</v>
      </c>
      <c r="AA544" s="113"/>
      <c r="AB544" s="47" t="s">
        <v>122</v>
      </c>
      <c r="AC544" s="113"/>
      <c r="AD544" s="47" t="s">
        <v>124</v>
      </c>
      <c r="AE544" s="115" t="s">
        <v>125</v>
      </c>
      <c r="AF544" s="116" t="str">
        <f t="shared" si="18"/>
        <v/>
      </c>
      <c r="AG544" s="118" t="s">
        <v>126</v>
      </c>
      <c r="AH544" s="117" t="str">
        <f t="shared" si="17"/>
        <v/>
      </c>
    </row>
    <row r="545" spans="1:34" ht="36.75" customHeight="1">
      <c r="A545" s="108">
        <f t="shared" si="19"/>
        <v>535</v>
      </c>
      <c r="B545" s="1232" t="str">
        <f>IF(基本情報入力シート!C588="","",基本情報入力シート!C588)</f>
        <v/>
      </c>
      <c r="C545" s="1233"/>
      <c r="D545" s="1233"/>
      <c r="E545" s="1233"/>
      <c r="F545" s="1233"/>
      <c r="G545" s="1233"/>
      <c r="H545" s="1233"/>
      <c r="I545" s="1233"/>
      <c r="J545" s="1233"/>
      <c r="K545" s="1234"/>
      <c r="L545" s="109" t="str">
        <f>IF(基本情報入力シート!M588="","",基本情報入力シート!M588)</f>
        <v/>
      </c>
      <c r="M545" s="109" t="str">
        <f>IF(基本情報入力シート!R588="","",基本情報入力シート!R588)</f>
        <v/>
      </c>
      <c r="N545" s="109" t="str">
        <f>IF(基本情報入力シート!W588="","",基本情報入力シート!W588)</f>
        <v/>
      </c>
      <c r="O545" s="108" t="str">
        <f>IF(基本情報入力シート!X588="","",基本情報入力シート!X588)</f>
        <v/>
      </c>
      <c r="P545" s="110" t="str">
        <f>IF(基本情報入力シート!Y588="","",基本情報入力シート!Y588)</f>
        <v/>
      </c>
      <c r="Q545" s="641" t="str">
        <f>IF(基本情報入力シート!Z588="","",基本情報入力シート!Z588)</f>
        <v/>
      </c>
      <c r="R545" s="662" t="str">
        <f>IF(基本情報入力シート!AA588="","",基本情報入力シート!AA588)</f>
        <v/>
      </c>
      <c r="S545" s="111"/>
      <c r="T545" s="112"/>
      <c r="U545" s="131" t="str">
        <f>IF(P545="","",VLOOKUP(P545,【参考】数式用!$A$5:$I$28,MATCH(T545,【参考】数式用!$C$4:$G$4,0)+2,0))</f>
        <v/>
      </c>
      <c r="V545" s="46" t="s">
        <v>121</v>
      </c>
      <c r="W545" s="113"/>
      <c r="X545" s="47" t="s">
        <v>122</v>
      </c>
      <c r="Y545" s="113"/>
      <c r="Z545" s="114" t="s">
        <v>123</v>
      </c>
      <c r="AA545" s="113"/>
      <c r="AB545" s="47" t="s">
        <v>122</v>
      </c>
      <c r="AC545" s="113"/>
      <c r="AD545" s="47" t="s">
        <v>124</v>
      </c>
      <c r="AE545" s="115" t="s">
        <v>125</v>
      </c>
      <c r="AF545" s="116" t="str">
        <f t="shared" si="18"/>
        <v/>
      </c>
      <c r="AG545" s="118" t="s">
        <v>126</v>
      </c>
      <c r="AH545" s="117" t="str">
        <f t="shared" si="17"/>
        <v/>
      </c>
    </row>
    <row r="546" spans="1:34" ht="36.75" customHeight="1">
      <c r="A546" s="108">
        <f t="shared" si="19"/>
        <v>536</v>
      </c>
      <c r="B546" s="1232" t="str">
        <f>IF(基本情報入力シート!C589="","",基本情報入力シート!C589)</f>
        <v/>
      </c>
      <c r="C546" s="1233"/>
      <c r="D546" s="1233"/>
      <c r="E546" s="1233"/>
      <c r="F546" s="1233"/>
      <c r="G546" s="1233"/>
      <c r="H546" s="1233"/>
      <c r="I546" s="1233"/>
      <c r="J546" s="1233"/>
      <c r="K546" s="1234"/>
      <c r="L546" s="109" t="str">
        <f>IF(基本情報入力シート!M589="","",基本情報入力シート!M589)</f>
        <v/>
      </c>
      <c r="M546" s="109" t="str">
        <f>IF(基本情報入力シート!R589="","",基本情報入力シート!R589)</f>
        <v/>
      </c>
      <c r="N546" s="109" t="str">
        <f>IF(基本情報入力シート!W589="","",基本情報入力シート!W589)</f>
        <v/>
      </c>
      <c r="O546" s="108" t="str">
        <f>IF(基本情報入力シート!X589="","",基本情報入力シート!X589)</f>
        <v/>
      </c>
      <c r="P546" s="110" t="str">
        <f>IF(基本情報入力シート!Y589="","",基本情報入力シート!Y589)</f>
        <v/>
      </c>
      <c r="Q546" s="641" t="str">
        <f>IF(基本情報入力シート!Z589="","",基本情報入力シート!Z589)</f>
        <v/>
      </c>
      <c r="R546" s="662" t="str">
        <f>IF(基本情報入力シート!AA589="","",基本情報入力シート!AA589)</f>
        <v/>
      </c>
      <c r="S546" s="111"/>
      <c r="T546" s="112"/>
      <c r="U546" s="131" t="str">
        <f>IF(P546="","",VLOOKUP(P546,【参考】数式用!$A$5:$I$28,MATCH(T546,【参考】数式用!$C$4:$G$4,0)+2,0))</f>
        <v/>
      </c>
      <c r="V546" s="46" t="s">
        <v>121</v>
      </c>
      <c r="W546" s="113"/>
      <c r="X546" s="47" t="s">
        <v>122</v>
      </c>
      <c r="Y546" s="113"/>
      <c r="Z546" s="114" t="s">
        <v>123</v>
      </c>
      <c r="AA546" s="113"/>
      <c r="AB546" s="47" t="s">
        <v>122</v>
      </c>
      <c r="AC546" s="113"/>
      <c r="AD546" s="47" t="s">
        <v>124</v>
      </c>
      <c r="AE546" s="115" t="s">
        <v>125</v>
      </c>
      <c r="AF546" s="116" t="str">
        <f t="shared" si="18"/>
        <v/>
      </c>
      <c r="AG546" s="118" t="s">
        <v>126</v>
      </c>
      <c r="AH546" s="117" t="str">
        <f t="shared" si="17"/>
        <v/>
      </c>
    </row>
    <row r="547" spans="1:34" ht="36.75" customHeight="1">
      <c r="A547" s="108">
        <f t="shared" si="19"/>
        <v>537</v>
      </c>
      <c r="B547" s="1232" t="str">
        <f>IF(基本情報入力シート!C590="","",基本情報入力シート!C590)</f>
        <v/>
      </c>
      <c r="C547" s="1233"/>
      <c r="D547" s="1233"/>
      <c r="E547" s="1233"/>
      <c r="F547" s="1233"/>
      <c r="G547" s="1233"/>
      <c r="H547" s="1233"/>
      <c r="I547" s="1233"/>
      <c r="J547" s="1233"/>
      <c r="K547" s="1234"/>
      <c r="L547" s="109" t="str">
        <f>IF(基本情報入力シート!M590="","",基本情報入力シート!M590)</f>
        <v/>
      </c>
      <c r="M547" s="109" t="str">
        <f>IF(基本情報入力シート!R590="","",基本情報入力シート!R590)</f>
        <v/>
      </c>
      <c r="N547" s="109" t="str">
        <f>IF(基本情報入力シート!W590="","",基本情報入力シート!W590)</f>
        <v/>
      </c>
      <c r="O547" s="108" t="str">
        <f>IF(基本情報入力シート!X590="","",基本情報入力シート!X590)</f>
        <v/>
      </c>
      <c r="P547" s="110" t="str">
        <f>IF(基本情報入力シート!Y590="","",基本情報入力シート!Y590)</f>
        <v/>
      </c>
      <c r="Q547" s="641" t="str">
        <f>IF(基本情報入力シート!Z590="","",基本情報入力シート!Z590)</f>
        <v/>
      </c>
      <c r="R547" s="662" t="str">
        <f>IF(基本情報入力シート!AA590="","",基本情報入力シート!AA590)</f>
        <v/>
      </c>
      <c r="S547" s="111"/>
      <c r="T547" s="112"/>
      <c r="U547" s="131" t="str">
        <f>IF(P547="","",VLOOKUP(P547,【参考】数式用!$A$5:$I$28,MATCH(T547,【参考】数式用!$C$4:$G$4,0)+2,0))</f>
        <v/>
      </c>
      <c r="V547" s="46" t="s">
        <v>121</v>
      </c>
      <c r="W547" s="113"/>
      <c r="X547" s="47" t="s">
        <v>122</v>
      </c>
      <c r="Y547" s="113"/>
      <c r="Z547" s="114" t="s">
        <v>123</v>
      </c>
      <c r="AA547" s="113"/>
      <c r="AB547" s="47" t="s">
        <v>122</v>
      </c>
      <c r="AC547" s="113"/>
      <c r="AD547" s="47" t="s">
        <v>124</v>
      </c>
      <c r="AE547" s="115" t="s">
        <v>125</v>
      </c>
      <c r="AF547" s="116" t="str">
        <f t="shared" si="18"/>
        <v/>
      </c>
      <c r="AG547" s="118" t="s">
        <v>126</v>
      </c>
      <c r="AH547" s="117" t="str">
        <f t="shared" si="17"/>
        <v/>
      </c>
    </row>
    <row r="548" spans="1:34" ht="36.75" customHeight="1">
      <c r="A548" s="108">
        <f t="shared" si="19"/>
        <v>538</v>
      </c>
      <c r="B548" s="1232" t="str">
        <f>IF(基本情報入力シート!C591="","",基本情報入力シート!C591)</f>
        <v/>
      </c>
      <c r="C548" s="1233"/>
      <c r="D548" s="1233"/>
      <c r="E548" s="1233"/>
      <c r="F548" s="1233"/>
      <c r="G548" s="1233"/>
      <c r="H548" s="1233"/>
      <c r="I548" s="1233"/>
      <c r="J548" s="1233"/>
      <c r="K548" s="1234"/>
      <c r="L548" s="109" t="str">
        <f>IF(基本情報入力シート!M591="","",基本情報入力シート!M591)</f>
        <v/>
      </c>
      <c r="M548" s="109" t="str">
        <f>IF(基本情報入力シート!R591="","",基本情報入力シート!R591)</f>
        <v/>
      </c>
      <c r="N548" s="109" t="str">
        <f>IF(基本情報入力シート!W591="","",基本情報入力シート!W591)</f>
        <v/>
      </c>
      <c r="O548" s="108" t="str">
        <f>IF(基本情報入力シート!X591="","",基本情報入力シート!X591)</f>
        <v/>
      </c>
      <c r="P548" s="110" t="str">
        <f>IF(基本情報入力シート!Y591="","",基本情報入力シート!Y591)</f>
        <v/>
      </c>
      <c r="Q548" s="641" t="str">
        <f>IF(基本情報入力シート!Z591="","",基本情報入力シート!Z591)</f>
        <v/>
      </c>
      <c r="R548" s="662" t="str">
        <f>IF(基本情報入力シート!AA591="","",基本情報入力シート!AA591)</f>
        <v/>
      </c>
      <c r="S548" s="111"/>
      <c r="T548" s="112"/>
      <c r="U548" s="131" t="str">
        <f>IF(P548="","",VLOOKUP(P548,【参考】数式用!$A$5:$I$28,MATCH(T548,【参考】数式用!$C$4:$G$4,0)+2,0))</f>
        <v/>
      </c>
      <c r="V548" s="46" t="s">
        <v>121</v>
      </c>
      <c r="W548" s="113"/>
      <c r="X548" s="47" t="s">
        <v>122</v>
      </c>
      <c r="Y548" s="113"/>
      <c r="Z548" s="114" t="s">
        <v>123</v>
      </c>
      <c r="AA548" s="113"/>
      <c r="AB548" s="47" t="s">
        <v>122</v>
      </c>
      <c r="AC548" s="113"/>
      <c r="AD548" s="47" t="s">
        <v>124</v>
      </c>
      <c r="AE548" s="115" t="s">
        <v>125</v>
      </c>
      <c r="AF548" s="116" t="str">
        <f t="shared" si="18"/>
        <v/>
      </c>
      <c r="AG548" s="118" t="s">
        <v>126</v>
      </c>
      <c r="AH548" s="117" t="str">
        <f t="shared" si="17"/>
        <v/>
      </c>
    </row>
    <row r="549" spans="1:34" ht="36.75" customHeight="1">
      <c r="A549" s="108">
        <f t="shared" si="19"/>
        <v>539</v>
      </c>
      <c r="B549" s="1232" t="str">
        <f>IF(基本情報入力シート!C592="","",基本情報入力シート!C592)</f>
        <v/>
      </c>
      <c r="C549" s="1233"/>
      <c r="D549" s="1233"/>
      <c r="E549" s="1233"/>
      <c r="F549" s="1233"/>
      <c r="G549" s="1233"/>
      <c r="H549" s="1233"/>
      <c r="I549" s="1233"/>
      <c r="J549" s="1233"/>
      <c r="K549" s="1234"/>
      <c r="L549" s="109" t="str">
        <f>IF(基本情報入力シート!M592="","",基本情報入力シート!M592)</f>
        <v/>
      </c>
      <c r="M549" s="109" t="str">
        <f>IF(基本情報入力シート!R592="","",基本情報入力シート!R592)</f>
        <v/>
      </c>
      <c r="N549" s="109" t="str">
        <f>IF(基本情報入力シート!W592="","",基本情報入力シート!W592)</f>
        <v/>
      </c>
      <c r="O549" s="108" t="str">
        <f>IF(基本情報入力シート!X592="","",基本情報入力シート!X592)</f>
        <v/>
      </c>
      <c r="P549" s="110" t="str">
        <f>IF(基本情報入力シート!Y592="","",基本情報入力シート!Y592)</f>
        <v/>
      </c>
      <c r="Q549" s="641" t="str">
        <f>IF(基本情報入力シート!Z592="","",基本情報入力シート!Z592)</f>
        <v/>
      </c>
      <c r="R549" s="662" t="str">
        <f>IF(基本情報入力シート!AA592="","",基本情報入力シート!AA592)</f>
        <v/>
      </c>
      <c r="S549" s="111"/>
      <c r="T549" s="112"/>
      <c r="U549" s="131" t="str">
        <f>IF(P549="","",VLOOKUP(P549,【参考】数式用!$A$5:$I$28,MATCH(T549,【参考】数式用!$C$4:$G$4,0)+2,0))</f>
        <v/>
      </c>
      <c r="V549" s="46" t="s">
        <v>121</v>
      </c>
      <c r="W549" s="113"/>
      <c r="X549" s="47" t="s">
        <v>122</v>
      </c>
      <c r="Y549" s="113"/>
      <c r="Z549" s="114" t="s">
        <v>123</v>
      </c>
      <c r="AA549" s="113"/>
      <c r="AB549" s="47" t="s">
        <v>122</v>
      </c>
      <c r="AC549" s="113"/>
      <c r="AD549" s="47" t="s">
        <v>124</v>
      </c>
      <c r="AE549" s="115" t="s">
        <v>125</v>
      </c>
      <c r="AF549" s="116" t="str">
        <f t="shared" si="18"/>
        <v/>
      </c>
      <c r="AG549" s="118" t="s">
        <v>126</v>
      </c>
      <c r="AH549" s="117" t="str">
        <f t="shared" si="17"/>
        <v/>
      </c>
    </row>
    <row r="550" spans="1:34" ht="36.75" customHeight="1">
      <c r="A550" s="108">
        <f t="shared" si="19"/>
        <v>540</v>
      </c>
      <c r="B550" s="1232" t="str">
        <f>IF(基本情報入力シート!C593="","",基本情報入力シート!C593)</f>
        <v/>
      </c>
      <c r="C550" s="1233"/>
      <c r="D550" s="1233"/>
      <c r="E550" s="1233"/>
      <c r="F550" s="1233"/>
      <c r="G550" s="1233"/>
      <c r="H550" s="1233"/>
      <c r="I550" s="1233"/>
      <c r="J550" s="1233"/>
      <c r="K550" s="1234"/>
      <c r="L550" s="109" t="str">
        <f>IF(基本情報入力シート!M593="","",基本情報入力シート!M593)</f>
        <v/>
      </c>
      <c r="M550" s="109" t="str">
        <f>IF(基本情報入力シート!R593="","",基本情報入力シート!R593)</f>
        <v/>
      </c>
      <c r="N550" s="109" t="str">
        <f>IF(基本情報入力シート!W593="","",基本情報入力シート!W593)</f>
        <v/>
      </c>
      <c r="O550" s="108" t="str">
        <f>IF(基本情報入力シート!X593="","",基本情報入力シート!X593)</f>
        <v/>
      </c>
      <c r="P550" s="110" t="str">
        <f>IF(基本情報入力シート!Y593="","",基本情報入力シート!Y593)</f>
        <v/>
      </c>
      <c r="Q550" s="641" t="str">
        <f>IF(基本情報入力シート!Z593="","",基本情報入力シート!Z593)</f>
        <v/>
      </c>
      <c r="R550" s="662" t="str">
        <f>IF(基本情報入力シート!AA593="","",基本情報入力シート!AA593)</f>
        <v/>
      </c>
      <c r="S550" s="111"/>
      <c r="T550" s="112"/>
      <c r="U550" s="131" t="str">
        <f>IF(P550="","",VLOOKUP(P550,【参考】数式用!$A$5:$I$28,MATCH(T550,【参考】数式用!$C$4:$G$4,0)+2,0))</f>
        <v/>
      </c>
      <c r="V550" s="46" t="s">
        <v>121</v>
      </c>
      <c r="W550" s="113"/>
      <c r="X550" s="47" t="s">
        <v>122</v>
      </c>
      <c r="Y550" s="113"/>
      <c r="Z550" s="114" t="s">
        <v>123</v>
      </c>
      <c r="AA550" s="113"/>
      <c r="AB550" s="47" t="s">
        <v>122</v>
      </c>
      <c r="AC550" s="113"/>
      <c r="AD550" s="47" t="s">
        <v>124</v>
      </c>
      <c r="AE550" s="115" t="s">
        <v>125</v>
      </c>
      <c r="AF550" s="116" t="str">
        <f t="shared" si="18"/>
        <v/>
      </c>
      <c r="AG550" s="118" t="s">
        <v>126</v>
      </c>
      <c r="AH550" s="117" t="str">
        <f t="shared" si="17"/>
        <v/>
      </c>
    </row>
    <row r="551" spans="1:34" ht="36.75" customHeight="1">
      <c r="A551" s="108">
        <f t="shared" si="19"/>
        <v>541</v>
      </c>
      <c r="B551" s="1232" t="str">
        <f>IF(基本情報入力シート!C594="","",基本情報入力シート!C594)</f>
        <v/>
      </c>
      <c r="C551" s="1233"/>
      <c r="D551" s="1233"/>
      <c r="E551" s="1233"/>
      <c r="F551" s="1233"/>
      <c r="G551" s="1233"/>
      <c r="H551" s="1233"/>
      <c r="I551" s="1233"/>
      <c r="J551" s="1233"/>
      <c r="K551" s="1234"/>
      <c r="L551" s="109" t="str">
        <f>IF(基本情報入力シート!M594="","",基本情報入力シート!M594)</f>
        <v/>
      </c>
      <c r="M551" s="109" t="str">
        <f>IF(基本情報入力シート!R594="","",基本情報入力シート!R594)</f>
        <v/>
      </c>
      <c r="N551" s="109" t="str">
        <f>IF(基本情報入力シート!W594="","",基本情報入力シート!W594)</f>
        <v/>
      </c>
      <c r="O551" s="108" t="str">
        <f>IF(基本情報入力シート!X594="","",基本情報入力シート!X594)</f>
        <v/>
      </c>
      <c r="P551" s="110" t="str">
        <f>IF(基本情報入力シート!Y594="","",基本情報入力シート!Y594)</f>
        <v/>
      </c>
      <c r="Q551" s="641" t="str">
        <f>IF(基本情報入力シート!Z594="","",基本情報入力シート!Z594)</f>
        <v/>
      </c>
      <c r="R551" s="662" t="str">
        <f>IF(基本情報入力シート!AA594="","",基本情報入力シート!AA594)</f>
        <v/>
      </c>
      <c r="S551" s="111"/>
      <c r="T551" s="112"/>
      <c r="U551" s="131" t="str">
        <f>IF(P551="","",VLOOKUP(P551,【参考】数式用!$A$5:$I$28,MATCH(T551,【参考】数式用!$C$4:$G$4,0)+2,0))</f>
        <v/>
      </c>
      <c r="V551" s="46" t="s">
        <v>121</v>
      </c>
      <c r="W551" s="113"/>
      <c r="X551" s="47" t="s">
        <v>122</v>
      </c>
      <c r="Y551" s="113"/>
      <c r="Z551" s="114" t="s">
        <v>123</v>
      </c>
      <c r="AA551" s="113"/>
      <c r="AB551" s="47" t="s">
        <v>122</v>
      </c>
      <c r="AC551" s="113"/>
      <c r="AD551" s="47" t="s">
        <v>124</v>
      </c>
      <c r="AE551" s="115" t="s">
        <v>125</v>
      </c>
      <c r="AF551" s="116" t="str">
        <f t="shared" si="18"/>
        <v/>
      </c>
      <c r="AG551" s="118" t="s">
        <v>126</v>
      </c>
      <c r="AH551" s="117" t="str">
        <f t="shared" si="17"/>
        <v/>
      </c>
    </row>
    <row r="552" spans="1:34" ht="36.75" customHeight="1">
      <c r="A552" s="108">
        <f t="shared" si="19"/>
        <v>542</v>
      </c>
      <c r="B552" s="1232" t="str">
        <f>IF(基本情報入力シート!C595="","",基本情報入力シート!C595)</f>
        <v/>
      </c>
      <c r="C552" s="1233"/>
      <c r="D552" s="1233"/>
      <c r="E552" s="1233"/>
      <c r="F552" s="1233"/>
      <c r="G552" s="1233"/>
      <c r="H552" s="1233"/>
      <c r="I552" s="1233"/>
      <c r="J552" s="1233"/>
      <c r="K552" s="1234"/>
      <c r="L552" s="109" t="str">
        <f>IF(基本情報入力シート!M595="","",基本情報入力シート!M595)</f>
        <v/>
      </c>
      <c r="M552" s="109" t="str">
        <f>IF(基本情報入力シート!R595="","",基本情報入力シート!R595)</f>
        <v/>
      </c>
      <c r="N552" s="109" t="str">
        <f>IF(基本情報入力シート!W595="","",基本情報入力シート!W595)</f>
        <v/>
      </c>
      <c r="O552" s="108" t="str">
        <f>IF(基本情報入力シート!X595="","",基本情報入力シート!X595)</f>
        <v/>
      </c>
      <c r="P552" s="110" t="str">
        <f>IF(基本情報入力シート!Y595="","",基本情報入力シート!Y595)</f>
        <v/>
      </c>
      <c r="Q552" s="641" t="str">
        <f>IF(基本情報入力シート!Z595="","",基本情報入力シート!Z595)</f>
        <v/>
      </c>
      <c r="R552" s="662" t="str">
        <f>IF(基本情報入力シート!AA595="","",基本情報入力シート!AA595)</f>
        <v/>
      </c>
      <c r="S552" s="111"/>
      <c r="T552" s="112"/>
      <c r="U552" s="131" t="str">
        <f>IF(P552="","",VLOOKUP(P552,【参考】数式用!$A$5:$I$28,MATCH(T552,【参考】数式用!$C$4:$G$4,0)+2,0))</f>
        <v/>
      </c>
      <c r="V552" s="46" t="s">
        <v>121</v>
      </c>
      <c r="W552" s="113"/>
      <c r="X552" s="47" t="s">
        <v>122</v>
      </c>
      <c r="Y552" s="113"/>
      <c r="Z552" s="114" t="s">
        <v>123</v>
      </c>
      <c r="AA552" s="113"/>
      <c r="AB552" s="47" t="s">
        <v>122</v>
      </c>
      <c r="AC552" s="113"/>
      <c r="AD552" s="47" t="s">
        <v>124</v>
      </c>
      <c r="AE552" s="115" t="s">
        <v>125</v>
      </c>
      <c r="AF552" s="116" t="str">
        <f t="shared" si="18"/>
        <v/>
      </c>
      <c r="AG552" s="118" t="s">
        <v>126</v>
      </c>
      <c r="AH552" s="117" t="str">
        <f t="shared" si="17"/>
        <v/>
      </c>
    </row>
    <row r="553" spans="1:34" ht="36.75" customHeight="1">
      <c r="A553" s="108">
        <f t="shared" si="19"/>
        <v>543</v>
      </c>
      <c r="B553" s="1232" t="str">
        <f>IF(基本情報入力シート!C596="","",基本情報入力シート!C596)</f>
        <v/>
      </c>
      <c r="C553" s="1233"/>
      <c r="D553" s="1233"/>
      <c r="E553" s="1233"/>
      <c r="F553" s="1233"/>
      <c r="G553" s="1233"/>
      <c r="H553" s="1233"/>
      <c r="I553" s="1233"/>
      <c r="J553" s="1233"/>
      <c r="K553" s="1234"/>
      <c r="L553" s="109" t="str">
        <f>IF(基本情報入力シート!M596="","",基本情報入力シート!M596)</f>
        <v/>
      </c>
      <c r="M553" s="109" t="str">
        <f>IF(基本情報入力シート!R596="","",基本情報入力シート!R596)</f>
        <v/>
      </c>
      <c r="N553" s="109" t="str">
        <f>IF(基本情報入力シート!W596="","",基本情報入力シート!W596)</f>
        <v/>
      </c>
      <c r="O553" s="108" t="str">
        <f>IF(基本情報入力シート!X596="","",基本情報入力シート!X596)</f>
        <v/>
      </c>
      <c r="P553" s="110" t="str">
        <f>IF(基本情報入力シート!Y596="","",基本情報入力シート!Y596)</f>
        <v/>
      </c>
      <c r="Q553" s="641" t="str">
        <f>IF(基本情報入力シート!Z596="","",基本情報入力シート!Z596)</f>
        <v/>
      </c>
      <c r="R553" s="662" t="str">
        <f>IF(基本情報入力シート!AA596="","",基本情報入力シート!AA596)</f>
        <v/>
      </c>
      <c r="S553" s="111"/>
      <c r="T553" s="112"/>
      <c r="U553" s="131" t="str">
        <f>IF(P553="","",VLOOKUP(P553,【参考】数式用!$A$5:$I$28,MATCH(T553,【参考】数式用!$C$4:$G$4,0)+2,0))</f>
        <v/>
      </c>
      <c r="V553" s="46" t="s">
        <v>121</v>
      </c>
      <c r="W553" s="113"/>
      <c r="X553" s="47" t="s">
        <v>122</v>
      </c>
      <c r="Y553" s="113"/>
      <c r="Z553" s="114" t="s">
        <v>123</v>
      </c>
      <c r="AA553" s="113"/>
      <c r="AB553" s="47" t="s">
        <v>122</v>
      </c>
      <c r="AC553" s="113"/>
      <c r="AD553" s="47" t="s">
        <v>124</v>
      </c>
      <c r="AE553" s="115" t="s">
        <v>125</v>
      </c>
      <c r="AF553" s="116" t="str">
        <f t="shared" si="18"/>
        <v/>
      </c>
      <c r="AG553" s="118" t="s">
        <v>126</v>
      </c>
      <c r="AH553" s="117" t="str">
        <f t="shared" si="17"/>
        <v/>
      </c>
    </row>
    <row r="554" spans="1:34" ht="36.75" customHeight="1">
      <c r="A554" s="108">
        <f t="shared" si="19"/>
        <v>544</v>
      </c>
      <c r="B554" s="1232" t="str">
        <f>IF(基本情報入力シート!C597="","",基本情報入力シート!C597)</f>
        <v/>
      </c>
      <c r="C554" s="1233"/>
      <c r="D554" s="1233"/>
      <c r="E554" s="1233"/>
      <c r="F554" s="1233"/>
      <c r="G554" s="1233"/>
      <c r="H554" s="1233"/>
      <c r="I554" s="1233"/>
      <c r="J554" s="1233"/>
      <c r="K554" s="1234"/>
      <c r="L554" s="109" t="str">
        <f>IF(基本情報入力シート!M597="","",基本情報入力シート!M597)</f>
        <v/>
      </c>
      <c r="M554" s="109" t="str">
        <f>IF(基本情報入力シート!R597="","",基本情報入力シート!R597)</f>
        <v/>
      </c>
      <c r="N554" s="109" t="str">
        <f>IF(基本情報入力シート!W597="","",基本情報入力シート!W597)</f>
        <v/>
      </c>
      <c r="O554" s="108" t="str">
        <f>IF(基本情報入力シート!X597="","",基本情報入力シート!X597)</f>
        <v/>
      </c>
      <c r="P554" s="110" t="str">
        <f>IF(基本情報入力シート!Y597="","",基本情報入力シート!Y597)</f>
        <v/>
      </c>
      <c r="Q554" s="641" t="str">
        <f>IF(基本情報入力シート!Z597="","",基本情報入力シート!Z597)</f>
        <v/>
      </c>
      <c r="R554" s="662" t="str">
        <f>IF(基本情報入力シート!AA597="","",基本情報入力シート!AA597)</f>
        <v/>
      </c>
      <c r="S554" s="111"/>
      <c r="T554" s="112"/>
      <c r="U554" s="131" t="str">
        <f>IF(P554="","",VLOOKUP(P554,【参考】数式用!$A$5:$I$28,MATCH(T554,【参考】数式用!$C$4:$G$4,0)+2,0))</f>
        <v/>
      </c>
      <c r="V554" s="46" t="s">
        <v>121</v>
      </c>
      <c r="W554" s="113"/>
      <c r="X554" s="47" t="s">
        <v>122</v>
      </c>
      <c r="Y554" s="113"/>
      <c r="Z554" s="114" t="s">
        <v>123</v>
      </c>
      <c r="AA554" s="113"/>
      <c r="AB554" s="47" t="s">
        <v>122</v>
      </c>
      <c r="AC554" s="113"/>
      <c r="AD554" s="47" t="s">
        <v>124</v>
      </c>
      <c r="AE554" s="115" t="s">
        <v>125</v>
      </c>
      <c r="AF554" s="116" t="str">
        <f t="shared" si="18"/>
        <v/>
      </c>
      <c r="AG554" s="118" t="s">
        <v>126</v>
      </c>
      <c r="AH554" s="117" t="str">
        <f t="shared" si="17"/>
        <v/>
      </c>
    </row>
    <row r="555" spans="1:34" ht="36.75" customHeight="1">
      <c r="A555" s="108">
        <f t="shared" si="19"/>
        <v>545</v>
      </c>
      <c r="B555" s="1232" t="str">
        <f>IF(基本情報入力シート!C598="","",基本情報入力シート!C598)</f>
        <v/>
      </c>
      <c r="C555" s="1233"/>
      <c r="D555" s="1233"/>
      <c r="E555" s="1233"/>
      <c r="F555" s="1233"/>
      <c r="G555" s="1233"/>
      <c r="H555" s="1233"/>
      <c r="I555" s="1233"/>
      <c r="J555" s="1233"/>
      <c r="K555" s="1234"/>
      <c r="L555" s="109" t="str">
        <f>IF(基本情報入力シート!M598="","",基本情報入力シート!M598)</f>
        <v/>
      </c>
      <c r="M555" s="109" t="str">
        <f>IF(基本情報入力シート!R598="","",基本情報入力シート!R598)</f>
        <v/>
      </c>
      <c r="N555" s="109" t="str">
        <f>IF(基本情報入力シート!W598="","",基本情報入力シート!W598)</f>
        <v/>
      </c>
      <c r="O555" s="108" t="str">
        <f>IF(基本情報入力シート!X598="","",基本情報入力シート!X598)</f>
        <v/>
      </c>
      <c r="P555" s="110" t="str">
        <f>IF(基本情報入力シート!Y598="","",基本情報入力シート!Y598)</f>
        <v/>
      </c>
      <c r="Q555" s="641" t="str">
        <f>IF(基本情報入力シート!Z598="","",基本情報入力シート!Z598)</f>
        <v/>
      </c>
      <c r="R555" s="662" t="str">
        <f>IF(基本情報入力シート!AA598="","",基本情報入力シート!AA598)</f>
        <v/>
      </c>
      <c r="S555" s="111"/>
      <c r="T555" s="112"/>
      <c r="U555" s="131" t="str">
        <f>IF(P555="","",VLOOKUP(P555,【参考】数式用!$A$5:$I$28,MATCH(T555,【参考】数式用!$C$4:$G$4,0)+2,0))</f>
        <v/>
      </c>
      <c r="V555" s="46" t="s">
        <v>121</v>
      </c>
      <c r="W555" s="113"/>
      <c r="X555" s="47" t="s">
        <v>122</v>
      </c>
      <c r="Y555" s="113"/>
      <c r="Z555" s="114" t="s">
        <v>123</v>
      </c>
      <c r="AA555" s="113"/>
      <c r="AB555" s="47" t="s">
        <v>122</v>
      </c>
      <c r="AC555" s="113"/>
      <c r="AD555" s="47" t="s">
        <v>124</v>
      </c>
      <c r="AE555" s="115" t="s">
        <v>125</v>
      </c>
      <c r="AF555" s="116" t="str">
        <f t="shared" si="18"/>
        <v/>
      </c>
      <c r="AG555" s="118" t="s">
        <v>126</v>
      </c>
      <c r="AH555" s="117" t="str">
        <f t="shared" si="17"/>
        <v/>
      </c>
    </row>
    <row r="556" spans="1:34" ht="36.75" customHeight="1">
      <c r="A556" s="108">
        <f t="shared" si="19"/>
        <v>546</v>
      </c>
      <c r="B556" s="1232" t="str">
        <f>IF(基本情報入力シート!C599="","",基本情報入力シート!C599)</f>
        <v/>
      </c>
      <c r="C556" s="1233"/>
      <c r="D556" s="1233"/>
      <c r="E556" s="1233"/>
      <c r="F556" s="1233"/>
      <c r="G556" s="1233"/>
      <c r="H556" s="1233"/>
      <c r="I556" s="1233"/>
      <c r="J556" s="1233"/>
      <c r="K556" s="1234"/>
      <c r="L556" s="109" t="str">
        <f>IF(基本情報入力シート!M599="","",基本情報入力シート!M599)</f>
        <v/>
      </c>
      <c r="M556" s="109" t="str">
        <f>IF(基本情報入力シート!R599="","",基本情報入力シート!R599)</f>
        <v/>
      </c>
      <c r="N556" s="109" t="str">
        <f>IF(基本情報入力シート!W599="","",基本情報入力シート!W599)</f>
        <v/>
      </c>
      <c r="O556" s="108" t="str">
        <f>IF(基本情報入力シート!X599="","",基本情報入力シート!X599)</f>
        <v/>
      </c>
      <c r="P556" s="110" t="str">
        <f>IF(基本情報入力シート!Y599="","",基本情報入力シート!Y599)</f>
        <v/>
      </c>
      <c r="Q556" s="641" t="str">
        <f>IF(基本情報入力シート!Z599="","",基本情報入力シート!Z599)</f>
        <v/>
      </c>
      <c r="R556" s="662" t="str">
        <f>IF(基本情報入力シート!AA599="","",基本情報入力シート!AA599)</f>
        <v/>
      </c>
      <c r="S556" s="111"/>
      <c r="T556" s="112"/>
      <c r="U556" s="131" t="str">
        <f>IF(P556="","",VLOOKUP(P556,【参考】数式用!$A$5:$I$28,MATCH(T556,【参考】数式用!$C$4:$G$4,0)+2,0))</f>
        <v/>
      </c>
      <c r="V556" s="46" t="s">
        <v>121</v>
      </c>
      <c r="W556" s="113"/>
      <c r="X556" s="47" t="s">
        <v>122</v>
      </c>
      <c r="Y556" s="113"/>
      <c r="Z556" s="114" t="s">
        <v>123</v>
      </c>
      <c r="AA556" s="113"/>
      <c r="AB556" s="47" t="s">
        <v>122</v>
      </c>
      <c r="AC556" s="113"/>
      <c r="AD556" s="47" t="s">
        <v>124</v>
      </c>
      <c r="AE556" s="115" t="s">
        <v>125</v>
      </c>
      <c r="AF556" s="116" t="str">
        <f t="shared" si="18"/>
        <v/>
      </c>
      <c r="AG556" s="118" t="s">
        <v>126</v>
      </c>
      <c r="AH556" s="117" t="str">
        <f t="shared" si="17"/>
        <v/>
      </c>
    </row>
    <row r="557" spans="1:34" ht="36.75" customHeight="1">
      <c r="A557" s="108">
        <f t="shared" si="19"/>
        <v>547</v>
      </c>
      <c r="B557" s="1232" t="str">
        <f>IF(基本情報入力シート!C600="","",基本情報入力シート!C600)</f>
        <v/>
      </c>
      <c r="C557" s="1233"/>
      <c r="D557" s="1233"/>
      <c r="E557" s="1233"/>
      <c r="F557" s="1233"/>
      <c r="G557" s="1233"/>
      <c r="H557" s="1233"/>
      <c r="I557" s="1233"/>
      <c r="J557" s="1233"/>
      <c r="K557" s="1234"/>
      <c r="L557" s="109" t="str">
        <f>IF(基本情報入力シート!M600="","",基本情報入力シート!M600)</f>
        <v/>
      </c>
      <c r="M557" s="109" t="str">
        <f>IF(基本情報入力シート!R600="","",基本情報入力シート!R600)</f>
        <v/>
      </c>
      <c r="N557" s="109" t="str">
        <f>IF(基本情報入力シート!W600="","",基本情報入力シート!W600)</f>
        <v/>
      </c>
      <c r="O557" s="108" t="str">
        <f>IF(基本情報入力シート!X600="","",基本情報入力シート!X600)</f>
        <v/>
      </c>
      <c r="P557" s="110" t="str">
        <f>IF(基本情報入力シート!Y600="","",基本情報入力シート!Y600)</f>
        <v/>
      </c>
      <c r="Q557" s="641" t="str">
        <f>IF(基本情報入力シート!Z600="","",基本情報入力シート!Z600)</f>
        <v/>
      </c>
      <c r="R557" s="662" t="str">
        <f>IF(基本情報入力シート!AA600="","",基本情報入力シート!AA600)</f>
        <v/>
      </c>
      <c r="S557" s="111"/>
      <c r="T557" s="112"/>
      <c r="U557" s="131" t="str">
        <f>IF(P557="","",VLOOKUP(P557,【参考】数式用!$A$5:$I$28,MATCH(T557,【参考】数式用!$C$4:$G$4,0)+2,0))</f>
        <v/>
      </c>
      <c r="V557" s="46" t="s">
        <v>121</v>
      </c>
      <c r="W557" s="113"/>
      <c r="X557" s="47" t="s">
        <v>122</v>
      </c>
      <c r="Y557" s="113"/>
      <c r="Z557" s="114" t="s">
        <v>123</v>
      </c>
      <c r="AA557" s="113"/>
      <c r="AB557" s="47" t="s">
        <v>122</v>
      </c>
      <c r="AC557" s="113"/>
      <c r="AD557" s="47" t="s">
        <v>124</v>
      </c>
      <c r="AE557" s="115" t="s">
        <v>125</v>
      </c>
      <c r="AF557" s="116" t="str">
        <f t="shared" si="18"/>
        <v/>
      </c>
      <c r="AG557" s="118" t="s">
        <v>126</v>
      </c>
      <c r="AH557" s="117" t="str">
        <f t="shared" si="17"/>
        <v/>
      </c>
    </row>
    <row r="558" spans="1:34" ht="36.75" customHeight="1">
      <c r="A558" s="108">
        <f t="shared" si="19"/>
        <v>548</v>
      </c>
      <c r="B558" s="1232" t="str">
        <f>IF(基本情報入力シート!C601="","",基本情報入力シート!C601)</f>
        <v/>
      </c>
      <c r="C558" s="1233"/>
      <c r="D558" s="1233"/>
      <c r="E558" s="1233"/>
      <c r="F558" s="1233"/>
      <c r="G558" s="1233"/>
      <c r="H558" s="1233"/>
      <c r="I558" s="1233"/>
      <c r="J558" s="1233"/>
      <c r="K558" s="1234"/>
      <c r="L558" s="109" t="str">
        <f>IF(基本情報入力シート!M601="","",基本情報入力シート!M601)</f>
        <v/>
      </c>
      <c r="M558" s="109" t="str">
        <f>IF(基本情報入力シート!R601="","",基本情報入力シート!R601)</f>
        <v/>
      </c>
      <c r="N558" s="109" t="str">
        <f>IF(基本情報入力シート!W601="","",基本情報入力シート!W601)</f>
        <v/>
      </c>
      <c r="O558" s="108" t="str">
        <f>IF(基本情報入力シート!X601="","",基本情報入力シート!X601)</f>
        <v/>
      </c>
      <c r="P558" s="110" t="str">
        <f>IF(基本情報入力シート!Y601="","",基本情報入力シート!Y601)</f>
        <v/>
      </c>
      <c r="Q558" s="641" t="str">
        <f>IF(基本情報入力シート!Z601="","",基本情報入力シート!Z601)</f>
        <v/>
      </c>
      <c r="R558" s="662" t="str">
        <f>IF(基本情報入力シート!AA601="","",基本情報入力シート!AA601)</f>
        <v/>
      </c>
      <c r="S558" s="111"/>
      <c r="T558" s="112"/>
      <c r="U558" s="131" t="str">
        <f>IF(P558="","",VLOOKUP(P558,【参考】数式用!$A$5:$I$28,MATCH(T558,【参考】数式用!$C$4:$G$4,0)+2,0))</f>
        <v/>
      </c>
      <c r="V558" s="46" t="s">
        <v>121</v>
      </c>
      <c r="W558" s="113"/>
      <c r="X558" s="47" t="s">
        <v>122</v>
      </c>
      <c r="Y558" s="113"/>
      <c r="Z558" s="114" t="s">
        <v>123</v>
      </c>
      <c r="AA558" s="113"/>
      <c r="AB558" s="47" t="s">
        <v>122</v>
      </c>
      <c r="AC558" s="113"/>
      <c r="AD558" s="47" t="s">
        <v>124</v>
      </c>
      <c r="AE558" s="115" t="s">
        <v>125</v>
      </c>
      <c r="AF558" s="116" t="str">
        <f t="shared" si="18"/>
        <v/>
      </c>
      <c r="AG558" s="118" t="s">
        <v>126</v>
      </c>
      <c r="AH558" s="117" t="str">
        <f t="shared" si="17"/>
        <v/>
      </c>
    </row>
    <row r="559" spans="1:34" ht="36.75" customHeight="1">
      <c r="A559" s="108">
        <f t="shared" si="19"/>
        <v>549</v>
      </c>
      <c r="B559" s="1232" t="str">
        <f>IF(基本情報入力シート!C602="","",基本情報入力シート!C602)</f>
        <v/>
      </c>
      <c r="C559" s="1233"/>
      <c r="D559" s="1233"/>
      <c r="E559" s="1233"/>
      <c r="F559" s="1233"/>
      <c r="G559" s="1233"/>
      <c r="H559" s="1233"/>
      <c r="I559" s="1233"/>
      <c r="J559" s="1233"/>
      <c r="K559" s="1234"/>
      <c r="L559" s="109" t="str">
        <f>IF(基本情報入力シート!M602="","",基本情報入力シート!M602)</f>
        <v/>
      </c>
      <c r="M559" s="109" t="str">
        <f>IF(基本情報入力シート!R602="","",基本情報入力シート!R602)</f>
        <v/>
      </c>
      <c r="N559" s="109" t="str">
        <f>IF(基本情報入力シート!W602="","",基本情報入力シート!W602)</f>
        <v/>
      </c>
      <c r="O559" s="108" t="str">
        <f>IF(基本情報入力シート!X602="","",基本情報入力シート!X602)</f>
        <v/>
      </c>
      <c r="P559" s="110" t="str">
        <f>IF(基本情報入力シート!Y602="","",基本情報入力シート!Y602)</f>
        <v/>
      </c>
      <c r="Q559" s="641" t="str">
        <f>IF(基本情報入力シート!Z602="","",基本情報入力シート!Z602)</f>
        <v/>
      </c>
      <c r="R559" s="662" t="str">
        <f>IF(基本情報入力シート!AA602="","",基本情報入力シート!AA602)</f>
        <v/>
      </c>
      <c r="S559" s="111"/>
      <c r="T559" s="112"/>
      <c r="U559" s="131" t="str">
        <f>IF(P559="","",VLOOKUP(P559,【参考】数式用!$A$5:$I$28,MATCH(T559,【参考】数式用!$C$4:$G$4,0)+2,0))</f>
        <v/>
      </c>
      <c r="V559" s="46" t="s">
        <v>121</v>
      </c>
      <c r="W559" s="113"/>
      <c r="X559" s="47" t="s">
        <v>122</v>
      </c>
      <c r="Y559" s="113"/>
      <c r="Z559" s="114" t="s">
        <v>123</v>
      </c>
      <c r="AA559" s="113"/>
      <c r="AB559" s="47" t="s">
        <v>122</v>
      </c>
      <c r="AC559" s="113"/>
      <c r="AD559" s="47" t="s">
        <v>124</v>
      </c>
      <c r="AE559" s="115" t="s">
        <v>125</v>
      </c>
      <c r="AF559" s="116" t="str">
        <f t="shared" si="18"/>
        <v/>
      </c>
      <c r="AG559" s="118" t="s">
        <v>126</v>
      </c>
      <c r="AH559" s="117" t="str">
        <f t="shared" si="17"/>
        <v/>
      </c>
    </row>
    <row r="560" spans="1:34" ht="36.75" customHeight="1">
      <c r="A560" s="108">
        <f t="shared" si="19"/>
        <v>550</v>
      </c>
      <c r="B560" s="1232" t="str">
        <f>IF(基本情報入力シート!C603="","",基本情報入力シート!C603)</f>
        <v/>
      </c>
      <c r="C560" s="1233"/>
      <c r="D560" s="1233"/>
      <c r="E560" s="1233"/>
      <c r="F560" s="1233"/>
      <c r="G560" s="1233"/>
      <c r="H560" s="1233"/>
      <c r="I560" s="1233"/>
      <c r="J560" s="1233"/>
      <c r="K560" s="1234"/>
      <c r="L560" s="109" t="str">
        <f>IF(基本情報入力シート!M603="","",基本情報入力シート!M603)</f>
        <v/>
      </c>
      <c r="M560" s="109" t="str">
        <f>IF(基本情報入力シート!R603="","",基本情報入力シート!R603)</f>
        <v/>
      </c>
      <c r="N560" s="109" t="str">
        <f>IF(基本情報入力シート!W603="","",基本情報入力シート!W603)</f>
        <v/>
      </c>
      <c r="O560" s="108" t="str">
        <f>IF(基本情報入力シート!X603="","",基本情報入力シート!X603)</f>
        <v/>
      </c>
      <c r="P560" s="110" t="str">
        <f>IF(基本情報入力シート!Y603="","",基本情報入力シート!Y603)</f>
        <v/>
      </c>
      <c r="Q560" s="641" t="str">
        <f>IF(基本情報入力シート!Z603="","",基本情報入力シート!Z603)</f>
        <v/>
      </c>
      <c r="R560" s="662" t="str">
        <f>IF(基本情報入力シート!AA603="","",基本情報入力シート!AA603)</f>
        <v/>
      </c>
      <c r="S560" s="111"/>
      <c r="T560" s="112"/>
      <c r="U560" s="131" t="str">
        <f>IF(P560="","",VLOOKUP(P560,【参考】数式用!$A$5:$I$28,MATCH(T560,【参考】数式用!$C$4:$G$4,0)+2,0))</f>
        <v/>
      </c>
      <c r="V560" s="46" t="s">
        <v>121</v>
      </c>
      <c r="W560" s="113"/>
      <c r="X560" s="47" t="s">
        <v>122</v>
      </c>
      <c r="Y560" s="113"/>
      <c r="Z560" s="114" t="s">
        <v>123</v>
      </c>
      <c r="AA560" s="113"/>
      <c r="AB560" s="47" t="s">
        <v>122</v>
      </c>
      <c r="AC560" s="113"/>
      <c r="AD560" s="47" t="s">
        <v>124</v>
      </c>
      <c r="AE560" s="115" t="s">
        <v>125</v>
      </c>
      <c r="AF560" s="116" t="str">
        <f t="shared" si="18"/>
        <v/>
      </c>
      <c r="AG560" s="118" t="s">
        <v>126</v>
      </c>
      <c r="AH560" s="117" t="str">
        <f t="shared" si="17"/>
        <v/>
      </c>
    </row>
    <row r="561" spans="1:34" ht="36.75" customHeight="1">
      <c r="A561" s="108">
        <f t="shared" si="19"/>
        <v>551</v>
      </c>
      <c r="B561" s="1232" t="str">
        <f>IF(基本情報入力シート!C604="","",基本情報入力シート!C604)</f>
        <v/>
      </c>
      <c r="C561" s="1233"/>
      <c r="D561" s="1233"/>
      <c r="E561" s="1233"/>
      <c r="F561" s="1233"/>
      <c r="G561" s="1233"/>
      <c r="H561" s="1233"/>
      <c r="I561" s="1233"/>
      <c r="J561" s="1233"/>
      <c r="K561" s="1234"/>
      <c r="L561" s="109" t="str">
        <f>IF(基本情報入力シート!M604="","",基本情報入力シート!M604)</f>
        <v/>
      </c>
      <c r="M561" s="109" t="str">
        <f>IF(基本情報入力シート!R604="","",基本情報入力シート!R604)</f>
        <v/>
      </c>
      <c r="N561" s="109" t="str">
        <f>IF(基本情報入力シート!W604="","",基本情報入力シート!W604)</f>
        <v/>
      </c>
      <c r="O561" s="108" t="str">
        <f>IF(基本情報入力シート!X604="","",基本情報入力シート!X604)</f>
        <v/>
      </c>
      <c r="P561" s="110" t="str">
        <f>IF(基本情報入力シート!Y604="","",基本情報入力シート!Y604)</f>
        <v/>
      </c>
      <c r="Q561" s="641" t="str">
        <f>IF(基本情報入力シート!Z604="","",基本情報入力シート!Z604)</f>
        <v/>
      </c>
      <c r="R561" s="662" t="str">
        <f>IF(基本情報入力シート!AA604="","",基本情報入力シート!AA604)</f>
        <v/>
      </c>
      <c r="S561" s="111"/>
      <c r="T561" s="112"/>
      <c r="U561" s="131" t="str">
        <f>IF(P561="","",VLOOKUP(P561,【参考】数式用!$A$5:$I$28,MATCH(T561,【参考】数式用!$C$4:$G$4,0)+2,0))</f>
        <v/>
      </c>
      <c r="V561" s="46" t="s">
        <v>121</v>
      </c>
      <c r="W561" s="113"/>
      <c r="X561" s="47" t="s">
        <v>122</v>
      </c>
      <c r="Y561" s="113"/>
      <c r="Z561" s="114" t="s">
        <v>123</v>
      </c>
      <c r="AA561" s="113"/>
      <c r="AB561" s="47" t="s">
        <v>122</v>
      </c>
      <c r="AC561" s="113"/>
      <c r="AD561" s="47" t="s">
        <v>124</v>
      </c>
      <c r="AE561" s="115" t="s">
        <v>125</v>
      </c>
      <c r="AF561" s="116" t="str">
        <f t="shared" si="18"/>
        <v/>
      </c>
      <c r="AG561" s="118" t="s">
        <v>126</v>
      </c>
      <c r="AH561" s="117" t="str">
        <f t="shared" si="17"/>
        <v/>
      </c>
    </row>
    <row r="562" spans="1:34" ht="36.75" customHeight="1">
      <c r="A562" s="108">
        <f t="shared" si="19"/>
        <v>552</v>
      </c>
      <c r="B562" s="1232" t="str">
        <f>IF(基本情報入力シート!C605="","",基本情報入力シート!C605)</f>
        <v/>
      </c>
      <c r="C562" s="1233"/>
      <c r="D562" s="1233"/>
      <c r="E562" s="1233"/>
      <c r="F562" s="1233"/>
      <c r="G562" s="1233"/>
      <c r="H562" s="1233"/>
      <c r="I562" s="1233"/>
      <c r="J562" s="1233"/>
      <c r="K562" s="1234"/>
      <c r="L562" s="109" t="str">
        <f>IF(基本情報入力シート!M605="","",基本情報入力シート!M605)</f>
        <v/>
      </c>
      <c r="M562" s="109" t="str">
        <f>IF(基本情報入力シート!R605="","",基本情報入力シート!R605)</f>
        <v/>
      </c>
      <c r="N562" s="109" t="str">
        <f>IF(基本情報入力シート!W605="","",基本情報入力シート!W605)</f>
        <v/>
      </c>
      <c r="O562" s="108" t="str">
        <f>IF(基本情報入力シート!X605="","",基本情報入力シート!X605)</f>
        <v/>
      </c>
      <c r="P562" s="110" t="str">
        <f>IF(基本情報入力シート!Y605="","",基本情報入力シート!Y605)</f>
        <v/>
      </c>
      <c r="Q562" s="641" t="str">
        <f>IF(基本情報入力シート!Z605="","",基本情報入力シート!Z605)</f>
        <v/>
      </c>
      <c r="R562" s="662" t="str">
        <f>IF(基本情報入力シート!AA605="","",基本情報入力シート!AA605)</f>
        <v/>
      </c>
      <c r="S562" s="111"/>
      <c r="T562" s="112"/>
      <c r="U562" s="131" t="str">
        <f>IF(P562="","",VLOOKUP(P562,【参考】数式用!$A$5:$I$28,MATCH(T562,【参考】数式用!$C$4:$G$4,0)+2,0))</f>
        <v/>
      </c>
      <c r="V562" s="46" t="s">
        <v>121</v>
      </c>
      <c r="W562" s="113"/>
      <c r="X562" s="47" t="s">
        <v>122</v>
      </c>
      <c r="Y562" s="113"/>
      <c r="Z562" s="114" t="s">
        <v>123</v>
      </c>
      <c r="AA562" s="113"/>
      <c r="AB562" s="47" t="s">
        <v>122</v>
      </c>
      <c r="AC562" s="113"/>
      <c r="AD562" s="47" t="s">
        <v>124</v>
      </c>
      <c r="AE562" s="115" t="s">
        <v>125</v>
      </c>
      <c r="AF562" s="116" t="str">
        <f t="shared" si="18"/>
        <v/>
      </c>
      <c r="AG562" s="118" t="s">
        <v>126</v>
      </c>
      <c r="AH562" s="117" t="str">
        <f t="shared" si="17"/>
        <v/>
      </c>
    </row>
    <row r="563" spans="1:34" ht="36.75" customHeight="1">
      <c r="A563" s="108">
        <f t="shared" si="19"/>
        <v>553</v>
      </c>
      <c r="B563" s="1232" t="str">
        <f>IF(基本情報入力シート!C606="","",基本情報入力シート!C606)</f>
        <v/>
      </c>
      <c r="C563" s="1233"/>
      <c r="D563" s="1233"/>
      <c r="E563" s="1233"/>
      <c r="F563" s="1233"/>
      <c r="G563" s="1233"/>
      <c r="H563" s="1233"/>
      <c r="I563" s="1233"/>
      <c r="J563" s="1233"/>
      <c r="K563" s="1234"/>
      <c r="L563" s="109" t="str">
        <f>IF(基本情報入力シート!M606="","",基本情報入力シート!M606)</f>
        <v/>
      </c>
      <c r="M563" s="109" t="str">
        <f>IF(基本情報入力シート!R606="","",基本情報入力シート!R606)</f>
        <v/>
      </c>
      <c r="N563" s="109" t="str">
        <f>IF(基本情報入力シート!W606="","",基本情報入力シート!W606)</f>
        <v/>
      </c>
      <c r="O563" s="108" t="str">
        <f>IF(基本情報入力シート!X606="","",基本情報入力シート!X606)</f>
        <v/>
      </c>
      <c r="P563" s="110" t="str">
        <f>IF(基本情報入力シート!Y606="","",基本情報入力シート!Y606)</f>
        <v/>
      </c>
      <c r="Q563" s="641" t="str">
        <f>IF(基本情報入力シート!Z606="","",基本情報入力シート!Z606)</f>
        <v/>
      </c>
      <c r="R563" s="662" t="str">
        <f>IF(基本情報入力シート!AA606="","",基本情報入力シート!AA606)</f>
        <v/>
      </c>
      <c r="S563" s="111"/>
      <c r="T563" s="112"/>
      <c r="U563" s="131" t="str">
        <f>IF(P563="","",VLOOKUP(P563,【参考】数式用!$A$5:$I$28,MATCH(T563,【参考】数式用!$C$4:$G$4,0)+2,0))</f>
        <v/>
      </c>
      <c r="V563" s="46" t="s">
        <v>121</v>
      </c>
      <c r="W563" s="113"/>
      <c r="X563" s="47" t="s">
        <v>122</v>
      </c>
      <c r="Y563" s="113"/>
      <c r="Z563" s="114" t="s">
        <v>123</v>
      </c>
      <c r="AA563" s="113"/>
      <c r="AB563" s="47" t="s">
        <v>122</v>
      </c>
      <c r="AC563" s="113"/>
      <c r="AD563" s="47" t="s">
        <v>124</v>
      </c>
      <c r="AE563" s="115" t="s">
        <v>125</v>
      </c>
      <c r="AF563" s="116" t="str">
        <f t="shared" si="18"/>
        <v/>
      </c>
      <c r="AG563" s="118" t="s">
        <v>126</v>
      </c>
      <c r="AH563" s="117" t="str">
        <f t="shared" si="17"/>
        <v/>
      </c>
    </row>
    <row r="564" spans="1:34" ht="36.75" customHeight="1">
      <c r="A564" s="108">
        <f t="shared" si="19"/>
        <v>554</v>
      </c>
      <c r="B564" s="1232" t="str">
        <f>IF(基本情報入力シート!C607="","",基本情報入力シート!C607)</f>
        <v/>
      </c>
      <c r="C564" s="1233"/>
      <c r="D564" s="1233"/>
      <c r="E564" s="1233"/>
      <c r="F564" s="1233"/>
      <c r="G564" s="1233"/>
      <c r="H564" s="1233"/>
      <c r="I564" s="1233"/>
      <c r="J564" s="1233"/>
      <c r="K564" s="1234"/>
      <c r="L564" s="109" t="str">
        <f>IF(基本情報入力シート!M607="","",基本情報入力シート!M607)</f>
        <v/>
      </c>
      <c r="M564" s="109" t="str">
        <f>IF(基本情報入力シート!R607="","",基本情報入力シート!R607)</f>
        <v/>
      </c>
      <c r="N564" s="109" t="str">
        <f>IF(基本情報入力シート!W607="","",基本情報入力シート!W607)</f>
        <v/>
      </c>
      <c r="O564" s="108" t="str">
        <f>IF(基本情報入力シート!X607="","",基本情報入力シート!X607)</f>
        <v/>
      </c>
      <c r="P564" s="110" t="str">
        <f>IF(基本情報入力シート!Y607="","",基本情報入力シート!Y607)</f>
        <v/>
      </c>
      <c r="Q564" s="641" t="str">
        <f>IF(基本情報入力シート!Z607="","",基本情報入力シート!Z607)</f>
        <v/>
      </c>
      <c r="R564" s="662" t="str">
        <f>IF(基本情報入力シート!AA607="","",基本情報入力シート!AA607)</f>
        <v/>
      </c>
      <c r="S564" s="111"/>
      <c r="T564" s="112"/>
      <c r="U564" s="131" t="str">
        <f>IF(P564="","",VLOOKUP(P564,【参考】数式用!$A$5:$I$28,MATCH(T564,【参考】数式用!$C$4:$G$4,0)+2,0))</f>
        <v/>
      </c>
      <c r="V564" s="46" t="s">
        <v>121</v>
      </c>
      <c r="W564" s="113"/>
      <c r="X564" s="47" t="s">
        <v>122</v>
      </c>
      <c r="Y564" s="113"/>
      <c r="Z564" s="114" t="s">
        <v>123</v>
      </c>
      <c r="AA564" s="113"/>
      <c r="AB564" s="47" t="s">
        <v>122</v>
      </c>
      <c r="AC564" s="113"/>
      <c r="AD564" s="47" t="s">
        <v>124</v>
      </c>
      <c r="AE564" s="115" t="s">
        <v>125</v>
      </c>
      <c r="AF564" s="116" t="str">
        <f t="shared" si="18"/>
        <v/>
      </c>
      <c r="AG564" s="118" t="s">
        <v>126</v>
      </c>
      <c r="AH564" s="117" t="str">
        <f t="shared" si="17"/>
        <v/>
      </c>
    </row>
    <row r="565" spans="1:34" ht="36.75" customHeight="1">
      <c r="A565" s="108">
        <f t="shared" si="19"/>
        <v>555</v>
      </c>
      <c r="B565" s="1232" t="str">
        <f>IF(基本情報入力シート!C608="","",基本情報入力シート!C608)</f>
        <v/>
      </c>
      <c r="C565" s="1233"/>
      <c r="D565" s="1233"/>
      <c r="E565" s="1233"/>
      <c r="F565" s="1233"/>
      <c r="G565" s="1233"/>
      <c r="H565" s="1233"/>
      <c r="I565" s="1233"/>
      <c r="J565" s="1233"/>
      <c r="K565" s="1234"/>
      <c r="L565" s="109" t="str">
        <f>IF(基本情報入力シート!M608="","",基本情報入力シート!M608)</f>
        <v/>
      </c>
      <c r="M565" s="109" t="str">
        <f>IF(基本情報入力シート!R608="","",基本情報入力シート!R608)</f>
        <v/>
      </c>
      <c r="N565" s="109" t="str">
        <f>IF(基本情報入力シート!W608="","",基本情報入力シート!W608)</f>
        <v/>
      </c>
      <c r="O565" s="108" t="str">
        <f>IF(基本情報入力シート!X608="","",基本情報入力シート!X608)</f>
        <v/>
      </c>
      <c r="P565" s="110" t="str">
        <f>IF(基本情報入力シート!Y608="","",基本情報入力シート!Y608)</f>
        <v/>
      </c>
      <c r="Q565" s="641" t="str">
        <f>IF(基本情報入力シート!Z608="","",基本情報入力シート!Z608)</f>
        <v/>
      </c>
      <c r="R565" s="662" t="str">
        <f>IF(基本情報入力シート!AA608="","",基本情報入力シート!AA608)</f>
        <v/>
      </c>
      <c r="S565" s="111"/>
      <c r="T565" s="112"/>
      <c r="U565" s="131" t="str">
        <f>IF(P565="","",VLOOKUP(P565,【参考】数式用!$A$5:$I$28,MATCH(T565,【参考】数式用!$C$4:$G$4,0)+2,0))</f>
        <v/>
      </c>
      <c r="V565" s="46" t="s">
        <v>121</v>
      </c>
      <c r="W565" s="113"/>
      <c r="X565" s="47" t="s">
        <v>122</v>
      </c>
      <c r="Y565" s="113"/>
      <c r="Z565" s="114" t="s">
        <v>123</v>
      </c>
      <c r="AA565" s="113"/>
      <c r="AB565" s="47" t="s">
        <v>122</v>
      </c>
      <c r="AC565" s="113"/>
      <c r="AD565" s="47" t="s">
        <v>124</v>
      </c>
      <c r="AE565" s="115" t="s">
        <v>125</v>
      </c>
      <c r="AF565" s="116" t="str">
        <f t="shared" si="18"/>
        <v/>
      </c>
      <c r="AG565" s="118" t="s">
        <v>126</v>
      </c>
      <c r="AH565" s="117" t="str">
        <f t="shared" si="17"/>
        <v/>
      </c>
    </row>
    <row r="566" spans="1:34" ht="36.75" customHeight="1">
      <c r="A566" s="108">
        <f t="shared" si="19"/>
        <v>556</v>
      </c>
      <c r="B566" s="1232" t="str">
        <f>IF(基本情報入力シート!C609="","",基本情報入力シート!C609)</f>
        <v/>
      </c>
      <c r="C566" s="1233"/>
      <c r="D566" s="1233"/>
      <c r="E566" s="1233"/>
      <c r="F566" s="1233"/>
      <c r="G566" s="1233"/>
      <c r="H566" s="1233"/>
      <c r="I566" s="1233"/>
      <c r="J566" s="1233"/>
      <c r="K566" s="1234"/>
      <c r="L566" s="109" t="str">
        <f>IF(基本情報入力シート!M609="","",基本情報入力シート!M609)</f>
        <v/>
      </c>
      <c r="M566" s="109" t="str">
        <f>IF(基本情報入力シート!R609="","",基本情報入力シート!R609)</f>
        <v/>
      </c>
      <c r="N566" s="109" t="str">
        <f>IF(基本情報入力シート!W609="","",基本情報入力シート!W609)</f>
        <v/>
      </c>
      <c r="O566" s="108" t="str">
        <f>IF(基本情報入力シート!X609="","",基本情報入力シート!X609)</f>
        <v/>
      </c>
      <c r="P566" s="110" t="str">
        <f>IF(基本情報入力シート!Y609="","",基本情報入力シート!Y609)</f>
        <v/>
      </c>
      <c r="Q566" s="641" t="str">
        <f>IF(基本情報入力シート!Z609="","",基本情報入力シート!Z609)</f>
        <v/>
      </c>
      <c r="R566" s="662" t="str">
        <f>IF(基本情報入力シート!AA609="","",基本情報入力シート!AA609)</f>
        <v/>
      </c>
      <c r="S566" s="111"/>
      <c r="T566" s="112"/>
      <c r="U566" s="131" t="str">
        <f>IF(P566="","",VLOOKUP(P566,【参考】数式用!$A$5:$I$28,MATCH(T566,【参考】数式用!$C$4:$G$4,0)+2,0))</f>
        <v/>
      </c>
      <c r="V566" s="46" t="s">
        <v>121</v>
      </c>
      <c r="W566" s="113"/>
      <c r="X566" s="47" t="s">
        <v>122</v>
      </c>
      <c r="Y566" s="113"/>
      <c r="Z566" s="114" t="s">
        <v>123</v>
      </c>
      <c r="AA566" s="113"/>
      <c r="AB566" s="47" t="s">
        <v>122</v>
      </c>
      <c r="AC566" s="113"/>
      <c r="AD566" s="47" t="s">
        <v>124</v>
      </c>
      <c r="AE566" s="115" t="s">
        <v>125</v>
      </c>
      <c r="AF566" s="116" t="str">
        <f t="shared" si="18"/>
        <v/>
      </c>
      <c r="AG566" s="118" t="s">
        <v>126</v>
      </c>
      <c r="AH566" s="117" t="str">
        <f t="shared" si="17"/>
        <v/>
      </c>
    </row>
    <row r="567" spans="1:34" ht="36.75" customHeight="1">
      <c r="A567" s="108">
        <f t="shared" si="19"/>
        <v>557</v>
      </c>
      <c r="B567" s="1232" t="str">
        <f>IF(基本情報入力シート!C610="","",基本情報入力シート!C610)</f>
        <v/>
      </c>
      <c r="C567" s="1233"/>
      <c r="D567" s="1233"/>
      <c r="E567" s="1233"/>
      <c r="F567" s="1233"/>
      <c r="G567" s="1233"/>
      <c r="H567" s="1233"/>
      <c r="I567" s="1233"/>
      <c r="J567" s="1233"/>
      <c r="K567" s="1234"/>
      <c r="L567" s="109" t="str">
        <f>IF(基本情報入力シート!M610="","",基本情報入力シート!M610)</f>
        <v/>
      </c>
      <c r="M567" s="109" t="str">
        <f>IF(基本情報入力シート!R610="","",基本情報入力シート!R610)</f>
        <v/>
      </c>
      <c r="N567" s="109" t="str">
        <f>IF(基本情報入力シート!W610="","",基本情報入力シート!W610)</f>
        <v/>
      </c>
      <c r="O567" s="108" t="str">
        <f>IF(基本情報入力シート!X610="","",基本情報入力シート!X610)</f>
        <v/>
      </c>
      <c r="P567" s="110" t="str">
        <f>IF(基本情報入力シート!Y610="","",基本情報入力シート!Y610)</f>
        <v/>
      </c>
      <c r="Q567" s="641" t="str">
        <f>IF(基本情報入力シート!Z610="","",基本情報入力シート!Z610)</f>
        <v/>
      </c>
      <c r="R567" s="662" t="str">
        <f>IF(基本情報入力シート!AA610="","",基本情報入力シート!AA610)</f>
        <v/>
      </c>
      <c r="S567" s="111"/>
      <c r="T567" s="112"/>
      <c r="U567" s="131" t="str">
        <f>IF(P567="","",VLOOKUP(P567,【参考】数式用!$A$5:$I$28,MATCH(T567,【参考】数式用!$C$4:$G$4,0)+2,0))</f>
        <v/>
      </c>
      <c r="V567" s="46" t="s">
        <v>121</v>
      </c>
      <c r="W567" s="113"/>
      <c r="X567" s="47" t="s">
        <v>122</v>
      </c>
      <c r="Y567" s="113"/>
      <c r="Z567" s="114" t="s">
        <v>123</v>
      </c>
      <c r="AA567" s="113"/>
      <c r="AB567" s="47" t="s">
        <v>122</v>
      </c>
      <c r="AC567" s="113"/>
      <c r="AD567" s="47" t="s">
        <v>124</v>
      </c>
      <c r="AE567" s="115" t="s">
        <v>125</v>
      </c>
      <c r="AF567" s="116" t="str">
        <f t="shared" si="18"/>
        <v/>
      </c>
      <c r="AG567" s="118" t="s">
        <v>126</v>
      </c>
      <c r="AH567" s="117" t="str">
        <f t="shared" si="17"/>
        <v/>
      </c>
    </row>
    <row r="568" spans="1:34" ht="36.75" customHeight="1">
      <c r="A568" s="108">
        <f t="shared" si="19"/>
        <v>558</v>
      </c>
      <c r="B568" s="1232" t="str">
        <f>IF(基本情報入力シート!C611="","",基本情報入力シート!C611)</f>
        <v/>
      </c>
      <c r="C568" s="1233"/>
      <c r="D568" s="1233"/>
      <c r="E568" s="1233"/>
      <c r="F568" s="1233"/>
      <c r="G568" s="1233"/>
      <c r="H568" s="1233"/>
      <c r="I568" s="1233"/>
      <c r="J568" s="1233"/>
      <c r="K568" s="1234"/>
      <c r="L568" s="109" t="str">
        <f>IF(基本情報入力シート!M611="","",基本情報入力シート!M611)</f>
        <v/>
      </c>
      <c r="M568" s="109" t="str">
        <f>IF(基本情報入力シート!R611="","",基本情報入力シート!R611)</f>
        <v/>
      </c>
      <c r="N568" s="109" t="str">
        <f>IF(基本情報入力シート!W611="","",基本情報入力シート!W611)</f>
        <v/>
      </c>
      <c r="O568" s="108" t="str">
        <f>IF(基本情報入力シート!X611="","",基本情報入力シート!X611)</f>
        <v/>
      </c>
      <c r="P568" s="110" t="str">
        <f>IF(基本情報入力シート!Y611="","",基本情報入力シート!Y611)</f>
        <v/>
      </c>
      <c r="Q568" s="641" t="str">
        <f>IF(基本情報入力シート!Z611="","",基本情報入力シート!Z611)</f>
        <v/>
      </c>
      <c r="R568" s="662" t="str">
        <f>IF(基本情報入力シート!AA611="","",基本情報入力シート!AA611)</f>
        <v/>
      </c>
      <c r="S568" s="111"/>
      <c r="T568" s="112"/>
      <c r="U568" s="131" t="str">
        <f>IF(P568="","",VLOOKUP(P568,【参考】数式用!$A$5:$I$28,MATCH(T568,【参考】数式用!$C$4:$G$4,0)+2,0))</f>
        <v/>
      </c>
      <c r="V568" s="46" t="s">
        <v>121</v>
      </c>
      <c r="W568" s="113"/>
      <c r="X568" s="47" t="s">
        <v>122</v>
      </c>
      <c r="Y568" s="113"/>
      <c r="Z568" s="114" t="s">
        <v>123</v>
      </c>
      <c r="AA568" s="113"/>
      <c r="AB568" s="47" t="s">
        <v>122</v>
      </c>
      <c r="AC568" s="113"/>
      <c r="AD568" s="47" t="s">
        <v>124</v>
      </c>
      <c r="AE568" s="115" t="s">
        <v>125</v>
      </c>
      <c r="AF568" s="116" t="str">
        <f t="shared" si="18"/>
        <v/>
      </c>
      <c r="AG568" s="118" t="s">
        <v>126</v>
      </c>
      <c r="AH568" s="117" t="str">
        <f t="shared" si="17"/>
        <v/>
      </c>
    </row>
    <row r="569" spans="1:34" ht="36.75" customHeight="1">
      <c r="A569" s="108">
        <f t="shared" si="19"/>
        <v>559</v>
      </c>
      <c r="B569" s="1232" t="str">
        <f>IF(基本情報入力シート!C612="","",基本情報入力シート!C612)</f>
        <v/>
      </c>
      <c r="C569" s="1233"/>
      <c r="D569" s="1233"/>
      <c r="E569" s="1233"/>
      <c r="F569" s="1233"/>
      <c r="G569" s="1233"/>
      <c r="H569" s="1233"/>
      <c r="I569" s="1233"/>
      <c r="J569" s="1233"/>
      <c r="K569" s="1234"/>
      <c r="L569" s="109" t="str">
        <f>IF(基本情報入力シート!M612="","",基本情報入力シート!M612)</f>
        <v/>
      </c>
      <c r="M569" s="109" t="str">
        <f>IF(基本情報入力シート!R612="","",基本情報入力シート!R612)</f>
        <v/>
      </c>
      <c r="N569" s="109" t="str">
        <f>IF(基本情報入力シート!W612="","",基本情報入力シート!W612)</f>
        <v/>
      </c>
      <c r="O569" s="108" t="str">
        <f>IF(基本情報入力シート!X612="","",基本情報入力シート!X612)</f>
        <v/>
      </c>
      <c r="P569" s="110" t="str">
        <f>IF(基本情報入力シート!Y612="","",基本情報入力シート!Y612)</f>
        <v/>
      </c>
      <c r="Q569" s="641" t="str">
        <f>IF(基本情報入力シート!Z612="","",基本情報入力シート!Z612)</f>
        <v/>
      </c>
      <c r="R569" s="662" t="str">
        <f>IF(基本情報入力シート!AA612="","",基本情報入力シート!AA612)</f>
        <v/>
      </c>
      <c r="S569" s="111"/>
      <c r="T569" s="112"/>
      <c r="U569" s="131" t="str">
        <f>IF(P569="","",VLOOKUP(P569,【参考】数式用!$A$5:$I$28,MATCH(T569,【参考】数式用!$C$4:$G$4,0)+2,0))</f>
        <v/>
      </c>
      <c r="V569" s="46" t="s">
        <v>121</v>
      </c>
      <c r="W569" s="113"/>
      <c r="X569" s="47" t="s">
        <v>122</v>
      </c>
      <c r="Y569" s="113"/>
      <c r="Z569" s="114" t="s">
        <v>123</v>
      </c>
      <c r="AA569" s="113"/>
      <c r="AB569" s="47" t="s">
        <v>122</v>
      </c>
      <c r="AC569" s="113"/>
      <c r="AD569" s="47" t="s">
        <v>124</v>
      </c>
      <c r="AE569" s="115" t="s">
        <v>125</v>
      </c>
      <c r="AF569" s="116" t="str">
        <f t="shared" si="18"/>
        <v/>
      </c>
      <c r="AG569" s="118" t="s">
        <v>126</v>
      </c>
      <c r="AH569" s="117" t="str">
        <f t="shared" si="17"/>
        <v/>
      </c>
    </row>
    <row r="570" spans="1:34" ht="36.75" customHeight="1">
      <c r="A570" s="108">
        <f t="shared" si="19"/>
        <v>560</v>
      </c>
      <c r="B570" s="1232" t="str">
        <f>IF(基本情報入力シート!C613="","",基本情報入力シート!C613)</f>
        <v/>
      </c>
      <c r="C570" s="1233"/>
      <c r="D570" s="1233"/>
      <c r="E570" s="1233"/>
      <c r="F570" s="1233"/>
      <c r="G570" s="1233"/>
      <c r="H570" s="1233"/>
      <c r="I570" s="1233"/>
      <c r="J570" s="1233"/>
      <c r="K570" s="1234"/>
      <c r="L570" s="109" t="str">
        <f>IF(基本情報入力シート!M613="","",基本情報入力シート!M613)</f>
        <v/>
      </c>
      <c r="M570" s="109" t="str">
        <f>IF(基本情報入力シート!R613="","",基本情報入力シート!R613)</f>
        <v/>
      </c>
      <c r="N570" s="109" t="str">
        <f>IF(基本情報入力シート!W613="","",基本情報入力シート!W613)</f>
        <v/>
      </c>
      <c r="O570" s="108" t="str">
        <f>IF(基本情報入力シート!X613="","",基本情報入力シート!X613)</f>
        <v/>
      </c>
      <c r="P570" s="110" t="str">
        <f>IF(基本情報入力シート!Y613="","",基本情報入力シート!Y613)</f>
        <v/>
      </c>
      <c r="Q570" s="641" t="str">
        <f>IF(基本情報入力シート!Z613="","",基本情報入力シート!Z613)</f>
        <v/>
      </c>
      <c r="R570" s="662" t="str">
        <f>IF(基本情報入力シート!AA613="","",基本情報入力シート!AA613)</f>
        <v/>
      </c>
      <c r="S570" s="111"/>
      <c r="T570" s="112"/>
      <c r="U570" s="131" t="str">
        <f>IF(P570="","",VLOOKUP(P570,【参考】数式用!$A$5:$I$28,MATCH(T570,【参考】数式用!$C$4:$G$4,0)+2,0))</f>
        <v/>
      </c>
      <c r="V570" s="46" t="s">
        <v>121</v>
      </c>
      <c r="W570" s="113"/>
      <c r="X570" s="47" t="s">
        <v>122</v>
      </c>
      <c r="Y570" s="113"/>
      <c r="Z570" s="114" t="s">
        <v>123</v>
      </c>
      <c r="AA570" s="113"/>
      <c r="AB570" s="47" t="s">
        <v>122</v>
      </c>
      <c r="AC570" s="113"/>
      <c r="AD570" s="47" t="s">
        <v>124</v>
      </c>
      <c r="AE570" s="115" t="s">
        <v>125</v>
      </c>
      <c r="AF570" s="116" t="str">
        <f t="shared" si="18"/>
        <v/>
      </c>
      <c r="AG570" s="118" t="s">
        <v>126</v>
      </c>
      <c r="AH570" s="117" t="str">
        <f t="shared" si="17"/>
        <v/>
      </c>
    </row>
    <row r="571" spans="1:34" ht="36.75" customHeight="1">
      <c r="A571" s="108">
        <f t="shared" si="19"/>
        <v>561</v>
      </c>
      <c r="B571" s="1232" t="str">
        <f>IF(基本情報入力シート!C614="","",基本情報入力シート!C614)</f>
        <v/>
      </c>
      <c r="C571" s="1233"/>
      <c r="D571" s="1233"/>
      <c r="E571" s="1233"/>
      <c r="F571" s="1233"/>
      <c r="G571" s="1233"/>
      <c r="H571" s="1233"/>
      <c r="I571" s="1233"/>
      <c r="J571" s="1233"/>
      <c r="K571" s="1234"/>
      <c r="L571" s="109" t="str">
        <f>IF(基本情報入力シート!M614="","",基本情報入力シート!M614)</f>
        <v/>
      </c>
      <c r="M571" s="109" t="str">
        <f>IF(基本情報入力シート!R614="","",基本情報入力シート!R614)</f>
        <v/>
      </c>
      <c r="N571" s="109" t="str">
        <f>IF(基本情報入力シート!W614="","",基本情報入力シート!W614)</f>
        <v/>
      </c>
      <c r="O571" s="108" t="str">
        <f>IF(基本情報入力シート!X614="","",基本情報入力シート!X614)</f>
        <v/>
      </c>
      <c r="P571" s="110" t="str">
        <f>IF(基本情報入力シート!Y614="","",基本情報入力シート!Y614)</f>
        <v/>
      </c>
      <c r="Q571" s="641" t="str">
        <f>IF(基本情報入力シート!Z614="","",基本情報入力シート!Z614)</f>
        <v/>
      </c>
      <c r="R571" s="662" t="str">
        <f>IF(基本情報入力シート!AA614="","",基本情報入力シート!AA614)</f>
        <v/>
      </c>
      <c r="S571" s="111"/>
      <c r="T571" s="112"/>
      <c r="U571" s="131" t="str">
        <f>IF(P571="","",VLOOKUP(P571,【参考】数式用!$A$5:$I$28,MATCH(T571,【参考】数式用!$C$4:$G$4,0)+2,0))</f>
        <v/>
      </c>
      <c r="V571" s="46" t="s">
        <v>121</v>
      </c>
      <c r="W571" s="113"/>
      <c r="X571" s="47" t="s">
        <v>122</v>
      </c>
      <c r="Y571" s="113"/>
      <c r="Z571" s="114" t="s">
        <v>123</v>
      </c>
      <c r="AA571" s="113"/>
      <c r="AB571" s="47" t="s">
        <v>122</v>
      </c>
      <c r="AC571" s="113"/>
      <c r="AD571" s="47" t="s">
        <v>124</v>
      </c>
      <c r="AE571" s="115" t="s">
        <v>125</v>
      </c>
      <c r="AF571" s="116" t="str">
        <f t="shared" si="18"/>
        <v/>
      </c>
      <c r="AG571" s="118" t="s">
        <v>126</v>
      </c>
      <c r="AH571" s="117" t="str">
        <f t="shared" si="17"/>
        <v/>
      </c>
    </row>
    <row r="572" spans="1:34" ht="36.75" customHeight="1">
      <c r="A572" s="108">
        <f t="shared" si="19"/>
        <v>562</v>
      </c>
      <c r="B572" s="1232" t="str">
        <f>IF(基本情報入力シート!C615="","",基本情報入力シート!C615)</f>
        <v/>
      </c>
      <c r="C572" s="1233"/>
      <c r="D572" s="1233"/>
      <c r="E572" s="1233"/>
      <c r="F572" s="1233"/>
      <c r="G572" s="1233"/>
      <c r="H572" s="1233"/>
      <c r="I572" s="1233"/>
      <c r="J572" s="1233"/>
      <c r="K572" s="1234"/>
      <c r="L572" s="109" t="str">
        <f>IF(基本情報入力シート!M615="","",基本情報入力シート!M615)</f>
        <v/>
      </c>
      <c r="M572" s="109" t="str">
        <f>IF(基本情報入力シート!R615="","",基本情報入力シート!R615)</f>
        <v/>
      </c>
      <c r="N572" s="109" t="str">
        <f>IF(基本情報入力シート!W615="","",基本情報入力シート!W615)</f>
        <v/>
      </c>
      <c r="O572" s="108" t="str">
        <f>IF(基本情報入力シート!X615="","",基本情報入力シート!X615)</f>
        <v/>
      </c>
      <c r="P572" s="110" t="str">
        <f>IF(基本情報入力シート!Y615="","",基本情報入力シート!Y615)</f>
        <v/>
      </c>
      <c r="Q572" s="641" t="str">
        <f>IF(基本情報入力シート!Z615="","",基本情報入力シート!Z615)</f>
        <v/>
      </c>
      <c r="R572" s="662" t="str">
        <f>IF(基本情報入力シート!AA615="","",基本情報入力シート!AA615)</f>
        <v/>
      </c>
      <c r="S572" s="111"/>
      <c r="T572" s="112"/>
      <c r="U572" s="131" t="str">
        <f>IF(P572="","",VLOOKUP(P572,【参考】数式用!$A$5:$I$28,MATCH(T572,【参考】数式用!$C$4:$G$4,0)+2,0))</f>
        <v/>
      </c>
      <c r="V572" s="46" t="s">
        <v>121</v>
      </c>
      <c r="W572" s="113"/>
      <c r="X572" s="47" t="s">
        <v>122</v>
      </c>
      <c r="Y572" s="113"/>
      <c r="Z572" s="114" t="s">
        <v>123</v>
      </c>
      <c r="AA572" s="113"/>
      <c r="AB572" s="47" t="s">
        <v>122</v>
      </c>
      <c r="AC572" s="113"/>
      <c r="AD572" s="47" t="s">
        <v>124</v>
      </c>
      <c r="AE572" s="115" t="s">
        <v>125</v>
      </c>
      <c r="AF572" s="116" t="str">
        <f t="shared" si="18"/>
        <v/>
      </c>
      <c r="AG572" s="118" t="s">
        <v>126</v>
      </c>
      <c r="AH572" s="117" t="str">
        <f t="shared" si="17"/>
        <v/>
      </c>
    </row>
    <row r="573" spans="1:34" ht="36.75" customHeight="1">
      <c r="A573" s="108">
        <f t="shared" si="19"/>
        <v>563</v>
      </c>
      <c r="B573" s="1232" t="str">
        <f>IF(基本情報入力シート!C616="","",基本情報入力シート!C616)</f>
        <v/>
      </c>
      <c r="C573" s="1233"/>
      <c r="D573" s="1233"/>
      <c r="E573" s="1233"/>
      <c r="F573" s="1233"/>
      <c r="G573" s="1233"/>
      <c r="H573" s="1233"/>
      <c r="I573" s="1233"/>
      <c r="J573" s="1233"/>
      <c r="K573" s="1234"/>
      <c r="L573" s="109" t="str">
        <f>IF(基本情報入力シート!M616="","",基本情報入力シート!M616)</f>
        <v/>
      </c>
      <c r="M573" s="109" t="str">
        <f>IF(基本情報入力シート!R616="","",基本情報入力シート!R616)</f>
        <v/>
      </c>
      <c r="N573" s="109" t="str">
        <f>IF(基本情報入力シート!W616="","",基本情報入力シート!W616)</f>
        <v/>
      </c>
      <c r="O573" s="108" t="str">
        <f>IF(基本情報入力シート!X616="","",基本情報入力シート!X616)</f>
        <v/>
      </c>
      <c r="P573" s="110" t="str">
        <f>IF(基本情報入力シート!Y616="","",基本情報入力シート!Y616)</f>
        <v/>
      </c>
      <c r="Q573" s="641" t="str">
        <f>IF(基本情報入力シート!Z616="","",基本情報入力シート!Z616)</f>
        <v/>
      </c>
      <c r="R573" s="662" t="str">
        <f>IF(基本情報入力シート!AA616="","",基本情報入力シート!AA616)</f>
        <v/>
      </c>
      <c r="S573" s="111"/>
      <c r="T573" s="112"/>
      <c r="U573" s="131" t="str">
        <f>IF(P573="","",VLOOKUP(P573,【参考】数式用!$A$5:$I$28,MATCH(T573,【参考】数式用!$C$4:$G$4,0)+2,0))</f>
        <v/>
      </c>
      <c r="V573" s="46" t="s">
        <v>121</v>
      </c>
      <c r="W573" s="113"/>
      <c r="X573" s="47" t="s">
        <v>122</v>
      </c>
      <c r="Y573" s="113"/>
      <c r="Z573" s="114" t="s">
        <v>123</v>
      </c>
      <c r="AA573" s="113"/>
      <c r="AB573" s="47" t="s">
        <v>122</v>
      </c>
      <c r="AC573" s="113"/>
      <c r="AD573" s="47" t="s">
        <v>124</v>
      </c>
      <c r="AE573" s="115" t="s">
        <v>125</v>
      </c>
      <c r="AF573" s="116" t="str">
        <f t="shared" si="18"/>
        <v/>
      </c>
      <c r="AG573" s="118" t="s">
        <v>126</v>
      </c>
      <c r="AH573" s="117" t="str">
        <f t="shared" si="17"/>
        <v/>
      </c>
    </row>
    <row r="574" spans="1:34" ht="36.75" customHeight="1">
      <c r="A574" s="108">
        <f t="shared" si="19"/>
        <v>564</v>
      </c>
      <c r="B574" s="1232" t="str">
        <f>IF(基本情報入力シート!C617="","",基本情報入力シート!C617)</f>
        <v/>
      </c>
      <c r="C574" s="1233"/>
      <c r="D574" s="1233"/>
      <c r="E574" s="1233"/>
      <c r="F574" s="1233"/>
      <c r="G574" s="1233"/>
      <c r="H574" s="1233"/>
      <c r="I574" s="1233"/>
      <c r="J574" s="1233"/>
      <c r="K574" s="1234"/>
      <c r="L574" s="109" t="str">
        <f>IF(基本情報入力シート!M617="","",基本情報入力シート!M617)</f>
        <v/>
      </c>
      <c r="M574" s="109" t="str">
        <f>IF(基本情報入力シート!R617="","",基本情報入力シート!R617)</f>
        <v/>
      </c>
      <c r="N574" s="109" t="str">
        <f>IF(基本情報入力シート!W617="","",基本情報入力シート!W617)</f>
        <v/>
      </c>
      <c r="O574" s="108" t="str">
        <f>IF(基本情報入力シート!X617="","",基本情報入力シート!X617)</f>
        <v/>
      </c>
      <c r="P574" s="110" t="str">
        <f>IF(基本情報入力シート!Y617="","",基本情報入力シート!Y617)</f>
        <v/>
      </c>
      <c r="Q574" s="641" t="str">
        <f>IF(基本情報入力シート!Z617="","",基本情報入力シート!Z617)</f>
        <v/>
      </c>
      <c r="R574" s="662" t="str">
        <f>IF(基本情報入力シート!AA617="","",基本情報入力シート!AA617)</f>
        <v/>
      </c>
      <c r="S574" s="111"/>
      <c r="T574" s="112"/>
      <c r="U574" s="131" t="str">
        <f>IF(P574="","",VLOOKUP(P574,【参考】数式用!$A$5:$I$28,MATCH(T574,【参考】数式用!$C$4:$G$4,0)+2,0))</f>
        <v/>
      </c>
      <c r="V574" s="46" t="s">
        <v>121</v>
      </c>
      <c r="W574" s="113"/>
      <c r="X574" s="47" t="s">
        <v>122</v>
      </c>
      <c r="Y574" s="113"/>
      <c r="Z574" s="114" t="s">
        <v>123</v>
      </c>
      <c r="AA574" s="113"/>
      <c r="AB574" s="47" t="s">
        <v>122</v>
      </c>
      <c r="AC574" s="113"/>
      <c r="AD574" s="47" t="s">
        <v>124</v>
      </c>
      <c r="AE574" s="115" t="s">
        <v>125</v>
      </c>
      <c r="AF574" s="116" t="str">
        <f t="shared" si="18"/>
        <v/>
      </c>
      <c r="AG574" s="118" t="s">
        <v>126</v>
      </c>
      <c r="AH574" s="117" t="str">
        <f t="shared" si="17"/>
        <v/>
      </c>
    </row>
    <row r="575" spans="1:34" ht="36.75" customHeight="1">
      <c r="A575" s="108">
        <f t="shared" si="19"/>
        <v>565</v>
      </c>
      <c r="B575" s="1232" t="str">
        <f>IF(基本情報入力シート!C618="","",基本情報入力シート!C618)</f>
        <v/>
      </c>
      <c r="C575" s="1233"/>
      <c r="D575" s="1233"/>
      <c r="E575" s="1233"/>
      <c r="F575" s="1233"/>
      <c r="G575" s="1233"/>
      <c r="H575" s="1233"/>
      <c r="I575" s="1233"/>
      <c r="J575" s="1233"/>
      <c r="K575" s="1234"/>
      <c r="L575" s="109" t="str">
        <f>IF(基本情報入力シート!M618="","",基本情報入力シート!M618)</f>
        <v/>
      </c>
      <c r="M575" s="109" t="str">
        <f>IF(基本情報入力シート!R618="","",基本情報入力シート!R618)</f>
        <v/>
      </c>
      <c r="N575" s="109" t="str">
        <f>IF(基本情報入力シート!W618="","",基本情報入力シート!W618)</f>
        <v/>
      </c>
      <c r="O575" s="108" t="str">
        <f>IF(基本情報入力シート!X618="","",基本情報入力シート!X618)</f>
        <v/>
      </c>
      <c r="P575" s="110" t="str">
        <f>IF(基本情報入力シート!Y618="","",基本情報入力シート!Y618)</f>
        <v/>
      </c>
      <c r="Q575" s="641" t="str">
        <f>IF(基本情報入力シート!Z618="","",基本情報入力シート!Z618)</f>
        <v/>
      </c>
      <c r="R575" s="662" t="str">
        <f>IF(基本情報入力シート!AA618="","",基本情報入力シート!AA618)</f>
        <v/>
      </c>
      <c r="S575" s="111"/>
      <c r="T575" s="112"/>
      <c r="U575" s="131" t="str">
        <f>IF(P575="","",VLOOKUP(P575,【参考】数式用!$A$5:$I$28,MATCH(T575,【参考】数式用!$C$4:$G$4,0)+2,0))</f>
        <v/>
      </c>
      <c r="V575" s="46" t="s">
        <v>121</v>
      </c>
      <c r="W575" s="113"/>
      <c r="X575" s="47" t="s">
        <v>122</v>
      </c>
      <c r="Y575" s="113"/>
      <c r="Z575" s="114" t="s">
        <v>123</v>
      </c>
      <c r="AA575" s="113"/>
      <c r="AB575" s="47" t="s">
        <v>122</v>
      </c>
      <c r="AC575" s="113"/>
      <c r="AD575" s="47" t="s">
        <v>124</v>
      </c>
      <c r="AE575" s="115" t="s">
        <v>125</v>
      </c>
      <c r="AF575" s="116" t="str">
        <f t="shared" si="18"/>
        <v/>
      </c>
      <c r="AG575" s="118" t="s">
        <v>126</v>
      </c>
      <c r="AH575" s="117" t="str">
        <f t="shared" si="17"/>
        <v/>
      </c>
    </row>
    <row r="576" spans="1:34" ht="36.75" customHeight="1">
      <c r="A576" s="108">
        <f t="shared" si="19"/>
        <v>566</v>
      </c>
      <c r="B576" s="1232" t="str">
        <f>IF(基本情報入力シート!C619="","",基本情報入力シート!C619)</f>
        <v/>
      </c>
      <c r="C576" s="1233"/>
      <c r="D576" s="1233"/>
      <c r="E576" s="1233"/>
      <c r="F576" s="1233"/>
      <c r="G576" s="1233"/>
      <c r="H576" s="1233"/>
      <c r="I576" s="1233"/>
      <c r="J576" s="1233"/>
      <c r="K576" s="1234"/>
      <c r="L576" s="109" t="str">
        <f>IF(基本情報入力シート!M619="","",基本情報入力シート!M619)</f>
        <v/>
      </c>
      <c r="M576" s="109" t="str">
        <f>IF(基本情報入力シート!R619="","",基本情報入力シート!R619)</f>
        <v/>
      </c>
      <c r="N576" s="109" t="str">
        <f>IF(基本情報入力シート!W619="","",基本情報入力シート!W619)</f>
        <v/>
      </c>
      <c r="O576" s="108" t="str">
        <f>IF(基本情報入力シート!X619="","",基本情報入力シート!X619)</f>
        <v/>
      </c>
      <c r="P576" s="110" t="str">
        <f>IF(基本情報入力シート!Y619="","",基本情報入力シート!Y619)</f>
        <v/>
      </c>
      <c r="Q576" s="641" t="str">
        <f>IF(基本情報入力シート!Z619="","",基本情報入力シート!Z619)</f>
        <v/>
      </c>
      <c r="R576" s="662" t="str">
        <f>IF(基本情報入力シート!AA619="","",基本情報入力シート!AA619)</f>
        <v/>
      </c>
      <c r="S576" s="111"/>
      <c r="T576" s="112"/>
      <c r="U576" s="131" t="str">
        <f>IF(P576="","",VLOOKUP(P576,【参考】数式用!$A$5:$I$28,MATCH(T576,【参考】数式用!$C$4:$G$4,0)+2,0))</f>
        <v/>
      </c>
      <c r="V576" s="46" t="s">
        <v>121</v>
      </c>
      <c r="W576" s="113"/>
      <c r="X576" s="47" t="s">
        <v>122</v>
      </c>
      <c r="Y576" s="113"/>
      <c r="Z576" s="114" t="s">
        <v>123</v>
      </c>
      <c r="AA576" s="113"/>
      <c r="AB576" s="47" t="s">
        <v>122</v>
      </c>
      <c r="AC576" s="113"/>
      <c r="AD576" s="47" t="s">
        <v>124</v>
      </c>
      <c r="AE576" s="115" t="s">
        <v>125</v>
      </c>
      <c r="AF576" s="116" t="str">
        <f t="shared" si="18"/>
        <v/>
      </c>
      <c r="AG576" s="118" t="s">
        <v>126</v>
      </c>
      <c r="AH576" s="117" t="str">
        <f t="shared" si="17"/>
        <v/>
      </c>
    </row>
    <row r="577" spans="1:34" ht="36.75" customHeight="1">
      <c r="A577" s="108">
        <f t="shared" si="19"/>
        <v>567</v>
      </c>
      <c r="B577" s="1232" t="str">
        <f>IF(基本情報入力シート!C620="","",基本情報入力シート!C620)</f>
        <v/>
      </c>
      <c r="C577" s="1233"/>
      <c r="D577" s="1233"/>
      <c r="E577" s="1233"/>
      <c r="F577" s="1233"/>
      <c r="G577" s="1233"/>
      <c r="H577" s="1233"/>
      <c r="I577" s="1233"/>
      <c r="J577" s="1233"/>
      <c r="K577" s="1234"/>
      <c r="L577" s="109" t="str">
        <f>IF(基本情報入力シート!M620="","",基本情報入力シート!M620)</f>
        <v/>
      </c>
      <c r="M577" s="109" t="str">
        <f>IF(基本情報入力シート!R620="","",基本情報入力シート!R620)</f>
        <v/>
      </c>
      <c r="N577" s="109" t="str">
        <f>IF(基本情報入力シート!W620="","",基本情報入力シート!W620)</f>
        <v/>
      </c>
      <c r="O577" s="108" t="str">
        <f>IF(基本情報入力シート!X620="","",基本情報入力シート!X620)</f>
        <v/>
      </c>
      <c r="P577" s="110" t="str">
        <f>IF(基本情報入力シート!Y620="","",基本情報入力シート!Y620)</f>
        <v/>
      </c>
      <c r="Q577" s="641" t="str">
        <f>IF(基本情報入力シート!Z620="","",基本情報入力シート!Z620)</f>
        <v/>
      </c>
      <c r="R577" s="662" t="str">
        <f>IF(基本情報入力シート!AA620="","",基本情報入力シート!AA620)</f>
        <v/>
      </c>
      <c r="S577" s="111"/>
      <c r="T577" s="112"/>
      <c r="U577" s="131" t="str">
        <f>IF(P577="","",VLOOKUP(P577,【参考】数式用!$A$5:$I$28,MATCH(T577,【参考】数式用!$C$4:$G$4,0)+2,0))</f>
        <v/>
      </c>
      <c r="V577" s="46" t="s">
        <v>121</v>
      </c>
      <c r="W577" s="113"/>
      <c r="X577" s="47" t="s">
        <v>122</v>
      </c>
      <c r="Y577" s="113"/>
      <c r="Z577" s="114" t="s">
        <v>123</v>
      </c>
      <c r="AA577" s="113"/>
      <c r="AB577" s="47" t="s">
        <v>122</v>
      </c>
      <c r="AC577" s="113"/>
      <c r="AD577" s="47" t="s">
        <v>124</v>
      </c>
      <c r="AE577" s="115" t="s">
        <v>125</v>
      </c>
      <c r="AF577" s="116" t="str">
        <f t="shared" si="18"/>
        <v/>
      </c>
      <c r="AG577" s="118" t="s">
        <v>126</v>
      </c>
      <c r="AH577" s="117" t="str">
        <f t="shared" si="17"/>
        <v/>
      </c>
    </row>
    <row r="578" spans="1:34" ht="36.75" customHeight="1">
      <c r="A578" s="108">
        <f t="shared" si="19"/>
        <v>568</v>
      </c>
      <c r="B578" s="1232" t="str">
        <f>IF(基本情報入力シート!C621="","",基本情報入力シート!C621)</f>
        <v/>
      </c>
      <c r="C578" s="1233"/>
      <c r="D578" s="1233"/>
      <c r="E578" s="1233"/>
      <c r="F578" s="1233"/>
      <c r="G578" s="1233"/>
      <c r="H578" s="1233"/>
      <c r="I578" s="1233"/>
      <c r="J578" s="1233"/>
      <c r="K578" s="1234"/>
      <c r="L578" s="109" t="str">
        <f>IF(基本情報入力シート!M621="","",基本情報入力シート!M621)</f>
        <v/>
      </c>
      <c r="M578" s="109" t="str">
        <f>IF(基本情報入力シート!R621="","",基本情報入力シート!R621)</f>
        <v/>
      </c>
      <c r="N578" s="109" t="str">
        <f>IF(基本情報入力シート!W621="","",基本情報入力シート!W621)</f>
        <v/>
      </c>
      <c r="O578" s="108" t="str">
        <f>IF(基本情報入力シート!X621="","",基本情報入力シート!X621)</f>
        <v/>
      </c>
      <c r="P578" s="110" t="str">
        <f>IF(基本情報入力シート!Y621="","",基本情報入力シート!Y621)</f>
        <v/>
      </c>
      <c r="Q578" s="641" t="str">
        <f>IF(基本情報入力シート!Z621="","",基本情報入力シート!Z621)</f>
        <v/>
      </c>
      <c r="R578" s="662" t="str">
        <f>IF(基本情報入力シート!AA621="","",基本情報入力シート!AA621)</f>
        <v/>
      </c>
      <c r="S578" s="111"/>
      <c r="T578" s="112"/>
      <c r="U578" s="131" t="str">
        <f>IF(P578="","",VLOOKUP(P578,【参考】数式用!$A$5:$I$28,MATCH(T578,【参考】数式用!$C$4:$G$4,0)+2,0))</f>
        <v/>
      </c>
      <c r="V578" s="46" t="s">
        <v>121</v>
      </c>
      <c r="W578" s="113"/>
      <c r="X578" s="47" t="s">
        <v>122</v>
      </c>
      <c r="Y578" s="113"/>
      <c r="Z578" s="114" t="s">
        <v>123</v>
      </c>
      <c r="AA578" s="113"/>
      <c r="AB578" s="47" t="s">
        <v>122</v>
      </c>
      <c r="AC578" s="113"/>
      <c r="AD578" s="47" t="s">
        <v>124</v>
      </c>
      <c r="AE578" s="115" t="s">
        <v>125</v>
      </c>
      <c r="AF578" s="116" t="str">
        <f t="shared" si="18"/>
        <v/>
      </c>
      <c r="AG578" s="118" t="s">
        <v>126</v>
      </c>
      <c r="AH578" s="117" t="str">
        <f t="shared" si="17"/>
        <v/>
      </c>
    </row>
    <row r="579" spans="1:34" ht="36.75" customHeight="1">
      <c r="A579" s="108">
        <f t="shared" si="19"/>
        <v>569</v>
      </c>
      <c r="B579" s="1232" t="str">
        <f>IF(基本情報入力シート!C622="","",基本情報入力シート!C622)</f>
        <v/>
      </c>
      <c r="C579" s="1233"/>
      <c r="D579" s="1233"/>
      <c r="E579" s="1233"/>
      <c r="F579" s="1233"/>
      <c r="G579" s="1233"/>
      <c r="H579" s="1233"/>
      <c r="I579" s="1233"/>
      <c r="J579" s="1233"/>
      <c r="K579" s="1234"/>
      <c r="L579" s="109" t="str">
        <f>IF(基本情報入力シート!M622="","",基本情報入力シート!M622)</f>
        <v/>
      </c>
      <c r="M579" s="109" t="str">
        <f>IF(基本情報入力シート!R622="","",基本情報入力シート!R622)</f>
        <v/>
      </c>
      <c r="N579" s="109" t="str">
        <f>IF(基本情報入力シート!W622="","",基本情報入力シート!W622)</f>
        <v/>
      </c>
      <c r="O579" s="108" t="str">
        <f>IF(基本情報入力シート!X622="","",基本情報入力シート!X622)</f>
        <v/>
      </c>
      <c r="P579" s="110" t="str">
        <f>IF(基本情報入力シート!Y622="","",基本情報入力シート!Y622)</f>
        <v/>
      </c>
      <c r="Q579" s="641" t="str">
        <f>IF(基本情報入力シート!Z622="","",基本情報入力シート!Z622)</f>
        <v/>
      </c>
      <c r="R579" s="662" t="str">
        <f>IF(基本情報入力シート!AA622="","",基本情報入力シート!AA622)</f>
        <v/>
      </c>
      <c r="S579" s="111"/>
      <c r="T579" s="112"/>
      <c r="U579" s="131" t="str">
        <f>IF(P579="","",VLOOKUP(P579,【参考】数式用!$A$5:$I$28,MATCH(T579,【参考】数式用!$C$4:$G$4,0)+2,0))</f>
        <v/>
      </c>
      <c r="V579" s="46" t="s">
        <v>121</v>
      </c>
      <c r="W579" s="113"/>
      <c r="X579" s="47" t="s">
        <v>122</v>
      </c>
      <c r="Y579" s="113"/>
      <c r="Z579" s="114" t="s">
        <v>123</v>
      </c>
      <c r="AA579" s="113"/>
      <c r="AB579" s="47" t="s">
        <v>122</v>
      </c>
      <c r="AC579" s="113"/>
      <c r="AD579" s="47" t="s">
        <v>124</v>
      </c>
      <c r="AE579" s="115" t="s">
        <v>125</v>
      </c>
      <c r="AF579" s="116" t="str">
        <f t="shared" si="18"/>
        <v/>
      </c>
      <c r="AG579" s="118" t="s">
        <v>126</v>
      </c>
      <c r="AH579" s="117" t="str">
        <f t="shared" si="17"/>
        <v/>
      </c>
    </row>
    <row r="580" spans="1:34" ht="36.75" customHeight="1">
      <c r="A580" s="108">
        <f t="shared" si="19"/>
        <v>570</v>
      </c>
      <c r="B580" s="1232" t="str">
        <f>IF(基本情報入力シート!C623="","",基本情報入力シート!C623)</f>
        <v/>
      </c>
      <c r="C580" s="1233"/>
      <c r="D580" s="1233"/>
      <c r="E580" s="1233"/>
      <c r="F580" s="1233"/>
      <c r="G580" s="1233"/>
      <c r="H580" s="1233"/>
      <c r="I580" s="1233"/>
      <c r="J580" s="1233"/>
      <c r="K580" s="1234"/>
      <c r="L580" s="109" t="str">
        <f>IF(基本情報入力シート!M623="","",基本情報入力シート!M623)</f>
        <v/>
      </c>
      <c r="M580" s="109" t="str">
        <f>IF(基本情報入力シート!R623="","",基本情報入力シート!R623)</f>
        <v/>
      </c>
      <c r="N580" s="109" t="str">
        <f>IF(基本情報入力シート!W623="","",基本情報入力シート!W623)</f>
        <v/>
      </c>
      <c r="O580" s="108" t="str">
        <f>IF(基本情報入力シート!X623="","",基本情報入力シート!X623)</f>
        <v/>
      </c>
      <c r="P580" s="110" t="str">
        <f>IF(基本情報入力シート!Y623="","",基本情報入力シート!Y623)</f>
        <v/>
      </c>
      <c r="Q580" s="641" t="str">
        <f>IF(基本情報入力シート!Z623="","",基本情報入力シート!Z623)</f>
        <v/>
      </c>
      <c r="R580" s="662" t="str">
        <f>IF(基本情報入力シート!AA623="","",基本情報入力シート!AA623)</f>
        <v/>
      </c>
      <c r="S580" s="111"/>
      <c r="T580" s="112"/>
      <c r="U580" s="131" t="str">
        <f>IF(P580="","",VLOOKUP(P580,【参考】数式用!$A$5:$I$28,MATCH(T580,【参考】数式用!$C$4:$G$4,0)+2,0))</f>
        <v/>
      </c>
      <c r="V580" s="46" t="s">
        <v>121</v>
      </c>
      <c r="W580" s="113"/>
      <c r="X580" s="47" t="s">
        <v>122</v>
      </c>
      <c r="Y580" s="113"/>
      <c r="Z580" s="114" t="s">
        <v>123</v>
      </c>
      <c r="AA580" s="113"/>
      <c r="AB580" s="47" t="s">
        <v>122</v>
      </c>
      <c r="AC580" s="113"/>
      <c r="AD580" s="47" t="s">
        <v>124</v>
      </c>
      <c r="AE580" s="115" t="s">
        <v>125</v>
      </c>
      <c r="AF580" s="116" t="str">
        <f t="shared" si="18"/>
        <v/>
      </c>
      <c r="AG580" s="118" t="s">
        <v>126</v>
      </c>
      <c r="AH580" s="117" t="str">
        <f t="shared" si="17"/>
        <v/>
      </c>
    </row>
    <row r="581" spans="1:34" ht="36.75" customHeight="1">
      <c r="A581" s="108">
        <f t="shared" si="19"/>
        <v>571</v>
      </c>
      <c r="B581" s="1232" t="str">
        <f>IF(基本情報入力シート!C624="","",基本情報入力シート!C624)</f>
        <v/>
      </c>
      <c r="C581" s="1233"/>
      <c r="D581" s="1233"/>
      <c r="E581" s="1233"/>
      <c r="F581" s="1233"/>
      <c r="G581" s="1233"/>
      <c r="H581" s="1233"/>
      <c r="I581" s="1233"/>
      <c r="J581" s="1233"/>
      <c r="K581" s="1234"/>
      <c r="L581" s="109" t="str">
        <f>IF(基本情報入力シート!M624="","",基本情報入力シート!M624)</f>
        <v/>
      </c>
      <c r="M581" s="109" t="str">
        <f>IF(基本情報入力シート!R624="","",基本情報入力シート!R624)</f>
        <v/>
      </c>
      <c r="N581" s="109" t="str">
        <f>IF(基本情報入力シート!W624="","",基本情報入力シート!W624)</f>
        <v/>
      </c>
      <c r="O581" s="108" t="str">
        <f>IF(基本情報入力シート!X624="","",基本情報入力シート!X624)</f>
        <v/>
      </c>
      <c r="P581" s="110" t="str">
        <f>IF(基本情報入力シート!Y624="","",基本情報入力シート!Y624)</f>
        <v/>
      </c>
      <c r="Q581" s="641" t="str">
        <f>IF(基本情報入力シート!Z624="","",基本情報入力シート!Z624)</f>
        <v/>
      </c>
      <c r="R581" s="662" t="str">
        <f>IF(基本情報入力シート!AA624="","",基本情報入力シート!AA624)</f>
        <v/>
      </c>
      <c r="S581" s="111"/>
      <c r="T581" s="112"/>
      <c r="U581" s="131" t="str">
        <f>IF(P581="","",VLOOKUP(P581,【参考】数式用!$A$5:$I$28,MATCH(T581,【参考】数式用!$C$4:$G$4,0)+2,0))</f>
        <v/>
      </c>
      <c r="V581" s="46" t="s">
        <v>121</v>
      </c>
      <c r="W581" s="113"/>
      <c r="X581" s="47" t="s">
        <v>122</v>
      </c>
      <c r="Y581" s="113"/>
      <c r="Z581" s="114" t="s">
        <v>123</v>
      </c>
      <c r="AA581" s="113"/>
      <c r="AB581" s="47" t="s">
        <v>122</v>
      </c>
      <c r="AC581" s="113"/>
      <c r="AD581" s="47" t="s">
        <v>124</v>
      </c>
      <c r="AE581" s="115" t="s">
        <v>125</v>
      </c>
      <c r="AF581" s="116" t="str">
        <f t="shared" si="18"/>
        <v/>
      </c>
      <c r="AG581" s="118" t="s">
        <v>126</v>
      </c>
      <c r="AH581" s="117" t="str">
        <f t="shared" si="17"/>
        <v/>
      </c>
    </row>
    <row r="582" spans="1:34" ht="36.75" customHeight="1">
      <c r="A582" s="108">
        <f t="shared" si="19"/>
        <v>572</v>
      </c>
      <c r="B582" s="1232" t="str">
        <f>IF(基本情報入力シート!C625="","",基本情報入力シート!C625)</f>
        <v/>
      </c>
      <c r="C582" s="1233"/>
      <c r="D582" s="1233"/>
      <c r="E582" s="1233"/>
      <c r="F582" s="1233"/>
      <c r="G582" s="1233"/>
      <c r="H582" s="1233"/>
      <c r="I582" s="1233"/>
      <c r="J582" s="1233"/>
      <c r="K582" s="1234"/>
      <c r="L582" s="109" t="str">
        <f>IF(基本情報入力シート!M625="","",基本情報入力シート!M625)</f>
        <v/>
      </c>
      <c r="M582" s="109" t="str">
        <f>IF(基本情報入力シート!R625="","",基本情報入力シート!R625)</f>
        <v/>
      </c>
      <c r="N582" s="109" t="str">
        <f>IF(基本情報入力シート!W625="","",基本情報入力シート!W625)</f>
        <v/>
      </c>
      <c r="O582" s="108" t="str">
        <f>IF(基本情報入力シート!X625="","",基本情報入力シート!X625)</f>
        <v/>
      </c>
      <c r="P582" s="110" t="str">
        <f>IF(基本情報入力シート!Y625="","",基本情報入力シート!Y625)</f>
        <v/>
      </c>
      <c r="Q582" s="641" t="str">
        <f>IF(基本情報入力シート!Z625="","",基本情報入力シート!Z625)</f>
        <v/>
      </c>
      <c r="R582" s="662" t="str">
        <f>IF(基本情報入力シート!AA625="","",基本情報入力シート!AA625)</f>
        <v/>
      </c>
      <c r="S582" s="111"/>
      <c r="T582" s="112"/>
      <c r="U582" s="131" t="str">
        <f>IF(P582="","",VLOOKUP(P582,【参考】数式用!$A$5:$I$28,MATCH(T582,【参考】数式用!$C$4:$G$4,0)+2,0))</f>
        <v/>
      </c>
      <c r="V582" s="46" t="s">
        <v>121</v>
      </c>
      <c r="W582" s="113"/>
      <c r="X582" s="47" t="s">
        <v>122</v>
      </c>
      <c r="Y582" s="113"/>
      <c r="Z582" s="114" t="s">
        <v>123</v>
      </c>
      <c r="AA582" s="113"/>
      <c r="AB582" s="47" t="s">
        <v>122</v>
      </c>
      <c r="AC582" s="113"/>
      <c r="AD582" s="47" t="s">
        <v>124</v>
      </c>
      <c r="AE582" s="115" t="s">
        <v>125</v>
      </c>
      <c r="AF582" s="116" t="str">
        <f t="shared" si="18"/>
        <v/>
      </c>
      <c r="AG582" s="118" t="s">
        <v>126</v>
      </c>
      <c r="AH582" s="117" t="str">
        <f t="shared" si="17"/>
        <v/>
      </c>
    </row>
    <row r="583" spans="1:34" ht="36.75" customHeight="1">
      <c r="A583" s="108">
        <f t="shared" si="19"/>
        <v>573</v>
      </c>
      <c r="B583" s="1232" t="str">
        <f>IF(基本情報入力シート!C626="","",基本情報入力シート!C626)</f>
        <v/>
      </c>
      <c r="C583" s="1233"/>
      <c r="D583" s="1233"/>
      <c r="E583" s="1233"/>
      <c r="F583" s="1233"/>
      <c r="G583" s="1233"/>
      <c r="H583" s="1233"/>
      <c r="I583" s="1233"/>
      <c r="J583" s="1233"/>
      <c r="K583" s="1234"/>
      <c r="L583" s="109" t="str">
        <f>IF(基本情報入力シート!M626="","",基本情報入力シート!M626)</f>
        <v/>
      </c>
      <c r="M583" s="109" t="str">
        <f>IF(基本情報入力シート!R626="","",基本情報入力シート!R626)</f>
        <v/>
      </c>
      <c r="N583" s="109" t="str">
        <f>IF(基本情報入力シート!W626="","",基本情報入力シート!W626)</f>
        <v/>
      </c>
      <c r="O583" s="108" t="str">
        <f>IF(基本情報入力シート!X626="","",基本情報入力シート!X626)</f>
        <v/>
      </c>
      <c r="P583" s="110" t="str">
        <f>IF(基本情報入力シート!Y626="","",基本情報入力シート!Y626)</f>
        <v/>
      </c>
      <c r="Q583" s="641" t="str">
        <f>IF(基本情報入力シート!Z626="","",基本情報入力シート!Z626)</f>
        <v/>
      </c>
      <c r="R583" s="662" t="str">
        <f>IF(基本情報入力シート!AA626="","",基本情報入力シート!AA626)</f>
        <v/>
      </c>
      <c r="S583" s="111"/>
      <c r="T583" s="112"/>
      <c r="U583" s="131" t="str">
        <f>IF(P583="","",VLOOKUP(P583,【参考】数式用!$A$5:$I$28,MATCH(T583,【参考】数式用!$C$4:$G$4,0)+2,0))</f>
        <v/>
      </c>
      <c r="V583" s="46" t="s">
        <v>121</v>
      </c>
      <c r="W583" s="113"/>
      <c r="X583" s="47" t="s">
        <v>122</v>
      </c>
      <c r="Y583" s="113"/>
      <c r="Z583" s="114" t="s">
        <v>123</v>
      </c>
      <c r="AA583" s="113"/>
      <c r="AB583" s="47" t="s">
        <v>122</v>
      </c>
      <c r="AC583" s="113"/>
      <c r="AD583" s="47" t="s">
        <v>124</v>
      </c>
      <c r="AE583" s="115" t="s">
        <v>125</v>
      </c>
      <c r="AF583" s="116" t="str">
        <f t="shared" si="18"/>
        <v/>
      </c>
      <c r="AG583" s="118" t="s">
        <v>126</v>
      </c>
      <c r="AH583" s="117" t="str">
        <f t="shared" si="17"/>
        <v/>
      </c>
    </row>
    <row r="584" spans="1:34" ht="36.75" customHeight="1">
      <c r="A584" s="108">
        <f t="shared" si="19"/>
        <v>574</v>
      </c>
      <c r="B584" s="1232" t="str">
        <f>IF(基本情報入力シート!C627="","",基本情報入力シート!C627)</f>
        <v/>
      </c>
      <c r="C584" s="1233"/>
      <c r="D584" s="1233"/>
      <c r="E584" s="1233"/>
      <c r="F584" s="1233"/>
      <c r="G584" s="1233"/>
      <c r="H584" s="1233"/>
      <c r="I584" s="1233"/>
      <c r="J584" s="1233"/>
      <c r="K584" s="1234"/>
      <c r="L584" s="109" t="str">
        <f>IF(基本情報入力シート!M627="","",基本情報入力シート!M627)</f>
        <v/>
      </c>
      <c r="M584" s="109" t="str">
        <f>IF(基本情報入力シート!R627="","",基本情報入力シート!R627)</f>
        <v/>
      </c>
      <c r="N584" s="109" t="str">
        <f>IF(基本情報入力シート!W627="","",基本情報入力シート!W627)</f>
        <v/>
      </c>
      <c r="O584" s="108" t="str">
        <f>IF(基本情報入力シート!X627="","",基本情報入力シート!X627)</f>
        <v/>
      </c>
      <c r="P584" s="110" t="str">
        <f>IF(基本情報入力シート!Y627="","",基本情報入力シート!Y627)</f>
        <v/>
      </c>
      <c r="Q584" s="641" t="str">
        <f>IF(基本情報入力シート!Z627="","",基本情報入力シート!Z627)</f>
        <v/>
      </c>
      <c r="R584" s="662" t="str">
        <f>IF(基本情報入力シート!AA627="","",基本情報入力シート!AA627)</f>
        <v/>
      </c>
      <c r="S584" s="111"/>
      <c r="T584" s="112"/>
      <c r="U584" s="131" t="str">
        <f>IF(P584="","",VLOOKUP(P584,【参考】数式用!$A$5:$I$28,MATCH(T584,【参考】数式用!$C$4:$G$4,0)+2,0))</f>
        <v/>
      </c>
      <c r="V584" s="46" t="s">
        <v>121</v>
      </c>
      <c r="W584" s="113"/>
      <c r="X584" s="47" t="s">
        <v>122</v>
      </c>
      <c r="Y584" s="113"/>
      <c r="Z584" s="114" t="s">
        <v>123</v>
      </c>
      <c r="AA584" s="113"/>
      <c r="AB584" s="47" t="s">
        <v>122</v>
      </c>
      <c r="AC584" s="113"/>
      <c r="AD584" s="47" t="s">
        <v>124</v>
      </c>
      <c r="AE584" s="115" t="s">
        <v>125</v>
      </c>
      <c r="AF584" s="116" t="str">
        <f t="shared" si="18"/>
        <v/>
      </c>
      <c r="AG584" s="118" t="s">
        <v>126</v>
      </c>
      <c r="AH584" s="117" t="str">
        <f t="shared" si="17"/>
        <v/>
      </c>
    </row>
    <row r="585" spans="1:34" ht="36.75" customHeight="1">
      <c r="A585" s="108">
        <f t="shared" si="19"/>
        <v>575</v>
      </c>
      <c r="B585" s="1232" t="str">
        <f>IF(基本情報入力シート!C628="","",基本情報入力シート!C628)</f>
        <v/>
      </c>
      <c r="C585" s="1233"/>
      <c r="D585" s="1233"/>
      <c r="E585" s="1233"/>
      <c r="F585" s="1233"/>
      <c r="G585" s="1233"/>
      <c r="H585" s="1233"/>
      <c r="I585" s="1233"/>
      <c r="J585" s="1233"/>
      <c r="K585" s="1234"/>
      <c r="L585" s="109" t="str">
        <f>IF(基本情報入力シート!M628="","",基本情報入力シート!M628)</f>
        <v/>
      </c>
      <c r="M585" s="109" t="str">
        <f>IF(基本情報入力シート!R628="","",基本情報入力シート!R628)</f>
        <v/>
      </c>
      <c r="N585" s="109" t="str">
        <f>IF(基本情報入力シート!W628="","",基本情報入力シート!W628)</f>
        <v/>
      </c>
      <c r="O585" s="108" t="str">
        <f>IF(基本情報入力シート!X628="","",基本情報入力シート!X628)</f>
        <v/>
      </c>
      <c r="P585" s="110" t="str">
        <f>IF(基本情報入力シート!Y628="","",基本情報入力シート!Y628)</f>
        <v/>
      </c>
      <c r="Q585" s="641" t="str">
        <f>IF(基本情報入力シート!Z628="","",基本情報入力シート!Z628)</f>
        <v/>
      </c>
      <c r="R585" s="662" t="str">
        <f>IF(基本情報入力シート!AA628="","",基本情報入力シート!AA628)</f>
        <v/>
      </c>
      <c r="S585" s="111"/>
      <c r="T585" s="112"/>
      <c r="U585" s="131" t="str">
        <f>IF(P585="","",VLOOKUP(P585,【参考】数式用!$A$5:$I$28,MATCH(T585,【参考】数式用!$C$4:$G$4,0)+2,0))</f>
        <v/>
      </c>
      <c r="V585" s="46" t="s">
        <v>121</v>
      </c>
      <c r="W585" s="113"/>
      <c r="X585" s="47" t="s">
        <v>122</v>
      </c>
      <c r="Y585" s="113"/>
      <c r="Z585" s="114" t="s">
        <v>123</v>
      </c>
      <c r="AA585" s="113"/>
      <c r="AB585" s="47" t="s">
        <v>122</v>
      </c>
      <c r="AC585" s="113"/>
      <c r="AD585" s="47" t="s">
        <v>124</v>
      </c>
      <c r="AE585" s="115" t="s">
        <v>125</v>
      </c>
      <c r="AF585" s="116" t="str">
        <f t="shared" si="18"/>
        <v/>
      </c>
      <c r="AG585" s="118" t="s">
        <v>126</v>
      </c>
      <c r="AH585" s="117" t="str">
        <f t="shared" si="17"/>
        <v/>
      </c>
    </row>
    <row r="586" spans="1:34" ht="36.75" customHeight="1">
      <c r="A586" s="108">
        <f t="shared" si="19"/>
        <v>576</v>
      </c>
      <c r="B586" s="1232" t="str">
        <f>IF(基本情報入力シート!C629="","",基本情報入力シート!C629)</f>
        <v/>
      </c>
      <c r="C586" s="1233"/>
      <c r="D586" s="1233"/>
      <c r="E586" s="1233"/>
      <c r="F586" s="1233"/>
      <c r="G586" s="1233"/>
      <c r="H586" s="1233"/>
      <c r="I586" s="1233"/>
      <c r="J586" s="1233"/>
      <c r="K586" s="1234"/>
      <c r="L586" s="109" t="str">
        <f>IF(基本情報入力シート!M629="","",基本情報入力シート!M629)</f>
        <v/>
      </c>
      <c r="M586" s="109" t="str">
        <f>IF(基本情報入力シート!R629="","",基本情報入力シート!R629)</f>
        <v/>
      </c>
      <c r="N586" s="109" t="str">
        <f>IF(基本情報入力シート!W629="","",基本情報入力シート!W629)</f>
        <v/>
      </c>
      <c r="O586" s="108" t="str">
        <f>IF(基本情報入力シート!X629="","",基本情報入力シート!X629)</f>
        <v/>
      </c>
      <c r="P586" s="110" t="str">
        <f>IF(基本情報入力シート!Y629="","",基本情報入力シート!Y629)</f>
        <v/>
      </c>
      <c r="Q586" s="641" t="str">
        <f>IF(基本情報入力シート!Z629="","",基本情報入力シート!Z629)</f>
        <v/>
      </c>
      <c r="R586" s="662" t="str">
        <f>IF(基本情報入力シート!AA629="","",基本情報入力シート!AA629)</f>
        <v/>
      </c>
      <c r="S586" s="111"/>
      <c r="T586" s="112"/>
      <c r="U586" s="131" t="str">
        <f>IF(P586="","",VLOOKUP(P586,【参考】数式用!$A$5:$I$28,MATCH(T586,【参考】数式用!$C$4:$G$4,0)+2,0))</f>
        <v/>
      </c>
      <c r="V586" s="46" t="s">
        <v>121</v>
      </c>
      <c r="W586" s="113"/>
      <c r="X586" s="47" t="s">
        <v>122</v>
      </c>
      <c r="Y586" s="113"/>
      <c r="Z586" s="114" t="s">
        <v>123</v>
      </c>
      <c r="AA586" s="113"/>
      <c r="AB586" s="47" t="s">
        <v>122</v>
      </c>
      <c r="AC586" s="113"/>
      <c r="AD586" s="47" t="s">
        <v>124</v>
      </c>
      <c r="AE586" s="115" t="s">
        <v>125</v>
      </c>
      <c r="AF586" s="116" t="str">
        <f t="shared" si="18"/>
        <v/>
      </c>
      <c r="AG586" s="118" t="s">
        <v>126</v>
      </c>
      <c r="AH586" s="117" t="str">
        <f t="shared" si="17"/>
        <v/>
      </c>
    </row>
    <row r="587" spans="1:34" ht="36.75" customHeight="1">
      <c r="A587" s="108">
        <f t="shared" si="19"/>
        <v>577</v>
      </c>
      <c r="B587" s="1232" t="str">
        <f>IF(基本情報入力シート!C630="","",基本情報入力シート!C630)</f>
        <v/>
      </c>
      <c r="C587" s="1233"/>
      <c r="D587" s="1233"/>
      <c r="E587" s="1233"/>
      <c r="F587" s="1233"/>
      <c r="G587" s="1233"/>
      <c r="H587" s="1233"/>
      <c r="I587" s="1233"/>
      <c r="J587" s="1233"/>
      <c r="K587" s="1234"/>
      <c r="L587" s="109" t="str">
        <f>IF(基本情報入力シート!M630="","",基本情報入力シート!M630)</f>
        <v/>
      </c>
      <c r="M587" s="109" t="str">
        <f>IF(基本情報入力シート!R630="","",基本情報入力シート!R630)</f>
        <v/>
      </c>
      <c r="N587" s="109" t="str">
        <f>IF(基本情報入力シート!W630="","",基本情報入力シート!W630)</f>
        <v/>
      </c>
      <c r="O587" s="108" t="str">
        <f>IF(基本情報入力シート!X630="","",基本情報入力シート!X630)</f>
        <v/>
      </c>
      <c r="P587" s="110" t="str">
        <f>IF(基本情報入力シート!Y630="","",基本情報入力シート!Y630)</f>
        <v/>
      </c>
      <c r="Q587" s="641" t="str">
        <f>IF(基本情報入力シート!Z630="","",基本情報入力シート!Z630)</f>
        <v/>
      </c>
      <c r="R587" s="662" t="str">
        <f>IF(基本情報入力シート!AA630="","",基本情報入力シート!AA630)</f>
        <v/>
      </c>
      <c r="S587" s="111"/>
      <c r="T587" s="112"/>
      <c r="U587" s="131" t="str">
        <f>IF(P587="","",VLOOKUP(P587,【参考】数式用!$A$5:$I$28,MATCH(T587,【参考】数式用!$C$4:$G$4,0)+2,0))</f>
        <v/>
      </c>
      <c r="V587" s="46" t="s">
        <v>121</v>
      </c>
      <c r="W587" s="113"/>
      <c r="X587" s="47" t="s">
        <v>122</v>
      </c>
      <c r="Y587" s="113"/>
      <c r="Z587" s="114" t="s">
        <v>123</v>
      </c>
      <c r="AA587" s="113"/>
      <c r="AB587" s="47" t="s">
        <v>122</v>
      </c>
      <c r="AC587" s="113"/>
      <c r="AD587" s="47" t="s">
        <v>124</v>
      </c>
      <c r="AE587" s="115" t="s">
        <v>125</v>
      </c>
      <c r="AF587" s="116" t="str">
        <f t="shared" si="18"/>
        <v/>
      </c>
      <c r="AG587" s="118" t="s">
        <v>126</v>
      </c>
      <c r="AH587" s="117" t="str">
        <f t="shared" si="17"/>
        <v/>
      </c>
    </row>
    <row r="588" spans="1:34" ht="36.75" customHeight="1">
      <c r="A588" s="108">
        <f t="shared" si="19"/>
        <v>578</v>
      </c>
      <c r="B588" s="1232" t="str">
        <f>IF(基本情報入力シート!C631="","",基本情報入力シート!C631)</f>
        <v/>
      </c>
      <c r="C588" s="1233"/>
      <c r="D588" s="1233"/>
      <c r="E588" s="1233"/>
      <c r="F588" s="1233"/>
      <c r="G588" s="1233"/>
      <c r="H588" s="1233"/>
      <c r="I588" s="1233"/>
      <c r="J588" s="1233"/>
      <c r="K588" s="1234"/>
      <c r="L588" s="109" t="str">
        <f>IF(基本情報入力シート!M631="","",基本情報入力シート!M631)</f>
        <v/>
      </c>
      <c r="M588" s="109" t="str">
        <f>IF(基本情報入力シート!R631="","",基本情報入力シート!R631)</f>
        <v/>
      </c>
      <c r="N588" s="109" t="str">
        <f>IF(基本情報入力シート!W631="","",基本情報入力シート!W631)</f>
        <v/>
      </c>
      <c r="O588" s="108" t="str">
        <f>IF(基本情報入力シート!X631="","",基本情報入力シート!X631)</f>
        <v/>
      </c>
      <c r="P588" s="110" t="str">
        <f>IF(基本情報入力シート!Y631="","",基本情報入力シート!Y631)</f>
        <v/>
      </c>
      <c r="Q588" s="641" t="str">
        <f>IF(基本情報入力シート!Z631="","",基本情報入力シート!Z631)</f>
        <v/>
      </c>
      <c r="R588" s="662" t="str">
        <f>IF(基本情報入力シート!AA631="","",基本情報入力シート!AA631)</f>
        <v/>
      </c>
      <c r="S588" s="111"/>
      <c r="T588" s="112"/>
      <c r="U588" s="131" t="str">
        <f>IF(P588="","",VLOOKUP(P588,【参考】数式用!$A$5:$I$28,MATCH(T588,【参考】数式用!$C$4:$G$4,0)+2,0))</f>
        <v/>
      </c>
      <c r="V588" s="46" t="s">
        <v>121</v>
      </c>
      <c r="W588" s="113"/>
      <c r="X588" s="47" t="s">
        <v>122</v>
      </c>
      <c r="Y588" s="113"/>
      <c r="Z588" s="114" t="s">
        <v>123</v>
      </c>
      <c r="AA588" s="113"/>
      <c r="AB588" s="47" t="s">
        <v>122</v>
      </c>
      <c r="AC588" s="113"/>
      <c r="AD588" s="47" t="s">
        <v>124</v>
      </c>
      <c r="AE588" s="115" t="s">
        <v>125</v>
      </c>
      <c r="AF588" s="116" t="str">
        <f t="shared" si="18"/>
        <v/>
      </c>
      <c r="AG588" s="118" t="s">
        <v>126</v>
      </c>
      <c r="AH588" s="117" t="str">
        <f t="shared" si="17"/>
        <v/>
      </c>
    </row>
    <row r="589" spans="1:34" ht="36.75" customHeight="1">
      <c r="A589" s="108">
        <f t="shared" ref="A589:A652" si="20">A588+1</f>
        <v>579</v>
      </c>
      <c r="B589" s="1232" t="str">
        <f>IF(基本情報入力シート!C632="","",基本情報入力シート!C632)</f>
        <v/>
      </c>
      <c r="C589" s="1233"/>
      <c r="D589" s="1233"/>
      <c r="E589" s="1233"/>
      <c r="F589" s="1233"/>
      <c r="G589" s="1233"/>
      <c r="H589" s="1233"/>
      <c r="I589" s="1233"/>
      <c r="J589" s="1233"/>
      <c r="K589" s="1234"/>
      <c r="L589" s="109" t="str">
        <f>IF(基本情報入力シート!M632="","",基本情報入力シート!M632)</f>
        <v/>
      </c>
      <c r="M589" s="109" t="str">
        <f>IF(基本情報入力シート!R632="","",基本情報入力シート!R632)</f>
        <v/>
      </c>
      <c r="N589" s="109" t="str">
        <f>IF(基本情報入力シート!W632="","",基本情報入力シート!W632)</f>
        <v/>
      </c>
      <c r="O589" s="108" t="str">
        <f>IF(基本情報入力シート!X632="","",基本情報入力シート!X632)</f>
        <v/>
      </c>
      <c r="P589" s="110" t="str">
        <f>IF(基本情報入力シート!Y632="","",基本情報入力シート!Y632)</f>
        <v/>
      </c>
      <c r="Q589" s="641" t="str">
        <f>IF(基本情報入力シート!Z632="","",基本情報入力シート!Z632)</f>
        <v/>
      </c>
      <c r="R589" s="662" t="str">
        <f>IF(基本情報入力シート!AA632="","",基本情報入力シート!AA632)</f>
        <v/>
      </c>
      <c r="S589" s="111"/>
      <c r="T589" s="112"/>
      <c r="U589" s="131" t="str">
        <f>IF(P589="","",VLOOKUP(P589,【参考】数式用!$A$5:$I$28,MATCH(T589,【参考】数式用!$C$4:$G$4,0)+2,0))</f>
        <v/>
      </c>
      <c r="V589" s="46" t="s">
        <v>121</v>
      </c>
      <c r="W589" s="113"/>
      <c r="X589" s="47" t="s">
        <v>122</v>
      </c>
      <c r="Y589" s="113"/>
      <c r="Z589" s="114" t="s">
        <v>123</v>
      </c>
      <c r="AA589" s="113"/>
      <c r="AB589" s="47" t="s">
        <v>122</v>
      </c>
      <c r="AC589" s="113"/>
      <c r="AD589" s="47" t="s">
        <v>124</v>
      </c>
      <c r="AE589" s="115" t="s">
        <v>125</v>
      </c>
      <c r="AF589" s="116" t="str">
        <f t="shared" si="18"/>
        <v/>
      </c>
      <c r="AG589" s="118" t="s">
        <v>126</v>
      </c>
      <c r="AH589" s="117" t="str">
        <f t="shared" si="17"/>
        <v/>
      </c>
    </row>
    <row r="590" spans="1:34" ht="36.75" customHeight="1">
      <c r="A590" s="108">
        <f t="shared" si="20"/>
        <v>580</v>
      </c>
      <c r="B590" s="1232" t="str">
        <f>IF(基本情報入力シート!C633="","",基本情報入力シート!C633)</f>
        <v/>
      </c>
      <c r="C590" s="1233"/>
      <c r="D590" s="1233"/>
      <c r="E590" s="1233"/>
      <c r="F590" s="1233"/>
      <c r="G590" s="1233"/>
      <c r="H590" s="1233"/>
      <c r="I590" s="1233"/>
      <c r="J590" s="1233"/>
      <c r="K590" s="1234"/>
      <c r="L590" s="109" t="str">
        <f>IF(基本情報入力シート!M633="","",基本情報入力シート!M633)</f>
        <v/>
      </c>
      <c r="M590" s="109" t="str">
        <f>IF(基本情報入力シート!R633="","",基本情報入力シート!R633)</f>
        <v/>
      </c>
      <c r="N590" s="109" t="str">
        <f>IF(基本情報入力シート!W633="","",基本情報入力シート!W633)</f>
        <v/>
      </c>
      <c r="O590" s="108" t="str">
        <f>IF(基本情報入力シート!X633="","",基本情報入力シート!X633)</f>
        <v/>
      </c>
      <c r="P590" s="110" t="str">
        <f>IF(基本情報入力シート!Y633="","",基本情報入力シート!Y633)</f>
        <v/>
      </c>
      <c r="Q590" s="641" t="str">
        <f>IF(基本情報入力シート!Z633="","",基本情報入力シート!Z633)</f>
        <v/>
      </c>
      <c r="R590" s="662" t="str">
        <f>IF(基本情報入力シート!AA633="","",基本情報入力シート!AA633)</f>
        <v/>
      </c>
      <c r="S590" s="111"/>
      <c r="T590" s="112"/>
      <c r="U590" s="131" t="str">
        <f>IF(P590="","",VLOOKUP(P590,【参考】数式用!$A$5:$I$28,MATCH(T590,【参考】数式用!$C$4:$G$4,0)+2,0))</f>
        <v/>
      </c>
      <c r="V590" s="46" t="s">
        <v>121</v>
      </c>
      <c r="W590" s="113"/>
      <c r="X590" s="47" t="s">
        <v>122</v>
      </c>
      <c r="Y590" s="113"/>
      <c r="Z590" s="114" t="s">
        <v>123</v>
      </c>
      <c r="AA590" s="113"/>
      <c r="AB590" s="47" t="s">
        <v>122</v>
      </c>
      <c r="AC590" s="113"/>
      <c r="AD590" s="47" t="s">
        <v>124</v>
      </c>
      <c r="AE590" s="115" t="s">
        <v>125</v>
      </c>
      <c r="AF590" s="116" t="str">
        <f t="shared" si="18"/>
        <v/>
      </c>
      <c r="AG590" s="118" t="s">
        <v>126</v>
      </c>
      <c r="AH590" s="117" t="str">
        <f t="shared" si="17"/>
        <v/>
      </c>
    </row>
    <row r="591" spans="1:34" ht="36.75" customHeight="1">
      <c r="A591" s="108">
        <f t="shared" si="20"/>
        <v>581</v>
      </c>
      <c r="B591" s="1232" t="str">
        <f>IF(基本情報入力シート!C634="","",基本情報入力シート!C634)</f>
        <v/>
      </c>
      <c r="C591" s="1233"/>
      <c r="D591" s="1233"/>
      <c r="E591" s="1233"/>
      <c r="F591" s="1233"/>
      <c r="G591" s="1233"/>
      <c r="H591" s="1233"/>
      <c r="I591" s="1233"/>
      <c r="J591" s="1233"/>
      <c r="K591" s="1234"/>
      <c r="L591" s="109" t="str">
        <f>IF(基本情報入力シート!M634="","",基本情報入力シート!M634)</f>
        <v/>
      </c>
      <c r="M591" s="109" t="str">
        <f>IF(基本情報入力シート!R634="","",基本情報入力シート!R634)</f>
        <v/>
      </c>
      <c r="N591" s="109" t="str">
        <f>IF(基本情報入力シート!W634="","",基本情報入力シート!W634)</f>
        <v/>
      </c>
      <c r="O591" s="108" t="str">
        <f>IF(基本情報入力シート!X634="","",基本情報入力シート!X634)</f>
        <v/>
      </c>
      <c r="P591" s="110" t="str">
        <f>IF(基本情報入力シート!Y634="","",基本情報入力シート!Y634)</f>
        <v/>
      </c>
      <c r="Q591" s="641" t="str">
        <f>IF(基本情報入力シート!Z634="","",基本情報入力シート!Z634)</f>
        <v/>
      </c>
      <c r="R591" s="662" t="str">
        <f>IF(基本情報入力シート!AA634="","",基本情報入力シート!AA634)</f>
        <v/>
      </c>
      <c r="S591" s="111"/>
      <c r="T591" s="112"/>
      <c r="U591" s="131" t="str">
        <f>IF(P591="","",VLOOKUP(P591,【参考】数式用!$A$5:$I$28,MATCH(T591,【参考】数式用!$C$4:$G$4,0)+2,0))</f>
        <v/>
      </c>
      <c r="V591" s="46" t="s">
        <v>121</v>
      </c>
      <c r="W591" s="113"/>
      <c r="X591" s="47" t="s">
        <v>122</v>
      </c>
      <c r="Y591" s="113"/>
      <c r="Z591" s="114" t="s">
        <v>123</v>
      </c>
      <c r="AA591" s="113"/>
      <c r="AB591" s="47" t="s">
        <v>122</v>
      </c>
      <c r="AC591" s="113"/>
      <c r="AD591" s="47" t="s">
        <v>124</v>
      </c>
      <c r="AE591" s="115" t="s">
        <v>125</v>
      </c>
      <c r="AF591" s="116" t="str">
        <f t="shared" si="18"/>
        <v/>
      </c>
      <c r="AG591" s="118" t="s">
        <v>126</v>
      </c>
      <c r="AH591" s="117" t="str">
        <f t="shared" si="17"/>
        <v/>
      </c>
    </row>
    <row r="592" spans="1:34" ht="36.75" customHeight="1">
      <c r="A592" s="108">
        <f t="shared" si="20"/>
        <v>582</v>
      </c>
      <c r="B592" s="1232" t="str">
        <f>IF(基本情報入力シート!C635="","",基本情報入力シート!C635)</f>
        <v/>
      </c>
      <c r="C592" s="1233"/>
      <c r="D592" s="1233"/>
      <c r="E592" s="1233"/>
      <c r="F592" s="1233"/>
      <c r="G592" s="1233"/>
      <c r="H592" s="1233"/>
      <c r="I592" s="1233"/>
      <c r="J592" s="1233"/>
      <c r="K592" s="1234"/>
      <c r="L592" s="109" t="str">
        <f>IF(基本情報入力シート!M635="","",基本情報入力シート!M635)</f>
        <v/>
      </c>
      <c r="M592" s="109" t="str">
        <f>IF(基本情報入力シート!R635="","",基本情報入力シート!R635)</f>
        <v/>
      </c>
      <c r="N592" s="109" t="str">
        <f>IF(基本情報入力シート!W635="","",基本情報入力シート!W635)</f>
        <v/>
      </c>
      <c r="O592" s="108" t="str">
        <f>IF(基本情報入力シート!X635="","",基本情報入力シート!X635)</f>
        <v/>
      </c>
      <c r="P592" s="110" t="str">
        <f>IF(基本情報入力シート!Y635="","",基本情報入力シート!Y635)</f>
        <v/>
      </c>
      <c r="Q592" s="641" t="str">
        <f>IF(基本情報入力シート!Z635="","",基本情報入力シート!Z635)</f>
        <v/>
      </c>
      <c r="R592" s="662" t="str">
        <f>IF(基本情報入力シート!AA635="","",基本情報入力シート!AA635)</f>
        <v/>
      </c>
      <c r="S592" s="111"/>
      <c r="T592" s="112"/>
      <c r="U592" s="131" t="str">
        <f>IF(P592="","",VLOOKUP(P592,【参考】数式用!$A$5:$I$28,MATCH(T592,【参考】数式用!$C$4:$G$4,0)+2,0))</f>
        <v/>
      </c>
      <c r="V592" s="46" t="s">
        <v>121</v>
      </c>
      <c r="W592" s="113"/>
      <c r="X592" s="47" t="s">
        <v>122</v>
      </c>
      <c r="Y592" s="113"/>
      <c r="Z592" s="114" t="s">
        <v>123</v>
      </c>
      <c r="AA592" s="113"/>
      <c r="AB592" s="47" t="s">
        <v>122</v>
      </c>
      <c r="AC592" s="113"/>
      <c r="AD592" s="47" t="s">
        <v>124</v>
      </c>
      <c r="AE592" s="115" t="s">
        <v>125</v>
      </c>
      <c r="AF592" s="116" t="str">
        <f t="shared" si="18"/>
        <v/>
      </c>
      <c r="AG592" s="118" t="s">
        <v>126</v>
      </c>
      <c r="AH592" s="117" t="str">
        <f t="shared" si="17"/>
        <v/>
      </c>
    </row>
    <row r="593" spans="1:34" ht="36.75" customHeight="1">
      <c r="A593" s="108">
        <f t="shared" si="20"/>
        <v>583</v>
      </c>
      <c r="B593" s="1232" t="str">
        <f>IF(基本情報入力シート!C636="","",基本情報入力シート!C636)</f>
        <v/>
      </c>
      <c r="C593" s="1233"/>
      <c r="D593" s="1233"/>
      <c r="E593" s="1233"/>
      <c r="F593" s="1233"/>
      <c r="G593" s="1233"/>
      <c r="H593" s="1233"/>
      <c r="I593" s="1233"/>
      <c r="J593" s="1233"/>
      <c r="K593" s="1234"/>
      <c r="L593" s="109" t="str">
        <f>IF(基本情報入力シート!M636="","",基本情報入力シート!M636)</f>
        <v/>
      </c>
      <c r="M593" s="109" t="str">
        <f>IF(基本情報入力シート!R636="","",基本情報入力シート!R636)</f>
        <v/>
      </c>
      <c r="N593" s="109" t="str">
        <f>IF(基本情報入力シート!W636="","",基本情報入力シート!W636)</f>
        <v/>
      </c>
      <c r="O593" s="108" t="str">
        <f>IF(基本情報入力シート!X636="","",基本情報入力シート!X636)</f>
        <v/>
      </c>
      <c r="P593" s="110" t="str">
        <f>IF(基本情報入力シート!Y636="","",基本情報入力シート!Y636)</f>
        <v/>
      </c>
      <c r="Q593" s="641" t="str">
        <f>IF(基本情報入力シート!Z636="","",基本情報入力シート!Z636)</f>
        <v/>
      </c>
      <c r="R593" s="662" t="str">
        <f>IF(基本情報入力シート!AA636="","",基本情報入力シート!AA636)</f>
        <v/>
      </c>
      <c r="S593" s="111"/>
      <c r="T593" s="112"/>
      <c r="U593" s="131" t="str">
        <f>IF(P593="","",VLOOKUP(P593,【参考】数式用!$A$5:$I$28,MATCH(T593,【参考】数式用!$C$4:$G$4,0)+2,0))</f>
        <v/>
      </c>
      <c r="V593" s="46" t="s">
        <v>121</v>
      </c>
      <c r="W593" s="113"/>
      <c r="X593" s="47" t="s">
        <v>122</v>
      </c>
      <c r="Y593" s="113"/>
      <c r="Z593" s="114" t="s">
        <v>123</v>
      </c>
      <c r="AA593" s="113"/>
      <c r="AB593" s="47" t="s">
        <v>122</v>
      </c>
      <c r="AC593" s="113"/>
      <c r="AD593" s="47" t="s">
        <v>124</v>
      </c>
      <c r="AE593" s="115" t="s">
        <v>125</v>
      </c>
      <c r="AF593" s="116" t="str">
        <f t="shared" si="18"/>
        <v/>
      </c>
      <c r="AG593" s="118" t="s">
        <v>126</v>
      </c>
      <c r="AH593" s="117" t="str">
        <f t="shared" si="17"/>
        <v/>
      </c>
    </row>
    <row r="594" spans="1:34" ht="36.75" customHeight="1">
      <c r="A594" s="108">
        <f t="shared" si="20"/>
        <v>584</v>
      </c>
      <c r="B594" s="1232" t="str">
        <f>IF(基本情報入力シート!C637="","",基本情報入力シート!C637)</f>
        <v/>
      </c>
      <c r="C594" s="1233"/>
      <c r="D594" s="1233"/>
      <c r="E594" s="1233"/>
      <c r="F594" s="1233"/>
      <c r="G594" s="1233"/>
      <c r="H594" s="1233"/>
      <c r="I594" s="1233"/>
      <c r="J594" s="1233"/>
      <c r="K594" s="1234"/>
      <c r="L594" s="109" t="str">
        <f>IF(基本情報入力シート!M637="","",基本情報入力シート!M637)</f>
        <v/>
      </c>
      <c r="M594" s="109" t="str">
        <f>IF(基本情報入力シート!R637="","",基本情報入力シート!R637)</f>
        <v/>
      </c>
      <c r="N594" s="109" t="str">
        <f>IF(基本情報入力シート!W637="","",基本情報入力シート!W637)</f>
        <v/>
      </c>
      <c r="O594" s="108" t="str">
        <f>IF(基本情報入力シート!X637="","",基本情報入力シート!X637)</f>
        <v/>
      </c>
      <c r="P594" s="110" t="str">
        <f>IF(基本情報入力シート!Y637="","",基本情報入力シート!Y637)</f>
        <v/>
      </c>
      <c r="Q594" s="641" t="str">
        <f>IF(基本情報入力シート!Z637="","",基本情報入力シート!Z637)</f>
        <v/>
      </c>
      <c r="R594" s="662" t="str">
        <f>IF(基本情報入力シート!AA637="","",基本情報入力シート!AA637)</f>
        <v/>
      </c>
      <c r="S594" s="111"/>
      <c r="T594" s="112"/>
      <c r="U594" s="131" t="str">
        <f>IF(P594="","",VLOOKUP(P594,【参考】数式用!$A$5:$I$28,MATCH(T594,【参考】数式用!$C$4:$G$4,0)+2,0))</f>
        <v/>
      </c>
      <c r="V594" s="46" t="s">
        <v>21</v>
      </c>
      <c r="W594" s="113"/>
      <c r="X594" s="47" t="s">
        <v>11</v>
      </c>
      <c r="Y594" s="113"/>
      <c r="Z594" s="114" t="s">
        <v>67</v>
      </c>
      <c r="AA594" s="113"/>
      <c r="AB594" s="47" t="s">
        <v>11</v>
      </c>
      <c r="AC594" s="113"/>
      <c r="AD594" s="47" t="s">
        <v>14</v>
      </c>
      <c r="AE594" s="115" t="s">
        <v>30</v>
      </c>
      <c r="AF594" s="116" t="str">
        <f t="shared" si="18"/>
        <v/>
      </c>
      <c r="AG594" s="47" t="s">
        <v>47</v>
      </c>
      <c r="AH594" s="117" t="str">
        <f t="shared" si="17"/>
        <v/>
      </c>
    </row>
    <row r="595" spans="1:34" ht="36.75" customHeight="1">
      <c r="A595" s="108">
        <f t="shared" si="20"/>
        <v>585</v>
      </c>
      <c r="B595" s="1232" t="str">
        <f>IF(基本情報入力シート!C638="","",基本情報入力シート!C638)</f>
        <v/>
      </c>
      <c r="C595" s="1233"/>
      <c r="D595" s="1233"/>
      <c r="E595" s="1233"/>
      <c r="F595" s="1233"/>
      <c r="G595" s="1233"/>
      <c r="H595" s="1233"/>
      <c r="I595" s="1233"/>
      <c r="J595" s="1233"/>
      <c r="K595" s="1234"/>
      <c r="L595" s="109" t="str">
        <f>IF(基本情報入力シート!M638="","",基本情報入力シート!M638)</f>
        <v/>
      </c>
      <c r="M595" s="109" t="str">
        <f>IF(基本情報入力シート!R638="","",基本情報入力シート!R638)</f>
        <v/>
      </c>
      <c r="N595" s="109" t="str">
        <f>IF(基本情報入力シート!W638="","",基本情報入力シート!W638)</f>
        <v/>
      </c>
      <c r="O595" s="108" t="str">
        <f>IF(基本情報入力シート!X638="","",基本情報入力シート!X638)</f>
        <v/>
      </c>
      <c r="P595" s="110" t="str">
        <f>IF(基本情報入力シート!Y638="","",基本情報入力シート!Y638)</f>
        <v/>
      </c>
      <c r="Q595" s="641" t="str">
        <f>IF(基本情報入力シート!Z638="","",基本情報入力シート!Z638)</f>
        <v/>
      </c>
      <c r="R595" s="662" t="str">
        <f>IF(基本情報入力シート!AA638="","",基本情報入力シート!AA638)</f>
        <v/>
      </c>
      <c r="S595" s="111"/>
      <c r="T595" s="112"/>
      <c r="U595" s="131" t="str">
        <f>IF(P595="","",VLOOKUP(P595,【参考】数式用!$A$5:$I$28,MATCH(T595,【参考】数式用!$C$4:$G$4,0)+2,0))</f>
        <v/>
      </c>
      <c r="V595" s="46" t="s">
        <v>21</v>
      </c>
      <c r="W595" s="113"/>
      <c r="X595" s="47" t="s">
        <v>11</v>
      </c>
      <c r="Y595" s="113"/>
      <c r="Z595" s="114" t="s">
        <v>67</v>
      </c>
      <c r="AA595" s="113"/>
      <c r="AB595" s="47" t="s">
        <v>11</v>
      </c>
      <c r="AC595" s="113"/>
      <c r="AD595" s="47" t="s">
        <v>14</v>
      </c>
      <c r="AE595" s="115" t="s">
        <v>30</v>
      </c>
      <c r="AF595" s="116" t="str">
        <f t="shared" si="18"/>
        <v/>
      </c>
      <c r="AG595" s="47" t="s">
        <v>47</v>
      </c>
      <c r="AH595" s="117" t="str">
        <f t="shared" si="17"/>
        <v/>
      </c>
    </row>
    <row r="596" spans="1:34" ht="36.75" customHeight="1">
      <c r="A596" s="108">
        <f t="shared" si="20"/>
        <v>586</v>
      </c>
      <c r="B596" s="1232" t="str">
        <f>IF(基本情報入力シート!C639="","",基本情報入力シート!C639)</f>
        <v/>
      </c>
      <c r="C596" s="1233"/>
      <c r="D596" s="1233"/>
      <c r="E596" s="1233"/>
      <c r="F596" s="1233"/>
      <c r="G596" s="1233"/>
      <c r="H596" s="1233"/>
      <c r="I596" s="1233"/>
      <c r="J596" s="1233"/>
      <c r="K596" s="1234"/>
      <c r="L596" s="109" t="str">
        <f>IF(基本情報入力シート!M639="","",基本情報入力シート!M639)</f>
        <v/>
      </c>
      <c r="M596" s="109" t="str">
        <f>IF(基本情報入力シート!R639="","",基本情報入力シート!R639)</f>
        <v/>
      </c>
      <c r="N596" s="109" t="str">
        <f>IF(基本情報入力シート!W639="","",基本情報入力シート!W639)</f>
        <v/>
      </c>
      <c r="O596" s="108" t="str">
        <f>IF(基本情報入力シート!X639="","",基本情報入力シート!X639)</f>
        <v/>
      </c>
      <c r="P596" s="110" t="str">
        <f>IF(基本情報入力シート!Y639="","",基本情報入力シート!Y639)</f>
        <v/>
      </c>
      <c r="Q596" s="641" t="str">
        <f>IF(基本情報入力シート!Z639="","",基本情報入力シート!Z639)</f>
        <v/>
      </c>
      <c r="R596" s="662" t="str">
        <f>IF(基本情報入力シート!AA639="","",基本情報入力シート!AA639)</f>
        <v/>
      </c>
      <c r="S596" s="111"/>
      <c r="T596" s="112"/>
      <c r="U596" s="131" t="str">
        <f>IF(P596="","",VLOOKUP(P596,【参考】数式用!$A$5:$I$28,MATCH(T596,【参考】数式用!$C$4:$G$4,0)+2,0))</f>
        <v/>
      </c>
      <c r="V596" s="46" t="s">
        <v>21</v>
      </c>
      <c r="W596" s="113"/>
      <c r="X596" s="47" t="s">
        <v>11</v>
      </c>
      <c r="Y596" s="113"/>
      <c r="Z596" s="114" t="s">
        <v>67</v>
      </c>
      <c r="AA596" s="113"/>
      <c r="AB596" s="47" t="s">
        <v>11</v>
      </c>
      <c r="AC596" s="113"/>
      <c r="AD596" s="47" t="s">
        <v>14</v>
      </c>
      <c r="AE596" s="115" t="s">
        <v>30</v>
      </c>
      <c r="AF596" s="116" t="str">
        <f t="shared" si="18"/>
        <v/>
      </c>
      <c r="AG596" s="47" t="s">
        <v>47</v>
      </c>
      <c r="AH596" s="117" t="str">
        <f t="shared" si="17"/>
        <v/>
      </c>
    </row>
    <row r="597" spans="1:34" ht="36.75" customHeight="1">
      <c r="A597" s="108">
        <f t="shared" si="20"/>
        <v>587</v>
      </c>
      <c r="B597" s="1232" t="str">
        <f>IF(基本情報入力シート!C640="","",基本情報入力シート!C640)</f>
        <v/>
      </c>
      <c r="C597" s="1233"/>
      <c r="D597" s="1233"/>
      <c r="E597" s="1233"/>
      <c r="F597" s="1233"/>
      <c r="G597" s="1233"/>
      <c r="H597" s="1233"/>
      <c r="I597" s="1233"/>
      <c r="J597" s="1233"/>
      <c r="K597" s="1234"/>
      <c r="L597" s="109" t="str">
        <f>IF(基本情報入力シート!M640="","",基本情報入力シート!M640)</f>
        <v/>
      </c>
      <c r="M597" s="109" t="str">
        <f>IF(基本情報入力シート!R640="","",基本情報入力シート!R640)</f>
        <v/>
      </c>
      <c r="N597" s="109" t="str">
        <f>IF(基本情報入力シート!W640="","",基本情報入力シート!W640)</f>
        <v/>
      </c>
      <c r="O597" s="108" t="str">
        <f>IF(基本情報入力シート!X640="","",基本情報入力シート!X640)</f>
        <v/>
      </c>
      <c r="P597" s="110" t="str">
        <f>IF(基本情報入力シート!Y640="","",基本情報入力シート!Y640)</f>
        <v/>
      </c>
      <c r="Q597" s="641" t="str">
        <f>IF(基本情報入力シート!Z640="","",基本情報入力シート!Z640)</f>
        <v/>
      </c>
      <c r="R597" s="662" t="str">
        <f>IF(基本情報入力シート!AA640="","",基本情報入力シート!AA640)</f>
        <v/>
      </c>
      <c r="S597" s="111"/>
      <c r="T597" s="112"/>
      <c r="U597" s="131" t="str">
        <f>IF(P597="","",VLOOKUP(P597,【参考】数式用!$A$5:$I$28,MATCH(T597,【参考】数式用!$C$4:$G$4,0)+2,0))</f>
        <v/>
      </c>
      <c r="V597" s="46" t="s">
        <v>121</v>
      </c>
      <c r="W597" s="113"/>
      <c r="X597" s="47" t="s">
        <v>122</v>
      </c>
      <c r="Y597" s="113"/>
      <c r="Z597" s="114" t="s">
        <v>123</v>
      </c>
      <c r="AA597" s="113"/>
      <c r="AB597" s="47" t="s">
        <v>122</v>
      </c>
      <c r="AC597" s="113"/>
      <c r="AD597" s="47" t="s">
        <v>124</v>
      </c>
      <c r="AE597" s="115" t="s">
        <v>125</v>
      </c>
      <c r="AF597" s="116" t="str">
        <f t="shared" si="18"/>
        <v/>
      </c>
      <c r="AG597" s="47" t="s">
        <v>126</v>
      </c>
      <c r="AH597" s="117" t="str">
        <f t="shared" si="17"/>
        <v/>
      </c>
    </row>
    <row r="598" spans="1:34" ht="36.75" customHeight="1">
      <c r="A598" s="108">
        <f t="shared" si="20"/>
        <v>588</v>
      </c>
      <c r="B598" s="1232" t="str">
        <f>IF(基本情報入力シート!C641="","",基本情報入力シート!C641)</f>
        <v/>
      </c>
      <c r="C598" s="1233"/>
      <c r="D598" s="1233"/>
      <c r="E598" s="1233"/>
      <c r="F598" s="1233"/>
      <c r="G598" s="1233"/>
      <c r="H598" s="1233"/>
      <c r="I598" s="1233"/>
      <c r="J598" s="1233"/>
      <c r="K598" s="1234"/>
      <c r="L598" s="109" t="str">
        <f>IF(基本情報入力シート!M641="","",基本情報入力シート!M641)</f>
        <v/>
      </c>
      <c r="M598" s="109" t="str">
        <f>IF(基本情報入力シート!R641="","",基本情報入力シート!R641)</f>
        <v/>
      </c>
      <c r="N598" s="109" t="str">
        <f>IF(基本情報入力シート!W641="","",基本情報入力シート!W641)</f>
        <v/>
      </c>
      <c r="O598" s="108" t="str">
        <f>IF(基本情報入力シート!X641="","",基本情報入力シート!X641)</f>
        <v/>
      </c>
      <c r="P598" s="110" t="str">
        <f>IF(基本情報入力シート!Y641="","",基本情報入力シート!Y641)</f>
        <v/>
      </c>
      <c r="Q598" s="641" t="str">
        <f>IF(基本情報入力シート!Z641="","",基本情報入力シート!Z641)</f>
        <v/>
      </c>
      <c r="R598" s="662" t="str">
        <f>IF(基本情報入力シート!AA641="","",基本情報入力シート!AA641)</f>
        <v/>
      </c>
      <c r="S598" s="111"/>
      <c r="T598" s="112"/>
      <c r="U598" s="131" t="str">
        <f>IF(P598="","",VLOOKUP(P598,【参考】数式用!$A$5:$I$28,MATCH(T598,【参考】数式用!$C$4:$G$4,0)+2,0))</f>
        <v/>
      </c>
      <c r="V598" s="46" t="s">
        <v>121</v>
      </c>
      <c r="W598" s="113"/>
      <c r="X598" s="47" t="s">
        <v>122</v>
      </c>
      <c r="Y598" s="113"/>
      <c r="Z598" s="114" t="s">
        <v>123</v>
      </c>
      <c r="AA598" s="113"/>
      <c r="AB598" s="47" t="s">
        <v>122</v>
      </c>
      <c r="AC598" s="113"/>
      <c r="AD598" s="47" t="s">
        <v>124</v>
      </c>
      <c r="AE598" s="115" t="s">
        <v>125</v>
      </c>
      <c r="AF598" s="116" t="str">
        <f t="shared" si="18"/>
        <v/>
      </c>
      <c r="AG598" s="47" t="s">
        <v>126</v>
      </c>
      <c r="AH598" s="117" t="str">
        <f t="shared" si="17"/>
        <v/>
      </c>
    </row>
    <row r="599" spans="1:34" ht="36.75" customHeight="1">
      <c r="A599" s="108">
        <f t="shared" si="20"/>
        <v>589</v>
      </c>
      <c r="B599" s="1232" t="str">
        <f>IF(基本情報入力シート!C642="","",基本情報入力シート!C642)</f>
        <v/>
      </c>
      <c r="C599" s="1233"/>
      <c r="D599" s="1233"/>
      <c r="E599" s="1233"/>
      <c r="F599" s="1233"/>
      <c r="G599" s="1233"/>
      <c r="H599" s="1233"/>
      <c r="I599" s="1233"/>
      <c r="J599" s="1233"/>
      <c r="K599" s="1234"/>
      <c r="L599" s="109" t="str">
        <f>IF(基本情報入力シート!M642="","",基本情報入力シート!M642)</f>
        <v/>
      </c>
      <c r="M599" s="109" t="str">
        <f>IF(基本情報入力シート!R642="","",基本情報入力シート!R642)</f>
        <v/>
      </c>
      <c r="N599" s="109" t="str">
        <f>IF(基本情報入力シート!W642="","",基本情報入力シート!W642)</f>
        <v/>
      </c>
      <c r="O599" s="108" t="str">
        <f>IF(基本情報入力シート!X642="","",基本情報入力シート!X642)</f>
        <v/>
      </c>
      <c r="P599" s="110" t="str">
        <f>IF(基本情報入力シート!Y642="","",基本情報入力シート!Y642)</f>
        <v/>
      </c>
      <c r="Q599" s="641" t="str">
        <f>IF(基本情報入力シート!Z642="","",基本情報入力シート!Z642)</f>
        <v/>
      </c>
      <c r="R599" s="662" t="str">
        <f>IF(基本情報入力シート!AA642="","",基本情報入力シート!AA642)</f>
        <v/>
      </c>
      <c r="S599" s="111"/>
      <c r="T599" s="112"/>
      <c r="U599" s="131" t="str">
        <f>IF(P599="","",VLOOKUP(P599,【参考】数式用!$A$5:$I$28,MATCH(T599,【参考】数式用!$C$4:$G$4,0)+2,0))</f>
        <v/>
      </c>
      <c r="V599" s="46" t="s">
        <v>121</v>
      </c>
      <c r="W599" s="113"/>
      <c r="X599" s="47" t="s">
        <v>122</v>
      </c>
      <c r="Y599" s="113"/>
      <c r="Z599" s="114" t="s">
        <v>123</v>
      </c>
      <c r="AA599" s="113"/>
      <c r="AB599" s="47" t="s">
        <v>122</v>
      </c>
      <c r="AC599" s="113"/>
      <c r="AD599" s="47" t="s">
        <v>124</v>
      </c>
      <c r="AE599" s="115" t="s">
        <v>125</v>
      </c>
      <c r="AF599" s="116" t="str">
        <f t="shared" si="18"/>
        <v/>
      </c>
      <c r="AG599" s="47" t="s">
        <v>126</v>
      </c>
      <c r="AH599" s="117" t="str">
        <f t="shared" si="17"/>
        <v/>
      </c>
    </row>
    <row r="600" spans="1:34" ht="36.75" customHeight="1">
      <c r="A600" s="108">
        <f t="shared" si="20"/>
        <v>590</v>
      </c>
      <c r="B600" s="1232" t="str">
        <f>IF(基本情報入力シート!C643="","",基本情報入力シート!C643)</f>
        <v/>
      </c>
      <c r="C600" s="1233"/>
      <c r="D600" s="1233"/>
      <c r="E600" s="1233"/>
      <c r="F600" s="1233"/>
      <c r="G600" s="1233"/>
      <c r="H600" s="1233"/>
      <c r="I600" s="1233"/>
      <c r="J600" s="1233"/>
      <c r="K600" s="1234"/>
      <c r="L600" s="109" t="str">
        <f>IF(基本情報入力シート!M643="","",基本情報入力シート!M643)</f>
        <v/>
      </c>
      <c r="M600" s="109" t="str">
        <f>IF(基本情報入力シート!R643="","",基本情報入力シート!R643)</f>
        <v/>
      </c>
      <c r="N600" s="109" t="str">
        <f>IF(基本情報入力シート!W643="","",基本情報入力シート!W643)</f>
        <v/>
      </c>
      <c r="O600" s="108" t="str">
        <f>IF(基本情報入力シート!X643="","",基本情報入力シート!X643)</f>
        <v/>
      </c>
      <c r="P600" s="110" t="str">
        <f>IF(基本情報入力シート!Y643="","",基本情報入力シート!Y643)</f>
        <v/>
      </c>
      <c r="Q600" s="641" t="str">
        <f>IF(基本情報入力シート!Z643="","",基本情報入力シート!Z643)</f>
        <v/>
      </c>
      <c r="R600" s="662" t="str">
        <f>IF(基本情報入力シート!AA643="","",基本情報入力シート!AA643)</f>
        <v/>
      </c>
      <c r="S600" s="111"/>
      <c r="T600" s="112"/>
      <c r="U600" s="131" t="str">
        <f>IF(P600="","",VLOOKUP(P600,【参考】数式用!$A$5:$I$28,MATCH(T600,【参考】数式用!$C$4:$G$4,0)+2,0))</f>
        <v/>
      </c>
      <c r="V600" s="46" t="s">
        <v>121</v>
      </c>
      <c r="W600" s="113"/>
      <c r="X600" s="47" t="s">
        <v>122</v>
      </c>
      <c r="Y600" s="113"/>
      <c r="Z600" s="114" t="s">
        <v>123</v>
      </c>
      <c r="AA600" s="113"/>
      <c r="AB600" s="47" t="s">
        <v>122</v>
      </c>
      <c r="AC600" s="113"/>
      <c r="AD600" s="47" t="s">
        <v>124</v>
      </c>
      <c r="AE600" s="115" t="s">
        <v>125</v>
      </c>
      <c r="AF600" s="116" t="str">
        <f t="shared" si="18"/>
        <v/>
      </c>
      <c r="AG600" s="47" t="s">
        <v>126</v>
      </c>
      <c r="AH600" s="117" t="str">
        <f t="shared" si="17"/>
        <v/>
      </c>
    </row>
    <row r="601" spans="1:34" ht="36.75" customHeight="1">
      <c r="A601" s="108">
        <f t="shared" si="20"/>
        <v>591</v>
      </c>
      <c r="B601" s="1232" t="str">
        <f>IF(基本情報入力シート!C644="","",基本情報入力シート!C644)</f>
        <v/>
      </c>
      <c r="C601" s="1233"/>
      <c r="D601" s="1233"/>
      <c r="E601" s="1233"/>
      <c r="F601" s="1233"/>
      <c r="G601" s="1233"/>
      <c r="H601" s="1233"/>
      <c r="I601" s="1233"/>
      <c r="J601" s="1233"/>
      <c r="K601" s="1234"/>
      <c r="L601" s="109" t="str">
        <f>IF(基本情報入力シート!M644="","",基本情報入力シート!M644)</f>
        <v/>
      </c>
      <c r="M601" s="109" t="str">
        <f>IF(基本情報入力シート!R644="","",基本情報入力シート!R644)</f>
        <v/>
      </c>
      <c r="N601" s="109" t="str">
        <f>IF(基本情報入力シート!W644="","",基本情報入力シート!W644)</f>
        <v/>
      </c>
      <c r="O601" s="108" t="str">
        <f>IF(基本情報入力シート!X644="","",基本情報入力シート!X644)</f>
        <v/>
      </c>
      <c r="P601" s="110" t="str">
        <f>IF(基本情報入力シート!Y644="","",基本情報入力シート!Y644)</f>
        <v/>
      </c>
      <c r="Q601" s="641" t="str">
        <f>IF(基本情報入力シート!Z644="","",基本情報入力シート!Z644)</f>
        <v/>
      </c>
      <c r="R601" s="662" t="str">
        <f>IF(基本情報入力シート!AA644="","",基本情報入力シート!AA644)</f>
        <v/>
      </c>
      <c r="S601" s="111"/>
      <c r="T601" s="112"/>
      <c r="U601" s="131" t="str">
        <f>IF(P601="","",VLOOKUP(P601,【参考】数式用!$A$5:$I$28,MATCH(T601,【参考】数式用!$C$4:$G$4,0)+2,0))</f>
        <v/>
      </c>
      <c r="V601" s="46" t="s">
        <v>121</v>
      </c>
      <c r="W601" s="113"/>
      <c r="X601" s="47" t="s">
        <v>122</v>
      </c>
      <c r="Y601" s="113"/>
      <c r="Z601" s="114" t="s">
        <v>123</v>
      </c>
      <c r="AA601" s="113"/>
      <c r="AB601" s="47" t="s">
        <v>122</v>
      </c>
      <c r="AC601" s="113"/>
      <c r="AD601" s="47" t="s">
        <v>124</v>
      </c>
      <c r="AE601" s="115" t="s">
        <v>125</v>
      </c>
      <c r="AF601" s="116" t="str">
        <f t="shared" si="18"/>
        <v/>
      </c>
      <c r="AG601" s="47" t="s">
        <v>126</v>
      </c>
      <c r="AH601" s="117" t="str">
        <f t="shared" si="17"/>
        <v/>
      </c>
    </row>
    <row r="602" spans="1:34" ht="36.75" customHeight="1">
      <c r="A602" s="108">
        <f t="shared" si="20"/>
        <v>592</v>
      </c>
      <c r="B602" s="1232" t="str">
        <f>IF(基本情報入力シート!C645="","",基本情報入力シート!C645)</f>
        <v/>
      </c>
      <c r="C602" s="1233"/>
      <c r="D602" s="1233"/>
      <c r="E602" s="1233"/>
      <c r="F602" s="1233"/>
      <c r="G602" s="1233"/>
      <c r="H602" s="1233"/>
      <c r="I602" s="1233"/>
      <c r="J602" s="1233"/>
      <c r="K602" s="1234"/>
      <c r="L602" s="109" t="str">
        <f>IF(基本情報入力シート!M645="","",基本情報入力シート!M645)</f>
        <v/>
      </c>
      <c r="M602" s="109" t="str">
        <f>IF(基本情報入力シート!R645="","",基本情報入力シート!R645)</f>
        <v/>
      </c>
      <c r="N602" s="109" t="str">
        <f>IF(基本情報入力シート!W645="","",基本情報入力シート!W645)</f>
        <v/>
      </c>
      <c r="O602" s="108" t="str">
        <f>IF(基本情報入力シート!X645="","",基本情報入力シート!X645)</f>
        <v/>
      </c>
      <c r="P602" s="110" t="str">
        <f>IF(基本情報入力シート!Y645="","",基本情報入力シート!Y645)</f>
        <v/>
      </c>
      <c r="Q602" s="641" t="str">
        <f>IF(基本情報入力シート!Z645="","",基本情報入力シート!Z645)</f>
        <v/>
      </c>
      <c r="R602" s="662" t="str">
        <f>IF(基本情報入力シート!AA645="","",基本情報入力シート!AA645)</f>
        <v/>
      </c>
      <c r="S602" s="111"/>
      <c r="T602" s="112"/>
      <c r="U602" s="131" t="str">
        <f>IF(P602="","",VLOOKUP(P602,【参考】数式用!$A$5:$I$28,MATCH(T602,【参考】数式用!$C$4:$G$4,0)+2,0))</f>
        <v/>
      </c>
      <c r="V602" s="46" t="s">
        <v>121</v>
      </c>
      <c r="W602" s="113"/>
      <c r="X602" s="47" t="s">
        <v>122</v>
      </c>
      <c r="Y602" s="113"/>
      <c r="Z602" s="114" t="s">
        <v>123</v>
      </c>
      <c r="AA602" s="113"/>
      <c r="AB602" s="47" t="s">
        <v>122</v>
      </c>
      <c r="AC602" s="113"/>
      <c r="AD602" s="47" t="s">
        <v>124</v>
      </c>
      <c r="AE602" s="115" t="s">
        <v>125</v>
      </c>
      <c r="AF602" s="116" t="str">
        <f t="shared" si="18"/>
        <v/>
      </c>
      <c r="AG602" s="47" t="s">
        <v>126</v>
      </c>
      <c r="AH602" s="117" t="str">
        <f t="shared" si="17"/>
        <v/>
      </c>
    </row>
    <row r="603" spans="1:34" ht="36.75" customHeight="1">
      <c r="A603" s="108">
        <f t="shared" si="20"/>
        <v>593</v>
      </c>
      <c r="B603" s="1232" t="str">
        <f>IF(基本情報入力シート!C646="","",基本情報入力シート!C646)</f>
        <v/>
      </c>
      <c r="C603" s="1233"/>
      <c r="D603" s="1233"/>
      <c r="E603" s="1233"/>
      <c r="F603" s="1233"/>
      <c r="G603" s="1233"/>
      <c r="H603" s="1233"/>
      <c r="I603" s="1233"/>
      <c r="J603" s="1233"/>
      <c r="K603" s="1234"/>
      <c r="L603" s="109" t="str">
        <f>IF(基本情報入力シート!M646="","",基本情報入力シート!M646)</f>
        <v/>
      </c>
      <c r="M603" s="109" t="str">
        <f>IF(基本情報入力シート!R646="","",基本情報入力シート!R646)</f>
        <v/>
      </c>
      <c r="N603" s="109" t="str">
        <f>IF(基本情報入力シート!W646="","",基本情報入力シート!W646)</f>
        <v/>
      </c>
      <c r="O603" s="108" t="str">
        <f>IF(基本情報入力シート!X646="","",基本情報入力シート!X646)</f>
        <v/>
      </c>
      <c r="P603" s="110" t="str">
        <f>IF(基本情報入力シート!Y646="","",基本情報入力シート!Y646)</f>
        <v/>
      </c>
      <c r="Q603" s="641" t="str">
        <f>IF(基本情報入力シート!Z646="","",基本情報入力シート!Z646)</f>
        <v/>
      </c>
      <c r="R603" s="662" t="str">
        <f>IF(基本情報入力シート!AA646="","",基本情報入力シート!AA646)</f>
        <v/>
      </c>
      <c r="S603" s="111"/>
      <c r="T603" s="112"/>
      <c r="U603" s="131" t="str">
        <f>IF(P603="","",VLOOKUP(P603,【参考】数式用!$A$5:$I$28,MATCH(T603,【参考】数式用!$C$4:$G$4,0)+2,0))</f>
        <v/>
      </c>
      <c r="V603" s="46" t="s">
        <v>121</v>
      </c>
      <c r="W603" s="113"/>
      <c r="X603" s="47" t="s">
        <v>122</v>
      </c>
      <c r="Y603" s="113"/>
      <c r="Z603" s="114" t="s">
        <v>123</v>
      </c>
      <c r="AA603" s="113"/>
      <c r="AB603" s="47" t="s">
        <v>122</v>
      </c>
      <c r="AC603" s="113"/>
      <c r="AD603" s="47" t="s">
        <v>124</v>
      </c>
      <c r="AE603" s="115" t="s">
        <v>125</v>
      </c>
      <c r="AF603" s="116" t="str">
        <f t="shared" si="18"/>
        <v/>
      </c>
      <c r="AG603" s="47" t="s">
        <v>126</v>
      </c>
      <c r="AH603" s="117" t="str">
        <f t="shared" si="17"/>
        <v/>
      </c>
    </row>
    <row r="604" spans="1:34" ht="36.75" customHeight="1">
      <c r="A604" s="108">
        <f t="shared" si="20"/>
        <v>594</v>
      </c>
      <c r="B604" s="1232" t="str">
        <f>IF(基本情報入力シート!C647="","",基本情報入力シート!C647)</f>
        <v/>
      </c>
      <c r="C604" s="1233"/>
      <c r="D604" s="1233"/>
      <c r="E604" s="1233"/>
      <c r="F604" s="1233"/>
      <c r="G604" s="1233"/>
      <c r="H604" s="1233"/>
      <c r="I604" s="1233"/>
      <c r="J604" s="1233"/>
      <c r="K604" s="1234"/>
      <c r="L604" s="109" t="str">
        <f>IF(基本情報入力シート!M647="","",基本情報入力シート!M647)</f>
        <v/>
      </c>
      <c r="M604" s="109" t="str">
        <f>IF(基本情報入力シート!R647="","",基本情報入力シート!R647)</f>
        <v/>
      </c>
      <c r="N604" s="109" t="str">
        <f>IF(基本情報入力シート!W647="","",基本情報入力シート!W647)</f>
        <v/>
      </c>
      <c r="O604" s="108" t="str">
        <f>IF(基本情報入力シート!X647="","",基本情報入力シート!X647)</f>
        <v/>
      </c>
      <c r="P604" s="110" t="str">
        <f>IF(基本情報入力シート!Y647="","",基本情報入力シート!Y647)</f>
        <v/>
      </c>
      <c r="Q604" s="641" t="str">
        <f>IF(基本情報入力シート!Z647="","",基本情報入力シート!Z647)</f>
        <v/>
      </c>
      <c r="R604" s="662" t="str">
        <f>IF(基本情報入力シート!AA647="","",基本情報入力シート!AA647)</f>
        <v/>
      </c>
      <c r="S604" s="111"/>
      <c r="T604" s="112"/>
      <c r="U604" s="131" t="str">
        <f>IF(P604="","",VLOOKUP(P604,【参考】数式用!$A$5:$I$28,MATCH(T604,【参考】数式用!$C$4:$G$4,0)+2,0))</f>
        <v/>
      </c>
      <c r="V604" s="46" t="s">
        <v>121</v>
      </c>
      <c r="W604" s="113"/>
      <c r="X604" s="47" t="s">
        <v>122</v>
      </c>
      <c r="Y604" s="113"/>
      <c r="Z604" s="114" t="s">
        <v>123</v>
      </c>
      <c r="AA604" s="113"/>
      <c r="AB604" s="47" t="s">
        <v>122</v>
      </c>
      <c r="AC604" s="113"/>
      <c r="AD604" s="47" t="s">
        <v>124</v>
      </c>
      <c r="AE604" s="115" t="s">
        <v>125</v>
      </c>
      <c r="AF604" s="116" t="str">
        <f t="shared" si="18"/>
        <v/>
      </c>
      <c r="AG604" s="47" t="s">
        <v>126</v>
      </c>
      <c r="AH604" s="117" t="str">
        <f t="shared" si="17"/>
        <v/>
      </c>
    </row>
    <row r="605" spans="1:34" ht="36.75" customHeight="1">
      <c r="A605" s="108">
        <f t="shared" si="20"/>
        <v>595</v>
      </c>
      <c r="B605" s="1232" t="str">
        <f>IF(基本情報入力シート!C648="","",基本情報入力シート!C648)</f>
        <v/>
      </c>
      <c r="C605" s="1233"/>
      <c r="D605" s="1233"/>
      <c r="E605" s="1233"/>
      <c r="F605" s="1233"/>
      <c r="G605" s="1233"/>
      <c r="H605" s="1233"/>
      <c r="I605" s="1233"/>
      <c r="J605" s="1233"/>
      <c r="K605" s="1234"/>
      <c r="L605" s="109" t="str">
        <f>IF(基本情報入力シート!M648="","",基本情報入力シート!M648)</f>
        <v/>
      </c>
      <c r="M605" s="109" t="str">
        <f>IF(基本情報入力シート!R648="","",基本情報入力シート!R648)</f>
        <v/>
      </c>
      <c r="N605" s="109" t="str">
        <f>IF(基本情報入力シート!W648="","",基本情報入力シート!W648)</f>
        <v/>
      </c>
      <c r="O605" s="108" t="str">
        <f>IF(基本情報入力シート!X648="","",基本情報入力シート!X648)</f>
        <v/>
      </c>
      <c r="P605" s="110" t="str">
        <f>IF(基本情報入力シート!Y648="","",基本情報入力シート!Y648)</f>
        <v/>
      </c>
      <c r="Q605" s="641" t="str">
        <f>IF(基本情報入力シート!Z648="","",基本情報入力シート!Z648)</f>
        <v/>
      </c>
      <c r="R605" s="662" t="str">
        <f>IF(基本情報入力シート!AA648="","",基本情報入力シート!AA648)</f>
        <v/>
      </c>
      <c r="S605" s="111"/>
      <c r="T605" s="112"/>
      <c r="U605" s="131" t="str">
        <f>IF(P605="","",VLOOKUP(P605,【参考】数式用!$A$5:$I$28,MATCH(T605,【参考】数式用!$C$4:$G$4,0)+2,0))</f>
        <v/>
      </c>
      <c r="V605" s="46" t="s">
        <v>121</v>
      </c>
      <c r="W605" s="113"/>
      <c r="X605" s="47" t="s">
        <v>122</v>
      </c>
      <c r="Y605" s="113"/>
      <c r="Z605" s="114" t="s">
        <v>123</v>
      </c>
      <c r="AA605" s="113"/>
      <c r="AB605" s="47" t="s">
        <v>122</v>
      </c>
      <c r="AC605" s="113"/>
      <c r="AD605" s="47" t="s">
        <v>124</v>
      </c>
      <c r="AE605" s="115" t="s">
        <v>125</v>
      </c>
      <c r="AF605" s="116" t="str">
        <f t="shared" si="18"/>
        <v/>
      </c>
      <c r="AG605" s="47" t="s">
        <v>126</v>
      </c>
      <c r="AH605" s="117" t="str">
        <f t="shared" si="17"/>
        <v/>
      </c>
    </row>
    <row r="606" spans="1:34" ht="36.75" customHeight="1">
      <c r="A606" s="108">
        <f t="shared" si="20"/>
        <v>596</v>
      </c>
      <c r="B606" s="1232" t="str">
        <f>IF(基本情報入力シート!C649="","",基本情報入力シート!C649)</f>
        <v/>
      </c>
      <c r="C606" s="1233"/>
      <c r="D606" s="1233"/>
      <c r="E606" s="1233"/>
      <c r="F606" s="1233"/>
      <c r="G606" s="1233"/>
      <c r="H606" s="1233"/>
      <c r="I606" s="1233"/>
      <c r="J606" s="1233"/>
      <c r="K606" s="1234"/>
      <c r="L606" s="109" t="str">
        <f>IF(基本情報入力シート!M649="","",基本情報入力シート!M649)</f>
        <v/>
      </c>
      <c r="M606" s="109" t="str">
        <f>IF(基本情報入力シート!R649="","",基本情報入力シート!R649)</f>
        <v/>
      </c>
      <c r="N606" s="109" t="str">
        <f>IF(基本情報入力シート!W649="","",基本情報入力シート!W649)</f>
        <v/>
      </c>
      <c r="O606" s="108" t="str">
        <f>IF(基本情報入力シート!X649="","",基本情報入力シート!X649)</f>
        <v/>
      </c>
      <c r="P606" s="110" t="str">
        <f>IF(基本情報入力シート!Y649="","",基本情報入力シート!Y649)</f>
        <v/>
      </c>
      <c r="Q606" s="641" t="str">
        <f>IF(基本情報入力シート!Z649="","",基本情報入力シート!Z649)</f>
        <v/>
      </c>
      <c r="R606" s="662" t="str">
        <f>IF(基本情報入力シート!AA649="","",基本情報入力シート!AA649)</f>
        <v/>
      </c>
      <c r="S606" s="111"/>
      <c r="T606" s="112"/>
      <c r="U606" s="131" t="str">
        <f>IF(P606="","",VLOOKUP(P606,【参考】数式用!$A$5:$I$28,MATCH(T606,【参考】数式用!$C$4:$G$4,0)+2,0))</f>
        <v/>
      </c>
      <c r="V606" s="46" t="s">
        <v>121</v>
      </c>
      <c r="W606" s="113"/>
      <c r="X606" s="47" t="s">
        <v>122</v>
      </c>
      <c r="Y606" s="113"/>
      <c r="Z606" s="114" t="s">
        <v>123</v>
      </c>
      <c r="AA606" s="113"/>
      <c r="AB606" s="47" t="s">
        <v>122</v>
      </c>
      <c r="AC606" s="113"/>
      <c r="AD606" s="47" t="s">
        <v>124</v>
      </c>
      <c r="AE606" s="115" t="s">
        <v>125</v>
      </c>
      <c r="AF606" s="116" t="str">
        <f t="shared" si="18"/>
        <v/>
      </c>
      <c r="AG606" s="47" t="s">
        <v>126</v>
      </c>
      <c r="AH606" s="117" t="str">
        <f t="shared" si="17"/>
        <v/>
      </c>
    </row>
    <row r="607" spans="1:34" ht="36.75" customHeight="1">
      <c r="A607" s="108">
        <f t="shared" si="20"/>
        <v>597</v>
      </c>
      <c r="B607" s="1232" t="str">
        <f>IF(基本情報入力シート!C650="","",基本情報入力シート!C650)</f>
        <v/>
      </c>
      <c r="C607" s="1233"/>
      <c r="D607" s="1233"/>
      <c r="E607" s="1233"/>
      <c r="F607" s="1233"/>
      <c r="G607" s="1233"/>
      <c r="H607" s="1233"/>
      <c r="I607" s="1233"/>
      <c r="J607" s="1233"/>
      <c r="K607" s="1234"/>
      <c r="L607" s="109" t="str">
        <f>IF(基本情報入力シート!M650="","",基本情報入力シート!M650)</f>
        <v/>
      </c>
      <c r="M607" s="109" t="str">
        <f>IF(基本情報入力シート!R650="","",基本情報入力シート!R650)</f>
        <v/>
      </c>
      <c r="N607" s="109" t="str">
        <f>IF(基本情報入力シート!W650="","",基本情報入力シート!W650)</f>
        <v/>
      </c>
      <c r="O607" s="108" t="str">
        <f>IF(基本情報入力シート!X650="","",基本情報入力シート!X650)</f>
        <v/>
      </c>
      <c r="P607" s="110" t="str">
        <f>IF(基本情報入力シート!Y650="","",基本情報入力シート!Y650)</f>
        <v/>
      </c>
      <c r="Q607" s="641" t="str">
        <f>IF(基本情報入力シート!Z650="","",基本情報入力シート!Z650)</f>
        <v/>
      </c>
      <c r="R607" s="662" t="str">
        <f>IF(基本情報入力シート!AA650="","",基本情報入力シート!AA650)</f>
        <v/>
      </c>
      <c r="S607" s="111"/>
      <c r="T607" s="112"/>
      <c r="U607" s="131" t="str">
        <f>IF(P607="","",VLOOKUP(P607,【参考】数式用!$A$5:$I$28,MATCH(T607,【参考】数式用!$C$4:$G$4,0)+2,0))</f>
        <v/>
      </c>
      <c r="V607" s="46" t="s">
        <v>121</v>
      </c>
      <c r="W607" s="113"/>
      <c r="X607" s="47" t="s">
        <v>122</v>
      </c>
      <c r="Y607" s="113"/>
      <c r="Z607" s="114" t="s">
        <v>123</v>
      </c>
      <c r="AA607" s="113"/>
      <c r="AB607" s="47" t="s">
        <v>122</v>
      </c>
      <c r="AC607" s="113"/>
      <c r="AD607" s="47" t="s">
        <v>124</v>
      </c>
      <c r="AE607" s="115" t="s">
        <v>125</v>
      </c>
      <c r="AF607" s="116" t="str">
        <f t="shared" si="18"/>
        <v/>
      </c>
      <c r="AG607" s="47" t="s">
        <v>126</v>
      </c>
      <c r="AH607" s="117" t="str">
        <f t="shared" si="17"/>
        <v/>
      </c>
    </row>
    <row r="608" spans="1:34" ht="36.75" customHeight="1">
      <c r="A608" s="108">
        <f t="shared" si="20"/>
        <v>598</v>
      </c>
      <c r="B608" s="1232" t="str">
        <f>IF(基本情報入力シート!C651="","",基本情報入力シート!C651)</f>
        <v/>
      </c>
      <c r="C608" s="1233"/>
      <c r="D608" s="1233"/>
      <c r="E608" s="1233"/>
      <c r="F608" s="1233"/>
      <c r="G608" s="1233"/>
      <c r="H608" s="1233"/>
      <c r="I608" s="1233"/>
      <c r="J608" s="1233"/>
      <c r="K608" s="1234"/>
      <c r="L608" s="109" t="str">
        <f>IF(基本情報入力シート!M651="","",基本情報入力シート!M651)</f>
        <v/>
      </c>
      <c r="M608" s="109" t="str">
        <f>IF(基本情報入力シート!R651="","",基本情報入力シート!R651)</f>
        <v/>
      </c>
      <c r="N608" s="109" t="str">
        <f>IF(基本情報入力シート!W651="","",基本情報入力シート!W651)</f>
        <v/>
      </c>
      <c r="O608" s="108" t="str">
        <f>IF(基本情報入力シート!X651="","",基本情報入力シート!X651)</f>
        <v/>
      </c>
      <c r="P608" s="110" t="str">
        <f>IF(基本情報入力シート!Y651="","",基本情報入力シート!Y651)</f>
        <v/>
      </c>
      <c r="Q608" s="641" t="str">
        <f>IF(基本情報入力シート!Z651="","",基本情報入力シート!Z651)</f>
        <v/>
      </c>
      <c r="R608" s="662" t="str">
        <f>IF(基本情報入力シート!AA651="","",基本情報入力シート!AA651)</f>
        <v/>
      </c>
      <c r="S608" s="111"/>
      <c r="T608" s="112"/>
      <c r="U608" s="131" t="str">
        <f>IF(P608="","",VLOOKUP(P608,【参考】数式用!$A$5:$I$28,MATCH(T608,【参考】数式用!$C$4:$G$4,0)+2,0))</f>
        <v/>
      </c>
      <c r="V608" s="46" t="s">
        <v>121</v>
      </c>
      <c r="W608" s="113"/>
      <c r="X608" s="47" t="s">
        <v>122</v>
      </c>
      <c r="Y608" s="113"/>
      <c r="Z608" s="114" t="s">
        <v>123</v>
      </c>
      <c r="AA608" s="113"/>
      <c r="AB608" s="47" t="s">
        <v>122</v>
      </c>
      <c r="AC608" s="113"/>
      <c r="AD608" s="47" t="s">
        <v>124</v>
      </c>
      <c r="AE608" s="115" t="s">
        <v>125</v>
      </c>
      <c r="AF608" s="116" t="str">
        <f t="shared" si="18"/>
        <v/>
      </c>
      <c r="AG608" s="47" t="s">
        <v>126</v>
      </c>
      <c r="AH608" s="117" t="str">
        <f t="shared" si="17"/>
        <v/>
      </c>
    </row>
    <row r="609" spans="1:34" ht="36.75" customHeight="1">
      <c r="A609" s="108">
        <f t="shared" si="20"/>
        <v>599</v>
      </c>
      <c r="B609" s="1232" t="str">
        <f>IF(基本情報入力シート!C652="","",基本情報入力シート!C652)</f>
        <v/>
      </c>
      <c r="C609" s="1233"/>
      <c r="D609" s="1233"/>
      <c r="E609" s="1233"/>
      <c r="F609" s="1233"/>
      <c r="G609" s="1233"/>
      <c r="H609" s="1233"/>
      <c r="I609" s="1233"/>
      <c r="J609" s="1233"/>
      <c r="K609" s="1234"/>
      <c r="L609" s="109" t="str">
        <f>IF(基本情報入力シート!M652="","",基本情報入力シート!M652)</f>
        <v/>
      </c>
      <c r="M609" s="109" t="str">
        <f>IF(基本情報入力シート!R652="","",基本情報入力シート!R652)</f>
        <v/>
      </c>
      <c r="N609" s="109" t="str">
        <f>IF(基本情報入力シート!W652="","",基本情報入力シート!W652)</f>
        <v/>
      </c>
      <c r="O609" s="108" t="str">
        <f>IF(基本情報入力シート!X652="","",基本情報入力シート!X652)</f>
        <v/>
      </c>
      <c r="P609" s="110" t="str">
        <f>IF(基本情報入力シート!Y652="","",基本情報入力シート!Y652)</f>
        <v/>
      </c>
      <c r="Q609" s="641" t="str">
        <f>IF(基本情報入力シート!Z652="","",基本情報入力シート!Z652)</f>
        <v/>
      </c>
      <c r="R609" s="662" t="str">
        <f>IF(基本情報入力シート!AA652="","",基本情報入力シート!AA652)</f>
        <v/>
      </c>
      <c r="S609" s="111"/>
      <c r="T609" s="112"/>
      <c r="U609" s="131" t="str">
        <f>IF(P609="","",VLOOKUP(P609,【参考】数式用!$A$5:$I$28,MATCH(T609,【参考】数式用!$C$4:$G$4,0)+2,0))</f>
        <v/>
      </c>
      <c r="V609" s="46" t="s">
        <v>121</v>
      </c>
      <c r="W609" s="113"/>
      <c r="X609" s="47" t="s">
        <v>122</v>
      </c>
      <c r="Y609" s="113"/>
      <c r="Z609" s="114" t="s">
        <v>123</v>
      </c>
      <c r="AA609" s="113"/>
      <c r="AB609" s="47" t="s">
        <v>122</v>
      </c>
      <c r="AC609" s="113"/>
      <c r="AD609" s="47" t="s">
        <v>124</v>
      </c>
      <c r="AE609" s="115" t="s">
        <v>125</v>
      </c>
      <c r="AF609" s="116" t="str">
        <f t="shared" si="18"/>
        <v/>
      </c>
      <c r="AG609" s="47" t="s">
        <v>126</v>
      </c>
      <c r="AH609" s="117" t="str">
        <f t="shared" si="17"/>
        <v/>
      </c>
    </row>
    <row r="610" spans="1:34" ht="36.75" customHeight="1">
      <c r="A610" s="108">
        <f t="shared" si="20"/>
        <v>600</v>
      </c>
      <c r="B610" s="1232" t="str">
        <f>IF(基本情報入力シート!C653="","",基本情報入力シート!C653)</f>
        <v/>
      </c>
      <c r="C610" s="1233"/>
      <c r="D610" s="1233"/>
      <c r="E610" s="1233"/>
      <c r="F610" s="1233"/>
      <c r="G610" s="1233"/>
      <c r="H610" s="1233"/>
      <c r="I610" s="1233"/>
      <c r="J610" s="1233"/>
      <c r="K610" s="1234"/>
      <c r="L610" s="109" t="str">
        <f>IF(基本情報入力シート!M653="","",基本情報入力シート!M653)</f>
        <v/>
      </c>
      <c r="M610" s="109" t="str">
        <f>IF(基本情報入力シート!R653="","",基本情報入力シート!R653)</f>
        <v/>
      </c>
      <c r="N610" s="109" t="str">
        <f>IF(基本情報入力シート!W653="","",基本情報入力シート!W653)</f>
        <v/>
      </c>
      <c r="O610" s="108" t="str">
        <f>IF(基本情報入力シート!X653="","",基本情報入力シート!X653)</f>
        <v/>
      </c>
      <c r="P610" s="110" t="str">
        <f>IF(基本情報入力シート!Y653="","",基本情報入力シート!Y653)</f>
        <v/>
      </c>
      <c r="Q610" s="641" t="str">
        <f>IF(基本情報入力シート!Z653="","",基本情報入力シート!Z653)</f>
        <v/>
      </c>
      <c r="R610" s="662" t="str">
        <f>IF(基本情報入力シート!AA653="","",基本情報入力シート!AA653)</f>
        <v/>
      </c>
      <c r="S610" s="111"/>
      <c r="T610" s="112"/>
      <c r="U610" s="131" t="str">
        <f>IF(P610="","",VLOOKUP(P610,【参考】数式用!$A$5:$I$28,MATCH(T610,【参考】数式用!$C$4:$G$4,0)+2,0))</f>
        <v/>
      </c>
      <c r="V610" s="46" t="s">
        <v>121</v>
      </c>
      <c r="W610" s="113"/>
      <c r="X610" s="47" t="s">
        <v>122</v>
      </c>
      <c r="Y610" s="113"/>
      <c r="Z610" s="114" t="s">
        <v>123</v>
      </c>
      <c r="AA610" s="113"/>
      <c r="AB610" s="47" t="s">
        <v>122</v>
      </c>
      <c r="AC610" s="113"/>
      <c r="AD610" s="47" t="s">
        <v>124</v>
      </c>
      <c r="AE610" s="115" t="s">
        <v>125</v>
      </c>
      <c r="AF610" s="116" t="str">
        <f t="shared" si="18"/>
        <v/>
      </c>
      <c r="AG610" s="47" t="s">
        <v>126</v>
      </c>
      <c r="AH610" s="117" t="str">
        <f t="shared" si="17"/>
        <v/>
      </c>
    </row>
    <row r="611" spans="1:34" ht="36.75" customHeight="1">
      <c r="A611" s="108">
        <f t="shared" si="20"/>
        <v>601</v>
      </c>
      <c r="B611" s="1232" t="str">
        <f>IF(基本情報入力シート!C654="","",基本情報入力シート!C654)</f>
        <v/>
      </c>
      <c r="C611" s="1233"/>
      <c r="D611" s="1233"/>
      <c r="E611" s="1233"/>
      <c r="F611" s="1233"/>
      <c r="G611" s="1233"/>
      <c r="H611" s="1233"/>
      <c r="I611" s="1233"/>
      <c r="J611" s="1233"/>
      <c r="K611" s="1234"/>
      <c r="L611" s="109" t="str">
        <f>IF(基本情報入力シート!M654="","",基本情報入力シート!M654)</f>
        <v/>
      </c>
      <c r="M611" s="109" t="str">
        <f>IF(基本情報入力シート!R654="","",基本情報入力シート!R654)</f>
        <v/>
      </c>
      <c r="N611" s="109" t="str">
        <f>IF(基本情報入力シート!W654="","",基本情報入力シート!W654)</f>
        <v/>
      </c>
      <c r="O611" s="108" t="str">
        <f>IF(基本情報入力シート!X654="","",基本情報入力シート!X654)</f>
        <v/>
      </c>
      <c r="P611" s="110" t="str">
        <f>IF(基本情報入力シート!Y654="","",基本情報入力シート!Y654)</f>
        <v/>
      </c>
      <c r="Q611" s="641" t="str">
        <f>IF(基本情報入力シート!Z654="","",基本情報入力シート!Z654)</f>
        <v/>
      </c>
      <c r="R611" s="662" t="str">
        <f>IF(基本情報入力シート!AA654="","",基本情報入力シート!AA654)</f>
        <v/>
      </c>
      <c r="S611" s="111"/>
      <c r="T611" s="112"/>
      <c r="U611" s="131" t="str">
        <f>IF(P611="","",VLOOKUP(P611,【参考】数式用!$A$5:$I$28,MATCH(T611,【参考】数式用!$C$4:$G$4,0)+2,0))</f>
        <v/>
      </c>
      <c r="V611" s="46" t="s">
        <v>121</v>
      </c>
      <c r="W611" s="113"/>
      <c r="X611" s="47" t="s">
        <v>122</v>
      </c>
      <c r="Y611" s="113"/>
      <c r="Z611" s="114" t="s">
        <v>123</v>
      </c>
      <c r="AA611" s="113"/>
      <c r="AB611" s="47" t="s">
        <v>122</v>
      </c>
      <c r="AC611" s="113"/>
      <c r="AD611" s="47" t="s">
        <v>124</v>
      </c>
      <c r="AE611" s="115" t="s">
        <v>125</v>
      </c>
      <c r="AF611" s="116" t="str">
        <f t="shared" si="18"/>
        <v/>
      </c>
      <c r="AG611" s="47" t="s">
        <v>126</v>
      </c>
      <c r="AH611" s="117" t="str">
        <f t="shared" si="17"/>
        <v/>
      </c>
    </row>
    <row r="612" spans="1:34" ht="36.75" customHeight="1">
      <c r="A612" s="108">
        <f t="shared" si="20"/>
        <v>602</v>
      </c>
      <c r="B612" s="1232" t="str">
        <f>IF(基本情報入力シート!C655="","",基本情報入力シート!C655)</f>
        <v/>
      </c>
      <c r="C612" s="1233"/>
      <c r="D612" s="1233"/>
      <c r="E612" s="1233"/>
      <c r="F612" s="1233"/>
      <c r="G612" s="1233"/>
      <c r="H612" s="1233"/>
      <c r="I612" s="1233"/>
      <c r="J612" s="1233"/>
      <c r="K612" s="1234"/>
      <c r="L612" s="109" t="str">
        <f>IF(基本情報入力シート!M655="","",基本情報入力シート!M655)</f>
        <v/>
      </c>
      <c r="M612" s="109" t="str">
        <f>IF(基本情報入力シート!R655="","",基本情報入力シート!R655)</f>
        <v/>
      </c>
      <c r="N612" s="109" t="str">
        <f>IF(基本情報入力シート!W655="","",基本情報入力シート!W655)</f>
        <v/>
      </c>
      <c r="O612" s="108" t="str">
        <f>IF(基本情報入力シート!X655="","",基本情報入力シート!X655)</f>
        <v/>
      </c>
      <c r="P612" s="110" t="str">
        <f>IF(基本情報入力シート!Y655="","",基本情報入力シート!Y655)</f>
        <v/>
      </c>
      <c r="Q612" s="641" t="str">
        <f>IF(基本情報入力シート!Z655="","",基本情報入力シート!Z655)</f>
        <v/>
      </c>
      <c r="R612" s="662" t="str">
        <f>IF(基本情報入力シート!AA655="","",基本情報入力シート!AA655)</f>
        <v/>
      </c>
      <c r="S612" s="111"/>
      <c r="T612" s="112"/>
      <c r="U612" s="131" t="str">
        <f>IF(P612="","",VLOOKUP(P612,【参考】数式用!$A$5:$I$28,MATCH(T612,【参考】数式用!$C$4:$G$4,0)+2,0))</f>
        <v/>
      </c>
      <c r="V612" s="46" t="s">
        <v>121</v>
      </c>
      <c r="W612" s="113"/>
      <c r="X612" s="47" t="s">
        <v>122</v>
      </c>
      <c r="Y612" s="113"/>
      <c r="Z612" s="114" t="s">
        <v>123</v>
      </c>
      <c r="AA612" s="113"/>
      <c r="AB612" s="47" t="s">
        <v>122</v>
      </c>
      <c r="AC612" s="113"/>
      <c r="AD612" s="47" t="s">
        <v>124</v>
      </c>
      <c r="AE612" s="115" t="s">
        <v>125</v>
      </c>
      <c r="AF612" s="116" t="str">
        <f t="shared" si="18"/>
        <v/>
      </c>
      <c r="AG612" s="47" t="s">
        <v>126</v>
      </c>
      <c r="AH612" s="117" t="str">
        <f t="shared" si="17"/>
        <v/>
      </c>
    </row>
    <row r="613" spans="1:34" ht="36.75" customHeight="1">
      <c r="A613" s="108">
        <f t="shared" si="20"/>
        <v>603</v>
      </c>
      <c r="B613" s="1232" t="str">
        <f>IF(基本情報入力シート!C656="","",基本情報入力シート!C656)</f>
        <v/>
      </c>
      <c r="C613" s="1233"/>
      <c r="D613" s="1233"/>
      <c r="E613" s="1233"/>
      <c r="F613" s="1233"/>
      <c r="G613" s="1233"/>
      <c r="H613" s="1233"/>
      <c r="I613" s="1233"/>
      <c r="J613" s="1233"/>
      <c r="K613" s="1234"/>
      <c r="L613" s="109" t="str">
        <f>IF(基本情報入力シート!M656="","",基本情報入力シート!M656)</f>
        <v/>
      </c>
      <c r="M613" s="109" t="str">
        <f>IF(基本情報入力シート!R656="","",基本情報入力シート!R656)</f>
        <v/>
      </c>
      <c r="N613" s="109" t="str">
        <f>IF(基本情報入力シート!W656="","",基本情報入力シート!W656)</f>
        <v/>
      </c>
      <c r="O613" s="108" t="str">
        <f>IF(基本情報入力シート!X656="","",基本情報入力シート!X656)</f>
        <v/>
      </c>
      <c r="P613" s="110" t="str">
        <f>IF(基本情報入力シート!Y656="","",基本情報入力シート!Y656)</f>
        <v/>
      </c>
      <c r="Q613" s="641" t="str">
        <f>IF(基本情報入力シート!Z656="","",基本情報入力シート!Z656)</f>
        <v/>
      </c>
      <c r="R613" s="662" t="str">
        <f>IF(基本情報入力シート!AA656="","",基本情報入力シート!AA656)</f>
        <v/>
      </c>
      <c r="S613" s="111"/>
      <c r="T613" s="112"/>
      <c r="U613" s="131" t="str">
        <f>IF(P613="","",VLOOKUP(P613,【参考】数式用!$A$5:$I$28,MATCH(T613,【参考】数式用!$C$4:$G$4,0)+2,0))</f>
        <v/>
      </c>
      <c r="V613" s="46" t="s">
        <v>121</v>
      </c>
      <c r="W613" s="113"/>
      <c r="X613" s="47" t="s">
        <v>122</v>
      </c>
      <c r="Y613" s="113"/>
      <c r="Z613" s="114" t="s">
        <v>123</v>
      </c>
      <c r="AA613" s="113"/>
      <c r="AB613" s="47" t="s">
        <v>122</v>
      </c>
      <c r="AC613" s="113"/>
      <c r="AD613" s="47" t="s">
        <v>124</v>
      </c>
      <c r="AE613" s="115" t="s">
        <v>125</v>
      </c>
      <c r="AF613" s="116" t="str">
        <f t="shared" si="18"/>
        <v/>
      </c>
      <c r="AG613" s="47" t="s">
        <v>126</v>
      </c>
      <c r="AH613" s="117" t="str">
        <f t="shared" si="17"/>
        <v/>
      </c>
    </row>
    <row r="614" spans="1:34" ht="36.75" customHeight="1">
      <c r="A614" s="108">
        <f t="shared" si="20"/>
        <v>604</v>
      </c>
      <c r="B614" s="1232" t="str">
        <f>IF(基本情報入力シート!C657="","",基本情報入力シート!C657)</f>
        <v/>
      </c>
      <c r="C614" s="1233"/>
      <c r="D614" s="1233"/>
      <c r="E614" s="1233"/>
      <c r="F614" s="1233"/>
      <c r="G614" s="1233"/>
      <c r="H614" s="1233"/>
      <c r="I614" s="1233"/>
      <c r="J614" s="1233"/>
      <c r="K614" s="1234"/>
      <c r="L614" s="109" t="str">
        <f>IF(基本情報入力シート!M657="","",基本情報入力シート!M657)</f>
        <v/>
      </c>
      <c r="M614" s="109" t="str">
        <f>IF(基本情報入力シート!R657="","",基本情報入力シート!R657)</f>
        <v/>
      </c>
      <c r="N614" s="109" t="str">
        <f>IF(基本情報入力シート!W657="","",基本情報入力シート!W657)</f>
        <v/>
      </c>
      <c r="O614" s="108" t="str">
        <f>IF(基本情報入力シート!X657="","",基本情報入力シート!X657)</f>
        <v/>
      </c>
      <c r="P614" s="110" t="str">
        <f>IF(基本情報入力シート!Y657="","",基本情報入力シート!Y657)</f>
        <v/>
      </c>
      <c r="Q614" s="641" t="str">
        <f>IF(基本情報入力シート!Z657="","",基本情報入力シート!Z657)</f>
        <v/>
      </c>
      <c r="R614" s="662" t="str">
        <f>IF(基本情報入力シート!AA657="","",基本情報入力シート!AA657)</f>
        <v/>
      </c>
      <c r="S614" s="111"/>
      <c r="T614" s="112"/>
      <c r="U614" s="131" t="str">
        <f>IF(P614="","",VLOOKUP(P614,【参考】数式用!$A$5:$I$28,MATCH(T614,【参考】数式用!$C$4:$G$4,0)+2,0))</f>
        <v/>
      </c>
      <c r="V614" s="46" t="s">
        <v>121</v>
      </c>
      <c r="W614" s="113"/>
      <c r="X614" s="47" t="s">
        <v>122</v>
      </c>
      <c r="Y614" s="113"/>
      <c r="Z614" s="114" t="s">
        <v>123</v>
      </c>
      <c r="AA614" s="113"/>
      <c r="AB614" s="47" t="s">
        <v>122</v>
      </c>
      <c r="AC614" s="113"/>
      <c r="AD614" s="47" t="s">
        <v>124</v>
      </c>
      <c r="AE614" s="115" t="s">
        <v>125</v>
      </c>
      <c r="AF614" s="116" t="str">
        <f t="shared" si="18"/>
        <v/>
      </c>
      <c r="AG614" s="47" t="s">
        <v>126</v>
      </c>
      <c r="AH614" s="117" t="str">
        <f t="shared" si="17"/>
        <v/>
      </c>
    </row>
    <row r="615" spans="1:34" ht="36.75" customHeight="1">
      <c r="A615" s="108">
        <f t="shared" si="20"/>
        <v>605</v>
      </c>
      <c r="B615" s="1232" t="str">
        <f>IF(基本情報入力シート!C658="","",基本情報入力シート!C658)</f>
        <v/>
      </c>
      <c r="C615" s="1233"/>
      <c r="D615" s="1233"/>
      <c r="E615" s="1233"/>
      <c r="F615" s="1233"/>
      <c r="G615" s="1233"/>
      <c r="H615" s="1233"/>
      <c r="I615" s="1233"/>
      <c r="J615" s="1233"/>
      <c r="K615" s="1234"/>
      <c r="L615" s="109" t="str">
        <f>IF(基本情報入力シート!M658="","",基本情報入力シート!M658)</f>
        <v/>
      </c>
      <c r="M615" s="109" t="str">
        <f>IF(基本情報入力シート!R658="","",基本情報入力シート!R658)</f>
        <v/>
      </c>
      <c r="N615" s="109" t="str">
        <f>IF(基本情報入力シート!W658="","",基本情報入力シート!W658)</f>
        <v/>
      </c>
      <c r="O615" s="108" t="str">
        <f>IF(基本情報入力シート!X658="","",基本情報入力シート!X658)</f>
        <v/>
      </c>
      <c r="P615" s="110" t="str">
        <f>IF(基本情報入力シート!Y658="","",基本情報入力シート!Y658)</f>
        <v/>
      </c>
      <c r="Q615" s="641" t="str">
        <f>IF(基本情報入力シート!Z658="","",基本情報入力シート!Z658)</f>
        <v/>
      </c>
      <c r="R615" s="662" t="str">
        <f>IF(基本情報入力シート!AA658="","",基本情報入力シート!AA658)</f>
        <v/>
      </c>
      <c r="S615" s="111"/>
      <c r="T615" s="112"/>
      <c r="U615" s="131" t="str">
        <f>IF(P615="","",VLOOKUP(P615,【参考】数式用!$A$5:$I$28,MATCH(T615,【参考】数式用!$C$4:$G$4,0)+2,0))</f>
        <v/>
      </c>
      <c r="V615" s="46" t="s">
        <v>121</v>
      </c>
      <c r="W615" s="113"/>
      <c r="X615" s="47" t="s">
        <v>122</v>
      </c>
      <c r="Y615" s="113"/>
      <c r="Z615" s="114" t="s">
        <v>123</v>
      </c>
      <c r="AA615" s="113"/>
      <c r="AB615" s="47" t="s">
        <v>122</v>
      </c>
      <c r="AC615" s="113"/>
      <c r="AD615" s="47" t="s">
        <v>124</v>
      </c>
      <c r="AE615" s="115" t="s">
        <v>125</v>
      </c>
      <c r="AF615" s="116" t="str">
        <f t="shared" si="18"/>
        <v/>
      </c>
      <c r="AG615" s="47" t="s">
        <v>126</v>
      </c>
      <c r="AH615" s="117" t="str">
        <f t="shared" si="17"/>
        <v/>
      </c>
    </row>
    <row r="616" spans="1:34" ht="36.75" customHeight="1">
      <c r="A616" s="108">
        <f t="shared" si="20"/>
        <v>606</v>
      </c>
      <c r="B616" s="1232" t="str">
        <f>IF(基本情報入力シート!C659="","",基本情報入力シート!C659)</f>
        <v/>
      </c>
      <c r="C616" s="1233"/>
      <c r="D616" s="1233"/>
      <c r="E616" s="1233"/>
      <c r="F616" s="1233"/>
      <c r="G616" s="1233"/>
      <c r="H616" s="1233"/>
      <c r="I616" s="1233"/>
      <c r="J616" s="1233"/>
      <c r="K616" s="1234"/>
      <c r="L616" s="109" t="str">
        <f>IF(基本情報入力シート!M659="","",基本情報入力シート!M659)</f>
        <v/>
      </c>
      <c r="M616" s="109" t="str">
        <f>IF(基本情報入力シート!R659="","",基本情報入力シート!R659)</f>
        <v/>
      </c>
      <c r="N616" s="109" t="str">
        <f>IF(基本情報入力シート!W659="","",基本情報入力シート!W659)</f>
        <v/>
      </c>
      <c r="O616" s="108" t="str">
        <f>IF(基本情報入力シート!X659="","",基本情報入力シート!X659)</f>
        <v/>
      </c>
      <c r="P616" s="110" t="str">
        <f>IF(基本情報入力シート!Y659="","",基本情報入力シート!Y659)</f>
        <v/>
      </c>
      <c r="Q616" s="641" t="str">
        <f>IF(基本情報入力シート!Z659="","",基本情報入力シート!Z659)</f>
        <v/>
      </c>
      <c r="R616" s="662" t="str">
        <f>IF(基本情報入力シート!AA659="","",基本情報入力シート!AA659)</f>
        <v/>
      </c>
      <c r="S616" s="111"/>
      <c r="T616" s="112"/>
      <c r="U616" s="131" t="str">
        <f>IF(P616="","",VLOOKUP(P616,【参考】数式用!$A$5:$I$28,MATCH(T616,【参考】数式用!$C$4:$G$4,0)+2,0))</f>
        <v/>
      </c>
      <c r="V616" s="46" t="s">
        <v>121</v>
      </c>
      <c r="W616" s="113"/>
      <c r="X616" s="47" t="s">
        <v>122</v>
      </c>
      <c r="Y616" s="113"/>
      <c r="Z616" s="114" t="s">
        <v>123</v>
      </c>
      <c r="AA616" s="113"/>
      <c r="AB616" s="47" t="s">
        <v>122</v>
      </c>
      <c r="AC616" s="113"/>
      <c r="AD616" s="47" t="s">
        <v>124</v>
      </c>
      <c r="AE616" s="115" t="s">
        <v>125</v>
      </c>
      <c r="AF616" s="116" t="str">
        <f t="shared" si="18"/>
        <v/>
      </c>
      <c r="AG616" s="47" t="s">
        <v>126</v>
      </c>
      <c r="AH616" s="117" t="str">
        <f t="shared" si="17"/>
        <v/>
      </c>
    </row>
    <row r="617" spans="1:34" ht="36.75" customHeight="1">
      <c r="A617" s="108">
        <f t="shared" si="20"/>
        <v>607</v>
      </c>
      <c r="B617" s="1232" t="str">
        <f>IF(基本情報入力シート!C660="","",基本情報入力シート!C660)</f>
        <v/>
      </c>
      <c r="C617" s="1233"/>
      <c r="D617" s="1233"/>
      <c r="E617" s="1233"/>
      <c r="F617" s="1233"/>
      <c r="G617" s="1233"/>
      <c r="H617" s="1233"/>
      <c r="I617" s="1233"/>
      <c r="J617" s="1233"/>
      <c r="K617" s="1234"/>
      <c r="L617" s="109" t="str">
        <f>IF(基本情報入力シート!M660="","",基本情報入力シート!M660)</f>
        <v/>
      </c>
      <c r="M617" s="109" t="str">
        <f>IF(基本情報入力シート!R660="","",基本情報入力シート!R660)</f>
        <v/>
      </c>
      <c r="N617" s="109" t="str">
        <f>IF(基本情報入力シート!W660="","",基本情報入力シート!W660)</f>
        <v/>
      </c>
      <c r="O617" s="108" t="str">
        <f>IF(基本情報入力シート!X660="","",基本情報入力シート!X660)</f>
        <v/>
      </c>
      <c r="P617" s="110" t="str">
        <f>IF(基本情報入力シート!Y660="","",基本情報入力シート!Y660)</f>
        <v/>
      </c>
      <c r="Q617" s="641" t="str">
        <f>IF(基本情報入力シート!Z660="","",基本情報入力シート!Z660)</f>
        <v/>
      </c>
      <c r="R617" s="662" t="str">
        <f>IF(基本情報入力シート!AA660="","",基本情報入力シート!AA660)</f>
        <v/>
      </c>
      <c r="S617" s="111"/>
      <c r="T617" s="112"/>
      <c r="U617" s="131" t="str">
        <f>IF(P617="","",VLOOKUP(P617,【参考】数式用!$A$5:$I$28,MATCH(T617,【参考】数式用!$C$4:$G$4,0)+2,0))</f>
        <v/>
      </c>
      <c r="V617" s="46" t="s">
        <v>121</v>
      </c>
      <c r="W617" s="113"/>
      <c r="X617" s="47" t="s">
        <v>122</v>
      </c>
      <c r="Y617" s="113"/>
      <c r="Z617" s="114" t="s">
        <v>123</v>
      </c>
      <c r="AA617" s="113"/>
      <c r="AB617" s="47" t="s">
        <v>122</v>
      </c>
      <c r="AC617" s="113"/>
      <c r="AD617" s="47" t="s">
        <v>124</v>
      </c>
      <c r="AE617" s="115" t="s">
        <v>125</v>
      </c>
      <c r="AF617" s="116" t="str">
        <f t="shared" si="18"/>
        <v/>
      </c>
      <c r="AG617" s="47" t="s">
        <v>126</v>
      </c>
      <c r="AH617" s="117" t="str">
        <f t="shared" si="17"/>
        <v/>
      </c>
    </row>
    <row r="618" spans="1:34" ht="36.75" customHeight="1">
      <c r="A618" s="108">
        <f t="shared" si="20"/>
        <v>608</v>
      </c>
      <c r="B618" s="1232" t="str">
        <f>IF(基本情報入力シート!C661="","",基本情報入力シート!C661)</f>
        <v/>
      </c>
      <c r="C618" s="1233"/>
      <c r="D618" s="1233"/>
      <c r="E618" s="1233"/>
      <c r="F618" s="1233"/>
      <c r="G618" s="1233"/>
      <c r="H618" s="1233"/>
      <c r="I618" s="1233"/>
      <c r="J618" s="1233"/>
      <c r="K618" s="1234"/>
      <c r="L618" s="109" t="str">
        <f>IF(基本情報入力シート!M661="","",基本情報入力シート!M661)</f>
        <v/>
      </c>
      <c r="M618" s="109" t="str">
        <f>IF(基本情報入力シート!R661="","",基本情報入力シート!R661)</f>
        <v/>
      </c>
      <c r="N618" s="109" t="str">
        <f>IF(基本情報入力シート!W661="","",基本情報入力シート!W661)</f>
        <v/>
      </c>
      <c r="O618" s="108" t="str">
        <f>IF(基本情報入力シート!X661="","",基本情報入力シート!X661)</f>
        <v/>
      </c>
      <c r="P618" s="110" t="str">
        <f>IF(基本情報入力シート!Y661="","",基本情報入力シート!Y661)</f>
        <v/>
      </c>
      <c r="Q618" s="641" t="str">
        <f>IF(基本情報入力シート!Z661="","",基本情報入力シート!Z661)</f>
        <v/>
      </c>
      <c r="R618" s="662" t="str">
        <f>IF(基本情報入力シート!AA661="","",基本情報入力シート!AA661)</f>
        <v/>
      </c>
      <c r="S618" s="111"/>
      <c r="T618" s="112"/>
      <c r="U618" s="131" t="str">
        <f>IF(P618="","",VLOOKUP(P618,【参考】数式用!$A$5:$I$28,MATCH(T618,【参考】数式用!$C$4:$G$4,0)+2,0))</f>
        <v/>
      </c>
      <c r="V618" s="46" t="s">
        <v>121</v>
      </c>
      <c r="W618" s="113"/>
      <c r="X618" s="47" t="s">
        <v>122</v>
      </c>
      <c r="Y618" s="113"/>
      <c r="Z618" s="114" t="s">
        <v>123</v>
      </c>
      <c r="AA618" s="113"/>
      <c r="AB618" s="47" t="s">
        <v>122</v>
      </c>
      <c r="AC618" s="113"/>
      <c r="AD618" s="47" t="s">
        <v>124</v>
      </c>
      <c r="AE618" s="115" t="s">
        <v>125</v>
      </c>
      <c r="AF618" s="116" t="str">
        <f t="shared" si="18"/>
        <v/>
      </c>
      <c r="AG618" s="47" t="s">
        <v>126</v>
      </c>
      <c r="AH618" s="117" t="str">
        <f t="shared" si="17"/>
        <v/>
      </c>
    </row>
    <row r="619" spans="1:34" ht="36.75" customHeight="1">
      <c r="A619" s="108">
        <f t="shared" si="20"/>
        <v>609</v>
      </c>
      <c r="B619" s="1232" t="str">
        <f>IF(基本情報入力シート!C662="","",基本情報入力シート!C662)</f>
        <v/>
      </c>
      <c r="C619" s="1233"/>
      <c r="D619" s="1233"/>
      <c r="E619" s="1233"/>
      <c r="F619" s="1233"/>
      <c r="G619" s="1233"/>
      <c r="H619" s="1233"/>
      <c r="I619" s="1233"/>
      <c r="J619" s="1233"/>
      <c r="K619" s="1234"/>
      <c r="L619" s="109" t="str">
        <f>IF(基本情報入力シート!M662="","",基本情報入力シート!M662)</f>
        <v/>
      </c>
      <c r="M619" s="109" t="str">
        <f>IF(基本情報入力シート!R662="","",基本情報入力シート!R662)</f>
        <v/>
      </c>
      <c r="N619" s="109" t="str">
        <f>IF(基本情報入力シート!W662="","",基本情報入力シート!W662)</f>
        <v/>
      </c>
      <c r="O619" s="108" t="str">
        <f>IF(基本情報入力シート!X662="","",基本情報入力シート!X662)</f>
        <v/>
      </c>
      <c r="P619" s="110" t="str">
        <f>IF(基本情報入力シート!Y662="","",基本情報入力シート!Y662)</f>
        <v/>
      </c>
      <c r="Q619" s="641" t="str">
        <f>IF(基本情報入力シート!Z662="","",基本情報入力シート!Z662)</f>
        <v/>
      </c>
      <c r="R619" s="662" t="str">
        <f>IF(基本情報入力シート!AA662="","",基本情報入力シート!AA662)</f>
        <v/>
      </c>
      <c r="S619" s="111"/>
      <c r="T619" s="112"/>
      <c r="U619" s="131" t="str">
        <f>IF(P619="","",VLOOKUP(P619,【参考】数式用!$A$5:$I$28,MATCH(T619,【参考】数式用!$C$4:$G$4,0)+2,0))</f>
        <v/>
      </c>
      <c r="V619" s="46" t="s">
        <v>121</v>
      </c>
      <c r="W619" s="113"/>
      <c r="X619" s="47" t="s">
        <v>122</v>
      </c>
      <c r="Y619" s="113"/>
      <c r="Z619" s="114" t="s">
        <v>123</v>
      </c>
      <c r="AA619" s="113"/>
      <c r="AB619" s="47" t="s">
        <v>122</v>
      </c>
      <c r="AC619" s="113"/>
      <c r="AD619" s="47" t="s">
        <v>124</v>
      </c>
      <c r="AE619" s="115" t="s">
        <v>125</v>
      </c>
      <c r="AF619" s="116" t="str">
        <f t="shared" si="18"/>
        <v/>
      </c>
      <c r="AG619" s="47" t="s">
        <v>126</v>
      </c>
      <c r="AH619" s="117" t="str">
        <f t="shared" si="17"/>
        <v/>
      </c>
    </row>
    <row r="620" spans="1:34" ht="36.75" customHeight="1">
      <c r="A620" s="108">
        <f t="shared" si="20"/>
        <v>610</v>
      </c>
      <c r="B620" s="1232" t="str">
        <f>IF(基本情報入力シート!C663="","",基本情報入力シート!C663)</f>
        <v/>
      </c>
      <c r="C620" s="1233"/>
      <c r="D620" s="1233"/>
      <c r="E620" s="1233"/>
      <c r="F620" s="1233"/>
      <c r="G620" s="1233"/>
      <c r="H620" s="1233"/>
      <c r="I620" s="1233"/>
      <c r="J620" s="1233"/>
      <c r="K620" s="1234"/>
      <c r="L620" s="109" t="str">
        <f>IF(基本情報入力シート!M663="","",基本情報入力シート!M663)</f>
        <v/>
      </c>
      <c r="M620" s="109" t="str">
        <f>IF(基本情報入力シート!R663="","",基本情報入力シート!R663)</f>
        <v/>
      </c>
      <c r="N620" s="109" t="str">
        <f>IF(基本情報入力シート!W663="","",基本情報入力シート!W663)</f>
        <v/>
      </c>
      <c r="O620" s="108" t="str">
        <f>IF(基本情報入力シート!X663="","",基本情報入力シート!X663)</f>
        <v/>
      </c>
      <c r="P620" s="110" t="str">
        <f>IF(基本情報入力シート!Y663="","",基本情報入力シート!Y663)</f>
        <v/>
      </c>
      <c r="Q620" s="641" t="str">
        <f>IF(基本情報入力シート!Z663="","",基本情報入力シート!Z663)</f>
        <v/>
      </c>
      <c r="R620" s="662" t="str">
        <f>IF(基本情報入力シート!AA663="","",基本情報入力シート!AA663)</f>
        <v/>
      </c>
      <c r="S620" s="111"/>
      <c r="T620" s="112"/>
      <c r="U620" s="131" t="str">
        <f>IF(P620="","",VLOOKUP(P620,【参考】数式用!$A$5:$I$28,MATCH(T620,【参考】数式用!$C$4:$G$4,0)+2,0))</f>
        <v/>
      </c>
      <c r="V620" s="46" t="s">
        <v>121</v>
      </c>
      <c r="W620" s="113"/>
      <c r="X620" s="47" t="s">
        <v>122</v>
      </c>
      <c r="Y620" s="113"/>
      <c r="Z620" s="114" t="s">
        <v>123</v>
      </c>
      <c r="AA620" s="113"/>
      <c r="AB620" s="47" t="s">
        <v>122</v>
      </c>
      <c r="AC620" s="113"/>
      <c r="AD620" s="47" t="s">
        <v>124</v>
      </c>
      <c r="AE620" s="115" t="s">
        <v>125</v>
      </c>
      <c r="AF620" s="116" t="str">
        <f t="shared" si="18"/>
        <v/>
      </c>
      <c r="AG620" s="47" t="s">
        <v>126</v>
      </c>
      <c r="AH620" s="117" t="str">
        <f t="shared" si="17"/>
        <v/>
      </c>
    </row>
    <row r="621" spans="1:34" ht="36.75" customHeight="1">
      <c r="A621" s="108">
        <f t="shared" si="20"/>
        <v>611</v>
      </c>
      <c r="B621" s="1232" t="str">
        <f>IF(基本情報入力シート!C664="","",基本情報入力シート!C664)</f>
        <v/>
      </c>
      <c r="C621" s="1233"/>
      <c r="D621" s="1233"/>
      <c r="E621" s="1233"/>
      <c r="F621" s="1233"/>
      <c r="G621" s="1233"/>
      <c r="H621" s="1233"/>
      <c r="I621" s="1233"/>
      <c r="J621" s="1233"/>
      <c r="K621" s="1234"/>
      <c r="L621" s="109" t="str">
        <f>IF(基本情報入力シート!M664="","",基本情報入力シート!M664)</f>
        <v/>
      </c>
      <c r="M621" s="109" t="str">
        <f>IF(基本情報入力シート!R664="","",基本情報入力シート!R664)</f>
        <v/>
      </c>
      <c r="N621" s="109" t="str">
        <f>IF(基本情報入力シート!W664="","",基本情報入力シート!W664)</f>
        <v/>
      </c>
      <c r="O621" s="108" t="str">
        <f>IF(基本情報入力シート!X664="","",基本情報入力シート!X664)</f>
        <v/>
      </c>
      <c r="P621" s="110" t="str">
        <f>IF(基本情報入力シート!Y664="","",基本情報入力シート!Y664)</f>
        <v/>
      </c>
      <c r="Q621" s="641" t="str">
        <f>IF(基本情報入力シート!Z664="","",基本情報入力シート!Z664)</f>
        <v/>
      </c>
      <c r="R621" s="662" t="str">
        <f>IF(基本情報入力シート!AA664="","",基本情報入力シート!AA664)</f>
        <v/>
      </c>
      <c r="S621" s="111"/>
      <c r="T621" s="112"/>
      <c r="U621" s="131" t="str">
        <f>IF(P621="","",VLOOKUP(P621,【参考】数式用!$A$5:$I$28,MATCH(T621,【参考】数式用!$C$4:$G$4,0)+2,0))</f>
        <v/>
      </c>
      <c r="V621" s="46" t="s">
        <v>121</v>
      </c>
      <c r="W621" s="113"/>
      <c r="X621" s="47" t="s">
        <v>122</v>
      </c>
      <c r="Y621" s="113"/>
      <c r="Z621" s="114" t="s">
        <v>123</v>
      </c>
      <c r="AA621" s="113"/>
      <c r="AB621" s="47" t="s">
        <v>122</v>
      </c>
      <c r="AC621" s="113"/>
      <c r="AD621" s="47" t="s">
        <v>124</v>
      </c>
      <c r="AE621" s="115" t="s">
        <v>125</v>
      </c>
      <c r="AF621" s="116" t="str">
        <f t="shared" si="18"/>
        <v/>
      </c>
      <c r="AG621" s="47" t="s">
        <v>126</v>
      </c>
      <c r="AH621" s="117" t="str">
        <f t="shared" si="17"/>
        <v/>
      </c>
    </row>
    <row r="622" spans="1:34" ht="36.75" customHeight="1">
      <c r="A622" s="108">
        <f t="shared" si="20"/>
        <v>612</v>
      </c>
      <c r="B622" s="1232" t="str">
        <f>IF(基本情報入力シート!C665="","",基本情報入力シート!C665)</f>
        <v/>
      </c>
      <c r="C622" s="1233"/>
      <c r="D622" s="1233"/>
      <c r="E622" s="1233"/>
      <c r="F622" s="1233"/>
      <c r="G622" s="1233"/>
      <c r="H622" s="1233"/>
      <c r="I622" s="1233"/>
      <c r="J622" s="1233"/>
      <c r="K622" s="1234"/>
      <c r="L622" s="109" t="str">
        <f>IF(基本情報入力シート!M665="","",基本情報入力シート!M665)</f>
        <v/>
      </c>
      <c r="M622" s="109" t="str">
        <f>IF(基本情報入力シート!R665="","",基本情報入力シート!R665)</f>
        <v/>
      </c>
      <c r="N622" s="109" t="str">
        <f>IF(基本情報入力シート!W665="","",基本情報入力シート!W665)</f>
        <v/>
      </c>
      <c r="O622" s="108" t="str">
        <f>IF(基本情報入力シート!X665="","",基本情報入力シート!X665)</f>
        <v/>
      </c>
      <c r="P622" s="110" t="str">
        <f>IF(基本情報入力シート!Y665="","",基本情報入力シート!Y665)</f>
        <v/>
      </c>
      <c r="Q622" s="641" t="str">
        <f>IF(基本情報入力シート!Z665="","",基本情報入力シート!Z665)</f>
        <v/>
      </c>
      <c r="R622" s="662" t="str">
        <f>IF(基本情報入力シート!AA665="","",基本情報入力シート!AA665)</f>
        <v/>
      </c>
      <c r="S622" s="111"/>
      <c r="T622" s="112"/>
      <c r="U622" s="131" t="str">
        <f>IF(P622="","",VLOOKUP(P622,【参考】数式用!$A$5:$I$28,MATCH(T622,【参考】数式用!$C$4:$G$4,0)+2,0))</f>
        <v/>
      </c>
      <c r="V622" s="46" t="s">
        <v>121</v>
      </c>
      <c r="W622" s="113"/>
      <c r="X622" s="47" t="s">
        <v>122</v>
      </c>
      <c r="Y622" s="113"/>
      <c r="Z622" s="114" t="s">
        <v>123</v>
      </c>
      <c r="AA622" s="113"/>
      <c r="AB622" s="47" t="s">
        <v>122</v>
      </c>
      <c r="AC622" s="113"/>
      <c r="AD622" s="47" t="s">
        <v>124</v>
      </c>
      <c r="AE622" s="115" t="s">
        <v>125</v>
      </c>
      <c r="AF622" s="116" t="str">
        <f t="shared" si="18"/>
        <v/>
      </c>
      <c r="AG622" s="47" t="s">
        <v>126</v>
      </c>
      <c r="AH622" s="117" t="str">
        <f t="shared" si="17"/>
        <v/>
      </c>
    </row>
    <row r="623" spans="1:34" ht="36.75" customHeight="1">
      <c r="A623" s="108">
        <f t="shared" si="20"/>
        <v>613</v>
      </c>
      <c r="B623" s="1232" t="str">
        <f>IF(基本情報入力シート!C666="","",基本情報入力シート!C666)</f>
        <v/>
      </c>
      <c r="C623" s="1233"/>
      <c r="D623" s="1233"/>
      <c r="E623" s="1233"/>
      <c r="F623" s="1233"/>
      <c r="G623" s="1233"/>
      <c r="H623" s="1233"/>
      <c r="I623" s="1233"/>
      <c r="J623" s="1233"/>
      <c r="K623" s="1234"/>
      <c r="L623" s="109" t="str">
        <f>IF(基本情報入力シート!M666="","",基本情報入力シート!M666)</f>
        <v/>
      </c>
      <c r="M623" s="109" t="str">
        <f>IF(基本情報入力シート!R666="","",基本情報入力シート!R666)</f>
        <v/>
      </c>
      <c r="N623" s="109" t="str">
        <f>IF(基本情報入力シート!W666="","",基本情報入力シート!W666)</f>
        <v/>
      </c>
      <c r="O623" s="108" t="str">
        <f>IF(基本情報入力シート!X666="","",基本情報入力シート!X666)</f>
        <v/>
      </c>
      <c r="P623" s="110" t="str">
        <f>IF(基本情報入力シート!Y666="","",基本情報入力シート!Y666)</f>
        <v/>
      </c>
      <c r="Q623" s="641" t="str">
        <f>IF(基本情報入力シート!Z666="","",基本情報入力シート!Z666)</f>
        <v/>
      </c>
      <c r="R623" s="662" t="str">
        <f>IF(基本情報入力シート!AA666="","",基本情報入力シート!AA666)</f>
        <v/>
      </c>
      <c r="S623" s="111"/>
      <c r="T623" s="112"/>
      <c r="U623" s="131" t="str">
        <f>IF(P623="","",VLOOKUP(P623,【参考】数式用!$A$5:$I$28,MATCH(T623,【参考】数式用!$C$4:$G$4,0)+2,0))</f>
        <v/>
      </c>
      <c r="V623" s="46" t="s">
        <v>121</v>
      </c>
      <c r="W623" s="113"/>
      <c r="X623" s="47" t="s">
        <v>122</v>
      </c>
      <c r="Y623" s="113"/>
      <c r="Z623" s="114" t="s">
        <v>123</v>
      </c>
      <c r="AA623" s="113"/>
      <c r="AB623" s="47" t="s">
        <v>122</v>
      </c>
      <c r="AC623" s="113"/>
      <c r="AD623" s="47" t="s">
        <v>124</v>
      </c>
      <c r="AE623" s="115" t="s">
        <v>125</v>
      </c>
      <c r="AF623" s="116" t="str">
        <f t="shared" si="18"/>
        <v/>
      </c>
      <c r="AG623" s="47" t="s">
        <v>126</v>
      </c>
      <c r="AH623" s="117" t="str">
        <f t="shared" si="17"/>
        <v/>
      </c>
    </row>
    <row r="624" spans="1:34" ht="36.75" customHeight="1">
      <c r="A624" s="108">
        <f t="shared" si="20"/>
        <v>614</v>
      </c>
      <c r="B624" s="1232" t="str">
        <f>IF(基本情報入力シート!C667="","",基本情報入力シート!C667)</f>
        <v/>
      </c>
      <c r="C624" s="1233"/>
      <c r="D624" s="1233"/>
      <c r="E624" s="1233"/>
      <c r="F624" s="1233"/>
      <c r="G624" s="1233"/>
      <c r="H624" s="1233"/>
      <c r="I624" s="1233"/>
      <c r="J624" s="1233"/>
      <c r="K624" s="1234"/>
      <c r="L624" s="109" t="str">
        <f>IF(基本情報入力シート!M667="","",基本情報入力シート!M667)</f>
        <v/>
      </c>
      <c r="M624" s="109" t="str">
        <f>IF(基本情報入力シート!R667="","",基本情報入力シート!R667)</f>
        <v/>
      </c>
      <c r="N624" s="109" t="str">
        <f>IF(基本情報入力シート!W667="","",基本情報入力シート!W667)</f>
        <v/>
      </c>
      <c r="O624" s="108" t="str">
        <f>IF(基本情報入力シート!X667="","",基本情報入力シート!X667)</f>
        <v/>
      </c>
      <c r="P624" s="110" t="str">
        <f>IF(基本情報入力シート!Y667="","",基本情報入力シート!Y667)</f>
        <v/>
      </c>
      <c r="Q624" s="641" t="str">
        <f>IF(基本情報入力シート!Z667="","",基本情報入力シート!Z667)</f>
        <v/>
      </c>
      <c r="R624" s="662" t="str">
        <f>IF(基本情報入力シート!AA667="","",基本情報入力シート!AA667)</f>
        <v/>
      </c>
      <c r="S624" s="111"/>
      <c r="T624" s="112"/>
      <c r="U624" s="131" t="str">
        <f>IF(P624="","",VLOOKUP(P624,【参考】数式用!$A$5:$I$28,MATCH(T624,【参考】数式用!$C$4:$G$4,0)+2,0))</f>
        <v/>
      </c>
      <c r="V624" s="46" t="s">
        <v>121</v>
      </c>
      <c r="W624" s="113"/>
      <c r="X624" s="47" t="s">
        <v>122</v>
      </c>
      <c r="Y624" s="113"/>
      <c r="Z624" s="114" t="s">
        <v>123</v>
      </c>
      <c r="AA624" s="113"/>
      <c r="AB624" s="47" t="s">
        <v>122</v>
      </c>
      <c r="AC624" s="113"/>
      <c r="AD624" s="47" t="s">
        <v>124</v>
      </c>
      <c r="AE624" s="115" t="s">
        <v>125</v>
      </c>
      <c r="AF624" s="116" t="str">
        <f t="shared" si="18"/>
        <v/>
      </c>
      <c r="AG624" s="47" t="s">
        <v>126</v>
      </c>
      <c r="AH624" s="117" t="str">
        <f t="shared" si="17"/>
        <v/>
      </c>
    </row>
    <row r="625" spans="1:34" ht="36.75" customHeight="1">
      <c r="A625" s="108">
        <f t="shared" si="20"/>
        <v>615</v>
      </c>
      <c r="B625" s="1232" t="str">
        <f>IF(基本情報入力シート!C668="","",基本情報入力シート!C668)</f>
        <v/>
      </c>
      <c r="C625" s="1233"/>
      <c r="D625" s="1233"/>
      <c r="E625" s="1233"/>
      <c r="F625" s="1233"/>
      <c r="G625" s="1233"/>
      <c r="H625" s="1233"/>
      <c r="I625" s="1233"/>
      <c r="J625" s="1233"/>
      <c r="K625" s="1234"/>
      <c r="L625" s="109" t="str">
        <f>IF(基本情報入力シート!M668="","",基本情報入力シート!M668)</f>
        <v/>
      </c>
      <c r="M625" s="109" t="str">
        <f>IF(基本情報入力シート!R668="","",基本情報入力シート!R668)</f>
        <v/>
      </c>
      <c r="N625" s="109" t="str">
        <f>IF(基本情報入力シート!W668="","",基本情報入力シート!W668)</f>
        <v/>
      </c>
      <c r="O625" s="108" t="str">
        <f>IF(基本情報入力シート!X668="","",基本情報入力シート!X668)</f>
        <v/>
      </c>
      <c r="P625" s="110" t="str">
        <f>IF(基本情報入力シート!Y668="","",基本情報入力シート!Y668)</f>
        <v/>
      </c>
      <c r="Q625" s="641" t="str">
        <f>IF(基本情報入力シート!Z668="","",基本情報入力シート!Z668)</f>
        <v/>
      </c>
      <c r="R625" s="662" t="str">
        <f>IF(基本情報入力シート!AA668="","",基本情報入力シート!AA668)</f>
        <v/>
      </c>
      <c r="S625" s="111"/>
      <c r="T625" s="112"/>
      <c r="U625" s="131" t="str">
        <f>IF(P625="","",VLOOKUP(P625,【参考】数式用!$A$5:$I$28,MATCH(T625,【参考】数式用!$C$4:$G$4,0)+2,0))</f>
        <v/>
      </c>
      <c r="V625" s="46" t="s">
        <v>121</v>
      </c>
      <c r="W625" s="113"/>
      <c r="X625" s="47" t="s">
        <v>122</v>
      </c>
      <c r="Y625" s="113"/>
      <c r="Z625" s="114" t="s">
        <v>123</v>
      </c>
      <c r="AA625" s="113"/>
      <c r="AB625" s="47" t="s">
        <v>122</v>
      </c>
      <c r="AC625" s="113"/>
      <c r="AD625" s="47" t="s">
        <v>124</v>
      </c>
      <c r="AE625" s="115" t="s">
        <v>125</v>
      </c>
      <c r="AF625" s="116" t="str">
        <f t="shared" si="18"/>
        <v/>
      </c>
      <c r="AG625" s="47" t="s">
        <v>126</v>
      </c>
      <c r="AH625" s="117" t="str">
        <f t="shared" si="17"/>
        <v/>
      </c>
    </row>
    <row r="626" spans="1:34" ht="36.75" customHeight="1">
      <c r="A626" s="108">
        <f t="shared" si="20"/>
        <v>616</v>
      </c>
      <c r="B626" s="1232" t="str">
        <f>IF(基本情報入力シート!C669="","",基本情報入力シート!C669)</f>
        <v/>
      </c>
      <c r="C626" s="1233"/>
      <c r="D626" s="1233"/>
      <c r="E626" s="1233"/>
      <c r="F626" s="1233"/>
      <c r="G626" s="1233"/>
      <c r="H626" s="1233"/>
      <c r="I626" s="1233"/>
      <c r="J626" s="1233"/>
      <c r="K626" s="1234"/>
      <c r="L626" s="109" t="str">
        <f>IF(基本情報入力シート!M669="","",基本情報入力シート!M669)</f>
        <v/>
      </c>
      <c r="M626" s="109" t="str">
        <f>IF(基本情報入力シート!R669="","",基本情報入力シート!R669)</f>
        <v/>
      </c>
      <c r="N626" s="109" t="str">
        <f>IF(基本情報入力シート!W669="","",基本情報入力シート!W669)</f>
        <v/>
      </c>
      <c r="O626" s="108" t="str">
        <f>IF(基本情報入力シート!X669="","",基本情報入力シート!X669)</f>
        <v/>
      </c>
      <c r="P626" s="110" t="str">
        <f>IF(基本情報入力シート!Y669="","",基本情報入力シート!Y669)</f>
        <v/>
      </c>
      <c r="Q626" s="641" t="str">
        <f>IF(基本情報入力シート!Z669="","",基本情報入力シート!Z669)</f>
        <v/>
      </c>
      <c r="R626" s="662" t="str">
        <f>IF(基本情報入力シート!AA669="","",基本情報入力シート!AA669)</f>
        <v/>
      </c>
      <c r="S626" s="111"/>
      <c r="T626" s="112"/>
      <c r="U626" s="131" t="str">
        <f>IF(P626="","",VLOOKUP(P626,【参考】数式用!$A$5:$I$28,MATCH(T626,【参考】数式用!$C$4:$G$4,0)+2,0))</f>
        <v/>
      </c>
      <c r="V626" s="46" t="s">
        <v>121</v>
      </c>
      <c r="W626" s="113"/>
      <c r="X626" s="47" t="s">
        <v>122</v>
      </c>
      <c r="Y626" s="113"/>
      <c r="Z626" s="114" t="s">
        <v>123</v>
      </c>
      <c r="AA626" s="113"/>
      <c r="AB626" s="47" t="s">
        <v>122</v>
      </c>
      <c r="AC626" s="113"/>
      <c r="AD626" s="47" t="s">
        <v>124</v>
      </c>
      <c r="AE626" s="115" t="s">
        <v>125</v>
      </c>
      <c r="AF626" s="116" t="str">
        <f t="shared" si="18"/>
        <v/>
      </c>
      <c r="AG626" s="47" t="s">
        <v>126</v>
      </c>
      <c r="AH626" s="117" t="str">
        <f t="shared" si="17"/>
        <v/>
      </c>
    </row>
    <row r="627" spans="1:34" ht="36.75" customHeight="1">
      <c r="A627" s="108">
        <f t="shared" si="20"/>
        <v>617</v>
      </c>
      <c r="B627" s="1232" t="str">
        <f>IF(基本情報入力シート!C670="","",基本情報入力シート!C670)</f>
        <v/>
      </c>
      <c r="C627" s="1233"/>
      <c r="D627" s="1233"/>
      <c r="E627" s="1233"/>
      <c r="F627" s="1233"/>
      <c r="G627" s="1233"/>
      <c r="H627" s="1233"/>
      <c r="I627" s="1233"/>
      <c r="J627" s="1233"/>
      <c r="K627" s="1234"/>
      <c r="L627" s="109" t="str">
        <f>IF(基本情報入力シート!M670="","",基本情報入力シート!M670)</f>
        <v/>
      </c>
      <c r="M627" s="109" t="str">
        <f>IF(基本情報入力シート!R670="","",基本情報入力シート!R670)</f>
        <v/>
      </c>
      <c r="N627" s="109" t="str">
        <f>IF(基本情報入力シート!W670="","",基本情報入力シート!W670)</f>
        <v/>
      </c>
      <c r="O627" s="108" t="str">
        <f>IF(基本情報入力シート!X670="","",基本情報入力シート!X670)</f>
        <v/>
      </c>
      <c r="P627" s="110" t="str">
        <f>IF(基本情報入力シート!Y670="","",基本情報入力シート!Y670)</f>
        <v/>
      </c>
      <c r="Q627" s="641" t="str">
        <f>IF(基本情報入力シート!Z670="","",基本情報入力シート!Z670)</f>
        <v/>
      </c>
      <c r="R627" s="662" t="str">
        <f>IF(基本情報入力シート!AA670="","",基本情報入力シート!AA670)</f>
        <v/>
      </c>
      <c r="S627" s="111"/>
      <c r="T627" s="112"/>
      <c r="U627" s="131" t="str">
        <f>IF(P627="","",VLOOKUP(P627,【参考】数式用!$A$5:$I$28,MATCH(T627,【参考】数式用!$C$4:$G$4,0)+2,0))</f>
        <v/>
      </c>
      <c r="V627" s="46" t="s">
        <v>121</v>
      </c>
      <c r="W627" s="113"/>
      <c r="X627" s="47" t="s">
        <v>122</v>
      </c>
      <c r="Y627" s="113"/>
      <c r="Z627" s="114" t="s">
        <v>123</v>
      </c>
      <c r="AA627" s="113"/>
      <c r="AB627" s="47" t="s">
        <v>122</v>
      </c>
      <c r="AC627" s="113"/>
      <c r="AD627" s="47" t="s">
        <v>124</v>
      </c>
      <c r="AE627" s="115" t="s">
        <v>125</v>
      </c>
      <c r="AF627" s="116" t="str">
        <f t="shared" si="18"/>
        <v/>
      </c>
      <c r="AG627" s="47" t="s">
        <v>126</v>
      </c>
      <c r="AH627" s="117" t="str">
        <f t="shared" si="17"/>
        <v/>
      </c>
    </row>
    <row r="628" spans="1:34" ht="36.75" customHeight="1">
      <c r="A628" s="108">
        <f t="shared" si="20"/>
        <v>618</v>
      </c>
      <c r="B628" s="1232" t="str">
        <f>IF(基本情報入力シート!C671="","",基本情報入力シート!C671)</f>
        <v/>
      </c>
      <c r="C628" s="1233"/>
      <c r="D628" s="1233"/>
      <c r="E628" s="1233"/>
      <c r="F628" s="1233"/>
      <c r="G628" s="1233"/>
      <c r="H628" s="1233"/>
      <c r="I628" s="1233"/>
      <c r="J628" s="1233"/>
      <c r="K628" s="1234"/>
      <c r="L628" s="109" t="str">
        <f>IF(基本情報入力シート!M671="","",基本情報入力シート!M671)</f>
        <v/>
      </c>
      <c r="M628" s="109" t="str">
        <f>IF(基本情報入力シート!R671="","",基本情報入力シート!R671)</f>
        <v/>
      </c>
      <c r="N628" s="109" t="str">
        <f>IF(基本情報入力シート!W671="","",基本情報入力シート!W671)</f>
        <v/>
      </c>
      <c r="O628" s="108" t="str">
        <f>IF(基本情報入力シート!X671="","",基本情報入力シート!X671)</f>
        <v/>
      </c>
      <c r="P628" s="110" t="str">
        <f>IF(基本情報入力シート!Y671="","",基本情報入力シート!Y671)</f>
        <v/>
      </c>
      <c r="Q628" s="641" t="str">
        <f>IF(基本情報入力シート!Z671="","",基本情報入力シート!Z671)</f>
        <v/>
      </c>
      <c r="R628" s="662" t="str">
        <f>IF(基本情報入力シート!AA671="","",基本情報入力シート!AA671)</f>
        <v/>
      </c>
      <c r="S628" s="111"/>
      <c r="T628" s="112"/>
      <c r="U628" s="131" t="str">
        <f>IF(P628="","",VLOOKUP(P628,【参考】数式用!$A$5:$I$28,MATCH(T628,【参考】数式用!$C$4:$G$4,0)+2,0))</f>
        <v/>
      </c>
      <c r="V628" s="46" t="s">
        <v>121</v>
      </c>
      <c r="W628" s="113"/>
      <c r="X628" s="47" t="s">
        <v>122</v>
      </c>
      <c r="Y628" s="113"/>
      <c r="Z628" s="114" t="s">
        <v>123</v>
      </c>
      <c r="AA628" s="113"/>
      <c r="AB628" s="47" t="s">
        <v>122</v>
      </c>
      <c r="AC628" s="113"/>
      <c r="AD628" s="47" t="s">
        <v>124</v>
      </c>
      <c r="AE628" s="115" t="s">
        <v>125</v>
      </c>
      <c r="AF628" s="116" t="str">
        <f t="shared" si="18"/>
        <v/>
      </c>
      <c r="AG628" s="47" t="s">
        <v>126</v>
      </c>
      <c r="AH628" s="117" t="str">
        <f t="shared" si="17"/>
        <v/>
      </c>
    </row>
    <row r="629" spans="1:34" ht="36.75" customHeight="1">
      <c r="A629" s="108">
        <f t="shared" si="20"/>
        <v>619</v>
      </c>
      <c r="B629" s="1232" t="str">
        <f>IF(基本情報入力シート!C672="","",基本情報入力シート!C672)</f>
        <v/>
      </c>
      <c r="C629" s="1233"/>
      <c r="D629" s="1233"/>
      <c r="E629" s="1233"/>
      <c r="F629" s="1233"/>
      <c r="G629" s="1233"/>
      <c r="H629" s="1233"/>
      <c r="I629" s="1233"/>
      <c r="J629" s="1233"/>
      <c r="K629" s="1234"/>
      <c r="L629" s="109" t="str">
        <f>IF(基本情報入力シート!M672="","",基本情報入力シート!M672)</f>
        <v/>
      </c>
      <c r="M629" s="109" t="str">
        <f>IF(基本情報入力シート!R672="","",基本情報入力シート!R672)</f>
        <v/>
      </c>
      <c r="N629" s="109" t="str">
        <f>IF(基本情報入力シート!W672="","",基本情報入力シート!W672)</f>
        <v/>
      </c>
      <c r="O629" s="108" t="str">
        <f>IF(基本情報入力シート!X672="","",基本情報入力シート!X672)</f>
        <v/>
      </c>
      <c r="P629" s="110" t="str">
        <f>IF(基本情報入力シート!Y672="","",基本情報入力シート!Y672)</f>
        <v/>
      </c>
      <c r="Q629" s="641" t="str">
        <f>IF(基本情報入力シート!Z672="","",基本情報入力シート!Z672)</f>
        <v/>
      </c>
      <c r="R629" s="662" t="str">
        <f>IF(基本情報入力シート!AA672="","",基本情報入力シート!AA672)</f>
        <v/>
      </c>
      <c r="S629" s="111"/>
      <c r="T629" s="112"/>
      <c r="U629" s="131" t="str">
        <f>IF(P629="","",VLOOKUP(P629,【参考】数式用!$A$5:$I$28,MATCH(T629,【参考】数式用!$C$4:$G$4,0)+2,0))</f>
        <v/>
      </c>
      <c r="V629" s="46" t="s">
        <v>121</v>
      </c>
      <c r="W629" s="113"/>
      <c r="X629" s="47" t="s">
        <v>122</v>
      </c>
      <c r="Y629" s="113"/>
      <c r="Z629" s="114" t="s">
        <v>123</v>
      </c>
      <c r="AA629" s="113"/>
      <c r="AB629" s="47" t="s">
        <v>122</v>
      </c>
      <c r="AC629" s="113"/>
      <c r="AD629" s="47" t="s">
        <v>124</v>
      </c>
      <c r="AE629" s="115" t="s">
        <v>125</v>
      </c>
      <c r="AF629" s="116" t="str">
        <f t="shared" si="18"/>
        <v/>
      </c>
      <c r="AG629" s="47" t="s">
        <v>126</v>
      </c>
      <c r="AH629" s="117" t="str">
        <f t="shared" si="17"/>
        <v/>
      </c>
    </row>
    <row r="630" spans="1:34" ht="36.75" customHeight="1">
      <c r="A630" s="108">
        <f t="shared" si="20"/>
        <v>620</v>
      </c>
      <c r="B630" s="1232" t="str">
        <f>IF(基本情報入力シート!C673="","",基本情報入力シート!C673)</f>
        <v/>
      </c>
      <c r="C630" s="1233"/>
      <c r="D630" s="1233"/>
      <c r="E630" s="1233"/>
      <c r="F630" s="1233"/>
      <c r="G630" s="1233"/>
      <c r="H630" s="1233"/>
      <c r="I630" s="1233"/>
      <c r="J630" s="1233"/>
      <c r="K630" s="1234"/>
      <c r="L630" s="109" t="str">
        <f>IF(基本情報入力シート!M673="","",基本情報入力シート!M673)</f>
        <v/>
      </c>
      <c r="M630" s="109" t="str">
        <f>IF(基本情報入力シート!R673="","",基本情報入力シート!R673)</f>
        <v/>
      </c>
      <c r="N630" s="109" t="str">
        <f>IF(基本情報入力シート!W673="","",基本情報入力シート!W673)</f>
        <v/>
      </c>
      <c r="O630" s="108" t="str">
        <f>IF(基本情報入力シート!X673="","",基本情報入力シート!X673)</f>
        <v/>
      </c>
      <c r="P630" s="110" t="str">
        <f>IF(基本情報入力シート!Y673="","",基本情報入力シート!Y673)</f>
        <v/>
      </c>
      <c r="Q630" s="641" t="str">
        <f>IF(基本情報入力シート!Z673="","",基本情報入力シート!Z673)</f>
        <v/>
      </c>
      <c r="R630" s="662" t="str">
        <f>IF(基本情報入力シート!AA673="","",基本情報入力シート!AA673)</f>
        <v/>
      </c>
      <c r="S630" s="111"/>
      <c r="T630" s="112"/>
      <c r="U630" s="131" t="str">
        <f>IF(P630="","",VLOOKUP(P630,【参考】数式用!$A$5:$I$28,MATCH(T630,【参考】数式用!$C$4:$G$4,0)+2,0))</f>
        <v/>
      </c>
      <c r="V630" s="46" t="s">
        <v>121</v>
      </c>
      <c r="W630" s="113"/>
      <c r="X630" s="47" t="s">
        <v>122</v>
      </c>
      <c r="Y630" s="113"/>
      <c r="Z630" s="114" t="s">
        <v>123</v>
      </c>
      <c r="AA630" s="113"/>
      <c r="AB630" s="47" t="s">
        <v>122</v>
      </c>
      <c r="AC630" s="113"/>
      <c r="AD630" s="47" t="s">
        <v>124</v>
      </c>
      <c r="AE630" s="115" t="s">
        <v>125</v>
      </c>
      <c r="AF630" s="116" t="str">
        <f t="shared" si="18"/>
        <v/>
      </c>
      <c r="AG630" s="47" t="s">
        <v>126</v>
      </c>
      <c r="AH630" s="117" t="str">
        <f t="shared" si="17"/>
        <v/>
      </c>
    </row>
    <row r="631" spans="1:34" ht="36.75" customHeight="1">
      <c r="A631" s="108">
        <f t="shared" si="20"/>
        <v>621</v>
      </c>
      <c r="B631" s="1232" t="str">
        <f>IF(基本情報入力シート!C674="","",基本情報入力シート!C674)</f>
        <v/>
      </c>
      <c r="C631" s="1233"/>
      <c r="D631" s="1233"/>
      <c r="E631" s="1233"/>
      <c r="F631" s="1233"/>
      <c r="G631" s="1233"/>
      <c r="H631" s="1233"/>
      <c r="I631" s="1233"/>
      <c r="J631" s="1233"/>
      <c r="K631" s="1234"/>
      <c r="L631" s="109" t="str">
        <f>IF(基本情報入力シート!M674="","",基本情報入力シート!M674)</f>
        <v/>
      </c>
      <c r="M631" s="109" t="str">
        <f>IF(基本情報入力シート!R674="","",基本情報入力シート!R674)</f>
        <v/>
      </c>
      <c r="N631" s="109" t="str">
        <f>IF(基本情報入力シート!W674="","",基本情報入力シート!W674)</f>
        <v/>
      </c>
      <c r="O631" s="108" t="str">
        <f>IF(基本情報入力シート!X674="","",基本情報入力シート!X674)</f>
        <v/>
      </c>
      <c r="P631" s="110" t="str">
        <f>IF(基本情報入力シート!Y674="","",基本情報入力シート!Y674)</f>
        <v/>
      </c>
      <c r="Q631" s="641" t="str">
        <f>IF(基本情報入力シート!Z674="","",基本情報入力シート!Z674)</f>
        <v/>
      </c>
      <c r="R631" s="662" t="str">
        <f>IF(基本情報入力シート!AA674="","",基本情報入力シート!AA674)</f>
        <v/>
      </c>
      <c r="S631" s="111"/>
      <c r="T631" s="112"/>
      <c r="U631" s="131" t="str">
        <f>IF(P631="","",VLOOKUP(P631,【参考】数式用!$A$5:$I$28,MATCH(T631,【参考】数式用!$C$4:$G$4,0)+2,0))</f>
        <v/>
      </c>
      <c r="V631" s="46" t="s">
        <v>121</v>
      </c>
      <c r="W631" s="113"/>
      <c r="X631" s="47" t="s">
        <v>122</v>
      </c>
      <c r="Y631" s="113"/>
      <c r="Z631" s="114" t="s">
        <v>123</v>
      </c>
      <c r="AA631" s="113"/>
      <c r="AB631" s="47" t="s">
        <v>122</v>
      </c>
      <c r="AC631" s="113"/>
      <c r="AD631" s="47" t="s">
        <v>124</v>
      </c>
      <c r="AE631" s="115" t="s">
        <v>125</v>
      </c>
      <c r="AF631" s="116" t="str">
        <f t="shared" si="18"/>
        <v/>
      </c>
      <c r="AG631" s="118" t="s">
        <v>126</v>
      </c>
      <c r="AH631" s="117" t="str">
        <f t="shared" si="17"/>
        <v/>
      </c>
    </row>
    <row r="632" spans="1:34" ht="36.75" customHeight="1">
      <c r="A632" s="108">
        <f t="shared" si="20"/>
        <v>622</v>
      </c>
      <c r="B632" s="1232" t="str">
        <f>IF(基本情報入力シート!C675="","",基本情報入力シート!C675)</f>
        <v/>
      </c>
      <c r="C632" s="1233"/>
      <c r="D632" s="1233"/>
      <c r="E632" s="1233"/>
      <c r="F632" s="1233"/>
      <c r="G632" s="1233"/>
      <c r="H632" s="1233"/>
      <c r="I632" s="1233"/>
      <c r="J632" s="1233"/>
      <c r="K632" s="1234"/>
      <c r="L632" s="109" t="str">
        <f>IF(基本情報入力シート!M675="","",基本情報入力シート!M675)</f>
        <v/>
      </c>
      <c r="M632" s="109" t="str">
        <f>IF(基本情報入力シート!R675="","",基本情報入力シート!R675)</f>
        <v/>
      </c>
      <c r="N632" s="109" t="str">
        <f>IF(基本情報入力シート!W675="","",基本情報入力シート!W675)</f>
        <v/>
      </c>
      <c r="O632" s="108" t="str">
        <f>IF(基本情報入力シート!X675="","",基本情報入力シート!X675)</f>
        <v/>
      </c>
      <c r="P632" s="110" t="str">
        <f>IF(基本情報入力シート!Y675="","",基本情報入力シート!Y675)</f>
        <v/>
      </c>
      <c r="Q632" s="641" t="str">
        <f>IF(基本情報入力シート!Z675="","",基本情報入力シート!Z675)</f>
        <v/>
      </c>
      <c r="R632" s="662" t="str">
        <f>IF(基本情報入力シート!AA675="","",基本情報入力シート!AA675)</f>
        <v/>
      </c>
      <c r="S632" s="111"/>
      <c r="T632" s="112"/>
      <c r="U632" s="131" t="str">
        <f>IF(P632="","",VLOOKUP(P632,【参考】数式用!$A$5:$I$28,MATCH(T632,【参考】数式用!$C$4:$G$4,0)+2,0))</f>
        <v/>
      </c>
      <c r="V632" s="46" t="s">
        <v>121</v>
      </c>
      <c r="W632" s="113"/>
      <c r="X632" s="47" t="s">
        <v>122</v>
      </c>
      <c r="Y632" s="113"/>
      <c r="Z632" s="114" t="s">
        <v>123</v>
      </c>
      <c r="AA632" s="113"/>
      <c r="AB632" s="47" t="s">
        <v>122</v>
      </c>
      <c r="AC632" s="113"/>
      <c r="AD632" s="47" t="s">
        <v>124</v>
      </c>
      <c r="AE632" s="115" t="s">
        <v>125</v>
      </c>
      <c r="AF632" s="116" t="str">
        <f t="shared" si="18"/>
        <v/>
      </c>
      <c r="AG632" s="118" t="s">
        <v>126</v>
      </c>
      <c r="AH632" s="117" t="str">
        <f t="shared" si="17"/>
        <v/>
      </c>
    </row>
    <row r="633" spans="1:34" ht="36.75" customHeight="1">
      <c r="A633" s="108">
        <f t="shared" si="20"/>
        <v>623</v>
      </c>
      <c r="B633" s="1232" t="str">
        <f>IF(基本情報入力シート!C676="","",基本情報入力シート!C676)</f>
        <v/>
      </c>
      <c r="C633" s="1233"/>
      <c r="D633" s="1233"/>
      <c r="E633" s="1233"/>
      <c r="F633" s="1233"/>
      <c r="G633" s="1233"/>
      <c r="H633" s="1233"/>
      <c r="I633" s="1233"/>
      <c r="J633" s="1233"/>
      <c r="K633" s="1234"/>
      <c r="L633" s="109" t="str">
        <f>IF(基本情報入力シート!M676="","",基本情報入力シート!M676)</f>
        <v/>
      </c>
      <c r="M633" s="109" t="str">
        <f>IF(基本情報入力シート!R676="","",基本情報入力シート!R676)</f>
        <v/>
      </c>
      <c r="N633" s="109" t="str">
        <f>IF(基本情報入力シート!W676="","",基本情報入力シート!W676)</f>
        <v/>
      </c>
      <c r="O633" s="108" t="str">
        <f>IF(基本情報入力シート!X676="","",基本情報入力シート!X676)</f>
        <v/>
      </c>
      <c r="P633" s="110" t="str">
        <f>IF(基本情報入力シート!Y676="","",基本情報入力シート!Y676)</f>
        <v/>
      </c>
      <c r="Q633" s="641" t="str">
        <f>IF(基本情報入力シート!Z676="","",基本情報入力シート!Z676)</f>
        <v/>
      </c>
      <c r="R633" s="662" t="str">
        <f>IF(基本情報入力シート!AA676="","",基本情報入力シート!AA676)</f>
        <v/>
      </c>
      <c r="S633" s="111"/>
      <c r="T633" s="112"/>
      <c r="U633" s="131" t="str">
        <f>IF(P633="","",VLOOKUP(P633,【参考】数式用!$A$5:$I$28,MATCH(T633,【参考】数式用!$C$4:$G$4,0)+2,0))</f>
        <v/>
      </c>
      <c r="V633" s="46" t="s">
        <v>121</v>
      </c>
      <c r="W633" s="113"/>
      <c r="X633" s="47" t="s">
        <v>122</v>
      </c>
      <c r="Y633" s="113"/>
      <c r="Z633" s="114" t="s">
        <v>123</v>
      </c>
      <c r="AA633" s="113"/>
      <c r="AB633" s="47" t="s">
        <v>122</v>
      </c>
      <c r="AC633" s="113"/>
      <c r="AD633" s="47" t="s">
        <v>124</v>
      </c>
      <c r="AE633" s="115" t="s">
        <v>125</v>
      </c>
      <c r="AF633" s="116" t="str">
        <f t="shared" si="18"/>
        <v/>
      </c>
      <c r="AG633" s="118" t="s">
        <v>126</v>
      </c>
      <c r="AH633" s="117" t="str">
        <f t="shared" si="17"/>
        <v/>
      </c>
    </row>
    <row r="634" spans="1:34" ht="36.75" customHeight="1">
      <c r="A634" s="108">
        <f t="shared" si="20"/>
        <v>624</v>
      </c>
      <c r="B634" s="1232" t="str">
        <f>IF(基本情報入力シート!C677="","",基本情報入力シート!C677)</f>
        <v/>
      </c>
      <c r="C634" s="1233"/>
      <c r="D634" s="1233"/>
      <c r="E634" s="1233"/>
      <c r="F634" s="1233"/>
      <c r="G634" s="1233"/>
      <c r="H634" s="1233"/>
      <c r="I634" s="1233"/>
      <c r="J634" s="1233"/>
      <c r="K634" s="1234"/>
      <c r="L634" s="109" t="str">
        <f>IF(基本情報入力シート!M677="","",基本情報入力シート!M677)</f>
        <v/>
      </c>
      <c r="M634" s="109" t="str">
        <f>IF(基本情報入力シート!R677="","",基本情報入力シート!R677)</f>
        <v/>
      </c>
      <c r="N634" s="109" t="str">
        <f>IF(基本情報入力シート!W677="","",基本情報入力シート!W677)</f>
        <v/>
      </c>
      <c r="O634" s="108" t="str">
        <f>IF(基本情報入力シート!X677="","",基本情報入力シート!X677)</f>
        <v/>
      </c>
      <c r="P634" s="110" t="str">
        <f>IF(基本情報入力シート!Y677="","",基本情報入力シート!Y677)</f>
        <v/>
      </c>
      <c r="Q634" s="641" t="str">
        <f>IF(基本情報入力シート!Z677="","",基本情報入力シート!Z677)</f>
        <v/>
      </c>
      <c r="R634" s="662" t="str">
        <f>IF(基本情報入力シート!AA677="","",基本情報入力シート!AA677)</f>
        <v/>
      </c>
      <c r="S634" s="111"/>
      <c r="T634" s="112"/>
      <c r="U634" s="131" t="str">
        <f>IF(P634="","",VLOOKUP(P634,【参考】数式用!$A$5:$I$28,MATCH(T634,【参考】数式用!$C$4:$G$4,0)+2,0))</f>
        <v/>
      </c>
      <c r="V634" s="46" t="s">
        <v>121</v>
      </c>
      <c r="W634" s="113"/>
      <c r="X634" s="47" t="s">
        <v>122</v>
      </c>
      <c r="Y634" s="113"/>
      <c r="Z634" s="114" t="s">
        <v>123</v>
      </c>
      <c r="AA634" s="113"/>
      <c r="AB634" s="47" t="s">
        <v>122</v>
      </c>
      <c r="AC634" s="113"/>
      <c r="AD634" s="47" t="s">
        <v>124</v>
      </c>
      <c r="AE634" s="115" t="s">
        <v>125</v>
      </c>
      <c r="AF634" s="116" t="str">
        <f t="shared" si="18"/>
        <v/>
      </c>
      <c r="AG634" s="118" t="s">
        <v>126</v>
      </c>
      <c r="AH634" s="117" t="str">
        <f t="shared" si="17"/>
        <v/>
      </c>
    </row>
    <row r="635" spans="1:34" ht="36.75" customHeight="1">
      <c r="A635" s="108">
        <f t="shared" si="20"/>
        <v>625</v>
      </c>
      <c r="B635" s="1232" t="str">
        <f>IF(基本情報入力シート!C678="","",基本情報入力シート!C678)</f>
        <v/>
      </c>
      <c r="C635" s="1233"/>
      <c r="D635" s="1233"/>
      <c r="E635" s="1233"/>
      <c r="F635" s="1233"/>
      <c r="G635" s="1233"/>
      <c r="H635" s="1233"/>
      <c r="I635" s="1233"/>
      <c r="J635" s="1233"/>
      <c r="K635" s="1234"/>
      <c r="L635" s="109" t="str">
        <f>IF(基本情報入力シート!M678="","",基本情報入力シート!M678)</f>
        <v/>
      </c>
      <c r="M635" s="109" t="str">
        <f>IF(基本情報入力シート!R678="","",基本情報入力シート!R678)</f>
        <v/>
      </c>
      <c r="N635" s="109" t="str">
        <f>IF(基本情報入力シート!W678="","",基本情報入力シート!W678)</f>
        <v/>
      </c>
      <c r="O635" s="108" t="str">
        <f>IF(基本情報入力シート!X678="","",基本情報入力シート!X678)</f>
        <v/>
      </c>
      <c r="P635" s="110" t="str">
        <f>IF(基本情報入力シート!Y678="","",基本情報入力シート!Y678)</f>
        <v/>
      </c>
      <c r="Q635" s="641" t="str">
        <f>IF(基本情報入力シート!Z678="","",基本情報入力シート!Z678)</f>
        <v/>
      </c>
      <c r="R635" s="662" t="str">
        <f>IF(基本情報入力シート!AA678="","",基本情報入力シート!AA678)</f>
        <v/>
      </c>
      <c r="S635" s="111"/>
      <c r="T635" s="112"/>
      <c r="U635" s="131" t="str">
        <f>IF(P635="","",VLOOKUP(P635,【参考】数式用!$A$5:$I$28,MATCH(T635,【参考】数式用!$C$4:$G$4,0)+2,0))</f>
        <v/>
      </c>
      <c r="V635" s="46" t="s">
        <v>121</v>
      </c>
      <c r="W635" s="113"/>
      <c r="X635" s="47" t="s">
        <v>122</v>
      </c>
      <c r="Y635" s="113"/>
      <c r="Z635" s="114" t="s">
        <v>123</v>
      </c>
      <c r="AA635" s="113"/>
      <c r="AB635" s="47" t="s">
        <v>122</v>
      </c>
      <c r="AC635" s="113"/>
      <c r="AD635" s="47" t="s">
        <v>124</v>
      </c>
      <c r="AE635" s="115" t="s">
        <v>125</v>
      </c>
      <c r="AF635" s="116" t="str">
        <f t="shared" si="18"/>
        <v/>
      </c>
      <c r="AG635" s="118" t="s">
        <v>126</v>
      </c>
      <c r="AH635" s="117" t="str">
        <f t="shared" si="17"/>
        <v/>
      </c>
    </row>
    <row r="636" spans="1:34" ht="36.75" customHeight="1">
      <c r="A636" s="108">
        <f t="shared" si="20"/>
        <v>626</v>
      </c>
      <c r="B636" s="1232" t="str">
        <f>IF(基本情報入力シート!C679="","",基本情報入力シート!C679)</f>
        <v/>
      </c>
      <c r="C636" s="1233"/>
      <c r="D636" s="1233"/>
      <c r="E636" s="1233"/>
      <c r="F636" s="1233"/>
      <c r="G636" s="1233"/>
      <c r="H636" s="1233"/>
      <c r="I636" s="1233"/>
      <c r="J636" s="1233"/>
      <c r="K636" s="1234"/>
      <c r="L636" s="109" t="str">
        <f>IF(基本情報入力シート!M679="","",基本情報入力シート!M679)</f>
        <v/>
      </c>
      <c r="M636" s="109" t="str">
        <f>IF(基本情報入力シート!R679="","",基本情報入力シート!R679)</f>
        <v/>
      </c>
      <c r="N636" s="109" t="str">
        <f>IF(基本情報入力シート!W679="","",基本情報入力シート!W679)</f>
        <v/>
      </c>
      <c r="O636" s="108" t="str">
        <f>IF(基本情報入力シート!X679="","",基本情報入力シート!X679)</f>
        <v/>
      </c>
      <c r="P636" s="110" t="str">
        <f>IF(基本情報入力シート!Y679="","",基本情報入力シート!Y679)</f>
        <v/>
      </c>
      <c r="Q636" s="641" t="str">
        <f>IF(基本情報入力シート!Z679="","",基本情報入力シート!Z679)</f>
        <v/>
      </c>
      <c r="R636" s="662" t="str">
        <f>IF(基本情報入力シート!AA679="","",基本情報入力シート!AA679)</f>
        <v/>
      </c>
      <c r="S636" s="111"/>
      <c r="T636" s="112"/>
      <c r="U636" s="131" t="str">
        <f>IF(P636="","",VLOOKUP(P636,【参考】数式用!$A$5:$I$28,MATCH(T636,【参考】数式用!$C$4:$G$4,0)+2,0))</f>
        <v/>
      </c>
      <c r="V636" s="46" t="s">
        <v>121</v>
      </c>
      <c r="W636" s="113"/>
      <c r="X636" s="47" t="s">
        <v>122</v>
      </c>
      <c r="Y636" s="113"/>
      <c r="Z636" s="114" t="s">
        <v>123</v>
      </c>
      <c r="AA636" s="113"/>
      <c r="AB636" s="47" t="s">
        <v>122</v>
      </c>
      <c r="AC636" s="113"/>
      <c r="AD636" s="47" t="s">
        <v>124</v>
      </c>
      <c r="AE636" s="115" t="s">
        <v>125</v>
      </c>
      <c r="AF636" s="116" t="str">
        <f t="shared" si="18"/>
        <v/>
      </c>
      <c r="AG636" s="118" t="s">
        <v>126</v>
      </c>
      <c r="AH636" s="117" t="str">
        <f t="shared" si="17"/>
        <v/>
      </c>
    </row>
    <row r="637" spans="1:34" ht="36.75" customHeight="1">
      <c r="A637" s="108">
        <f t="shared" si="20"/>
        <v>627</v>
      </c>
      <c r="B637" s="1232" t="str">
        <f>IF(基本情報入力シート!C680="","",基本情報入力シート!C680)</f>
        <v/>
      </c>
      <c r="C637" s="1233"/>
      <c r="D637" s="1233"/>
      <c r="E637" s="1233"/>
      <c r="F637" s="1233"/>
      <c r="G637" s="1233"/>
      <c r="H637" s="1233"/>
      <c r="I637" s="1233"/>
      <c r="J637" s="1233"/>
      <c r="K637" s="1234"/>
      <c r="L637" s="109" t="str">
        <f>IF(基本情報入力シート!M680="","",基本情報入力シート!M680)</f>
        <v/>
      </c>
      <c r="M637" s="109" t="str">
        <f>IF(基本情報入力シート!R680="","",基本情報入力シート!R680)</f>
        <v/>
      </c>
      <c r="N637" s="109" t="str">
        <f>IF(基本情報入力シート!W680="","",基本情報入力シート!W680)</f>
        <v/>
      </c>
      <c r="O637" s="108" t="str">
        <f>IF(基本情報入力シート!X680="","",基本情報入力シート!X680)</f>
        <v/>
      </c>
      <c r="P637" s="110" t="str">
        <f>IF(基本情報入力シート!Y680="","",基本情報入力シート!Y680)</f>
        <v/>
      </c>
      <c r="Q637" s="641" t="str">
        <f>IF(基本情報入力シート!Z680="","",基本情報入力シート!Z680)</f>
        <v/>
      </c>
      <c r="R637" s="662" t="str">
        <f>IF(基本情報入力シート!AA680="","",基本情報入力シート!AA680)</f>
        <v/>
      </c>
      <c r="S637" s="111"/>
      <c r="T637" s="112"/>
      <c r="U637" s="131" t="str">
        <f>IF(P637="","",VLOOKUP(P637,【参考】数式用!$A$5:$I$28,MATCH(T637,【参考】数式用!$C$4:$G$4,0)+2,0))</f>
        <v/>
      </c>
      <c r="V637" s="46" t="s">
        <v>121</v>
      </c>
      <c r="W637" s="113"/>
      <c r="X637" s="47" t="s">
        <v>122</v>
      </c>
      <c r="Y637" s="113"/>
      <c r="Z637" s="114" t="s">
        <v>123</v>
      </c>
      <c r="AA637" s="113"/>
      <c r="AB637" s="47" t="s">
        <v>122</v>
      </c>
      <c r="AC637" s="113"/>
      <c r="AD637" s="47" t="s">
        <v>124</v>
      </c>
      <c r="AE637" s="115" t="s">
        <v>125</v>
      </c>
      <c r="AF637" s="116" t="str">
        <f t="shared" si="18"/>
        <v/>
      </c>
      <c r="AG637" s="118" t="s">
        <v>126</v>
      </c>
      <c r="AH637" s="117" t="str">
        <f t="shared" si="17"/>
        <v/>
      </c>
    </row>
    <row r="638" spans="1:34" ht="36.75" customHeight="1">
      <c r="A638" s="108">
        <f t="shared" si="20"/>
        <v>628</v>
      </c>
      <c r="B638" s="1232" t="str">
        <f>IF(基本情報入力シート!C681="","",基本情報入力シート!C681)</f>
        <v/>
      </c>
      <c r="C638" s="1233"/>
      <c r="D638" s="1233"/>
      <c r="E638" s="1233"/>
      <c r="F638" s="1233"/>
      <c r="G638" s="1233"/>
      <c r="H638" s="1233"/>
      <c r="I638" s="1233"/>
      <c r="J638" s="1233"/>
      <c r="K638" s="1234"/>
      <c r="L638" s="109" t="str">
        <f>IF(基本情報入力シート!M681="","",基本情報入力シート!M681)</f>
        <v/>
      </c>
      <c r="M638" s="109" t="str">
        <f>IF(基本情報入力シート!R681="","",基本情報入力シート!R681)</f>
        <v/>
      </c>
      <c r="N638" s="109" t="str">
        <f>IF(基本情報入力シート!W681="","",基本情報入力シート!W681)</f>
        <v/>
      </c>
      <c r="O638" s="108" t="str">
        <f>IF(基本情報入力シート!X681="","",基本情報入力シート!X681)</f>
        <v/>
      </c>
      <c r="P638" s="110" t="str">
        <f>IF(基本情報入力シート!Y681="","",基本情報入力シート!Y681)</f>
        <v/>
      </c>
      <c r="Q638" s="641" t="str">
        <f>IF(基本情報入力シート!Z681="","",基本情報入力シート!Z681)</f>
        <v/>
      </c>
      <c r="R638" s="662" t="str">
        <f>IF(基本情報入力シート!AA681="","",基本情報入力シート!AA681)</f>
        <v/>
      </c>
      <c r="S638" s="111"/>
      <c r="T638" s="112"/>
      <c r="U638" s="131" t="str">
        <f>IF(P638="","",VLOOKUP(P638,【参考】数式用!$A$5:$I$28,MATCH(T638,【参考】数式用!$C$4:$G$4,0)+2,0))</f>
        <v/>
      </c>
      <c r="V638" s="46" t="s">
        <v>121</v>
      </c>
      <c r="W638" s="113"/>
      <c r="X638" s="47" t="s">
        <v>122</v>
      </c>
      <c r="Y638" s="113"/>
      <c r="Z638" s="114" t="s">
        <v>123</v>
      </c>
      <c r="AA638" s="113"/>
      <c r="AB638" s="47" t="s">
        <v>122</v>
      </c>
      <c r="AC638" s="113"/>
      <c r="AD638" s="47" t="s">
        <v>124</v>
      </c>
      <c r="AE638" s="115" t="s">
        <v>125</v>
      </c>
      <c r="AF638" s="116" t="str">
        <f t="shared" si="18"/>
        <v/>
      </c>
      <c r="AG638" s="118" t="s">
        <v>126</v>
      </c>
      <c r="AH638" s="117" t="str">
        <f t="shared" si="17"/>
        <v/>
      </c>
    </row>
    <row r="639" spans="1:34" ht="36.75" customHeight="1">
      <c r="A639" s="108">
        <f t="shared" si="20"/>
        <v>629</v>
      </c>
      <c r="B639" s="1232" t="str">
        <f>IF(基本情報入力シート!C682="","",基本情報入力シート!C682)</f>
        <v/>
      </c>
      <c r="C639" s="1233"/>
      <c r="D639" s="1233"/>
      <c r="E639" s="1233"/>
      <c r="F639" s="1233"/>
      <c r="G639" s="1233"/>
      <c r="H639" s="1233"/>
      <c r="I639" s="1233"/>
      <c r="J639" s="1233"/>
      <c r="K639" s="1234"/>
      <c r="L639" s="109" t="str">
        <f>IF(基本情報入力シート!M682="","",基本情報入力シート!M682)</f>
        <v/>
      </c>
      <c r="M639" s="109" t="str">
        <f>IF(基本情報入力シート!R682="","",基本情報入力シート!R682)</f>
        <v/>
      </c>
      <c r="N639" s="109" t="str">
        <f>IF(基本情報入力シート!W682="","",基本情報入力シート!W682)</f>
        <v/>
      </c>
      <c r="O639" s="108" t="str">
        <f>IF(基本情報入力シート!X682="","",基本情報入力シート!X682)</f>
        <v/>
      </c>
      <c r="P639" s="110" t="str">
        <f>IF(基本情報入力シート!Y682="","",基本情報入力シート!Y682)</f>
        <v/>
      </c>
      <c r="Q639" s="641" t="str">
        <f>IF(基本情報入力シート!Z682="","",基本情報入力シート!Z682)</f>
        <v/>
      </c>
      <c r="R639" s="662" t="str">
        <f>IF(基本情報入力シート!AA682="","",基本情報入力シート!AA682)</f>
        <v/>
      </c>
      <c r="S639" s="111"/>
      <c r="T639" s="112"/>
      <c r="U639" s="131" t="str">
        <f>IF(P639="","",VLOOKUP(P639,【参考】数式用!$A$5:$I$28,MATCH(T639,【参考】数式用!$C$4:$G$4,0)+2,0))</f>
        <v/>
      </c>
      <c r="V639" s="46" t="s">
        <v>121</v>
      </c>
      <c r="W639" s="113"/>
      <c r="X639" s="47" t="s">
        <v>122</v>
      </c>
      <c r="Y639" s="113"/>
      <c r="Z639" s="114" t="s">
        <v>123</v>
      </c>
      <c r="AA639" s="113"/>
      <c r="AB639" s="47" t="s">
        <v>122</v>
      </c>
      <c r="AC639" s="113"/>
      <c r="AD639" s="47" t="s">
        <v>124</v>
      </c>
      <c r="AE639" s="115" t="s">
        <v>125</v>
      </c>
      <c r="AF639" s="116" t="str">
        <f t="shared" si="18"/>
        <v/>
      </c>
      <c r="AG639" s="118" t="s">
        <v>126</v>
      </c>
      <c r="AH639" s="117" t="str">
        <f t="shared" si="17"/>
        <v/>
      </c>
    </row>
    <row r="640" spans="1:34" ht="36.75" customHeight="1">
      <c r="A640" s="108">
        <f t="shared" si="20"/>
        <v>630</v>
      </c>
      <c r="B640" s="1232" t="str">
        <f>IF(基本情報入力シート!C683="","",基本情報入力シート!C683)</f>
        <v/>
      </c>
      <c r="C640" s="1233"/>
      <c r="D640" s="1233"/>
      <c r="E640" s="1233"/>
      <c r="F640" s="1233"/>
      <c r="G640" s="1233"/>
      <c r="H640" s="1233"/>
      <c r="I640" s="1233"/>
      <c r="J640" s="1233"/>
      <c r="K640" s="1234"/>
      <c r="L640" s="109" t="str">
        <f>IF(基本情報入力シート!M683="","",基本情報入力シート!M683)</f>
        <v/>
      </c>
      <c r="M640" s="109" t="str">
        <f>IF(基本情報入力シート!R683="","",基本情報入力シート!R683)</f>
        <v/>
      </c>
      <c r="N640" s="109" t="str">
        <f>IF(基本情報入力シート!W683="","",基本情報入力シート!W683)</f>
        <v/>
      </c>
      <c r="O640" s="108" t="str">
        <f>IF(基本情報入力シート!X683="","",基本情報入力シート!X683)</f>
        <v/>
      </c>
      <c r="P640" s="110" t="str">
        <f>IF(基本情報入力シート!Y683="","",基本情報入力シート!Y683)</f>
        <v/>
      </c>
      <c r="Q640" s="641" t="str">
        <f>IF(基本情報入力シート!Z683="","",基本情報入力シート!Z683)</f>
        <v/>
      </c>
      <c r="R640" s="662" t="str">
        <f>IF(基本情報入力シート!AA683="","",基本情報入力シート!AA683)</f>
        <v/>
      </c>
      <c r="S640" s="111"/>
      <c r="T640" s="112"/>
      <c r="U640" s="131" t="str">
        <f>IF(P640="","",VLOOKUP(P640,【参考】数式用!$A$5:$I$28,MATCH(T640,【参考】数式用!$C$4:$G$4,0)+2,0))</f>
        <v/>
      </c>
      <c r="V640" s="46" t="s">
        <v>121</v>
      </c>
      <c r="W640" s="113"/>
      <c r="X640" s="47" t="s">
        <v>122</v>
      </c>
      <c r="Y640" s="113"/>
      <c r="Z640" s="114" t="s">
        <v>123</v>
      </c>
      <c r="AA640" s="113"/>
      <c r="AB640" s="47" t="s">
        <v>122</v>
      </c>
      <c r="AC640" s="113"/>
      <c r="AD640" s="47" t="s">
        <v>124</v>
      </c>
      <c r="AE640" s="115" t="s">
        <v>125</v>
      </c>
      <c r="AF640" s="116" t="str">
        <f t="shared" si="18"/>
        <v/>
      </c>
      <c r="AG640" s="118" t="s">
        <v>126</v>
      </c>
      <c r="AH640" s="117" t="str">
        <f t="shared" si="17"/>
        <v/>
      </c>
    </row>
    <row r="641" spans="1:34" ht="36.75" customHeight="1">
      <c r="A641" s="108">
        <f t="shared" si="20"/>
        <v>631</v>
      </c>
      <c r="B641" s="1232" t="str">
        <f>IF(基本情報入力シート!C684="","",基本情報入力シート!C684)</f>
        <v/>
      </c>
      <c r="C641" s="1233"/>
      <c r="D641" s="1233"/>
      <c r="E641" s="1233"/>
      <c r="F641" s="1233"/>
      <c r="G641" s="1233"/>
      <c r="H641" s="1233"/>
      <c r="I641" s="1233"/>
      <c r="J641" s="1233"/>
      <c r="K641" s="1234"/>
      <c r="L641" s="109" t="str">
        <f>IF(基本情報入力シート!M684="","",基本情報入力シート!M684)</f>
        <v/>
      </c>
      <c r="M641" s="109" t="str">
        <f>IF(基本情報入力シート!R684="","",基本情報入力シート!R684)</f>
        <v/>
      </c>
      <c r="N641" s="109" t="str">
        <f>IF(基本情報入力シート!W684="","",基本情報入力シート!W684)</f>
        <v/>
      </c>
      <c r="O641" s="108" t="str">
        <f>IF(基本情報入力シート!X684="","",基本情報入力シート!X684)</f>
        <v/>
      </c>
      <c r="P641" s="110" t="str">
        <f>IF(基本情報入力シート!Y684="","",基本情報入力シート!Y684)</f>
        <v/>
      </c>
      <c r="Q641" s="641" t="str">
        <f>IF(基本情報入力シート!Z684="","",基本情報入力シート!Z684)</f>
        <v/>
      </c>
      <c r="R641" s="662" t="str">
        <f>IF(基本情報入力シート!AA684="","",基本情報入力シート!AA684)</f>
        <v/>
      </c>
      <c r="S641" s="111"/>
      <c r="T641" s="112"/>
      <c r="U641" s="131" t="str">
        <f>IF(P641="","",VLOOKUP(P641,【参考】数式用!$A$5:$I$28,MATCH(T641,【参考】数式用!$C$4:$G$4,0)+2,0))</f>
        <v/>
      </c>
      <c r="V641" s="46" t="s">
        <v>121</v>
      </c>
      <c r="W641" s="113"/>
      <c r="X641" s="47" t="s">
        <v>122</v>
      </c>
      <c r="Y641" s="113"/>
      <c r="Z641" s="114" t="s">
        <v>123</v>
      </c>
      <c r="AA641" s="113"/>
      <c r="AB641" s="47" t="s">
        <v>122</v>
      </c>
      <c r="AC641" s="113"/>
      <c r="AD641" s="47" t="s">
        <v>124</v>
      </c>
      <c r="AE641" s="115" t="s">
        <v>125</v>
      </c>
      <c r="AF641" s="116" t="str">
        <f t="shared" si="18"/>
        <v/>
      </c>
      <c r="AG641" s="118" t="s">
        <v>126</v>
      </c>
      <c r="AH641" s="117" t="str">
        <f t="shared" si="17"/>
        <v/>
      </c>
    </row>
    <row r="642" spans="1:34" ht="36.75" customHeight="1">
      <c r="A642" s="108">
        <f t="shared" si="20"/>
        <v>632</v>
      </c>
      <c r="B642" s="1232" t="str">
        <f>IF(基本情報入力シート!C685="","",基本情報入力シート!C685)</f>
        <v/>
      </c>
      <c r="C642" s="1233"/>
      <c r="D642" s="1233"/>
      <c r="E642" s="1233"/>
      <c r="F642" s="1233"/>
      <c r="G642" s="1233"/>
      <c r="H642" s="1233"/>
      <c r="I642" s="1233"/>
      <c r="J642" s="1233"/>
      <c r="K642" s="1234"/>
      <c r="L642" s="109" t="str">
        <f>IF(基本情報入力シート!M685="","",基本情報入力シート!M685)</f>
        <v/>
      </c>
      <c r="M642" s="109" t="str">
        <f>IF(基本情報入力シート!R685="","",基本情報入力シート!R685)</f>
        <v/>
      </c>
      <c r="N642" s="109" t="str">
        <f>IF(基本情報入力シート!W685="","",基本情報入力シート!W685)</f>
        <v/>
      </c>
      <c r="O642" s="108" t="str">
        <f>IF(基本情報入力シート!X685="","",基本情報入力シート!X685)</f>
        <v/>
      </c>
      <c r="P642" s="110" t="str">
        <f>IF(基本情報入力シート!Y685="","",基本情報入力シート!Y685)</f>
        <v/>
      </c>
      <c r="Q642" s="641" t="str">
        <f>IF(基本情報入力シート!Z685="","",基本情報入力シート!Z685)</f>
        <v/>
      </c>
      <c r="R642" s="662" t="str">
        <f>IF(基本情報入力シート!AA685="","",基本情報入力シート!AA685)</f>
        <v/>
      </c>
      <c r="S642" s="111"/>
      <c r="T642" s="112"/>
      <c r="U642" s="131" t="str">
        <f>IF(P642="","",VLOOKUP(P642,【参考】数式用!$A$5:$I$28,MATCH(T642,【参考】数式用!$C$4:$G$4,0)+2,0))</f>
        <v/>
      </c>
      <c r="V642" s="46" t="s">
        <v>121</v>
      </c>
      <c r="W642" s="113"/>
      <c r="X642" s="47" t="s">
        <v>122</v>
      </c>
      <c r="Y642" s="113"/>
      <c r="Z642" s="114" t="s">
        <v>123</v>
      </c>
      <c r="AA642" s="113"/>
      <c r="AB642" s="47" t="s">
        <v>122</v>
      </c>
      <c r="AC642" s="113"/>
      <c r="AD642" s="47" t="s">
        <v>124</v>
      </c>
      <c r="AE642" s="115" t="s">
        <v>125</v>
      </c>
      <c r="AF642" s="116" t="str">
        <f t="shared" si="18"/>
        <v/>
      </c>
      <c r="AG642" s="118" t="s">
        <v>126</v>
      </c>
      <c r="AH642" s="117" t="str">
        <f t="shared" si="17"/>
        <v/>
      </c>
    </row>
    <row r="643" spans="1:34" ht="36.75" customHeight="1">
      <c r="A643" s="108">
        <f t="shared" si="20"/>
        <v>633</v>
      </c>
      <c r="B643" s="1232" t="str">
        <f>IF(基本情報入力シート!C686="","",基本情報入力シート!C686)</f>
        <v/>
      </c>
      <c r="C643" s="1233"/>
      <c r="D643" s="1233"/>
      <c r="E643" s="1233"/>
      <c r="F643" s="1233"/>
      <c r="G643" s="1233"/>
      <c r="H643" s="1233"/>
      <c r="I643" s="1233"/>
      <c r="J643" s="1233"/>
      <c r="K643" s="1234"/>
      <c r="L643" s="109" t="str">
        <f>IF(基本情報入力シート!M686="","",基本情報入力シート!M686)</f>
        <v/>
      </c>
      <c r="M643" s="109" t="str">
        <f>IF(基本情報入力シート!R686="","",基本情報入力シート!R686)</f>
        <v/>
      </c>
      <c r="N643" s="109" t="str">
        <f>IF(基本情報入力シート!W686="","",基本情報入力シート!W686)</f>
        <v/>
      </c>
      <c r="O643" s="108" t="str">
        <f>IF(基本情報入力シート!X686="","",基本情報入力シート!X686)</f>
        <v/>
      </c>
      <c r="P643" s="110" t="str">
        <f>IF(基本情報入力シート!Y686="","",基本情報入力シート!Y686)</f>
        <v/>
      </c>
      <c r="Q643" s="641" t="str">
        <f>IF(基本情報入力シート!Z686="","",基本情報入力シート!Z686)</f>
        <v/>
      </c>
      <c r="R643" s="662" t="str">
        <f>IF(基本情報入力シート!AA686="","",基本情報入力シート!AA686)</f>
        <v/>
      </c>
      <c r="S643" s="111"/>
      <c r="T643" s="112"/>
      <c r="U643" s="131" t="str">
        <f>IF(P643="","",VLOOKUP(P643,【参考】数式用!$A$5:$I$28,MATCH(T643,【参考】数式用!$C$4:$G$4,0)+2,0))</f>
        <v/>
      </c>
      <c r="V643" s="46" t="s">
        <v>121</v>
      </c>
      <c r="W643" s="113"/>
      <c r="X643" s="47" t="s">
        <v>122</v>
      </c>
      <c r="Y643" s="113"/>
      <c r="Z643" s="114" t="s">
        <v>123</v>
      </c>
      <c r="AA643" s="113"/>
      <c r="AB643" s="47" t="s">
        <v>122</v>
      </c>
      <c r="AC643" s="113"/>
      <c r="AD643" s="47" t="s">
        <v>124</v>
      </c>
      <c r="AE643" s="115" t="s">
        <v>125</v>
      </c>
      <c r="AF643" s="116" t="str">
        <f t="shared" si="18"/>
        <v/>
      </c>
      <c r="AG643" s="118" t="s">
        <v>126</v>
      </c>
      <c r="AH643" s="117" t="str">
        <f t="shared" si="17"/>
        <v/>
      </c>
    </row>
    <row r="644" spans="1:34" ht="36.75" customHeight="1">
      <c r="A644" s="108">
        <f t="shared" si="20"/>
        <v>634</v>
      </c>
      <c r="B644" s="1232" t="str">
        <f>IF(基本情報入力シート!C687="","",基本情報入力シート!C687)</f>
        <v/>
      </c>
      <c r="C644" s="1233"/>
      <c r="D644" s="1233"/>
      <c r="E644" s="1233"/>
      <c r="F644" s="1233"/>
      <c r="G644" s="1233"/>
      <c r="H644" s="1233"/>
      <c r="I644" s="1233"/>
      <c r="J644" s="1233"/>
      <c r="K644" s="1234"/>
      <c r="L644" s="109" t="str">
        <f>IF(基本情報入力シート!M687="","",基本情報入力シート!M687)</f>
        <v/>
      </c>
      <c r="M644" s="109" t="str">
        <f>IF(基本情報入力シート!R687="","",基本情報入力シート!R687)</f>
        <v/>
      </c>
      <c r="N644" s="109" t="str">
        <f>IF(基本情報入力シート!W687="","",基本情報入力シート!W687)</f>
        <v/>
      </c>
      <c r="O644" s="108" t="str">
        <f>IF(基本情報入力シート!X687="","",基本情報入力シート!X687)</f>
        <v/>
      </c>
      <c r="P644" s="110" t="str">
        <f>IF(基本情報入力シート!Y687="","",基本情報入力シート!Y687)</f>
        <v/>
      </c>
      <c r="Q644" s="641" t="str">
        <f>IF(基本情報入力シート!Z687="","",基本情報入力シート!Z687)</f>
        <v/>
      </c>
      <c r="R644" s="662" t="str">
        <f>IF(基本情報入力シート!AA687="","",基本情報入力シート!AA687)</f>
        <v/>
      </c>
      <c r="S644" s="111"/>
      <c r="T644" s="112"/>
      <c r="U644" s="131" t="str">
        <f>IF(P644="","",VLOOKUP(P644,【参考】数式用!$A$5:$I$28,MATCH(T644,【参考】数式用!$C$4:$G$4,0)+2,0))</f>
        <v/>
      </c>
      <c r="V644" s="46" t="s">
        <v>121</v>
      </c>
      <c r="W644" s="113"/>
      <c r="X644" s="47" t="s">
        <v>122</v>
      </c>
      <c r="Y644" s="113"/>
      <c r="Z644" s="114" t="s">
        <v>123</v>
      </c>
      <c r="AA644" s="113"/>
      <c r="AB644" s="47" t="s">
        <v>122</v>
      </c>
      <c r="AC644" s="113"/>
      <c r="AD644" s="47" t="s">
        <v>124</v>
      </c>
      <c r="AE644" s="115" t="s">
        <v>125</v>
      </c>
      <c r="AF644" s="116" t="str">
        <f t="shared" si="18"/>
        <v/>
      </c>
      <c r="AG644" s="118" t="s">
        <v>126</v>
      </c>
      <c r="AH644" s="117" t="str">
        <f t="shared" si="17"/>
        <v/>
      </c>
    </row>
    <row r="645" spans="1:34" ht="36.75" customHeight="1">
      <c r="A645" s="108">
        <f t="shared" si="20"/>
        <v>635</v>
      </c>
      <c r="B645" s="1232" t="str">
        <f>IF(基本情報入力シート!C688="","",基本情報入力シート!C688)</f>
        <v/>
      </c>
      <c r="C645" s="1233"/>
      <c r="D645" s="1233"/>
      <c r="E645" s="1233"/>
      <c r="F645" s="1233"/>
      <c r="G645" s="1233"/>
      <c r="H645" s="1233"/>
      <c r="I645" s="1233"/>
      <c r="J645" s="1233"/>
      <c r="K645" s="1234"/>
      <c r="L645" s="109" t="str">
        <f>IF(基本情報入力シート!M688="","",基本情報入力シート!M688)</f>
        <v/>
      </c>
      <c r="M645" s="109" t="str">
        <f>IF(基本情報入力シート!R688="","",基本情報入力シート!R688)</f>
        <v/>
      </c>
      <c r="N645" s="109" t="str">
        <f>IF(基本情報入力シート!W688="","",基本情報入力シート!W688)</f>
        <v/>
      </c>
      <c r="O645" s="108" t="str">
        <f>IF(基本情報入力シート!X688="","",基本情報入力シート!X688)</f>
        <v/>
      </c>
      <c r="P645" s="110" t="str">
        <f>IF(基本情報入力シート!Y688="","",基本情報入力シート!Y688)</f>
        <v/>
      </c>
      <c r="Q645" s="641" t="str">
        <f>IF(基本情報入力シート!Z688="","",基本情報入力シート!Z688)</f>
        <v/>
      </c>
      <c r="R645" s="662" t="str">
        <f>IF(基本情報入力シート!AA688="","",基本情報入力シート!AA688)</f>
        <v/>
      </c>
      <c r="S645" s="111"/>
      <c r="T645" s="112"/>
      <c r="U645" s="131" t="str">
        <f>IF(P645="","",VLOOKUP(P645,【参考】数式用!$A$5:$I$28,MATCH(T645,【参考】数式用!$C$4:$G$4,0)+2,0))</f>
        <v/>
      </c>
      <c r="V645" s="46" t="s">
        <v>121</v>
      </c>
      <c r="W645" s="113"/>
      <c r="X645" s="47" t="s">
        <v>122</v>
      </c>
      <c r="Y645" s="113"/>
      <c r="Z645" s="114" t="s">
        <v>123</v>
      </c>
      <c r="AA645" s="113"/>
      <c r="AB645" s="47" t="s">
        <v>122</v>
      </c>
      <c r="AC645" s="113"/>
      <c r="AD645" s="47" t="s">
        <v>124</v>
      </c>
      <c r="AE645" s="115" t="s">
        <v>125</v>
      </c>
      <c r="AF645" s="116" t="str">
        <f t="shared" si="18"/>
        <v/>
      </c>
      <c r="AG645" s="118" t="s">
        <v>126</v>
      </c>
      <c r="AH645" s="117" t="str">
        <f t="shared" si="17"/>
        <v/>
      </c>
    </row>
    <row r="646" spans="1:34" ht="36.75" customHeight="1">
      <c r="A646" s="108">
        <f t="shared" si="20"/>
        <v>636</v>
      </c>
      <c r="B646" s="1232" t="str">
        <f>IF(基本情報入力シート!C689="","",基本情報入力シート!C689)</f>
        <v/>
      </c>
      <c r="C646" s="1233"/>
      <c r="D646" s="1233"/>
      <c r="E646" s="1233"/>
      <c r="F646" s="1233"/>
      <c r="G646" s="1233"/>
      <c r="H646" s="1233"/>
      <c r="I646" s="1233"/>
      <c r="J646" s="1233"/>
      <c r="K646" s="1234"/>
      <c r="L646" s="109" t="str">
        <f>IF(基本情報入力シート!M689="","",基本情報入力シート!M689)</f>
        <v/>
      </c>
      <c r="M646" s="109" t="str">
        <f>IF(基本情報入力シート!R689="","",基本情報入力シート!R689)</f>
        <v/>
      </c>
      <c r="N646" s="109" t="str">
        <f>IF(基本情報入力シート!W689="","",基本情報入力シート!W689)</f>
        <v/>
      </c>
      <c r="O646" s="108" t="str">
        <f>IF(基本情報入力シート!X689="","",基本情報入力シート!X689)</f>
        <v/>
      </c>
      <c r="P646" s="110" t="str">
        <f>IF(基本情報入力シート!Y689="","",基本情報入力シート!Y689)</f>
        <v/>
      </c>
      <c r="Q646" s="641" t="str">
        <f>IF(基本情報入力シート!Z689="","",基本情報入力シート!Z689)</f>
        <v/>
      </c>
      <c r="R646" s="662" t="str">
        <f>IF(基本情報入力シート!AA689="","",基本情報入力シート!AA689)</f>
        <v/>
      </c>
      <c r="S646" s="111"/>
      <c r="T646" s="112"/>
      <c r="U646" s="131" t="str">
        <f>IF(P646="","",VLOOKUP(P646,【参考】数式用!$A$5:$I$28,MATCH(T646,【参考】数式用!$C$4:$G$4,0)+2,0))</f>
        <v/>
      </c>
      <c r="V646" s="46" t="s">
        <v>121</v>
      </c>
      <c r="W646" s="113"/>
      <c r="X646" s="47" t="s">
        <v>122</v>
      </c>
      <c r="Y646" s="113"/>
      <c r="Z646" s="114" t="s">
        <v>123</v>
      </c>
      <c r="AA646" s="113"/>
      <c r="AB646" s="47" t="s">
        <v>122</v>
      </c>
      <c r="AC646" s="113"/>
      <c r="AD646" s="47" t="s">
        <v>124</v>
      </c>
      <c r="AE646" s="115" t="s">
        <v>125</v>
      </c>
      <c r="AF646" s="116" t="str">
        <f t="shared" si="18"/>
        <v/>
      </c>
      <c r="AG646" s="118" t="s">
        <v>126</v>
      </c>
      <c r="AH646" s="117" t="str">
        <f t="shared" si="17"/>
        <v/>
      </c>
    </row>
    <row r="647" spans="1:34" ht="36.75" customHeight="1">
      <c r="A647" s="108">
        <f t="shared" si="20"/>
        <v>637</v>
      </c>
      <c r="B647" s="1232" t="str">
        <f>IF(基本情報入力シート!C690="","",基本情報入力シート!C690)</f>
        <v/>
      </c>
      <c r="C647" s="1233"/>
      <c r="D647" s="1233"/>
      <c r="E647" s="1233"/>
      <c r="F647" s="1233"/>
      <c r="G647" s="1233"/>
      <c r="H647" s="1233"/>
      <c r="I647" s="1233"/>
      <c r="J647" s="1233"/>
      <c r="K647" s="1234"/>
      <c r="L647" s="109" t="str">
        <f>IF(基本情報入力シート!M690="","",基本情報入力シート!M690)</f>
        <v/>
      </c>
      <c r="M647" s="109" t="str">
        <f>IF(基本情報入力シート!R690="","",基本情報入力シート!R690)</f>
        <v/>
      </c>
      <c r="N647" s="109" t="str">
        <f>IF(基本情報入力シート!W690="","",基本情報入力シート!W690)</f>
        <v/>
      </c>
      <c r="O647" s="108" t="str">
        <f>IF(基本情報入力シート!X690="","",基本情報入力シート!X690)</f>
        <v/>
      </c>
      <c r="P647" s="110" t="str">
        <f>IF(基本情報入力シート!Y690="","",基本情報入力シート!Y690)</f>
        <v/>
      </c>
      <c r="Q647" s="641" t="str">
        <f>IF(基本情報入力シート!Z690="","",基本情報入力シート!Z690)</f>
        <v/>
      </c>
      <c r="R647" s="662" t="str">
        <f>IF(基本情報入力シート!AA690="","",基本情報入力シート!AA690)</f>
        <v/>
      </c>
      <c r="S647" s="111"/>
      <c r="T647" s="112"/>
      <c r="U647" s="131" t="str">
        <f>IF(P647="","",VLOOKUP(P647,【参考】数式用!$A$5:$I$28,MATCH(T647,【参考】数式用!$C$4:$G$4,0)+2,0))</f>
        <v/>
      </c>
      <c r="V647" s="46" t="s">
        <v>121</v>
      </c>
      <c r="W647" s="113"/>
      <c r="X647" s="47" t="s">
        <v>122</v>
      </c>
      <c r="Y647" s="113"/>
      <c r="Z647" s="114" t="s">
        <v>123</v>
      </c>
      <c r="AA647" s="113"/>
      <c r="AB647" s="47" t="s">
        <v>122</v>
      </c>
      <c r="AC647" s="113"/>
      <c r="AD647" s="47" t="s">
        <v>124</v>
      </c>
      <c r="AE647" s="115" t="s">
        <v>125</v>
      </c>
      <c r="AF647" s="116" t="str">
        <f t="shared" si="18"/>
        <v/>
      </c>
      <c r="AG647" s="118" t="s">
        <v>126</v>
      </c>
      <c r="AH647" s="117" t="str">
        <f t="shared" si="17"/>
        <v/>
      </c>
    </row>
    <row r="648" spans="1:34" ht="36.75" customHeight="1">
      <c r="A648" s="108">
        <f t="shared" si="20"/>
        <v>638</v>
      </c>
      <c r="B648" s="1232" t="str">
        <f>IF(基本情報入力シート!C691="","",基本情報入力シート!C691)</f>
        <v/>
      </c>
      <c r="C648" s="1233"/>
      <c r="D648" s="1233"/>
      <c r="E648" s="1233"/>
      <c r="F648" s="1233"/>
      <c r="G648" s="1233"/>
      <c r="H648" s="1233"/>
      <c r="I648" s="1233"/>
      <c r="J648" s="1233"/>
      <c r="K648" s="1234"/>
      <c r="L648" s="109" t="str">
        <f>IF(基本情報入力シート!M691="","",基本情報入力シート!M691)</f>
        <v/>
      </c>
      <c r="M648" s="109" t="str">
        <f>IF(基本情報入力シート!R691="","",基本情報入力シート!R691)</f>
        <v/>
      </c>
      <c r="N648" s="109" t="str">
        <f>IF(基本情報入力シート!W691="","",基本情報入力シート!W691)</f>
        <v/>
      </c>
      <c r="O648" s="108" t="str">
        <f>IF(基本情報入力シート!X691="","",基本情報入力シート!X691)</f>
        <v/>
      </c>
      <c r="P648" s="110" t="str">
        <f>IF(基本情報入力シート!Y691="","",基本情報入力シート!Y691)</f>
        <v/>
      </c>
      <c r="Q648" s="641" t="str">
        <f>IF(基本情報入力シート!Z691="","",基本情報入力シート!Z691)</f>
        <v/>
      </c>
      <c r="R648" s="662" t="str">
        <f>IF(基本情報入力シート!AA691="","",基本情報入力シート!AA691)</f>
        <v/>
      </c>
      <c r="S648" s="111"/>
      <c r="T648" s="112"/>
      <c r="U648" s="131" t="str">
        <f>IF(P648="","",VLOOKUP(P648,【参考】数式用!$A$5:$I$28,MATCH(T648,【参考】数式用!$C$4:$G$4,0)+2,0))</f>
        <v/>
      </c>
      <c r="V648" s="46" t="s">
        <v>121</v>
      </c>
      <c r="W648" s="113"/>
      <c r="X648" s="47" t="s">
        <v>122</v>
      </c>
      <c r="Y648" s="113"/>
      <c r="Z648" s="114" t="s">
        <v>123</v>
      </c>
      <c r="AA648" s="113"/>
      <c r="AB648" s="47" t="s">
        <v>122</v>
      </c>
      <c r="AC648" s="113"/>
      <c r="AD648" s="47" t="s">
        <v>124</v>
      </c>
      <c r="AE648" s="115" t="s">
        <v>125</v>
      </c>
      <c r="AF648" s="116" t="str">
        <f t="shared" si="18"/>
        <v/>
      </c>
      <c r="AG648" s="118" t="s">
        <v>126</v>
      </c>
      <c r="AH648" s="117" t="str">
        <f t="shared" si="17"/>
        <v/>
      </c>
    </row>
    <row r="649" spans="1:34" ht="36.75" customHeight="1">
      <c r="A649" s="108">
        <f t="shared" si="20"/>
        <v>639</v>
      </c>
      <c r="B649" s="1232" t="str">
        <f>IF(基本情報入力シート!C692="","",基本情報入力シート!C692)</f>
        <v/>
      </c>
      <c r="C649" s="1233"/>
      <c r="D649" s="1233"/>
      <c r="E649" s="1233"/>
      <c r="F649" s="1233"/>
      <c r="G649" s="1233"/>
      <c r="H649" s="1233"/>
      <c r="I649" s="1233"/>
      <c r="J649" s="1233"/>
      <c r="K649" s="1234"/>
      <c r="L649" s="109" t="str">
        <f>IF(基本情報入力シート!M692="","",基本情報入力シート!M692)</f>
        <v/>
      </c>
      <c r="M649" s="109" t="str">
        <f>IF(基本情報入力シート!R692="","",基本情報入力シート!R692)</f>
        <v/>
      </c>
      <c r="N649" s="109" t="str">
        <f>IF(基本情報入力シート!W692="","",基本情報入力シート!W692)</f>
        <v/>
      </c>
      <c r="O649" s="108" t="str">
        <f>IF(基本情報入力シート!X692="","",基本情報入力シート!X692)</f>
        <v/>
      </c>
      <c r="P649" s="110" t="str">
        <f>IF(基本情報入力シート!Y692="","",基本情報入力シート!Y692)</f>
        <v/>
      </c>
      <c r="Q649" s="641" t="str">
        <f>IF(基本情報入力シート!Z692="","",基本情報入力シート!Z692)</f>
        <v/>
      </c>
      <c r="R649" s="662" t="str">
        <f>IF(基本情報入力シート!AA692="","",基本情報入力シート!AA692)</f>
        <v/>
      </c>
      <c r="S649" s="111"/>
      <c r="T649" s="112"/>
      <c r="U649" s="131" t="str">
        <f>IF(P649="","",VLOOKUP(P649,【参考】数式用!$A$5:$I$28,MATCH(T649,【参考】数式用!$C$4:$G$4,0)+2,0))</f>
        <v/>
      </c>
      <c r="V649" s="46" t="s">
        <v>121</v>
      </c>
      <c r="W649" s="113"/>
      <c r="X649" s="47" t="s">
        <v>122</v>
      </c>
      <c r="Y649" s="113"/>
      <c r="Z649" s="114" t="s">
        <v>123</v>
      </c>
      <c r="AA649" s="113"/>
      <c r="AB649" s="47" t="s">
        <v>122</v>
      </c>
      <c r="AC649" s="113"/>
      <c r="AD649" s="47" t="s">
        <v>124</v>
      </c>
      <c r="AE649" s="115" t="s">
        <v>125</v>
      </c>
      <c r="AF649" s="116" t="str">
        <f t="shared" si="18"/>
        <v/>
      </c>
      <c r="AG649" s="118" t="s">
        <v>126</v>
      </c>
      <c r="AH649" s="117" t="str">
        <f t="shared" si="17"/>
        <v/>
      </c>
    </row>
    <row r="650" spans="1:34" ht="36.75" customHeight="1">
      <c r="A650" s="108">
        <f t="shared" si="20"/>
        <v>640</v>
      </c>
      <c r="B650" s="1232" t="str">
        <f>IF(基本情報入力シート!C693="","",基本情報入力シート!C693)</f>
        <v/>
      </c>
      <c r="C650" s="1233"/>
      <c r="D650" s="1233"/>
      <c r="E650" s="1233"/>
      <c r="F650" s="1233"/>
      <c r="G650" s="1233"/>
      <c r="H650" s="1233"/>
      <c r="I650" s="1233"/>
      <c r="J650" s="1233"/>
      <c r="K650" s="1234"/>
      <c r="L650" s="109" t="str">
        <f>IF(基本情報入力シート!M693="","",基本情報入力シート!M693)</f>
        <v/>
      </c>
      <c r="M650" s="109" t="str">
        <f>IF(基本情報入力シート!R693="","",基本情報入力シート!R693)</f>
        <v/>
      </c>
      <c r="N650" s="109" t="str">
        <f>IF(基本情報入力シート!W693="","",基本情報入力シート!W693)</f>
        <v/>
      </c>
      <c r="O650" s="108" t="str">
        <f>IF(基本情報入力シート!X693="","",基本情報入力シート!X693)</f>
        <v/>
      </c>
      <c r="P650" s="110" t="str">
        <f>IF(基本情報入力シート!Y693="","",基本情報入力シート!Y693)</f>
        <v/>
      </c>
      <c r="Q650" s="641" t="str">
        <f>IF(基本情報入力シート!Z693="","",基本情報入力シート!Z693)</f>
        <v/>
      </c>
      <c r="R650" s="662" t="str">
        <f>IF(基本情報入力シート!AA693="","",基本情報入力シート!AA693)</f>
        <v/>
      </c>
      <c r="S650" s="111"/>
      <c r="T650" s="112"/>
      <c r="U650" s="131" t="str">
        <f>IF(P650="","",VLOOKUP(P650,【参考】数式用!$A$5:$I$28,MATCH(T650,【参考】数式用!$C$4:$G$4,0)+2,0))</f>
        <v/>
      </c>
      <c r="V650" s="46" t="s">
        <v>121</v>
      </c>
      <c r="W650" s="113"/>
      <c r="X650" s="47" t="s">
        <v>122</v>
      </c>
      <c r="Y650" s="113"/>
      <c r="Z650" s="114" t="s">
        <v>123</v>
      </c>
      <c r="AA650" s="113"/>
      <c r="AB650" s="47" t="s">
        <v>122</v>
      </c>
      <c r="AC650" s="113"/>
      <c r="AD650" s="47" t="s">
        <v>124</v>
      </c>
      <c r="AE650" s="115" t="s">
        <v>125</v>
      </c>
      <c r="AF650" s="116" t="str">
        <f t="shared" si="18"/>
        <v/>
      </c>
      <c r="AG650" s="118" t="s">
        <v>126</v>
      </c>
      <c r="AH650" s="117" t="str">
        <f t="shared" si="17"/>
        <v/>
      </c>
    </row>
    <row r="651" spans="1:34" ht="36.75" customHeight="1">
      <c r="A651" s="108">
        <f t="shared" si="20"/>
        <v>641</v>
      </c>
      <c r="B651" s="1232" t="str">
        <f>IF(基本情報入力シート!C694="","",基本情報入力シート!C694)</f>
        <v/>
      </c>
      <c r="C651" s="1233"/>
      <c r="D651" s="1233"/>
      <c r="E651" s="1233"/>
      <c r="F651" s="1233"/>
      <c r="G651" s="1233"/>
      <c r="H651" s="1233"/>
      <c r="I651" s="1233"/>
      <c r="J651" s="1233"/>
      <c r="K651" s="1234"/>
      <c r="L651" s="109" t="str">
        <f>IF(基本情報入力シート!M694="","",基本情報入力シート!M694)</f>
        <v/>
      </c>
      <c r="M651" s="109" t="str">
        <f>IF(基本情報入力シート!R694="","",基本情報入力シート!R694)</f>
        <v/>
      </c>
      <c r="N651" s="109" t="str">
        <f>IF(基本情報入力シート!W694="","",基本情報入力シート!W694)</f>
        <v/>
      </c>
      <c r="O651" s="108" t="str">
        <f>IF(基本情報入力シート!X694="","",基本情報入力シート!X694)</f>
        <v/>
      </c>
      <c r="P651" s="110" t="str">
        <f>IF(基本情報入力シート!Y694="","",基本情報入力シート!Y694)</f>
        <v/>
      </c>
      <c r="Q651" s="641" t="str">
        <f>IF(基本情報入力シート!Z694="","",基本情報入力シート!Z694)</f>
        <v/>
      </c>
      <c r="R651" s="662" t="str">
        <f>IF(基本情報入力シート!AA694="","",基本情報入力シート!AA694)</f>
        <v/>
      </c>
      <c r="S651" s="111"/>
      <c r="T651" s="112"/>
      <c r="U651" s="131" t="str">
        <f>IF(P651="","",VLOOKUP(P651,【参考】数式用!$A$5:$I$28,MATCH(T651,【参考】数式用!$C$4:$G$4,0)+2,0))</f>
        <v/>
      </c>
      <c r="V651" s="46" t="s">
        <v>121</v>
      </c>
      <c r="W651" s="113"/>
      <c r="X651" s="47" t="s">
        <v>122</v>
      </c>
      <c r="Y651" s="113"/>
      <c r="Z651" s="114" t="s">
        <v>123</v>
      </c>
      <c r="AA651" s="113"/>
      <c r="AB651" s="47" t="s">
        <v>122</v>
      </c>
      <c r="AC651" s="113"/>
      <c r="AD651" s="47" t="s">
        <v>124</v>
      </c>
      <c r="AE651" s="115" t="s">
        <v>125</v>
      </c>
      <c r="AF651" s="116" t="str">
        <f t="shared" si="18"/>
        <v/>
      </c>
      <c r="AG651" s="118" t="s">
        <v>126</v>
      </c>
      <c r="AH651" s="117" t="str">
        <f t="shared" si="17"/>
        <v/>
      </c>
    </row>
    <row r="652" spans="1:34" ht="36.75" customHeight="1">
      <c r="A652" s="108">
        <f t="shared" si="20"/>
        <v>642</v>
      </c>
      <c r="B652" s="1232" t="str">
        <f>IF(基本情報入力シート!C695="","",基本情報入力シート!C695)</f>
        <v/>
      </c>
      <c r="C652" s="1233"/>
      <c r="D652" s="1233"/>
      <c r="E652" s="1233"/>
      <c r="F652" s="1233"/>
      <c r="G652" s="1233"/>
      <c r="H652" s="1233"/>
      <c r="I652" s="1233"/>
      <c r="J652" s="1233"/>
      <c r="K652" s="1234"/>
      <c r="L652" s="109" t="str">
        <f>IF(基本情報入力シート!M695="","",基本情報入力シート!M695)</f>
        <v/>
      </c>
      <c r="M652" s="109" t="str">
        <f>IF(基本情報入力シート!R695="","",基本情報入力シート!R695)</f>
        <v/>
      </c>
      <c r="N652" s="109" t="str">
        <f>IF(基本情報入力シート!W695="","",基本情報入力シート!W695)</f>
        <v/>
      </c>
      <c r="O652" s="108" t="str">
        <f>IF(基本情報入力シート!X695="","",基本情報入力シート!X695)</f>
        <v/>
      </c>
      <c r="P652" s="110" t="str">
        <f>IF(基本情報入力シート!Y695="","",基本情報入力シート!Y695)</f>
        <v/>
      </c>
      <c r="Q652" s="641" t="str">
        <f>IF(基本情報入力シート!Z695="","",基本情報入力シート!Z695)</f>
        <v/>
      </c>
      <c r="R652" s="662" t="str">
        <f>IF(基本情報入力シート!AA695="","",基本情報入力シート!AA695)</f>
        <v/>
      </c>
      <c r="S652" s="111"/>
      <c r="T652" s="112"/>
      <c r="U652" s="131" t="str">
        <f>IF(P652="","",VLOOKUP(P652,【参考】数式用!$A$5:$I$28,MATCH(T652,【参考】数式用!$C$4:$G$4,0)+2,0))</f>
        <v/>
      </c>
      <c r="V652" s="46" t="s">
        <v>121</v>
      </c>
      <c r="W652" s="113"/>
      <c r="X652" s="47" t="s">
        <v>122</v>
      </c>
      <c r="Y652" s="113"/>
      <c r="Z652" s="114" t="s">
        <v>123</v>
      </c>
      <c r="AA652" s="113"/>
      <c r="AB652" s="47" t="s">
        <v>122</v>
      </c>
      <c r="AC652" s="113"/>
      <c r="AD652" s="47" t="s">
        <v>124</v>
      </c>
      <c r="AE652" s="115" t="s">
        <v>125</v>
      </c>
      <c r="AF652" s="116" t="str">
        <f t="shared" si="18"/>
        <v/>
      </c>
      <c r="AG652" s="118" t="s">
        <v>126</v>
      </c>
      <c r="AH652" s="117" t="str">
        <f t="shared" si="17"/>
        <v/>
      </c>
    </row>
    <row r="653" spans="1:34" ht="36.75" customHeight="1">
      <c r="A653" s="108">
        <f t="shared" ref="A653:A716" si="21">A652+1</f>
        <v>643</v>
      </c>
      <c r="B653" s="1232" t="str">
        <f>IF(基本情報入力シート!C696="","",基本情報入力シート!C696)</f>
        <v/>
      </c>
      <c r="C653" s="1233"/>
      <c r="D653" s="1233"/>
      <c r="E653" s="1233"/>
      <c r="F653" s="1233"/>
      <c r="G653" s="1233"/>
      <c r="H653" s="1233"/>
      <c r="I653" s="1233"/>
      <c r="J653" s="1233"/>
      <c r="K653" s="1234"/>
      <c r="L653" s="109" t="str">
        <f>IF(基本情報入力シート!M696="","",基本情報入力シート!M696)</f>
        <v/>
      </c>
      <c r="M653" s="109" t="str">
        <f>IF(基本情報入力シート!R696="","",基本情報入力シート!R696)</f>
        <v/>
      </c>
      <c r="N653" s="109" t="str">
        <f>IF(基本情報入力シート!W696="","",基本情報入力シート!W696)</f>
        <v/>
      </c>
      <c r="O653" s="108" t="str">
        <f>IF(基本情報入力シート!X696="","",基本情報入力シート!X696)</f>
        <v/>
      </c>
      <c r="P653" s="110" t="str">
        <f>IF(基本情報入力シート!Y696="","",基本情報入力シート!Y696)</f>
        <v/>
      </c>
      <c r="Q653" s="641" t="str">
        <f>IF(基本情報入力シート!Z696="","",基本情報入力シート!Z696)</f>
        <v/>
      </c>
      <c r="R653" s="662" t="str">
        <f>IF(基本情報入力シート!AA696="","",基本情報入力シート!AA696)</f>
        <v/>
      </c>
      <c r="S653" s="111"/>
      <c r="T653" s="112"/>
      <c r="U653" s="131" t="str">
        <f>IF(P653="","",VLOOKUP(P653,【参考】数式用!$A$5:$I$28,MATCH(T653,【参考】数式用!$C$4:$G$4,0)+2,0))</f>
        <v/>
      </c>
      <c r="V653" s="46" t="s">
        <v>121</v>
      </c>
      <c r="W653" s="113"/>
      <c r="X653" s="47" t="s">
        <v>122</v>
      </c>
      <c r="Y653" s="113"/>
      <c r="Z653" s="114" t="s">
        <v>123</v>
      </c>
      <c r="AA653" s="113"/>
      <c r="AB653" s="47" t="s">
        <v>122</v>
      </c>
      <c r="AC653" s="113"/>
      <c r="AD653" s="47" t="s">
        <v>124</v>
      </c>
      <c r="AE653" s="115" t="s">
        <v>125</v>
      </c>
      <c r="AF653" s="116" t="str">
        <f t="shared" si="18"/>
        <v/>
      </c>
      <c r="AG653" s="118" t="s">
        <v>126</v>
      </c>
      <c r="AH653" s="117" t="str">
        <f t="shared" si="17"/>
        <v/>
      </c>
    </row>
    <row r="654" spans="1:34" ht="36.75" customHeight="1">
      <c r="A654" s="108">
        <f t="shared" si="21"/>
        <v>644</v>
      </c>
      <c r="B654" s="1232" t="str">
        <f>IF(基本情報入力シート!C697="","",基本情報入力シート!C697)</f>
        <v/>
      </c>
      <c r="C654" s="1233"/>
      <c r="D654" s="1233"/>
      <c r="E654" s="1233"/>
      <c r="F654" s="1233"/>
      <c r="G654" s="1233"/>
      <c r="H654" s="1233"/>
      <c r="I654" s="1233"/>
      <c r="J654" s="1233"/>
      <c r="K654" s="1234"/>
      <c r="L654" s="109" t="str">
        <f>IF(基本情報入力シート!M697="","",基本情報入力シート!M697)</f>
        <v/>
      </c>
      <c r="M654" s="109" t="str">
        <f>IF(基本情報入力シート!R697="","",基本情報入力シート!R697)</f>
        <v/>
      </c>
      <c r="N654" s="109" t="str">
        <f>IF(基本情報入力シート!W697="","",基本情報入力シート!W697)</f>
        <v/>
      </c>
      <c r="O654" s="108" t="str">
        <f>IF(基本情報入力シート!X697="","",基本情報入力シート!X697)</f>
        <v/>
      </c>
      <c r="P654" s="110" t="str">
        <f>IF(基本情報入力シート!Y697="","",基本情報入力シート!Y697)</f>
        <v/>
      </c>
      <c r="Q654" s="641" t="str">
        <f>IF(基本情報入力シート!Z697="","",基本情報入力シート!Z697)</f>
        <v/>
      </c>
      <c r="R654" s="662" t="str">
        <f>IF(基本情報入力シート!AA697="","",基本情報入力シート!AA697)</f>
        <v/>
      </c>
      <c r="S654" s="111"/>
      <c r="T654" s="112"/>
      <c r="U654" s="131" t="str">
        <f>IF(P654="","",VLOOKUP(P654,【参考】数式用!$A$5:$I$28,MATCH(T654,【参考】数式用!$C$4:$G$4,0)+2,0))</f>
        <v/>
      </c>
      <c r="V654" s="46" t="s">
        <v>121</v>
      </c>
      <c r="W654" s="113"/>
      <c r="X654" s="47" t="s">
        <v>122</v>
      </c>
      <c r="Y654" s="113"/>
      <c r="Z654" s="114" t="s">
        <v>123</v>
      </c>
      <c r="AA654" s="113"/>
      <c r="AB654" s="47" t="s">
        <v>122</v>
      </c>
      <c r="AC654" s="113"/>
      <c r="AD654" s="47" t="s">
        <v>124</v>
      </c>
      <c r="AE654" s="115" t="s">
        <v>125</v>
      </c>
      <c r="AF654" s="116" t="str">
        <f t="shared" si="18"/>
        <v/>
      </c>
      <c r="AG654" s="118" t="s">
        <v>126</v>
      </c>
      <c r="AH654" s="117" t="str">
        <f t="shared" si="17"/>
        <v/>
      </c>
    </row>
    <row r="655" spans="1:34" ht="36.75" customHeight="1">
      <c r="A655" s="108">
        <f t="shared" si="21"/>
        <v>645</v>
      </c>
      <c r="B655" s="1232" t="str">
        <f>IF(基本情報入力シート!C698="","",基本情報入力シート!C698)</f>
        <v/>
      </c>
      <c r="C655" s="1233"/>
      <c r="D655" s="1233"/>
      <c r="E655" s="1233"/>
      <c r="F655" s="1233"/>
      <c r="G655" s="1233"/>
      <c r="H655" s="1233"/>
      <c r="I655" s="1233"/>
      <c r="J655" s="1233"/>
      <c r="K655" s="1234"/>
      <c r="L655" s="109" t="str">
        <f>IF(基本情報入力シート!M698="","",基本情報入力シート!M698)</f>
        <v/>
      </c>
      <c r="M655" s="109" t="str">
        <f>IF(基本情報入力シート!R698="","",基本情報入力シート!R698)</f>
        <v/>
      </c>
      <c r="N655" s="109" t="str">
        <f>IF(基本情報入力シート!W698="","",基本情報入力シート!W698)</f>
        <v/>
      </c>
      <c r="O655" s="108" t="str">
        <f>IF(基本情報入力シート!X698="","",基本情報入力シート!X698)</f>
        <v/>
      </c>
      <c r="P655" s="110" t="str">
        <f>IF(基本情報入力シート!Y698="","",基本情報入力シート!Y698)</f>
        <v/>
      </c>
      <c r="Q655" s="641" t="str">
        <f>IF(基本情報入力シート!Z698="","",基本情報入力シート!Z698)</f>
        <v/>
      </c>
      <c r="R655" s="662" t="str">
        <f>IF(基本情報入力シート!AA698="","",基本情報入力シート!AA698)</f>
        <v/>
      </c>
      <c r="S655" s="111"/>
      <c r="T655" s="112"/>
      <c r="U655" s="131" t="str">
        <f>IF(P655="","",VLOOKUP(P655,【参考】数式用!$A$5:$I$28,MATCH(T655,【参考】数式用!$C$4:$G$4,0)+2,0))</f>
        <v/>
      </c>
      <c r="V655" s="46" t="s">
        <v>121</v>
      </c>
      <c r="W655" s="113"/>
      <c r="X655" s="47" t="s">
        <v>122</v>
      </c>
      <c r="Y655" s="113"/>
      <c r="Z655" s="114" t="s">
        <v>123</v>
      </c>
      <c r="AA655" s="113"/>
      <c r="AB655" s="47" t="s">
        <v>122</v>
      </c>
      <c r="AC655" s="113"/>
      <c r="AD655" s="47" t="s">
        <v>124</v>
      </c>
      <c r="AE655" s="115" t="s">
        <v>125</v>
      </c>
      <c r="AF655" s="116" t="str">
        <f t="shared" si="18"/>
        <v/>
      </c>
      <c r="AG655" s="118" t="s">
        <v>126</v>
      </c>
      <c r="AH655" s="117" t="str">
        <f t="shared" si="17"/>
        <v/>
      </c>
    </row>
    <row r="656" spans="1:34" ht="36.75" customHeight="1">
      <c r="A656" s="108">
        <f t="shared" si="21"/>
        <v>646</v>
      </c>
      <c r="B656" s="1232" t="str">
        <f>IF(基本情報入力シート!C699="","",基本情報入力シート!C699)</f>
        <v/>
      </c>
      <c r="C656" s="1233"/>
      <c r="D656" s="1233"/>
      <c r="E656" s="1233"/>
      <c r="F656" s="1233"/>
      <c r="G656" s="1233"/>
      <c r="H656" s="1233"/>
      <c r="I656" s="1233"/>
      <c r="J656" s="1233"/>
      <c r="K656" s="1234"/>
      <c r="L656" s="109" t="str">
        <f>IF(基本情報入力シート!M699="","",基本情報入力シート!M699)</f>
        <v/>
      </c>
      <c r="M656" s="109" t="str">
        <f>IF(基本情報入力シート!R699="","",基本情報入力シート!R699)</f>
        <v/>
      </c>
      <c r="N656" s="109" t="str">
        <f>IF(基本情報入力シート!W699="","",基本情報入力シート!W699)</f>
        <v/>
      </c>
      <c r="O656" s="108" t="str">
        <f>IF(基本情報入力シート!X699="","",基本情報入力シート!X699)</f>
        <v/>
      </c>
      <c r="P656" s="110" t="str">
        <f>IF(基本情報入力シート!Y699="","",基本情報入力シート!Y699)</f>
        <v/>
      </c>
      <c r="Q656" s="641" t="str">
        <f>IF(基本情報入力シート!Z699="","",基本情報入力シート!Z699)</f>
        <v/>
      </c>
      <c r="R656" s="662" t="str">
        <f>IF(基本情報入力シート!AA699="","",基本情報入力シート!AA699)</f>
        <v/>
      </c>
      <c r="S656" s="111"/>
      <c r="T656" s="112"/>
      <c r="U656" s="131" t="str">
        <f>IF(P656="","",VLOOKUP(P656,【参考】数式用!$A$5:$I$28,MATCH(T656,【参考】数式用!$C$4:$G$4,0)+2,0))</f>
        <v/>
      </c>
      <c r="V656" s="46" t="s">
        <v>121</v>
      </c>
      <c r="W656" s="113"/>
      <c r="X656" s="47" t="s">
        <v>122</v>
      </c>
      <c r="Y656" s="113"/>
      <c r="Z656" s="114" t="s">
        <v>123</v>
      </c>
      <c r="AA656" s="113"/>
      <c r="AB656" s="47" t="s">
        <v>122</v>
      </c>
      <c r="AC656" s="113"/>
      <c r="AD656" s="47" t="s">
        <v>124</v>
      </c>
      <c r="AE656" s="115" t="s">
        <v>125</v>
      </c>
      <c r="AF656" s="116" t="str">
        <f t="shared" si="18"/>
        <v/>
      </c>
      <c r="AG656" s="118" t="s">
        <v>126</v>
      </c>
      <c r="AH656" s="117" t="str">
        <f t="shared" si="17"/>
        <v/>
      </c>
    </row>
    <row r="657" spans="1:34" ht="36.75" customHeight="1">
      <c r="A657" s="108">
        <f t="shared" si="21"/>
        <v>647</v>
      </c>
      <c r="B657" s="1232" t="str">
        <f>IF(基本情報入力シート!C700="","",基本情報入力シート!C700)</f>
        <v/>
      </c>
      <c r="C657" s="1233"/>
      <c r="D657" s="1233"/>
      <c r="E657" s="1233"/>
      <c r="F657" s="1233"/>
      <c r="G657" s="1233"/>
      <c r="H657" s="1233"/>
      <c r="I657" s="1233"/>
      <c r="J657" s="1233"/>
      <c r="K657" s="1234"/>
      <c r="L657" s="109" t="str">
        <f>IF(基本情報入力シート!M700="","",基本情報入力シート!M700)</f>
        <v/>
      </c>
      <c r="M657" s="109" t="str">
        <f>IF(基本情報入力シート!R700="","",基本情報入力シート!R700)</f>
        <v/>
      </c>
      <c r="N657" s="109" t="str">
        <f>IF(基本情報入力シート!W700="","",基本情報入力シート!W700)</f>
        <v/>
      </c>
      <c r="O657" s="108" t="str">
        <f>IF(基本情報入力シート!X700="","",基本情報入力シート!X700)</f>
        <v/>
      </c>
      <c r="P657" s="110" t="str">
        <f>IF(基本情報入力シート!Y700="","",基本情報入力シート!Y700)</f>
        <v/>
      </c>
      <c r="Q657" s="641" t="str">
        <f>IF(基本情報入力シート!Z700="","",基本情報入力シート!Z700)</f>
        <v/>
      </c>
      <c r="R657" s="662" t="str">
        <f>IF(基本情報入力シート!AA700="","",基本情報入力シート!AA700)</f>
        <v/>
      </c>
      <c r="S657" s="111"/>
      <c r="T657" s="112"/>
      <c r="U657" s="131" t="str">
        <f>IF(P657="","",VLOOKUP(P657,【参考】数式用!$A$5:$I$28,MATCH(T657,【参考】数式用!$C$4:$G$4,0)+2,0))</f>
        <v/>
      </c>
      <c r="V657" s="46" t="s">
        <v>121</v>
      </c>
      <c r="W657" s="113"/>
      <c r="X657" s="47" t="s">
        <v>122</v>
      </c>
      <c r="Y657" s="113"/>
      <c r="Z657" s="114" t="s">
        <v>123</v>
      </c>
      <c r="AA657" s="113"/>
      <c r="AB657" s="47" t="s">
        <v>122</v>
      </c>
      <c r="AC657" s="113"/>
      <c r="AD657" s="47" t="s">
        <v>124</v>
      </c>
      <c r="AE657" s="115" t="s">
        <v>125</v>
      </c>
      <c r="AF657" s="116" t="str">
        <f t="shared" si="18"/>
        <v/>
      </c>
      <c r="AG657" s="118" t="s">
        <v>126</v>
      </c>
      <c r="AH657" s="117" t="str">
        <f t="shared" si="17"/>
        <v/>
      </c>
    </row>
    <row r="658" spans="1:34" ht="36.75" customHeight="1">
      <c r="A658" s="108">
        <f t="shared" si="21"/>
        <v>648</v>
      </c>
      <c r="B658" s="1232" t="str">
        <f>IF(基本情報入力シート!C701="","",基本情報入力シート!C701)</f>
        <v/>
      </c>
      <c r="C658" s="1233"/>
      <c r="D658" s="1233"/>
      <c r="E658" s="1233"/>
      <c r="F658" s="1233"/>
      <c r="G658" s="1233"/>
      <c r="H658" s="1233"/>
      <c r="I658" s="1233"/>
      <c r="J658" s="1233"/>
      <c r="K658" s="1234"/>
      <c r="L658" s="109" t="str">
        <f>IF(基本情報入力シート!M701="","",基本情報入力シート!M701)</f>
        <v/>
      </c>
      <c r="M658" s="109" t="str">
        <f>IF(基本情報入力シート!R701="","",基本情報入力シート!R701)</f>
        <v/>
      </c>
      <c r="N658" s="109" t="str">
        <f>IF(基本情報入力シート!W701="","",基本情報入力シート!W701)</f>
        <v/>
      </c>
      <c r="O658" s="108" t="str">
        <f>IF(基本情報入力シート!X701="","",基本情報入力シート!X701)</f>
        <v/>
      </c>
      <c r="P658" s="110" t="str">
        <f>IF(基本情報入力シート!Y701="","",基本情報入力シート!Y701)</f>
        <v/>
      </c>
      <c r="Q658" s="641" t="str">
        <f>IF(基本情報入力シート!Z701="","",基本情報入力シート!Z701)</f>
        <v/>
      </c>
      <c r="R658" s="662" t="str">
        <f>IF(基本情報入力シート!AA701="","",基本情報入力シート!AA701)</f>
        <v/>
      </c>
      <c r="S658" s="111"/>
      <c r="T658" s="112"/>
      <c r="U658" s="131" t="str">
        <f>IF(P658="","",VLOOKUP(P658,【参考】数式用!$A$5:$I$28,MATCH(T658,【参考】数式用!$C$4:$G$4,0)+2,0))</f>
        <v/>
      </c>
      <c r="V658" s="46" t="s">
        <v>121</v>
      </c>
      <c r="W658" s="113"/>
      <c r="X658" s="47" t="s">
        <v>122</v>
      </c>
      <c r="Y658" s="113"/>
      <c r="Z658" s="114" t="s">
        <v>123</v>
      </c>
      <c r="AA658" s="113"/>
      <c r="AB658" s="47" t="s">
        <v>122</v>
      </c>
      <c r="AC658" s="113"/>
      <c r="AD658" s="47" t="s">
        <v>124</v>
      </c>
      <c r="AE658" s="115" t="s">
        <v>125</v>
      </c>
      <c r="AF658" s="116" t="str">
        <f t="shared" si="18"/>
        <v/>
      </c>
      <c r="AG658" s="118" t="s">
        <v>126</v>
      </c>
      <c r="AH658" s="117" t="str">
        <f t="shared" si="17"/>
        <v/>
      </c>
    </row>
    <row r="659" spans="1:34" ht="36.75" customHeight="1">
      <c r="A659" s="108">
        <f t="shared" si="21"/>
        <v>649</v>
      </c>
      <c r="B659" s="1232" t="str">
        <f>IF(基本情報入力シート!C702="","",基本情報入力シート!C702)</f>
        <v/>
      </c>
      <c r="C659" s="1233"/>
      <c r="D659" s="1233"/>
      <c r="E659" s="1233"/>
      <c r="F659" s="1233"/>
      <c r="G659" s="1233"/>
      <c r="H659" s="1233"/>
      <c r="I659" s="1233"/>
      <c r="J659" s="1233"/>
      <c r="K659" s="1234"/>
      <c r="L659" s="109" t="str">
        <f>IF(基本情報入力シート!M702="","",基本情報入力シート!M702)</f>
        <v/>
      </c>
      <c r="M659" s="109" t="str">
        <f>IF(基本情報入力シート!R702="","",基本情報入力シート!R702)</f>
        <v/>
      </c>
      <c r="N659" s="109" t="str">
        <f>IF(基本情報入力シート!W702="","",基本情報入力シート!W702)</f>
        <v/>
      </c>
      <c r="O659" s="108" t="str">
        <f>IF(基本情報入力シート!X702="","",基本情報入力シート!X702)</f>
        <v/>
      </c>
      <c r="P659" s="110" t="str">
        <f>IF(基本情報入力シート!Y702="","",基本情報入力シート!Y702)</f>
        <v/>
      </c>
      <c r="Q659" s="641" t="str">
        <f>IF(基本情報入力シート!Z702="","",基本情報入力シート!Z702)</f>
        <v/>
      </c>
      <c r="R659" s="662" t="str">
        <f>IF(基本情報入力シート!AA702="","",基本情報入力シート!AA702)</f>
        <v/>
      </c>
      <c r="S659" s="111"/>
      <c r="T659" s="112"/>
      <c r="U659" s="131" t="str">
        <f>IF(P659="","",VLOOKUP(P659,【参考】数式用!$A$5:$I$28,MATCH(T659,【参考】数式用!$C$4:$G$4,0)+2,0))</f>
        <v/>
      </c>
      <c r="V659" s="46" t="s">
        <v>121</v>
      </c>
      <c r="W659" s="113"/>
      <c r="X659" s="47" t="s">
        <v>122</v>
      </c>
      <c r="Y659" s="113"/>
      <c r="Z659" s="114" t="s">
        <v>123</v>
      </c>
      <c r="AA659" s="113"/>
      <c r="AB659" s="47" t="s">
        <v>122</v>
      </c>
      <c r="AC659" s="113"/>
      <c r="AD659" s="47" t="s">
        <v>124</v>
      </c>
      <c r="AE659" s="115" t="s">
        <v>125</v>
      </c>
      <c r="AF659" s="116" t="str">
        <f t="shared" si="18"/>
        <v/>
      </c>
      <c r="AG659" s="118" t="s">
        <v>126</v>
      </c>
      <c r="AH659" s="117" t="str">
        <f t="shared" si="17"/>
        <v/>
      </c>
    </row>
    <row r="660" spans="1:34" ht="36.75" customHeight="1">
      <c r="A660" s="108">
        <f t="shared" si="21"/>
        <v>650</v>
      </c>
      <c r="B660" s="1232" t="str">
        <f>IF(基本情報入力シート!C703="","",基本情報入力シート!C703)</f>
        <v/>
      </c>
      <c r="C660" s="1233"/>
      <c r="D660" s="1233"/>
      <c r="E660" s="1233"/>
      <c r="F660" s="1233"/>
      <c r="G660" s="1233"/>
      <c r="H660" s="1233"/>
      <c r="I660" s="1233"/>
      <c r="J660" s="1233"/>
      <c r="K660" s="1234"/>
      <c r="L660" s="109" t="str">
        <f>IF(基本情報入力シート!M703="","",基本情報入力シート!M703)</f>
        <v/>
      </c>
      <c r="M660" s="109" t="str">
        <f>IF(基本情報入力シート!R703="","",基本情報入力シート!R703)</f>
        <v/>
      </c>
      <c r="N660" s="109" t="str">
        <f>IF(基本情報入力シート!W703="","",基本情報入力シート!W703)</f>
        <v/>
      </c>
      <c r="O660" s="108" t="str">
        <f>IF(基本情報入力シート!X703="","",基本情報入力シート!X703)</f>
        <v/>
      </c>
      <c r="P660" s="110" t="str">
        <f>IF(基本情報入力シート!Y703="","",基本情報入力シート!Y703)</f>
        <v/>
      </c>
      <c r="Q660" s="641" t="str">
        <f>IF(基本情報入力シート!Z703="","",基本情報入力シート!Z703)</f>
        <v/>
      </c>
      <c r="R660" s="662" t="str">
        <f>IF(基本情報入力シート!AA703="","",基本情報入力シート!AA703)</f>
        <v/>
      </c>
      <c r="S660" s="111"/>
      <c r="T660" s="112"/>
      <c r="U660" s="131" t="str">
        <f>IF(P660="","",VLOOKUP(P660,【参考】数式用!$A$5:$I$28,MATCH(T660,【参考】数式用!$C$4:$G$4,0)+2,0))</f>
        <v/>
      </c>
      <c r="V660" s="46" t="s">
        <v>121</v>
      </c>
      <c r="W660" s="113"/>
      <c r="X660" s="47" t="s">
        <v>122</v>
      </c>
      <c r="Y660" s="113"/>
      <c r="Z660" s="114" t="s">
        <v>123</v>
      </c>
      <c r="AA660" s="113"/>
      <c r="AB660" s="47" t="s">
        <v>122</v>
      </c>
      <c r="AC660" s="113"/>
      <c r="AD660" s="47" t="s">
        <v>124</v>
      </c>
      <c r="AE660" s="115" t="s">
        <v>125</v>
      </c>
      <c r="AF660" s="116" t="str">
        <f t="shared" si="18"/>
        <v/>
      </c>
      <c r="AG660" s="118" t="s">
        <v>126</v>
      </c>
      <c r="AH660" s="117" t="str">
        <f t="shared" si="17"/>
        <v/>
      </c>
    </row>
    <row r="661" spans="1:34" ht="36.75" customHeight="1">
      <c r="A661" s="108">
        <f t="shared" si="21"/>
        <v>651</v>
      </c>
      <c r="B661" s="1232" t="str">
        <f>IF(基本情報入力シート!C704="","",基本情報入力シート!C704)</f>
        <v/>
      </c>
      <c r="C661" s="1233"/>
      <c r="D661" s="1233"/>
      <c r="E661" s="1233"/>
      <c r="F661" s="1233"/>
      <c r="G661" s="1233"/>
      <c r="H661" s="1233"/>
      <c r="I661" s="1233"/>
      <c r="J661" s="1233"/>
      <c r="K661" s="1234"/>
      <c r="L661" s="109" t="str">
        <f>IF(基本情報入力シート!M704="","",基本情報入力シート!M704)</f>
        <v/>
      </c>
      <c r="M661" s="109" t="str">
        <f>IF(基本情報入力シート!R704="","",基本情報入力シート!R704)</f>
        <v/>
      </c>
      <c r="N661" s="109" t="str">
        <f>IF(基本情報入力シート!W704="","",基本情報入力シート!W704)</f>
        <v/>
      </c>
      <c r="O661" s="108" t="str">
        <f>IF(基本情報入力シート!X704="","",基本情報入力シート!X704)</f>
        <v/>
      </c>
      <c r="P661" s="110" t="str">
        <f>IF(基本情報入力シート!Y704="","",基本情報入力シート!Y704)</f>
        <v/>
      </c>
      <c r="Q661" s="641" t="str">
        <f>IF(基本情報入力シート!Z704="","",基本情報入力シート!Z704)</f>
        <v/>
      </c>
      <c r="R661" s="662" t="str">
        <f>IF(基本情報入力シート!AA704="","",基本情報入力シート!AA704)</f>
        <v/>
      </c>
      <c r="S661" s="111"/>
      <c r="T661" s="112"/>
      <c r="U661" s="131" t="str">
        <f>IF(P661="","",VLOOKUP(P661,【参考】数式用!$A$5:$I$28,MATCH(T661,【参考】数式用!$C$4:$G$4,0)+2,0))</f>
        <v/>
      </c>
      <c r="V661" s="46" t="s">
        <v>121</v>
      </c>
      <c r="W661" s="113"/>
      <c r="X661" s="47" t="s">
        <v>122</v>
      </c>
      <c r="Y661" s="113"/>
      <c r="Z661" s="114" t="s">
        <v>123</v>
      </c>
      <c r="AA661" s="113"/>
      <c r="AB661" s="47" t="s">
        <v>122</v>
      </c>
      <c r="AC661" s="113"/>
      <c r="AD661" s="47" t="s">
        <v>124</v>
      </c>
      <c r="AE661" s="115" t="s">
        <v>125</v>
      </c>
      <c r="AF661" s="116" t="str">
        <f t="shared" si="18"/>
        <v/>
      </c>
      <c r="AG661" s="118" t="s">
        <v>126</v>
      </c>
      <c r="AH661" s="117" t="str">
        <f t="shared" si="17"/>
        <v/>
      </c>
    </row>
    <row r="662" spans="1:34" ht="36.75" customHeight="1">
      <c r="A662" s="108">
        <f t="shared" si="21"/>
        <v>652</v>
      </c>
      <c r="B662" s="1232" t="str">
        <f>IF(基本情報入力シート!C705="","",基本情報入力シート!C705)</f>
        <v/>
      </c>
      <c r="C662" s="1233"/>
      <c r="D662" s="1233"/>
      <c r="E662" s="1233"/>
      <c r="F662" s="1233"/>
      <c r="G662" s="1233"/>
      <c r="H662" s="1233"/>
      <c r="I662" s="1233"/>
      <c r="J662" s="1233"/>
      <c r="K662" s="1234"/>
      <c r="L662" s="109" t="str">
        <f>IF(基本情報入力シート!M705="","",基本情報入力シート!M705)</f>
        <v/>
      </c>
      <c r="M662" s="109" t="str">
        <f>IF(基本情報入力シート!R705="","",基本情報入力シート!R705)</f>
        <v/>
      </c>
      <c r="N662" s="109" t="str">
        <f>IF(基本情報入力シート!W705="","",基本情報入力シート!W705)</f>
        <v/>
      </c>
      <c r="O662" s="108" t="str">
        <f>IF(基本情報入力シート!X705="","",基本情報入力シート!X705)</f>
        <v/>
      </c>
      <c r="P662" s="110" t="str">
        <f>IF(基本情報入力シート!Y705="","",基本情報入力シート!Y705)</f>
        <v/>
      </c>
      <c r="Q662" s="641" t="str">
        <f>IF(基本情報入力シート!Z705="","",基本情報入力シート!Z705)</f>
        <v/>
      </c>
      <c r="R662" s="662" t="str">
        <f>IF(基本情報入力シート!AA705="","",基本情報入力シート!AA705)</f>
        <v/>
      </c>
      <c r="S662" s="111"/>
      <c r="T662" s="112"/>
      <c r="U662" s="131" t="str">
        <f>IF(P662="","",VLOOKUP(P662,【参考】数式用!$A$5:$I$28,MATCH(T662,【参考】数式用!$C$4:$G$4,0)+2,0))</f>
        <v/>
      </c>
      <c r="V662" s="46" t="s">
        <v>121</v>
      </c>
      <c r="W662" s="113"/>
      <c r="X662" s="47" t="s">
        <v>122</v>
      </c>
      <c r="Y662" s="113"/>
      <c r="Z662" s="114" t="s">
        <v>123</v>
      </c>
      <c r="AA662" s="113"/>
      <c r="AB662" s="47" t="s">
        <v>122</v>
      </c>
      <c r="AC662" s="113"/>
      <c r="AD662" s="47" t="s">
        <v>124</v>
      </c>
      <c r="AE662" s="115" t="s">
        <v>125</v>
      </c>
      <c r="AF662" s="116" t="str">
        <f t="shared" si="18"/>
        <v/>
      </c>
      <c r="AG662" s="118" t="s">
        <v>126</v>
      </c>
      <c r="AH662" s="117" t="str">
        <f t="shared" si="17"/>
        <v/>
      </c>
    </row>
    <row r="663" spans="1:34" ht="36.75" customHeight="1">
      <c r="A663" s="108">
        <f t="shared" si="21"/>
        <v>653</v>
      </c>
      <c r="B663" s="1232" t="str">
        <f>IF(基本情報入力シート!C706="","",基本情報入力シート!C706)</f>
        <v/>
      </c>
      <c r="C663" s="1233"/>
      <c r="D663" s="1233"/>
      <c r="E663" s="1233"/>
      <c r="F663" s="1233"/>
      <c r="G663" s="1233"/>
      <c r="H663" s="1233"/>
      <c r="I663" s="1233"/>
      <c r="J663" s="1233"/>
      <c r="K663" s="1234"/>
      <c r="L663" s="109" t="str">
        <f>IF(基本情報入力シート!M706="","",基本情報入力シート!M706)</f>
        <v/>
      </c>
      <c r="M663" s="109" t="str">
        <f>IF(基本情報入力シート!R706="","",基本情報入力シート!R706)</f>
        <v/>
      </c>
      <c r="N663" s="109" t="str">
        <f>IF(基本情報入力シート!W706="","",基本情報入力シート!W706)</f>
        <v/>
      </c>
      <c r="O663" s="108" t="str">
        <f>IF(基本情報入力シート!X706="","",基本情報入力シート!X706)</f>
        <v/>
      </c>
      <c r="P663" s="110" t="str">
        <f>IF(基本情報入力シート!Y706="","",基本情報入力シート!Y706)</f>
        <v/>
      </c>
      <c r="Q663" s="641" t="str">
        <f>IF(基本情報入力シート!Z706="","",基本情報入力シート!Z706)</f>
        <v/>
      </c>
      <c r="R663" s="662" t="str">
        <f>IF(基本情報入力シート!AA706="","",基本情報入力シート!AA706)</f>
        <v/>
      </c>
      <c r="S663" s="111"/>
      <c r="T663" s="112"/>
      <c r="U663" s="131" t="str">
        <f>IF(P663="","",VLOOKUP(P663,【参考】数式用!$A$5:$I$28,MATCH(T663,【参考】数式用!$C$4:$G$4,0)+2,0))</f>
        <v/>
      </c>
      <c r="V663" s="46" t="s">
        <v>121</v>
      </c>
      <c r="W663" s="113"/>
      <c r="X663" s="47" t="s">
        <v>122</v>
      </c>
      <c r="Y663" s="113"/>
      <c r="Z663" s="114" t="s">
        <v>123</v>
      </c>
      <c r="AA663" s="113"/>
      <c r="AB663" s="47" t="s">
        <v>122</v>
      </c>
      <c r="AC663" s="113"/>
      <c r="AD663" s="47" t="s">
        <v>124</v>
      </c>
      <c r="AE663" s="115" t="s">
        <v>125</v>
      </c>
      <c r="AF663" s="116" t="str">
        <f t="shared" si="18"/>
        <v/>
      </c>
      <c r="AG663" s="118" t="s">
        <v>126</v>
      </c>
      <c r="AH663" s="117" t="str">
        <f t="shared" si="17"/>
        <v/>
      </c>
    </row>
    <row r="664" spans="1:34" ht="36.75" customHeight="1">
      <c r="A664" s="108">
        <f t="shared" si="21"/>
        <v>654</v>
      </c>
      <c r="B664" s="1232" t="str">
        <f>IF(基本情報入力シート!C707="","",基本情報入力シート!C707)</f>
        <v/>
      </c>
      <c r="C664" s="1233"/>
      <c r="D664" s="1233"/>
      <c r="E664" s="1233"/>
      <c r="F664" s="1233"/>
      <c r="G664" s="1233"/>
      <c r="H664" s="1233"/>
      <c r="I664" s="1233"/>
      <c r="J664" s="1233"/>
      <c r="K664" s="1234"/>
      <c r="L664" s="109" t="str">
        <f>IF(基本情報入力シート!M707="","",基本情報入力シート!M707)</f>
        <v/>
      </c>
      <c r="M664" s="109" t="str">
        <f>IF(基本情報入力シート!R707="","",基本情報入力シート!R707)</f>
        <v/>
      </c>
      <c r="N664" s="109" t="str">
        <f>IF(基本情報入力シート!W707="","",基本情報入力シート!W707)</f>
        <v/>
      </c>
      <c r="O664" s="108" t="str">
        <f>IF(基本情報入力シート!X707="","",基本情報入力シート!X707)</f>
        <v/>
      </c>
      <c r="P664" s="110" t="str">
        <f>IF(基本情報入力シート!Y707="","",基本情報入力シート!Y707)</f>
        <v/>
      </c>
      <c r="Q664" s="641" t="str">
        <f>IF(基本情報入力シート!Z707="","",基本情報入力シート!Z707)</f>
        <v/>
      </c>
      <c r="R664" s="662" t="str">
        <f>IF(基本情報入力シート!AA707="","",基本情報入力シート!AA707)</f>
        <v/>
      </c>
      <c r="S664" s="111"/>
      <c r="T664" s="112"/>
      <c r="U664" s="131" t="str">
        <f>IF(P664="","",VLOOKUP(P664,【参考】数式用!$A$5:$I$28,MATCH(T664,【参考】数式用!$C$4:$G$4,0)+2,0))</f>
        <v/>
      </c>
      <c r="V664" s="46" t="s">
        <v>121</v>
      </c>
      <c r="W664" s="113"/>
      <c r="X664" s="47" t="s">
        <v>122</v>
      </c>
      <c r="Y664" s="113"/>
      <c r="Z664" s="114" t="s">
        <v>123</v>
      </c>
      <c r="AA664" s="113"/>
      <c r="AB664" s="47" t="s">
        <v>122</v>
      </c>
      <c r="AC664" s="113"/>
      <c r="AD664" s="47" t="s">
        <v>124</v>
      </c>
      <c r="AE664" s="115" t="s">
        <v>125</v>
      </c>
      <c r="AF664" s="116" t="str">
        <f t="shared" si="18"/>
        <v/>
      </c>
      <c r="AG664" s="118" t="s">
        <v>126</v>
      </c>
      <c r="AH664" s="117" t="str">
        <f t="shared" si="17"/>
        <v/>
      </c>
    </row>
    <row r="665" spans="1:34" ht="36.75" customHeight="1">
      <c r="A665" s="108">
        <f t="shared" si="21"/>
        <v>655</v>
      </c>
      <c r="B665" s="1232" t="str">
        <f>IF(基本情報入力シート!C708="","",基本情報入力シート!C708)</f>
        <v/>
      </c>
      <c r="C665" s="1233"/>
      <c r="D665" s="1233"/>
      <c r="E665" s="1233"/>
      <c r="F665" s="1233"/>
      <c r="G665" s="1233"/>
      <c r="H665" s="1233"/>
      <c r="I665" s="1233"/>
      <c r="J665" s="1233"/>
      <c r="K665" s="1234"/>
      <c r="L665" s="109" t="str">
        <f>IF(基本情報入力シート!M708="","",基本情報入力シート!M708)</f>
        <v/>
      </c>
      <c r="M665" s="109" t="str">
        <f>IF(基本情報入力シート!R708="","",基本情報入力シート!R708)</f>
        <v/>
      </c>
      <c r="N665" s="109" t="str">
        <f>IF(基本情報入力シート!W708="","",基本情報入力シート!W708)</f>
        <v/>
      </c>
      <c r="O665" s="108" t="str">
        <f>IF(基本情報入力シート!X708="","",基本情報入力シート!X708)</f>
        <v/>
      </c>
      <c r="P665" s="110" t="str">
        <f>IF(基本情報入力シート!Y708="","",基本情報入力シート!Y708)</f>
        <v/>
      </c>
      <c r="Q665" s="641" t="str">
        <f>IF(基本情報入力シート!Z708="","",基本情報入力シート!Z708)</f>
        <v/>
      </c>
      <c r="R665" s="662" t="str">
        <f>IF(基本情報入力シート!AA708="","",基本情報入力シート!AA708)</f>
        <v/>
      </c>
      <c r="S665" s="111"/>
      <c r="T665" s="112"/>
      <c r="U665" s="131" t="str">
        <f>IF(P665="","",VLOOKUP(P665,【参考】数式用!$A$5:$I$28,MATCH(T665,【参考】数式用!$C$4:$G$4,0)+2,0))</f>
        <v/>
      </c>
      <c r="V665" s="46" t="s">
        <v>121</v>
      </c>
      <c r="W665" s="113"/>
      <c r="X665" s="47" t="s">
        <v>122</v>
      </c>
      <c r="Y665" s="113"/>
      <c r="Z665" s="114" t="s">
        <v>123</v>
      </c>
      <c r="AA665" s="113"/>
      <c r="AB665" s="47" t="s">
        <v>122</v>
      </c>
      <c r="AC665" s="113"/>
      <c r="AD665" s="47" t="s">
        <v>124</v>
      </c>
      <c r="AE665" s="115" t="s">
        <v>125</v>
      </c>
      <c r="AF665" s="116" t="str">
        <f t="shared" si="18"/>
        <v/>
      </c>
      <c r="AG665" s="118" t="s">
        <v>126</v>
      </c>
      <c r="AH665" s="117" t="str">
        <f t="shared" si="17"/>
        <v/>
      </c>
    </row>
    <row r="666" spans="1:34" ht="36.75" customHeight="1">
      <c r="A666" s="108">
        <f t="shared" si="21"/>
        <v>656</v>
      </c>
      <c r="B666" s="1232" t="str">
        <f>IF(基本情報入力シート!C709="","",基本情報入力シート!C709)</f>
        <v/>
      </c>
      <c r="C666" s="1233"/>
      <c r="D666" s="1233"/>
      <c r="E666" s="1233"/>
      <c r="F666" s="1233"/>
      <c r="G666" s="1233"/>
      <c r="H666" s="1233"/>
      <c r="I666" s="1233"/>
      <c r="J666" s="1233"/>
      <c r="K666" s="1234"/>
      <c r="L666" s="109" t="str">
        <f>IF(基本情報入力シート!M709="","",基本情報入力シート!M709)</f>
        <v/>
      </c>
      <c r="M666" s="109" t="str">
        <f>IF(基本情報入力シート!R709="","",基本情報入力シート!R709)</f>
        <v/>
      </c>
      <c r="N666" s="109" t="str">
        <f>IF(基本情報入力シート!W709="","",基本情報入力シート!W709)</f>
        <v/>
      </c>
      <c r="O666" s="108" t="str">
        <f>IF(基本情報入力シート!X709="","",基本情報入力シート!X709)</f>
        <v/>
      </c>
      <c r="P666" s="110" t="str">
        <f>IF(基本情報入力シート!Y709="","",基本情報入力シート!Y709)</f>
        <v/>
      </c>
      <c r="Q666" s="641" t="str">
        <f>IF(基本情報入力シート!Z709="","",基本情報入力シート!Z709)</f>
        <v/>
      </c>
      <c r="R666" s="662" t="str">
        <f>IF(基本情報入力シート!AA709="","",基本情報入力シート!AA709)</f>
        <v/>
      </c>
      <c r="S666" s="111"/>
      <c r="T666" s="112"/>
      <c r="U666" s="131" t="str">
        <f>IF(P666="","",VLOOKUP(P666,【参考】数式用!$A$5:$I$28,MATCH(T666,【参考】数式用!$C$4:$G$4,0)+2,0))</f>
        <v/>
      </c>
      <c r="V666" s="46" t="s">
        <v>121</v>
      </c>
      <c r="W666" s="113"/>
      <c r="X666" s="47" t="s">
        <v>122</v>
      </c>
      <c r="Y666" s="113"/>
      <c r="Z666" s="114" t="s">
        <v>123</v>
      </c>
      <c r="AA666" s="113"/>
      <c r="AB666" s="47" t="s">
        <v>122</v>
      </c>
      <c r="AC666" s="113"/>
      <c r="AD666" s="47" t="s">
        <v>124</v>
      </c>
      <c r="AE666" s="115" t="s">
        <v>125</v>
      </c>
      <c r="AF666" s="116" t="str">
        <f t="shared" si="18"/>
        <v/>
      </c>
      <c r="AG666" s="118" t="s">
        <v>126</v>
      </c>
      <c r="AH666" s="117" t="str">
        <f t="shared" si="17"/>
        <v/>
      </c>
    </row>
    <row r="667" spans="1:34" ht="36.75" customHeight="1">
      <c r="A667" s="108">
        <f t="shared" si="21"/>
        <v>657</v>
      </c>
      <c r="B667" s="1232" t="str">
        <f>IF(基本情報入力シート!C710="","",基本情報入力シート!C710)</f>
        <v/>
      </c>
      <c r="C667" s="1233"/>
      <c r="D667" s="1233"/>
      <c r="E667" s="1233"/>
      <c r="F667" s="1233"/>
      <c r="G667" s="1233"/>
      <c r="H667" s="1233"/>
      <c r="I667" s="1233"/>
      <c r="J667" s="1233"/>
      <c r="K667" s="1234"/>
      <c r="L667" s="109" t="str">
        <f>IF(基本情報入力シート!M710="","",基本情報入力シート!M710)</f>
        <v/>
      </c>
      <c r="M667" s="109" t="str">
        <f>IF(基本情報入力シート!R710="","",基本情報入力シート!R710)</f>
        <v/>
      </c>
      <c r="N667" s="109" t="str">
        <f>IF(基本情報入力シート!W710="","",基本情報入力シート!W710)</f>
        <v/>
      </c>
      <c r="O667" s="108" t="str">
        <f>IF(基本情報入力シート!X710="","",基本情報入力シート!X710)</f>
        <v/>
      </c>
      <c r="P667" s="110" t="str">
        <f>IF(基本情報入力シート!Y710="","",基本情報入力シート!Y710)</f>
        <v/>
      </c>
      <c r="Q667" s="641" t="str">
        <f>IF(基本情報入力シート!Z710="","",基本情報入力シート!Z710)</f>
        <v/>
      </c>
      <c r="R667" s="662" t="str">
        <f>IF(基本情報入力シート!AA710="","",基本情報入力シート!AA710)</f>
        <v/>
      </c>
      <c r="S667" s="111"/>
      <c r="T667" s="112"/>
      <c r="U667" s="131" t="str">
        <f>IF(P667="","",VLOOKUP(P667,【参考】数式用!$A$5:$I$28,MATCH(T667,【参考】数式用!$C$4:$G$4,0)+2,0))</f>
        <v/>
      </c>
      <c r="V667" s="46" t="s">
        <v>121</v>
      </c>
      <c r="W667" s="113"/>
      <c r="X667" s="47" t="s">
        <v>122</v>
      </c>
      <c r="Y667" s="113"/>
      <c r="Z667" s="114" t="s">
        <v>123</v>
      </c>
      <c r="AA667" s="113"/>
      <c r="AB667" s="47" t="s">
        <v>122</v>
      </c>
      <c r="AC667" s="113"/>
      <c r="AD667" s="47" t="s">
        <v>124</v>
      </c>
      <c r="AE667" s="115" t="s">
        <v>125</v>
      </c>
      <c r="AF667" s="116" t="str">
        <f t="shared" si="18"/>
        <v/>
      </c>
      <c r="AG667" s="118" t="s">
        <v>126</v>
      </c>
      <c r="AH667" s="117" t="str">
        <f t="shared" si="17"/>
        <v/>
      </c>
    </row>
    <row r="668" spans="1:34" ht="36.75" customHeight="1">
      <c r="A668" s="108">
        <f t="shared" si="21"/>
        <v>658</v>
      </c>
      <c r="B668" s="1232" t="str">
        <f>IF(基本情報入力シート!C711="","",基本情報入力シート!C711)</f>
        <v/>
      </c>
      <c r="C668" s="1233"/>
      <c r="D668" s="1233"/>
      <c r="E668" s="1233"/>
      <c r="F668" s="1233"/>
      <c r="G668" s="1233"/>
      <c r="H668" s="1233"/>
      <c r="I668" s="1233"/>
      <c r="J668" s="1233"/>
      <c r="K668" s="1234"/>
      <c r="L668" s="109" t="str">
        <f>IF(基本情報入力シート!M711="","",基本情報入力シート!M711)</f>
        <v/>
      </c>
      <c r="M668" s="109" t="str">
        <f>IF(基本情報入力シート!R711="","",基本情報入力シート!R711)</f>
        <v/>
      </c>
      <c r="N668" s="109" t="str">
        <f>IF(基本情報入力シート!W711="","",基本情報入力シート!W711)</f>
        <v/>
      </c>
      <c r="O668" s="108" t="str">
        <f>IF(基本情報入力シート!X711="","",基本情報入力シート!X711)</f>
        <v/>
      </c>
      <c r="P668" s="110" t="str">
        <f>IF(基本情報入力シート!Y711="","",基本情報入力シート!Y711)</f>
        <v/>
      </c>
      <c r="Q668" s="641" t="str">
        <f>IF(基本情報入力シート!Z711="","",基本情報入力シート!Z711)</f>
        <v/>
      </c>
      <c r="R668" s="662" t="str">
        <f>IF(基本情報入力シート!AA711="","",基本情報入力シート!AA711)</f>
        <v/>
      </c>
      <c r="S668" s="111"/>
      <c r="T668" s="112"/>
      <c r="U668" s="131" t="str">
        <f>IF(P668="","",VLOOKUP(P668,【参考】数式用!$A$5:$I$28,MATCH(T668,【参考】数式用!$C$4:$G$4,0)+2,0))</f>
        <v/>
      </c>
      <c r="V668" s="46" t="s">
        <v>121</v>
      </c>
      <c r="W668" s="113"/>
      <c r="X668" s="47" t="s">
        <v>122</v>
      </c>
      <c r="Y668" s="113"/>
      <c r="Z668" s="114" t="s">
        <v>123</v>
      </c>
      <c r="AA668" s="113"/>
      <c r="AB668" s="47" t="s">
        <v>122</v>
      </c>
      <c r="AC668" s="113"/>
      <c r="AD668" s="47" t="s">
        <v>124</v>
      </c>
      <c r="AE668" s="115" t="s">
        <v>125</v>
      </c>
      <c r="AF668" s="116" t="str">
        <f t="shared" si="18"/>
        <v/>
      </c>
      <c r="AG668" s="118" t="s">
        <v>126</v>
      </c>
      <c r="AH668" s="117" t="str">
        <f t="shared" si="17"/>
        <v/>
      </c>
    </row>
    <row r="669" spans="1:34" ht="36.75" customHeight="1">
      <c r="A669" s="108">
        <f t="shared" si="21"/>
        <v>659</v>
      </c>
      <c r="B669" s="1232" t="str">
        <f>IF(基本情報入力シート!C712="","",基本情報入力シート!C712)</f>
        <v/>
      </c>
      <c r="C669" s="1233"/>
      <c r="D669" s="1233"/>
      <c r="E669" s="1233"/>
      <c r="F669" s="1233"/>
      <c r="G669" s="1233"/>
      <c r="H669" s="1233"/>
      <c r="I669" s="1233"/>
      <c r="J669" s="1233"/>
      <c r="K669" s="1234"/>
      <c r="L669" s="109" t="str">
        <f>IF(基本情報入力シート!M712="","",基本情報入力シート!M712)</f>
        <v/>
      </c>
      <c r="M669" s="109" t="str">
        <f>IF(基本情報入力シート!R712="","",基本情報入力シート!R712)</f>
        <v/>
      </c>
      <c r="N669" s="109" t="str">
        <f>IF(基本情報入力シート!W712="","",基本情報入力シート!W712)</f>
        <v/>
      </c>
      <c r="O669" s="108" t="str">
        <f>IF(基本情報入力シート!X712="","",基本情報入力シート!X712)</f>
        <v/>
      </c>
      <c r="P669" s="110" t="str">
        <f>IF(基本情報入力シート!Y712="","",基本情報入力シート!Y712)</f>
        <v/>
      </c>
      <c r="Q669" s="641" t="str">
        <f>IF(基本情報入力シート!Z712="","",基本情報入力シート!Z712)</f>
        <v/>
      </c>
      <c r="R669" s="662" t="str">
        <f>IF(基本情報入力シート!AA712="","",基本情報入力シート!AA712)</f>
        <v/>
      </c>
      <c r="S669" s="111"/>
      <c r="T669" s="112"/>
      <c r="U669" s="131" t="str">
        <f>IF(P669="","",VLOOKUP(P669,【参考】数式用!$A$5:$I$28,MATCH(T669,【参考】数式用!$C$4:$G$4,0)+2,0))</f>
        <v/>
      </c>
      <c r="V669" s="46" t="s">
        <v>121</v>
      </c>
      <c r="W669" s="113"/>
      <c r="X669" s="47" t="s">
        <v>122</v>
      </c>
      <c r="Y669" s="113"/>
      <c r="Z669" s="114" t="s">
        <v>123</v>
      </c>
      <c r="AA669" s="113"/>
      <c r="AB669" s="47" t="s">
        <v>122</v>
      </c>
      <c r="AC669" s="113"/>
      <c r="AD669" s="47" t="s">
        <v>124</v>
      </c>
      <c r="AE669" s="115" t="s">
        <v>125</v>
      </c>
      <c r="AF669" s="116" t="str">
        <f t="shared" si="18"/>
        <v/>
      </c>
      <c r="AG669" s="118" t="s">
        <v>126</v>
      </c>
      <c r="AH669" s="117" t="str">
        <f t="shared" si="17"/>
        <v/>
      </c>
    </row>
    <row r="670" spans="1:34" ht="36.75" customHeight="1">
      <c r="A670" s="108">
        <f t="shared" si="21"/>
        <v>660</v>
      </c>
      <c r="B670" s="1232" t="str">
        <f>IF(基本情報入力シート!C713="","",基本情報入力シート!C713)</f>
        <v/>
      </c>
      <c r="C670" s="1233"/>
      <c r="D670" s="1233"/>
      <c r="E670" s="1233"/>
      <c r="F670" s="1233"/>
      <c r="G670" s="1233"/>
      <c r="H670" s="1233"/>
      <c r="I670" s="1233"/>
      <c r="J670" s="1233"/>
      <c r="K670" s="1234"/>
      <c r="L670" s="109" t="str">
        <f>IF(基本情報入力シート!M713="","",基本情報入力シート!M713)</f>
        <v/>
      </c>
      <c r="M670" s="109" t="str">
        <f>IF(基本情報入力シート!R713="","",基本情報入力シート!R713)</f>
        <v/>
      </c>
      <c r="N670" s="109" t="str">
        <f>IF(基本情報入力シート!W713="","",基本情報入力シート!W713)</f>
        <v/>
      </c>
      <c r="O670" s="108" t="str">
        <f>IF(基本情報入力シート!X713="","",基本情報入力シート!X713)</f>
        <v/>
      </c>
      <c r="P670" s="110" t="str">
        <f>IF(基本情報入力シート!Y713="","",基本情報入力シート!Y713)</f>
        <v/>
      </c>
      <c r="Q670" s="641" t="str">
        <f>IF(基本情報入力シート!Z713="","",基本情報入力シート!Z713)</f>
        <v/>
      </c>
      <c r="R670" s="662" t="str">
        <f>IF(基本情報入力シート!AA713="","",基本情報入力シート!AA713)</f>
        <v/>
      </c>
      <c r="S670" s="111"/>
      <c r="T670" s="112"/>
      <c r="U670" s="131" t="str">
        <f>IF(P670="","",VLOOKUP(P670,【参考】数式用!$A$5:$I$28,MATCH(T670,【参考】数式用!$C$4:$G$4,0)+2,0))</f>
        <v/>
      </c>
      <c r="V670" s="46" t="s">
        <v>121</v>
      </c>
      <c r="W670" s="113"/>
      <c r="X670" s="47" t="s">
        <v>122</v>
      </c>
      <c r="Y670" s="113"/>
      <c r="Z670" s="114" t="s">
        <v>123</v>
      </c>
      <c r="AA670" s="113"/>
      <c r="AB670" s="47" t="s">
        <v>122</v>
      </c>
      <c r="AC670" s="113"/>
      <c r="AD670" s="47" t="s">
        <v>124</v>
      </c>
      <c r="AE670" s="115" t="s">
        <v>125</v>
      </c>
      <c r="AF670" s="116" t="str">
        <f t="shared" si="18"/>
        <v/>
      </c>
      <c r="AG670" s="118" t="s">
        <v>126</v>
      </c>
      <c r="AH670" s="117" t="str">
        <f t="shared" si="17"/>
        <v/>
      </c>
    </row>
    <row r="671" spans="1:34" ht="36.75" customHeight="1">
      <c r="A671" s="108">
        <f t="shared" si="21"/>
        <v>661</v>
      </c>
      <c r="B671" s="1232" t="str">
        <f>IF(基本情報入力シート!C714="","",基本情報入力シート!C714)</f>
        <v/>
      </c>
      <c r="C671" s="1233"/>
      <c r="D671" s="1233"/>
      <c r="E671" s="1233"/>
      <c r="F671" s="1233"/>
      <c r="G671" s="1233"/>
      <c r="H671" s="1233"/>
      <c r="I671" s="1233"/>
      <c r="J671" s="1233"/>
      <c r="K671" s="1234"/>
      <c r="L671" s="109" t="str">
        <f>IF(基本情報入力シート!M714="","",基本情報入力シート!M714)</f>
        <v/>
      </c>
      <c r="M671" s="109" t="str">
        <f>IF(基本情報入力シート!R714="","",基本情報入力シート!R714)</f>
        <v/>
      </c>
      <c r="N671" s="109" t="str">
        <f>IF(基本情報入力シート!W714="","",基本情報入力シート!W714)</f>
        <v/>
      </c>
      <c r="O671" s="108" t="str">
        <f>IF(基本情報入力シート!X714="","",基本情報入力シート!X714)</f>
        <v/>
      </c>
      <c r="P671" s="110" t="str">
        <f>IF(基本情報入力シート!Y714="","",基本情報入力シート!Y714)</f>
        <v/>
      </c>
      <c r="Q671" s="641" t="str">
        <f>IF(基本情報入力シート!Z714="","",基本情報入力シート!Z714)</f>
        <v/>
      </c>
      <c r="R671" s="662" t="str">
        <f>IF(基本情報入力シート!AA714="","",基本情報入力シート!AA714)</f>
        <v/>
      </c>
      <c r="S671" s="111"/>
      <c r="T671" s="112"/>
      <c r="U671" s="131" t="str">
        <f>IF(P671="","",VLOOKUP(P671,【参考】数式用!$A$5:$I$28,MATCH(T671,【参考】数式用!$C$4:$G$4,0)+2,0))</f>
        <v/>
      </c>
      <c r="V671" s="46" t="s">
        <v>121</v>
      </c>
      <c r="W671" s="113"/>
      <c r="X671" s="47" t="s">
        <v>122</v>
      </c>
      <c r="Y671" s="113"/>
      <c r="Z671" s="114" t="s">
        <v>123</v>
      </c>
      <c r="AA671" s="113"/>
      <c r="AB671" s="47" t="s">
        <v>122</v>
      </c>
      <c r="AC671" s="113"/>
      <c r="AD671" s="47" t="s">
        <v>124</v>
      </c>
      <c r="AE671" s="115" t="s">
        <v>125</v>
      </c>
      <c r="AF671" s="116" t="str">
        <f t="shared" si="18"/>
        <v/>
      </c>
      <c r="AG671" s="118" t="s">
        <v>126</v>
      </c>
      <c r="AH671" s="117" t="str">
        <f t="shared" si="17"/>
        <v/>
      </c>
    </row>
    <row r="672" spans="1:34" ht="36.75" customHeight="1">
      <c r="A672" s="108">
        <f t="shared" si="21"/>
        <v>662</v>
      </c>
      <c r="B672" s="1232" t="str">
        <f>IF(基本情報入力シート!C715="","",基本情報入力シート!C715)</f>
        <v/>
      </c>
      <c r="C672" s="1233"/>
      <c r="D672" s="1233"/>
      <c r="E672" s="1233"/>
      <c r="F672" s="1233"/>
      <c r="G672" s="1233"/>
      <c r="H672" s="1233"/>
      <c r="I672" s="1233"/>
      <c r="J672" s="1233"/>
      <c r="K672" s="1234"/>
      <c r="L672" s="109" t="str">
        <f>IF(基本情報入力シート!M715="","",基本情報入力シート!M715)</f>
        <v/>
      </c>
      <c r="M672" s="109" t="str">
        <f>IF(基本情報入力シート!R715="","",基本情報入力シート!R715)</f>
        <v/>
      </c>
      <c r="N672" s="109" t="str">
        <f>IF(基本情報入力シート!W715="","",基本情報入力シート!W715)</f>
        <v/>
      </c>
      <c r="O672" s="108" t="str">
        <f>IF(基本情報入力シート!X715="","",基本情報入力シート!X715)</f>
        <v/>
      </c>
      <c r="P672" s="110" t="str">
        <f>IF(基本情報入力シート!Y715="","",基本情報入力シート!Y715)</f>
        <v/>
      </c>
      <c r="Q672" s="641" t="str">
        <f>IF(基本情報入力シート!Z715="","",基本情報入力シート!Z715)</f>
        <v/>
      </c>
      <c r="R672" s="662" t="str">
        <f>IF(基本情報入力シート!AA715="","",基本情報入力シート!AA715)</f>
        <v/>
      </c>
      <c r="S672" s="111"/>
      <c r="T672" s="112"/>
      <c r="U672" s="131" t="str">
        <f>IF(P672="","",VLOOKUP(P672,【参考】数式用!$A$5:$I$28,MATCH(T672,【参考】数式用!$C$4:$G$4,0)+2,0))</f>
        <v/>
      </c>
      <c r="V672" s="46" t="s">
        <v>121</v>
      </c>
      <c r="W672" s="113"/>
      <c r="X672" s="47" t="s">
        <v>122</v>
      </c>
      <c r="Y672" s="113"/>
      <c r="Z672" s="114" t="s">
        <v>123</v>
      </c>
      <c r="AA672" s="113"/>
      <c r="AB672" s="47" t="s">
        <v>122</v>
      </c>
      <c r="AC672" s="113"/>
      <c r="AD672" s="47" t="s">
        <v>124</v>
      </c>
      <c r="AE672" s="115" t="s">
        <v>125</v>
      </c>
      <c r="AF672" s="116" t="str">
        <f t="shared" si="18"/>
        <v/>
      </c>
      <c r="AG672" s="118" t="s">
        <v>126</v>
      </c>
      <c r="AH672" s="117" t="str">
        <f t="shared" si="17"/>
        <v/>
      </c>
    </row>
    <row r="673" spans="1:34" ht="36.75" customHeight="1">
      <c r="A673" s="108">
        <f t="shared" si="21"/>
        <v>663</v>
      </c>
      <c r="B673" s="1232" t="str">
        <f>IF(基本情報入力シート!C716="","",基本情報入力シート!C716)</f>
        <v/>
      </c>
      <c r="C673" s="1233"/>
      <c r="D673" s="1233"/>
      <c r="E673" s="1233"/>
      <c r="F673" s="1233"/>
      <c r="G673" s="1233"/>
      <c r="H673" s="1233"/>
      <c r="I673" s="1233"/>
      <c r="J673" s="1233"/>
      <c r="K673" s="1234"/>
      <c r="L673" s="109" t="str">
        <f>IF(基本情報入力シート!M716="","",基本情報入力シート!M716)</f>
        <v/>
      </c>
      <c r="M673" s="109" t="str">
        <f>IF(基本情報入力シート!R716="","",基本情報入力シート!R716)</f>
        <v/>
      </c>
      <c r="N673" s="109" t="str">
        <f>IF(基本情報入力シート!W716="","",基本情報入力シート!W716)</f>
        <v/>
      </c>
      <c r="O673" s="108" t="str">
        <f>IF(基本情報入力シート!X716="","",基本情報入力シート!X716)</f>
        <v/>
      </c>
      <c r="P673" s="110" t="str">
        <f>IF(基本情報入力シート!Y716="","",基本情報入力シート!Y716)</f>
        <v/>
      </c>
      <c r="Q673" s="641" t="str">
        <f>IF(基本情報入力シート!Z716="","",基本情報入力シート!Z716)</f>
        <v/>
      </c>
      <c r="R673" s="662" t="str">
        <f>IF(基本情報入力シート!AA716="","",基本情報入力シート!AA716)</f>
        <v/>
      </c>
      <c r="S673" s="111"/>
      <c r="T673" s="112"/>
      <c r="U673" s="131" t="str">
        <f>IF(P673="","",VLOOKUP(P673,【参考】数式用!$A$5:$I$28,MATCH(T673,【参考】数式用!$C$4:$G$4,0)+2,0))</f>
        <v/>
      </c>
      <c r="V673" s="46" t="s">
        <v>121</v>
      </c>
      <c r="W673" s="113"/>
      <c r="X673" s="47" t="s">
        <v>122</v>
      </c>
      <c r="Y673" s="113"/>
      <c r="Z673" s="114" t="s">
        <v>123</v>
      </c>
      <c r="AA673" s="113"/>
      <c r="AB673" s="47" t="s">
        <v>122</v>
      </c>
      <c r="AC673" s="113"/>
      <c r="AD673" s="47" t="s">
        <v>124</v>
      </c>
      <c r="AE673" s="115" t="s">
        <v>125</v>
      </c>
      <c r="AF673" s="116" t="str">
        <f t="shared" si="18"/>
        <v/>
      </c>
      <c r="AG673" s="118" t="s">
        <v>126</v>
      </c>
      <c r="AH673" s="117" t="str">
        <f t="shared" si="17"/>
        <v/>
      </c>
    </row>
    <row r="674" spans="1:34" ht="36.75" customHeight="1">
      <c r="A674" s="108">
        <f t="shared" si="21"/>
        <v>664</v>
      </c>
      <c r="B674" s="1232" t="str">
        <f>IF(基本情報入力シート!C717="","",基本情報入力シート!C717)</f>
        <v/>
      </c>
      <c r="C674" s="1233"/>
      <c r="D674" s="1233"/>
      <c r="E674" s="1233"/>
      <c r="F674" s="1233"/>
      <c r="G674" s="1233"/>
      <c r="H674" s="1233"/>
      <c r="I674" s="1233"/>
      <c r="J674" s="1233"/>
      <c r="K674" s="1234"/>
      <c r="L674" s="109" t="str">
        <f>IF(基本情報入力シート!M717="","",基本情報入力シート!M717)</f>
        <v/>
      </c>
      <c r="M674" s="109" t="str">
        <f>IF(基本情報入力シート!R717="","",基本情報入力シート!R717)</f>
        <v/>
      </c>
      <c r="N674" s="109" t="str">
        <f>IF(基本情報入力シート!W717="","",基本情報入力シート!W717)</f>
        <v/>
      </c>
      <c r="O674" s="108" t="str">
        <f>IF(基本情報入力シート!X717="","",基本情報入力シート!X717)</f>
        <v/>
      </c>
      <c r="P674" s="110" t="str">
        <f>IF(基本情報入力シート!Y717="","",基本情報入力シート!Y717)</f>
        <v/>
      </c>
      <c r="Q674" s="641" t="str">
        <f>IF(基本情報入力シート!Z717="","",基本情報入力シート!Z717)</f>
        <v/>
      </c>
      <c r="R674" s="662" t="str">
        <f>IF(基本情報入力シート!AA717="","",基本情報入力シート!AA717)</f>
        <v/>
      </c>
      <c r="S674" s="111"/>
      <c r="T674" s="112"/>
      <c r="U674" s="131" t="str">
        <f>IF(P674="","",VLOOKUP(P674,【参考】数式用!$A$5:$I$28,MATCH(T674,【参考】数式用!$C$4:$G$4,0)+2,0))</f>
        <v/>
      </c>
      <c r="V674" s="46" t="s">
        <v>121</v>
      </c>
      <c r="W674" s="113"/>
      <c r="X674" s="47" t="s">
        <v>122</v>
      </c>
      <c r="Y674" s="113"/>
      <c r="Z674" s="114" t="s">
        <v>123</v>
      </c>
      <c r="AA674" s="113"/>
      <c r="AB674" s="47" t="s">
        <v>122</v>
      </c>
      <c r="AC674" s="113"/>
      <c r="AD674" s="47" t="s">
        <v>124</v>
      </c>
      <c r="AE674" s="115" t="s">
        <v>125</v>
      </c>
      <c r="AF674" s="116" t="str">
        <f t="shared" si="18"/>
        <v/>
      </c>
      <c r="AG674" s="118" t="s">
        <v>126</v>
      </c>
      <c r="AH674" s="117" t="str">
        <f t="shared" si="17"/>
        <v/>
      </c>
    </row>
    <row r="675" spans="1:34" ht="36.75" customHeight="1">
      <c r="A675" s="108">
        <f t="shared" si="21"/>
        <v>665</v>
      </c>
      <c r="B675" s="1232" t="str">
        <f>IF(基本情報入力シート!C718="","",基本情報入力シート!C718)</f>
        <v/>
      </c>
      <c r="C675" s="1233"/>
      <c r="D675" s="1233"/>
      <c r="E675" s="1233"/>
      <c r="F675" s="1233"/>
      <c r="G675" s="1233"/>
      <c r="H675" s="1233"/>
      <c r="I675" s="1233"/>
      <c r="J675" s="1233"/>
      <c r="K675" s="1234"/>
      <c r="L675" s="109" t="str">
        <f>IF(基本情報入力シート!M718="","",基本情報入力シート!M718)</f>
        <v/>
      </c>
      <c r="M675" s="109" t="str">
        <f>IF(基本情報入力シート!R718="","",基本情報入力シート!R718)</f>
        <v/>
      </c>
      <c r="N675" s="109" t="str">
        <f>IF(基本情報入力シート!W718="","",基本情報入力シート!W718)</f>
        <v/>
      </c>
      <c r="O675" s="108" t="str">
        <f>IF(基本情報入力シート!X718="","",基本情報入力シート!X718)</f>
        <v/>
      </c>
      <c r="P675" s="110" t="str">
        <f>IF(基本情報入力シート!Y718="","",基本情報入力シート!Y718)</f>
        <v/>
      </c>
      <c r="Q675" s="641" t="str">
        <f>IF(基本情報入力シート!Z718="","",基本情報入力シート!Z718)</f>
        <v/>
      </c>
      <c r="R675" s="662" t="str">
        <f>IF(基本情報入力シート!AA718="","",基本情報入力シート!AA718)</f>
        <v/>
      </c>
      <c r="S675" s="111"/>
      <c r="T675" s="112"/>
      <c r="U675" s="131" t="str">
        <f>IF(P675="","",VLOOKUP(P675,【参考】数式用!$A$5:$I$28,MATCH(T675,【参考】数式用!$C$4:$G$4,0)+2,0))</f>
        <v/>
      </c>
      <c r="V675" s="46" t="s">
        <v>121</v>
      </c>
      <c r="W675" s="113"/>
      <c r="X675" s="47" t="s">
        <v>122</v>
      </c>
      <c r="Y675" s="113"/>
      <c r="Z675" s="114" t="s">
        <v>123</v>
      </c>
      <c r="AA675" s="113"/>
      <c r="AB675" s="47" t="s">
        <v>122</v>
      </c>
      <c r="AC675" s="113"/>
      <c r="AD675" s="47" t="s">
        <v>124</v>
      </c>
      <c r="AE675" s="115" t="s">
        <v>125</v>
      </c>
      <c r="AF675" s="116" t="str">
        <f t="shared" si="18"/>
        <v/>
      </c>
      <c r="AG675" s="118" t="s">
        <v>126</v>
      </c>
      <c r="AH675" s="117" t="str">
        <f t="shared" si="17"/>
        <v/>
      </c>
    </row>
    <row r="676" spans="1:34" ht="36.75" customHeight="1">
      <c r="A676" s="108">
        <f t="shared" si="21"/>
        <v>666</v>
      </c>
      <c r="B676" s="1232" t="str">
        <f>IF(基本情報入力シート!C719="","",基本情報入力シート!C719)</f>
        <v/>
      </c>
      <c r="C676" s="1233"/>
      <c r="D676" s="1233"/>
      <c r="E676" s="1233"/>
      <c r="F676" s="1233"/>
      <c r="G676" s="1233"/>
      <c r="H676" s="1233"/>
      <c r="I676" s="1233"/>
      <c r="J676" s="1233"/>
      <c r="K676" s="1234"/>
      <c r="L676" s="109" t="str">
        <f>IF(基本情報入力シート!M719="","",基本情報入力シート!M719)</f>
        <v/>
      </c>
      <c r="M676" s="109" t="str">
        <f>IF(基本情報入力シート!R719="","",基本情報入力シート!R719)</f>
        <v/>
      </c>
      <c r="N676" s="109" t="str">
        <f>IF(基本情報入力シート!W719="","",基本情報入力シート!W719)</f>
        <v/>
      </c>
      <c r="O676" s="108" t="str">
        <f>IF(基本情報入力シート!X719="","",基本情報入力シート!X719)</f>
        <v/>
      </c>
      <c r="P676" s="110" t="str">
        <f>IF(基本情報入力シート!Y719="","",基本情報入力シート!Y719)</f>
        <v/>
      </c>
      <c r="Q676" s="641" t="str">
        <f>IF(基本情報入力シート!Z719="","",基本情報入力シート!Z719)</f>
        <v/>
      </c>
      <c r="R676" s="662" t="str">
        <f>IF(基本情報入力シート!AA719="","",基本情報入力シート!AA719)</f>
        <v/>
      </c>
      <c r="S676" s="111"/>
      <c r="T676" s="112"/>
      <c r="U676" s="131" t="str">
        <f>IF(P676="","",VLOOKUP(P676,【参考】数式用!$A$5:$I$28,MATCH(T676,【参考】数式用!$C$4:$G$4,0)+2,0))</f>
        <v/>
      </c>
      <c r="V676" s="46" t="s">
        <v>121</v>
      </c>
      <c r="W676" s="113"/>
      <c r="X676" s="47" t="s">
        <v>122</v>
      </c>
      <c r="Y676" s="113"/>
      <c r="Z676" s="114" t="s">
        <v>123</v>
      </c>
      <c r="AA676" s="113"/>
      <c r="AB676" s="47" t="s">
        <v>122</v>
      </c>
      <c r="AC676" s="113"/>
      <c r="AD676" s="47" t="s">
        <v>124</v>
      </c>
      <c r="AE676" s="115" t="s">
        <v>125</v>
      </c>
      <c r="AF676" s="116" t="str">
        <f t="shared" si="18"/>
        <v/>
      </c>
      <c r="AG676" s="118" t="s">
        <v>126</v>
      </c>
      <c r="AH676" s="117" t="str">
        <f t="shared" si="17"/>
        <v/>
      </c>
    </row>
    <row r="677" spans="1:34" ht="36.75" customHeight="1">
      <c r="A677" s="108">
        <f t="shared" si="21"/>
        <v>667</v>
      </c>
      <c r="B677" s="1232" t="str">
        <f>IF(基本情報入力シート!C720="","",基本情報入力シート!C720)</f>
        <v/>
      </c>
      <c r="C677" s="1233"/>
      <c r="D677" s="1233"/>
      <c r="E677" s="1233"/>
      <c r="F677" s="1233"/>
      <c r="G677" s="1233"/>
      <c r="H677" s="1233"/>
      <c r="I677" s="1233"/>
      <c r="J677" s="1233"/>
      <c r="K677" s="1234"/>
      <c r="L677" s="109" t="str">
        <f>IF(基本情報入力シート!M720="","",基本情報入力シート!M720)</f>
        <v/>
      </c>
      <c r="M677" s="109" t="str">
        <f>IF(基本情報入力シート!R720="","",基本情報入力シート!R720)</f>
        <v/>
      </c>
      <c r="N677" s="109" t="str">
        <f>IF(基本情報入力シート!W720="","",基本情報入力シート!W720)</f>
        <v/>
      </c>
      <c r="O677" s="108" t="str">
        <f>IF(基本情報入力シート!X720="","",基本情報入力シート!X720)</f>
        <v/>
      </c>
      <c r="P677" s="110" t="str">
        <f>IF(基本情報入力シート!Y720="","",基本情報入力シート!Y720)</f>
        <v/>
      </c>
      <c r="Q677" s="641" t="str">
        <f>IF(基本情報入力シート!Z720="","",基本情報入力シート!Z720)</f>
        <v/>
      </c>
      <c r="R677" s="662" t="str">
        <f>IF(基本情報入力シート!AA720="","",基本情報入力シート!AA720)</f>
        <v/>
      </c>
      <c r="S677" s="111"/>
      <c r="T677" s="112"/>
      <c r="U677" s="131" t="str">
        <f>IF(P677="","",VLOOKUP(P677,【参考】数式用!$A$5:$I$28,MATCH(T677,【参考】数式用!$C$4:$G$4,0)+2,0))</f>
        <v/>
      </c>
      <c r="V677" s="46" t="s">
        <v>121</v>
      </c>
      <c r="W677" s="113"/>
      <c r="X677" s="47" t="s">
        <v>122</v>
      </c>
      <c r="Y677" s="113"/>
      <c r="Z677" s="114" t="s">
        <v>123</v>
      </c>
      <c r="AA677" s="113"/>
      <c r="AB677" s="47" t="s">
        <v>122</v>
      </c>
      <c r="AC677" s="113"/>
      <c r="AD677" s="47" t="s">
        <v>124</v>
      </c>
      <c r="AE677" s="115" t="s">
        <v>125</v>
      </c>
      <c r="AF677" s="116" t="str">
        <f t="shared" si="18"/>
        <v/>
      </c>
      <c r="AG677" s="118" t="s">
        <v>126</v>
      </c>
      <c r="AH677" s="117" t="str">
        <f t="shared" si="17"/>
        <v/>
      </c>
    </row>
    <row r="678" spans="1:34" ht="36.75" customHeight="1">
      <c r="A678" s="108">
        <f t="shared" si="21"/>
        <v>668</v>
      </c>
      <c r="B678" s="1232" t="str">
        <f>IF(基本情報入力シート!C721="","",基本情報入力シート!C721)</f>
        <v/>
      </c>
      <c r="C678" s="1233"/>
      <c r="D678" s="1233"/>
      <c r="E678" s="1233"/>
      <c r="F678" s="1233"/>
      <c r="G678" s="1233"/>
      <c r="H678" s="1233"/>
      <c r="I678" s="1233"/>
      <c r="J678" s="1233"/>
      <c r="K678" s="1234"/>
      <c r="L678" s="109" t="str">
        <f>IF(基本情報入力シート!M721="","",基本情報入力シート!M721)</f>
        <v/>
      </c>
      <c r="M678" s="109" t="str">
        <f>IF(基本情報入力シート!R721="","",基本情報入力シート!R721)</f>
        <v/>
      </c>
      <c r="N678" s="109" t="str">
        <f>IF(基本情報入力シート!W721="","",基本情報入力シート!W721)</f>
        <v/>
      </c>
      <c r="O678" s="108" t="str">
        <f>IF(基本情報入力シート!X721="","",基本情報入力シート!X721)</f>
        <v/>
      </c>
      <c r="P678" s="110" t="str">
        <f>IF(基本情報入力シート!Y721="","",基本情報入力シート!Y721)</f>
        <v/>
      </c>
      <c r="Q678" s="641" t="str">
        <f>IF(基本情報入力シート!Z721="","",基本情報入力シート!Z721)</f>
        <v/>
      </c>
      <c r="R678" s="662" t="str">
        <f>IF(基本情報入力シート!AA721="","",基本情報入力シート!AA721)</f>
        <v/>
      </c>
      <c r="S678" s="111"/>
      <c r="T678" s="112"/>
      <c r="U678" s="131" t="str">
        <f>IF(P678="","",VLOOKUP(P678,【参考】数式用!$A$5:$I$28,MATCH(T678,【参考】数式用!$C$4:$G$4,0)+2,0))</f>
        <v/>
      </c>
      <c r="V678" s="46" t="s">
        <v>121</v>
      </c>
      <c r="W678" s="113"/>
      <c r="X678" s="47" t="s">
        <v>122</v>
      </c>
      <c r="Y678" s="113"/>
      <c r="Z678" s="114" t="s">
        <v>123</v>
      </c>
      <c r="AA678" s="113"/>
      <c r="AB678" s="47" t="s">
        <v>122</v>
      </c>
      <c r="AC678" s="113"/>
      <c r="AD678" s="47" t="s">
        <v>124</v>
      </c>
      <c r="AE678" s="115" t="s">
        <v>125</v>
      </c>
      <c r="AF678" s="116" t="str">
        <f t="shared" si="18"/>
        <v/>
      </c>
      <c r="AG678" s="118" t="s">
        <v>126</v>
      </c>
      <c r="AH678" s="117" t="str">
        <f t="shared" si="17"/>
        <v/>
      </c>
    </row>
    <row r="679" spans="1:34" ht="36.75" customHeight="1">
      <c r="A679" s="108">
        <f t="shared" si="21"/>
        <v>669</v>
      </c>
      <c r="B679" s="1232" t="str">
        <f>IF(基本情報入力シート!C722="","",基本情報入力シート!C722)</f>
        <v/>
      </c>
      <c r="C679" s="1233"/>
      <c r="D679" s="1233"/>
      <c r="E679" s="1233"/>
      <c r="F679" s="1233"/>
      <c r="G679" s="1233"/>
      <c r="H679" s="1233"/>
      <c r="I679" s="1233"/>
      <c r="J679" s="1233"/>
      <c r="K679" s="1234"/>
      <c r="L679" s="109" t="str">
        <f>IF(基本情報入力シート!M722="","",基本情報入力シート!M722)</f>
        <v/>
      </c>
      <c r="M679" s="109" t="str">
        <f>IF(基本情報入力シート!R722="","",基本情報入力シート!R722)</f>
        <v/>
      </c>
      <c r="N679" s="109" t="str">
        <f>IF(基本情報入力シート!W722="","",基本情報入力シート!W722)</f>
        <v/>
      </c>
      <c r="O679" s="108" t="str">
        <f>IF(基本情報入力シート!X722="","",基本情報入力シート!X722)</f>
        <v/>
      </c>
      <c r="P679" s="110" t="str">
        <f>IF(基本情報入力シート!Y722="","",基本情報入力シート!Y722)</f>
        <v/>
      </c>
      <c r="Q679" s="641" t="str">
        <f>IF(基本情報入力シート!Z722="","",基本情報入力シート!Z722)</f>
        <v/>
      </c>
      <c r="R679" s="662" t="str">
        <f>IF(基本情報入力シート!AA722="","",基本情報入力シート!AA722)</f>
        <v/>
      </c>
      <c r="S679" s="111"/>
      <c r="T679" s="112"/>
      <c r="U679" s="131" t="str">
        <f>IF(P679="","",VLOOKUP(P679,【参考】数式用!$A$5:$I$28,MATCH(T679,【参考】数式用!$C$4:$G$4,0)+2,0))</f>
        <v/>
      </c>
      <c r="V679" s="46" t="s">
        <v>121</v>
      </c>
      <c r="W679" s="113"/>
      <c r="X679" s="47" t="s">
        <v>122</v>
      </c>
      <c r="Y679" s="113"/>
      <c r="Z679" s="114" t="s">
        <v>123</v>
      </c>
      <c r="AA679" s="113"/>
      <c r="AB679" s="47" t="s">
        <v>122</v>
      </c>
      <c r="AC679" s="113"/>
      <c r="AD679" s="47" t="s">
        <v>124</v>
      </c>
      <c r="AE679" s="115" t="s">
        <v>125</v>
      </c>
      <c r="AF679" s="116" t="str">
        <f t="shared" si="18"/>
        <v/>
      </c>
      <c r="AG679" s="118" t="s">
        <v>126</v>
      </c>
      <c r="AH679" s="117" t="str">
        <f t="shared" si="17"/>
        <v/>
      </c>
    </row>
    <row r="680" spans="1:34" ht="36.75" customHeight="1">
      <c r="A680" s="108">
        <f t="shared" si="21"/>
        <v>670</v>
      </c>
      <c r="B680" s="1232" t="str">
        <f>IF(基本情報入力シート!C723="","",基本情報入力シート!C723)</f>
        <v/>
      </c>
      <c r="C680" s="1233"/>
      <c r="D680" s="1233"/>
      <c r="E680" s="1233"/>
      <c r="F680" s="1233"/>
      <c r="G680" s="1233"/>
      <c r="H680" s="1233"/>
      <c r="I680" s="1233"/>
      <c r="J680" s="1233"/>
      <c r="K680" s="1234"/>
      <c r="L680" s="109" t="str">
        <f>IF(基本情報入力シート!M723="","",基本情報入力シート!M723)</f>
        <v/>
      </c>
      <c r="M680" s="109" t="str">
        <f>IF(基本情報入力シート!R723="","",基本情報入力シート!R723)</f>
        <v/>
      </c>
      <c r="N680" s="109" t="str">
        <f>IF(基本情報入力シート!W723="","",基本情報入力シート!W723)</f>
        <v/>
      </c>
      <c r="O680" s="108" t="str">
        <f>IF(基本情報入力シート!X723="","",基本情報入力シート!X723)</f>
        <v/>
      </c>
      <c r="P680" s="110" t="str">
        <f>IF(基本情報入力シート!Y723="","",基本情報入力シート!Y723)</f>
        <v/>
      </c>
      <c r="Q680" s="641" t="str">
        <f>IF(基本情報入力シート!Z723="","",基本情報入力シート!Z723)</f>
        <v/>
      </c>
      <c r="R680" s="662" t="str">
        <f>IF(基本情報入力シート!AA723="","",基本情報入力シート!AA723)</f>
        <v/>
      </c>
      <c r="S680" s="111"/>
      <c r="T680" s="112"/>
      <c r="U680" s="131" t="str">
        <f>IF(P680="","",VLOOKUP(P680,【参考】数式用!$A$5:$I$28,MATCH(T680,【参考】数式用!$C$4:$G$4,0)+2,0))</f>
        <v/>
      </c>
      <c r="V680" s="46" t="s">
        <v>121</v>
      </c>
      <c r="W680" s="113"/>
      <c r="X680" s="47" t="s">
        <v>122</v>
      </c>
      <c r="Y680" s="113"/>
      <c r="Z680" s="114" t="s">
        <v>123</v>
      </c>
      <c r="AA680" s="113"/>
      <c r="AB680" s="47" t="s">
        <v>122</v>
      </c>
      <c r="AC680" s="113"/>
      <c r="AD680" s="47" t="s">
        <v>124</v>
      </c>
      <c r="AE680" s="115" t="s">
        <v>125</v>
      </c>
      <c r="AF680" s="116" t="str">
        <f t="shared" si="18"/>
        <v/>
      </c>
      <c r="AG680" s="118" t="s">
        <v>126</v>
      </c>
      <c r="AH680" s="117" t="str">
        <f t="shared" si="17"/>
        <v/>
      </c>
    </row>
    <row r="681" spans="1:34" ht="36.75" customHeight="1">
      <c r="A681" s="108">
        <f t="shared" si="21"/>
        <v>671</v>
      </c>
      <c r="B681" s="1232" t="str">
        <f>IF(基本情報入力シート!C724="","",基本情報入力シート!C724)</f>
        <v/>
      </c>
      <c r="C681" s="1233"/>
      <c r="D681" s="1233"/>
      <c r="E681" s="1233"/>
      <c r="F681" s="1233"/>
      <c r="G681" s="1233"/>
      <c r="H681" s="1233"/>
      <c r="I681" s="1233"/>
      <c r="J681" s="1233"/>
      <c r="K681" s="1234"/>
      <c r="L681" s="109" t="str">
        <f>IF(基本情報入力シート!M724="","",基本情報入力シート!M724)</f>
        <v/>
      </c>
      <c r="M681" s="109" t="str">
        <f>IF(基本情報入力シート!R724="","",基本情報入力シート!R724)</f>
        <v/>
      </c>
      <c r="N681" s="109" t="str">
        <f>IF(基本情報入力シート!W724="","",基本情報入力シート!W724)</f>
        <v/>
      </c>
      <c r="O681" s="108" t="str">
        <f>IF(基本情報入力シート!X724="","",基本情報入力シート!X724)</f>
        <v/>
      </c>
      <c r="P681" s="110" t="str">
        <f>IF(基本情報入力シート!Y724="","",基本情報入力シート!Y724)</f>
        <v/>
      </c>
      <c r="Q681" s="641" t="str">
        <f>IF(基本情報入力シート!Z724="","",基本情報入力シート!Z724)</f>
        <v/>
      </c>
      <c r="R681" s="662" t="str">
        <f>IF(基本情報入力シート!AA724="","",基本情報入力シート!AA724)</f>
        <v/>
      </c>
      <c r="S681" s="111"/>
      <c r="T681" s="112"/>
      <c r="U681" s="131" t="str">
        <f>IF(P681="","",VLOOKUP(P681,【参考】数式用!$A$5:$I$28,MATCH(T681,【参考】数式用!$C$4:$G$4,0)+2,0))</f>
        <v/>
      </c>
      <c r="V681" s="46" t="s">
        <v>121</v>
      </c>
      <c r="W681" s="113"/>
      <c r="X681" s="47" t="s">
        <v>122</v>
      </c>
      <c r="Y681" s="113"/>
      <c r="Z681" s="114" t="s">
        <v>123</v>
      </c>
      <c r="AA681" s="113"/>
      <c r="AB681" s="47" t="s">
        <v>122</v>
      </c>
      <c r="AC681" s="113"/>
      <c r="AD681" s="47" t="s">
        <v>124</v>
      </c>
      <c r="AE681" s="115" t="s">
        <v>125</v>
      </c>
      <c r="AF681" s="116" t="str">
        <f t="shared" si="18"/>
        <v/>
      </c>
      <c r="AG681" s="118" t="s">
        <v>126</v>
      </c>
      <c r="AH681" s="117" t="str">
        <f t="shared" si="17"/>
        <v/>
      </c>
    </row>
    <row r="682" spans="1:34" ht="36.75" customHeight="1">
      <c r="A682" s="108">
        <f t="shared" si="21"/>
        <v>672</v>
      </c>
      <c r="B682" s="1232" t="str">
        <f>IF(基本情報入力シート!C725="","",基本情報入力シート!C725)</f>
        <v/>
      </c>
      <c r="C682" s="1233"/>
      <c r="D682" s="1233"/>
      <c r="E682" s="1233"/>
      <c r="F682" s="1233"/>
      <c r="G682" s="1233"/>
      <c r="H682" s="1233"/>
      <c r="I682" s="1233"/>
      <c r="J682" s="1233"/>
      <c r="K682" s="1234"/>
      <c r="L682" s="109" t="str">
        <f>IF(基本情報入力シート!M725="","",基本情報入力シート!M725)</f>
        <v/>
      </c>
      <c r="M682" s="109" t="str">
        <f>IF(基本情報入力シート!R725="","",基本情報入力シート!R725)</f>
        <v/>
      </c>
      <c r="N682" s="109" t="str">
        <f>IF(基本情報入力シート!W725="","",基本情報入力シート!W725)</f>
        <v/>
      </c>
      <c r="O682" s="108" t="str">
        <f>IF(基本情報入力シート!X725="","",基本情報入力シート!X725)</f>
        <v/>
      </c>
      <c r="P682" s="110" t="str">
        <f>IF(基本情報入力シート!Y725="","",基本情報入力シート!Y725)</f>
        <v/>
      </c>
      <c r="Q682" s="641" t="str">
        <f>IF(基本情報入力シート!Z725="","",基本情報入力シート!Z725)</f>
        <v/>
      </c>
      <c r="R682" s="662" t="str">
        <f>IF(基本情報入力シート!AA725="","",基本情報入力シート!AA725)</f>
        <v/>
      </c>
      <c r="S682" s="111"/>
      <c r="T682" s="112"/>
      <c r="U682" s="131" t="str">
        <f>IF(P682="","",VLOOKUP(P682,【参考】数式用!$A$5:$I$28,MATCH(T682,【参考】数式用!$C$4:$G$4,0)+2,0))</f>
        <v/>
      </c>
      <c r="V682" s="46" t="s">
        <v>121</v>
      </c>
      <c r="W682" s="113"/>
      <c r="X682" s="47" t="s">
        <v>122</v>
      </c>
      <c r="Y682" s="113"/>
      <c r="Z682" s="114" t="s">
        <v>123</v>
      </c>
      <c r="AA682" s="113"/>
      <c r="AB682" s="47" t="s">
        <v>122</v>
      </c>
      <c r="AC682" s="113"/>
      <c r="AD682" s="47" t="s">
        <v>124</v>
      </c>
      <c r="AE682" s="115" t="s">
        <v>125</v>
      </c>
      <c r="AF682" s="116" t="str">
        <f t="shared" si="18"/>
        <v/>
      </c>
      <c r="AG682" s="118" t="s">
        <v>126</v>
      </c>
      <c r="AH682" s="117" t="str">
        <f t="shared" si="17"/>
        <v/>
      </c>
    </row>
    <row r="683" spans="1:34" ht="36.75" customHeight="1">
      <c r="A683" s="108">
        <f t="shared" si="21"/>
        <v>673</v>
      </c>
      <c r="B683" s="1232" t="str">
        <f>IF(基本情報入力シート!C726="","",基本情報入力シート!C726)</f>
        <v/>
      </c>
      <c r="C683" s="1233"/>
      <c r="D683" s="1233"/>
      <c r="E683" s="1233"/>
      <c r="F683" s="1233"/>
      <c r="G683" s="1233"/>
      <c r="H683" s="1233"/>
      <c r="I683" s="1233"/>
      <c r="J683" s="1233"/>
      <c r="K683" s="1234"/>
      <c r="L683" s="109" t="str">
        <f>IF(基本情報入力シート!M726="","",基本情報入力シート!M726)</f>
        <v/>
      </c>
      <c r="M683" s="109" t="str">
        <f>IF(基本情報入力シート!R726="","",基本情報入力シート!R726)</f>
        <v/>
      </c>
      <c r="N683" s="109" t="str">
        <f>IF(基本情報入力シート!W726="","",基本情報入力シート!W726)</f>
        <v/>
      </c>
      <c r="O683" s="108" t="str">
        <f>IF(基本情報入力シート!X726="","",基本情報入力シート!X726)</f>
        <v/>
      </c>
      <c r="P683" s="110" t="str">
        <f>IF(基本情報入力シート!Y726="","",基本情報入力シート!Y726)</f>
        <v/>
      </c>
      <c r="Q683" s="641" t="str">
        <f>IF(基本情報入力シート!Z726="","",基本情報入力シート!Z726)</f>
        <v/>
      </c>
      <c r="R683" s="662" t="str">
        <f>IF(基本情報入力シート!AA726="","",基本情報入力シート!AA726)</f>
        <v/>
      </c>
      <c r="S683" s="111"/>
      <c r="T683" s="112"/>
      <c r="U683" s="131" t="str">
        <f>IF(P683="","",VLOOKUP(P683,【参考】数式用!$A$5:$I$28,MATCH(T683,【参考】数式用!$C$4:$G$4,0)+2,0))</f>
        <v/>
      </c>
      <c r="V683" s="46" t="s">
        <v>121</v>
      </c>
      <c r="W683" s="113"/>
      <c r="X683" s="47" t="s">
        <v>122</v>
      </c>
      <c r="Y683" s="113"/>
      <c r="Z683" s="114" t="s">
        <v>123</v>
      </c>
      <c r="AA683" s="113"/>
      <c r="AB683" s="47" t="s">
        <v>122</v>
      </c>
      <c r="AC683" s="113"/>
      <c r="AD683" s="47" t="s">
        <v>124</v>
      </c>
      <c r="AE683" s="115" t="s">
        <v>125</v>
      </c>
      <c r="AF683" s="116" t="str">
        <f t="shared" si="18"/>
        <v/>
      </c>
      <c r="AG683" s="118" t="s">
        <v>126</v>
      </c>
      <c r="AH683" s="117" t="str">
        <f t="shared" si="17"/>
        <v/>
      </c>
    </row>
    <row r="684" spans="1:34" ht="36.75" customHeight="1">
      <c r="A684" s="108">
        <f t="shared" si="21"/>
        <v>674</v>
      </c>
      <c r="B684" s="1232" t="str">
        <f>IF(基本情報入力シート!C727="","",基本情報入力シート!C727)</f>
        <v/>
      </c>
      <c r="C684" s="1233"/>
      <c r="D684" s="1233"/>
      <c r="E684" s="1233"/>
      <c r="F684" s="1233"/>
      <c r="G684" s="1233"/>
      <c r="H684" s="1233"/>
      <c r="I684" s="1233"/>
      <c r="J684" s="1233"/>
      <c r="K684" s="1234"/>
      <c r="L684" s="109" t="str">
        <f>IF(基本情報入力シート!M727="","",基本情報入力シート!M727)</f>
        <v/>
      </c>
      <c r="M684" s="109" t="str">
        <f>IF(基本情報入力シート!R727="","",基本情報入力シート!R727)</f>
        <v/>
      </c>
      <c r="N684" s="109" t="str">
        <f>IF(基本情報入力シート!W727="","",基本情報入力シート!W727)</f>
        <v/>
      </c>
      <c r="O684" s="108" t="str">
        <f>IF(基本情報入力シート!X727="","",基本情報入力シート!X727)</f>
        <v/>
      </c>
      <c r="P684" s="110" t="str">
        <f>IF(基本情報入力シート!Y727="","",基本情報入力シート!Y727)</f>
        <v/>
      </c>
      <c r="Q684" s="641" t="str">
        <f>IF(基本情報入力シート!Z727="","",基本情報入力シート!Z727)</f>
        <v/>
      </c>
      <c r="R684" s="662" t="str">
        <f>IF(基本情報入力シート!AA727="","",基本情報入力シート!AA727)</f>
        <v/>
      </c>
      <c r="S684" s="111"/>
      <c r="T684" s="112"/>
      <c r="U684" s="131" t="str">
        <f>IF(P684="","",VLOOKUP(P684,【参考】数式用!$A$5:$I$28,MATCH(T684,【参考】数式用!$C$4:$G$4,0)+2,0))</f>
        <v/>
      </c>
      <c r="V684" s="46" t="s">
        <v>121</v>
      </c>
      <c r="W684" s="113"/>
      <c r="X684" s="47" t="s">
        <v>122</v>
      </c>
      <c r="Y684" s="113"/>
      <c r="Z684" s="114" t="s">
        <v>123</v>
      </c>
      <c r="AA684" s="113"/>
      <c r="AB684" s="47" t="s">
        <v>122</v>
      </c>
      <c r="AC684" s="113"/>
      <c r="AD684" s="47" t="s">
        <v>124</v>
      </c>
      <c r="AE684" s="115" t="s">
        <v>125</v>
      </c>
      <c r="AF684" s="116" t="str">
        <f t="shared" si="18"/>
        <v/>
      </c>
      <c r="AG684" s="118" t="s">
        <v>126</v>
      </c>
      <c r="AH684" s="117" t="str">
        <f t="shared" si="17"/>
        <v/>
      </c>
    </row>
    <row r="685" spans="1:34" ht="36.75" customHeight="1">
      <c r="A685" s="108">
        <f t="shared" si="21"/>
        <v>675</v>
      </c>
      <c r="B685" s="1232" t="str">
        <f>IF(基本情報入力シート!C728="","",基本情報入力シート!C728)</f>
        <v/>
      </c>
      <c r="C685" s="1233"/>
      <c r="D685" s="1233"/>
      <c r="E685" s="1233"/>
      <c r="F685" s="1233"/>
      <c r="G685" s="1233"/>
      <c r="H685" s="1233"/>
      <c r="I685" s="1233"/>
      <c r="J685" s="1233"/>
      <c r="K685" s="1234"/>
      <c r="L685" s="109" t="str">
        <f>IF(基本情報入力シート!M728="","",基本情報入力シート!M728)</f>
        <v/>
      </c>
      <c r="M685" s="109" t="str">
        <f>IF(基本情報入力シート!R728="","",基本情報入力シート!R728)</f>
        <v/>
      </c>
      <c r="N685" s="109" t="str">
        <f>IF(基本情報入力シート!W728="","",基本情報入力シート!W728)</f>
        <v/>
      </c>
      <c r="O685" s="108" t="str">
        <f>IF(基本情報入力シート!X728="","",基本情報入力シート!X728)</f>
        <v/>
      </c>
      <c r="P685" s="110" t="str">
        <f>IF(基本情報入力シート!Y728="","",基本情報入力シート!Y728)</f>
        <v/>
      </c>
      <c r="Q685" s="641" t="str">
        <f>IF(基本情報入力シート!Z728="","",基本情報入力シート!Z728)</f>
        <v/>
      </c>
      <c r="R685" s="662" t="str">
        <f>IF(基本情報入力シート!AA728="","",基本情報入力シート!AA728)</f>
        <v/>
      </c>
      <c r="S685" s="111"/>
      <c r="T685" s="112"/>
      <c r="U685" s="131" t="str">
        <f>IF(P685="","",VLOOKUP(P685,【参考】数式用!$A$5:$I$28,MATCH(T685,【参考】数式用!$C$4:$G$4,0)+2,0))</f>
        <v/>
      </c>
      <c r="V685" s="46" t="s">
        <v>121</v>
      </c>
      <c r="W685" s="113"/>
      <c r="X685" s="47" t="s">
        <v>122</v>
      </c>
      <c r="Y685" s="113"/>
      <c r="Z685" s="114" t="s">
        <v>123</v>
      </c>
      <c r="AA685" s="113"/>
      <c r="AB685" s="47" t="s">
        <v>122</v>
      </c>
      <c r="AC685" s="113"/>
      <c r="AD685" s="47" t="s">
        <v>124</v>
      </c>
      <c r="AE685" s="115" t="s">
        <v>125</v>
      </c>
      <c r="AF685" s="116" t="str">
        <f t="shared" si="18"/>
        <v/>
      </c>
      <c r="AG685" s="118" t="s">
        <v>126</v>
      </c>
      <c r="AH685" s="117" t="str">
        <f t="shared" si="17"/>
        <v/>
      </c>
    </row>
    <row r="686" spans="1:34" ht="36.75" customHeight="1">
      <c r="A686" s="108">
        <f t="shared" si="21"/>
        <v>676</v>
      </c>
      <c r="B686" s="1232" t="str">
        <f>IF(基本情報入力シート!C729="","",基本情報入力シート!C729)</f>
        <v/>
      </c>
      <c r="C686" s="1233"/>
      <c r="D686" s="1233"/>
      <c r="E686" s="1233"/>
      <c r="F686" s="1233"/>
      <c r="G686" s="1233"/>
      <c r="H686" s="1233"/>
      <c r="I686" s="1233"/>
      <c r="J686" s="1233"/>
      <c r="K686" s="1234"/>
      <c r="L686" s="109" t="str">
        <f>IF(基本情報入力シート!M729="","",基本情報入力シート!M729)</f>
        <v/>
      </c>
      <c r="M686" s="109" t="str">
        <f>IF(基本情報入力シート!R729="","",基本情報入力シート!R729)</f>
        <v/>
      </c>
      <c r="N686" s="109" t="str">
        <f>IF(基本情報入力シート!W729="","",基本情報入力シート!W729)</f>
        <v/>
      </c>
      <c r="O686" s="108" t="str">
        <f>IF(基本情報入力シート!X729="","",基本情報入力シート!X729)</f>
        <v/>
      </c>
      <c r="P686" s="110" t="str">
        <f>IF(基本情報入力シート!Y729="","",基本情報入力シート!Y729)</f>
        <v/>
      </c>
      <c r="Q686" s="641" t="str">
        <f>IF(基本情報入力シート!Z729="","",基本情報入力シート!Z729)</f>
        <v/>
      </c>
      <c r="R686" s="662" t="str">
        <f>IF(基本情報入力シート!AA729="","",基本情報入力シート!AA729)</f>
        <v/>
      </c>
      <c r="S686" s="111"/>
      <c r="T686" s="112"/>
      <c r="U686" s="131" t="str">
        <f>IF(P686="","",VLOOKUP(P686,【参考】数式用!$A$5:$I$28,MATCH(T686,【参考】数式用!$C$4:$G$4,0)+2,0))</f>
        <v/>
      </c>
      <c r="V686" s="46" t="s">
        <v>121</v>
      </c>
      <c r="W686" s="113"/>
      <c r="X686" s="47" t="s">
        <v>122</v>
      </c>
      <c r="Y686" s="113"/>
      <c r="Z686" s="114" t="s">
        <v>123</v>
      </c>
      <c r="AA686" s="113"/>
      <c r="AB686" s="47" t="s">
        <v>122</v>
      </c>
      <c r="AC686" s="113"/>
      <c r="AD686" s="47" t="s">
        <v>124</v>
      </c>
      <c r="AE686" s="115" t="s">
        <v>125</v>
      </c>
      <c r="AF686" s="116" t="str">
        <f t="shared" si="18"/>
        <v/>
      </c>
      <c r="AG686" s="118" t="s">
        <v>126</v>
      </c>
      <c r="AH686" s="117" t="str">
        <f t="shared" si="17"/>
        <v/>
      </c>
    </row>
    <row r="687" spans="1:34" ht="36.75" customHeight="1">
      <c r="A687" s="108">
        <f t="shared" si="21"/>
        <v>677</v>
      </c>
      <c r="B687" s="1232" t="str">
        <f>IF(基本情報入力シート!C730="","",基本情報入力シート!C730)</f>
        <v/>
      </c>
      <c r="C687" s="1233"/>
      <c r="D687" s="1233"/>
      <c r="E687" s="1233"/>
      <c r="F687" s="1233"/>
      <c r="G687" s="1233"/>
      <c r="H687" s="1233"/>
      <c r="I687" s="1233"/>
      <c r="J687" s="1233"/>
      <c r="K687" s="1234"/>
      <c r="L687" s="109" t="str">
        <f>IF(基本情報入力シート!M730="","",基本情報入力シート!M730)</f>
        <v/>
      </c>
      <c r="M687" s="109" t="str">
        <f>IF(基本情報入力シート!R730="","",基本情報入力シート!R730)</f>
        <v/>
      </c>
      <c r="N687" s="109" t="str">
        <f>IF(基本情報入力シート!W730="","",基本情報入力シート!W730)</f>
        <v/>
      </c>
      <c r="O687" s="108" t="str">
        <f>IF(基本情報入力シート!X730="","",基本情報入力シート!X730)</f>
        <v/>
      </c>
      <c r="P687" s="110" t="str">
        <f>IF(基本情報入力シート!Y730="","",基本情報入力シート!Y730)</f>
        <v/>
      </c>
      <c r="Q687" s="641" t="str">
        <f>IF(基本情報入力シート!Z730="","",基本情報入力シート!Z730)</f>
        <v/>
      </c>
      <c r="R687" s="662" t="str">
        <f>IF(基本情報入力シート!AA730="","",基本情報入力シート!AA730)</f>
        <v/>
      </c>
      <c r="S687" s="111"/>
      <c r="T687" s="112"/>
      <c r="U687" s="131" t="str">
        <f>IF(P687="","",VLOOKUP(P687,【参考】数式用!$A$5:$I$28,MATCH(T687,【参考】数式用!$C$4:$G$4,0)+2,0))</f>
        <v/>
      </c>
      <c r="V687" s="46" t="s">
        <v>121</v>
      </c>
      <c r="W687" s="113"/>
      <c r="X687" s="47" t="s">
        <v>122</v>
      </c>
      <c r="Y687" s="113"/>
      <c r="Z687" s="114" t="s">
        <v>123</v>
      </c>
      <c r="AA687" s="113"/>
      <c r="AB687" s="47" t="s">
        <v>122</v>
      </c>
      <c r="AC687" s="113"/>
      <c r="AD687" s="47" t="s">
        <v>124</v>
      </c>
      <c r="AE687" s="115" t="s">
        <v>125</v>
      </c>
      <c r="AF687" s="116" t="str">
        <f t="shared" si="18"/>
        <v/>
      </c>
      <c r="AG687" s="118" t="s">
        <v>126</v>
      </c>
      <c r="AH687" s="117" t="str">
        <f t="shared" si="17"/>
        <v/>
      </c>
    </row>
    <row r="688" spans="1:34" ht="36.75" customHeight="1">
      <c r="A688" s="108">
        <f t="shared" si="21"/>
        <v>678</v>
      </c>
      <c r="B688" s="1232" t="str">
        <f>IF(基本情報入力シート!C731="","",基本情報入力シート!C731)</f>
        <v/>
      </c>
      <c r="C688" s="1233"/>
      <c r="D688" s="1233"/>
      <c r="E688" s="1233"/>
      <c r="F688" s="1233"/>
      <c r="G688" s="1233"/>
      <c r="H688" s="1233"/>
      <c r="I688" s="1233"/>
      <c r="J688" s="1233"/>
      <c r="K688" s="1234"/>
      <c r="L688" s="109" t="str">
        <f>IF(基本情報入力シート!M731="","",基本情報入力シート!M731)</f>
        <v/>
      </c>
      <c r="M688" s="109" t="str">
        <f>IF(基本情報入力シート!R731="","",基本情報入力シート!R731)</f>
        <v/>
      </c>
      <c r="N688" s="109" t="str">
        <f>IF(基本情報入力シート!W731="","",基本情報入力シート!W731)</f>
        <v/>
      </c>
      <c r="O688" s="108" t="str">
        <f>IF(基本情報入力シート!X731="","",基本情報入力シート!X731)</f>
        <v/>
      </c>
      <c r="P688" s="110" t="str">
        <f>IF(基本情報入力シート!Y731="","",基本情報入力シート!Y731)</f>
        <v/>
      </c>
      <c r="Q688" s="641" t="str">
        <f>IF(基本情報入力シート!Z731="","",基本情報入力シート!Z731)</f>
        <v/>
      </c>
      <c r="R688" s="662" t="str">
        <f>IF(基本情報入力シート!AA731="","",基本情報入力シート!AA731)</f>
        <v/>
      </c>
      <c r="S688" s="111"/>
      <c r="T688" s="112"/>
      <c r="U688" s="131" t="str">
        <f>IF(P688="","",VLOOKUP(P688,【参考】数式用!$A$5:$I$28,MATCH(T688,【参考】数式用!$C$4:$G$4,0)+2,0))</f>
        <v/>
      </c>
      <c r="V688" s="46" t="s">
        <v>121</v>
      </c>
      <c r="W688" s="113"/>
      <c r="X688" s="47" t="s">
        <v>122</v>
      </c>
      <c r="Y688" s="113"/>
      <c r="Z688" s="114" t="s">
        <v>123</v>
      </c>
      <c r="AA688" s="113"/>
      <c r="AB688" s="47" t="s">
        <v>122</v>
      </c>
      <c r="AC688" s="113"/>
      <c r="AD688" s="47" t="s">
        <v>124</v>
      </c>
      <c r="AE688" s="115" t="s">
        <v>125</v>
      </c>
      <c r="AF688" s="116" t="str">
        <f t="shared" si="18"/>
        <v/>
      </c>
      <c r="AG688" s="118" t="s">
        <v>126</v>
      </c>
      <c r="AH688" s="117" t="str">
        <f t="shared" si="17"/>
        <v/>
      </c>
    </row>
    <row r="689" spans="1:34" ht="36.75" customHeight="1">
      <c r="A689" s="108">
        <f t="shared" si="21"/>
        <v>679</v>
      </c>
      <c r="B689" s="1232" t="str">
        <f>IF(基本情報入力シート!C732="","",基本情報入力シート!C732)</f>
        <v/>
      </c>
      <c r="C689" s="1233"/>
      <c r="D689" s="1233"/>
      <c r="E689" s="1233"/>
      <c r="F689" s="1233"/>
      <c r="G689" s="1233"/>
      <c r="H689" s="1233"/>
      <c r="I689" s="1233"/>
      <c r="J689" s="1233"/>
      <c r="K689" s="1234"/>
      <c r="L689" s="109" t="str">
        <f>IF(基本情報入力シート!M732="","",基本情報入力シート!M732)</f>
        <v/>
      </c>
      <c r="M689" s="109" t="str">
        <f>IF(基本情報入力シート!R732="","",基本情報入力シート!R732)</f>
        <v/>
      </c>
      <c r="N689" s="109" t="str">
        <f>IF(基本情報入力シート!W732="","",基本情報入力シート!W732)</f>
        <v/>
      </c>
      <c r="O689" s="108" t="str">
        <f>IF(基本情報入力シート!X732="","",基本情報入力シート!X732)</f>
        <v/>
      </c>
      <c r="P689" s="110" t="str">
        <f>IF(基本情報入力シート!Y732="","",基本情報入力シート!Y732)</f>
        <v/>
      </c>
      <c r="Q689" s="641" t="str">
        <f>IF(基本情報入力シート!Z732="","",基本情報入力シート!Z732)</f>
        <v/>
      </c>
      <c r="R689" s="662" t="str">
        <f>IF(基本情報入力シート!AA732="","",基本情報入力シート!AA732)</f>
        <v/>
      </c>
      <c r="S689" s="111"/>
      <c r="T689" s="112"/>
      <c r="U689" s="131" t="str">
        <f>IF(P689="","",VLOOKUP(P689,【参考】数式用!$A$5:$I$28,MATCH(T689,【参考】数式用!$C$4:$G$4,0)+2,0))</f>
        <v/>
      </c>
      <c r="V689" s="46" t="s">
        <v>121</v>
      </c>
      <c r="W689" s="113"/>
      <c r="X689" s="47" t="s">
        <v>122</v>
      </c>
      <c r="Y689" s="113"/>
      <c r="Z689" s="114" t="s">
        <v>123</v>
      </c>
      <c r="AA689" s="113"/>
      <c r="AB689" s="47" t="s">
        <v>122</v>
      </c>
      <c r="AC689" s="113"/>
      <c r="AD689" s="47" t="s">
        <v>124</v>
      </c>
      <c r="AE689" s="115" t="s">
        <v>125</v>
      </c>
      <c r="AF689" s="116" t="str">
        <f t="shared" si="18"/>
        <v/>
      </c>
      <c r="AG689" s="118" t="s">
        <v>126</v>
      </c>
      <c r="AH689" s="117" t="str">
        <f t="shared" si="17"/>
        <v/>
      </c>
    </row>
    <row r="690" spans="1:34" ht="36.75" customHeight="1">
      <c r="A690" s="108">
        <f t="shared" si="21"/>
        <v>680</v>
      </c>
      <c r="B690" s="1232" t="str">
        <f>IF(基本情報入力シート!C733="","",基本情報入力シート!C733)</f>
        <v/>
      </c>
      <c r="C690" s="1233"/>
      <c r="D690" s="1233"/>
      <c r="E690" s="1233"/>
      <c r="F690" s="1233"/>
      <c r="G690" s="1233"/>
      <c r="H690" s="1233"/>
      <c r="I690" s="1233"/>
      <c r="J690" s="1233"/>
      <c r="K690" s="1234"/>
      <c r="L690" s="109" t="str">
        <f>IF(基本情報入力シート!M733="","",基本情報入力シート!M733)</f>
        <v/>
      </c>
      <c r="M690" s="109" t="str">
        <f>IF(基本情報入力シート!R733="","",基本情報入力シート!R733)</f>
        <v/>
      </c>
      <c r="N690" s="109" t="str">
        <f>IF(基本情報入力シート!W733="","",基本情報入力シート!W733)</f>
        <v/>
      </c>
      <c r="O690" s="108" t="str">
        <f>IF(基本情報入力シート!X733="","",基本情報入力シート!X733)</f>
        <v/>
      </c>
      <c r="P690" s="110" t="str">
        <f>IF(基本情報入力シート!Y733="","",基本情報入力シート!Y733)</f>
        <v/>
      </c>
      <c r="Q690" s="641" t="str">
        <f>IF(基本情報入力シート!Z733="","",基本情報入力シート!Z733)</f>
        <v/>
      </c>
      <c r="R690" s="662" t="str">
        <f>IF(基本情報入力シート!AA733="","",基本情報入力シート!AA733)</f>
        <v/>
      </c>
      <c r="S690" s="111"/>
      <c r="T690" s="112"/>
      <c r="U690" s="131" t="str">
        <f>IF(P690="","",VLOOKUP(P690,【参考】数式用!$A$5:$I$28,MATCH(T690,【参考】数式用!$C$4:$G$4,0)+2,0))</f>
        <v/>
      </c>
      <c r="V690" s="46" t="s">
        <v>121</v>
      </c>
      <c r="W690" s="113"/>
      <c r="X690" s="47" t="s">
        <v>122</v>
      </c>
      <c r="Y690" s="113"/>
      <c r="Z690" s="114" t="s">
        <v>123</v>
      </c>
      <c r="AA690" s="113"/>
      <c r="AB690" s="47" t="s">
        <v>122</v>
      </c>
      <c r="AC690" s="113"/>
      <c r="AD690" s="47" t="s">
        <v>124</v>
      </c>
      <c r="AE690" s="115" t="s">
        <v>125</v>
      </c>
      <c r="AF690" s="116" t="str">
        <f t="shared" si="18"/>
        <v/>
      </c>
      <c r="AG690" s="118" t="s">
        <v>126</v>
      </c>
      <c r="AH690" s="117" t="str">
        <f t="shared" si="17"/>
        <v/>
      </c>
    </row>
    <row r="691" spans="1:34" ht="36.75" customHeight="1">
      <c r="A691" s="108">
        <f t="shared" si="21"/>
        <v>681</v>
      </c>
      <c r="B691" s="1232" t="str">
        <f>IF(基本情報入力シート!C734="","",基本情報入力シート!C734)</f>
        <v/>
      </c>
      <c r="C691" s="1233"/>
      <c r="D691" s="1233"/>
      <c r="E691" s="1233"/>
      <c r="F691" s="1233"/>
      <c r="G691" s="1233"/>
      <c r="H691" s="1233"/>
      <c r="I691" s="1233"/>
      <c r="J691" s="1233"/>
      <c r="K691" s="1234"/>
      <c r="L691" s="109" t="str">
        <f>IF(基本情報入力シート!M734="","",基本情報入力シート!M734)</f>
        <v/>
      </c>
      <c r="M691" s="109" t="str">
        <f>IF(基本情報入力シート!R734="","",基本情報入力シート!R734)</f>
        <v/>
      </c>
      <c r="N691" s="109" t="str">
        <f>IF(基本情報入力シート!W734="","",基本情報入力シート!W734)</f>
        <v/>
      </c>
      <c r="O691" s="108" t="str">
        <f>IF(基本情報入力シート!X734="","",基本情報入力シート!X734)</f>
        <v/>
      </c>
      <c r="P691" s="110" t="str">
        <f>IF(基本情報入力シート!Y734="","",基本情報入力シート!Y734)</f>
        <v/>
      </c>
      <c r="Q691" s="641" t="str">
        <f>IF(基本情報入力シート!Z734="","",基本情報入力シート!Z734)</f>
        <v/>
      </c>
      <c r="R691" s="662" t="str">
        <f>IF(基本情報入力シート!AA734="","",基本情報入力シート!AA734)</f>
        <v/>
      </c>
      <c r="S691" s="111"/>
      <c r="T691" s="112"/>
      <c r="U691" s="131" t="str">
        <f>IF(P691="","",VLOOKUP(P691,【参考】数式用!$A$5:$I$28,MATCH(T691,【参考】数式用!$C$4:$G$4,0)+2,0))</f>
        <v/>
      </c>
      <c r="V691" s="46" t="s">
        <v>21</v>
      </c>
      <c r="W691" s="113"/>
      <c r="X691" s="47" t="s">
        <v>11</v>
      </c>
      <c r="Y691" s="113"/>
      <c r="Z691" s="114" t="s">
        <v>67</v>
      </c>
      <c r="AA691" s="113"/>
      <c r="AB691" s="47" t="s">
        <v>11</v>
      </c>
      <c r="AC691" s="113"/>
      <c r="AD691" s="47" t="s">
        <v>14</v>
      </c>
      <c r="AE691" s="115" t="s">
        <v>30</v>
      </c>
      <c r="AF691" s="116" t="str">
        <f t="shared" si="18"/>
        <v/>
      </c>
      <c r="AG691" s="47" t="s">
        <v>47</v>
      </c>
      <c r="AH691" s="117" t="str">
        <f t="shared" si="17"/>
        <v/>
      </c>
    </row>
    <row r="692" spans="1:34" ht="36.75" customHeight="1">
      <c r="A692" s="108">
        <f t="shared" si="21"/>
        <v>682</v>
      </c>
      <c r="B692" s="1232" t="str">
        <f>IF(基本情報入力シート!C735="","",基本情報入力シート!C735)</f>
        <v/>
      </c>
      <c r="C692" s="1233"/>
      <c r="D692" s="1233"/>
      <c r="E692" s="1233"/>
      <c r="F692" s="1233"/>
      <c r="G692" s="1233"/>
      <c r="H692" s="1233"/>
      <c r="I692" s="1233"/>
      <c r="J692" s="1233"/>
      <c r="K692" s="1234"/>
      <c r="L692" s="109" t="str">
        <f>IF(基本情報入力シート!M735="","",基本情報入力シート!M735)</f>
        <v/>
      </c>
      <c r="M692" s="109" t="str">
        <f>IF(基本情報入力シート!R735="","",基本情報入力シート!R735)</f>
        <v/>
      </c>
      <c r="N692" s="109" t="str">
        <f>IF(基本情報入力シート!W735="","",基本情報入力シート!W735)</f>
        <v/>
      </c>
      <c r="O692" s="108" t="str">
        <f>IF(基本情報入力シート!X735="","",基本情報入力シート!X735)</f>
        <v/>
      </c>
      <c r="P692" s="110" t="str">
        <f>IF(基本情報入力シート!Y735="","",基本情報入力シート!Y735)</f>
        <v/>
      </c>
      <c r="Q692" s="641" t="str">
        <f>IF(基本情報入力シート!Z735="","",基本情報入力シート!Z735)</f>
        <v/>
      </c>
      <c r="R692" s="662" t="str">
        <f>IF(基本情報入力シート!AA735="","",基本情報入力シート!AA735)</f>
        <v/>
      </c>
      <c r="S692" s="111"/>
      <c r="T692" s="112"/>
      <c r="U692" s="131" t="str">
        <f>IF(P692="","",VLOOKUP(P692,【参考】数式用!$A$5:$I$28,MATCH(T692,【参考】数式用!$C$4:$G$4,0)+2,0))</f>
        <v/>
      </c>
      <c r="V692" s="46" t="s">
        <v>21</v>
      </c>
      <c r="W692" s="113"/>
      <c r="X692" s="47" t="s">
        <v>11</v>
      </c>
      <c r="Y692" s="113"/>
      <c r="Z692" s="114" t="s">
        <v>67</v>
      </c>
      <c r="AA692" s="113"/>
      <c r="AB692" s="47" t="s">
        <v>11</v>
      </c>
      <c r="AC692" s="113"/>
      <c r="AD692" s="47" t="s">
        <v>14</v>
      </c>
      <c r="AE692" s="115" t="s">
        <v>30</v>
      </c>
      <c r="AF692" s="116" t="str">
        <f t="shared" si="18"/>
        <v/>
      </c>
      <c r="AG692" s="47" t="s">
        <v>47</v>
      </c>
      <c r="AH692" s="117" t="str">
        <f t="shared" si="17"/>
        <v/>
      </c>
    </row>
    <row r="693" spans="1:34" ht="36.75" customHeight="1">
      <c r="A693" s="108">
        <f t="shared" si="21"/>
        <v>683</v>
      </c>
      <c r="B693" s="1232" t="str">
        <f>IF(基本情報入力シート!C736="","",基本情報入力シート!C736)</f>
        <v/>
      </c>
      <c r="C693" s="1233"/>
      <c r="D693" s="1233"/>
      <c r="E693" s="1233"/>
      <c r="F693" s="1233"/>
      <c r="G693" s="1233"/>
      <c r="H693" s="1233"/>
      <c r="I693" s="1233"/>
      <c r="J693" s="1233"/>
      <c r="K693" s="1234"/>
      <c r="L693" s="109" t="str">
        <f>IF(基本情報入力シート!M736="","",基本情報入力シート!M736)</f>
        <v/>
      </c>
      <c r="M693" s="109" t="str">
        <f>IF(基本情報入力シート!R736="","",基本情報入力シート!R736)</f>
        <v/>
      </c>
      <c r="N693" s="109" t="str">
        <f>IF(基本情報入力シート!W736="","",基本情報入力シート!W736)</f>
        <v/>
      </c>
      <c r="O693" s="108" t="str">
        <f>IF(基本情報入力シート!X736="","",基本情報入力シート!X736)</f>
        <v/>
      </c>
      <c r="P693" s="110" t="str">
        <f>IF(基本情報入力シート!Y736="","",基本情報入力シート!Y736)</f>
        <v/>
      </c>
      <c r="Q693" s="641" t="str">
        <f>IF(基本情報入力シート!Z736="","",基本情報入力シート!Z736)</f>
        <v/>
      </c>
      <c r="R693" s="662" t="str">
        <f>IF(基本情報入力シート!AA736="","",基本情報入力シート!AA736)</f>
        <v/>
      </c>
      <c r="S693" s="111"/>
      <c r="T693" s="112"/>
      <c r="U693" s="131" t="str">
        <f>IF(P693="","",VLOOKUP(P693,【参考】数式用!$A$5:$I$28,MATCH(T693,【参考】数式用!$C$4:$G$4,0)+2,0))</f>
        <v/>
      </c>
      <c r="V693" s="46" t="s">
        <v>21</v>
      </c>
      <c r="W693" s="113"/>
      <c r="X693" s="47" t="s">
        <v>11</v>
      </c>
      <c r="Y693" s="113"/>
      <c r="Z693" s="114" t="s">
        <v>67</v>
      </c>
      <c r="AA693" s="113"/>
      <c r="AB693" s="47" t="s">
        <v>11</v>
      </c>
      <c r="AC693" s="113"/>
      <c r="AD693" s="47" t="s">
        <v>14</v>
      </c>
      <c r="AE693" s="115" t="s">
        <v>30</v>
      </c>
      <c r="AF693" s="116" t="str">
        <f t="shared" si="18"/>
        <v/>
      </c>
      <c r="AG693" s="47" t="s">
        <v>47</v>
      </c>
      <c r="AH693" s="117" t="str">
        <f t="shared" si="17"/>
        <v/>
      </c>
    </row>
    <row r="694" spans="1:34" ht="36.75" customHeight="1">
      <c r="A694" s="108">
        <f t="shared" si="21"/>
        <v>684</v>
      </c>
      <c r="B694" s="1232" t="str">
        <f>IF(基本情報入力シート!C737="","",基本情報入力シート!C737)</f>
        <v/>
      </c>
      <c r="C694" s="1233"/>
      <c r="D694" s="1233"/>
      <c r="E694" s="1233"/>
      <c r="F694" s="1233"/>
      <c r="G694" s="1233"/>
      <c r="H694" s="1233"/>
      <c r="I694" s="1233"/>
      <c r="J694" s="1233"/>
      <c r="K694" s="1234"/>
      <c r="L694" s="109" t="str">
        <f>IF(基本情報入力シート!M737="","",基本情報入力シート!M737)</f>
        <v/>
      </c>
      <c r="M694" s="109" t="str">
        <f>IF(基本情報入力シート!R737="","",基本情報入力シート!R737)</f>
        <v/>
      </c>
      <c r="N694" s="109" t="str">
        <f>IF(基本情報入力シート!W737="","",基本情報入力シート!W737)</f>
        <v/>
      </c>
      <c r="O694" s="108" t="str">
        <f>IF(基本情報入力シート!X737="","",基本情報入力シート!X737)</f>
        <v/>
      </c>
      <c r="P694" s="110" t="str">
        <f>IF(基本情報入力シート!Y737="","",基本情報入力シート!Y737)</f>
        <v/>
      </c>
      <c r="Q694" s="641" t="str">
        <f>IF(基本情報入力シート!Z737="","",基本情報入力シート!Z737)</f>
        <v/>
      </c>
      <c r="R694" s="662" t="str">
        <f>IF(基本情報入力シート!AA737="","",基本情報入力シート!AA737)</f>
        <v/>
      </c>
      <c r="S694" s="111"/>
      <c r="T694" s="112"/>
      <c r="U694" s="131" t="str">
        <f>IF(P694="","",VLOOKUP(P694,【参考】数式用!$A$5:$I$28,MATCH(T694,【参考】数式用!$C$4:$G$4,0)+2,0))</f>
        <v/>
      </c>
      <c r="V694" s="46" t="s">
        <v>121</v>
      </c>
      <c r="W694" s="113"/>
      <c r="X694" s="47" t="s">
        <v>122</v>
      </c>
      <c r="Y694" s="113"/>
      <c r="Z694" s="114" t="s">
        <v>123</v>
      </c>
      <c r="AA694" s="113"/>
      <c r="AB694" s="47" t="s">
        <v>122</v>
      </c>
      <c r="AC694" s="113"/>
      <c r="AD694" s="47" t="s">
        <v>124</v>
      </c>
      <c r="AE694" s="115" t="s">
        <v>125</v>
      </c>
      <c r="AF694" s="116" t="str">
        <f t="shared" si="18"/>
        <v/>
      </c>
      <c r="AG694" s="47" t="s">
        <v>126</v>
      </c>
      <c r="AH694" s="117" t="str">
        <f t="shared" si="17"/>
        <v/>
      </c>
    </row>
    <row r="695" spans="1:34" ht="36.75" customHeight="1">
      <c r="A695" s="108">
        <f t="shared" si="21"/>
        <v>685</v>
      </c>
      <c r="B695" s="1232" t="str">
        <f>IF(基本情報入力シート!C738="","",基本情報入力シート!C738)</f>
        <v/>
      </c>
      <c r="C695" s="1233"/>
      <c r="D695" s="1233"/>
      <c r="E695" s="1233"/>
      <c r="F695" s="1233"/>
      <c r="G695" s="1233"/>
      <c r="H695" s="1233"/>
      <c r="I695" s="1233"/>
      <c r="J695" s="1233"/>
      <c r="K695" s="1234"/>
      <c r="L695" s="109" t="str">
        <f>IF(基本情報入力シート!M738="","",基本情報入力シート!M738)</f>
        <v/>
      </c>
      <c r="M695" s="109" t="str">
        <f>IF(基本情報入力シート!R738="","",基本情報入力シート!R738)</f>
        <v/>
      </c>
      <c r="N695" s="109" t="str">
        <f>IF(基本情報入力シート!W738="","",基本情報入力シート!W738)</f>
        <v/>
      </c>
      <c r="O695" s="108" t="str">
        <f>IF(基本情報入力シート!X738="","",基本情報入力シート!X738)</f>
        <v/>
      </c>
      <c r="P695" s="110" t="str">
        <f>IF(基本情報入力シート!Y738="","",基本情報入力シート!Y738)</f>
        <v/>
      </c>
      <c r="Q695" s="641" t="str">
        <f>IF(基本情報入力シート!Z738="","",基本情報入力シート!Z738)</f>
        <v/>
      </c>
      <c r="R695" s="662" t="str">
        <f>IF(基本情報入力シート!AA738="","",基本情報入力シート!AA738)</f>
        <v/>
      </c>
      <c r="S695" s="111"/>
      <c r="T695" s="112"/>
      <c r="U695" s="131" t="str">
        <f>IF(P695="","",VLOOKUP(P695,【参考】数式用!$A$5:$I$28,MATCH(T695,【参考】数式用!$C$4:$G$4,0)+2,0))</f>
        <v/>
      </c>
      <c r="V695" s="46" t="s">
        <v>121</v>
      </c>
      <c r="W695" s="113"/>
      <c r="X695" s="47" t="s">
        <v>122</v>
      </c>
      <c r="Y695" s="113"/>
      <c r="Z695" s="114" t="s">
        <v>123</v>
      </c>
      <c r="AA695" s="113"/>
      <c r="AB695" s="47" t="s">
        <v>122</v>
      </c>
      <c r="AC695" s="113"/>
      <c r="AD695" s="47" t="s">
        <v>124</v>
      </c>
      <c r="AE695" s="115" t="s">
        <v>125</v>
      </c>
      <c r="AF695" s="116" t="str">
        <f t="shared" si="18"/>
        <v/>
      </c>
      <c r="AG695" s="47" t="s">
        <v>126</v>
      </c>
      <c r="AH695" s="117" t="str">
        <f t="shared" si="17"/>
        <v/>
      </c>
    </row>
    <row r="696" spans="1:34" ht="36.75" customHeight="1">
      <c r="A696" s="108">
        <f t="shared" si="21"/>
        <v>686</v>
      </c>
      <c r="B696" s="1232" t="str">
        <f>IF(基本情報入力シート!C739="","",基本情報入力シート!C739)</f>
        <v/>
      </c>
      <c r="C696" s="1233"/>
      <c r="D696" s="1233"/>
      <c r="E696" s="1233"/>
      <c r="F696" s="1233"/>
      <c r="G696" s="1233"/>
      <c r="H696" s="1233"/>
      <c r="I696" s="1233"/>
      <c r="J696" s="1233"/>
      <c r="K696" s="1234"/>
      <c r="L696" s="109" t="str">
        <f>IF(基本情報入力シート!M739="","",基本情報入力シート!M739)</f>
        <v/>
      </c>
      <c r="M696" s="109" t="str">
        <f>IF(基本情報入力シート!R739="","",基本情報入力シート!R739)</f>
        <v/>
      </c>
      <c r="N696" s="109" t="str">
        <f>IF(基本情報入力シート!W739="","",基本情報入力シート!W739)</f>
        <v/>
      </c>
      <c r="O696" s="108" t="str">
        <f>IF(基本情報入力シート!X739="","",基本情報入力シート!X739)</f>
        <v/>
      </c>
      <c r="P696" s="110" t="str">
        <f>IF(基本情報入力シート!Y739="","",基本情報入力シート!Y739)</f>
        <v/>
      </c>
      <c r="Q696" s="641" t="str">
        <f>IF(基本情報入力シート!Z739="","",基本情報入力シート!Z739)</f>
        <v/>
      </c>
      <c r="R696" s="662" t="str">
        <f>IF(基本情報入力シート!AA739="","",基本情報入力シート!AA739)</f>
        <v/>
      </c>
      <c r="S696" s="111"/>
      <c r="T696" s="112"/>
      <c r="U696" s="131" t="str">
        <f>IF(P696="","",VLOOKUP(P696,【参考】数式用!$A$5:$I$28,MATCH(T696,【参考】数式用!$C$4:$G$4,0)+2,0))</f>
        <v/>
      </c>
      <c r="V696" s="46" t="s">
        <v>121</v>
      </c>
      <c r="W696" s="113"/>
      <c r="X696" s="47" t="s">
        <v>122</v>
      </c>
      <c r="Y696" s="113"/>
      <c r="Z696" s="114" t="s">
        <v>123</v>
      </c>
      <c r="AA696" s="113"/>
      <c r="AB696" s="47" t="s">
        <v>122</v>
      </c>
      <c r="AC696" s="113"/>
      <c r="AD696" s="47" t="s">
        <v>124</v>
      </c>
      <c r="AE696" s="115" t="s">
        <v>125</v>
      </c>
      <c r="AF696" s="116" t="str">
        <f t="shared" si="18"/>
        <v/>
      </c>
      <c r="AG696" s="47" t="s">
        <v>126</v>
      </c>
      <c r="AH696" s="117" t="str">
        <f t="shared" si="17"/>
        <v/>
      </c>
    </row>
    <row r="697" spans="1:34" ht="36.75" customHeight="1">
      <c r="A697" s="108">
        <f t="shared" si="21"/>
        <v>687</v>
      </c>
      <c r="B697" s="1232" t="str">
        <f>IF(基本情報入力シート!C740="","",基本情報入力シート!C740)</f>
        <v/>
      </c>
      <c r="C697" s="1233"/>
      <c r="D697" s="1233"/>
      <c r="E697" s="1233"/>
      <c r="F697" s="1233"/>
      <c r="G697" s="1233"/>
      <c r="H697" s="1233"/>
      <c r="I697" s="1233"/>
      <c r="J697" s="1233"/>
      <c r="K697" s="1234"/>
      <c r="L697" s="109" t="str">
        <f>IF(基本情報入力シート!M740="","",基本情報入力シート!M740)</f>
        <v/>
      </c>
      <c r="M697" s="109" t="str">
        <f>IF(基本情報入力シート!R740="","",基本情報入力シート!R740)</f>
        <v/>
      </c>
      <c r="N697" s="109" t="str">
        <f>IF(基本情報入力シート!W740="","",基本情報入力シート!W740)</f>
        <v/>
      </c>
      <c r="O697" s="108" t="str">
        <f>IF(基本情報入力シート!X740="","",基本情報入力シート!X740)</f>
        <v/>
      </c>
      <c r="P697" s="110" t="str">
        <f>IF(基本情報入力シート!Y740="","",基本情報入力シート!Y740)</f>
        <v/>
      </c>
      <c r="Q697" s="641" t="str">
        <f>IF(基本情報入力シート!Z740="","",基本情報入力シート!Z740)</f>
        <v/>
      </c>
      <c r="R697" s="662" t="str">
        <f>IF(基本情報入力シート!AA740="","",基本情報入力シート!AA740)</f>
        <v/>
      </c>
      <c r="S697" s="111"/>
      <c r="T697" s="112"/>
      <c r="U697" s="131" t="str">
        <f>IF(P697="","",VLOOKUP(P697,【参考】数式用!$A$5:$I$28,MATCH(T697,【参考】数式用!$C$4:$G$4,0)+2,0))</f>
        <v/>
      </c>
      <c r="V697" s="46" t="s">
        <v>121</v>
      </c>
      <c r="W697" s="113"/>
      <c r="X697" s="47" t="s">
        <v>122</v>
      </c>
      <c r="Y697" s="113"/>
      <c r="Z697" s="114" t="s">
        <v>123</v>
      </c>
      <c r="AA697" s="113"/>
      <c r="AB697" s="47" t="s">
        <v>122</v>
      </c>
      <c r="AC697" s="113"/>
      <c r="AD697" s="47" t="s">
        <v>124</v>
      </c>
      <c r="AE697" s="115" t="s">
        <v>125</v>
      </c>
      <c r="AF697" s="116" t="str">
        <f t="shared" si="18"/>
        <v/>
      </c>
      <c r="AG697" s="47" t="s">
        <v>126</v>
      </c>
      <c r="AH697" s="117" t="str">
        <f t="shared" si="17"/>
        <v/>
      </c>
    </row>
    <row r="698" spans="1:34" ht="36.75" customHeight="1">
      <c r="A698" s="108">
        <f t="shared" si="21"/>
        <v>688</v>
      </c>
      <c r="B698" s="1232" t="str">
        <f>IF(基本情報入力シート!C741="","",基本情報入力シート!C741)</f>
        <v/>
      </c>
      <c r="C698" s="1233"/>
      <c r="D698" s="1233"/>
      <c r="E698" s="1233"/>
      <c r="F698" s="1233"/>
      <c r="G698" s="1233"/>
      <c r="H698" s="1233"/>
      <c r="I698" s="1233"/>
      <c r="J698" s="1233"/>
      <c r="K698" s="1234"/>
      <c r="L698" s="109" t="str">
        <f>IF(基本情報入力シート!M741="","",基本情報入力シート!M741)</f>
        <v/>
      </c>
      <c r="M698" s="109" t="str">
        <f>IF(基本情報入力シート!R741="","",基本情報入力シート!R741)</f>
        <v/>
      </c>
      <c r="N698" s="109" t="str">
        <f>IF(基本情報入力シート!W741="","",基本情報入力シート!W741)</f>
        <v/>
      </c>
      <c r="O698" s="108" t="str">
        <f>IF(基本情報入力シート!X741="","",基本情報入力シート!X741)</f>
        <v/>
      </c>
      <c r="P698" s="110" t="str">
        <f>IF(基本情報入力シート!Y741="","",基本情報入力シート!Y741)</f>
        <v/>
      </c>
      <c r="Q698" s="641" t="str">
        <f>IF(基本情報入力シート!Z741="","",基本情報入力シート!Z741)</f>
        <v/>
      </c>
      <c r="R698" s="662" t="str">
        <f>IF(基本情報入力シート!AA741="","",基本情報入力シート!AA741)</f>
        <v/>
      </c>
      <c r="S698" s="111"/>
      <c r="T698" s="112"/>
      <c r="U698" s="131" t="str">
        <f>IF(P698="","",VLOOKUP(P698,【参考】数式用!$A$5:$I$28,MATCH(T698,【参考】数式用!$C$4:$G$4,0)+2,0))</f>
        <v/>
      </c>
      <c r="V698" s="46" t="s">
        <v>121</v>
      </c>
      <c r="W698" s="113"/>
      <c r="X698" s="47" t="s">
        <v>122</v>
      </c>
      <c r="Y698" s="113"/>
      <c r="Z698" s="114" t="s">
        <v>123</v>
      </c>
      <c r="AA698" s="113"/>
      <c r="AB698" s="47" t="s">
        <v>122</v>
      </c>
      <c r="AC698" s="113"/>
      <c r="AD698" s="47" t="s">
        <v>124</v>
      </c>
      <c r="AE698" s="115" t="s">
        <v>125</v>
      </c>
      <c r="AF698" s="116" t="str">
        <f t="shared" si="18"/>
        <v/>
      </c>
      <c r="AG698" s="47" t="s">
        <v>126</v>
      </c>
      <c r="AH698" s="117" t="str">
        <f t="shared" si="17"/>
        <v/>
      </c>
    </row>
    <row r="699" spans="1:34" ht="36.75" customHeight="1">
      <c r="A699" s="108">
        <f t="shared" si="21"/>
        <v>689</v>
      </c>
      <c r="B699" s="1232" t="str">
        <f>IF(基本情報入力シート!C742="","",基本情報入力シート!C742)</f>
        <v/>
      </c>
      <c r="C699" s="1233"/>
      <c r="D699" s="1233"/>
      <c r="E699" s="1233"/>
      <c r="F699" s="1233"/>
      <c r="G699" s="1233"/>
      <c r="H699" s="1233"/>
      <c r="I699" s="1233"/>
      <c r="J699" s="1233"/>
      <c r="K699" s="1234"/>
      <c r="L699" s="109" t="str">
        <f>IF(基本情報入力シート!M742="","",基本情報入力シート!M742)</f>
        <v/>
      </c>
      <c r="M699" s="109" t="str">
        <f>IF(基本情報入力シート!R742="","",基本情報入力シート!R742)</f>
        <v/>
      </c>
      <c r="N699" s="109" t="str">
        <f>IF(基本情報入力シート!W742="","",基本情報入力シート!W742)</f>
        <v/>
      </c>
      <c r="O699" s="108" t="str">
        <f>IF(基本情報入力シート!X742="","",基本情報入力シート!X742)</f>
        <v/>
      </c>
      <c r="P699" s="110" t="str">
        <f>IF(基本情報入力シート!Y742="","",基本情報入力シート!Y742)</f>
        <v/>
      </c>
      <c r="Q699" s="641" t="str">
        <f>IF(基本情報入力シート!Z742="","",基本情報入力シート!Z742)</f>
        <v/>
      </c>
      <c r="R699" s="662" t="str">
        <f>IF(基本情報入力シート!AA742="","",基本情報入力シート!AA742)</f>
        <v/>
      </c>
      <c r="S699" s="111"/>
      <c r="T699" s="112"/>
      <c r="U699" s="131" t="str">
        <f>IF(P699="","",VLOOKUP(P699,【参考】数式用!$A$5:$I$28,MATCH(T699,【参考】数式用!$C$4:$G$4,0)+2,0))</f>
        <v/>
      </c>
      <c r="V699" s="46" t="s">
        <v>121</v>
      </c>
      <c r="W699" s="113"/>
      <c r="X699" s="47" t="s">
        <v>122</v>
      </c>
      <c r="Y699" s="113"/>
      <c r="Z699" s="114" t="s">
        <v>123</v>
      </c>
      <c r="AA699" s="113"/>
      <c r="AB699" s="47" t="s">
        <v>122</v>
      </c>
      <c r="AC699" s="113"/>
      <c r="AD699" s="47" t="s">
        <v>124</v>
      </c>
      <c r="AE699" s="115" t="s">
        <v>125</v>
      </c>
      <c r="AF699" s="116" t="str">
        <f t="shared" si="18"/>
        <v/>
      </c>
      <c r="AG699" s="47" t="s">
        <v>126</v>
      </c>
      <c r="AH699" s="117" t="str">
        <f t="shared" si="17"/>
        <v/>
      </c>
    </row>
    <row r="700" spans="1:34" ht="36.75" customHeight="1">
      <c r="A700" s="108">
        <f t="shared" si="21"/>
        <v>690</v>
      </c>
      <c r="B700" s="1232" t="str">
        <f>IF(基本情報入力シート!C743="","",基本情報入力シート!C743)</f>
        <v/>
      </c>
      <c r="C700" s="1233"/>
      <c r="D700" s="1233"/>
      <c r="E700" s="1233"/>
      <c r="F700" s="1233"/>
      <c r="G700" s="1233"/>
      <c r="H700" s="1233"/>
      <c r="I700" s="1233"/>
      <c r="J700" s="1233"/>
      <c r="K700" s="1234"/>
      <c r="L700" s="109" t="str">
        <f>IF(基本情報入力シート!M743="","",基本情報入力シート!M743)</f>
        <v/>
      </c>
      <c r="M700" s="109" t="str">
        <f>IF(基本情報入力シート!R743="","",基本情報入力シート!R743)</f>
        <v/>
      </c>
      <c r="N700" s="109" t="str">
        <f>IF(基本情報入力シート!W743="","",基本情報入力シート!W743)</f>
        <v/>
      </c>
      <c r="O700" s="108" t="str">
        <f>IF(基本情報入力シート!X743="","",基本情報入力シート!X743)</f>
        <v/>
      </c>
      <c r="P700" s="110" t="str">
        <f>IF(基本情報入力シート!Y743="","",基本情報入力シート!Y743)</f>
        <v/>
      </c>
      <c r="Q700" s="641" t="str">
        <f>IF(基本情報入力シート!Z743="","",基本情報入力シート!Z743)</f>
        <v/>
      </c>
      <c r="R700" s="662" t="str">
        <f>IF(基本情報入力シート!AA743="","",基本情報入力シート!AA743)</f>
        <v/>
      </c>
      <c r="S700" s="111"/>
      <c r="T700" s="112"/>
      <c r="U700" s="131" t="str">
        <f>IF(P700="","",VLOOKUP(P700,【参考】数式用!$A$5:$I$28,MATCH(T700,【参考】数式用!$C$4:$G$4,0)+2,0))</f>
        <v/>
      </c>
      <c r="V700" s="46" t="s">
        <v>121</v>
      </c>
      <c r="W700" s="113"/>
      <c r="X700" s="47" t="s">
        <v>122</v>
      </c>
      <c r="Y700" s="113"/>
      <c r="Z700" s="114" t="s">
        <v>123</v>
      </c>
      <c r="AA700" s="113"/>
      <c r="AB700" s="47" t="s">
        <v>122</v>
      </c>
      <c r="AC700" s="113"/>
      <c r="AD700" s="47" t="s">
        <v>124</v>
      </c>
      <c r="AE700" s="115" t="s">
        <v>125</v>
      </c>
      <c r="AF700" s="116" t="str">
        <f t="shared" si="18"/>
        <v/>
      </c>
      <c r="AG700" s="47" t="s">
        <v>126</v>
      </c>
      <c r="AH700" s="117" t="str">
        <f t="shared" si="17"/>
        <v/>
      </c>
    </row>
    <row r="701" spans="1:34" ht="36.75" customHeight="1">
      <c r="A701" s="108">
        <f t="shared" si="21"/>
        <v>691</v>
      </c>
      <c r="B701" s="1232" t="str">
        <f>IF(基本情報入力シート!C744="","",基本情報入力シート!C744)</f>
        <v/>
      </c>
      <c r="C701" s="1233"/>
      <c r="D701" s="1233"/>
      <c r="E701" s="1233"/>
      <c r="F701" s="1233"/>
      <c r="G701" s="1233"/>
      <c r="H701" s="1233"/>
      <c r="I701" s="1233"/>
      <c r="J701" s="1233"/>
      <c r="K701" s="1234"/>
      <c r="L701" s="109" t="str">
        <f>IF(基本情報入力シート!M744="","",基本情報入力シート!M744)</f>
        <v/>
      </c>
      <c r="M701" s="109" t="str">
        <f>IF(基本情報入力シート!R744="","",基本情報入力シート!R744)</f>
        <v/>
      </c>
      <c r="N701" s="109" t="str">
        <f>IF(基本情報入力シート!W744="","",基本情報入力シート!W744)</f>
        <v/>
      </c>
      <c r="O701" s="108" t="str">
        <f>IF(基本情報入力シート!X744="","",基本情報入力シート!X744)</f>
        <v/>
      </c>
      <c r="P701" s="110" t="str">
        <f>IF(基本情報入力シート!Y744="","",基本情報入力シート!Y744)</f>
        <v/>
      </c>
      <c r="Q701" s="641" t="str">
        <f>IF(基本情報入力シート!Z744="","",基本情報入力シート!Z744)</f>
        <v/>
      </c>
      <c r="R701" s="662" t="str">
        <f>IF(基本情報入力シート!AA744="","",基本情報入力シート!AA744)</f>
        <v/>
      </c>
      <c r="S701" s="111"/>
      <c r="T701" s="112"/>
      <c r="U701" s="131" t="str">
        <f>IF(P701="","",VLOOKUP(P701,【参考】数式用!$A$5:$I$28,MATCH(T701,【参考】数式用!$C$4:$G$4,0)+2,0))</f>
        <v/>
      </c>
      <c r="V701" s="46" t="s">
        <v>121</v>
      </c>
      <c r="W701" s="113"/>
      <c r="X701" s="47" t="s">
        <v>122</v>
      </c>
      <c r="Y701" s="113"/>
      <c r="Z701" s="114" t="s">
        <v>123</v>
      </c>
      <c r="AA701" s="113"/>
      <c r="AB701" s="47" t="s">
        <v>122</v>
      </c>
      <c r="AC701" s="113"/>
      <c r="AD701" s="47" t="s">
        <v>124</v>
      </c>
      <c r="AE701" s="115" t="s">
        <v>125</v>
      </c>
      <c r="AF701" s="116" t="str">
        <f t="shared" si="18"/>
        <v/>
      </c>
      <c r="AG701" s="47" t="s">
        <v>126</v>
      </c>
      <c r="AH701" s="117" t="str">
        <f t="shared" si="17"/>
        <v/>
      </c>
    </row>
    <row r="702" spans="1:34" ht="36.75" customHeight="1">
      <c r="A702" s="108">
        <f t="shared" si="21"/>
        <v>692</v>
      </c>
      <c r="B702" s="1232" t="str">
        <f>IF(基本情報入力シート!C745="","",基本情報入力シート!C745)</f>
        <v/>
      </c>
      <c r="C702" s="1233"/>
      <c r="D702" s="1233"/>
      <c r="E702" s="1233"/>
      <c r="F702" s="1233"/>
      <c r="G702" s="1233"/>
      <c r="H702" s="1233"/>
      <c r="I702" s="1233"/>
      <c r="J702" s="1233"/>
      <c r="K702" s="1234"/>
      <c r="L702" s="109" t="str">
        <f>IF(基本情報入力シート!M745="","",基本情報入力シート!M745)</f>
        <v/>
      </c>
      <c r="M702" s="109" t="str">
        <f>IF(基本情報入力シート!R745="","",基本情報入力シート!R745)</f>
        <v/>
      </c>
      <c r="N702" s="109" t="str">
        <f>IF(基本情報入力シート!W745="","",基本情報入力シート!W745)</f>
        <v/>
      </c>
      <c r="O702" s="108" t="str">
        <f>IF(基本情報入力シート!X745="","",基本情報入力シート!X745)</f>
        <v/>
      </c>
      <c r="P702" s="110" t="str">
        <f>IF(基本情報入力シート!Y745="","",基本情報入力シート!Y745)</f>
        <v/>
      </c>
      <c r="Q702" s="641" t="str">
        <f>IF(基本情報入力シート!Z745="","",基本情報入力シート!Z745)</f>
        <v/>
      </c>
      <c r="R702" s="662" t="str">
        <f>IF(基本情報入力シート!AA745="","",基本情報入力シート!AA745)</f>
        <v/>
      </c>
      <c r="S702" s="111"/>
      <c r="T702" s="112"/>
      <c r="U702" s="131" t="str">
        <f>IF(P702="","",VLOOKUP(P702,【参考】数式用!$A$5:$I$28,MATCH(T702,【参考】数式用!$C$4:$G$4,0)+2,0))</f>
        <v/>
      </c>
      <c r="V702" s="46" t="s">
        <v>121</v>
      </c>
      <c r="W702" s="113"/>
      <c r="X702" s="47" t="s">
        <v>122</v>
      </c>
      <c r="Y702" s="113"/>
      <c r="Z702" s="114" t="s">
        <v>123</v>
      </c>
      <c r="AA702" s="113"/>
      <c r="AB702" s="47" t="s">
        <v>122</v>
      </c>
      <c r="AC702" s="113"/>
      <c r="AD702" s="47" t="s">
        <v>124</v>
      </c>
      <c r="AE702" s="115" t="s">
        <v>125</v>
      </c>
      <c r="AF702" s="116" t="str">
        <f t="shared" si="18"/>
        <v/>
      </c>
      <c r="AG702" s="47" t="s">
        <v>126</v>
      </c>
      <c r="AH702" s="117" t="str">
        <f t="shared" si="17"/>
        <v/>
      </c>
    </row>
    <row r="703" spans="1:34" ht="36.75" customHeight="1">
      <c r="A703" s="108">
        <f t="shared" si="21"/>
        <v>693</v>
      </c>
      <c r="B703" s="1232" t="str">
        <f>IF(基本情報入力シート!C746="","",基本情報入力シート!C746)</f>
        <v/>
      </c>
      <c r="C703" s="1233"/>
      <c r="D703" s="1233"/>
      <c r="E703" s="1233"/>
      <c r="F703" s="1233"/>
      <c r="G703" s="1233"/>
      <c r="H703" s="1233"/>
      <c r="I703" s="1233"/>
      <c r="J703" s="1233"/>
      <c r="K703" s="1234"/>
      <c r="L703" s="109" t="str">
        <f>IF(基本情報入力シート!M746="","",基本情報入力シート!M746)</f>
        <v/>
      </c>
      <c r="M703" s="109" t="str">
        <f>IF(基本情報入力シート!R746="","",基本情報入力シート!R746)</f>
        <v/>
      </c>
      <c r="N703" s="109" t="str">
        <f>IF(基本情報入力シート!W746="","",基本情報入力シート!W746)</f>
        <v/>
      </c>
      <c r="O703" s="108" t="str">
        <f>IF(基本情報入力シート!X746="","",基本情報入力シート!X746)</f>
        <v/>
      </c>
      <c r="P703" s="110" t="str">
        <f>IF(基本情報入力シート!Y746="","",基本情報入力シート!Y746)</f>
        <v/>
      </c>
      <c r="Q703" s="641" t="str">
        <f>IF(基本情報入力シート!Z746="","",基本情報入力シート!Z746)</f>
        <v/>
      </c>
      <c r="R703" s="662" t="str">
        <f>IF(基本情報入力シート!AA746="","",基本情報入力シート!AA746)</f>
        <v/>
      </c>
      <c r="S703" s="111"/>
      <c r="T703" s="112"/>
      <c r="U703" s="131" t="str">
        <f>IF(P703="","",VLOOKUP(P703,【参考】数式用!$A$5:$I$28,MATCH(T703,【参考】数式用!$C$4:$G$4,0)+2,0))</f>
        <v/>
      </c>
      <c r="V703" s="46" t="s">
        <v>121</v>
      </c>
      <c r="W703" s="113"/>
      <c r="X703" s="47" t="s">
        <v>122</v>
      </c>
      <c r="Y703" s="113"/>
      <c r="Z703" s="114" t="s">
        <v>123</v>
      </c>
      <c r="AA703" s="113"/>
      <c r="AB703" s="47" t="s">
        <v>122</v>
      </c>
      <c r="AC703" s="113"/>
      <c r="AD703" s="47" t="s">
        <v>124</v>
      </c>
      <c r="AE703" s="115" t="s">
        <v>125</v>
      </c>
      <c r="AF703" s="116" t="str">
        <f t="shared" si="18"/>
        <v/>
      </c>
      <c r="AG703" s="47" t="s">
        <v>126</v>
      </c>
      <c r="AH703" s="117" t="str">
        <f t="shared" si="17"/>
        <v/>
      </c>
    </row>
    <row r="704" spans="1:34" ht="36.75" customHeight="1">
      <c r="A704" s="108">
        <f t="shared" si="21"/>
        <v>694</v>
      </c>
      <c r="B704" s="1232" t="str">
        <f>IF(基本情報入力シート!C747="","",基本情報入力シート!C747)</f>
        <v/>
      </c>
      <c r="C704" s="1233"/>
      <c r="D704" s="1233"/>
      <c r="E704" s="1233"/>
      <c r="F704" s="1233"/>
      <c r="G704" s="1233"/>
      <c r="H704" s="1233"/>
      <c r="I704" s="1233"/>
      <c r="J704" s="1233"/>
      <c r="K704" s="1234"/>
      <c r="L704" s="109" t="str">
        <f>IF(基本情報入力シート!M747="","",基本情報入力シート!M747)</f>
        <v/>
      </c>
      <c r="M704" s="109" t="str">
        <f>IF(基本情報入力シート!R747="","",基本情報入力シート!R747)</f>
        <v/>
      </c>
      <c r="N704" s="109" t="str">
        <f>IF(基本情報入力シート!W747="","",基本情報入力シート!W747)</f>
        <v/>
      </c>
      <c r="O704" s="108" t="str">
        <f>IF(基本情報入力シート!X747="","",基本情報入力シート!X747)</f>
        <v/>
      </c>
      <c r="P704" s="110" t="str">
        <f>IF(基本情報入力シート!Y747="","",基本情報入力シート!Y747)</f>
        <v/>
      </c>
      <c r="Q704" s="641" t="str">
        <f>IF(基本情報入力シート!Z747="","",基本情報入力シート!Z747)</f>
        <v/>
      </c>
      <c r="R704" s="662" t="str">
        <f>IF(基本情報入力シート!AA747="","",基本情報入力シート!AA747)</f>
        <v/>
      </c>
      <c r="S704" s="111"/>
      <c r="T704" s="112"/>
      <c r="U704" s="131" t="str">
        <f>IF(P704="","",VLOOKUP(P704,【参考】数式用!$A$5:$I$28,MATCH(T704,【参考】数式用!$C$4:$G$4,0)+2,0))</f>
        <v/>
      </c>
      <c r="V704" s="46" t="s">
        <v>121</v>
      </c>
      <c r="W704" s="113"/>
      <c r="X704" s="47" t="s">
        <v>122</v>
      </c>
      <c r="Y704" s="113"/>
      <c r="Z704" s="114" t="s">
        <v>123</v>
      </c>
      <c r="AA704" s="113"/>
      <c r="AB704" s="47" t="s">
        <v>122</v>
      </c>
      <c r="AC704" s="113"/>
      <c r="AD704" s="47" t="s">
        <v>124</v>
      </c>
      <c r="AE704" s="115" t="s">
        <v>125</v>
      </c>
      <c r="AF704" s="116" t="str">
        <f t="shared" si="18"/>
        <v/>
      </c>
      <c r="AG704" s="47" t="s">
        <v>126</v>
      </c>
      <c r="AH704" s="117" t="str">
        <f t="shared" si="17"/>
        <v/>
      </c>
    </row>
    <row r="705" spans="1:34" ht="36.75" customHeight="1">
      <c r="A705" s="108">
        <f t="shared" si="21"/>
        <v>695</v>
      </c>
      <c r="B705" s="1232" t="str">
        <f>IF(基本情報入力シート!C748="","",基本情報入力シート!C748)</f>
        <v/>
      </c>
      <c r="C705" s="1233"/>
      <c r="D705" s="1233"/>
      <c r="E705" s="1233"/>
      <c r="F705" s="1233"/>
      <c r="G705" s="1233"/>
      <c r="H705" s="1233"/>
      <c r="I705" s="1233"/>
      <c r="J705" s="1233"/>
      <c r="K705" s="1234"/>
      <c r="L705" s="109" t="str">
        <f>IF(基本情報入力シート!M748="","",基本情報入力シート!M748)</f>
        <v/>
      </c>
      <c r="M705" s="109" t="str">
        <f>IF(基本情報入力シート!R748="","",基本情報入力シート!R748)</f>
        <v/>
      </c>
      <c r="N705" s="109" t="str">
        <f>IF(基本情報入力シート!W748="","",基本情報入力シート!W748)</f>
        <v/>
      </c>
      <c r="O705" s="108" t="str">
        <f>IF(基本情報入力シート!X748="","",基本情報入力シート!X748)</f>
        <v/>
      </c>
      <c r="P705" s="110" t="str">
        <f>IF(基本情報入力シート!Y748="","",基本情報入力シート!Y748)</f>
        <v/>
      </c>
      <c r="Q705" s="641" t="str">
        <f>IF(基本情報入力シート!Z748="","",基本情報入力シート!Z748)</f>
        <v/>
      </c>
      <c r="R705" s="662" t="str">
        <f>IF(基本情報入力シート!AA748="","",基本情報入力シート!AA748)</f>
        <v/>
      </c>
      <c r="S705" s="111"/>
      <c r="T705" s="112"/>
      <c r="U705" s="131" t="str">
        <f>IF(P705="","",VLOOKUP(P705,【参考】数式用!$A$5:$I$28,MATCH(T705,【参考】数式用!$C$4:$G$4,0)+2,0))</f>
        <v/>
      </c>
      <c r="V705" s="46" t="s">
        <v>121</v>
      </c>
      <c r="W705" s="113"/>
      <c r="X705" s="47" t="s">
        <v>122</v>
      </c>
      <c r="Y705" s="113"/>
      <c r="Z705" s="114" t="s">
        <v>123</v>
      </c>
      <c r="AA705" s="113"/>
      <c r="AB705" s="47" t="s">
        <v>122</v>
      </c>
      <c r="AC705" s="113"/>
      <c r="AD705" s="47" t="s">
        <v>124</v>
      </c>
      <c r="AE705" s="115" t="s">
        <v>125</v>
      </c>
      <c r="AF705" s="116" t="str">
        <f t="shared" si="18"/>
        <v/>
      </c>
      <c r="AG705" s="47" t="s">
        <v>126</v>
      </c>
      <c r="AH705" s="117" t="str">
        <f t="shared" si="17"/>
        <v/>
      </c>
    </row>
    <row r="706" spans="1:34" ht="36.75" customHeight="1">
      <c r="A706" s="108">
        <f t="shared" si="21"/>
        <v>696</v>
      </c>
      <c r="B706" s="1232" t="str">
        <f>IF(基本情報入力シート!C749="","",基本情報入力シート!C749)</f>
        <v/>
      </c>
      <c r="C706" s="1233"/>
      <c r="D706" s="1233"/>
      <c r="E706" s="1233"/>
      <c r="F706" s="1233"/>
      <c r="G706" s="1233"/>
      <c r="H706" s="1233"/>
      <c r="I706" s="1233"/>
      <c r="J706" s="1233"/>
      <c r="K706" s="1234"/>
      <c r="L706" s="109" t="str">
        <f>IF(基本情報入力シート!M749="","",基本情報入力シート!M749)</f>
        <v/>
      </c>
      <c r="M706" s="109" t="str">
        <f>IF(基本情報入力シート!R749="","",基本情報入力シート!R749)</f>
        <v/>
      </c>
      <c r="N706" s="109" t="str">
        <f>IF(基本情報入力シート!W749="","",基本情報入力シート!W749)</f>
        <v/>
      </c>
      <c r="O706" s="108" t="str">
        <f>IF(基本情報入力シート!X749="","",基本情報入力シート!X749)</f>
        <v/>
      </c>
      <c r="P706" s="110" t="str">
        <f>IF(基本情報入力シート!Y749="","",基本情報入力シート!Y749)</f>
        <v/>
      </c>
      <c r="Q706" s="641" t="str">
        <f>IF(基本情報入力シート!Z749="","",基本情報入力シート!Z749)</f>
        <v/>
      </c>
      <c r="R706" s="662" t="str">
        <f>IF(基本情報入力シート!AA749="","",基本情報入力シート!AA749)</f>
        <v/>
      </c>
      <c r="S706" s="111"/>
      <c r="T706" s="112"/>
      <c r="U706" s="131" t="str">
        <f>IF(P706="","",VLOOKUP(P706,【参考】数式用!$A$5:$I$28,MATCH(T706,【参考】数式用!$C$4:$G$4,0)+2,0))</f>
        <v/>
      </c>
      <c r="V706" s="46" t="s">
        <v>121</v>
      </c>
      <c r="W706" s="113"/>
      <c r="X706" s="47" t="s">
        <v>122</v>
      </c>
      <c r="Y706" s="113"/>
      <c r="Z706" s="114" t="s">
        <v>123</v>
      </c>
      <c r="AA706" s="113"/>
      <c r="AB706" s="47" t="s">
        <v>122</v>
      </c>
      <c r="AC706" s="113"/>
      <c r="AD706" s="47" t="s">
        <v>124</v>
      </c>
      <c r="AE706" s="115" t="s">
        <v>125</v>
      </c>
      <c r="AF706" s="116" t="str">
        <f t="shared" si="18"/>
        <v/>
      </c>
      <c r="AG706" s="47" t="s">
        <v>126</v>
      </c>
      <c r="AH706" s="117" t="str">
        <f t="shared" si="17"/>
        <v/>
      </c>
    </row>
    <row r="707" spans="1:34" ht="36.75" customHeight="1">
      <c r="A707" s="108">
        <f t="shared" si="21"/>
        <v>697</v>
      </c>
      <c r="B707" s="1232" t="str">
        <f>IF(基本情報入力シート!C750="","",基本情報入力シート!C750)</f>
        <v/>
      </c>
      <c r="C707" s="1233"/>
      <c r="D707" s="1233"/>
      <c r="E707" s="1233"/>
      <c r="F707" s="1233"/>
      <c r="G707" s="1233"/>
      <c r="H707" s="1233"/>
      <c r="I707" s="1233"/>
      <c r="J707" s="1233"/>
      <c r="K707" s="1234"/>
      <c r="L707" s="109" t="str">
        <f>IF(基本情報入力シート!M750="","",基本情報入力シート!M750)</f>
        <v/>
      </c>
      <c r="M707" s="109" t="str">
        <f>IF(基本情報入力シート!R750="","",基本情報入力シート!R750)</f>
        <v/>
      </c>
      <c r="N707" s="109" t="str">
        <f>IF(基本情報入力シート!W750="","",基本情報入力シート!W750)</f>
        <v/>
      </c>
      <c r="O707" s="108" t="str">
        <f>IF(基本情報入力シート!X750="","",基本情報入力シート!X750)</f>
        <v/>
      </c>
      <c r="P707" s="110" t="str">
        <f>IF(基本情報入力シート!Y750="","",基本情報入力シート!Y750)</f>
        <v/>
      </c>
      <c r="Q707" s="641" t="str">
        <f>IF(基本情報入力シート!Z750="","",基本情報入力シート!Z750)</f>
        <v/>
      </c>
      <c r="R707" s="662" t="str">
        <f>IF(基本情報入力シート!AA750="","",基本情報入力シート!AA750)</f>
        <v/>
      </c>
      <c r="S707" s="111"/>
      <c r="T707" s="112"/>
      <c r="U707" s="131" t="str">
        <f>IF(P707="","",VLOOKUP(P707,【参考】数式用!$A$5:$I$28,MATCH(T707,【参考】数式用!$C$4:$G$4,0)+2,0))</f>
        <v/>
      </c>
      <c r="V707" s="46" t="s">
        <v>121</v>
      </c>
      <c r="W707" s="113"/>
      <c r="X707" s="47" t="s">
        <v>122</v>
      </c>
      <c r="Y707" s="113"/>
      <c r="Z707" s="114" t="s">
        <v>123</v>
      </c>
      <c r="AA707" s="113"/>
      <c r="AB707" s="47" t="s">
        <v>122</v>
      </c>
      <c r="AC707" s="113"/>
      <c r="AD707" s="47" t="s">
        <v>124</v>
      </c>
      <c r="AE707" s="115" t="s">
        <v>125</v>
      </c>
      <c r="AF707" s="116" t="str">
        <f t="shared" si="18"/>
        <v/>
      </c>
      <c r="AG707" s="47" t="s">
        <v>126</v>
      </c>
      <c r="AH707" s="117" t="str">
        <f t="shared" si="17"/>
        <v/>
      </c>
    </row>
    <row r="708" spans="1:34" ht="36.75" customHeight="1">
      <c r="A708" s="108">
        <f t="shared" si="21"/>
        <v>698</v>
      </c>
      <c r="B708" s="1232" t="str">
        <f>IF(基本情報入力シート!C751="","",基本情報入力シート!C751)</f>
        <v/>
      </c>
      <c r="C708" s="1233"/>
      <c r="D708" s="1233"/>
      <c r="E708" s="1233"/>
      <c r="F708" s="1233"/>
      <c r="G708" s="1233"/>
      <c r="H708" s="1233"/>
      <c r="I708" s="1233"/>
      <c r="J708" s="1233"/>
      <c r="K708" s="1234"/>
      <c r="L708" s="109" t="str">
        <f>IF(基本情報入力シート!M751="","",基本情報入力シート!M751)</f>
        <v/>
      </c>
      <c r="M708" s="109" t="str">
        <f>IF(基本情報入力シート!R751="","",基本情報入力シート!R751)</f>
        <v/>
      </c>
      <c r="N708" s="109" t="str">
        <f>IF(基本情報入力シート!W751="","",基本情報入力シート!W751)</f>
        <v/>
      </c>
      <c r="O708" s="108" t="str">
        <f>IF(基本情報入力シート!X751="","",基本情報入力シート!X751)</f>
        <v/>
      </c>
      <c r="P708" s="110" t="str">
        <f>IF(基本情報入力シート!Y751="","",基本情報入力シート!Y751)</f>
        <v/>
      </c>
      <c r="Q708" s="641" t="str">
        <f>IF(基本情報入力シート!Z751="","",基本情報入力シート!Z751)</f>
        <v/>
      </c>
      <c r="R708" s="662" t="str">
        <f>IF(基本情報入力シート!AA751="","",基本情報入力シート!AA751)</f>
        <v/>
      </c>
      <c r="S708" s="111"/>
      <c r="T708" s="112"/>
      <c r="U708" s="131" t="str">
        <f>IF(P708="","",VLOOKUP(P708,【参考】数式用!$A$5:$I$28,MATCH(T708,【参考】数式用!$C$4:$G$4,0)+2,0))</f>
        <v/>
      </c>
      <c r="V708" s="46" t="s">
        <v>121</v>
      </c>
      <c r="W708" s="113"/>
      <c r="X708" s="47" t="s">
        <v>122</v>
      </c>
      <c r="Y708" s="113"/>
      <c r="Z708" s="114" t="s">
        <v>123</v>
      </c>
      <c r="AA708" s="113"/>
      <c r="AB708" s="47" t="s">
        <v>122</v>
      </c>
      <c r="AC708" s="113"/>
      <c r="AD708" s="47" t="s">
        <v>124</v>
      </c>
      <c r="AE708" s="115" t="s">
        <v>125</v>
      </c>
      <c r="AF708" s="116" t="str">
        <f t="shared" si="18"/>
        <v/>
      </c>
      <c r="AG708" s="47" t="s">
        <v>126</v>
      </c>
      <c r="AH708" s="117" t="str">
        <f t="shared" si="17"/>
        <v/>
      </c>
    </row>
    <row r="709" spans="1:34" ht="36.75" customHeight="1">
      <c r="A709" s="108">
        <f t="shared" si="21"/>
        <v>699</v>
      </c>
      <c r="B709" s="1232" t="str">
        <f>IF(基本情報入力シート!C752="","",基本情報入力シート!C752)</f>
        <v/>
      </c>
      <c r="C709" s="1233"/>
      <c r="D709" s="1233"/>
      <c r="E709" s="1233"/>
      <c r="F709" s="1233"/>
      <c r="G709" s="1233"/>
      <c r="H709" s="1233"/>
      <c r="I709" s="1233"/>
      <c r="J709" s="1233"/>
      <c r="K709" s="1234"/>
      <c r="L709" s="109" t="str">
        <f>IF(基本情報入力シート!M752="","",基本情報入力シート!M752)</f>
        <v/>
      </c>
      <c r="M709" s="109" t="str">
        <f>IF(基本情報入力シート!R752="","",基本情報入力シート!R752)</f>
        <v/>
      </c>
      <c r="N709" s="109" t="str">
        <f>IF(基本情報入力シート!W752="","",基本情報入力シート!W752)</f>
        <v/>
      </c>
      <c r="O709" s="108" t="str">
        <f>IF(基本情報入力シート!X752="","",基本情報入力シート!X752)</f>
        <v/>
      </c>
      <c r="P709" s="110" t="str">
        <f>IF(基本情報入力シート!Y752="","",基本情報入力シート!Y752)</f>
        <v/>
      </c>
      <c r="Q709" s="641" t="str">
        <f>IF(基本情報入力シート!Z752="","",基本情報入力シート!Z752)</f>
        <v/>
      </c>
      <c r="R709" s="662" t="str">
        <f>IF(基本情報入力シート!AA752="","",基本情報入力シート!AA752)</f>
        <v/>
      </c>
      <c r="S709" s="111"/>
      <c r="T709" s="112"/>
      <c r="U709" s="131" t="str">
        <f>IF(P709="","",VLOOKUP(P709,【参考】数式用!$A$5:$I$28,MATCH(T709,【参考】数式用!$C$4:$G$4,0)+2,0))</f>
        <v/>
      </c>
      <c r="V709" s="46" t="s">
        <v>121</v>
      </c>
      <c r="W709" s="113"/>
      <c r="X709" s="47" t="s">
        <v>122</v>
      </c>
      <c r="Y709" s="113"/>
      <c r="Z709" s="114" t="s">
        <v>123</v>
      </c>
      <c r="AA709" s="113"/>
      <c r="AB709" s="47" t="s">
        <v>122</v>
      </c>
      <c r="AC709" s="113"/>
      <c r="AD709" s="47" t="s">
        <v>124</v>
      </c>
      <c r="AE709" s="115" t="s">
        <v>125</v>
      </c>
      <c r="AF709" s="116" t="str">
        <f t="shared" si="18"/>
        <v/>
      </c>
      <c r="AG709" s="47" t="s">
        <v>126</v>
      </c>
      <c r="AH709" s="117" t="str">
        <f t="shared" si="17"/>
        <v/>
      </c>
    </row>
    <row r="710" spans="1:34" ht="36.75" customHeight="1">
      <c r="A710" s="108">
        <f t="shared" si="21"/>
        <v>700</v>
      </c>
      <c r="B710" s="1232" t="str">
        <f>IF(基本情報入力シート!C753="","",基本情報入力シート!C753)</f>
        <v/>
      </c>
      <c r="C710" s="1233"/>
      <c r="D710" s="1233"/>
      <c r="E710" s="1233"/>
      <c r="F710" s="1233"/>
      <c r="G710" s="1233"/>
      <c r="H710" s="1233"/>
      <c r="I710" s="1233"/>
      <c r="J710" s="1233"/>
      <c r="K710" s="1234"/>
      <c r="L710" s="109" t="str">
        <f>IF(基本情報入力シート!M753="","",基本情報入力シート!M753)</f>
        <v/>
      </c>
      <c r="M710" s="109" t="str">
        <f>IF(基本情報入力シート!R753="","",基本情報入力シート!R753)</f>
        <v/>
      </c>
      <c r="N710" s="109" t="str">
        <f>IF(基本情報入力シート!W753="","",基本情報入力シート!W753)</f>
        <v/>
      </c>
      <c r="O710" s="108" t="str">
        <f>IF(基本情報入力シート!X753="","",基本情報入力シート!X753)</f>
        <v/>
      </c>
      <c r="P710" s="110" t="str">
        <f>IF(基本情報入力シート!Y753="","",基本情報入力シート!Y753)</f>
        <v/>
      </c>
      <c r="Q710" s="641" t="str">
        <f>IF(基本情報入力シート!Z753="","",基本情報入力シート!Z753)</f>
        <v/>
      </c>
      <c r="R710" s="662" t="str">
        <f>IF(基本情報入力シート!AA753="","",基本情報入力シート!AA753)</f>
        <v/>
      </c>
      <c r="S710" s="111"/>
      <c r="T710" s="112"/>
      <c r="U710" s="131" t="str">
        <f>IF(P710="","",VLOOKUP(P710,【参考】数式用!$A$5:$I$28,MATCH(T710,【参考】数式用!$C$4:$G$4,0)+2,0))</f>
        <v/>
      </c>
      <c r="V710" s="46" t="s">
        <v>121</v>
      </c>
      <c r="W710" s="113"/>
      <c r="X710" s="47" t="s">
        <v>122</v>
      </c>
      <c r="Y710" s="113"/>
      <c r="Z710" s="114" t="s">
        <v>123</v>
      </c>
      <c r="AA710" s="113"/>
      <c r="AB710" s="47" t="s">
        <v>122</v>
      </c>
      <c r="AC710" s="113"/>
      <c r="AD710" s="47" t="s">
        <v>124</v>
      </c>
      <c r="AE710" s="115" t="s">
        <v>125</v>
      </c>
      <c r="AF710" s="116" t="str">
        <f t="shared" si="18"/>
        <v/>
      </c>
      <c r="AG710" s="47" t="s">
        <v>126</v>
      </c>
      <c r="AH710" s="117" t="str">
        <f t="shared" si="17"/>
        <v/>
      </c>
    </row>
    <row r="711" spans="1:34" ht="36.75" customHeight="1">
      <c r="A711" s="108">
        <f t="shared" si="21"/>
        <v>701</v>
      </c>
      <c r="B711" s="1232" t="str">
        <f>IF(基本情報入力シート!C754="","",基本情報入力シート!C754)</f>
        <v/>
      </c>
      <c r="C711" s="1233"/>
      <c r="D711" s="1233"/>
      <c r="E711" s="1233"/>
      <c r="F711" s="1233"/>
      <c r="G711" s="1233"/>
      <c r="H711" s="1233"/>
      <c r="I711" s="1233"/>
      <c r="J711" s="1233"/>
      <c r="K711" s="1234"/>
      <c r="L711" s="109" t="str">
        <f>IF(基本情報入力シート!M754="","",基本情報入力シート!M754)</f>
        <v/>
      </c>
      <c r="M711" s="109" t="str">
        <f>IF(基本情報入力シート!R754="","",基本情報入力シート!R754)</f>
        <v/>
      </c>
      <c r="N711" s="109" t="str">
        <f>IF(基本情報入力シート!W754="","",基本情報入力シート!W754)</f>
        <v/>
      </c>
      <c r="O711" s="108" t="str">
        <f>IF(基本情報入力シート!X754="","",基本情報入力シート!X754)</f>
        <v/>
      </c>
      <c r="P711" s="110" t="str">
        <f>IF(基本情報入力シート!Y754="","",基本情報入力シート!Y754)</f>
        <v/>
      </c>
      <c r="Q711" s="641" t="str">
        <f>IF(基本情報入力シート!Z754="","",基本情報入力シート!Z754)</f>
        <v/>
      </c>
      <c r="R711" s="662" t="str">
        <f>IF(基本情報入力シート!AA754="","",基本情報入力シート!AA754)</f>
        <v/>
      </c>
      <c r="S711" s="111"/>
      <c r="T711" s="112"/>
      <c r="U711" s="131" t="str">
        <f>IF(P711="","",VLOOKUP(P711,【参考】数式用!$A$5:$I$28,MATCH(T711,【参考】数式用!$C$4:$G$4,0)+2,0))</f>
        <v/>
      </c>
      <c r="V711" s="46" t="s">
        <v>121</v>
      </c>
      <c r="W711" s="113"/>
      <c r="X711" s="47" t="s">
        <v>122</v>
      </c>
      <c r="Y711" s="113"/>
      <c r="Z711" s="114" t="s">
        <v>123</v>
      </c>
      <c r="AA711" s="113"/>
      <c r="AB711" s="47" t="s">
        <v>122</v>
      </c>
      <c r="AC711" s="113"/>
      <c r="AD711" s="47" t="s">
        <v>124</v>
      </c>
      <c r="AE711" s="115" t="s">
        <v>125</v>
      </c>
      <c r="AF711" s="116" t="str">
        <f t="shared" si="18"/>
        <v/>
      </c>
      <c r="AG711" s="47" t="s">
        <v>126</v>
      </c>
      <c r="AH711" s="117" t="str">
        <f t="shared" si="17"/>
        <v/>
      </c>
    </row>
    <row r="712" spans="1:34" ht="36.75" customHeight="1">
      <c r="A712" s="108">
        <f t="shared" si="21"/>
        <v>702</v>
      </c>
      <c r="B712" s="1232" t="str">
        <f>IF(基本情報入力シート!C755="","",基本情報入力シート!C755)</f>
        <v/>
      </c>
      <c r="C712" s="1233"/>
      <c r="D712" s="1233"/>
      <c r="E712" s="1233"/>
      <c r="F712" s="1233"/>
      <c r="G712" s="1233"/>
      <c r="H712" s="1233"/>
      <c r="I712" s="1233"/>
      <c r="J712" s="1233"/>
      <c r="K712" s="1234"/>
      <c r="L712" s="109" t="str">
        <f>IF(基本情報入力シート!M755="","",基本情報入力シート!M755)</f>
        <v/>
      </c>
      <c r="M712" s="109" t="str">
        <f>IF(基本情報入力シート!R755="","",基本情報入力シート!R755)</f>
        <v/>
      </c>
      <c r="N712" s="109" t="str">
        <f>IF(基本情報入力シート!W755="","",基本情報入力シート!W755)</f>
        <v/>
      </c>
      <c r="O712" s="108" t="str">
        <f>IF(基本情報入力シート!X755="","",基本情報入力シート!X755)</f>
        <v/>
      </c>
      <c r="P712" s="110" t="str">
        <f>IF(基本情報入力シート!Y755="","",基本情報入力シート!Y755)</f>
        <v/>
      </c>
      <c r="Q712" s="641" t="str">
        <f>IF(基本情報入力シート!Z755="","",基本情報入力シート!Z755)</f>
        <v/>
      </c>
      <c r="R712" s="662" t="str">
        <f>IF(基本情報入力シート!AA755="","",基本情報入力シート!AA755)</f>
        <v/>
      </c>
      <c r="S712" s="111"/>
      <c r="T712" s="112"/>
      <c r="U712" s="131" t="str">
        <f>IF(P712="","",VLOOKUP(P712,【参考】数式用!$A$5:$I$28,MATCH(T712,【参考】数式用!$C$4:$G$4,0)+2,0))</f>
        <v/>
      </c>
      <c r="V712" s="46" t="s">
        <v>121</v>
      </c>
      <c r="W712" s="113"/>
      <c r="X712" s="47" t="s">
        <v>122</v>
      </c>
      <c r="Y712" s="113"/>
      <c r="Z712" s="114" t="s">
        <v>123</v>
      </c>
      <c r="AA712" s="113"/>
      <c r="AB712" s="47" t="s">
        <v>122</v>
      </c>
      <c r="AC712" s="113"/>
      <c r="AD712" s="47" t="s">
        <v>124</v>
      </c>
      <c r="AE712" s="115" t="s">
        <v>125</v>
      </c>
      <c r="AF712" s="116" t="str">
        <f t="shared" si="18"/>
        <v/>
      </c>
      <c r="AG712" s="47" t="s">
        <v>126</v>
      </c>
      <c r="AH712" s="117" t="str">
        <f t="shared" si="17"/>
        <v/>
      </c>
    </row>
    <row r="713" spans="1:34" ht="36.75" customHeight="1">
      <c r="A713" s="108">
        <f t="shared" si="21"/>
        <v>703</v>
      </c>
      <c r="B713" s="1232" t="str">
        <f>IF(基本情報入力シート!C756="","",基本情報入力シート!C756)</f>
        <v/>
      </c>
      <c r="C713" s="1233"/>
      <c r="D713" s="1233"/>
      <c r="E713" s="1233"/>
      <c r="F713" s="1233"/>
      <c r="G713" s="1233"/>
      <c r="H713" s="1233"/>
      <c r="I713" s="1233"/>
      <c r="J713" s="1233"/>
      <c r="K713" s="1234"/>
      <c r="L713" s="109" t="str">
        <f>IF(基本情報入力シート!M756="","",基本情報入力シート!M756)</f>
        <v/>
      </c>
      <c r="M713" s="109" t="str">
        <f>IF(基本情報入力シート!R756="","",基本情報入力シート!R756)</f>
        <v/>
      </c>
      <c r="N713" s="109" t="str">
        <f>IF(基本情報入力シート!W756="","",基本情報入力シート!W756)</f>
        <v/>
      </c>
      <c r="O713" s="108" t="str">
        <f>IF(基本情報入力シート!X756="","",基本情報入力シート!X756)</f>
        <v/>
      </c>
      <c r="P713" s="110" t="str">
        <f>IF(基本情報入力シート!Y756="","",基本情報入力シート!Y756)</f>
        <v/>
      </c>
      <c r="Q713" s="641" t="str">
        <f>IF(基本情報入力シート!Z756="","",基本情報入力シート!Z756)</f>
        <v/>
      </c>
      <c r="R713" s="662" t="str">
        <f>IF(基本情報入力シート!AA756="","",基本情報入力シート!AA756)</f>
        <v/>
      </c>
      <c r="S713" s="111"/>
      <c r="T713" s="112"/>
      <c r="U713" s="131" t="str">
        <f>IF(P713="","",VLOOKUP(P713,【参考】数式用!$A$5:$I$28,MATCH(T713,【参考】数式用!$C$4:$G$4,0)+2,0))</f>
        <v/>
      </c>
      <c r="V713" s="46" t="s">
        <v>121</v>
      </c>
      <c r="W713" s="113"/>
      <c r="X713" s="47" t="s">
        <v>122</v>
      </c>
      <c r="Y713" s="113"/>
      <c r="Z713" s="114" t="s">
        <v>123</v>
      </c>
      <c r="AA713" s="113"/>
      <c r="AB713" s="47" t="s">
        <v>122</v>
      </c>
      <c r="AC713" s="113"/>
      <c r="AD713" s="47" t="s">
        <v>124</v>
      </c>
      <c r="AE713" s="115" t="s">
        <v>125</v>
      </c>
      <c r="AF713" s="116" t="str">
        <f t="shared" si="18"/>
        <v/>
      </c>
      <c r="AG713" s="47" t="s">
        <v>126</v>
      </c>
      <c r="AH713" s="117" t="str">
        <f t="shared" si="17"/>
        <v/>
      </c>
    </row>
    <row r="714" spans="1:34" ht="36.75" customHeight="1">
      <c r="A714" s="108">
        <f t="shared" si="21"/>
        <v>704</v>
      </c>
      <c r="B714" s="1232" t="str">
        <f>IF(基本情報入力シート!C757="","",基本情報入力シート!C757)</f>
        <v/>
      </c>
      <c r="C714" s="1233"/>
      <c r="D714" s="1233"/>
      <c r="E714" s="1233"/>
      <c r="F714" s="1233"/>
      <c r="G714" s="1233"/>
      <c r="H714" s="1233"/>
      <c r="I714" s="1233"/>
      <c r="J714" s="1233"/>
      <c r="K714" s="1234"/>
      <c r="L714" s="109" t="str">
        <f>IF(基本情報入力シート!M757="","",基本情報入力シート!M757)</f>
        <v/>
      </c>
      <c r="M714" s="109" t="str">
        <f>IF(基本情報入力シート!R757="","",基本情報入力シート!R757)</f>
        <v/>
      </c>
      <c r="N714" s="109" t="str">
        <f>IF(基本情報入力シート!W757="","",基本情報入力シート!W757)</f>
        <v/>
      </c>
      <c r="O714" s="108" t="str">
        <f>IF(基本情報入力シート!X757="","",基本情報入力シート!X757)</f>
        <v/>
      </c>
      <c r="P714" s="110" t="str">
        <f>IF(基本情報入力シート!Y757="","",基本情報入力シート!Y757)</f>
        <v/>
      </c>
      <c r="Q714" s="641" t="str">
        <f>IF(基本情報入力シート!Z757="","",基本情報入力シート!Z757)</f>
        <v/>
      </c>
      <c r="R714" s="662" t="str">
        <f>IF(基本情報入力シート!AA757="","",基本情報入力シート!AA757)</f>
        <v/>
      </c>
      <c r="S714" s="111"/>
      <c r="T714" s="112"/>
      <c r="U714" s="131" t="str">
        <f>IF(P714="","",VLOOKUP(P714,【参考】数式用!$A$5:$I$28,MATCH(T714,【参考】数式用!$C$4:$G$4,0)+2,0))</f>
        <v/>
      </c>
      <c r="V714" s="46" t="s">
        <v>121</v>
      </c>
      <c r="W714" s="113"/>
      <c r="X714" s="47" t="s">
        <v>122</v>
      </c>
      <c r="Y714" s="113"/>
      <c r="Z714" s="114" t="s">
        <v>123</v>
      </c>
      <c r="AA714" s="113"/>
      <c r="AB714" s="47" t="s">
        <v>122</v>
      </c>
      <c r="AC714" s="113"/>
      <c r="AD714" s="47" t="s">
        <v>124</v>
      </c>
      <c r="AE714" s="115" t="s">
        <v>125</v>
      </c>
      <c r="AF714" s="116" t="str">
        <f t="shared" si="18"/>
        <v/>
      </c>
      <c r="AG714" s="47" t="s">
        <v>126</v>
      </c>
      <c r="AH714" s="117" t="str">
        <f t="shared" si="17"/>
        <v/>
      </c>
    </row>
    <row r="715" spans="1:34" ht="36.75" customHeight="1">
      <c r="A715" s="108">
        <f t="shared" si="21"/>
        <v>705</v>
      </c>
      <c r="B715" s="1232" t="str">
        <f>IF(基本情報入力シート!C758="","",基本情報入力シート!C758)</f>
        <v/>
      </c>
      <c r="C715" s="1233"/>
      <c r="D715" s="1233"/>
      <c r="E715" s="1233"/>
      <c r="F715" s="1233"/>
      <c r="G715" s="1233"/>
      <c r="H715" s="1233"/>
      <c r="I715" s="1233"/>
      <c r="J715" s="1233"/>
      <c r="K715" s="1234"/>
      <c r="L715" s="109" t="str">
        <f>IF(基本情報入力シート!M758="","",基本情報入力シート!M758)</f>
        <v/>
      </c>
      <c r="M715" s="109" t="str">
        <f>IF(基本情報入力シート!R758="","",基本情報入力シート!R758)</f>
        <v/>
      </c>
      <c r="N715" s="109" t="str">
        <f>IF(基本情報入力シート!W758="","",基本情報入力シート!W758)</f>
        <v/>
      </c>
      <c r="O715" s="108" t="str">
        <f>IF(基本情報入力シート!X758="","",基本情報入力シート!X758)</f>
        <v/>
      </c>
      <c r="P715" s="110" t="str">
        <f>IF(基本情報入力シート!Y758="","",基本情報入力シート!Y758)</f>
        <v/>
      </c>
      <c r="Q715" s="641" t="str">
        <f>IF(基本情報入力シート!Z758="","",基本情報入力シート!Z758)</f>
        <v/>
      </c>
      <c r="R715" s="662" t="str">
        <f>IF(基本情報入力シート!AA758="","",基本情報入力シート!AA758)</f>
        <v/>
      </c>
      <c r="S715" s="111"/>
      <c r="T715" s="112"/>
      <c r="U715" s="131" t="str">
        <f>IF(P715="","",VLOOKUP(P715,【参考】数式用!$A$5:$I$28,MATCH(T715,【参考】数式用!$C$4:$G$4,0)+2,0))</f>
        <v/>
      </c>
      <c r="V715" s="46" t="s">
        <v>121</v>
      </c>
      <c r="W715" s="113"/>
      <c r="X715" s="47" t="s">
        <v>122</v>
      </c>
      <c r="Y715" s="113"/>
      <c r="Z715" s="114" t="s">
        <v>123</v>
      </c>
      <c r="AA715" s="113"/>
      <c r="AB715" s="47" t="s">
        <v>122</v>
      </c>
      <c r="AC715" s="113"/>
      <c r="AD715" s="47" t="s">
        <v>124</v>
      </c>
      <c r="AE715" s="115" t="s">
        <v>125</v>
      </c>
      <c r="AF715" s="116" t="str">
        <f t="shared" si="18"/>
        <v/>
      </c>
      <c r="AG715" s="47" t="s">
        <v>126</v>
      </c>
      <c r="AH715" s="117" t="str">
        <f t="shared" si="17"/>
        <v/>
      </c>
    </row>
    <row r="716" spans="1:34" ht="36.75" customHeight="1">
      <c r="A716" s="108">
        <f t="shared" si="21"/>
        <v>706</v>
      </c>
      <c r="B716" s="1232" t="str">
        <f>IF(基本情報入力シート!C759="","",基本情報入力シート!C759)</f>
        <v/>
      </c>
      <c r="C716" s="1233"/>
      <c r="D716" s="1233"/>
      <c r="E716" s="1233"/>
      <c r="F716" s="1233"/>
      <c r="G716" s="1233"/>
      <c r="H716" s="1233"/>
      <c r="I716" s="1233"/>
      <c r="J716" s="1233"/>
      <c r="K716" s="1234"/>
      <c r="L716" s="109" t="str">
        <f>IF(基本情報入力シート!M759="","",基本情報入力シート!M759)</f>
        <v/>
      </c>
      <c r="M716" s="109" t="str">
        <f>IF(基本情報入力シート!R759="","",基本情報入力シート!R759)</f>
        <v/>
      </c>
      <c r="N716" s="109" t="str">
        <f>IF(基本情報入力シート!W759="","",基本情報入力シート!W759)</f>
        <v/>
      </c>
      <c r="O716" s="108" t="str">
        <f>IF(基本情報入力シート!X759="","",基本情報入力シート!X759)</f>
        <v/>
      </c>
      <c r="P716" s="110" t="str">
        <f>IF(基本情報入力シート!Y759="","",基本情報入力シート!Y759)</f>
        <v/>
      </c>
      <c r="Q716" s="641" t="str">
        <f>IF(基本情報入力シート!Z759="","",基本情報入力シート!Z759)</f>
        <v/>
      </c>
      <c r="R716" s="662" t="str">
        <f>IF(基本情報入力シート!AA759="","",基本情報入力シート!AA759)</f>
        <v/>
      </c>
      <c r="S716" s="111"/>
      <c r="T716" s="112"/>
      <c r="U716" s="131" t="str">
        <f>IF(P716="","",VLOOKUP(P716,【参考】数式用!$A$5:$I$28,MATCH(T716,【参考】数式用!$C$4:$G$4,0)+2,0))</f>
        <v/>
      </c>
      <c r="V716" s="46" t="s">
        <v>121</v>
      </c>
      <c r="W716" s="113"/>
      <c r="X716" s="47" t="s">
        <v>122</v>
      </c>
      <c r="Y716" s="113"/>
      <c r="Z716" s="114" t="s">
        <v>123</v>
      </c>
      <c r="AA716" s="113"/>
      <c r="AB716" s="47" t="s">
        <v>122</v>
      </c>
      <c r="AC716" s="113"/>
      <c r="AD716" s="47" t="s">
        <v>124</v>
      </c>
      <c r="AE716" s="115" t="s">
        <v>125</v>
      </c>
      <c r="AF716" s="116" t="str">
        <f t="shared" si="18"/>
        <v/>
      </c>
      <c r="AG716" s="47" t="s">
        <v>126</v>
      </c>
      <c r="AH716" s="117" t="str">
        <f t="shared" si="17"/>
        <v/>
      </c>
    </row>
    <row r="717" spans="1:34" ht="36.75" customHeight="1">
      <c r="A717" s="108">
        <f t="shared" ref="A717:A780" si="22">A716+1</f>
        <v>707</v>
      </c>
      <c r="B717" s="1232" t="str">
        <f>IF(基本情報入力シート!C760="","",基本情報入力シート!C760)</f>
        <v/>
      </c>
      <c r="C717" s="1233"/>
      <c r="D717" s="1233"/>
      <c r="E717" s="1233"/>
      <c r="F717" s="1233"/>
      <c r="G717" s="1233"/>
      <c r="H717" s="1233"/>
      <c r="I717" s="1233"/>
      <c r="J717" s="1233"/>
      <c r="K717" s="1234"/>
      <c r="L717" s="109" t="str">
        <f>IF(基本情報入力シート!M760="","",基本情報入力シート!M760)</f>
        <v/>
      </c>
      <c r="M717" s="109" t="str">
        <f>IF(基本情報入力シート!R760="","",基本情報入力シート!R760)</f>
        <v/>
      </c>
      <c r="N717" s="109" t="str">
        <f>IF(基本情報入力シート!W760="","",基本情報入力シート!W760)</f>
        <v/>
      </c>
      <c r="O717" s="108" t="str">
        <f>IF(基本情報入力シート!X760="","",基本情報入力シート!X760)</f>
        <v/>
      </c>
      <c r="P717" s="110" t="str">
        <f>IF(基本情報入力シート!Y760="","",基本情報入力シート!Y760)</f>
        <v/>
      </c>
      <c r="Q717" s="641" t="str">
        <f>IF(基本情報入力シート!Z760="","",基本情報入力シート!Z760)</f>
        <v/>
      </c>
      <c r="R717" s="662" t="str">
        <f>IF(基本情報入力シート!AA760="","",基本情報入力シート!AA760)</f>
        <v/>
      </c>
      <c r="S717" s="111"/>
      <c r="T717" s="112"/>
      <c r="U717" s="131" t="str">
        <f>IF(P717="","",VLOOKUP(P717,【参考】数式用!$A$5:$I$28,MATCH(T717,【参考】数式用!$C$4:$G$4,0)+2,0))</f>
        <v/>
      </c>
      <c r="V717" s="46" t="s">
        <v>121</v>
      </c>
      <c r="W717" s="113"/>
      <c r="X717" s="47" t="s">
        <v>122</v>
      </c>
      <c r="Y717" s="113"/>
      <c r="Z717" s="114" t="s">
        <v>123</v>
      </c>
      <c r="AA717" s="113"/>
      <c r="AB717" s="47" t="s">
        <v>122</v>
      </c>
      <c r="AC717" s="113"/>
      <c r="AD717" s="47" t="s">
        <v>124</v>
      </c>
      <c r="AE717" s="115" t="s">
        <v>125</v>
      </c>
      <c r="AF717" s="116" t="str">
        <f t="shared" si="18"/>
        <v/>
      </c>
      <c r="AG717" s="47" t="s">
        <v>126</v>
      </c>
      <c r="AH717" s="117" t="str">
        <f t="shared" si="17"/>
        <v/>
      </c>
    </row>
    <row r="718" spans="1:34" ht="36.75" customHeight="1">
      <c r="A718" s="108">
        <f t="shared" si="22"/>
        <v>708</v>
      </c>
      <c r="B718" s="1232" t="str">
        <f>IF(基本情報入力シート!C761="","",基本情報入力シート!C761)</f>
        <v/>
      </c>
      <c r="C718" s="1233"/>
      <c r="D718" s="1233"/>
      <c r="E718" s="1233"/>
      <c r="F718" s="1233"/>
      <c r="G718" s="1233"/>
      <c r="H718" s="1233"/>
      <c r="I718" s="1233"/>
      <c r="J718" s="1233"/>
      <c r="K718" s="1234"/>
      <c r="L718" s="109" t="str">
        <f>IF(基本情報入力シート!M761="","",基本情報入力シート!M761)</f>
        <v/>
      </c>
      <c r="M718" s="109" t="str">
        <f>IF(基本情報入力シート!R761="","",基本情報入力シート!R761)</f>
        <v/>
      </c>
      <c r="N718" s="109" t="str">
        <f>IF(基本情報入力シート!W761="","",基本情報入力シート!W761)</f>
        <v/>
      </c>
      <c r="O718" s="108" t="str">
        <f>IF(基本情報入力シート!X761="","",基本情報入力シート!X761)</f>
        <v/>
      </c>
      <c r="P718" s="110" t="str">
        <f>IF(基本情報入力シート!Y761="","",基本情報入力シート!Y761)</f>
        <v/>
      </c>
      <c r="Q718" s="641" t="str">
        <f>IF(基本情報入力シート!Z761="","",基本情報入力シート!Z761)</f>
        <v/>
      </c>
      <c r="R718" s="662" t="str">
        <f>IF(基本情報入力シート!AA761="","",基本情報入力シート!AA761)</f>
        <v/>
      </c>
      <c r="S718" s="111"/>
      <c r="T718" s="112"/>
      <c r="U718" s="131" t="str">
        <f>IF(P718="","",VLOOKUP(P718,【参考】数式用!$A$5:$I$28,MATCH(T718,【参考】数式用!$C$4:$G$4,0)+2,0))</f>
        <v/>
      </c>
      <c r="V718" s="46" t="s">
        <v>121</v>
      </c>
      <c r="W718" s="113"/>
      <c r="X718" s="47" t="s">
        <v>122</v>
      </c>
      <c r="Y718" s="113"/>
      <c r="Z718" s="114" t="s">
        <v>123</v>
      </c>
      <c r="AA718" s="113"/>
      <c r="AB718" s="47" t="s">
        <v>122</v>
      </c>
      <c r="AC718" s="113"/>
      <c r="AD718" s="47" t="s">
        <v>124</v>
      </c>
      <c r="AE718" s="115" t="s">
        <v>125</v>
      </c>
      <c r="AF718" s="116" t="str">
        <f t="shared" si="18"/>
        <v/>
      </c>
      <c r="AG718" s="47" t="s">
        <v>126</v>
      </c>
      <c r="AH718" s="117" t="str">
        <f t="shared" ref="AH718:AH972" si="23">IFERROR(ROUNDDOWN(ROUND(Q718*U718,0)*R718,0)*AF718,"")</f>
        <v/>
      </c>
    </row>
    <row r="719" spans="1:34" ht="36.75" customHeight="1">
      <c r="A719" s="108">
        <f t="shared" si="22"/>
        <v>709</v>
      </c>
      <c r="B719" s="1232" t="str">
        <f>IF(基本情報入力シート!C762="","",基本情報入力シート!C762)</f>
        <v/>
      </c>
      <c r="C719" s="1233"/>
      <c r="D719" s="1233"/>
      <c r="E719" s="1233"/>
      <c r="F719" s="1233"/>
      <c r="G719" s="1233"/>
      <c r="H719" s="1233"/>
      <c r="I719" s="1233"/>
      <c r="J719" s="1233"/>
      <c r="K719" s="1234"/>
      <c r="L719" s="109" t="str">
        <f>IF(基本情報入力シート!M762="","",基本情報入力シート!M762)</f>
        <v/>
      </c>
      <c r="M719" s="109" t="str">
        <f>IF(基本情報入力シート!R762="","",基本情報入力シート!R762)</f>
        <v/>
      </c>
      <c r="N719" s="109" t="str">
        <f>IF(基本情報入力シート!W762="","",基本情報入力シート!W762)</f>
        <v/>
      </c>
      <c r="O719" s="108" t="str">
        <f>IF(基本情報入力シート!X762="","",基本情報入力シート!X762)</f>
        <v/>
      </c>
      <c r="P719" s="110" t="str">
        <f>IF(基本情報入力シート!Y762="","",基本情報入力シート!Y762)</f>
        <v/>
      </c>
      <c r="Q719" s="641" t="str">
        <f>IF(基本情報入力シート!Z762="","",基本情報入力シート!Z762)</f>
        <v/>
      </c>
      <c r="R719" s="662" t="str">
        <f>IF(基本情報入力シート!AA762="","",基本情報入力シート!AA762)</f>
        <v/>
      </c>
      <c r="S719" s="111"/>
      <c r="T719" s="112"/>
      <c r="U719" s="131" t="str">
        <f>IF(P719="","",VLOOKUP(P719,【参考】数式用!$A$5:$I$28,MATCH(T719,【参考】数式用!$C$4:$G$4,0)+2,0))</f>
        <v/>
      </c>
      <c r="V719" s="46" t="s">
        <v>121</v>
      </c>
      <c r="W719" s="113"/>
      <c r="X719" s="47" t="s">
        <v>122</v>
      </c>
      <c r="Y719" s="113"/>
      <c r="Z719" s="114" t="s">
        <v>123</v>
      </c>
      <c r="AA719" s="113"/>
      <c r="AB719" s="47" t="s">
        <v>122</v>
      </c>
      <c r="AC719" s="113"/>
      <c r="AD719" s="47" t="s">
        <v>124</v>
      </c>
      <c r="AE719" s="115" t="s">
        <v>125</v>
      </c>
      <c r="AF719" s="116" t="str">
        <f t="shared" si="18"/>
        <v/>
      </c>
      <c r="AG719" s="47" t="s">
        <v>126</v>
      </c>
      <c r="AH719" s="117" t="str">
        <f t="shared" si="23"/>
        <v/>
      </c>
    </row>
    <row r="720" spans="1:34" ht="36.75" customHeight="1">
      <c r="A720" s="108">
        <f t="shared" si="22"/>
        <v>710</v>
      </c>
      <c r="B720" s="1232" t="str">
        <f>IF(基本情報入力シート!C763="","",基本情報入力シート!C763)</f>
        <v/>
      </c>
      <c r="C720" s="1233"/>
      <c r="D720" s="1233"/>
      <c r="E720" s="1233"/>
      <c r="F720" s="1233"/>
      <c r="G720" s="1233"/>
      <c r="H720" s="1233"/>
      <c r="I720" s="1233"/>
      <c r="J720" s="1233"/>
      <c r="K720" s="1234"/>
      <c r="L720" s="109" t="str">
        <f>IF(基本情報入力シート!M763="","",基本情報入力シート!M763)</f>
        <v/>
      </c>
      <c r="M720" s="109" t="str">
        <f>IF(基本情報入力シート!R763="","",基本情報入力シート!R763)</f>
        <v/>
      </c>
      <c r="N720" s="109" t="str">
        <f>IF(基本情報入力シート!W763="","",基本情報入力シート!W763)</f>
        <v/>
      </c>
      <c r="O720" s="108" t="str">
        <f>IF(基本情報入力シート!X763="","",基本情報入力シート!X763)</f>
        <v/>
      </c>
      <c r="P720" s="110" t="str">
        <f>IF(基本情報入力シート!Y763="","",基本情報入力シート!Y763)</f>
        <v/>
      </c>
      <c r="Q720" s="641" t="str">
        <f>IF(基本情報入力シート!Z763="","",基本情報入力シート!Z763)</f>
        <v/>
      </c>
      <c r="R720" s="662" t="str">
        <f>IF(基本情報入力シート!AA763="","",基本情報入力シート!AA763)</f>
        <v/>
      </c>
      <c r="S720" s="111"/>
      <c r="T720" s="112"/>
      <c r="U720" s="131" t="str">
        <f>IF(P720="","",VLOOKUP(P720,【参考】数式用!$A$5:$I$28,MATCH(T720,【参考】数式用!$C$4:$G$4,0)+2,0))</f>
        <v/>
      </c>
      <c r="V720" s="46" t="s">
        <v>121</v>
      </c>
      <c r="W720" s="113"/>
      <c r="X720" s="47" t="s">
        <v>122</v>
      </c>
      <c r="Y720" s="113"/>
      <c r="Z720" s="114" t="s">
        <v>123</v>
      </c>
      <c r="AA720" s="113"/>
      <c r="AB720" s="47" t="s">
        <v>122</v>
      </c>
      <c r="AC720" s="113"/>
      <c r="AD720" s="47" t="s">
        <v>124</v>
      </c>
      <c r="AE720" s="115" t="s">
        <v>125</v>
      </c>
      <c r="AF720" s="116" t="str">
        <f t="shared" si="18"/>
        <v/>
      </c>
      <c r="AG720" s="47" t="s">
        <v>126</v>
      </c>
      <c r="AH720" s="117" t="str">
        <f t="shared" si="23"/>
        <v/>
      </c>
    </row>
    <row r="721" spans="1:34" ht="36.75" customHeight="1">
      <c r="A721" s="108">
        <f t="shared" si="22"/>
        <v>711</v>
      </c>
      <c r="B721" s="1232" t="str">
        <f>IF(基本情報入力シート!C764="","",基本情報入力シート!C764)</f>
        <v/>
      </c>
      <c r="C721" s="1233"/>
      <c r="D721" s="1233"/>
      <c r="E721" s="1233"/>
      <c r="F721" s="1233"/>
      <c r="G721" s="1233"/>
      <c r="H721" s="1233"/>
      <c r="I721" s="1233"/>
      <c r="J721" s="1233"/>
      <c r="K721" s="1234"/>
      <c r="L721" s="109" t="str">
        <f>IF(基本情報入力シート!M764="","",基本情報入力シート!M764)</f>
        <v/>
      </c>
      <c r="M721" s="109" t="str">
        <f>IF(基本情報入力シート!R764="","",基本情報入力シート!R764)</f>
        <v/>
      </c>
      <c r="N721" s="109" t="str">
        <f>IF(基本情報入力シート!W764="","",基本情報入力シート!W764)</f>
        <v/>
      </c>
      <c r="O721" s="108" t="str">
        <f>IF(基本情報入力シート!X764="","",基本情報入力シート!X764)</f>
        <v/>
      </c>
      <c r="P721" s="110" t="str">
        <f>IF(基本情報入力シート!Y764="","",基本情報入力シート!Y764)</f>
        <v/>
      </c>
      <c r="Q721" s="641" t="str">
        <f>IF(基本情報入力シート!Z764="","",基本情報入力シート!Z764)</f>
        <v/>
      </c>
      <c r="R721" s="662" t="str">
        <f>IF(基本情報入力シート!AA764="","",基本情報入力シート!AA764)</f>
        <v/>
      </c>
      <c r="S721" s="111"/>
      <c r="T721" s="112"/>
      <c r="U721" s="131" t="str">
        <f>IF(P721="","",VLOOKUP(P721,【参考】数式用!$A$5:$I$28,MATCH(T721,【参考】数式用!$C$4:$G$4,0)+2,0))</f>
        <v/>
      </c>
      <c r="V721" s="46" t="s">
        <v>121</v>
      </c>
      <c r="W721" s="113"/>
      <c r="X721" s="47" t="s">
        <v>122</v>
      </c>
      <c r="Y721" s="113"/>
      <c r="Z721" s="114" t="s">
        <v>123</v>
      </c>
      <c r="AA721" s="113"/>
      <c r="AB721" s="47" t="s">
        <v>122</v>
      </c>
      <c r="AC721" s="113"/>
      <c r="AD721" s="47" t="s">
        <v>124</v>
      </c>
      <c r="AE721" s="115" t="s">
        <v>125</v>
      </c>
      <c r="AF721" s="116" t="str">
        <f t="shared" si="18"/>
        <v/>
      </c>
      <c r="AG721" s="47" t="s">
        <v>126</v>
      </c>
      <c r="AH721" s="117" t="str">
        <f t="shared" si="23"/>
        <v/>
      </c>
    </row>
    <row r="722" spans="1:34" ht="36.75" customHeight="1">
      <c r="A722" s="108">
        <f t="shared" si="22"/>
        <v>712</v>
      </c>
      <c r="B722" s="1232" t="str">
        <f>IF(基本情報入力シート!C765="","",基本情報入力シート!C765)</f>
        <v/>
      </c>
      <c r="C722" s="1233"/>
      <c r="D722" s="1233"/>
      <c r="E722" s="1233"/>
      <c r="F722" s="1233"/>
      <c r="G722" s="1233"/>
      <c r="H722" s="1233"/>
      <c r="I722" s="1233"/>
      <c r="J722" s="1233"/>
      <c r="K722" s="1234"/>
      <c r="L722" s="109" t="str">
        <f>IF(基本情報入力シート!M765="","",基本情報入力シート!M765)</f>
        <v/>
      </c>
      <c r="M722" s="109" t="str">
        <f>IF(基本情報入力シート!R765="","",基本情報入力シート!R765)</f>
        <v/>
      </c>
      <c r="N722" s="109" t="str">
        <f>IF(基本情報入力シート!W765="","",基本情報入力シート!W765)</f>
        <v/>
      </c>
      <c r="O722" s="108" t="str">
        <f>IF(基本情報入力シート!X765="","",基本情報入力シート!X765)</f>
        <v/>
      </c>
      <c r="P722" s="110" t="str">
        <f>IF(基本情報入力シート!Y765="","",基本情報入力シート!Y765)</f>
        <v/>
      </c>
      <c r="Q722" s="641" t="str">
        <f>IF(基本情報入力シート!Z765="","",基本情報入力シート!Z765)</f>
        <v/>
      </c>
      <c r="R722" s="662" t="str">
        <f>IF(基本情報入力シート!AA765="","",基本情報入力シート!AA765)</f>
        <v/>
      </c>
      <c r="S722" s="111"/>
      <c r="T722" s="112"/>
      <c r="U722" s="131" t="str">
        <f>IF(P722="","",VLOOKUP(P722,【参考】数式用!$A$5:$I$28,MATCH(T722,【参考】数式用!$C$4:$G$4,0)+2,0))</f>
        <v/>
      </c>
      <c r="V722" s="46" t="s">
        <v>121</v>
      </c>
      <c r="W722" s="113"/>
      <c r="X722" s="47" t="s">
        <v>122</v>
      </c>
      <c r="Y722" s="113"/>
      <c r="Z722" s="114" t="s">
        <v>123</v>
      </c>
      <c r="AA722" s="113"/>
      <c r="AB722" s="47" t="s">
        <v>122</v>
      </c>
      <c r="AC722" s="113"/>
      <c r="AD722" s="47" t="s">
        <v>124</v>
      </c>
      <c r="AE722" s="115" t="s">
        <v>125</v>
      </c>
      <c r="AF722" s="116" t="str">
        <f t="shared" ref="AF722:AF976" si="24">IF(W722&gt;=1,(AA722*12+AC722)-(W722*12+Y722)+1,"")</f>
        <v/>
      </c>
      <c r="AG722" s="47" t="s">
        <v>126</v>
      </c>
      <c r="AH722" s="117" t="str">
        <f t="shared" si="23"/>
        <v/>
      </c>
    </row>
    <row r="723" spans="1:34" ht="36.75" customHeight="1">
      <c r="A723" s="108">
        <f t="shared" si="22"/>
        <v>713</v>
      </c>
      <c r="B723" s="1232" t="str">
        <f>IF(基本情報入力シート!C766="","",基本情報入力シート!C766)</f>
        <v/>
      </c>
      <c r="C723" s="1233"/>
      <c r="D723" s="1233"/>
      <c r="E723" s="1233"/>
      <c r="F723" s="1233"/>
      <c r="G723" s="1233"/>
      <c r="H723" s="1233"/>
      <c r="I723" s="1233"/>
      <c r="J723" s="1233"/>
      <c r="K723" s="1234"/>
      <c r="L723" s="109" t="str">
        <f>IF(基本情報入力シート!M766="","",基本情報入力シート!M766)</f>
        <v/>
      </c>
      <c r="M723" s="109" t="str">
        <f>IF(基本情報入力シート!R766="","",基本情報入力シート!R766)</f>
        <v/>
      </c>
      <c r="N723" s="109" t="str">
        <f>IF(基本情報入力シート!W766="","",基本情報入力シート!W766)</f>
        <v/>
      </c>
      <c r="O723" s="108" t="str">
        <f>IF(基本情報入力シート!X766="","",基本情報入力シート!X766)</f>
        <v/>
      </c>
      <c r="P723" s="110" t="str">
        <f>IF(基本情報入力シート!Y766="","",基本情報入力シート!Y766)</f>
        <v/>
      </c>
      <c r="Q723" s="641" t="str">
        <f>IF(基本情報入力シート!Z766="","",基本情報入力シート!Z766)</f>
        <v/>
      </c>
      <c r="R723" s="662" t="str">
        <f>IF(基本情報入力シート!AA766="","",基本情報入力シート!AA766)</f>
        <v/>
      </c>
      <c r="S723" s="111"/>
      <c r="T723" s="112"/>
      <c r="U723" s="131" t="str">
        <f>IF(P723="","",VLOOKUP(P723,【参考】数式用!$A$5:$I$28,MATCH(T723,【参考】数式用!$C$4:$G$4,0)+2,0))</f>
        <v/>
      </c>
      <c r="V723" s="46" t="s">
        <v>121</v>
      </c>
      <c r="W723" s="113"/>
      <c r="X723" s="47" t="s">
        <v>122</v>
      </c>
      <c r="Y723" s="113"/>
      <c r="Z723" s="114" t="s">
        <v>123</v>
      </c>
      <c r="AA723" s="113"/>
      <c r="AB723" s="47" t="s">
        <v>122</v>
      </c>
      <c r="AC723" s="113"/>
      <c r="AD723" s="47" t="s">
        <v>124</v>
      </c>
      <c r="AE723" s="115" t="s">
        <v>125</v>
      </c>
      <c r="AF723" s="116" t="str">
        <f t="shared" si="24"/>
        <v/>
      </c>
      <c r="AG723" s="47" t="s">
        <v>126</v>
      </c>
      <c r="AH723" s="117" t="str">
        <f t="shared" si="23"/>
        <v/>
      </c>
    </row>
    <row r="724" spans="1:34" ht="36.75" customHeight="1">
      <c r="A724" s="108">
        <f t="shared" si="22"/>
        <v>714</v>
      </c>
      <c r="B724" s="1232" t="str">
        <f>IF(基本情報入力シート!C767="","",基本情報入力シート!C767)</f>
        <v/>
      </c>
      <c r="C724" s="1233"/>
      <c r="D724" s="1233"/>
      <c r="E724" s="1233"/>
      <c r="F724" s="1233"/>
      <c r="G724" s="1233"/>
      <c r="H724" s="1233"/>
      <c r="I724" s="1233"/>
      <c r="J724" s="1233"/>
      <c r="K724" s="1234"/>
      <c r="L724" s="109" t="str">
        <f>IF(基本情報入力シート!M767="","",基本情報入力シート!M767)</f>
        <v/>
      </c>
      <c r="M724" s="109" t="str">
        <f>IF(基本情報入力シート!R767="","",基本情報入力シート!R767)</f>
        <v/>
      </c>
      <c r="N724" s="109" t="str">
        <f>IF(基本情報入力シート!W767="","",基本情報入力シート!W767)</f>
        <v/>
      </c>
      <c r="O724" s="108" t="str">
        <f>IF(基本情報入力シート!X767="","",基本情報入力シート!X767)</f>
        <v/>
      </c>
      <c r="P724" s="110" t="str">
        <f>IF(基本情報入力シート!Y767="","",基本情報入力シート!Y767)</f>
        <v/>
      </c>
      <c r="Q724" s="641" t="str">
        <f>IF(基本情報入力シート!Z767="","",基本情報入力シート!Z767)</f>
        <v/>
      </c>
      <c r="R724" s="662" t="str">
        <f>IF(基本情報入力シート!AA767="","",基本情報入力シート!AA767)</f>
        <v/>
      </c>
      <c r="S724" s="111"/>
      <c r="T724" s="112"/>
      <c r="U724" s="131" t="str">
        <f>IF(P724="","",VLOOKUP(P724,【参考】数式用!$A$5:$I$28,MATCH(T724,【参考】数式用!$C$4:$G$4,0)+2,0))</f>
        <v/>
      </c>
      <c r="V724" s="46" t="s">
        <v>121</v>
      </c>
      <c r="W724" s="113"/>
      <c r="X724" s="47" t="s">
        <v>122</v>
      </c>
      <c r="Y724" s="113"/>
      <c r="Z724" s="114" t="s">
        <v>123</v>
      </c>
      <c r="AA724" s="113"/>
      <c r="AB724" s="47" t="s">
        <v>122</v>
      </c>
      <c r="AC724" s="113"/>
      <c r="AD724" s="47" t="s">
        <v>124</v>
      </c>
      <c r="AE724" s="115" t="s">
        <v>125</v>
      </c>
      <c r="AF724" s="116" t="str">
        <f t="shared" si="24"/>
        <v/>
      </c>
      <c r="AG724" s="47" t="s">
        <v>126</v>
      </c>
      <c r="AH724" s="117" t="str">
        <f t="shared" si="23"/>
        <v/>
      </c>
    </row>
    <row r="725" spans="1:34" ht="36.75" customHeight="1">
      <c r="A725" s="108">
        <f t="shared" si="22"/>
        <v>715</v>
      </c>
      <c r="B725" s="1232" t="str">
        <f>IF(基本情報入力シート!C768="","",基本情報入力シート!C768)</f>
        <v/>
      </c>
      <c r="C725" s="1233"/>
      <c r="D725" s="1233"/>
      <c r="E725" s="1233"/>
      <c r="F725" s="1233"/>
      <c r="G725" s="1233"/>
      <c r="H725" s="1233"/>
      <c r="I725" s="1233"/>
      <c r="J725" s="1233"/>
      <c r="K725" s="1234"/>
      <c r="L725" s="109" t="str">
        <f>IF(基本情報入力シート!M768="","",基本情報入力シート!M768)</f>
        <v/>
      </c>
      <c r="M725" s="109" t="str">
        <f>IF(基本情報入力シート!R768="","",基本情報入力シート!R768)</f>
        <v/>
      </c>
      <c r="N725" s="109" t="str">
        <f>IF(基本情報入力シート!W768="","",基本情報入力シート!W768)</f>
        <v/>
      </c>
      <c r="O725" s="108" t="str">
        <f>IF(基本情報入力シート!X768="","",基本情報入力シート!X768)</f>
        <v/>
      </c>
      <c r="P725" s="110" t="str">
        <f>IF(基本情報入力シート!Y768="","",基本情報入力シート!Y768)</f>
        <v/>
      </c>
      <c r="Q725" s="641" t="str">
        <f>IF(基本情報入力シート!Z768="","",基本情報入力シート!Z768)</f>
        <v/>
      </c>
      <c r="R725" s="662" t="str">
        <f>IF(基本情報入力シート!AA768="","",基本情報入力シート!AA768)</f>
        <v/>
      </c>
      <c r="S725" s="111"/>
      <c r="T725" s="112"/>
      <c r="U725" s="131" t="str">
        <f>IF(P725="","",VLOOKUP(P725,【参考】数式用!$A$5:$I$28,MATCH(T725,【参考】数式用!$C$4:$G$4,0)+2,0))</f>
        <v/>
      </c>
      <c r="V725" s="46" t="s">
        <v>121</v>
      </c>
      <c r="W725" s="113"/>
      <c r="X725" s="47" t="s">
        <v>122</v>
      </c>
      <c r="Y725" s="113"/>
      <c r="Z725" s="114" t="s">
        <v>123</v>
      </c>
      <c r="AA725" s="113"/>
      <c r="AB725" s="47" t="s">
        <v>122</v>
      </c>
      <c r="AC725" s="113"/>
      <c r="AD725" s="47" t="s">
        <v>124</v>
      </c>
      <c r="AE725" s="115" t="s">
        <v>125</v>
      </c>
      <c r="AF725" s="116" t="str">
        <f t="shared" si="24"/>
        <v/>
      </c>
      <c r="AG725" s="47" t="s">
        <v>126</v>
      </c>
      <c r="AH725" s="117" t="str">
        <f t="shared" si="23"/>
        <v/>
      </c>
    </row>
    <row r="726" spans="1:34" ht="36.75" customHeight="1">
      <c r="A726" s="108">
        <f t="shared" si="22"/>
        <v>716</v>
      </c>
      <c r="B726" s="1232" t="str">
        <f>IF(基本情報入力シート!C769="","",基本情報入力シート!C769)</f>
        <v/>
      </c>
      <c r="C726" s="1233"/>
      <c r="D726" s="1233"/>
      <c r="E726" s="1233"/>
      <c r="F726" s="1233"/>
      <c r="G726" s="1233"/>
      <c r="H726" s="1233"/>
      <c r="I726" s="1233"/>
      <c r="J726" s="1233"/>
      <c r="K726" s="1234"/>
      <c r="L726" s="109" t="str">
        <f>IF(基本情報入力シート!M769="","",基本情報入力シート!M769)</f>
        <v/>
      </c>
      <c r="M726" s="109" t="str">
        <f>IF(基本情報入力シート!R769="","",基本情報入力シート!R769)</f>
        <v/>
      </c>
      <c r="N726" s="109" t="str">
        <f>IF(基本情報入力シート!W769="","",基本情報入力シート!W769)</f>
        <v/>
      </c>
      <c r="O726" s="108" t="str">
        <f>IF(基本情報入力シート!X769="","",基本情報入力シート!X769)</f>
        <v/>
      </c>
      <c r="P726" s="110" t="str">
        <f>IF(基本情報入力シート!Y769="","",基本情報入力シート!Y769)</f>
        <v/>
      </c>
      <c r="Q726" s="641" t="str">
        <f>IF(基本情報入力シート!Z769="","",基本情報入力シート!Z769)</f>
        <v/>
      </c>
      <c r="R726" s="662" t="str">
        <f>IF(基本情報入力シート!AA769="","",基本情報入力シート!AA769)</f>
        <v/>
      </c>
      <c r="S726" s="111"/>
      <c r="T726" s="112"/>
      <c r="U726" s="131" t="str">
        <f>IF(P726="","",VLOOKUP(P726,【参考】数式用!$A$5:$I$28,MATCH(T726,【参考】数式用!$C$4:$G$4,0)+2,0))</f>
        <v/>
      </c>
      <c r="V726" s="46" t="s">
        <v>121</v>
      </c>
      <c r="W726" s="113"/>
      <c r="X726" s="47" t="s">
        <v>122</v>
      </c>
      <c r="Y726" s="113"/>
      <c r="Z726" s="114" t="s">
        <v>123</v>
      </c>
      <c r="AA726" s="113"/>
      <c r="AB726" s="47" t="s">
        <v>122</v>
      </c>
      <c r="AC726" s="113"/>
      <c r="AD726" s="47" t="s">
        <v>124</v>
      </c>
      <c r="AE726" s="115" t="s">
        <v>125</v>
      </c>
      <c r="AF726" s="116" t="str">
        <f t="shared" si="24"/>
        <v/>
      </c>
      <c r="AG726" s="47" t="s">
        <v>126</v>
      </c>
      <c r="AH726" s="117" t="str">
        <f t="shared" si="23"/>
        <v/>
      </c>
    </row>
    <row r="727" spans="1:34" ht="36.75" customHeight="1">
      <c r="A727" s="108">
        <f t="shared" si="22"/>
        <v>717</v>
      </c>
      <c r="B727" s="1232" t="str">
        <f>IF(基本情報入力シート!C770="","",基本情報入力シート!C770)</f>
        <v/>
      </c>
      <c r="C727" s="1233"/>
      <c r="D727" s="1233"/>
      <c r="E727" s="1233"/>
      <c r="F727" s="1233"/>
      <c r="G727" s="1233"/>
      <c r="H727" s="1233"/>
      <c r="I727" s="1233"/>
      <c r="J727" s="1233"/>
      <c r="K727" s="1234"/>
      <c r="L727" s="109" t="str">
        <f>IF(基本情報入力シート!M770="","",基本情報入力シート!M770)</f>
        <v/>
      </c>
      <c r="M727" s="109" t="str">
        <f>IF(基本情報入力シート!R770="","",基本情報入力シート!R770)</f>
        <v/>
      </c>
      <c r="N727" s="109" t="str">
        <f>IF(基本情報入力シート!W770="","",基本情報入力シート!W770)</f>
        <v/>
      </c>
      <c r="O727" s="108" t="str">
        <f>IF(基本情報入力シート!X770="","",基本情報入力シート!X770)</f>
        <v/>
      </c>
      <c r="P727" s="110" t="str">
        <f>IF(基本情報入力シート!Y770="","",基本情報入力シート!Y770)</f>
        <v/>
      </c>
      <c r="Q727" s="641" t="str">
        <f>IF(基本情報入力シート!Z770="","",基本情報入力シート!Z770)</f>
        <v/>
      </c>
      <c r="R727" s="662" t="str">
        <f>IF(基本情報入力シート!AA770="","",基本情報入力シート!AA770)</f>
        <v/>
      </c>
      <c r="S727" s="111"/>
      <c r="T727" s="112"/>
      <c r="U727" s="131" t="str">
        <f>IF(P727="","",VLOOKUP(P727,【参考】数式用!$A$5:$I$28,MATCH(T727,【参考】数式用!$C$4:$G$4,0)+2,0))</f>
        <v/>
      </c>
      <c r="V727" s="46" t="s">
        <v>121</v>
      </c>
      <c r="W727" s="113"/>
      <c r="X727" s="47" t="s">
        <v>122</v>
      </c>
      <c r="Y727" s="113"/>
      <c r="Z727" s="114" t="s">
        <v>123</v>
      </c>
      <c r="AA727" s="113"/>
      <c r="AB727" s="47" t="s">
        <v>122</v>
      </c>
      <c r="AC727" s="113"/>
      <c r="AD727" s="47" t="s">
        <v>124</v>
      </c>
      <c r="AE727" s="115" t="s">
        <v>125</v>
      </c>
      <c r="AF727" s="116" t="str">
        <f t="shared" si="24"/>
        <v/>
      </c>
      <c r="AG727" s="47" t="s">
        <v>126</v>
      </c>
      <c r="AH727" s="117" t="str">
        <f t="shared" si="23"/>
        <v/>
      </c>
    </row>
    <row r="728" spans="1:34" ht="36.75" customHeight="1">
      <c r="A728" s="108">
        <f t="shared" si="22"/>
        <v>718</v>
      </c>
      <c r="B728" s="1232" t="str">
        <f>IF(基本情報入力シート!C771="","",基本情報入力シート!C771)</f>
        <v/>
      </c>
      <c r="C728" s="1233"/>
      <c r="D728" s="1233"/>
      <c r="E728" s="1233"/>
      <c r="F728" s="1233"/>
      <c r="G728" s="1233"/>
      <c r="H728" s="1233"/>
      <c r="I728" s="1233"/>
      <c r="J728" s="1233"/>
      <c r="K728" s="1234"/>
      <c r="L728" s="109" t="str">
        <f>IF(基本情報入力シート!M771="","",基本情報入力シート!M771)</f>
        <v/>
      </c>
      <c r="M728" s="109" t="str">
        <f>IF(基本情報入力シート!R771="","",基本情報入力シート!R771)</f>
        <v/>
      </c>
      <c r="N728" s="109" t="str">
        <f>IF(基本情報入力シート!W771="","",基本情報入力シート!W771)</f>
        <v/>
      </c>
      <c r="O728" s="108" t="str">
        <f>IF(基本情報入力シート!X771="","",基本情報入力シート!X771)</f>
        <v/>
      </c>
      <c r="P728" s="110" t="str">
        <f>IF(基本情報入力シート!Y771="","",基本情報入力シート!Y771)</f>
        <v/>
      </c>
      <c r="Q728" s="641" t="str">
        <f>IF(基本情報入力シート!Z771="","",基本情報入力シート!Z771)</f>
        <v/>
      </c>
      <c r="R728" s="662" t="str">
        <f>IF(基本情報入力シート!AA771="","",基本情報入力シート!AA771)</f>
        <v/>
      </c>
      <c r="S728" s="111"/>
      <c r="T728" s="112"/>
      <c r="U728" s="131" t="str">
        <f>IF(P728="","",VLOOKUP(P728,【参考】数式用!$A$5:$I$28,MATCH(T728,【参考】数式用!$C$4:$G$4,0)+2,0))</f>
        <v/>
      </c>
      <c r="V728" s="46" t="s">
        <v>121</v>
      </c>
      <c r="W728" s="113"/>
      <c r="X728" s="47" t="s">
        <v>122</v>
      </c>
      <c r="Y728" s="113"/>
      <c r="Z728" s="114" t="s">
        <v>123</v>
      </c>
      <c r="AA728" s="113"/>
      <c r="AB728" s="47" t="s">
        <v>122</v>
      </c>
      <c r="AC728" s="113"/>
      <c r="AD728" s="47" t="s">
        <v>124</v>
      </c>
      <c r="AE728" s="115" t="s">
        <v>125</v>
      </c>
      <c r="AF728" s="116" t="str">
        <f t="shared" si="24"/>
        <v/>
      </c>
      <c r="AG728" s="118" t="s">
        <v>126</v>
      </c>
      <c r="AH728" s="117" t="str">
        <f t="shared" si="23"/>
        <v/>
      </c>
    </row>
    <row r="729" spans="1:34" ht="36.75" customHeight="1">
      <c r="A729" s="108">
        <f t="shared" si="22"/>
        <v>719</v>
      </c>
      <c r="B729" s="1232" t="str">
        <f>IF(基本情報入力シート!C772="","",基本情報入力シート!C772)</f>
        <v/>
      </c>
      <c r="C729" s="1233"/>
      <c r="D729" s="1233"/>
      <c r="E729" s="1233"/>
      <c r="F729" s="1233"/>
      <c r="G729" s="1233"/>
      <c r="H729" s="1233"/>
      <c r="I729" s="1233"/>
      <c r="J729" s="1233"/>
      <c r="K729" s="1234"/>
      <c r="L729" s="109" t="str">
        <f>IF(基本情報入力シート!M772="","",基本情報入力シート!M772)</f>
        <v/>
      </c>
      <c r="M729" s="109" t="str">
        <f>IF(基本情報入力シート!R772="","",基本情報入力シート!R772)</f>
        <v/>
      </c>
      <c r="N729" s="109" t="str">
        <f>IF(基本情報入力シート!W772="","",基本情報入力シート!W772)</f>
        <v/>
      </c>
      <c r="O729" s="108" t="str">
        <f>IF(基本情報入力シート!X772="","",基本情報入力シート!X772)</f>
        <v/>
      </c>
      <c r="P729" s="110" t="str">
        <f>IF(基本情報入力シート!Y772="","",基本情報入力シート!Y772)</f>
        <v/>
      </c>
      <c r="Q729" s="641" t="str">
        <f>IF(基本情報入力シート!Z772="","",基本情報入力シート!Z772)</f>
        <v/>
      </c>
      <c r="R729" s="662" t="str">
        <f>IF(基本情報入力シート!AA772="","",基本情報入力シート!AA772)</f>
        <v/>
      </c>
      <c r="S729" s="111"/>
      <c r="T729" s="112"/>
      <c r="U729" s="131" t="str">
        <f>IF(P729="","",VLOOKUP(P729,【参考】数式用!$A$5:$I$28,MATCH(T729,【参考】数式用!$C$4:$G$4,0)+2,0))</f>
        <v/>
      </c>
      <c r="V729" s="46" t="s">
        <v>121</v>
      </c>
      <c r="W729" s="113"/>
      <c r="X729" s="47" t="s">
        <v>122</v>
      </c>
      <c r="Y729" s="113"/>
      <c r="Z729" s="114" t="s">
        <v>123</v>
      </c>
      <c r="AA729" s="113"/>
      <c r="AB729" s="47" t="s">
        <v>122</v>
      </c>
      <c r="AC729" s="113"/>
      <c r="AD729" s="47" t="s">
        <v>124</v>
      </c>
      <c r="AE729" s="115" t="s">
        <v>125</v>
      </c>
      <c r="AF729" s="116" t="str">
        <f t="shared" si="24"/>
        <v/>
      </c>
      <c r="AG729" s="118" t="s">
        <v>126</v>
      </c>
      <c r="AH729" s="117" t="str">
        <f t="shared" si="23"/>
        <v/>
      </c>
    </row>
    <row r="730" spans="1:34" ht="36.75" customHeight="1">
      <c r="A730" s="108">
        <f t="shared" si="22"/>
        <v>720</v>
      </c>
      <c r="B730" s="1232" t="str">
        <f>IF(基本情報入力シート!C773="","",基本情報入力シート!C773)</f>
        <v/>
      </c>
      <c r="C730" s="1233"/>
      <c r="D730" s="1233"/>
      <c r="E730" s="1233"/>
      <c r="F730" s="1233"/>
      <c r="G730" s="1233"/>
      <c r="H730" s="1233"/>
      <c r="I730" s="1233"/>
      <c r="J730" s="1233"/>
      <c r="K730" s="1234"/>
      <c r="L730" s="109" t="str">
        <f>IF(基本情報入力シート!M773="","",基本情報入力シート!M773)</f>
        <v/>
      </c>
      <c r="M730" s="109" t="str">
        <f>IF(基本情報入力シート!R773="","",基本情報入力シート!R773)</f>
        <v/>
      </c>
      <c r="N730" s="109" t="str">
        <f>IF(基本情報入力シート!W773="","",基本情報入力シート!W773)</f>
        <v/>
      </c>
      <c r="O730" s="108" t="str">
        <f>IF(基本情報入力シート!X773="","",基本情報入力シート!X773)</f>
        <v/>
      </c>
      <c r="P730" s="110" t="str">
        <f>IF(基本情報入力シート!Y773="","",基本情報入力シート!Y773)</f>
        <v/>
      </c>
      <c r="Q730" s="641" t="str">
        <f>IF(基本情報入力シート!Z773="","",基本情報入力シート!Z773)</f>
        <v/>
      </c>
      <c r="R730" s="662" t="str">
        <f>IF(基本情報入力シート!AA773="","",基本情報入力シート!AA773)</f>
        <v/>
      </c>
      <c r="S730" s="111"/>
      <c r="T730" s="112"/>
      <c r="U730" s="131" t="str">
        <f>IF(P730="","",VLOOKUP(P730,【参考】数式用!$A$5:$I$28,MATCH(T730,【参考】数式用!$C$4:$G$4,0)+2,0))</f>
        <v/>
      </c>
      <c r="V730" s="46" t="s">
        <v>121</v>
      </c>
      <c r="W730" s="113"/>
      <c r="X730" s="47" t="s">
        <v>122</v>
      </c>
      <c r="Y730" s="113"/>
      <c r="Z730" s="114" t="s">
        <v>123</v>
      </c>
      <c r="AA730" s="113"/>
      <c r="AB730" s="47" t="s">
        <v>122</v>
      </c>
      <c r="AC730" s="113"/>
      <c r="AD730" s="47" t="s">
        <v>124</v>
      </c>
      <c r="AE730" s="115" t="s">
        <v>125</v>
      </c>
      <c r="AF730" s="116" t="str">
        <f t="shared" si="24"/>
        <v/>
      </c>
      <c r="AG730" s="118" t="s">
        <v>126</v>
      </c>
      <c r="AH730" s="117" t="str">
        <f t="shared" si="23"/>
        <v/>
      </c>
    </row>
    <row r="731" spans="1:34" ht="36.75" customHeight="1">
      <c r="A731" s="108">
        <f t="shared" si="22"/>
        <v>721</v>
      </c>
      <c r="B731" s="1232" t="str">
        <f>IF(基本情報入力シート!C774="","",基本情報入力シート!C774)</f>
        <v/>
      </c>
      <c r="C731" s="1233"/>
      <c r="D731" s="1233"/>
      <c r="E731" s="1233"/>
      <c r="F731" s="1233"/>
      <c r="G731" s="1233"/>
      <c r="H731" s="1233"/>
      <c r="I731" s="1233"/>
      <c r="J731" s="1233"/>
      <c r="K731" s="1234"/>
      <c r="L731" s="109" t="str">
        <f>IF(基本情報入力シート!M774="","",基本情報入力シート!M774)</f>
        <v/>
      </c>
      <c r="M731" s="109" t="str">
        <f>IF(基本情報入力シート!R774="","",基本情報入力シート!R774)</f>
        <v/>
      </c>
      <c r="N731" s="109" t="str">
        <f>IF(基本情報入力シート!W774="","",基本情報入力シート!W774)</f>
        <v/>
      </c>
      <c r="O731" s="108" t="str">
        <f>IF(基本情報入力シート!X774="","",基本情報入力シート!X774)</f>
        <v/>
      </c>
      <c r="P731" s="110" t="str">
        <f>IF(基本情報入力シート!Y774="","",基本情報入力シート!Y774)</f>
        <v/>
      </c>
      <c r="Q731" s="641" t="str">
        <f>IF(基本情報入力シート!Z774="","",基本情報入力シート!Z774)</f>
        <v/>
      </c>
      <c r="R731" s="662" t="str">
        <f>IF(基本情報入力シート!AA774="","",基本情報入力シート!AA774)</f>
        <v/>
      </c>
      <c r="S731" s="111"/>
      <c r="T731" s="112"/>
      <c r="U731" s="131" t="str">
        <f>IF(P731="","",VLOOKUP(P731,【参考】数式用!$A$5:$I$28,MATCH(T731,【参考】数式用!$C$4:$G$4,0)+2,0))</f>
        <v/>
      </c>
      <c r="V731" s="46" t="s">
        <v>121</v>
      </c>
      <c r="W731" s="113"/>
      <c r="X731" s="47" t="s">
        <v>122</v>
      </c>
      <c r="Y731" s="113"/>
      <c r="Z731" s="114" t="s">
        <v>123</v>
      </c>
      <c r="AA731" s="113"/>
      <c r="AB731" s="47" t="s">
        <v>122</v>
      </c>
      <c r="AC731" s="113"/>
      <c r="AD731" s="47" t="s">
        <v>124</v>
      </c>
      <c r="AE731" s="115" t="s">
        <v>125</v>
      </c>
      <c r="AF731" s="116" t="str">
        <f t="shared" si="24"/>
        <v/>
      </c>
      <c r="AG731" s="118" t="s">
        <v>126</v>
      </c>
      <c r="AH731" s="117" t="str">
        <f t="shared" si="23"/>
        <v/>
      </c>
    </row>
    <row r="732" spans="1:34" ht="36.75" customHeight="1">
      <c r="A732" s="108">
        <f t="shared" si="22"/>
        <v>722</v>
      </c>
      <c r="B732" s="1232" t="str">
        <f>IF(基本情報入力シート!C775="","",基本情報入力シート!C775)</f>
        <v/>
      </c>
      <c r="C732" s="1233"/>
      <c r="D732" s="1233"/>
      <c r="E732" s="1233"/>
      <c r="F732" s="1233"/>
      <c r="G732" s="1233"/>
      <c r="H732" s="1233"/>
      <c r="I732" s="1233"/>
      <c r="J732" s="1233"/>
      <c r="K732" s="1234"/>
      <c r="L732" s="109" t="str">
        <f>IF(基本情報入力シート!M775="","",基本情報入力シート!M775)</f>
        <v/>
      </c>
      <c r="M732" s="109" t="str">
        <f>IF(基本情報入力シート!R775="","",基本情報入力シート!R775)</f>
        <v/>
      </c>
      <c r="N732" s="109" t="str">
        <f>IF(基本情報入力シート!W775="","",基本情報入力シート!W775)</f>
        <v/>
      </c>
      <c r="O732" s="108" t="str">
        <f>IF(基本情報入力シート!X775="","",基本情報入力シート!X775)</f>
        <v/>
      </c>
      <c r="P732" s="110" t="str">
        <f>IF(基本情報入力シート!Y775="","",基本情報入力シート!Y775)</f>
        <v/>
      </c>
      <c r="Q732" s="641" t="str">
        <f>IF(基本情報入力シート!Z775="","",基本情報入力シート!Z775)</f>
        <v/>
      </c>
      <c r="R732" s="662" t="str">
        <f>IF(基本情報入力シート!AA775="","",基本情報入力シート!AA775)</f>
        <v/>
      </c>
      <c r="S732" s="111"/>
      <c r="T732" s="112"/>
      <c r="U732" s="131" t="str">
        <f>IF(P732="","",VLOOKUP(P732,【参考】数式用!$A$5:$I$28,MATCH(T732,【参考】数式用!$C$4:$G$4,0)+2,0))</f>
        <v/>
      </c>
      <c r="V732" s="46" t="s">
        <v>121</v>
      </c>
      <c r="W732" s="113"/>
      <c r="X732" s="47" t="s">
        <v>122</v>
      </c>
      <c r="Y732" s="113"/>
      <c r="Z732" s="114" t="s">
        <v>123</v>
      </c>
      <c r="AA732" s="113"/>
      <c r="AB732" s="47" t="s">
        <v>122</v>
      </c>
      <c r="AC732" s="113"/>
      <c r="AD732" s="47" t="s">
        <v>124</v>
      </c>
      <c r="AE732" s="115" t="s">
        <v>125</v>
      </c>
      <c r="AF732" s="116" t="str">
        <f t="shared" si="24"/>
        <v/>
      </c>
      <c r="AG732" s="118" t="s">
        <v>126</v>
      </c>
      <c r="AH732" s="117" t="str">
        <f t="shared" si="23"/>
        <v/>
      </c>
    </row>
    <row r="733" spans="1:34" ht="36.75" customHeight="1">
      <c r="A733" s="108">
        <f t="shared" si="22"/>
        <v>723</v>
      </c>
      <c r="B733" s="1232" t="str">
        <f>IF(基本情報入力シート!C776="","",基本情報入力シート!C776)</f>
        <v/>
      </c>
      <c r="C733" s="1233"/>
      <c r="D733" s="1233"/>
      <c r="E733" s="1233"/>
      <c r="F733" s="1233"/>
      <c r="G733" s="1233"/>
      <c r="H733" s="1233"/>
      <c r="I733" s="1233"/>
      <c r="J733" s="1233"/>
      <c r="K733" s="1234"/>
      <c r="L733" s="109" t="str">
        <f>IF(基本情報入力シート!M776="","",基本情報入力シート!M776)</f>
        <v/>
      </c>
      <c r="M733" s="109" t="str">
        <f>IF(基本情報入力シート!R776="","",基本情報入力シート!R776)</f>
        <v/>
      </c>
      <c r="N733" s="109" t="str">
        <f>IF(基本情報入力シート!W776="","",基本情報入力シート!W776)</f>
        <v/>
      </c>
      <c r="O733" s="108" t="str">
        <f>IF(基本情報入力シート!X776="","",基本情報入力シート!X776)</f>
        <v/>
      </c>
      <c r="P733" s="110" t="str">
        <f>IF(基本情報入力シート!Y776="","",基本情報入力シート!Y776)</f>
        <v/>
      </c>
      <c r="Q733" s="641" t="str">
        <f>IF(基本情報入力シート!Z776="","",基本情報入力シート!Z776)</f>
        <v/>
      </c>
      <c r="R733" s="662" t="str">
        <f>IF(基本情報入力シート!AA776="","",基本情報入力シート!AA776)</f>
        <v/>
      </c>
      <c r="S733" s="111"/>
      <c r="T733" s="112"/>
      <c r="U733" s="131" t="str">
        <f>IF(P733="","",VLOOKUP(P733,【参考】数式用!$A$5:$I$28,MATCH(T733,【参考】数式用!$C$4:$G$4,0)+2,0))</f>
        <v/>
      </c>
      <c r="V733" s="46" t="s">
        <v>121</v>
      </c>
      <c r="W733" s="113"/>
      <c r="X733" s="47" t="s">
        <v>122</v>
      </c>
      <c r="Y733" s="113"/>
      <c r="Z733" s="114" t="s">
        <v>123</v>
      </c>
      <c r="AA733" s="113"/>
      <c r="AB733" s="47" t="s">
        <v>122</v>
      </c>
      <c r="AC733" s="113"/>
      <c r="AD733" s="47" t="s">
        <v>124</v>
      </c>
      <c r="AE733" s="115" t="s">
        <v>125</v>
      </c>
      <c r="AF733" s="116" t="str">
        <f t="shared" si="24"/>
        <v/>
      </c>
      <c r="AG733" s="118" t="s">
        <v>126</v>
      </c>
      <c r="AH733" s="117" t="str">
        <f t="shared" si="23"/>
        <v/>
      </c>
    </row>
    <row r="734" spans="1:34" ht="36.75" customHeight="1">
      <c r="A734" s="108">
        <f t="shared" si="22"/>
        <v>724</v>
      </c>
      <c r="B734" s="1232" t="str">
        <f>IF(基本情報入力シート!C777="","",基本情報入力シート!C777)</f>
        <v/>
      </c>
      <c r="C734" s="1233"/>
      <c r="D734" s="1233"/>
      <c r="E734" s="1233"/>
      <c r="F734" s="1233"/>
      <c r="G734" s="1233"/>
      <c r="H734" s="1233"/>
      <c r="I734" s="1233"/>
      <c r="J734" s="1233"/>
      <c r="K734" s="1234"/>
      <c r="L734" s="109" t="str">
        <f>IF(基本情報入力シート!M777="","",基本情報入力シート!M777)</f>
        <v/>
      </c>
      <c r="M734" s="109" t="str">
        <f>IF(基本情報入力シート!R777="","",基本情報入力シート!R777)</f>
        <v/>
      </c>
      <c r="N734" s="109" t="str">
        <f>IF(基本情報入力シート!W777="","",基本情報入力シート!W777)</f>
        <v/>
      </c>
      <c r="O734" s="108" t="str">
        <f>IF(基本情報入力シート!X777="","",基本情報入力シート!X777)</f>
        <v/>
      </c>
      <c r="P734" s="110" t="str">
        <f>IF(基本情報入力シート!Y777="","",基本情報入力シート!Y777)</f>
        <v/>
      </c>
      <c r="Q734" s="641" t="str">
        <f>IF(基本情報入力シート!Z777="","",基本情報入力シート!Z777)</f>
        <v/>
      </c>
      <c r="R734" s="662" t="str">
        <f>IF(基本情報入力シート!AA777="","",基本情報入力シート!AA777)</f>
        <v/>
      </c>
      <c r="S734" s="111"/>
      <c r="T734" s="112"/>
      <c r="U734" s="131" t="str">
        <f>IF(P734="","",VLOOKUP(P734,【参考】数式用!$A$5:$I$28,MATCH(T734,【参考】数式用!$C$4:$G$4,0)+2,0))</f>
        <v/>
      </c>
      <c r="V734" s="46" t="s">
        <v>121</v>
      </c>
      <c r="W734" s="113"/>
      <c r="X734" s="47" t="s">
        <v>122</v>
      </c>
      <c r="Y734" s="113"/>
      <c r="Z734" s="114" t="s">
        <v>123</v>
      </c>
      <c r="AA734" s="113"/>
      <c r="AB734" s="47" t="s">
        <v>122</v>
      </c>
      <c r="AC734" s="113"/>
      <c r="AD734" s="47" t="s">
        <v>124</v>
      </c>
      <c r="AE734" s="115" t="s">
        <v>125</v>
      </c>
      <c r="AF734" s="116" t="str">
        <f t="shared" si="24"/>
        <v/>
      </c>
      <c r="AG734" s="118" t="s">
        <v>126</v>
      </c>
      <c r="AH734" s="117" t="str">
        <f t="shared" si="23"/>
        <v/>
      </c>
    </row>
    <row r="735" spans="1:34" ht="36.75" customHeight="1">
      <c r="A735" s="108">
        <f t="shared" si="22"/>
        <v>725</v>
      </c>
      <c r="B735" s="1232" t="str">
        <f>IF(基本情報入力シート!C778="","",基本情報入力シート!C778)</f>
        <v/>
      </c>
      <c r="C735" s="1233"/>
      <c r="D735" s="1233"/>
      <c r="E735" s="1233"/>
      <c r="F735" s="1233"/>
      <c r="G735" s="1233"/>
      <c r="H735" s="1233"/>
      <c r="I735" s="1233"/>
      <c r="J735" s="1233"/>
      <c r="K735" s="1234"/>
      <c r="L735" s="109" t="str">
        <f>IF(基本情報入力シート!M778="","",基本情報入力シート!M778)</f>
        <v/>
      </c>
      <c r="M735" s="109" t="str">
        <f>IF(基本情報入力シート!R778="","",基本情報入力シート!R778)</f>
        <v/>
      </c>
      <c r="N735" s="109" t="str">
        <f>IF(基本情報入力シート!W778="","",基本情報入力シート!W778)</f>
        <v/>
      </c>
      <c r="O735" s="108" t="str">
        <f>IF(基本情報入力シート!X778="","",基本情報入力シート!X778)</f>
        <v/>
      </c>
      <c r="P735" s="110" t="str">
        <f>IF(基本情報入力シート!Y778="","",基本情報入力シート!Y778)</f>
        <v/>
      </c>
      <c r="Q735" s="641" t="str">
        <f>IF(基本情報入力シート!Z778="","",基本情報入力シート!Z778)</f>
        <v/>
      </c>
      <c r="R735" s="662" t="str">
        <f>IF(基本情報入力シート!AA778="","",基本情報入力シート!AA778)</f>
        <v/>
      </c>
      <c r="S735" s="111"/>
      <c r="T735" s="112"/>
      <c r="U735" s="131" t="str">
        <f>IF(P735="","",VLOOKUP(P735,【参考】数式用!$A$5:$I$28,MATCH(T735,【参考】数式用!$C$4:$G$4,0)+2,0))</f>
        <v/>
      </c>
      <c r="V735" s="46" t="s">
        <v>121</v>
      </c>
      <c r="W735" s="113"/>
      <c r="X735" s="47" t="s">
        <v>122</v>
      </c>
      <c r="Y735" s="113"/>
      <c r="Z735" s="114" t="s">
        <v>123</v>
      </c>
      <c r="AA735" s="113"/>
      <c r="AB735" s="47" t="s">
        <v>122</v>
      </c>
      <c r="AC735" s="113"/>
      <c r="AD735" s="47" t="s">
        <v>124</v>
      </c>
      <c r="AE735" s="115" t="s">
        <v>125</v>
      </c>
      <c r="AF735" s="116" t="str">
        <f t="shared" si="24"/>
        <v/>
      </c>
      <c r="AG735" s="118" t="s">
        <v>126</v>
      </c>
      <c r="AH735" s="117" t="str">
        <f t="shared" si="23"/>
        <v/>
      </c>
    </row>
    <row r="736" spans="1:34" ht="36.75" customHeight="1">
      <c r="A736" s="108">
        <f t="shared" si="22"/>
        <v>726</v>
      </c>
      <c r="B736" s="1232" t="str">
        <f>IF(基本情報入力シート!C779="","",基本情報入力シート!C779)</f>
        <v/>
      </c>
      <c r="C736" s="1233"/>
      <c r="D736" s="1233"/>
      <c r="E736" s="1233"/>
      <c r="F736" s="1233"/>
      <c r="G736" s="1233"/>
      <c r="H736" s="1233"/>
      <c r="I736" s="1233"/>
      <c r="J736" s="1233"/>
      <c r="K736" s="1234"/>
      <c r="L736" s="109" t="str">
        <f>IF(基本情報入力シート!M779="","",基本情報入力シート!M779)</f>
        <v/>
      </c>
      <c r="M736" s="109" t="str">
        <f>IF(基本情報入力シート!R779="","",基本情報入力シート!R779)</f>
        <v/>
      </c>
      <c r="N736" s="109" t="str">
        <f>IF(基本情報入力シート!W779="","",基本情報入力シート!W779)</f>
        <v/>
      </c>
      <c r="O736" s="108" t="str">
        <f>IF(基本情報入力シート!X779="","",基本情報入力シート!X779)</f>
        <v/>
      </c>
      <c r="P736" s="110" t="str">
        <f>IF(基本情報入力シート!Y779="","",基本情報入力シート!Y779)</f>
        <v/>
      </c>
      <c r="Q736" s="641" t="str">
        <f>IF(基本情報入力シート!Z779="","",基本情報入力シート!Z779)</f>
        <v/>
      </c>
      <c r="R736" s="662" t="str">
        <f>IF(基本情報入力シート!AA779="","",基本情報入力シート!AA779)</f>
        <v/>
      </c>
      <c r="S736" s="111"/>
      <c r="T736" s="112"/>
      <c r="U736" s="131" t="str">
        <f>IF(P736="","",VLOOKUP(P736,【参考】数式用!$A$5:$I$28,MATCH(T736,【参考】数式用!$C$4:$G$4,0)+2,0))</f>
        <v/>
      </c>
      <c r="V736" s="46" t="s">
        <v>121</v>
      </c>
      <c r="W736" s="113"/>
      <c r="X736" s="47" t="s">
        <v>122</v>
      </c>
      <c r="Y736" s="113"/>
      <c r="Z736" s="114" t="s">
        <v>123</v>
      </c>
      <c r="AA736" s="113"/>
      <c r="AB736" s="47" t="s">
        <v>122</v>
      </c>
      <c r="AC736" s="113"/>
      <c r="AD736" s="47" t="s">
        <v>124</v>
      </c>
      <c r="AE736" s="115" t="s">
        <v>125</v>
      </c>
      <c r="AF736" s="116" t="str">
        <f t="shared" si="24"/>
        <v/>
      </c>
      <c r="AG736" s="118" t="s">
        <v>126</v>
      </c>
      <c r="AH736" s="117" t="str">
        <f t="shared" si="23"/>
        <v/>
      </c>
    </row>
    <row r="737" spans="1:34" ht="36.75" customHeight="1">
      <c r="A737" s="108">
        <f t="shared" si="22"/>
        <v>727</v>
      </c>
      <c r="B737" s="1232" t="str">
        <f>IF(基本情報入力シート!C780="","",基本情報入力シート!C780)</f>
        <v/>
      </c>
      <c r="C737" s="1233"/>
      <c r="D737" s="1233"/>
      <c r="E737" s="1233"/>
      <c r="F737" s="1233"/>
      <c r="G737" s="1233"/>
      <c r="H737" s="1233"/>
      <c r="I737" s="1233"/>
      <c r="J737" s="1233"/>
      <c r="K737" s="1234"/>
      <c r="L737" s="109" t="str">
        <f>IF(基本情報入力シート!M780="","",基本情報入力シート!M780)</f>
        <v/>
      </c>
      <c r="M737" s="109" t="str">
        <f>IF(基本情報入力シート!R780="","",基本情報入力シート!R780)</f>
        <v/>
      </c>
      <c r="N737" s="109" t="str">
        <f>IF(基本情報入力シート!W780="","",基本情報入力シート!W780)</f>
        <v/>
      </c>
      <c r="O737" s="108" t="str">
        <f>IF(基本情報入力シート!X780="","",基本情報入力シート!X780)</f>
        <v/>
      </c>
      <c r="P737" s="110" t="str">
        <f>IF(基本情報入力シート!Y780="","",基本情報入力シート!Y780)</f>
        <v/>
      </c>
      <c r="Q737" s="641" t="str">
        <f>IF(基本情報入力シート!Z780="","",基本情報入力シート!Z780)</f>
        <v/>
      </c>
      <c r="R737" s="662" t="str">
        <f>IF(基本情報入力シート!AA780="","",基本情報入力シート!AA780)</f>
        <v/>
      </c>
      <c r="S737" s="111"/>
      <c r="T737" s="112"/>
      <c r="U737" s="131" t="str">
        <f>IF(P737="","",VLOOKUP(P737,【参考】数式用!$A$5:$I$28,MATCH(T737,【参考】数式用!$C$4:$G$4,0)+2,0))</f>
        <v/>
      </c>
      <c r="V737" s="46" t="s">
        <v>121</v>
      </c>
      <c r="W737" s="113"/>
      <c r="X737" s="47" t="s">
        <v>122</v>
      </c>
      <c r="Y737" s="113"/>
      <c r="Z737" s="114" t="s">
        <v>123</v>
      </c>
      <c r="AA737" s="113"/>
      <c r="AB737" s="47" t="s">
        <v>122</v>
      </c>
      <c r="AC737" s="113"/>
      <c r="AD737" s="47" t="s">
        <v>124</v>
      </c>
      <c r="AE737" s="115" t="s">
        <v>125</v>
      </c>
      <c r="AF737" s="116" t="str">
        <f t="shared" si="24"/>
        <v/>
      </c>
      <c r="AG737" s="118" t="s">
        <v>126</v>
      </c>
      <c r="AH737" s="117" t="str">
        <f t="shared" si="23"/>
        <v/>
      </c>
    </row>
    <row r="738" spans="1:34" ht="36.75" customHeight="1">
      <c r="A738" s="108">
        <f t="shared" si="22"/>
        <v>728</v>
      </c>
      <c r="B738" s="1232" t="str">
        <f>IF(基本情報入力シート!C781="","",基本情報入力シート!C781)</f>
        <v/>
      </c>
      <c r="C738" s="1233"/>
      <c r="D738" s="1233"/>
      <c r="E738" s="1233"/>
      <c r="F738" s="1233"/>
      <c r="G738" s="1233"/>
      <c r="H738" s="1233"/>
      <c r="I738" s="1233"/>
      <c r="J738" s="1233"/>
      <c r="K738" s="1234"/>
      <c r="L738" s="109" t="str">
        <f>IF(基本情報入力シート!M781="","",基本情報入力シート!M781)</f>
        <v/>
      </c>
      <c r="M738" s="109" t="str">
        <f>IF(基本情報入力シート!R781="","",基本情報入力シート!R781)</f>
        <v/>
      </c>
      <c r="N738" s="109" t="str">
        <f>IF(基本情報入力シート!W781="","",基本情報入力シート!W781)</f>
        <v/>
      </c>
      <c r="O738" s="108" t="str">
        <f>IF(基本情報入力シート!X781="","",基本情報入力シート!X781)</f>
        <v/>
      </c>
      <c r="P738" s="110" t="str">
        <f>IF(基本情報入力シート!Y781="","",基本情報入力シート!Y781)</f>
        <v/>
      </c>
      <c r="Q738" s="641" t="str">
        <f>IF(基本情報入力シート!Z781="","",基本情報入力シート!Z781)</f>
        <v/>
      </c>
      <c r="R738" s="662" t="str">
        <f>IF(基本情報入力シート!AA781="","",基本情報入力シート!AA781)</f>
        <v/>
      </c>
      <c r="S738" s="111"/>
      <c r="T738" s="112"/>
      <c r="U738" s="131" t="str">
        <f>IF(P738="","",VLOOKUP(P738,【参考】数式用!$A$5:$I$28,MATCH(T738,【参考】数式用!$C$4:$G$4,0)+2,0))</f>
        <v/>
      </c>
      <c r="V738" s="46" t="s">
        <v>121</v>
      </c>
      <c r="W738" s="113"/>
      <c r="X738" s="47" t="s">
        <v>122</v>
      </c>
      <c r="Y738" s="113"/>
      <c r="Z738" s="114" t="s">
        <v>123</v>
      </c>
      <c r="AA738" s="113"/>
      <c r="AB738" s="47" t="s">
        <v>122</v>
      </c>
      <c r="AC738" s="113"/>
      <c r="AD738" s="47" t="s">
        <v>124</v>
      </c>
      <c r="AE738" s="115" t="s">
        <v>125</v>
      </c>
      <c r="AF738" s="116" t="str">
        <f t="shared" si="24"/>
        <v/>
      </c>
      <c r="AG738" s="118" t="s">
        <v>126</v>
      </c>
      <c r="AH738" s="117" t="str">
        <f t="shared" si="23"/>
        <v/>
      </c>
    </row>
    <row r="739" spans="1:34" ht="36.75" customHeight="1">
      <c r="A739" s="108">
        <f t="shared" si="22"/>
        <v>729</v>
      </c>
      <c r="B739" s="1232" t="str">
        <f>IF(基本情報入力シート!C782="","",基本情報入力シート!C782)</f>
        <v/>
      </c>
      <c r="C739" s="1233"/>
      <c r="D739" s="1233"/>
      <c r="E739" s="1233"/>
      <c r="F739" s="1233"/>
      <c r="G739" s="1233"/>
      <c r="H739" s="1233"/>
      <c r="I739" s="1233"/>
      <c r="J739" s="1233"/>
      <c r="K739" s="1234"/>
      <c r="L739" s="109" t="str">
        <f>IF(基本情報入力シート!M782="","",基本情報入力シート!M782)</f>
        <v/>
      </c>
      <c r="M739" s="109" t="str">
        <f>IF(基本情報入力シート!R782="","",基本情報入力シート!R782)</f>
        <v/>
      </c>
      <c r="N739" s="109" t="str">
        <f>IF(基本情報入力シート!W782="","",基本情報入力シート!W782)</f>
        <v/>
      </c>
      <c r="O739" s="108" t="str">
        <f>IF(基本情報入力シート!X782="","",基本情報入力シート!X782)</f>
        <v/>
      </c>
      <c r="P739" s="110" t="str">
        <f>IF(基本情報入力シート!Y782="","",基本情報入力シート!Y782)</f>
        <v/>
      </c>
      <c r="Q739" s="641" t="str">
        <f>IF(基本情報入力シート!Z782="","",基本情報入力シート!Z782)</f>
        <v/>
      </c>
      <c r="R739" s="662" t="str">
        <f>IF(基本情報入力シート!AA782="","",基本情報入力シート!AA782)</f>
        <v/>
      </c>
      <c r="S739" s="111"/>
      <c r="T739" s="112"/>
      <c r="U739" s="131" t="str">
        <f>IF(P739="","",VLOOKUP(P739,【参考】数式用!$A$5:$I$28,MATCH(T739,【参考】数式用!$C$4:$G$4,0)+2,0))</f>
        <v/>
      </c>
      <c r="V739" s="46" t="s">
        <v>121</v>
      </c>
      <c r="W739" s="113"/>
      <c r="X739" s="47" t="s">
        <v>122</v>
      </c>
      <c r="Y739" s="113"/>
      <c r="Z739" s="114" t="s">
        <v>123</v>
      </c>
      <c r="AA739" s="113"/>
      <c r="AB739" s="47" t="s">
        <v>122</v>
      </c>
      <c r="AC739" s="113"/>
      <c r="AD739" s="47" t="s">
        <v>124</v>
      </c>
      <c r="AE739" s="115" t="s">
        <v>125</v>
      </c>
      <c r="AF739" s="116" t="str">
        <f t="shared" si="24"/>
        <v/>
      </c>
      <c r="AG739" s="118" t="s">
        <v>126</v>
      </c>
      <c r="AH739" s="117" t="str">
        <f t="shared" si="23"/>
        <v/>
      </c>
    </row>
    <row r="740" spans="1:34" ht="36.75" customHeight="1">
      <c r="A740" s="108">
        <f t="shared" si="22"/>
        <v>730</v>
      </c>
      <c r="B740" s="1232" t="str">
        <f>IF(基本情報入力シート!C783="","",基本情報入力シート!C783)</f>
        <v/>
      </c>
      <c r="C740" s="1233"/>
      <c r="D740" s="1233"/>
      <c r="E740" s="1233"/>
      <c r="F740" s="1233"/>
      <c r="G740" s="1233"/>
      <c r="H740" s="1233"/>
      <c r="I740" s="1233"/>
      <c r="J740" s="1233"/>
      <c r="K740" s="1234"/>
      <c r="L740" s="109" t="str">
        <f>IF(基本情報入力シート!M783="","",基本情報入力シート!M783)</f>
        <v/>
      </c>
      <c r="M740" s="109" t="str">
        <f>IF(基本情報入力シート!R783="","",基本情報入力シート!R783)</f>
        <v/>
      </c>
      <c r="N740" s="109" t="str">
        <f>IF(基本情報入力シート!W783="","",基本情報入力シート!W783)</f>
        <v/>
      </c>
      <c r="O740" s="108" t="str">
        <f>IF(基本情報入力シート!X783="","",基本情報入力シート!X783)</f>
        <v/>
      </c>
      <c r="P740" s="110" t="str">
        <f>IF(基本情報入力シート!Y783="","",基本情報入力シート!Y783)</f>
        <v/>
      </c>
      <c r="Q740" s="641" t="str">
        <f>IF(基本情報入力シート!Z783="","",基本情報入力シート!Z783)</f>
        <v/>
      </c>
      <c r="R740" s="662" t="str">
        <f>IF(基本情報入力シート!AA783="","",基本情報入力シート!AA783)</f>
        <v/>
      </c>
      <c r="S740" s="111"/>
      <c r="T740" s="112"/>
      <c r="U740" s="131" t="str">
        <f>IF(P740="","",VLOOKUP(P740,【参考】数式用!$A$5:$I$28,MATCH(T740,【参考】数式用!$C$4:$G$4,0)+2,0))</f>
        <v/>
      </c>
      <c r="V740" s="46" t="s">
        <v>121</v>
      </c>
      <c r="W740" s="113"/>
      <c r="X740" s="47" t="s">
        <v>122</v>
      </c>
      <c r="Y740" s="113"/>
      <c r="Z740" s="114" t="s">
        <v>123</v>
      </c>
      <c r="AA740" s="113"/>
      <c r="AB740" s="47" t="s">
        <v>122</v>
      </c>
      <c r="AC740" s="113"/>
      <c r="AD740" s="47" t="s">
        <v>124</v>
      </c>
      <c r="AE740" s="115" t="s">
        <v>125</v>
      </c>
      <c r="AF740" s="116" t="str">
        <f t="shared" si="24"/>
        <v/>
      </c>
      <c r="AG740" s="118" t="s">
        <v>126</v>
      </c>
      <c r="AH740" s="117" t="str">
        <f t="shared" si="23"/>
        <v/>
      </c>
    </row>
    <row r="741" spans="1:34" ht="36.75" customHeight="1">
      <c r="A741" s="108">
        <f t="shared" si="22"/>
        <v>731</v>
      </c>
      <c r="B741" s="1232" t="str">
        <f>IF(基本情報入力シート!C784="","",基本情報入力シート!C784)</f>
        <v/>
      </c>
      <c r="C741" s="1233"/>
      <c r="D741" s="1233"/>
      <c r="E741" s="1233"/>
      <c r="F741" s="1233"/>
      <c r="G741" s="1233"/>
      <c r="H741" s="1233"/>
      <c r="I741" s="1233"/>
      <c r="J741" s="1233"/>
      <c r="K741" s="1234"/>
      <c r="L741" s="109" t="str">
        <f>IF(基本情報入力シート!M784="","",基本情報入力シート!M784)</f>
        <v/>
      </c>
      <c r="M741" s="109" t="str">
        <f>IF(基本情報入力シート!R784="","",基本情報入力シート!R784)</f>
        <v/>
      </c>
      <c r="N741" s="109" t="str">
        <f>IF(基本情報入力シート!W784="","",基本情報入力シート!W784)</f>
        <v/>
      </c>
      <c r="O741" s="108" t="str">
        <f>IF(基本情報入力シート!X784="","",基本情報入力シート!X784)</f>
        <v/>
      </c>
      <c r="P741" s="110" t="str">
        <f>IF(基本情報入力シート!Y784="","",基本情報入力シート!Y784)</f>
        <v/>
      </c>
      <c r="Q741" s="641" t="str">
        <f>IF(基本情報入力シート!Z784="","",基本情報入力シート!Z784)</f>
        <v/>
      </c>
      <c r="R741" s="662" t="str">
        <f>IF(基本情報入力シート!AA784="","",基本情報入力シート!AA784)</f>
        <v/>
      </c>
      <c r="S741" s="111"/>
      <c r="T741" s="112"/>
      <c r="U741" s="131" t="str">
        <f>IF(P741="","",VLOOKUP(P741,【参考】数式用!$A$5:$I$28,MATCH(T741,【参考】数式用!$C$4:$G$4,0)+2,0))</f>
        <v/>
      </c>
      <c r="V741" s="46" t="s">
        <v>121</v>
      </c>
      <c r="W741" s="113"/>
      <c r="X741" s="47" t="s">
        <v>122</v>
      </c>
      <c r="Y741" s="113"/>
      <c r="Z741" s="114" t="s">
        <v>123</v>
      </c>
      <c r="AA741" s="113"/>
      <c r="AB741" s="47" t="s">
        <v>122</v>
      </c>
      <c r="AC741" s="113"/>
      <c r="AD741" s="47" t="s">
        <v>124</v>
      </c>
      <c r="AE741" s="115" t="s">
        <v>125</v>
      </c>
      <c r="AF741" s="116" t="str">
        <f t="shared" si="24"/>
        <v/>
      </c>
      <c r="AG741" s="118" t="s">
        <v>126</v>
      </c>
      <c r="AH741" s="117" t="str">
        <f t="shared" si="23"/>
        <v/>
      </c>
    </row>
    <row r="742" spans="1:34" ht="36.75" customHeight="1">
      <c r="A742" s="108">
        <f t="shared" si="22"/>
        <v>732</v>
      </c>
      <c r="B742" s="1232" t="str">
        <f>IF(基本情報入力シート!C785="","",基本情報入力シート!C785)</f>
        <v/>
      </c>
      <c r="C742" s="1233"/>
      <c r="D742" s="1233"/>
      <c r="E742" s="1233"/>
      <c r="F742" s="1233"/>
      <c r="G742" s="1233"/>
      <c r="H742" s="1233"/>
      <c r="I742" s="1233"/>
      <c r="J742" s="1233"/>
      <c r="K742" s="1234"/>
      <c r="L742" s="109" t="str">
        <f>IF(基本情報入力シート!M785="","",基本情報入力シート!M785)</f>
        <v/>
      </c>
      <c r="M742" s="109" t="str">
        <f>IF(基本情報入力シート!R785="","",基本情報入力シート!R785)</f>
        <v/>
      </c>
      <c r="N742" s="109" t="str">
        <f>IF(基本情報入力シート!W785="","",基本情報入力シート!W785)</f>
        <v/>
      </c>
      <c r="O742" s="108" t="str">
        <f>IF(基本情報入力シート!X785="","",基本情報入力シート!X785)</f>
        <v/>
      </c>
      <c r="P742" s="110" t="str">
        <f>IF(基本情報入力シート!Y785="","",基本情報入力シート!Y785)</f>
        <v/>
      </c>
      <c r="Q742" s="641" t="str">
        <f>IF(基本情報入力シート!Z785="","",基本情報入力シート!Z785)</f>
        <v/>
      </c>
      <c r="R742" s="662" t="str">
        <f>IF(基本情報入力シート!AA785="","",基本情報入力シート!AA785)</f>
        <v/>
      </c>
      <c r="S742" s="111"/>
      <c r="T742" s="112"/>
      <c r="U742" s="131" t="str">
        <f>IF(P742="","",VLOOKUP(P742,【参考】数式用!$A$5:$I$28,MATCH(T742,【参考】数式用!$C$4:$G$4,0)+2,0))</f>
        <v/>
      </c>
      <c r="V742" s="46" t="s">
        <v>121</v>
      </c>
      <c r="W742" s="113"/>
      <c r="X742" s="47" t="s">
        <v>122</v>
      </c>
      <c r="Y742" s="113"/>
      <c r="Z742" s="114" t="s">
        <v>123</v>
      </c>
      <c r="AA742" s="113"/>
      <c r="AB742" s="47" t="s">
        <v>122</v>
      </c>
      <c r="AC742" s="113"/>
      <c r="AD742" s="47" t="s">
        <v>124</v>
      </c>
      <c r="AE742" s="115" t="s">
        <v>125</v>
      </c>
      <c r="AF742" s="116" t="str">
        <f t="shared" si="24"/>
        <v/>
      </c>
      <c r="AG742" s="118" t="s">
        <v>126</v>
      </c>
      <c r="AH742" s="117" t="str">
        <f t="shared" si="23"/>
        <v/>
      </c>
    </row>
    <row r="743" spans="1:34" ht="36.75" customHeight="1">
      <c r="A743" s="108">
        <f t="shared" si="22"/>
        <v>733</v>
      </c>
      <c r="B743" s="1232" t="str">
        <f>IF(基本情報入力シート!C786="","",基本情報入力シート!C786)</f>
        <v/>
      </c>
      <c r="C743" s="1233"/>
      <c r="D743" s="1233"/>
      <c r="E743" s="1233"/>
      <c r="F743" s="1233"/>
      <c r="G743" s="1233"/>
      <c r="H743" s="1233"/>
      <c r="I743" s="1233"/>
      <c r="J743" s="1233"/>
      <c r="K743" s="1234"/>
      <c r="L743" s="109" t="str">
        <f>IF(基本情報入力シート!M786="","",基本情報入力シート!M786)</f>
        <v/>
      </c>
      <c r="M743" s="109" t="str">
        <f>IF(基本情報入力シート!R786="","",基本情報入力シート!R786)</f>
        <v/>
      </c>
      <c r="N743" s="109" t="str">
        <f>IF(基本情報入力シート!W786="","",基本情報入力シート!W786)</f>
        <v/>
      </c>
      <c r="O743" s="108" t="str">
        <f>IF(基本情報入力シート!X786="","",基本情報入力シート!X786)</f>
        <v/>
      </c>
      <c r="P743" s="110" t="str">
        <f>IF(基本情報入力シート!Y786="","",基本情報入力シート!Y786)</f>
        <v/>
      </c>
      <c r="Q743" s="641" t="str">
        <f>IF(基本情報入力シート!Z786="","",基本情報入力シート!Z786)</f>
        <v/>
      </c>
      <c r="R743" s="662" t="str">
        <f>IF(基本情報入力シート!AA786="","",基本情報入力シート!AA786)</f>
        <v/>
      </c>
      <c r="S743" s="111"/>
      <c r="T743" s="112"/>
      <c r="U743" s="131" t="str">
        <f>IF(P743="","",VLOOKUP(P743,【参考】数式用!$A$5:$I$28,MATCH(T743,【参考】数式用!$C$4:$G$4,0)+2,0))</f>
        <v/>
      </c>
      <c r="V743" s="46" t="s">
        <v>121</v>
      </c>
      <c r="W743" s="113"/>
      <c r="X743" s="47" t="s">
        <v>122</v>
      </c>
      <c r="Y743" s="113"/>
      <c r="Z743" s="114" t="s">
        <v>123</v>
      </c>
      <c r="AA743" s="113"/>
      <c r="AB743" s="47" t="s">
        <v>122</v>
      </c>
      <c r="AC743" s="113"/>
      <c r="AD743" s="47" t="s">
        <v>124</v>
      </c>
      <c r="AE743" s="115" t="s">
        <v>125</v>
      </c>
      <c r="AF743" s="116" t="str">
        <f t="shared" si="24"/>
        <v/>
      </c>
      <c r="AG743" s="118" t="s">
        <v>126</v>
      </c>
      <c r="AH743" s="117" t="str">
        <f t="shared" si="23"/>
        <v/>
      </c>
    </row>
    <row r="744" spans="1:34" ht="36.75" customHeight="1">
      <c r="A744" s="108">
        <f t="shared" si="22"/>
        <v>734</v>
      </c>
      <c r="B744" s="1232" t="str">
        <f>IF(基本情報入力シート!C787="","",基本情報入力シート!C787)</f>
        <v/>
      </c>
      <c r="C744" s="1233"/>
      <c r="D744" s="1233"/>
      <c r="E744" s="1233"/>
      <c r="F744" s="1233"/>
      <c r="G744" s="1233"/>
      <c r="H744" s="1233"/>
      <c r="I744" s="1233"/>
      <c r="J744" s="1233"/>
      <c r="K744" s="1234"/>
      <c r="L744" s="109" t="str">
        <f>IF(基本情報入力シート!M787="","",基本情報入力シート!M787)</f>
        <v/>
      </c>
      <c r="M744" s="109" t="str">
        <f>IF(基本情報入力シート!R787="","",基本情報入力シート!R787)</f>
        <v/>
      </c>
      <c r="N744" s="109" t="str">
        <f>IF(基本情報入力シート!W787="","",基本情報入力シート!W787)</f>
        <v/>
      </c>
      <c r="O744" s="108" t="str">
        <f>IF(基本情報入力シート!X787="","",基本情報入力シート!X787)</f>
        <v/>
      </c>
      <c r="P744" s="110" t="str">
        <f>IF(基本情報入力シート!Y787="","",基本情報入力シート!Y787)</f>
        <v/>
      </c>
      <c r="Q744" s="641" t="str">
        <f>IF(基本情報入力シート!Z787="","",基本情報入力シート!Z787)</f>
        <v/>
      </c>
      <c r="R744" s="662" t="str">
        <f>IF(基本情報入力シート!AA787="","",基本情報入力シート!AA787)</f>
        <v/>
      </c>
      <c r="S744" s="111"/>
      <c r="T744" s="112"/>
      <c r="U744" s="131" t="str">
        <f>IF(P744="","",VLOOKUP(P744,【参考】数式用!$A$5:$I$28,MATCH(T744,【参考】数式用!$C$4:$G$4,0)+2,0))</f>
        <v/>
      </c>
      <c r="V744" s="46" t="s">
        <v>121</v>
      </c>
      <c r="W744" s="113"/>
      <c r="X744" s="47" t="s">
        <v>122</v>
      </c>
      <c r="Y744" s="113"/>
      <c r="Z744" s="114" t="s">
        <v>123</v>
      </c>
      <c r="AA744" s="113"/>
      <c r="AB744" s="47" t="s">
        <v>122</v>
      </c>
      <c r="AC744" s="113"/>
      <c r="AD744" s="47" t="s">
        <v>124</v>
      </c>
      <c r="AE744" s="115" t="s">
        <v>125</v>
      </c>
      <c r="AF744" s="116" t="str">
        <f t="shared" si="24"/>
        <v/>
      </c>
      <c r="AG744" s="118" t="s">
        <v>126</v>
      </c>
      <c r="AH744" s="117" t="str">
        <f t="shared" si="23"/>
        <v/>
      </c>
    </row>
    <row r="745" spans="1:34" ht="36.75" customHeight="1">
      <c r="A745" s="108">
        <f t="shared" si="22"/>
        <v>735</v>
      </c>
      <c r="B745" s="1232" t="str">
        <f>IF(基本情報入力シート!C788="","",基本情報入力シート!C788)</f>
        <v/>
      </c>
      <c r="C745" s="1233"/>
      <c r="D745" s="1233"/>
      <c r="E745" s="1233"/>
      <c r="F745" s="1233"/>
      <c r="G745" s="1233"/>
      <c r="H745" s="1233"/>
      <c r="I745" s="1233"/>
      <c r="J745" s="1233"/>
      <c r="K745" s="1234"/>
      <c r="L745" s="109" t="str">
        <f>IF(基本情報入力シート!M788="","",基本情報入力シート!M788)</f>
        <v/>
      </c>
      <c r="M745" s="109" t="str">
        <f>IF(基本情報入力シート!R788="","",基本情報入力シート!R788)</f>
        <v/>
      </c>
      <c r="N745" s="109" t="str">
        <f>IF(基本情報入力シート!W788="","",基本情報入力シート!W788)</f>
        <v/>
      </c>
      <c r="O745" s="108" t="str">
        <f>IF(基本情報入力シート!X788="","",基本情報入力シート!X788)</f>
        <v/>
      </c>
      <c r="P745" s="110" t="str">
        <f>IF(基本情報入力シート!Y788="","",基本情報入力シート!Y788)</f>
        <v/>
      </c>
      <c r="Q745" s="641" t="str">
        <f>IF(基本情報入力シート!Z788="","",基本情報入力シート!Z788)</f>
        <v/>
      </c>
      <c r="R745" s="662" t="str">
        <f>IF(基本情報入力シート!AA788="","",基本情報入力シート!AA788)</f>
        <v/>
      </c>
      <c r="S745" s="111"/>
      <c r="T745" s="112"/>
      <c r="U745" s="131" t="str">
        <f>IF(P745="","",VLOOKUP(P745,【参考】数式用!$A$5:$I$28,MATCH(T745,【参考】数式用!$C$4:$G$4,0)+2,0))</f>
        <v/>
      </c>
      <c r="V745" s="46" t="s">
        <v>121</v>
      </c>
      <c r="W745" s="113"/>
      <c r="X745" s="47" t="s">
        <v>122</v>
      </c>
      <c r="Y745" s="113"/>
      <c r="Z745" s="114" t="s">
        <v>123</v>
      </c>
      <c r="AA745" s="113"/>
      <c r="AB745" s="47" t="s">
        <v>122</v>
      </c>
      <c r="AC745" s="113"/>
      <c r="AD745" s="47" t="s">
        <v>124</v>
      </c>
      <c r="AE745" s="115" t="s">
        <v>125</v>
      </c>
      <c r="AF745" s="116" t="str">
        <f t="shared" si="24"/>
        <v/>
      </c>
      <c r="AG745" s="118" t="s">
        <v>126</v>
      </c>
      <c r="AH745" s="117" t="str">
        <f t="shared" si="23"/>
        <v/>
      </c>
    </row>
    <row r="746" spans="1:34" ht="36.75" customHeight="1">
      <c r="A746" s="108">
        <f t="shared" si="22"/>
        <v>736</v>
      </c>
      <c r="B746" s="1232" t="str">
        <f>IF(基本情報入力シート!C789="","",基本情報入力シート!C789)</f>
        <v/>
      </c>
      <c r="C746" s="1233"/>
      <c r="D746" s="1233"/>
      <c r="E746" s="1233"/>
      <c r="F746" s="1233"/>
      <c r="G746" s="1233"/>
      <c r="H746" s="1233"/>
      <c r="I746" s="1233"/>
      <c r="J746" s="1233"/>
      <c r="K746" s="1234"/>
      <c r="L746" s="109" t="str">
        <f>IF(基本情報入力シート!M789="","",基本情報入力シート!M789)</f>
        <v/>
      </c>
      <c r="M746" s="109" t="str">
        <f>IF(基本情報入力シート!R789="","",基本情報入力シート!R789)</f>
        <v/>
      </c>
      <c r="N746" s="109" t="str">
        <f>IF(基本情報入力シート!W789="","",基本情報入力シート!W789)</f>
        <v/>
      </c>
      <c r="O746" s="108" t="str">
        <f>IF(基本情報入力シート!X789="","",基本情報入力シート!X789)</f>
        <v/>
      </c>
      <c r="P746" s="110" t="str">
        <f>IF(基本情報入力シート!Y789="","",基本情報入力シート!Y789)</f>
        <v/>
      </c>
      <c r="Q746" s="641" t="str">
        <f>IF(基本情報入力シート!Z789="","",基本情報入力シート!Z789)</f>
        <v/>
      </c>
      <c r="R746" s="662" t="str">
        <f>IF(基本情報入力シート!AA789="","",基本情報入力シート!AA789)</f>
        <v/>
      </c>
      <c r="S746" s="111"/>
      <c r="T746" s="112"/>
      <c r="U746" s="131" t="str">
        <f>IF(P746="","",VLOOKUP(P746,【参考】数式用!$A$5:$I$28,MATCH(T746,【参考】数式用!$C$4:$G$4,0)+2,0))</f>
        <v/>
      </c>
      <c r="V746" s="46" t="s">
        <v>121</v>
      </c>
      <c r="W746" s="113"/>
      <c r="X746" s="47" t="s">
        <v>122</v>
      </c>
      <c r="Y746" s="113"/>
      <c r="Z746" s="114" t="s">
        <v>123</v>
      </c>
      <c r="AA746" s="113"/>
      <c r="AB746" s="47" t="s">
        <v>122</v>
      </c>
      <c r="AC746" s="113"/>
      <c r="AD746" s="47" t="s">
        <v>124</v>
      </c>
      <c r="AE746" s="115" t="s">
        <v>125</v>
      </c>
      <c r="AF746" s="116" t="str">
        <f t="shared" si="24"/>
        <v/>
      </c>
      <c r="AG746" s="118" t="s">
        <v>126</v>
      </c>
      <c r="AH746" s="117" t="str">
        <f t="shared" si="23"/>
        <v/>
      </c>
    </row>
    <row r="747" spans="1:34" ht="36.75" customHeight="1">
      <c r="A747" s="108">
        <f t="shared" si="22"/>
        <v>737</v>
      </c>
      <c r="B747" s="1232" t="str">
        <f>IF(基本情報入力シート!C790="","",基本情報入力シート!C790)</f>
        <v/>
      </c>
      <c r="C747" s="1233"/>
      <c r="D747" s="1233"/>
      <c r="E747" s="1233"/>
      <c r="F747" s="1233"/>
      <c r="G747" s="1233"/>
      <c r="H747" s="1233"/>
      <c r="I747" s="1233"/>
      <c r="J747" s="1233"/>
      <c r="K747" s="1234"/>
      <c r="L747" s="109" t="str">
        <f>IF(基本情報入力シート!M790="","",基本情報入力シート!M790)</f>
        <v/>
      </c>
      <c r="M747" s="109" t="str">
        <f>IF(基本情報入力シート!R790="","",基本情報入力シート!R790)</f>
        <v/>
      </c>
      <c r="N747" s="109" t="str">
        <f>IF(基本情報入力シート!W790="","",基本情報入力シート!W790)</f>
        <v/>
      </c>
      <c r="O747" s="108" t="str">
        <f>IF(基本情報入力シート!X790="","",基本情報入力シート!X790)</f>
        <v/>
      </c>
      <c r="P747" s="110" t="str">
        <f>IF(基本情報入力シート!Y790="","",基本情報入力シート!Y790)</f>
        <v/>
      </c>
      <c r="Q747" s="641" t="str">
        <f>IF(基本情報入力シート!Z790="","",基本情報入力シート!Z790)</f>
        <v/>
      </c>
      <c r="R747" s="662" t="str">
        <f>IF(基本情報入力シート!AA790="","",基本情報入力シート!AA790)</f>
        <v/>
      </c>
      <c r="S747" s="111"/>
      <c r="T747" s="112"/>
      <c r="U747" s="131" t="str">
        <f>IF(P747="","",VLOOKUP(P747,【参考】数式用!$A$5:$I$28,MATCH(T747,【参考】数式用!$C$4:$G$4,0)+2,0))</f>
        <v/>
      </c>
      <c r="V747" s="46" t="s">
        <v>121</v>
      </c>
      <c r="W747" s="113"/>
      <c r="X747" s="47" t="s">
        <v>122</v>
      </c>
      <c r="Y747" s="113"/>
      <c r="Z747" s="114" t="s">
        <v>123</v>
      </c>
      <c r="AA747" s="113"/>
      <c r="AB747" s="47" t="s">
        <v>122</v>
      </c>
      <c r="AC747" s="113"/>
      <c r="AD747" s="47" t="s">
        <v>124</v>
      </c>
      <c r="AE747" s="115" t="s">
        <v>125</v>
      </c>
      <c r="AF747" s="116" t="str">
        <f t="shared" si="24"/>
        <v/>
      </c>
      <c r="AG747" s="118" t="s">
        <v>126</v>
      </c>
      <c r="AH747" s="117" t="str">
        <f t="shared" si="23"/>
        <v/>
      </c>
    </row>
    <row r="748" spans="1:34" ht="36.75" customHeight="1">
      <c r="A748" s="108">
        <f t="shared" si="22"/>
        <v>738</v>
      </c>
      <c r="B748" s="1232" t="str">
        <f>IF(基本情報入力シート!C791="","",基本情報入力シート!C791)</f>
        <v/>
      </c>
      <c r="C748" s="1233"/>
      <c r="D748" s="1233"/>
      <c r="E748" s="1233"/>
      <c r="F748" s="1233"/>
      <c r="G748" s="1233"/>
      <c r="H748" s="1233"/>
      <c r="I748" s="1233"/>
      <c r="J748" s="1233"/>
      <c r="K748" s="1234"/>
      <c r="L748" s="109" t="str">
        <f>IF(基本情報入力シート!M791="","",基本情報入力シート!M791)</f>
        <v/>
      </c>
      <c r="M748" s="109" t="str">
        <f>IF(基本情報入力シート!R791="","",基本情報入力シート!R791)</f>
        <v/>
      </c>
      <c r="N748" s="109" t="str">
        <f>IF(基本情報入力シート!W791="","",基本情報入力シート!W791)</f>
        <v/>
      </c>
      <c r="O748" s="108" t="str">
        <f>IF(基本情報入力シート!X791="","",基本情報入力シート!X791)</f>
        <v/>
      </c>
      <c r="P748" s="110" t="str">
        <f>IF(基本情報入力シート!Y791="","",基本情報入力シート!Y791)</f>
        <v/>
      </c>
      <c r="Q748" s="641" t="str">
        <f>IF(基本情報入力シート!Z791="","",基本情報入力シート!Z791)</f>
        <v/>
      </c>
      <c r="R748" s="662" t="str">
        <f>IF(基本情報入力シート!AA791="","",基本情報入力シート!AA791)</f>
        <v/>
      </c>
      <c r="S748" s="111"/>
      <c r="T748" s="112"/>
      <c r="U748" s="131" t="str">
        <f>IF(P748="","",VLOOKUP(P748,【参考】数式用!$A$5:$I$28,MATCH(T748,【参考】数式用!$C$4:$G$4,0)+2,0))</f>
        <v/>
      </c>
      <c r="V748" s="46" t="s">
        <v>121</v>
      </c>
      <c r="W748" s="113"/>
      <c r="X748" s="47" t="s">
        <v>122</v>
      </c>
      <c r="Y748" s="113"/>
      <c r="Z748" s="114" t="s">
        <v>123</v>
      </c>
      <c r="AA748" s="113"/>
      <c r="AB748" s="47" t="s">
        <v>122</v>
      </c>
      <c r="AC748" s="113"/>
      <c r="AD748" s="47" t="s">
        <v>124</v>
      </c>
      <c r="AE748" s="115" t="s">
        <v>125</v>
      </c>
      <c r="AF748" s="116" t="str">
        <f t="shared" si="24"/>
        <v/>
      </c>
      <c r="AG748" s="118" t="s">
        <v>126</v>
      </c>
      <c r="AH748" s="117" t="str">
        <f t="shared" si="23"/>
        <v/>
      </c>
    </row>
    <row r="749" spans="1:34" ht="36.75" customHeight="1">
      <c r="A749" s="108">
        <f t="shared" si="22"/>
        <v>739</v>
      </c>
      <c r="B749" s="1232" t="str">
        <f>IF(基本情報入力シート!C792="","",基本情報入力シート!C792)</f>
        <v/>
      </c>
      <c r="C749" s="1233"/>
      <c r="D749" s="1233"/>
      <c r="E749" s="1233"/>
      <c r="F749" s="1233"/>
      <c r="G749" s="1233"/>
      <c r="H749" s="1233"/>
      <c r="I749" s="1233"/>
      <c r="J749" s="1233"/>
      <c r="K749" s="1234"/>
      <c r="L749" s="109" t="str">
        <f>IF(基本情報入力シート!M792="","",基本情報入力シート!M792)</f>
        <v/>
      </c>
      <c r="M749" s="109" t="str">
        <f>IF(基本情報入力シート!R792="","",基本情報入力シート!R792)</f>
        <v/>
      </c>
      <c r="N749" s="109" t="str">
        <f>IF(基本情報入力シート!W792="","",基本情報入力シート!W792)</f>
        <v/>
      </c>
      <c r="O749" s="108" t="str">
        <f>IF(基本情報入力シート!X792="","",基本情報入力シート!X792)</f>
        <v/>
      </c>
      <c r="P749" s="110" t="str">
        <f>IF(基本情報入力シート!Y792="","",基本情報入力シート!Y792)</f>
        <v/>
      </c>
      <c r="Q749" s="641" t="str">
        <f>IF(基本情報入力シート!Z792="","",基本情報入力シート!Z792)</f>
        <v/>
      </c>
      <c r="R749" s="662" t="str">
        <f>IF(基本情報入力シート!AA792="","",基本情報入力シート!AA792)</f>
        <v/>
      </c>
      <c r="S749" s="111"/>
      <c r="T749" s="112"/>
      <c r="U749" s="131" t="str">
        <f>IF(P749="","",VLOOKUP(P749,【参考】数式用!$A$5:$I$28,MATCH(T749,【参考】数式用!$C$4:$G$4,0)+2,0))</f>
        <v/>
      </c>
      <c r="V749" s="46" t="s">
        <v>121</v>
      </c>
      <c r="W749" s="113"/>
      <c r="X749" s="47" t="s">
        <v>122</v>
      </c>
      <c r="Y749" s="113"/>
      <c r="Z749" s="114" t="s">
        <v>123</v>
      </c>
      <c r="AA749" s="113"/>
      <c r="AB749" s="47" t="s">
        <v>122</v>
      </c>
      <c r="AC749" s="113"/>
      <c r="AD749" s="47" t="s">
        <v>124</v>
      </c>
      <c r="AE749" s="115" t="s">
        <v>125</v>
      </c>
      <c r="AF749" s="116" t="str">
        <f t="shared" si="24"/>
        <v/>
      </c>
      <c r="AG749" s="118" t="s">
        <v>126</v>
      </c>
      <c r="AH749" s="117" t="str">
        <f t="shared" si="23"/>
        <v/>
      </c>
    </row>
    <row r="750" spans="1:34" ht="36.75" customHeight="1">
      <c r="A750" s="108">
        <f t="shared" si="22"/>
        <v>740</v>
      </c>
      <c r="B750" s="1232" t="str">
        <f>IF(基本情報入力シート!C793="","",基本情報入力シート!C793)</f>
        <v/>
      </c>
      <c r="C750" s="1233"/>
      <c r="D750" s="1233"/>
      <c r="E750" s="1233"/>
      <c r="F750" s="1233"/>
      <c r="G750" s="1233"/>
      <c r="H750" s="1233"/>
      <c r="I750" s="1233"/>
      <c r="J750" s="1233"/>
      <c r="K750" s="1234"/>
      <c r="L750" s="109" t="str">
        <f>IF(基本情報入力シート!M793="","",基本情報入力シート!M793)</f>
        <v/>
      </c>
      <c r="M750" s="109" t="str">
        <f>IF(基本情報入力シート!R793="","",基本情報入力シート!R793)</f>
        <v/>
      </c>
      <c r="N750" s="109" t="str">
        <f>IF(基本情報入力シート!W793="","",基本情報入力シート!W793)</f>
        <v/>
      </c>
      <c r="O750" s="108" t="str">
        <f>IF(基本情報入力シート!X793="","",基本情報入力シート!X793)</f>
        <v/>
      </c>
      <c r="P750" s="110" t="str">
        <f>IF(基本情報入力シート!Y793="","",基本情報入力シート!Y793)</f>
        <v/>
      </c>
      <c r="Q750" s="641" t="str">
        <f>IF(基本情報入力シート!Z793="","",基本情報入力シート!Z793)</f>
        <v/>
      </c>
      <c r="R750" s="662" t="str">
        <f>IF(基本情報入力シート!AA793="","",基本情報入力シート!AA793)</f>
        <v/>
      </c>
      <c r="S750" s="111"/>
      <c r="T750" s="112"/>
      <c r="U750" s="131" t="str">
        <f>IF(P750="","",VLOOKUP(P750,【参考】数式用!$A$5:$I$28,MATCH(T750,【参考】数式用!$C$4:$G$4,0)+2,0))</f>
        <v/>
      </c>
      <c r="V750" s="46" t="s">
        <v>121</v>
      </c>
      <c r="W750" s="113"/>
      <c r="X750" s="47" t="s">
        <v>122</v>
      </c>
      <c r="Y750" s="113"/>
      <c r="Z750" s="114" t="s">
        <v>123</v>
      </c>
      <c r="AA750" s="113"/>
      <c r="AB750" s="47" t="s">
        <v>122</v>
      </c>
      <c r="AC750" s="113"/>
      <c r="AD750" s="47" t="s">
        <v>124</v>
      </c>
      <c r="AE750" s="115" t="s">
        <v>125</v>
      </c>
      <c r="AF750" s="116" t="str">
        <f t="shared" si="24"/>
        <v/>
      </c>
      <c r="AG750" s="118" t="s">
        <v>126</v>
      </c>
      <c r="AH750" s="117" t="str">
        <f t="shared" si="23"/>
        <v/>
      </c>
    </row>
    <row r="751" spans="1:34" ht="36.75" customHeight="1">
      <c r="A751" s="108">
        <f t="shared" si="22"/>
        <v>741</v>
      </c>
      <c r="B751" s="1232" t="str">
        <f>IF(基本情報入力シート!C794="","",基本情報入力シート!C794)</f>
        <v/>
      </c>
      <c r="C751" s="1233"/>
      <c r="D751" s="1233"/>
      <c r="E751" s="1233"/>
      <c r="F751" s="1233"/>
      <c r="G751" s="1233"/>
      <c r="H751" s="1233"/>
      <c r="I751" s="1233"/>
      <c r="J751" s="1233"/>
      <c r="K751" s="1234"/>
      <c r="L751" s="109" t="str">
        <f>IF(基本情報入力シート!M794="","",基本情報入力シート!M794)</f>
        <v/>
      </c>
      <c r="M751" s="109" t="str">
        <f>IF(基本情報入力シート!R794="","",基本情報入力シート!R794)</f>
        <v/>
      </c>
      <c r="N751" s="109" t="str">
        <f>IF(基本情報入力シート!W794="","",基本情報入力シート!W794)</f>
        <v/>
      </c>
      <c r="O751" s="108" t="str">
        <f>IF(基本情報入力シート!X794="","",基本情報入力シート!X794)</f>
        <v/>
      </c>
      <c r="P751" s="110" t="str">
        <f>IF(基本情報入力シート!Y794="","",基本情報入力シート!Y794)</f>
        <v/>
      </c>
      <c r="Q751" s="641" t="str">
        <f>IF(基本情報入力シート!Z794="","",基本情報入力シート!Z794)</f>
        <v/>
      </c>
      <c r="R751" s="662" t="str">
        <f>IF(基本情報入力シート!AA794="","",基本情報入力シート!AA794)</f>
        <v/>
      </c>
      <c r="S751" s="111"/>
      <c r="T751" s="112"/>
      <c r="U751" s="131" t="str">
        <f>IF(P751="","",VLOOKUP(P751,【参考】数式用!$A$5:$I$28,MATCH(T751,【参考】数式用!$C$4:$G$4,0)+2,0))</f>
        <v/>
      </c>
      <c r="V751" s="46" t="s">
        <v>121</v>
      </c>
      <c r="W751" s="113"/>
      <c r="X751" s="47" t="s">
        <v>122</v>
      </c>
      <c r="Y751" s="113"/>
      <c r="Z751" s="114" t="s">
        <v>123</v>
      </c>
      <c r="AA751" s="113"/>
      <c r="AB751" s="47" t="s">
        <v>122</v>
      </c>
      <c r="AC751" s="113"/>
      <c r="AD751" s="47" t="s">
        <v>124</v>
      </c>
      <c r="AE751" s="115" t="s">
        <v>125</v>
      </c>
      <c r="AF751" s="116" t="str">
        <f t="shared" si="24"/>
        <v/>
      </c>
      <c r="AG751" s="118" t="s">
        <v>126</v>
      </c>
      <c r="AH751" s="117" t="str">
        <f t="shared" si="23"/>
        <v/>
      </c>
    </row>
    <row r="752" spans="1:34" ht="36.75" customHeight="1">
      <c r="A752" s="108">
        <f t="shared" si="22"/>
        <v>742</v>
      </c>
      <c r="B752" s="1232" t="str">
        <f>IF(基本情報入力シート!C795="","",基本情報入力シート!C795)</f>
        <v/>
      </c>
      <c r="C752" s="1233"/>
      <c r="D752" s="1233"/>
      <c r="E752" s="1233"/>
      <c r="F752" s="1233"/>
      <c r="G752" s="1233"/>
      <c r="H752" s="1233"/>
      <c r="I752" s="1233"/>
      <c r="J752" s="1233"/>
      <c r="K752" s="1234"/>
      <c r="L752" s="109" t="str">
        <f>IF(基本情報入力シート!M795="","",基本情報入力シート!M795)</f>
        <v/>
      </c>
      <c r="M752" s="109" t="str">
        <f>IF(基本情報入力シート!R795="","",基本情報入力シート!R795)</f>
        <v/>
      </c>
      <c r="N752" s="109" t="str">
        <f>IF(基本情報入力シート!W795="","",基本情報入力シート!W795)</f>
        <v/>
      </c>
      <c r="O752" s="108" t="str">
        <f>IF(基本情報入力シート!X795="","",基本情報入力シート!X795)</f>
        <v/>
      </c>
      <c r="P752" s="110" t="str">
        <f>IF(基本情報入力シート!Y795="","",基本情報入力シート!Y795)</f>
        <v/>
      </c>
      <c r="Q752" s="641" t="str">
        <f>IF(基本情報入力シート!Z795="","",基本情報入力シート!Z795)</f>
        <v/>
      </c>
      <c r="R752" s="662" t="str">
        <f>IF(基本情報入力シート!AA795="","",基本情報入力シート!AA795)</f>
        <v/>
      </c>
      <c r="S752" s="111"/>
      <c r="T752" s="112"/>
      <c r="U752" s="131" t="str">
        <f>IF(P752="","",VLOOKUP(P752,【参考】数式用!$A$5:$I$28,MATCH(T752,【参考】数式用!$C$4:$G$4,0)+2,0))</f>
        <v/>
      </c>
      <c r="V752" s="46" t="s">
        <v>121</v>
      </c>
      <c r="W752" s="113"/>
      <c r="X752" s="47" t="s">
        <v>122</v>
      </c>
      <c r="Y752" s="113"/>
      <c r="Z752" s="114" t="s">
        <v>123</v>
      </c>
      <c r="AA752" s="113"/>
      <c r="AB752" s="47" t="s">
        <v>122</v>
      </c>
      <c r="AC752" s="113"/>
      <c r="AD752" s="47" t="s">
        <v>124</v>
      </c>
      <c r="AE752" s="115" t="s">
        <v>125</v>
      </c>
      <c r="AF752" s="116" t="str">
        <f t="shared" si="24"/>
        <v/>
      </c>
      <c r="AG752" s="118" t="s">
        <v>126</v>
      </c>
      <c r="AH752" s="117" t="str">
        <f t="shared" si="23"/>
        <v/>
      </c>
    </row>
    <row r="753" spans="1:34" ht="36.75" customHeight="1">
      <c r="A753" s="108">
        <f t="shared" si="22"/>
        <v>743</v>
      </c>
      <c r="B753" s="1232" t="str">
        <f>IF(基本情報入力シート!C796="","",基本情報入力シート!C796)</f>
        <v/>
      </c>
      <c r="C753" s="1233"/>
      <c r="D753" s="1233"/>
      <c r="E753" s="1233"/>
      <c r="F753" s="1233"/>
      <c r="G753" s="1233"/>
      <c r="H753" s="1233"/>
      <c r="I753" s="1233"/>
      <c r="J753" s="1233"/>
      <c r="K753" s="1234"/>
      <c r="L753" s="109" t="str">
        <f>IF(基本情報入力シート!M796="","",基本情報入力シート!M796)</f>
        <v/>
      </c>
      <c r="M753" s="109" t="str">
        <f>IF(基本情報入力シート!R796="","",基本情報入力シート!R796)</f>
        <v/>
      </c>
      <c r="N753" s="109" t="str">
        <f>IF(基本情報入力シート!W796="","",基本情報入力シート!W796)</f>
        <v/>
      </c>
      <c r="O753" s="108" t="str">
        <f>IF(基本情報入力シート!X796="","",基本情報入力シート!X796)</f>
        <v/>
      </c>
      <c r="P753" s="110" t="str">
        <f>IF(基本情報入力シート!Y796="","",基本情報入力シート!Y796)</f>
        <v/>
      </c>
      <c r="Q753" s="641" t="str">
        <f>IF(基本情報入力シート!Z796="","",基本情報入力シート!Z796)</f>
        <v/>
      </c>
      <c r="R753" s="662" t="str">
        <f>IF(基本情報入力シート!AA796="","",基本情報入力シート!AA796)</f>
        <v/>
      </c>
      <c r="S753" s="111"/>
      <c r="T753" s="112"/>
      <c r="U753" s="131" t="str">
        <f>IF(P753="","",VLOOKUP(P753,【参考】数式用!$A$5:$I$28,MATCH(T753,【参考】数式用!$C$4:$G$4,0)+2,0))</f>
        <v/>
      </c>
      <c r="V753" s="46" t="s">
        <v>121</v>
      </c>
      <c r="W753" s="113"/>
      <c r="X753" s="47" t="s">
        <v>122</v>
      </c>
      <c r="Y753" s="113"/>
      <c r="Z753" s="114" t="s">
        <v>123</v>
      </c>
      <c r="AA753" s="113"/>
      <c r="AB753" s="47" t="s">
        <v>122</v>
      </c>
      <c r="AC753" s="113"/>
      <c r="AD753" s="47" t="s">
        <v>124</v>
      </c>
      <c r="AE753" s="115" t="s">
        <v>125</v>
      </c>
      <c r="AF753" s="116" t="str">
        <f t="shared" si="24"/>
        <v/>
      </c>
      <c r="AG753" s="118" t="s">
        <v>126</v>
      </c>
      <c r="AH753" s="117" t="str">
        <f t="shared" si="23"/>
        <v/>
      </c>
    </row>
    <row r="754" spans="1:34" ht="36.75" customHeight="1">
      <c r="A754" s="108">
        <f t="shared" si="22"/>
        <v>744</v>
      </c>
      <c r="B754" s="1232" t="str">
        <f>IF(基本情報入力シート!C797="","",基本情報入力シート!C797)</f>
        <v/>
      </c>
      <c r="C754" s="1233"/>
      <c r="D754" s="1233"/>
      <c r="E754" s="1233"/>
      <c r="F754" s="1233"/>
      <c r="G754" s="1233"/>
      <c r="H754" s="1233"/>
      <c r="I754" s="1233"/>
      <c r="J754" s="1233"/>
      <c r="K754" s="1234"/>
      <c r="L754" s="109" t="str">
        <f>IF(基本情報入力シート!M797="","",基本情報入力シート!M797)</f>
        <v/>
      </c>
      <c r="M754" s="109" t="str">
        <f>IF(基本情報入力シート!R797="","",基本情報入力シート!R797)</f>
        <v/>
      </c>
      <c r="N754" s="109" t="str">
        <f>IF(基本情報入力シート!W797="","",基本情報入力シート!W797)</f>
        <v/>
      </c>
      <c r="O754" s="108" t="str">
        <f>IF(基本情報入力シート!X797="","",基本情報入力シート!X797)</f>
        <v/>
      </c>
      <c r="P754" s="110" t="str">
        <f>IF(基本情報入力シート!Y797="","",基本情報入力シート!Y797)</f>
        <v/>
      </c>
      <c r="Q754" s="641" t="str">
        <f>IF(基本情報入力シート!Z797="","",基本情報入力シート!Z797)</f>
        <v/>
      </c>
      <c r="R754" s="662" t="str">
        <f>IF(基本情報入力シート!AA797="","",基本情報入力シート!AA797)</f>
        <v/>
      </c>
      <c r="S754" s="111"/>
      <c r="T754" s="112"/>
      <c r="U754" s="131" t="str">
        <f>IF(P754="","",VLOOKUP(P754,【参考】数式用!$A$5:$I$28,MATCH(T754,【参考】数式用!$C$4:$G$4,0)+2,0))</f>
        <v/>
      </c>
      <c r="V754" s="46" t="s">
        <v>121</v>
      </c>
      <c r="W754" s="113"/>
      <c r="X754" s="47" t="s">
        <v>122</v>
      </c>
      <c r="Y754" s="113"/>
      <c r="Z754" s="114" t="s">
        <v>123</v>
      </c>
      <c r="AA754" s="113"/>
      <c r="AB754" s="47" t="s">
        <v>122</v>
      </c>
      <c r="AC754" s="113"/>
      <c r="AD754" s="47" t="s">
        <v>124</v>
      </c>
      <c r="AE754" s="115" t="s">
        <v>125</v>
      </c>
      <c r="AF754" s="116" t="str">
        <f t="shared" si="24"/>
        <v/>
      </c>
      <c r="AG754" s="118" t="s">
        <v>126</v>
      </c>
      <c r="AH754" s="117" t="str">
        <f t="shared" si="23"/>
        <v/>
      </c>
    </row>
    <row r="755" spans="1:34" ht="36.75" customHeight="1">
      <c r="A755" s="108">
        <f t="shared" si="22"/>
        <v>745</v>
      </c>
      <c r="B755" s="1232" t="str">
        <f>IF(基本情報入力シート!C798="","",基本情報入力シート!C798)</f>
        <v/>
      </c>
      <c r="C755" s="1233"/>
      <c r="D755" s="1233"/>
      <c r="E755" s="1233"/>
      <c r="F755" s="1233"/>
      <c r="G755" s="1233"/>
      <c r="H755" s="1233"/>
      <c r="I755" s="1233"/>
      <c r="J755" s="1233"/>
      <c r="K755" s="1234"/>
      <c r="L755" s="109" t="str">
        <f>IF(基本情報入力シート!M798="","",基本情報入力シート!M798)</f>
        <v/>
      </c>
      <c r="M755" s="109" t="str">
        <f>IF(基本情報入力シート!R798="","",基本情報入力シート!R798)</f>
        <v/>
      </c>
      <c r="N755" s="109" t="str">
        <f>IF(基本情報入力シート!W798="","",基本情報入力シート!W798)</f>
        <v/>
      </c>
      <c r="O755" s="108" t="str">
        <f>IF(基本情報入力シート!X798="","",基本情報入力シート!X798)</f>
        <v/>
      </c>
      <c r="P755" s="110" t="str">
        <f>IF(基本情報入力シート!Y798="","",基本情報入力シート!Y798)</f>
        <v/>
      </c>
      <c r="Q755" s="641" t="str">
        <f>IF(基本情報入力シート!Z798="","",基本情報入力シート!Z798)</f>
        <v/>
      </c>
      <c r="R755" s="662" t="str">
        <f>IF(基本情報入力シート!AA798="","",基本情報入力シート!AA798)</f>
        <v/>
      </c>
      <c r="S755" s="111"/>
      <c r="T755" s="112"/>
      <c r="U755" s="131" t="str">
        <f>IF(P755="","",VLOOKUP(P755,【参考】数式用!$A$5:$I$28,MATCH(T755,【参考】数式用!$C$4:$G$4,0)+2,0))</f>
        <v/>
      </c>
      <c r="V755" s="46" t="s">
        <v>121</v>
      </c>
      <c r="W755" s="113"/>
      <c r="X755" s="47" t="s">
        <v>122</v>
      </c>
      <c r="Y755" s="113"/>
      <c r="Z755" s="114" t="s">
        <v>123</v>
      </c>
      <c r="AA755" s="113"/>
      <c r="AB755" s="47" t="s">
        <v>122</v>
      </c>
      <c r="AC755" s="113"/>
      <c r="AD755" s="47" t="s">
        <v>124</v>
      </c>
      <c r="AE755" s="115" t="s">
        <v>125</v>
      </c>
      <c r="AF755" s="116" t="str">
        <f t="shared" si="24"/>
        <v/>
      </c>
      <c r="AG755" s="118" t="s">
        <v>126</v>
      </c>
      <c r="AH755" s="117" t="str">
        <f t="shared" si="23"/>
        <v/>
      </c>
    </row>
    <row r="756" spans="1:34" ht="36.75" customHeight="1">
      <c r="A756" s="108">
        <f t="shared" si="22"/>
        <v>746</v>
      </c>
      <c r="B756" s="1232" t="str">
        <f>IF(基本情報入力シート!C799="","",基本情報入力シート!C799)</f>
        <v/>
      </c>
      <c r="C756" s="1233"/>
      <c r="D756" s="1233"/>
      <c r="E756" s="1233"/>
      <c r="F756" s="1233"/>
      <c r="G756" s="1233"/>
      <c r="H756" s="1233"/>
      <c r="I756" s="1233"/>
      <c r="J756" s="1233"/>
      <c r="K756" s="1234"/>
      <c r="L756" s="109" t="str">
        <f>IF(基本情報入力シート!M799="","",基本情報入力シート!M799)</f>
        <v/>
      </c>
      <c r="M756" s="109" t="str">
        <f>IF(基本情報入力シート!R799="","",基本情報入力シート!R799)</f>
        <v/>
      </c>
      <c r="N756" s="109" t="str">
        <f>IF(基本情報入力シート!W799="","",基本情報入力シート!W799)</f>
        <v/>
      </c>
      <c r="O756" s="108" t="str">
        <f>IF(基本情報入力シート!X799="","",基本情報入力シート!X799)</f>
        <v/>
      </c>
      <c r="P756" s="110" t="str">
        <f>IF(基本情報入力シート!Y799="","",基本情報入力シート!Y799)</f>
        <v/>
      </c>
      <c r="Q756" s="641" t="str">
        <f>IF(基本情報入力シート!Z799="","",基本情報入力シート!Z799)</f>
        <v/>
      </c>
      <c r="R756" s="662" t="str">
        <f>IF(基本情報入力シート!AA799="","",基本情報入力シート!AA799)</f>
        <v/>
      </c>
      <c r="S756" s="111"/>
      <c r="T756" s="112"/>
      <c r="U756" s="131" t="str">
        <f>IF(P756="","",VLOOKUP(P756,【参考】数式用!$A$5:$I$28,MATCH(T756,【参考】数式用!$C$4:$G$4,0)+2,0))</f>
        <v/>
      </c>
      <c r="V756" s="46" t="s">
        <v>121</v>
      </c>
      <c r="W756" s="113"/>
      <c r="X756" s="47" t="s">
        <v>122</v>
      </c>
      <c r="Y756" s="113"/>
      <c r="Z756" s="114" t="s">
        <v>123</v>
      </c>
      <c r="AA756" s="113"/>
      <c r="AB756" s="47" t="s">
        <v>122</v>
      </c>
      <c r="AC756" s="113"/>
      <c r="AD756" s="47" t="s">
        <v>124</v>
      </c>
      <c r="AE756" s="115" t="s">
        <v>125</v>
      </c>
      <c r="AF756" s="116" t="str">
        <f t="shared" si="24"/>
        <v/>
      </c>
      <c r="AG756" s="118" t="s">
        <v>126</v>
      </c>
      <c r="AH756" s="117" t="str">
        <f t="shared" si="23"/>
        <v/>
      </c>
    </row>
    <row r="757" spans="1:34" ht="36.75" customHeight="1">
      <c r="A757" s="108">
        <f t="shared" si="22"/>
        <v>747</v>
      </c>
      <c r="B757" s="1232" t="str">
        <f>IF(基本情報入力シート!C800="","",基本情報入力シート!C800)</f>
        <v/>
      </c>
      <c r="C757" s="1233"/>
      <c r="D757" s="1233"/>
      <c r="E757" s="1233"/>
      <c r="F757" s="1233"/>
      <c r="G757" s="1233"/>
      <c r="H757" s="1233"/>
      <c r="I757" s="1233"/>
      <c r="J757" s="1233"/>
      <c r="K757" s="1234"/>
      <c r="L757" s="109" t="str">
        <f>IF(基本情報入力シート!M800="","",基本情報入力シート!M800)</f>
        <v/>
      </c>
      <c r="M757" s="109" t="str">
        <f>IF(基本情報入力シート!R800="","",基本情報入力シート!R800)</f>
        <v/>
      </c>
      <c r="N757" s="109" t="str">
        <f>IF(基本情報入力シート!W800="","",基本情報入力シート!W800)</f>
        <v/>
      </c>
      <c r="O757" s="108" t="str">
        <f>IF(基本情報入力シート!X800="","",基本情報入力シート!X800)</f>
        <v/>
      </c>
      <c r="P757" s="110" t="str">
        <f>IF(基本情報入力シート!Y800="","",基本情報入力シート!Y800)</f>
        <v/>
      </c>
      <c r="Q757" s="641" t="str">
        <f>IF(基本情報入力シート!Z800="","",基本情報入力シート!Z800)</f>
        <v/>
      </c>
      <c r="R757" s="662" t="str">
        <f>IF(基本情報入力シート!AA800="","",基本情報入力シート!AA800)</f>
        <v/>
      </c>
      <c r="S757" s="111"/>
      <c r="T757" s="112"/>
      <c r="U757" s="131" t="str">
        <f>IF(P757="","",VLOOKUP(P757,【参考】数式用!$A$5:$I$28,MATCH(T757,【参考】数式用!$C$4:$G$4,0)+2,0))</f>
        <v/>
      </c>
      <c r="V757" s="46" t="s">
        <v>121</v>
      </c>
      <c r="W757" s="113"/>
      <c r="X757" s="47" t="s">
        <v>122</v>
      </c>
      <c r="Y757" s="113"/>
      <c r="Z757" s="114" t="s">
        <v>123</v>
      </c>
      <c r="AA757" s="113"/>
      <c r="AB757" s="47" t="s">
        <v>122</v>
      </c>
      <c r="AC757" s="113"/>
      <c r="AD757" s="47" t="s">
        <v>124</v>
      </c>
      <c r="AE757" s="115" t="s">
        <v>125</v>
      </c>
      <c r="AF757" s="116" t="str">
        <f t="shared" si="24"/>
        <v/>
      </c>
      <c r="AG757" s="118" t="s">
        <v>126</v>
      </c>
      <c r="AH757" s="117" t="str">
        <f t="shared" si="23"/>
        <v/>
      </c>
    </row>
    <row r="758" spans="1:34" ht="36.75" customHeight="1">
      <c r="A758" s="108">
        <f t="shared" si="22"/>
        <v>748</v>
      </c>
      <c r="B758" s="1232" t="str">
        <f>IF(基本情報入力シート!C801="","",基本情報入力シート!C801)</f>
        <v/>
      </c>
      <c r="C758" s="1233"/>
      <c r="D758" s="1233"/>
      <c r="E758" s="1233"/>
      <c r="F758" s="1233"/>
      <c r="G758" s="1233"/>
      <c r="H758" s="1233"/>
      <c r="I758" s="1233"/>
      <c r="J758" s="1233"/>
      <c r="K758" s="1234"/>
      <c r="L758" s="109" t="str">
        <f>IF(基本情報入力シート!M801="","",基本情報入力シート!M801)</f>
        <v/>
      </c>
      <c r="M758" s="109" t="str">
        <f>IF(基本情報入力シート!R801="","",基本情報入力シート!R801)</f>
        <v/>
      </c>
      <c r="N758" s="109" t="str">
        <f>IF(基本情報入力シート!W801="","",基本情報入力シート!W801)</f>
        <v/>
      </c>
      <c r="O758" s="108" t="str">
        <f>IF(基本情報入力シート!X801="","",基本情報入力シート!X801)</f>
        <v/>
      </c>
      <c r="P758" s="110" t="str">
        <f>IF(基本情報入力シート!Y801="","",基本情報入力シート!Y801)</f>
        <v/>
      </c>
      <c r="Q758" s="641" t="str">
        <f>IF(基本情報入力シート!Z801="","",基本情報入力シート!Z801)</f>
        <v/>
      </c>
      <c r="R758" s="662" t="str">
        <f>IF(基本情報入力シート!AA801="","",基本情報入力シート!AA801)</f>
        <v/>
      </c>
      <c r="S758" s="111"/>
      <c r="T758" s="112"/>
      <c r="U758" s="131" t="str">
        <f>IF(P758="","",VLOOKUP(P758,【参考】数式用!$A$5:$I$28,MATCH(T758,【参考】数式用!$C$4:$G$4,0)+2,0))</f>
        <v/>
      </c>
      <c r="V758" s="46" t="s">
        <v>121</v>
      </c>
      <c r="W758" s="113"/>
      <c r="X758" s="47" t="s">
        <v>122</v>
      </c>
      <c r="Y758" s="113"/>
      <c r="Z758" s="114" t="s">
        <v>123</v>
      </c>
      <c r="AA758" s="113"/>
      <c r="AB758" s="47" t="s">
        <v>122</v>
      </c>
      <c r="AC758" s="113"/>
      <c r="AD758" s="47" t="s">
        <v>124</v>
      </c>
      <c r="AE758" s="115" t="s">
        <v>125</v>
      </c>
      <c r="AF758" s="116" t="str">
        <f t="shared" si="24"/>
        <v/>
      </c>
      <c r="AG758" s="118" t="s">
        <v>126</v>
      </c>
      <c r="AH758" s="117" t="str">
        <f t="shared" si="23"/>
        <v/>
      </c>
    </row>
    <row r="759" spans="1:34" ht="36.75" customHeight="1">
      <c r="A759" s="108">
        <f t="shared" si="22"/>
        <v>749</v>
      </c>
      <c r="B759" s="1232" t="str">
        <f>IF(基本情報入力シート!C802="","",基本情報入力シート!C802)</f>
        <v/>
      </c>
      <c r="C759" s="1233"/>
      <c r="D759" s="1233"/>
      <c r="E759" s="1233"/>
      <c r="F759" s="1233"/>
      <c r="G759" s="1233"/>
      <c r="H759" s="1233"/>
      <c r="I759" s="1233"/>
      <c r="J759" s="1233"/>
      <c r="K759" s="1234"/>
      <c r="L759" s="109" t="str">
        <f>IF(基本情報入力シート!M802="","",基本情報入力シート!M802)</f>
        <v/>
      </c>
      <c r="M759" s="109" t="str">
        <f>IF(基本情報入力シート!R802="","",基本情報入力シート!R802)</f>
        <v/>
      </c>
      <c r="N759" s="109" t="str">
        <f>IF(基本情報入力シート!W802="","",基本情報入力シート!W802)</f>
        <v/>
      </c>
      <c r="O759" s="108" t="str">
        <f>IF(基本情報入力シート!X802="","",基本情報入力シート!X802)</f>
        <v/>
      </c>
      <c r="P759" s="110" t="str">
        <f>IF(基本情報入力シート!Y802="","",基本情報入力シート!Y802)</f>
        <v/>
      </c>
      <c r="Q759" s="641" t="str">
        <f>IF(基本情報入力シート!Z802="","",基本情報入力シート!Z802)</f>
        <v/>
      </c>
      <c r="R759" s="662" t="str">
        <f>IF(基本情報入力シート!AA802="","",基本情報入力シート!AA802)</f>
        <v/>
      </c>
      <c r="S759" s="111"/>
      <c r="T759" s="112"/>
      <c r="U759" s="131" t="str">
        <f>IF(P759="","",VLOOKUP(P759,【参考】数式用!$A$5:$I$28,MATCH(T759,【参考】数式用!$C$4:$G$4,0)+2,0))</f>
        <v/>
      </c>
      <c r="V759" s="46" t="s">
        <v>121</v>
      </c>
      <c r="W759" s="113"/>
      <c r="X759" s="47" t="s">
        <v>122</v>
      </c>
      <c r="Y759" s="113"/>
      <c r="Z759" s="114" t="s">
        <v>123</v>
      </c>
      <c r="AA759" s="113"/>
      <c r="AB759" s="47" t="s">
        <v>122</v>
      </c>
      <c r="AC759" s="113"/>
      <c r="AD759" s="47" t="s">
        <v>124</v>
      </c>
      <c r="AE759" s="115" t="s">
        <v>125</v>
      </c>
      <c r="AF759" s="116" t="str">
        <f t="shared" si="24"/>
        <v/>
      </c>
      <c r="AG759" s="118" t="s">
        <v>126</v>
      </c>
      <c r="AH759" s="117" t="str">
        <f t="shared" si="23"/>
        <v/>
      </c>
    </row>
    <row r="760" spans="1:34" ht="36.75" customHeight="1">
      <c r="A760" s="108">
        <f t="shared" si="22"/>
        <v>750</v>
      </c>
      <c r="B760" s="1232" t="str">
        <f>IF(基本情報入力シート!C803="","",基本情報入力シート!C803)</f>
        <v/>
      </c>
      <c r="C760" s="1233"/>
      <c r="D760" s="1233"/>
      <c r="E760" s="1233"/>
      <c r="F760" s="1233"/>
      <c r="G760" s="1233"/>
      <c r="H760" s="1233"/>
      <c r="I760" s="1233"/>
      <c r="J760" s="1233"/>
      <c r="K760" s="1234"/>
      <c r="L760" s="109" t="str">
        <f>IF(基本情報入力シート!M803="","",基本情報入力シート!M803)</f>
        <v/>
      </c>
      <c r="M760" s="109" t="str">
        <f>IF(基本情報入力シート!R803="","",基本情報入力シート!R803)</f>
        <v/>
      </c>
      <c r="N760" s="109" t="str">
        <f>IF(基本情報入力シート!W803="","",基本情報入力シート!W803)</f>
        <v/>
      </c>
      <c r="O760" s="108" t="str">
        <f>IF(基本情報入力シート!X803="","",基本情報入力シート!X803)</f>
        <v/>
      </c>
      <c r="P760" s="110" t="str">
        <f>IF(基本情報入力シート!Y803="","",基本情報入力シート!Y803)</f>
        <v/>
      </c>
      <c r="Q760" s="641" t="str">
        <f>IF(基本情報入力シート!Z803="","",基本情報入力シート!Z803)</f>
        <v/>
      </c>
      <c r="R760" s="662" t="str">
        <f>IF(基本情報入力シート!AA803="","",基本情報入力シート!AA803)</f>
        <v/>
      </c>
      <c r="S760" s="111"/>
      <c r="T760" s="112"/>
      <c r="U760" s="131" t="str">
        <f>IF(P760="","",VLOOKUP(P760,【参考】数式用!$A$5:$I$28,MATCH(T760,【参考】数式用!$C$4:$G$4,0)+2,0))</f>
        <v/>
      </c>
      <c r="V760" s="46" t="s">
        <v>121</v>
      </c>
      <c r="W760" s="113"/>
      <c r="X760" s="47" t="s">
        <v>122</v>
      </c>
      <c r="Y760" s="113"/>
      <c r="Z760" s="114" t="s">
        <v>123</v>
      </c>
      <c r="AA760" s="113"/>
      <c r="AB760" s="47" t="s">
        <v>122</v>
      </c>
      <c r="AC760" s="113"/>
      <c r="AD760" s="47" t="s">
        <v>124</v>
      </c>
      <c r="AE760" s="115" t="s">
        <v>125</v>
      </c>
      <c r="AF760" s="116" t="str">
        <f t="shared" si="24"/>
        <v/>
      </c>
      <c r="AG760" s="118" t="s">
        <v>126</v>
      </c>
      <c r="AH760" s="117" t="str">
        <f t="shared" si="23"/>
        <v/>
      </c>
    </row>
    <row r="761" spans="1:34" ht="36.75" customHeight="1">
      <c r="A761" s="108">
        <f t="shared" si="22"/>
        <v>751</v>
      </c>
      <c r="B761" s="1232" t="str">
        <f>IF(基本情報入力シート!C804="","",基本情報入力シート!C804)</f>
        <v/>
      </c>
      <c r="C761" s="1233"/>
      <c r="D761" s="1233"/>
      <c r="E761" s="1233"/>
      <c r="F761" s="1233"/>
      <c r="G761" s="1233"/>
      <c r="H761" s="1233"/>
      <c r="I761" s="1233"/>
      <c r="J761" s="1233"/>
      <c r="K761" s="1234"/>
      <c r="L761" s="109" t="str">
        <f>IF(基本情報入力シート!M804="","",基本情報入力シート!M804)</f>
        <v/>
      </c>
      <c r="M761" s="109" t="str">
        <f>IF(基本情報入力シート!R804="","",基本情報入力シート!R804)</f>
        <v/>
      </c>
      <c r="N761" s="109" t="str">
        <f>IF(基本情報入力シート!W804="","",基本情報入力シート!W804)</f>
        <v/>
      </c>
      <c r="O761" s="108" t="str">
        <f>IF(基本情報入力シート!X804="","",基本情報入力シート!X804)</f>
        <v/>
      </c>
      <c r="P761" s="110" t="str">
        <f>IF(基本情報入力シート!Y804="","",基本情報入力シート!Y804)</f>
        <v/>
      </c>
      <c r="Q761" s="641" t="str">
        <f>IF(基本情報入力シート!Z804="","",基本情報入力シート!Z804)</f>
        <v/>
      </c>
      <c r="R761" s="662" t="str">
        <f>IF(基本情報入力シート!AA804="","",基本情報入力シート!AA804)</f>
        <v/>
      </c>
      <c r="S761" s="111"/>
      <c r="T761" s="112"/>
      <c r="U761" s="131" t="str">
        <f>IF(P761="","",VLOOKUP(P761,【参考】数式用!$A$5:$I$28,MATCH(T761,【参考】数式用!$C$4:$G$4,0)+2,0))</f>
        <v/>
      </c>
      <c r="V761" s="46" t="s">
        <v>121</v>
      </c>
      <c r="W761" s="113"/>
      <c r="X761" s="47" t="s">
        <v>122</v>
      </c>
      <c r="Y761" s="113"/>
      <c r="Z761" s="114" t="s">
        <v>123</v>
      </c>
      <c r="AA761" s="113"/>
      <c r="AB761" s="47" t="s">
        <v>122</v>
      </c>
      <c r="AC761" s="113"/>
      <c r="AD761" s="47" t="s">
        <v>124</v>
      </c>
      <c r="AE761" s="115" t="s">
        <v>125</v>
      </c>
      <c r="AF761" s="116" t="str">
        <f t="shared" si="24"/>
        <v/>
      </c>
      <c r="AG761" s="118" t="s">
        <v>126</v>
      </c>
      <c r="AH761" s="117" t="str">
        <f t="shared" si="23"/>
        <v/>
      </c>
    </row>
    <row r="762" spans="1:34" ht="36.75" customHeight="1">
      <c r="A762" s="108">
        <f t="shared" si="22"/>
        <v>752</v>
      </c>
      <c r="B762" s="1232" t="str">
        <f>IF(基本情報入力シート!C805="","",基本情報入力シート!C805)</f>
        <v/>
      </c>
      <c r="C762" s="1233"/>
      <c r="D762" s="1233"/>
      <c r="E762" s="1233"/>
      <c r="F762" s="1233"/>
      <c r="G762" s="1233"/>
      <c r="H762" s="1233"/>
      <c r="I762" s="1233"/>
      <c r="J762" s="1233"/>
      <c r="K762" s="1234"/>
      <c r="L762" s="109" t="str">
        <f>IF(基本情報入力シート!M805="","",基本情報入力シート!M805)</f>
        <v/>
      </c>
      <c r="M762" s="109" t="str">
        <f>IF(基本情報入力シート!R805="","",基本情報入力シート!R805)</f>
        <v/>
      </c>
      <c r="N762" s="109" t="str">
        <f>IF(基本情報入力シート!W805="","",基本情報入力シート!W805)</f>
        <v/>
      </c>
      <c r="O762" s="108" t="str">
        <f>IF(基本情報入力シート!X805="","",基本情報入力シート!X805)</f>
        <v/>
      </c>
      <c r="P762" s="110" t="str">
        <f>IF(基本情報入力シート!Y805="","",基本情報入力シート!Y805)</f>
        <v/>
      </c>
      <c r="Q762" s="641" t="str">
        <f>IF(基本情報入力シート!Z805="","",基本情報入力シート!Z805)</f>
        <v/>
      </c>
      <c r="R762" s="662" t="str">
        <f>IF(基本情報入力シート!AA805="","",基本情報入力シート!AA805)</f>
        <v/>
      </c>
      <c r="S762" s="111"/>
      <c r="T762" s="112"/>
      <c r="U762" s="131" t="str">
        <f>IF(P762="","",VLOOKUP(P762,【参考】数式用!$A$5:$I$28,MATCH(T762,【参考】数式用!$C$4:$G$4,0)+2,0))</f>
        <v/>
      </c>
      <c r="V762" s="46" t="s">
        <v>121</v>
      </c>
      <c r="W762" s="113"/>
      <c r="X762" s="47" t="s">
        <v>122</v>
      </c>
      <c r="Y762" s="113"/>
      <c r="Z762" s="114" t="s">
        <v>123</v>
      </c>
      <c r="AA762" s="113"/>
      <c r="AB762" s="47" t="s">
        <v>122</v>
      </c>
      <c r="AC762" s="113"/>
      <c r="AD762" s="47" t="s">
        <v>124</v>
      </c>
      <c r="AE762" s="115" t="s">
        <v>125</v>
      </c>
      <c r="AF762" s="116" t="str">
        <f t="shared" si="24"/>
        <v/>
      </c>
      <c r="AG762" s="118" t="s">
        <v>126</v>
      </c>
      <c r="AH762" s="117" t="str">
        <f t="shared" si="23"/>
        <v/>
      </c>
    </row>
    <row r="763" spans="1:34" ht="36.75" customHeight="1">
      <c r="A763" s="108">
        <f t="shared" si="22"/>
        <v>753</v>
      </c>
      <c r="B763" s="1232" t="str">
        <f>IF(基本情報入力シート!C806="","",基本情報入力シート!C806)</f>
        <v/>
      </c>
      <c r="C763" s="1233"/>
      <c r="D763" s="1233"/>
      <c r="E763" s="1233"/>
      <c r="F763" s="1233"/>
      <c r="G763" s="1233"/>
      <c r="H763" s="1233"/>
      <c r="I763" s="1233"/>
      <c r="J763" s="1233"/>
      <c r="K763" s="1234"/>
      <c r="L763" s="109" t="str">
        <f>IF(基本情報入力シート!M806="","",基本情報入力シート!M806)</f>
        <v/>
      </c>
      <c r="M763" s="109" t="str">
        <f>IF(基本情報入力シート!R806="","",基本情報入力シート!R806)</f>
        <v/>
      </c>
      <c r="N763" s="109" t="str">
        <f>IF(基本情報入力シート!W806="","",基本情報入力シート!W806)</f>
        <v/>
      </c>
      <c r="O763" s="108" t="str">
        <f>IF(基本情報入力シート!X806="","",基本情報入力シート!X806)</f>
        <v/>
      </c>
      <c r="P763" s="110" t="str">
        <f>IF(基本情報入力シート!Y806="","",基本情報入力シート!Y806)</f>
        <v/>
      </c>
      <c r="Q763" s="641" t="str">
        <f>IF(基本情報入力シート!Z806="","",基本情報入力シート!Z806)</f>
        <v/>
      </c>
      <c r="R763" s="662" t="str">
        <f>IF(基本情報入力シート!AA806="","",基本情報入力シート!AA806)</f>
        <v/>
      </c>
      <c r="S763" s="111"/>
      <c r="T763" s="112"/>
      <c r="U763" s="131" t="str">
        <f>IF(P763="","",VLOOKUP(P763,【参考】数式用!$A$5:$I$28,MATCH(T763,【参考】数式用!$C$4:$G$4,0)+2,0))</f>
        <v/>
      </c>
      <c r="V763" s="46" t="s">
        <v>121</v>
      </c>
      <c r="W763" s="113"/>
      <c r="X763" s="47" t="s">
        <v>122</v>
      </c>
      <c r="Y763" s="113"/>
      <c r="Z763" s="114" t="s">
        <v>123</v>
      </c>
      <c r="AA763" s="113"/>
      <c r="AB763" s="47" t="s">
        <v>122</v>
      </c>
      <c r="AC763" s="113"/>
      <c r="AD763" s="47" t="s">
        <v>124</v>
      </c>
      <c r="AE763" s="115" t="s">
        <v>125</v>
      </c>
      <c r="AF763" s="116" t="str">
        <f t="shared" si="24"/>
        <v/>
      </c>
      <c r="AG763" s="118" t="s">
        <v>126</v>
      </c>
      <c r="AH763" s="117" t="str">
        <f t="shared" si="23"/>
        <v/>
      </c>
    </row>
    <row r="764" spans="1:34" ht="36.75" customHeight="1">
      <c r="A764" s="108">
        <f t="shared" si="22"/>
        <v>754</v>
      </c>
      <c r="B764" s="1232" t="str">
        <f>IF(基本情報入力シート!C807="","",基本情報入力シート!C807)</f>
        <v/>
      </c>
      <c r="C764" s="1233"/>
      <c r="D764" s="1233"/>
      <c r="E764" s="1233"/>
      <c r="F764" s="1233"/>
      <c r="G764" s="1233"/>
      <c r="H764" s="1233"/>
      <c r="I764" s="1233"/>
      <c r="J764" s="1233"/>
      <c r="K764" s="1234"/>
      <c r="L764" s="109" t="str">
        <f>IF(基本情報入力シート!M807="","",基本情報入力シート!M807)</f>
        <v/>
      </c>
      <c r="M764" s="109" t="str">
        <f>IF(基本情報入力シート!R807="","",基本情報入力シート!R807)</f>
        <v/>
      </c>
      <c r="N764" s="109" t="str">
        <f>IF(基本情報入力シート!W807="","",基本情報入力シート!W807)</f>
        <v/>
      </c>
      <c r="O764" s="108" t="str">
        <f>IF(基本情報入力シート!X807="","",基本情報入力シート!X807)</f>
        <v/>
      </c>
      <c r="P764" s="110" t="str">
        <f>IF(基本情報入力シート!Y807="","",基本情報入力シート!Y807)</f>
        <v/>
      </c>
      <c r="Q764" s="641" t="str">
        <f>IF(基本情報入力シート!Z807="","",基本情報入力シート!Z807)</f>
        <v/>
      </c>
      <c r="R764" s="662" t="str">
        <f>IF(基本情報入力シート!AA807="","",基本情報入力シート!AA807)</f>
        <v/>
      </c>
      <c r="S764" s="111"/>
      <c r="T764" s="112"/>
      <c r="U764" s="131" t="str">
        <f>IF(P764="","",VLOOKUP(P764,【参考】数式用!$A$5:$I$28,MATCH(T764,【参考】数式用!$C$4:$G$4,0)+2,0))</f>
        <v/>
      </c>
      <c r="V764" s="46" t="s">
        <v>121</v>
      </c>
      <c r="W764" s="113"/>
      <c r="X764" s="47" t="s">
        <v>122</v>
      </c>
      <c r="Y764" s="113"/>
      <c r="Z764" s="114" t="s">
        <v>123</v>
      </c>
      <c r="AA764" s="113"/>
      <c r="AB764" s="47" t="s">
        <v>122</v>
      </c>
      <c r="AC764" s="113"/>
      <c r="AD764" s="47" t="s">
        <v>124</v>
      </c>
      <c r="AE764" s="115" t="s">
        <v>125</v>
      </c>
      <c r="AF764" s="116" t="str">
        <f t="shared" si="24"/>
        <v/>
      </c>
      <c r="AG764" s="118" t="s">
        <v>126</v>
      </c>
      <c r="AH764" s="117" t="str">
        <f t="shared" si="23"/>
        <v/>
      </c>
    </row>
    <row r="765" spans="1:34" ht="36.75" customHeight="1">
      <c r="A765" s="108">
        <f t="shared" si="22"/>
        <v>755</v>
      </c>
      <c r="B765" s="1232" t="str">
        <f>IF(基本情報入力シート!C808="","",基本情報入力シート!C808)</f>
        <v/>
      </c>
      <c r="C765" s="1233"/>
      <c r="D765" s="1233"/>
      <c r="E765" s="1233"/>
      <c r="F765" s="1233"/>
      <c r="G765" s="1233"/>
      <c r="H765" s="1233"/>
      <c r="I765" s="1233"/>
      <c r="J765" s="1233"/>
      <c r="K765" s="1234"/>
      <c r="L765" s="109" t="str">
        <f>IF(基本情報入力シート!M808="","",基本情報入力シート!M808)</f>
        <v/>
      </c>
      <c r="M765" s="109" t="str">
        <f>IF(基本情報入力シート!R808="","",基本情報入力シート!R808)</f>
        <v/>
      </c>
      <c r="N765" s="109" t="str">
        <f>IF(基本情報入力シート!W808="","",基本情報入力シート!W808)</f>
        <v/>
      </c>
      <c r="O765" s="108" t="str">
        <f>IF(基本情報入力シート!X808="","",基本情報入力シート!X808)</f>
        <v/>
      </c>
      <c r="P765" s="110" t="str">
        <f>IF(基本情報入力シート!Y808="","",基本情報入力シート!Y808)</f>
        <v/>
      </c>
      <c r="Q765" s="641" t="str">
        <f>IF(基本情報入力シート!Z808="","",基本情報入力シート!Z808)</f>
        <v/>
      </c>
      <c r="R765" s="662" t="str">
        <f>IF(基本情報入力シート!AA808="","",基本情報入力シート!AA808)</f>
        <v/>
      </c>
      <c r="S765" s="111"/>
      <c r="T765" s="112"/>
      <c r="U765" s="131" t="str">
        <f>IF(P765="","",VLOOKUP(P765,【参考】数式用!$A$5:$I$28,MATCH(T765,【参考】数式用!$C$4:$G$4,0)+2,0))</f>
        <v/>
      </c>
      <c r="V765" s="46" t="s">
        <v>121</v>
      </c>
      <c r="W765" s="113"/>
      <c r="X765" s="47" t="s">
        <v>122</v>
      </c>
      <c r="Y765" s="113"/>
      <c r="Z765" s="114" t="s">
        <v>123</v>
      </c>
      <c r="AA765" s="113"/>
      <c r="AB765" s="47" t="s">
        <v>122</v>
      </c>
      <c r="AC765" s="113"/>
      <c r="AD765" s="47" t="s">
        <v>124</v>
      </c>
      <c r="AE765" s="115" t="s">
        <v>125</v>
      </c>
      <c r="AF765" s="116" t="str">
        <f t="shared" si="24"/>
        <v/>
      </c>
      <c r="AG765" s="118" t="s">
        <v>126</v>
      </c>
      <c r="AH765" s="117" t="str">
        <f t="shared" si="23"/>
        <v/>
      </c>
    </row>
    <row r="766" spans="1:34" ht="36.75" customHeight="1">
      <c r="A766" s="108">
        <f t="shared" si="22"/>
        <v>756</v>
      </c>
      <c r="B766" s="1232" t="str">
        <f>IF(基本情報入力シート!C809="","",基本情報入力シート!C809)</f>
        <v/>
      </c>
      <c r="C766" s="1233"/>
      <c r="D766" s="1233"/>
      <c r="E766" s="1233"/>
      <c r="F766" s="1233"/>
      <c r="G766" s="1233"/>
      <c r="H766" s="1233"/>
      <c r="I766" s="1233"/>
      <c r="J766" s="1233"/>
      <c r="K766" s="1234"/>
      <c r="L766" s="109" t="str">
        <f>IF(基本情報入力シート!M809="","",基本情報入力シート!M809)</f>
        <v/>
      </c>
      <c r="M766" s="109" t="str">
        <f>IF(基本情報入力シート!R809="","",基本情報入力シート!R809)</f>
        <v/>
      </c>
      <c r="N766" s="109" t="str">
        <f>IF(基本情報入力シート!W809="","",基本情報入力シート!W809)</f>
        <v/>
      </c>
      <c r="O766" s="108" t="str">
        <f>IF(基本情報入力シート!X809="","",基本情報入力シート!X809)</f>
        <v/>
      </c>
      <c r="P766" s="110" t="str">
        <f>IF(基本情報入力シート!Y809="","",基本情報入力シート!Y809)</f>
        <v/>
      </c>
      <c r="Q766" s="641" t="str">
        <f>IF(基本情報入力シート!Z809="","",基本情報入力シート!Z809)</f>
        <v/>
      </c>
      <c r="R766" s="662" t="str">
        <f>IF(基本情報入力シート!AA809="","",基本情報入力シート!AA809)</f>
        <v/>
      </c>
      <c r="S766" s="111"/>
      <c r="T766" s="112"/>
      <c r="U766" s="131" t="str">
        <f>IF(P766="","",VLOOKUP(P766,【参考】数式用!$A$5:$I$28,MATCH(T766,【参考】数式用!$C$4:$G$4,0)+2,0))</f>
        <v/>
      </c>
      <c r="V766" s="46" t="s">
        <v>121</v>
      </c>
      <c r="W766" s="113"/>
      <c r="X766" s="47" t="s">
        <v>122</v>
      </c>
      <c r="Y766" s="113"/>
      <c r="Z766" s="114" t="s">
        <v>123</v>
      </c>
      <c r="AA766" s="113"/>
      <c r="AB766" s="47" t="s">
        <v>122</v>
      </c>
      <c r="AC766" s="113"/>
      <c r="AD766" s="47" t="s">
        <v>124</v>
      </c>
      <c r="AE766" s="115" t="s">
        <v>125</v>
      </c>
      <c r="AF766" s="116" t="str">
        <f t="shared" si="24"/>
        <v/>
      </c>
      <c r="AG766" s="118" t="s">
        <v>126</v>
      </c>
      <c r="AH766" s="117" t="str">
        <f t="shared" si="23"/>
        <v/>
      </c>
    </row>
    <row r="767" spans="1:34" ht="36.75" customHeight="1">
      <c r="A767" s="108">
        <f t="shared" si="22"/>
        <v>757</v>
      </c>
      <c r="B767" s="1232" t="str">
        <f>IF(基本情報入力シート!C810="","",基本情報入力シート!C810)</f>
        <v/>
      </c>
      <c r="C767" s="1233"/>
      <c r="D767" s="1233"/>
      <c r="E767" s="1233"/>
      <c r="F767" s="1233"/>
      <c r="G767" s="1233"/>
      <c r="H767" s="1233"/>
      <c r="I767" s="1233"/>
      <c r="J767" s="1233"/>
      <c r="K767" s="1234"/>
      <c r="L767" s="109" t="str">
        <f>IF(基本情報入力シート!M810="","",基本情報入力シート!M810)</f>
        <v/>
      </c>
      <c r="M767" s="109" t="str">
        <f>IF(基本情報入力シート!R810="","",基本情報入力シート!R810)</f>
        <v/>
      </c>
      <c r="N767" s="109" t="str">
        <f>IF(基本情報入力シート!W810="","",基本情報入力シート!W810)</f>
        <v/>
      </c>
      <c r="O767" s="108" t="str">
        <f>IF(基本情報入力シート!X810="","",基本情報入力シート!X810)</f>
        <v/>
      </c>
      <c r="P767" s="110" t="str">
        <f>IF(基本情報入力シート!Y810="","",基本情報入力シート!Y810)</f>
        <v/>
      </c>
      <c r="Q767" s="641" t="str">
        <f>IF(基本情報入力シート!Z810="","",基本情報入力シート!Z810)</f>
        <v/>
      </c>
      <c r="R767" s="662" t="str">
        <f>IF(基本情報入力シート!AA810="","",基本情報入力シート!AA810)</f>
        <v/>
      </c>
      <c r="S767" s="111"/>
      <c r="T767" s="112"/>
      <c r="U767" s="131" t="str">
        <f>IF(P767="","",VLOOKUP(P767,【参考】数式用!$A$5:$I$28,MATCH(T767,【参考】数式用!$C$4:$G$4,0)+2,0))</f>
        <v/>
      </c>
      <c r="V767" s="46" t="s">
        <v>121</v>
      </c>
      <c r="W767" s="113"/>
      <c r="X767" s="47" t="s">
        <v>122</v>
      </c>
      <c r="Y767" s="113"/>
      <c r="Z767" s="114" t="s">
        <v>123</v>
      </c>
      <c r="AA767" s="113"/>
      <c r="AB767" s="47" t="s">
        <v>122</v>
      </c>
      <c r="AC767" s="113"/>
      <c r="AD767" s="47" t="s">
        <v>124</v>
      </c>
      <c r="AE767" s="115" t="s">
        <v>125</v>
      </c>
      <c r="AF767" s="116" t="str">
        <f t="shared" si="24"/>
        <v/>
      </c>
      <c r="AG767" s="118" t="s">
        <v>126</v>
      </c>
      <c r="AH767" s="117" t="str">
        <f t="shared" si="23"/>
        <v/>
      </c>
    </row>
    <row r="768" spans="1:34" ht="36.75" customHeight="1">
      <c r="A768" s="108">
        <f t="shared" si="22"/>
        <v>758</v>
      </c>
      <c r="B768" s="1232" t="str">
        <f>IF(基本情報入力シート!C811="","",基本情報入力シート!C811)</f>
        <v/>
      </c>
      <c r="C768" s="1233"/>
      <c r="D768" s="1233"/>
      <c r="E768" s="1233"/>
      <c r="F768" s="1233"/>
      <c r="G768" s="1233"/>
      <c r="H768" s="1233"/>
      <c r="I768" s="1233"/>
      <c r="J768" s="1233"/>
      <c r="K768" s="1234"/>
      <c r="L768" s="109" t="str">
        <f>IF(基本情報入力シート!M811="","",基本情報入力シート!M811)</f>
        <v/>
      </c>
      <c r="M768" s="109" t="str">
        <f>IF(基本情報入力シート!R811="","",基本情報入力シート!R811)</f>
        <v/>
      </c>
      <c r="N768" s="109" t="str">
        <f>IF(基本情報入力シート!W811="","",基本情報入力シート!W811)</f>
        <v/>
      </c>
      <c r="O768" s="108" t="str">
        <f>IF(基本情報入力シート!X811="","",基本情報入力シート!X811)</f>
        <v/>
      </c>
      <c r="P768" s="110" t="str">
        <f>IF(基本情報入力シート!Y811="","",基本情報入力シート!Y811)</f>
        <v/>
      </c>
      <c r="Q768" s="641" t="str">
        <f>IF(基本情報入力シート!Z811="","",基本情報入力シート!Z811)</f>
        <v/>
      </c>
      <c r="R768" s="662" t="str">
        <f>IF(基本情報入力シート!AA811="","",基本情報入力シート!AA811)</f>
        <v/>
      </c>
      <c r="S768" s="111"/>
      <c r="T768" s="112"/>
      <c r="U768" s="131" t="str">
        <f>IF(P768="","",VLOOKUP(P768,【参考】数式用!$A$5:$I$28,MATCH(T768,【参考】数式用!$C$4:$G$4,0)+2,0))</f>
        <v/>
      </c>
      <c r="V768" s="46" t="s">
        <v>121</v>
      </c>
      <c r="W768" s="113"/>
      <c r="X768" s="47" t="s">
        <v>122</v>
      </c>
      <c r="Y768" s="113"/>
      <c r="Z768" s="114" t="s">
        <v>123</v>
      </c>
      <c r="AA768" s="113"/>
      <c r="AB768" s="47" t="s">
        <v>122</v>
      </c>
      <c r="AC768" s="113"/>
      <c r="AD768" s="47" t="s">
        <v>124</v>
      </c>
      <c r="AE768" s="115" t="s">
        <v>125</v>
      </c>
      <c r="AF768" s="116" t="str">
        <f t="shared" si="24"/>
        <v/>
      </c>
      <c r="AG768" s="118" t="s">
        <v>126</v>
      </c>
      <c r="AH768" s="117" t="str">
        <f t="shared" si="23"/>
        <v/>
      </c>
    </row>
    <row r="769" spans="1:34" ht="36.75" customHeight="1">
      <c r="A769" s="108">
        <f t="shared" si="22"/>
        <v>759</v>
      </c>
      <c r="B769" s="1232" t="str">
        <f>IF(基本情報入力シート!C812="","",基本情報入力シート!C812)</f>
        <v/>
      </c>
      <c r="C769" s="1233"/>
      <c r="D769" s="1233"/>
      <c r="E769" s="1233"/>
      <c r="F769" s="1233"/>
      <c r="G769" s="1233"/>
      <c r="H769" s="1233"/>
      <c r="I769" s="1233"/>
      <c r="J769" s="1233"/>
      <c r="K769" s="1234"/>
      <c r="L769" s="109" t="str">
        <f>IF(基本情報入力シート!M812="","",基本情報入力シート!M812)</f>
        <v/>
      </c>
      <c r="M769" s="109" t="str">
        <f>IF(基本情報入力シート!R812="","",基本情報入力シート!R812)</f>
        <v/>
      </c>
      <c r="N769" s="109" t="str">
        <f>IF(基本情報入力シート!W812="","",基本情報入力シート!W812)</f>
        <v/>
      </c>
      <c r="O769" s="108" t="str">
        <f>IF(基本情報入力シート!X812="","",基本情報入力シート!X812)</f>
        <v/>
      </c>
      <c r="P769" s="110" t="str">
        <f>IF(基本情報入力シート!Y812="","",基本情報入力シート!Y812)</f>
        <v/>
      </c>
      <c r="Q769" s="641" t="str">
        <f>IF(基本情報入力シート!Z812="","",基本情報入力シート!Z812)</f>
        <v/>
      </c>
      <c r="R769" s="662" t="str">
        <f>IF(基本情報入力シート!AA812="","",基本情報入力シート!AA812)</f>
        <v/>
      </c>
      <c r="S769" s="111"/>
      <c r="T769" s="112"/>
      <c r="U769" s="131" t="str">
        <f>IF(P769="","",VLOOKUP(P769,【参考】数式用!$A$5:$I$28,MATCH(T769,【参考】数式用!$C$4:$G$4,0)+2,0))</f>
        <v/>
      </c>
      <c r="V769" s="46" t="s">
        <v>121</v>
      </c>
      <c r="W769" s="113"/>
      <c r="X769" s="47" t="s">
        <v>122</v>
      </c>
      <c r="Y769" s="113"/>
      <c r="Z769" s="114" t="s">
        <v>123</v>
      </c>
      <c r="AA769" s="113"/>
      <c r="AB769" s="47" t="s">
        <v>122</v>
      </c>
      <c r="AC769" s="113"/>
      <c r="AD769" s="47" t="s">
        <v>124</v>
      </c>
      <c r="AE769" s="115" t="s">
        <v>125</v>
      </c>
      <c r="AF769" s="116" t="str">
        <f t="shared" si="24"/>
        <v/>
      </c>
      <c r="AG769" s="118" t="s">
        <v>126</v>
      </c>
      <c r="AH769" s="117" t="str">
        <f t="shared" si="23"/>
        <v/>
      </c>
    </row>
    <row r="770" spans="1:34" ht="36.75" customHeight="1">
      <c r="A770" s="108">
        <f t="shared" si="22"/>
        <v>760</v>
      </c>
      <c r="B770" s="1232" t="str">
        <f>IF(基本情報入力シート!C813="","",基本情報入力シート!C813)</f>
        <v/>
      </c>
      <c r="C770" s="1233"/>
      <c r="D770" s="1233"/>
      <c r="E770" s="1233"/>
      <c r="F770" s="1233"/>
      <c r="G770" s="1233"/>
      <c r="H770" s="1233"/>
      <c r="I770" s="1233"/>
      <c r="J770" s="1233"/>
      <c r="K770" s="1234"/>
      <c r="L770" s="109" t="str">
        <f>IF(基本情報入力シート!M813="","",基本情報入力シート!M813)</f>
        <v/>
      </c>
      <c r="M770" s="109" t="str">
        <f>IF(基本情報入力シート!R813="","",基本情報入力シート!R813)</f>
        <v/>
      </c>
      <c r="N770" s="109" t="str">
        <f>IF(基本情報入力シート!W813="","",基本情報入力シート!W813)</f>
        <v/>
      </c>
      <c r="O770" s="108" t="str">
        <f>IF(基本情報入力シート!X813="","",基本情報入力シート!X813)</f>
        <v/>
      </c>
      <c r="P770" s="110" t="str">
        <f>IF(基本情報入力シート!Y813="","",基本情報入力シート!Y813)</f>
        <v/>
      </c>
      <c r="Q770" s="641" t="str">
        <f>IF(基本情報入力シート!Z813="","",基本情報入力シート!Z813)</f>
        <v/>
      </c>
      <c r="R770" s="662" t="str">
        <f>IF(基本情報入力シート!AA813="","",基本情報入力シート!AA813)</f>
        <v/>
      </c>
      <c r="S770" s="111"/>
      <c r="T770" s="112"/>
      <c r="U770" s="131" t="str">
        <f>IF(P770="","",VLOOKUP(P770,【参考】数式用!$A$5:$I$28,MATCH(T770,【参考】数式用!$C$4:$G$4,0)+2,0))</f>
        <v/>
      </c>
      <c r="V770" s="46" t="s">
        <v>121</v>
      </c>
      <c r="W770" s="113"/>
      <c r="X770" s="47" t="s">
        <v>122</v>
      </c>
      <c r="Y770" s="113"/>
      <c r="Z770" s="114" t="s">
        <v>123</v>
      </c>
      <c r="AA770" s="113"/>
      <c r="AB770" s="47" t="s">
        <v>122</v>
      </c>
      <c r="AC770" s="113"/>
      <c r="AD770" s="47" t="s">
        <v>124</v>
      </c>
      <c r="AE770" s="115" t="s">
        <v>125</v>
      </c>
      <c r="AF770" s="116" t="str">
        <f t="shared" si="24"/>
        <v/>
      </c>
      <c r="AG770" s="118" t="s">
        <v>126</v>
      </c>
      <c r="AH770" s="117" t="str">
        <f t="shared" si="23"/>
        <v/>
      </c>
    </row>
    <row r="771" spans="1:34" ht="36.75" customHeight="1">
      <c r="A771" s="108">
        <f t="shared" si="22"/>
        <v>761</v>
      </c>
      <c r="B771" s="1232" t="str">
        <f>IF(基本情報入力シート!C814="","",基本情報入力シート!C814)</f>
        <v/>
      </c>
      <c r="C771" s="1233"/>
      <c r="D771" s="1233"/>
      <c r="E771" s="1233"/>
      <c r="F771" s="1233"/>
      <c r="G771" s="1233"/>
      <c r="H771" s="1233"/>
      <c r="I771" s="1233"/>
      <c r="J771" s="1233"/>
      <c r="K771" s="1234"/>
      <c r="L771" s="109" t="str">
        <f>IF(基本情報入力シート!M814="","",基本情報入力シート!M814)</f>
        <v/>
      </c>
      <c r="M771" s="109" t="str">
        <f>IF(基本情報入力シート!R814="","",基本情報入力シート!R814)</f>
        <v/>
      </c>
      <c r="N771" s="109" t="str">
        <f>IF(基本情報入力シート!W814="","",基本情報入力シート!W814)</f>
        <v/>
      </c>
      <c r="O771" s="108" t="str">
        <f>IF(基本情報入力シート!X814="","",基本情報入力シート!X814)</f>
        <v/>
      </c>
      <c r="P771" s="110" t="str">
        <f>IF(基本情報入力シート!Y814="","",基本情報入力シート!Y814)</f>
        <v/>
      </c>
      <c r="Q771" s="641" t="str">
        <f>IF(基本情報入力シート!Z814="","",基本情報入力シート!Z814)</f>
        <v/>
      </c>
      <c r="R771" s="662" t="str">
        <f>IF(基本情報入力シート!AA814="","",基本情報入力シート!AA814)</f>
        <v/>
      </c>
      <c r="S771" s="111"/>
      <c r="T771" s="112"/>
      <c r="U771" s="131" t="str">
        <f>IF(P771="","",VLOOKUP(P771,【参考】数式用!$A$5:$I$28,MATCH(T771,【参考】数式用!$C$4:$G$4,0)+2,0))</f>
        <v/>
      </c>
      <c r="V771" s="46" t="s">
        <v>121</v>
      </c>
      <c r="W771" s="113"/>
      <c r="X771" s="47" t="s">
        <v>122</v>
      </c>
      <c r="Y771" s="113"/>
      <c r="Z771" s="114" t="s">
        <v>123</v>
      </c>
      <c r="AA771" s="113"/>
      <c r="AB771" s="47" t="s">
        <v>122</v>
      </c>
      <c r="AC771" s="113"/>
      <c r="AD771" s="47" t="s">
        <v>124</v>
      </c>
      <c r="AE771" s="115" t="s">
        <v>125</v>
      </c>
      <c r="AF771" s="116" t="str">
        <f t="shared" si="24"/>
        <v/>
      </c>
      <c r="AG771" s="118" t="s">
        <v>126</v>
      </c>
      <c r="AH771" s="117" t="str">
        <f t="shared" si="23"/>
        <v/>
      </c>
    </row>
    <row r="772" spans="1:34" ht="36.75" customHeight="1">
      <c r="A772" s="108">
        <f t="shared" si="22"/>
        <v>762</v>
      </c>
      <c r="B772" s="1232" t="str">
        <f>IF(基本情報入力シート!C815="","",基本情報入力シート!C815)</f>
        <v/>
      </c>
      <c r="C772" s="1233"/>
      <c r="D772" s="1233"/>
      <c r="E772" s="1233"/>
      <c r="F772" s="1233"/>
      <c r="G772" s="1233"/>
      <c r="H772" s="1233"/>
      <c r="I772" s="1233"/>
      <c r="J772" s="1233"/>
      <c r="K772" s="1234"/>
      <c r="L772" s="109" t="str">
        <f>IF(基本情報入力シート!M815="","",基本情報入力シート!M815)</f>
        <v/>
      </c>
      <c r="M772" s="109" t="str">
        <f>IF(基本情報入力シート!R815="","",基本情報入力シート!R815)</f>
        <v/>
      </c>
      <c r="N772" s="109" t="str">
        <f>IF(基本情報入力シート!W815="","",基本情報入力シート!W815)</f>
        <v/>
      </c>
      <c r="O772" s="108" t="str">
        <f>IF(基本情報入力シート!X815="","",基本情報入力シート!X815)</f>
        <v/>
      </c>
      <c r="P772" s="110" t="str">
        <f>IF(基本情報入力シート!Y815="","",基本情報入力シート!Y815)</f>
        <v/>
      </c>
      <c r="Q772" s="641" t="str">
        <f>IF(基本情報入力シート!Z815="","",基本情報入力シート!Z815)</f>
        <v/>
      </c>
      <c r="R772" s="662" t="str">
        <f>IF(基本情報入力シート!AA815="","",基本情報入力シート!AA815)</f>
        <v/>
      </c>
      <c r="S772" s="111"/>
      <c r="T772" s="112"/>
      <c r="U772" s="131" t="str">
        <f>IF(P772="","",VLOOKUP(P772,【参考】数式用!$A$5:$I$28,MATCH(T772,【参考】数式用!$C$4:$G$4,0)+2,0))</f>
        <v/>
      </c>
      <c r="V772" s="46" t="s">
        <v>121</v>
      </c>
      <c r="W772" s="113"/>
      <c r="X772" s="47" t="s">
        <v>122</v>
      </c>
      <c r="Y772" s="113"/>
      <c r="Z772" s="114" t="s">
        <v>123</v>
      </c>
      <c r="AA772" s="113"/>
      <c r="AB772" s="47" t="s">
        <v>122</v>
      </c>
      <c r="AC772" s="113"/>
      <c r="AD772" s="47" t="s">
        <v>124</v>
      </c>
      <c r="AE772" s="115" t="s">
        <v>125</v>
      </c>
      <c r="AF772" s="116" t="str">
        <f t="shared" si="24"/>
        <v/>
      </c>
      <c r="AG772" s="118" t="s">
        <v>126</v>
      </c>
      <c r="AH772" s="117" t="str">
        <f t="shared" si="23"/>
        <v/>
      </c>
    </row>
    <row r="773" spans="1:34" ht="36.75" customHeight="1">
      <c r="A773" s="108">
        <f t="shared" si="22"/>
        <v>763</v>
      </c>
      <c r="B773" s="1232" t="str">
        <f>IF(基本情報入力シート!C816="","",基本情報入力シート!C816)</f>
        <v/>
      </c>
      <c r="C773" s="1233"/>
      <c r="D773" s="1233"/>
      <c r="E773" s="1233"/>
      <c r="F773" s="1233"/>
      <c r="G773" s="1233"/>
      <c r="H773" s="1233"/>
      <c r="I773" s="1233"/>
      <c r="J773" s="1233"/>
      <c r="K773" s="1234"/>
      <c r="L773" s="109" t="str">
        <f>IF(基本情報入力シート!M816="","",基本情報入力シート!M816)</f>
        <v/>
      </c>
      <c r="M773" s="109" t="str">
        <f>IF(基本情報入力シート!R816="","",基本情報入力シート!R816)</f>
        <v/>
      </c>
      <c r="N773" s="109" t="str">
        <f>IF(基本情報入力シート!W816="","",基本情報入力シート!W816)</f>
        <v/>
      </c>
      <c r="O773" s="108" t="str">
        <f>IF(基本情報入力シート!X816="","",基本情報入力シート!X816)</f>
        <v/>
      </c>
      <c r="P773" s="110" t="str">
        <f>IF(基本情報入力シート!Y816="","",基本情報入力シート!Y816)</f>
        <v/>
      </c>
      <c r="Q773" s="641" t="str">
        <f>IF(基本情報入力シート!Z816="","",基本情報入力シート!Z816)</f>
        <v/>
      </c>
      <c r="R773" s="662" t="str">
        <f>IF(基本情報入力シート!AA816="","",基本情報入力シート!AA816)</f>
        <v/>
      </c>
      <c r="S773" s="111"/>
      <c r="T773" s="112"/>
      <c r="U773" s="131" t="str">
        <f>IF(P773="","",VLOOKUP(P773,【参考】数式用!$A$5:$I$28,MATCH(T773,【参考】数式用!$C$4:$G$4,0)+2,0))</f>
        <v/>
      </c>
      <c r="V773" s="46" t="s">
        <v>121</v>
      </c>
      <c r="W773" s="113"/>
      <c r="X773" s="47" t="s">
        <v>122</v>
      </c>
      <c r="Y773" s="113"/>
      <c r="Z773" s="114" t="s">
        <v>123</v>
      </c>
      <c r="AA773" s="113"/>
      <c r="AB773" s="47" t="s">
        <v>122</v>
      </c>
      <c r="AC773" s="113"/>
      <c r="AD773" s="47" t="s">
        <v>124</v>
      </c>
      <c r="AE773" s="115" t="s">
        <v>125</v>
      </c>
      <c r="AF773" s="116" t="str">
        <f t="shared" si="24"/>
        <v/>
      </c>
      <c r="AG773" s="118" t="s">
        <v>126</v>
      </c>
      <c r="AH773" s="117" t="str">
        <f t="shared" si="23"/>
        <v/>
      </c>
    </row>
    <row r="774" spans="1:34" ht="36.75" customHeight="1">
      <c r="A774" s="108">
        <f t="shared" si="22"/>
        <v>764</v>
      </c>
      <c r="B774" s="1232" t="str">
        <f>IF(基本情報入力シート!C817="","",基本情報入力シート!C817)</f>
        <v/>
      </c>
      <c r="C774" s="1233"/>
      <c r="D774" s="1233"/>
      <c r="E774" s="1233"/>
      <c r="F774" s="1233"/>
      <c r="G774" s="1233"/>
      <c r="H774" s="1233"/>
      <c r="I774" s="1233"/>
      <c r="J774" s="1233"/>
      <c r="K774" s="1234"/>
      <c r="L774" s="109" t="str">
        <f>IF(基本情報入力シート!M817="","",基本情報入力シート!M817)</f>
        <v/>
      </c>
      <c r="M774" s="109" t="str">
        <f>IF(基本情報入力シート!R817="","",基本情報入力シート!R817)</f>
        <v/>
      </c>
      <c r="N774" s="109" t="str">
        <f>IF(基本情報入力シート!W817="","",基本情報入力シート!W817)</f>
        <v/>
      </c>
      <c r="O774" s="108" t="str">
        <f>IF(基本情報入力シート!X817="","",基本情報入力シート!X817)</f>
        <v/>
      </c>
      <c r="P774" s="110" t="str">
        <f>IF(基本情報入力シート!Y817="","",基本情報入力シート!Y817)</f>
        <v/>
      </c>
      <c r="Q774" s="641" t="str">
        <f>IF(基本情報入力シート!Z817="","",基本情報入力シート!Z817)</f>
        <v/>
      </c>
      <c r="R774" s="662" t="str">
        <f>IF(基本情報入力シート!AA817="","",基本情報入力シート!AA817)</f>
        <v/>
      </c>
      <c r="S774" s="111"/>
      <c r="T774" s="112"/>
      <c r="U774" s="131" t="str">
        <f>IF(P774="","",VLOOKUP(P774,【参考】数式用!$A$5:$I$28,MATCH(T774,【参考】数式用!$C$4:$G$4,0)+2,0))</f>
        <v/>
      </c>
      <c r="V774" s="46" t="s">
        <v>121</v>
      </c>
      <c r="W774" s="113"/>
      <c r="X774" s="47" t="s">
        <v>122</v>
      </c>
      <c r="Y774" s="113"/>
      <c r="Z774" s="114" t="s">
        <v>123</v>
      </c>
      <c r="AA774" s="113"/>
      <c r="AB774" s="47" t="s">
        <v>122</v>
      </c>
      <c r="AC774" s="113"/>
      <c r="AD774" s="47" t="s">
        <v>124</v>
      </c>
      <c r="AE774" s="115" t="s">
        <v>125</v>
      </c>
      <c r="AF774" s="116" t="str">
        <f t="shared" si="24"/>
        <v/>
      </c>
      <c r="AG774" s="118" t="s">
        <v>126</v>
      </c>
      <c r="AH774" s="117" t="str">
        <f t="shared" si="23"/>
        <v/>
      </c>
    </row>
    <row r="775" spans="1:34" ht="36.75" customHeight="1">
      <c r="A775" s="108">
        <f t="shared" si="22"/>
        <v>765</v>
      </c>
      <c r="B775" s="1232" t="str">
        <f>IF(基本情報入力シート!C818="","",基本情報入力シート!C818)</f>
        <v/>
      </c>
      <c r="C775" s="1233"/>
      <c r="D775" s="1233"/>
      <c r="E775" s="1233"/>
      <c r="F775" s="1233"/>
      <c r="G775" s="1233"/>
      <c r="H775" s="1233"/>
      <c r="I775" s="1233"/>
      <c r="J775" s="1233"/>
      <c r="K775" s="1234"/>
      <c r="L775" s="109" t="str">
        <f>IF(基本情報入力シート!M818="","",基本情報入力シート!M818)</f>
        <v/>
      </c>
      <c r="M775" s="109" t="str">
        <f>IF(基本情報入力シート!R818="","",基本情報入力シート!R818)</f>
        <v/>
      </c>
      <c r="N775" s="109" t="str">
        <f>IF(基本情報入力シート!W818="","",基本情報入力シート!W818)</f>
        <v/>
      </c>
      <c r="O775" s="108" t="str">
        <f>IF(基本情報入力シート!X818="","",基本情報入力シート!X818)</f>
        <v/>
      </c>
      <c r="P775" s="110" t="str">
        <f>IF(基本情報入力シート!Y818="","",基本情報入力シート!Y818)</f>
        <v/>
      </c>
      <c r="Q775" s="641" t="str">
        <f>IF(基本情報入力シート!Z818="","",基本情報入力シート!Z818)</f>
        <v/>
      </c>
      <c r="R775" s="662" t="str">
        <f>IF(基本情報入力シート!AA818="","",基本情報入力シート!AA818)</f>
        <v/>
      </c>
      <c r="S775" s="111"/>
      <c r="T775" s="112"/>
      <c r="U775" s="131" t="str">
        <f>IF(P775="","",VLOOKUP(P775,【参考】数式用!$A$5:$I$28,MATCH(T775,【参考】数式用!$C$4:$G$4,0)+2,0))</f>
        <v/>
      </c>
      <c r="V775" s="46" t="s">
        <v>121</v>
      </c>
      <c r="W775" s="113"/>
      <c r="X775" s="47" t="s">
        <v>122</v>
      </c>
      <c r="Y775" s="113"/>
      <c r="Z775" s="114" t="s">
        <v>123</v>
      </c>
      <c r="AA775" s="113"/>
      <c r="AB775" s="47" t="s">
        <v>122</v>
      </c>
      <c r="AC775" s="113"/>
      <c r="AD775" s="47" t="s">
        <v>124</v>
      </c>
      <c r="AE775" s="115" t="s">
        <v>125</v>
      </c>
      <c r="AF775" s="116" t="str">
        <f t="shared" si="24"/>
        <v/>
      </c>
      <c r="AG775" s="118" t="s">
        <v>126</v>
      </c>
      <c r="AH775" s="117" t="str">
        <f t="shared" si="23"/>
        <v/>
      </c>
    </row>
    <row r="776" spans="1:34" ht="36.75" customHeight="1">
      <c r="A776" s="108">
        <f t="shared" si="22"/>
        <v>766</v>
      </c>
      <c r="B776" s="1232" t="str">
        <f>IF(基本情報入力シート!C819="","",基本情報入力シート!C819)</f>
        <v/>
      </c>
      <c r="C776" s="1233"/>
      <c r="D776" s="1233"/>
      <c r="E776" s="1233"/>
      <c r="F776" s="1233"/>
      <c r="G776" s="1233"/>
      <c r="H776" s="1233"/>
      <c r="I776" s="1233"/>
      <c r="J776" s="1233"/>
      <c r="K776" s="1234"/>
      <c r="L776" s="109" t="str">
        <f>IF(基本情報入力シート!M819="","",基本情報入力シート!M819)</f>
        <v/>
      </c>
      <c r="M776" s="109" t="str">
        <f>IF(基本情報入力シート!R819="","",基本情報入力シート!R819)</f>
        <v/>
      </c>
      <c r="N776" s="109" t="str">
        <f>IF(基本情報入力シート!W819="","",基本情報入力シート!W819)</f>
        <v/>
      </c>
      <c r="O776" s="108" t="str">
        <f>IF(基本情報入力シート!X819="","",基本情報入力シート!X819)</f>
        <v/>
      </c>
      <c r="P776" s="110" t="str">
        <f>IF(基本情報入力シート!Y819="","",基本情報入力シート!Y819)</f>
        <v/>
      </c>
      <c r="Q776" s="641" t="str">
        <f>IF(基本情報入力シート!Z819="","",基本情報入力シート!Z819)</f>
        <v/>
      </c>
      <c r="R776" s="662" t="str">
        <f>IF(基本情報入力シート!AA819="","",基本情報入力シート!AA819)</f>
        <v/>
      </c>
      <c r="S776" s="111"/>
      <c r="T776" s="112"/>
      <c r="U776" s="131" t="str">
        <f>IF(P776="","",VLOOKUP(P776,【参考】数式用!$A$5:$I$28,MATCH(T776,【参考】数式用!$C$4:$G$4,0)+2,0))</f>
        <v/>
      </c>
      <c r="V776" s="46" t="s">
        <v>121</v>
      </c>
      <c r="W776" s="113"/>
      <c r="X776" s="47" t="s">
        <v>122</v>
      </c>
      <c r="Y776" s="113"/>
      <c r="Z776" s="114" t="s">
        <v>123</v>
      </c>
      <c r="AA776" s="113"/>
      <c r="AB776" s="47" t="s">
        <v>122</v>
      </c>
      <c r="AC776" s="113"/>
      <c r="AD776" s="47" t="s">
        <v>124</v>
      </c>
      <c r="AE776" s="115" t="s">
        <v>125</v>
      </c>
      <c r="AF776" s="116" t="str">
        <f t="shared" si="24"/>
        <v/>
      </c>
      <c r="AG776" s="118" t="s">
        <v>126</v>
      </c>
      <c r="AH776" s="117" t="str">
        <f t="shared" si="23"/>
        <v/>
      </c>
    </row>
    <row r="777" spans="1:34" ht="36.75" customHeight="1">
      <c r="A777" s="108">
        <f t="shared" si="22"/>
        <v>767</v>
      </c>
      <c r="B777" s="1232" t="str">
        <f>IF(基本情報入力シート!C820="","",基本情報入力シート!C820)</f>
        <v/>
      </c>
      <c r="C777" s="1233"/>
      <c r="D777" s="1233"/>
      <c r="E777" s="1233"/>
      <c r="F777" s="1233"/>
      <c r="G777" s="1233"/>
      <c r="H777" s="1233"/>
      <c r="I777" s="1233"/>
      <c r="J777" s="1233"/>
      <c r="K777" s="1234"/>
      <c r="L777" s="109" t="str">
        <f>IF(基本情報入力シート!M820="","",基本情報入力シート!M820)</f>
        <v/>
      </c>
      <c r="M777" s="109" t="str">
        <f>IF(基本情報入力シート!R820="","",基本情報入力シート!R820)</f>
        <v/>
      </c>
      <c r="N777" s="109" t="str">
        <f>IF(基本情報入力シート!W820="","",基本情報入力シート!W820)</f>
        <v/>
      </c>
      <c r="O777" s="108" t="str">
        <f>IF(基本情報入力シート!X820="","",基本情報入力シート!X820)</f>
        <v/>
      </c>
      <c r="P777" s="110" t="str">
        <f>IF(基本情報入力シート!Y820="","",基本情報入力シート!Y820)</f>
        <v/>
      </c>
      <c r="Q777" s="641" t="str">
        <f>IF(基本情報入力シート!Z820="","",基本情報入力シート!Z820)</f>
        <v/>
      </c>
      <c r="R777" s="662" t="str">
        <f>IF(基本情報入力シート!AA820="","",基本情報入力シート!AA820)</f>
        <v/>
      </c>
      <c r="S777" s="111"/>
      <c r="T777" s="112"/>
      <c r="U777" s="131" t="str">
        <f>IF(P777="","",VLOOKUP(P777,【参考】数式用!$A$5:$I$28,MATCH(T777,【参考】数式用!$C$4:$G$4,0)+2,0))</f>
        <v/>
      </c>
      <c r="V777" s="46" t="s">
        <v>121</v>
      </c>
      <c r="W777" s="113"/>
      <c r="X777" s="47" t="s">
        <v>122</v>
      </c>
      <c r="Y777" s="113"/>
      <c r="Z777" s="114" t="s">
        <v>123</v>
      </c>
      <c r="AA777" s="113"/>
      <c r="AB777" s="47" t="s">
        <v>122</v>
      </c>
      <c r="AC777" s="113"/>
      <c r="AD777" s="47" t="s">
        <v>124</v>
      </c>
      <c r="AE777" s="115" t="s">
        <v>125</v>
      </c>
      <c r="AF777" s="116" t="str">
        <f t="shared" si="24"/>
        <v/>
      </c>
      <c r="AG777" s="118" t="s">
        <v>126</v>
      </c>
      <c r="AH777" s="117" t="str">
        <f t="shared" si="23"/>
        <v/>
      </c>
    </row>
    <row r="778" spans="1:34" ht="36.75" customHeight="1">
      <c r="A778" s="108">
        <f t="shared" si="22"/>
        <v>768</v>
      </c>
      <c r="B778" s="1232" t="str">
        <f>IF(基本情報入力シート!C821="","",基本情報入力シート!C821)</f>
        <v/>
      </c>
      <c r="C778" s="1233"/>
      <c r="D778" s="1233"/>
      <c r="E778" s="1233"/>
      <c r="F778" s="1233"/>
      <c r="G778" s="1233"/>
      <c r="H778" s="1233"/>
      <c r="I778" s="1233"/>
      <c r="J778" s="1233"/>
      <c r="K778" s="1234"/>
      <c r="L778" s="109" t="str">
        <f>IF(基本情報入力シート!M821="","",基本情報入力シート!M821)</f>
        <v/>
      </c>
      <c r="M778" s="109" t="str">
        <f>IF(基本情報入力シート!R821="","",基本情報入力シート!R821)</f>
        <v/>
      </c>
      <c r="N778" s="109" t="str">
        <f>IF(基本情報入力シート!W821="","",基本情報入力シート!W821)</f>
        <v/>
      </c>
      <c r="O778" s="108" t="str">
        <f>IF(基本情報入力シート!X821="","",基本情報入力シート!X821)</f>
        <v/>
      </c>
      <c r="P778" s="110" t="str">
        <f>IF(基本情報入力シート!Y821="","",基本情報入力シート!Y821)</f>
        <v/>
      </c>
      <c r="Q778" s="641" t="str">
        <f>IF(基本情報入力シート!Z821="","",基本情報入力シート!Z821)</f>
        <v/>
      </c>
      <c r="R778" s="662" t="str">
        <f>IF(基本情報入力シート!AA821="","",基本情報入力シート!AA821)</f>
        <v/>
      </c>
      <c r="S778" s="111"/>
      <c r="T778" s="112"/>
      <c r="U778" s="131" t="str">
        <f>IF(P778="","",VLOOKUP(P778,【参考】数式用!$A$5:$I$28,MATCH(T778,【参考】数式用!$C$4:$G$4,0)+2,0))</f>
        <v/>
      </c>
      <c r="V778" s="46" t="s">
        <v>121</v>
      </c>
      <c r="W778" s="113"/>
      <c r="X778" s="47" t="s">
        <v>122</v>
      </c>
      <c r="Y778" s="113"/>
      <c r="Z778" s="114" t="s">
        <v>123</v>
      </c>
      <c r="AA778" s="113"/>
      <c r="AB778" s="47" t="s">
        <v>122</v>
      </c>
      <c r="AC778" s="113"/>
      <c r="AD778" s="47" t="s">
        <v>124</v>
      </c>
      <c r="AE778" s="115" t="s">
        <v>125</v>
      </c>
      <c r="AF778" s="116" t="str">
        <f t="shared" si="24"/>
        <v/>
      </c>
      <c r="AG778" s="118" t="s">
        <v>126</v>
      </c>
      <c r="AH778" s="117" t="str">
        <f t="shared" si="23"/>
        <v/>
      </c>
    </row>
    <row r="779" spans="1:34" ht="36.75" customHeight="1">
      <c r="A779" s="108">
        <f t="shared" si="22"/>
        <v>769</v>
      </c>
      <c r="B779" s="1232" t="str">
        <f>IF(基本情報入力シート!C822="","",基本情報入力シート!C822)</f>
        <v/>
      </c>
      <c r="C779" s="1233"/>
      <c r="D779" s="1233"/>
      <c r="E779" s="1233"/>
      <c r="F779" s="1233"/>
      <c r="G779" s="1233"/>
      <c r="H779" s="1233"/>
      <c r="I779" s="1233"/>
      <c r="J779" s="1233"/>
      <c r="K779" s="1234"/>
      <c r="L779" s="109" t="str">
        <f>IF(基本情報入力シート!M822="","",基本情報入力シート!M822)</f>
        <v/>
      </c>
      <c r="M779" s="109" t="str">
        <f>IF(基本情報入力シート!R822="","",基本情報入力シート!R822)</f>
        <v/>
      </c>
      <c r="N779" s="109" t="str">
        <f>IF(基本情報入力シート!W822="","",基本情報入力シート!W822)</f>
        <v/>
      </c>
      <c r="O779" s="108" t="str">
        <f>IF(基本情報入力シート!X822="","",基本情報入力シート!X822)</f>
        <v/>
      </c>
      <c r="P779" s="110" t="str">
        <f>IF(基本情報入力シート!Y822="","",基本情報入力シート!Y822)</f>
        <v/>
      </c>
      <c r="Q779" s="641" t="str">
        <f>IF(基本情報入力シート!Z822="","",基本情報入力シート!Z822)</f>
        <v/>
      </c>
      <c r="R779" s="662" t="str">
        <f>IF(基本情報入力シート!AA822="","",基本情報入力シート!AA822)</f>
        <v/>
      </c>
      <c r="S779" s="111"/>
      <c r="T779" s="112"/>
      <c r="U779" s="131" t="str">
        <f>IF(P779="","",VLOOKUP(P779,【参考】数式用!$A$5:$I$28,MATCH(T779,【参考】数式用!$C$4:$G$4,0)+2,0))</f>
        <v/>
      </c>
      <c r="V779" s="46" t="s">
        <v>121</v>
      </c>
      <c r="W779" s="113"/>
      <c r="X779" s="47" t="s">
        <v>122</v>
      </c>
      <c r="Y779" s="113"/>
      <c r="Z779" s="114" t="s">
        <v>123</v>
      </c>
      <c r="AA779" s="113"/>
      <c r="AB779" s="47" t="s">
        <v>122</v>
      </c>
      <c r="AC779" s="113"/>
      <c r="AD779" s="47" t="s">
        <v>124</v>
      </c>
      <c r="AE779" s="115" t="s">
        <v>125</v>
      </c>
      <c r="AF779" s="116" t="str">
        <f t="shared" si="24"/>
        <v/>
      </c>
      <c r="AG779" s="118" t="s">
        <v>126</v>
      </c>
      <c r="AH779" s="117" t="str">
        <f t="shared" si="23"/>
        <v/>
      </c>
    </row>
    <row r="780" spans="1:34" ht="36.75" customHeight="1">
      <c r="A780" s="108">
        <f t="shared" si="22"/>
        <v>770</v>
      </c>
      <c r="B780" s="1232" t="str">
        <f>IF(基本情報入力シート!C823="","",基本情報入力シート!C823)</f>
        <v/>
      </c>
      <c r="C780" s="1233"/>
      <c r="D780" s="1233"/>
      <c r="E780" s="1233"/>
      <c r="F780" s="1233"/>
      <c r="G780" s="1233"/>
      <c r="H780" s="1233"/>
      <c r="I780" s="1233"/>
      <c r="J780" s="1233"/>
      <c r="K780" s="1234"/>
      <c r="L780" s="109" t="str">
        <f>IF(基本情報入力シート!M823="","",基本情報入力シート!M823)</f>
        <v/>
      </c>
      <c r="M780" s="109" t="str">
        <f>IF(基本情報入力シート!R823="","",基本情報入力シート!R823)</f>
        <v/>
      </c>
      <c r="N780" s="109" t="str">
        <f>IF(基本情報入力シート!W823="","",基本情報入力シート!W823)</f>
        <v/>
      </c>
      <c r="O780" s="108" t="str">
        <f>IF(基本情報入力シート!X823="","",基本情報入力シート!X823)</f>
        <v/>
      </c>
      <c r="P780" s="110" t="str">
        <f>IF(基本情報入力シート!Y823="","",基本情報入力シート!Y823)</f>
        <v/>
      </c>
      <c r="Q780" s="641" t="str">
        <f>IF(基本情報入力シート!Z823="","",基本情報入力シート!Z823)</f>
        <v/>
      </c>
      <c r="R780" s="662" t="str">
        <f>IF(基本情報入力シート!AA823="","",基本情報入力シート!AA823)</f>
        <v/>
      </c>
      <c r="S780" s="111"/>
      <c r="T780" s="112"/>
      <c r="U780" s="131" t="str">
        <f>IF(P780="","",VLOOKUP(P780,【参考】数式用!$A$5:$I$28,MATCH(T780,【参考】数式用!$C$4:$G$4,0)+2,0))</f>
        <v/>
      </c>
      <c r="V780" s="46" t="s">
        <v>121</v>
      </c>
      <c r="W780" s="113"/>
      <c r="X780" s="47" t="s">
        <v>122</v>
      </c>
      <c r="Y780" s="113"/>
      <c r="Z780" s="114" t="s">
        <v>123</v>
      </c>
      <c r="AA780" s="113"/>
      <c r="AB780" s="47" t="s">
        <v>122</v>
      </c>
      <c r="AC780" s="113"/>
      <c r="AD780" s="47" t="s">
        <v>124</v>
      </c>
      <c r="AE780" s="115" t="s">
        <v>125</v>
      </c>
      <c r="AF780" s="116" t="str">
        <f t="shared" si="24"/>
        <v/>
      </c>
      <c r="AG780" s="118" t="s">
        <v>126</v>
      </c>
      <c r="AH780" s="117" t="str">
        <f t="shared" si="23"/>
        <v/>
      </c>
    </row>
    <row r="781" spans="1:34" ht="36.75" customHeight="1">
      <c r="A781" s="108">
        <f t="shared" ref="A781:A844" si="25">A780+1</f>
        <v>771</v>
      </c>
      <c r="B781" s="1232" t="str">
        <f>IF(基本情報入力シート!C824="","",基本情報入力シート!C824)</f>
        <v/>
      </c>
      <c r="C781" s="1233"/>
      <c r="D781" s="1233"/>
      <c r="E781" s="1233"/>
      <c r="F781" s="1233"/>
      <c r="G781" s="1233"/>
      <c r="H781" s="1233"/>
      <c r="I781" s="1233"/>
      <c r="J781" s="1233"/>
      <c r="K781" s="1234"/>
      <c r="L781" s="109" t="str">
        <f>IF(基本情報入力シート!M824="","",基本情報入力シート!M824)</f>
        <v/>
      </c>
      <c r="M781" s="109" t="str">
        <f>IF(基本情報入力シート!R824="","",基本情報入力シート!R824)</f>
        <v/>
      </c>
      <c r="N781" s="109" t="str">
        <f>IF(基本情報入力シート!W824="","",基本情報入力シート!W824)</f>
        <v/>
      </c>
      <c r="O781" s="108" t="str">
        <f>IF(基本情報入力シート!X824="","",基本情報入力シート!X824)</f>
        <v/>
      </c>
      <c r="P781" s="110" t="str">
        <f>IF(基本情報入力シート!Y824="","",基本情報入力シート!Y824)</f>
        <v/>
      </c>
      <c r="Q781" s="641" t="str">
        <f>IF(基本情報入力シート!Z824="","",基本情報入力シート!Z824)</f>
        <v/>
      </c>
      <c r="R781" s="662" t="str">
        <f>IF(基本情報入力シート!AA824="","",基本情報入力シート!AA824)</f>
        <v/>
      </c>
      <c r="S781" s="111"/>
      <c r="T781" s="112"/>
      <c r="U781" s="131" t="str">
        <f>IF(P781="","",VLOOKUP(P781,【参考】数式用!$A$5:$I$28,MATCH(T781,【参考】数式用!$C$4:$G$4,0)+2,0))</f>
        <v/>
      </c>
      <c r="V781" s="46" t="s">
        <v>121</v>
      </c>
      <c r="W781" s="113"/>
      <c r="X781" s="47" t="s">
        <v>122</v>
      </c>
      <c r="Y781" s="113"/>
      <c r="Z781" s="114" t="s">
        <v>123</v>
      </c>
      <c r="AA781" s="113"/>
      <c r="AB781" s="47" t="s">
        <v>122</v>
      </c>
      <c r="AC781" s="113"/>
      <c r="AD781" s="47" t="s">
        <v>124</v>
      </c>
      <c r="AE781" s="115" t="s">
        <v>125</v>
      </c>
      <c r="AF781" s="116" t="str">
        <f t="shared" si="24"/>
        <v/>
      </c>
      <c r="AG781" s="118" t="s">
        <v>126</v>
      </c>
      <c r="AH781" s="117" t="str">
        <f t="shared" si="23"/>
        <v/>
      </c>
    </row>
    <row r="782" spans="1:34" ht="36.75" customHeight="1">
      <c r="A782" s="108">
        <f t="shared" si="25"/>
        <v>772</v>
      </c>
      <c r="B782" s="1232" t="str">
        <f>IF(基本情報入力シート!C825="","",基本情報入力シート!C825)</f>
        <v/>
      </c>
      <c r="C782" s="1233"/>
      <c r="D782" s="1233"/>
      <c r="E782" s="1233"/>
      <c r="F782" s="1233"/>
      <c r="G782" s="1233"/>
      <c r="H782" s="1233"/>
      <c r="I782" s="1233"/>
      <c r="J782" s="1233"/>
      <c r="K782" s="1234"/>
      <c r="L782" s="109" t="str">
        <f>IF(基本情報入力シート!M825="","",基本情報入力シート!M825)</f>
        <v/>
      </c>
      <c r="M782" s="109" t="str">
        <f>IF(基本情報入力シート!R825="","",基本情報入力シート!R825)</f>
        <v/>
      </c>
      <c r="N782" s="109" t="str">
        <f>IF(基本情報入力シート!W825="","",基本情報入力シート!W825)</f>
        <v/>
      </c>
      <c r="O782" s="108" t="str">
        <f>IF(基本情報入力シート!X825="","",基本情報入力シート!X825)</f>
        <v/>
      </c>
      <c r="P782" s="110" t="str">
        <f>IF(基本情報入力シート!Y825="","",基本情報入力シート!Y825)</f>
        <v/>
      </c>
      <c r="Q782" s="641" t="str">
        <f>IF(基本情報入力シート!Z825="","",基本情報入力シート!Z825)</f>
        <v/>
      </c>
      <c r="R782" s="662" t="str">
        <f>IF(基本情報入力シート!AA825="","",基本情報入力シート!AA825)</f>
        <v/>
      </c>
      <c r="S782" s="111"/>
      <c r="T782" s="112"/>
      <c r="U782" s="131" t="str">
        <f>IF(P782="","",VLOOKUP(P782,【参考】数式用!$A$5:$I$28,MATCH(T782,【参考】数式用!$C$4:$G$4,0)+2,0))</f>
        <v/>
      </c>
      <c r="V782" s="46" t="s">
        <v>121</v>
      </c>
      <c r="W782" s="113"/>
      <c r="X782" s="47" t="s">
        <v>122</v>
      </c>
      <c r="Y782" s="113"/>
      <c r="Z782" s="114" t="s">
        <v>123</v>
      </c>
      <c r="AA782" s="113"/>
      <c r="AB782" s="47" t="s">
        <v>122</v>
      </c>
      <c r="AC782" s="113"/>
      <c r="AD782" s="47" t="s">
        <v>124</v>
      </c>
      <c r="AE782" s="115" t="s">
        <v>125</v>
      </c>
      <c r="AF782" s="116" t="str">
        <f t="shared" si="24"/>
        <v/>
      </c>
      <c r="AG782" s="118" t="s">
        <v>126</v>
      </c>
      <c r="AH782" s="117" t="str">
        <f t="shared" si="23"/>
        <v/>
      </c>
    </row>
    <row r="783" spans="1:34" ht="36.75" customHeight="1">
      <c r="A783" s="108">
        <f t="shared" si="25"/>
        <v>773</v>
      </c>
      <c r="B783" s="1232" t="str">
        <f>IF(基本情報入力シート!C826="","",基本情報入力シート!C826)</f>
        <v/>
      </c>
      <c r="C783" s="1233"/>
      <c r="D783" s="1233"/>
      <c r="E783" s="1233"/>
      <c r="F783" s="1233"/>
      <c r="G783" s="1233"/>
      <c r="H783" s="1233"/>
      <c r="I783" s="1233"/>
      <c r="J783" s="1233"/>
      <c r="K783" s="1234"/>
      <c r="L783" s="109" t="str">
        <f>IF(基本情報入力シート!M826="","",基本情報入力シート!M826)</f>
        <v/>
      </c>
      <c r="M783" s="109" t="str">
        <f>IF(基本情報入力シート!R826="","",基本情報入力シート!R826)</f>
        <v/>
      </c>
      <c r="N783" s="109" t="str">
        <f>IF(基本情報入力シート!W826="","",基本情報入力シート!W826)</f>
        <v/>
      </c>
      <c r="O783" s="108" t="str">
        <f>IF(基本情報入力シート!X826="","",基本情報入力シート!X826)</f>
        <v/>
      </c>
      <c r="P783" s="110" t="str">
        <f>IF(基本情報入力シート!Y826="","",基本情報入力シート!Y826)</f>
        <v/>
      </c>
      <c r="Q783" s="641" t="str">
        <f>IF(基本情報入力シート!Z826="","",基本情報入力シート!Z826)</f>
        <v/>
      </c>
      <c r="R783" s="662" t="str">
        <f>IF(基本情報入力シート!AA826="","",基本情報入力シート!AA826)</f>
        <v/>
      </c>
      <c r="S783" s="111"/>
      <c r="T783" s="112"/>
      <c r="U783" s="131" t="str">
        <f>IF(P783="","",VLOOKUP(P783,【参考】数式用!$A$5:$I$28,MATCH(T783,【参考】数式用!$C$4:$G$4,0)+2,0))</f>
        <v/>
      </c>
      <c r="V783" s="46" t="s">
        <v>121</v>
      </c>
      <c r="W783" s="113"/>
      <c r="X783" s="47" t="s">
        <v>122</v>
      </c>
      <c r="Y783" s="113"/>
      <c r="Z783" s="114" t="s">
        <v>123</v>
      </c>
      <c r="AA783" s="113"/>
      <c r="AB783" s="47" t="s">
        <v>122</v>
      </c>
      <c r="AC783" s="113"/>
      <c r="AD783" s="47" t="s">
        <v>124</v>
      </c>
      <c r="AE783" s="115" t="s">
        <v>125</v>
      </c>
      <c r="AF783" s="116" t="str">
        <f t="shared" si="24"/>
        <v/>
      </c>
      <c r="AG783" s="118" t="s">
        <v>126</v>
      </c>
      <c r="AH783" s="117" t="str">
        <f t="shared" si="23"/>
        <v/>
      </c>
    </row>
    <row r="784" spans="1:34" ht="36.75" customHeight="1">
      <c r="A784" s="108">
        <f t="shared" si="25"/>
        <v>774</v>
      </c>
      <c r="B784" s="1232" t="str">
        <f>IF(基本情報入力シート!C827="","",基本情報入力シート!C827)</f>
        <v/>
      </c>
      <c r="C784" s="1233"/>
      <c r="D784" s="1233"/>
      <c r="E784" s="1233"/>
      <c r="F784" s="1233"/>
      <c r="G784" s="1233"/>
      <c r="H784" s="1233"/>
      <c r="I784" s="1233"/>
      <c r="J784" s="1233"/>
      <c r="K784" s="1234"/>
      <c r="L784" s="109" t="str">
        <f>IF(基本情報入力シート!M827="","",基本情報入力シート!M827)</f>
        <v/>
      </c>
      <c r="M784" s="109" t="str">
        <f>IF(基本情報入力シート!R827="","",基本情報入力シート!R827)</f>
        <v/>
      </c>
      <c r="N784" s="109" t="str">
        <f>IF(基本情報入力シート!W827="","",基本情報入力シート!W827)</f>
        <v/>
      </c>
      <c r="O784" s="108" t="str">
        <f>IF(基本情報入力シート!X827="","",基本情報入力シート!X827)</f>
        <v/>
      </c>
      <c r="P784" s="110" t="str">
        <f>IF(基本情報入力シート!Y827="","",基本情報入力シート!Y827)</f>
        <v/>
      </c>
      <c r="Q784" s="641" t="str">
        <f>IF(基本情報入力シート!Z827="","",基本情報入力シート!Z827)</f>
        <v/>
      </c>
      <c r="R784" s="662" t="str">
        <f>IF(基本情報入力シート!AA827="","",基本情報入力シート!AA827)</f>
        <v/>
      </c>
      <c r="S784" s="111"/>
      <c r="T784" s="112"/>
      <c r="U784" s="131" t="str">
        <f>IF(P784="","",VLOOKUP(P784,【参考】数式用!$A$5:$I$28,MATCH(T784,【参考】数式用!$C$4:$G$4,0)+2,0))</f>
        <v/>
      </c>
      <c r="V784" s="46" t="s">
        <v>121</v>
      </c>
      <c r="W784" s="113"/>
      <c r="X784" s="47" t="s">
        <v>122</v>
      </c>
      <c r="Y784" s="113"/>
      <c r="Z784" s="114" t="s">
        <v>123</v>
      </c>
      <c r="AA784" s="113"/>
      <c r="AB784" s="47" t="s">
        <v>122</v>
      </c>
      <c r="AC784" s="113"/>
      <c r="AD784" s="47" t="s">
        <v>124</v>
      </c>
      <c r="AE784" s="115" t="s">
        <v>125</v>
      </c>
      <c r="AF784" s="116" t="str">
        <f t="shared" si="24"/>
        <v/>
      </c>
      <c r="AG784" s="118" t="s">
        <v>126</v>
      </c>
      <c r="AH784" s="117" t="str">
        <f t="shared" si="23"/>
        <v/>
      </c>
    </row>
    <row r="785" spans="1:34" ht="36.75" customHeight="1">
      <c r="A785" s="108">
        <f t="shared" si="25"/>
        <v>775</v>
      </c>
      <c r="B785" s="1232" t="str">
        <f>IF(基本情報入力シート!C828="","",基本情報入力シート!C828)</f>
        <v/>
      </c>
      <c r="C785" s="1233"/>
      <c r="D785" s="1233"/>
      <c r="E785" s="1233"/>
      <c r="F785" s="1233"/>
      <c r="G785" s="1233"/>
      <c r="H785" s="1233"/>
      <c r="I785" s="1233"/>
      <c r="J785" s="1233"/>
      <c r="K785" s="1234"/>
      <c r="L785" s="109" t="str">
        <f>IF(基本情報入力シート!M828="","",基本情報入力シート!M828)</f>
        <v/>
      </c>
      <c r="M785" s="109" t="str">
        <f>IF(基本情報入力シート!R828="","",基本情報入力シート!R828)</f>
        <v/>
      </c>
      <c r="N785" s="109" t="str">
        <f>IF(基本情報入力シート!W828="","",基本情報入力シート!W828)</f>
        <v/>
      </c>
      <c r="O785" s="108" t="str">
        <f>IF(基本情報入力シート!X828="","",基本情報入力シート!X828)</f>
        <v/>
      </c>
      <c r="P785" s="110" t="str">
        <f>IF(基本情報入力シート!Y828="","",基本情報入力シート!Y828)</f>
        <v/>
      </c>
      <c r="Q785" s="641" t="str">
        <f>IF(基本情報入力シート!Z828="","",基本情報入力シート!Z828)</f>
        <v/>
      </c>
      <c r="R785" s="662" t="str">
        <f>IF(基本情報入力シート!AA828="","",基本情報入力シート!AA828)</f>
        <v/>
      </c>
      <c r="S785" s="111"/>
      <c r="T785" s="112"/>
      <c r="U785" s="131" t="str">
        <f>IF(P785="","",VLOOKUP(P785,【参考】数式用!$A$5:$I$28,MATCH(T785,【参考】数式用!$C$4:$G$4,0)+2,0))</f>
        <v/>
      </c>
      <c r="V785" s="46" t="s">
        <v>121</v>
      </c>
      <c r="W785" s="113"/>
      <c r="X785" s="47" t="s">
        <v>122</v>
      </c>
      <c r="Y785" s="113"/>
      <c r="Z785" s="114" t="s">
        <v>123</v>
      </c>
      <c r="AA785" s="113"/>
      <c r="AB785" s="47" t="s">
        <v>122</v>
      </c>
      <c r="AC785" s="113"/>
      <c r="AD785" s="47" t="s">
        <v>124</v>
      </c>
      <c r="AE785" s="115" t="s">
        <v>125</v>
      </c>
      <c r="AF785" s="116" t="str">
        <f t="shared" si="24"/>
        <v/>
      </c>
      <c r="AG785" s="118" t="s">
        <v>126</v>
      </c>
      <c r="AH785" s="117" t="str">
        <f t="shared" si="23"/>
        <v/>
      </c>
    </row>
    <row r="786" spans="1:34" ht="36.75" customHeight="1">
      <c r="A786" s="108">
        <f t="shared" si="25"/>
        <v>776</v>
      </c>
      <c r="B786" s="1232" t="str">
        <f>IF(基本情報入力シート!C829="","",基本情報入力シート!C829)</f>
        <v/>
      </c>
      <c r="C786" s="1233"/>
      <c r="D786" s="1233"/>
      <c r="E786" s="1233"/>
      <c r="F786" s="1233"/>
      <c r="G786" s="1233"/>
      <c r="H786" s="1233"/>
      <c r="I786" s="1233"/>
      <c r="J786" s="1233"/>
      <c r="K786" s="1234"/>
      <c r="L786" s="109" t="str">
        <f>IF(基本情報入力シート!M829="","",基本情報入力シート!M829)</f>
        <v/>
      </c>
      <c r="M786" s="109" t="str">
        <f>IF(基本情報入力シート!R829="","",基本情報入力シート!R829)</f>
        <v/>
      </c>
      <c r="N786" s="109" t="str">
        <f>IF(基本情報入力シート!W829="","",基本情報入力シート!W829)</f>
        <v/>
      </c>
      <c r="O786" s="108" t="str">
        <f>IF(基本情報入力シート!X829="","",基本情報入力シート!X829)</f>
        <v/>
      </c>
      <c r="P786" s="110" t="str">
        <f>IF(基本情報入力シート!Y829="","",基本情報入力シート!Y829)</f>
        <v/>
      </c>
      <c r="Q786" s="641" t="str">
        <f>IF(基本情報入力シート!Z829="","",基本情報入力シート!Z829)</f>
        <v/>
      </c>
      <c r="R786" s="662" t="str">
        <f>IF(基本情報入力シート!AA829="","",基本情報入力シート!AA829)</f>
        <v/>
      </c>
      <c r="S786" s="111"/>
      <c r="T786" s="112"/>
      <c r="U786" s="131" t="str">
        <f>IF(P786="","",VLOOKUP(P786,【参考】数式用!$A$5:$I$28,MATCH(T786,【参考】数式用!$C$4:$G$4,0)+2,0))</f>
        <v/>
      </c>
      <c r="V786" s="46" t="s">
        <v>121</v>
      </c>
      <c r="W786" s="113"/>
      <c r="X786" s="47" t="s">
        <v>122</v>
      </c>
      <c r="Y786" s="113"/>
      <c r="Z786" s="114" t="s">
        <v>123</v>
      </c>
      <c r="AA786" s="113"/>
      <c r="AB786" s="47" t="s">
        <v>122</v>
      </c>
      <c r="AC786" s="113"/>
      <c r="AD786" s="47" t="s">
        <v>124</v>
      </c>
      <c r="AE786" s="115" t="s">
        <v>125</v>
      </c>
      <c r="AF786" s="116" t="str">
        <f t="shared" si="24"/>
        <v/>
      </c>
      <c r="AG786" s="118" t="s">
        <v>126</v>
      </c>
      <c r="AH786" s="117" t="str">
        <f t="shared" si="23"/>
        <v/>
      </c>
    </row>
    <row r="787" spans="1:34" ht="36.75" customHeight="1">
      <c r="A787" s="108">
        <f t="shared" si="25"/>
        <v>777</v>
      </c>
      <c r="B787" s="1232" t="str">
        <f>IF(基本情報入力シート!C830="","",基本情報入力シート!C830)</f>
        <v/>
      </c>
      <c r="C787" s="1233"/>
      <c r="D787" s="1233"/>
      <c r="E787" s="1233"/>
      <c r="F787" s="1233"/>
      <c r="G787" s="1233"/>
      <c r="H787" s="1233"/>
      <c r="I787" s="1233"/>
      <c r="J787" s="1233"/>
      <c r="K787" s="1234"/>
      <c r="L787" s="109" t="str">
        <f>IF(基本情報入力シート!M830="","",基本情報入力シート!M830)</f>
        <v/>
      </c>
      <c r="M787" s="109" t="str">
        <f>IF(基本情報入力シート!R830="","",基本情報入力シート!R830)</f>
        <v/>
      </c>
      <c r="N787" s="109" t="str">
        <f>IF(基本情報入力シート!W830="","",基本情報入力シート!W830)</f>
        <v/>
      </c>
      <c r="O787" s="108" t="str">
        <f>IF(基本情報入力シート!X830="","",基本情報入力シート!X830)</f>
        <v/>
      </c>
      <c r="P787" s="110" t="str">
        <f>IF(基本情報入力シート!Y830="","",基本情報入力シート!Y830)</f>
        <v/>
      </c>
      <c r="Q787" s="641" t="str">
        <f>IF(基本情報入力シート!Z830="","",基本情報入力シート!Z830)</f>
        <v/>
      </c>
      <c r="R787" s="662" t="str">
        <f>IF(基本情報入力シート!AA830="","",基本情報入力シート!AA830)</f>
        <v/>
      </c>
      <c r="S787" s="111"/>
      <c r="T787" s="112"/>
      <c r="U787" s="131" t="str">
        <f>IF(P787="","",VLOOKUP(P787,【参考】数式用!$A$5:$I$28,MATCH(T787,【参考】数式用!$C$4:$G$4,0)+2,0))</f>
        <v/>
      </c>
      <c r="V787" s="46" t="s">
        <v>121</v>
      </c>
      <c r="W787" s="113"/>
      <c r="X787" s="47" t="s">
        <v>122</v>
      </c>
      <c r="Y787" s="113"/>
      <c r="Z787" s="114" t="s">
        <v>123</v>
      </c>
      <c r="AA787" s="113"/>
      <c r="AB787" s="47" t="s">
        <v>122</v>
      </c>
      <c r="AC787" s="113"/>
      <c r="AD787" s="47" t="s">
        <v>124</v>
      </c>
      <c r="AE787" s="115" t="s">
        <v>125</v>
      </c>
      <c r="AF787" s="116" t="str">
        <f t="shared" si="24"/>
        <v/>
      </c>
      <c r="AG787" s="118" t="s">
        <v>126</v>
      </c>
      <c r="AH787" s="117" t="str">
        <f t="shared" si="23"/>
        <v/>
      </c>
    </row>
    <row r="788" spans="1:34" ht="36.75" customHeight="1">
      <c r="A788" s="108">
        <f t="shared" si="25"/>
        <v>778</v>
      </c>
      <c r="B788" s="1232" t="str">
        <f>IF(基本情報入力シート!C831="","",基本情報入力シート!C831)</f>
        <v/>
      </c>
      <c r="C788" s="1233"/>
      <c r="D788" s="1233"/>
      <c r="E788" s="1233"/>
      <c r="F788" s="1233"/>
      <c r="G788" s="1233"/>
      <c r="H788" s="1233"/>
      <c r="I788" s="1233"/>
      <c r="J788" s="1233"/>
      <c r="K788" s="1234"/>
      <c r="L788" s="109" t="str">
        <f>IF(基本情報入力シート!M831="","",基本情報入力シート!M831)</f>
        <v/>
      </c>
      <c r="M788" s="109" t="str">
        <f>IF(基本情報入力シート!R831="","",基本情報入力シート!R831)</f>
        <v/>
      </c>
      <c r="N788" s="109" t="str">
        <f>IF(基本情報入力シート!W831="","",基本情報入力シート!W831)</f>
        <v/>
      </c>
      <c r="O788" s="108" t="str">
        <f>IF(基本情報入力シート!X831="","",基本情報入力シート!X831)</f>
        <v/>
      </c>
      <c r="P788" s="110" t="str">
        <f>IF(基本情報入力シート!Y831="","",基本情報入力シート!Y831)</f>
        <v/>
      </c>
      <c r="Q788" s="641" t="str">
        <f>IF(基本情報入力シート!Z831="","",基本情報入力シート!Z831)</f>
        <v/>
      </c>
      <c r="R788" s="662" t="str">
        <f>IF(基本情報入力シート!AA831="","",基本情報入力シート!AA831)</f>
        <v/>
      </c>
      <c r="S788" s="111"/>
      <c r="T788" s="112"/>
      <c r="U788" s="131" t="str">
        <f>IF(P788="","",VLOOKUP(P788,【参考】数式用!$A$5:$I$28,MATCH(T788,【参考】数式用!$C$4:$G$4,0)+2,0))</f>
        <v/>
      </c>
      <c r="V788" s="46" t="s">
        <v>21</v>
      </c>
      <c r="W788" s="113"/>
      <c r="X788" s="47" t="s">
        <v>11</v>
      </c>
      <c r="Y788" s="113"/>
      <c r="Z788" s="114" t="s">
        <v>67</v>
      </c>
      <c r="AA788" s="113"/>
      <c r="AB788" s="47" t="s">
        <v>11</v>
      </c>
      <c r="AC788" s="113"/>
      <c r="AD788" s="47" t="s">
        <v>14</v>
      </c>
      <c r="AE788" s="115" t="s">
        <v>30</v>
      </c>
      <c r="AF788" s="116" t="str">
        <f t="shared" si="24"/>
        <v/>
      </c>
      <c r="AG788" s="47" t="s">
        <v>47</v>
      </c>
      <c r="AH788" s="117" t="str">
        <f t="shared" si="23"/>
        <v/>
      </c>
    </row>
    <row r="789" spans="1:34" ht="36.75" customHeight="1">
      <c r="A789" s="108">
        <f t="shared" si="25"/>
        <v>779</v>
      </c>
      <c r="B789" s="1232" t="str">
        <f>IF(基本情報入力シート!C832="","",基本情報入力シート!C832)</f>
        <v/>
      </c>
      <c r="C789" s="1233"/>
      <c r="D789" s="1233"/>
      <c r="E789" s="1233"/>
      <c r="F789" s="1233"/>
      <c r="G789" s="1233"/>
      <c r="H789" s="1233"/>
      <c r="I789" s="1233"/>
      <c r="J789" s="1233"/>
      <c r="K789" s="1234"/>
      <c r="L789" s="109" t="str">
        <f>IF(基本情報入力シート!M832="","",基本情報入力シート!M832)</f>
        <v/>
      </c>
      <c r="M789" s="109" t="str">
        <f>IF(基本情報入力シート!R832="","",基本情報入力シート!R832)</f>
        <v/>
      </c>
      <c r="N789" s="109" t="str">
        <f>IF(基本情報入力シート!W832="","",基本情報入力シート!W832)</f>
        <v/>
      </c>
      <c r="O789" s="108" t="str">
        <f>IF(基本情報入力シート!X832="","",基本情報入力シート!X832)</f>
        <v/>
      </c>
      <c r="P789" s="110" t="str">
        <f>IF(基本情報入力シート!Y832="","",基本情報入力シート!Y832)</f>
        <v/>
      </c>
      <c r="Q789" s="641" t="str">
        <f>IF(基本情報入力シート!Z832="","",基本情報入力シート!Z832)</f>
        <v/>
      </c>
      <c r="R789" s="662" t="str">
        <f>IF(基本情報入力シート!AA832="","",基本情報入力シート!AA832)</f>
        <v/>
      </c>
      <c r="S789" s="111"/>
      <c r="T789" s="112"/>
      <c r="U789" s="131" t="str">
        <f>IF(P789="","",VLOOKUP(P789,【参考】数式用!$A$5:$I$28,MATCH(T789,【参考】数式用!$C$4:$G$4,0)+2,0))</f>
        <v/>
      </c>
      <c r="V789" s="46" t="s">
        <v>21</v>
      </c>
      <c r="W789" s="113"/>
      <c r="X789" s="47" t="s">
        <v>11</v>
      </c>
      <c r="Y789" s="113"/>
      <c r="Z789" s="114" t="s">
        <v>67</v>
      </c>
      <c r="AA789" s="113"/>
      <c r="AB789" s="47" t="s">
        <v>11</v>
      </c>
      <c r="AC789" s="113"/>
      <c r="AD789" s="47" t="s">
        <v>14</v>
      </c>
      <c r="AE789" s="115" t="s">
        <v>30</v>
      </c>
      <c r="AF789" s="116" t="str">
        <f t="shared" si="24"/>
        <v/>
      </c>
      <c r="AG789" s="47" t="s">
        <v>47</v>
      </c>
      <c r="AH789" s="117" t="str">
        <f t="shared" si="23"/>
        <v/>
      </c>
    </row>
    <row r="790" spans="1:34" ht="36.75" customHeight="1">
      <c r="A790" s="108">
        <f t="shared" si="25"/>
        <v>780</v>
      </c>
      <c r="B790" s="1232" t="str">
        <f>IF(基本情報入力シート!C833="","",基本情報入力シート!C833)</f>
        <v/>
      </c>
      <c r="C790" s="1233"/>
      <c r="D790" s="1233"/>
      <c r="E790" s="1233"/>
      <c r="F790" s="1233"/>
      <c r="G790" s="1233"/>
      <c r="H790" s="1233"/>
      <c r="I790" s="1233"/>
      <c r="J790" s="1233"/>
      <c r="K790" s="1234"/>
      <c r="L790" s="109" t="str">
        <f>IF(基本情報入力シート!M833="","",基本情報入力シート!M833)</f>
        <v/>
      </c>
      <c r="M790" s="109" t="str">
        <f>IF(基本情報入力シート!R833="","",基本情報入力シート!R833)</f>
        <v/>
      </c>
      <c r="N790" s="109" t="str">
        <f>IF(基本情報入力シート!W833="","",基本情報入力シート!W833)</f>
        <v/>
      </c>
      <c r="O790" s="108" t="str">
        <f>IF(基本情報入力シート!X833="","",基本情報入力シート!X833)</f>
        <v/>
      </c>
      <c r="P790" s="110" t="str">
        <f>IF(基本情報入力シート!Y833="","",基本情報入力シート!Y833)</f>
        <v/>
      </c>
      <c r="Q790" s="641" t="str">
        <f>IF(基本情報入力シート!Z833="","",基本情報入力シート!Z833)</f>
        <v/>
      </c>
      <c r="R790" s="662" t="str">
        <f>IF(基本情報入力シート!AA833="","",基本情報入力シート!AA833)</f>
        <v/>
      </c>
      <c r="S790" s="111"/>
      <c r="T790" s="112"/>
      <c r="U790" s="131" t="str">
        <f>IF(P790="","",VLOOKUP(P790,【参考】数式用!$A$5:$I$28,MATCH(T790,【参考】数式用!$C$4:$G$4,0)+2,0))</f>
        <v/>
      </c>
      <c r="V790" s="46" t="s">
        <v>21</v>
      </c>
      <c r="W790" s="113"/>
      <c r="X790" s="47" t="s">
        <v>11</v>
      </c>
      <c r="Y790" s="113"/>
      <c r="Z790" s="114" t="s">
        <v>67</v>
      </c>
      <c r="AA790" s="113"/>
      <c r="AB790" s="47" t="s">
        <v>11</v>
      </c>
      <c r="AC790" s="113"/>
      <c r="AD790" s="47" t="s">
        <v>14</v>
      </c>
      <c r="AE790" s="115" t="s">
        <v>30</v>
      </c>
      <c r="AF790" s="116" t="str">
        <f t="shared" si="24"/>
        <v/>
      </c>
      <c r="AG790" s="47" t="s">
        <v>47</v>
      </c>
      <c r="AH790" s="117" t="str">
        <f t="shared" si="23"/>
        <v/>
      </c>
    </row>
    <row r="791" spans="1:34" ht="36.75" customHeight="1">
      <c r="A791" s="108">
        <f t="shared" si="25"/>
        <v>781</v>
      </c>
      <c r="B791" s="1232" t="str">
        <f>IF(基本情報入力シート!C834="","",基本情報入力シート!C834)</f>
        <v/>
      </c>
      <c r="C791" s="1233"/>
      <c r="D791" s="1233"/>
      <c r="E791" s="1233"/>
      <c r="F791" s="1233"/>
      <c r="G791" s="1233"/>
      <c r="H791" s="1233"/>
      <c r="I791" s="1233"/>
      <c r="J791" s="1233"/>
      <c r="K791" s="1234"/>
      <c r="L791" s="109" t="str">
        <f>IF(基本情報入力シート!M834="","",基本情報入力シート!M834)</f>
        <v/>
      </c>
      <c r="M791" s="109" t="str">
        <f>IF(基本情報入力シート!R834="","",基本情報入力シート!R834)</f>
        <v/>
      </c>
      <c r="N791" s="109" t="str">
        <f>IF(基本情報入力シート!W834="","",基本情報入力シート!W834)</f>
        <v/>
      </c>
      <c r="O791" s="108" t="str">
        <f>IF(基本情報入力シート!X834="","",基本情報入力シート!X834)</f>
        <v/>
      </c>
      <c r="P791" s="110" t="str">
        <f>IF(基本情報入力シート!Y834="","",基本情報入力シート!Y834)</f>
        <v/>
      </c>
      <c r="Q791" s="641" t="str">
        <f>IF(基本情報入力シート!Z834="","",基本情報入力シート!Z834)</f>
        <v/>
      </c>
      <c r="R791" s="662" t="str">
        <f>IF(基本情報入力シート!AA834="","",基本情報入力シート!AA834)</f>
        <v/>
      </c>
      <c r="S791" s="111"/>
      <c r="T791" s="112"/>
      <c r="U791" s="131" t="str">
        <f>IF(P791="","",VLOOKUP(P791,【参考】数式用!$A$5:$I$28,MATCH(T791,【参考】数式用!$C$4:$G$4,0)+2,0))</f>
        <v/>
      </c>
      <c r="V791" s="46" t="s">
        <v>121</v>
      </c>
      <c r="W791" s="113"/>
      <c r="X791" s="47" t="s">
        <v>122</v>
      </c>
      <c r="Y791" s="113"/>
      <c r="Z791" s="114" t="s">
        <v>123</v>
      </c>
      <c r="AA791" s="113"/>
      <c r="AB791" s="47" t="s">
        <v>122</v>
      </c>
      <c r="AC791" s="113"/>
      <c r="AD791" s="47" t="s">
        <v>124</v>
      </c>
      <c r="AE791" s="115" t="s">
        <v>125</v>
      </c>
      <c r="AF791" s="116" t="str">
        <f t="shared" si="24"/>
        <v/>
      </c>
      <c r="AG791" s="47" t="s">
        <v>126</v>
      </c>
      <c r="AH791" s="117" t="str">
        <f t="shared" si="23"/>
        <v/>
      </c>
    </row>
    <row r="792" spans="1:34" ht="36.75" customHeight="1">
      <c r="A792" s="108">
        <f t="shared" si="25"/>
        <v>782</v>
      </c>
      <c r="B792" s="1232" t="str">
        <f>IF(基本情報入力シート!C835="","",基本情報入力シート!C835)</f>
        <v/>
      </c>
      <c r="C792" s="1233"/>
      <c r="D792" s="1233"/>
      <c r="E792" s="1233"/>
      <c r="F792" s="1233"/>
      <c r="G792" s="1233"/>
      <c r="H792" s="1233"/>
      <c r="I792" s="1233"/>
      <c r="J792" s="1233"/>
      <c r="K792" s="1234"/>
      <c r="L792" s="109" t="str">
        <f>IF(基本情報入力シート!M835="","",基本情報入力シート!M835)</f>
        <v/>
      </c>
      <c r="M792" s="109" t="str">
        <f>IF(基本情報入力シート!R835="","",基本情報入力シート!R835)</f>
        <v/>
      </c>
      <c r="N792" s="109" t="str">
        <f>IF(基本情報入力シート!W835="","",基本情報入力シート!W835)</f>
        <v/>
      </c>
      <c r="O792" s="108" t="str">
        <f>IF(基本情報入力シート!X835="","",基本情報入力シート!X835)</f>
        <v/>
      </c>
      <c r="P792" s="110" t="str">
        <f>IF(基本情報入力シート!Y835="","",基本情報入力シート!Y835)</f>
        <v/>
      </c>
      <c r="Q792" s="641" t="str">
        <f>IF(基本情報入力シート!Z835="","",基本情報入力シート!Z835)</f>
        <v/>
      </c>
      <c r="R792" s="662" t="str">
        <f>IF(基本情報入力シート!AA835="","",基本情報入力シート!AA835)</f>
        <v/>
      </c>
      <c r="S792" s="111"/>
      <c r="T792" s="112"/>
      <c r="U792" s="131" t="str">
        <f>IF(P792="","",VLOOKUP(P792,【参考】数式用!$A$5:$I$28,MATCH(T792,【参考】数式用!$C$4:$G$4,0)+2,0))</f>
        <v/>
      </c>
      <c r="V792" s="46" t="s">
        <v>121</v>
      </c>
      <c r="W792" s="113"/>
      <c r="X792" s="47" t="s">
        <v>122</v>
      </c>
      <c r="Y792" s="113"/>
      <c r="Z792" s="114" t="s">
        <v>123</v>
      </c>
      <c r="AA792" s="113"/>
      <c r="AB792" s="47" t="s">
        <v>122</v>
      </c>
      <c r="AC792" s="113"/>
      <c r="AD792" s="47" t="s">
        <v>124</v>
      </c>
      <c r="AE792" s="115" t="s">
        <v>125</v>
      </c>
      <c r="AF792" s="116" t="str">
        <f t="shared" si="24"/>
        <v/>
      </c>
      <c r="AG792" s="47" t="s">
        <v>126</v>
      </c>
      <c r="AH792" s="117" t="str">
        <f t="shared" si="23"/>
        <v/>
      </c>
    </row>
    <row r="793" spans="1:34" ht="36.75" customHeight="1">
      <c r="A793" s="108">
        <f t="shared" si="25"/>
        <v>783</v>
      </c>
      <c r="B793" s="1232" t="str">
        <f>IF(基本情報入力シート!C836="","",基本情報入力シート!C836)</f>
        <v/>
      </c>
      <c r="C793" s="1233"/>
      <c r="D793" s="1233"/>
      <c r="E793" s="1233"/>
      <c r="F793" s="1233"/>
      <c r="G793" s="1233"/>
      <c r="H793" s="1233"/>
      <c r="I793" s="1233"/>
      <c r="J793" s="1233"/>
      <c r="K793" s="1234"/>
      <c r="L793" s="109" t="str">
        <f>IF(基本情報入力シート!M836="","",基本情報入力シート!M836)</f>
        <v/>
      </c>
      <c r="M793" s="109" t="str">
        <f>IF(基本情報入力シート!R836="","",基本情報入力シート!R836)</f>
        <v/>
      </c>
      <c r="N793" s="109" t="str">
        <f>IF(基本情報入力シート!W836="","",基本情報入力シート!W836)</f>
        <v/>
      </c>
      <c r="O793" s="108" t="str">
        <f>IF(基本情報入力シート!X836="","",基本情報入力シート!X836)</f>
        <v/>
      </c>
      <c r="P793" s="110" t="str">
        <f>IF(基本情報入力シート!Y836="","",基本情報入力シート!Y836)</f>
        <v/>
      </c>
      <c r="Q793" s="641" t="str">
        <f>IF(基本情報入力シート!Z836="","",基本情報入力シート!Z836)</f>
        <v/>
      </c>
      <c r="R793" s="662" t="str">
        <f>IF(基本情報入力シート!AA836="","",基本情報入力シート!AA836)</f>
        <v/>
      </c>
      <c r="S793" s="111"/>
      <c r="T793" s="112"/>
      <c r="U793" s="131" t="str">
        <f>IF(P793="","",VLOOKUP(P793,【参考】数式用!$A$5:$I$28,MATCH(T793,【参考】数式用!$C$4:$G$4,0)+2,0))</f>
        <v/>
      </c>
      <c r="V793" s="46" t="s">
        <v>121</v>
      </c>
      <c r="W793" s="113"/>
      <c r="X793" s="47" t="s">
        <v>122</v>
      </c>
      <c r="Y793" s="113"/>
      <c r="Z793" s="114" t="s">
        <v>123</v>
      </c>
      <c r="AA793" s="113"/>
      <c r="AB793" s="47" t="s">
        <v>122</v>
      </c>
      <c r="AC793" s="113"/>
      <c r="AD793" s="47" t="s">
        <v>124</v>
      </c>
      <c r="AE793" s="115" t="s">
        <v>125</v>
      </c>
      <c r="AF793" s="116" t="str">
        <f t="shared" si="24"/>
        <v/>
      </c>
      <c r="AG793" s="47" t="s">
        <v>126</v>
      </c>
      <c r="AH793" s="117" t="str">
        <f t="shared" si="23"/>
        <v/>
      </c>
    </row>
    <row r="794" spans="1:34" ht="36.75" customHeight="1">
      <c r="A794" s="108">
        <f t="shared" si="25"/>
        <v>784</v>
      </c>
      <c r="B794" s="1232" t="str">
        <f>IF(基本情報入力シート!C837="","",基本情報入力シート!C837)</f>
        <v/>
      </c>
      <c r="C794" s="1233"/>
      <c r="D794" s="1233"/>
      <c r="E794" s="1233"/>
      <c r="F794" s="1233"/>
      <c r="G794" s="1233"/>
      <c r="H794" s="1233"/>
      <c r="I794" s="1233"/>
      <c r="J794" s="1233"/>
      <c r="K794" s="1234"/>
      <c r="L794" s="109" t="str">
        <f>IF(基本情報入力シート!M837="","",基本情報入力シート!M837)</f>
        <v/>
      </c>
      <c r="M794" s="109" t="str">
        <f>IF(基本情報入力シート!R837="","",基本情報入力シート!R837)</f>
        <v/>
      </c>
      <c r="N794" s="109" t="str">
        <f>IF(基本情報入力シート!W837="","",基本情報入力シート!W837)</f>
        <v/>
      </c>
      <c r="O794" s="108" t="str">
        <f>IF(基本情報入力シート!X837="","",基本情報入力シート!X837)</f>
        <v/>
      </c>
      <c r="P794" s="110" t="str">
        <f>IF(基本情報入力シート!Y837="","",基本情報入力シート!Y837)</f>
        <v/>
      </c>
      <c r="Q794" s="641" t="str">
        <f>IF(基本情報入力シート!Z837="","",基本情報入力シート!Z837)</f>
        <v/>
      </c>
      <c r="R794" s="662" t="str">
        <f>IF(基本情報入力シート!AA837="","",基本情報入力シート!AA837)</f>
        <v/>
      </c>
      <c r="S794" s="111"/>
      <c r="T794" s="112"/>
      <c r="U794" s="131" t="str">
        <f>IF(P794="","",VLOOKUP(P794,【参考】数式用!$A$5:$I$28,MATCH(T794,【参考】数式用!$C$4:$G$4,0)+2,0))</f>
        <v/>
      </c>
      <c r="V794" s="46" t="s">
        <v>121</v>
      </c>
      <c r="W794" s="113"/>
      <c r="X794" s="47" t="s">
        <v>122</v>
      </c>
      <c r="Y794" s="113"/>
      <c r="Z794" s="114" t="s">
        <v>123</v>
      </c>
      <c r="AA794" s="113"/>
      <c r="AB794" s="47" t="s">
        <v>122</v>
      </c>
      <c r="AC794" s="113"/>
      <c r="AD794" s="47" t="s">
        <v>124</v>
      </c>
      <c r="AE794" s="115" t="s">
        <v>125</v>
      </c>
      <c r="AF794" s="116" t="str">
        <f t="shared" si="24"/>
        <v/>
      </c>
      <c r="AG794" s="47" t="s">
        <v>126</v>
      </c>
      <c r="AH794" s="117" t="str">
        <f t="shared" si="23"/>
        <v/>
      </c>
    </row>
    <row r="795" spans="1:34" ht="36.75" customHeight="1">
      <c r="A795" s="108">
        <f t="shared" si="25"/>
        <v>785</v>
      </c>
      <c r="B795" s="1232" t="str">
        <f>IF(基本情報入力シート!C838="","",基本情報入力シート!C838)</f>
        <v/>
      </c>
      <c r="C795" s="1233"/>
      <c r="D795" s="1233"/>
      <c r="E795" s="1233"/>
      <c r="F795" s="1233"/>
      <c r="G795" s="1233"/>
      <c r="H795" s="1233"/>
      <c r="I795" s="1233"/>
      <c r="J795" s="1233"/>
      <c r="K795" s="1234"/>
      <c r="L795" s="109" t="str">
        <f>IF(基本情報入力シート!M838="","",基本情報入力シート!M838)</f>
        <v/>
      </c>
      <c r="M795" s="109" t="str">
        <f>IF(基本情報入力シート!R838="","",基本情報入力シート!R838)</f>
        <v/>
      </c>
      <c r="N795" s="109" t="str">
        <f>IF(基本情報入力シート!W838="","",基本情報入力シート!W838)</f>
        <v/>
      </c>
      <c r="O795" s="108" t="str">
        <f>IF(基本情報入力シート!X838="","",基本情報入力シート!X838)</f>
        <v/>
      </c>
      <c r="P795" s="110" t="str">
        <f>IF(基本情報入力シート!Y838="","",基本情報入力シート!Y838)</f>
        <v/>
      </c>
      <c r="Q795" s="641" t="str">
        <f>IF(基本情報入力シート!Z838="","",基本情報入力シート!Z838)</f>
        <v/>
      </c>
      <c r="R795" s="662" t="str">
        <f>IF(基本情報入力シート!AA838="","",基本情報入力シート!AA838)</f>
        <v/>
      </c>
      <c r="S795" s="111"/>
      <c r="T795" s="112"/>
      <c r="U795" s="131" t="str">
        <f>IF(P795="","",VLOOKUP(P795,【参考】数式用!$A$5:$I$28,MATCH(T795,【参考】数式用!$C$4:$G$4,0)+2,0))</f>
        <v/>
      </c>
      <c r="V795" s="46" t="s">
        <v>121</v>
      </c>
      <c r="W795" s="113"/>
      <c r="X795" s="47" t="s">
        <v>122</v>
      </c>
      <c r="Y795" s="113"/>
      <c r="Z795" s="114" t="s">
        <v>123</v>
      </c>
      <c r="AA795" s="113"/>
      <c r="AB795" s="47" t="s">
        <v>122</v>
      </c>
      <c r="AC795" s="113"/>
      <c r="AD795" s="47" t="s">
        <v>124</v>
      </c>
      <c r="AE795" s="115" t="s">
        <v>125</v>
      </c>
      <c r="AF795" s="116" t="str">
        <f t="shared" si="24"/>
        <v/>
      </c>
      <c r="AG795" s="47" t="s">
        <v>126</v>
      </c>
      <c r="AH795" s="117" t="str">
        <f t="shared" si="23"/>
        <v/>
      </c>
    </row>
    <row r="796" spans="1:34" ht="36.75" customHeight="1">
      <c r="A796" s="108">
        <f t="shared" si="25"/>
        <v>786</v>
      </c>
      <c r="B796" s="1232" t="str">
        <f>IF(基本情報入力シート!C839="","",基本情報入力シート!C839)</f>
        <v/>
      </c>
      <c r="C796" s="1233"/>
      <c r="D796" s="1233"/>
      <c r="E796" s="1233"/>
      <c r="F796" s="1233"/>
      <c r="G796" s="1233"/>
      <c r="H796" s="1233"/>
      <c r="I796" s="1233"/>
      <c r="J796" s="1233"/>
      <c r="K796" s="1234"/>
      <c r="L796" s="109" t="str">
        <f>IF(基本情報入力シート!M839="","",基本情報入力シート!M839)</f>
        <v/>
      </c>
      <c r="M796" s="109" t="str">
        <f>IF(基本情報入力シート!R839="","",基本情報入力シート!R839)</f>
        <v/>
      </c>
      <c r="N796" s="109" t="str">
        <f>IF(基本情報入力シート!W839="","",基本情報入力シート!W839)</f>
        <v/>
      </c>
      <c r="O796" s="108" t="str">
        <f>IF(基本情報入力シート!X839="","",基本情報入力シート!X839)</f>
        <v/>
      </c>
      <c r="P796" s="110" t="str">
        <f>IF(基本情報入力シート!Y839="","",基本情報入力シート!Y839)</f>
        <v/>
      </c>
      <c r="Q796" s="641" t="str">
        <f>IF(基本情報入力シート!Z839="","",基本情報入力シート!Z839)</f>
        <v/>
      </c>
      <c r="R796" s="662" t="str">
        <f>IF(基本情報入力シート!AA839="","",基本情報入力シート!AA839)</f>
        <v/>
      </c>
      <c r="S796" s="111"/>
      <c r="T796" s="112"/>
      <c r="U796" s="131" t="str">
        <f>IF(P796="","",VLOOKUP(P796,【参考】数式用!$A$5:$I$28,MATCH(T796,【参考】数式用!$C$4:$G$4,0)+2,0))</f>
        <v/>
      </c>
      <c r="V796" s="46" t="s">
        <v>121</v>
      </c>
      <c r="W796" s="113"/>
      <c r="X796" s="47" t="s">
        <v>122</v>
      </c>
      <c r="Y796" s="113"/>
      <c r="Z796" s="114" t="s">
        <v>123</v>
      </c>
      <c r="AA796" s="113"/>
      <c r="AB796" s="47" t="s">
        <v>122</v>
      </c>
      <c r="AC796" s="113"/>
      <c r="AD796" s="47" t="s">
        <v>124</v>
      </c>
      <c r="AE796" s="115" t="s">
        <v>125</v>
      </c>
      <c r="AF796" s="116" t="str">
        <f t="shared" si="24"/>
        <v/>
      </c>
      <c r="AG796" s="47" t="s">
        <v>126</v>
      </c>
      <c r="AH796" s="117" t="str">
        <f t="shared" si="23"/>
        <v/>
      </c>
    </row>
    <row r="797" spans="1:34" ht="36.75" customHeight="1">
      <c r="A797" s="108">
        <f t="shared" si="25"/>
        <v>787</v>
      </c>
      <c r="B797" s="1232" t="str">
        <f>IF(基本情報入力シート!C840="","",基本情報入力シート!C840)</f>
        <v/>
      </c>
      <c r="C797" s="1233"/>
      <c r="D797" s="1233"/>
      <c r="E797" s="1233"/>
      <c r="F797" s="1233"/>
      <c r="G797" s="1233"/>
      <c r="H797" s="1233"/>
      <c r="I797" s="1233"/>
      <c r="J797" s="1233"/>
      <c r="K797" s="1234"/>
      <c r="L797" s="109" t="str">
        <f>IF(基本情報入力シート!M840="","",基本情報入力シート!M840)</f>
        <v/>
      </c>
      <c r="M797" s="109" t="str">
        <f>IF(基本情報入力シート!R840="","",基本情報入力シート!R840)</f>
        <v/>
      </c>
      <c r="N797" s="109" t="str">
        <f>IF(基本情報入力シート!W840="","",基本情報入力シート!W840)</f>
        <v/>
      </c>
      <c r="O797" s="108" t="str">
        <f>IF(基本情報入力シート!X840="","",基本情報入力シート!X840)</f>
        <v/>
      </c>
      <c r="P797" s="110" t="str">
        <f>IF(基本情報入力シート!Y840="","",基本情報入力シート!Y840)</f>
        <v/>
      </c>
      <c r="Q797" s="641" t="str">
        <f>IF(基本情報入力シート!Z840="","",基本情報入力シート!Z840)</f>
        <v/>
      </c>
      <c r="R797" s="662" t="str">
        <f>IF(基本情報入力シート!AA840="","",基本情報入力シート!AA840)</f>
        <v/>
      </c>
      <c r="S797" s="111"/>
      <c r="T797" s="112"/>
      <c r="U797" s="131" t="str">
        <f>IF(P797="","",VLOOKUP(P797,【参考】数式用!$A$5:$I$28,MATCH(T797,【参考】数式用!$C$4:$G$4,0)+2,0))</f>
        <v/>
      </c>
      <c r="V797" s="46" t="s">
        <v>121</v>
      </c>
      <c r="W797" s="113"/>
      <c r="X797" s="47" t="s">
        <v>122</v>
      </c>
      <c r="Y797" s="113"/>
      <c r="Z797" s="114" t="s">
        <v>123</v>
      </c>
      <c r="AA797" s="113"/>
      <c r="AB797" s="47" t="s">
        <v>122</v>
      </c>
      <c r="AC797" s="113"/>
      <c r="AD797" s="47" t="s">
        <v>124</v>
      </c>
      <c r="AE797" s="115" t="s">
        <v>125</v>
      </c>
      <c r="AF797" s="116" t="str">
        <f t="shared" si="24"/>
        <v/>
      </c>
      <c r="AG797" s="47" t="s">
        <v>126</v>
      </c>
      <c r="AH797" s="117" t="str">
        <f t="shared" si="23"/>
        <v/>
      </c>
    </row>
    <row r="798" spans="1:34" ht="36.75" customHeight="1">
      <c r="A798" s="108">
        <f t="shared" si="25"/>
        <v>788</v>
      </c>
      <c r="B798" s="1232" t="str">
        <f>IF(基本情報入力シート!C841="","",基本情報入力シート!C841)</f>
        <v/>
      </c>
      <c r="C798" s="1233"/>
      <c r="D798" s="1233"/>
      <c r="E798" s="1233"/>
      <c r="F798" s="1233"/>
      <c r="G798" s="1233"/>
      <c r="H798" s="1233"/>
      <c r="I798" s="1233"/>
      <c r="J798" s="1233"/>
      <c r="K798" s="1234"/>
      <c r="L798" s="109" t="str">
        <f>IF(基本情報入力シート!M841="","",基本情報入力シート!M841)</f>
        <v/>
      </c>
      <c r="M798" s="109" t="str">
        <f>IF(基本情報入力シート!R841="","",基本情報入力シート!R841)</f>
        <v/>
      </c>
      <c r="N798" s="109" t="str">
        <f>IF(基本情報入力シート!W841="","",基本情報入力シート!W841)</f>
        <v/>
      </c>
      <c r="O798" s="108" t="str">
        <f>IF(基本情報入力シート!X841="","",基本情報入力シート!X841)</f>
        <v/>
      </c>
      <c r="P798" s="110" t="str">
        <f>IF(基本情報入力シート!Y841="","",基本情報入力シート!Y841)</f>
        <v/>
      </c>
      <c r="Q798" s="641" t="str">
        <f>IF(基本情報入力シート!Z841="","",基本情報入力シート!Z841)</f>
        <v/>
      </c>
      <c r="R798" s="662" t="str">
        <f>IF(基本情報入力シート!AA841="","",基本情報入力シート!AA841)</f>
        <v/>
      </c>
      <c r="S798" s="111"/>
      <c r="T798" s="112"/>
      <c r="U798" s="131" t="str">
        <f>IF(P798="","",VLOOKUP(P798,【参考】数式用!$A$5:$I$28,MATCH(T798,【参考】数式用!$C$4:$G$4,0)+2,0))</f>
        <v/>
      </c>
      <c r="V798" s="46" t="s">
        <v>121</v>
      </c>
      <c r="W798" s="113"/>
      <c r="X798" s="47" t="s">
        <v>122</v>
      </c>
      <c r="Y798" s="113"/>
      <c r="Z798" s="114" t="s">
        <v>123</v>
      </c>
      <c r="AA798" s="113"/>
      <c r="AB798" s="47" t="s">
        <v>122</v>
      </c>
      <c r="AC798" s="113"/>
      <c r="AD798" s="47" t="s">
        <v>124</v>
      </c>
      <c r="AE798" s="115" t="s">
        <v>125</v>
      </c>
      <c r="AF798" s="116" t="str">
        <f t="shared" si="24"/>
        <v/>
      </c>
      <c r="AG798" s="47" t="s">
        <v>126</v>
      </c>
      <c r="AH798" s="117" t="str">
        <f t="shared" si="23"/>
        <v/>
      </c>
    </row>
    <row r="799" spans="1:34" ht="36.75" customHeight="1">
      <c r="A799" s="108">
        <f t="shared" si="25"/>
        <v>789</v>
      </c>
      <c r="B799" s="1232" t="str">
        <f>IF(基本情報入力シート!C842="","",基本情報入力シート!C842)</f>
        <v/>
      </c>
      <c r="C799" s="1233"/>
      <c r="D799" s="1233"/>
      <c r="E799" s="1233"/>
      <c r="F799" s="1233"/>
      <c r="G799" s="1233"/>
      <c r="H799" s="1233"/>
      <c r="I799" s="1233"/>
      <c r="J799" s="1233"/>
      <c r="K799" s="1234"/>
      <c r="L799" s="109" t="str">
        <f>IF(基本情報入力シート!M842="","",基本情報入力シート!M842)</f>
        <v/>
      </c>
      <c r="M799" s="109" t="str">
        <f>IF(基本情報入力シート!R842="","",基本情報入力シート!R842)</f>
        <v/>
      </c>
      <c r="N799" s="109" t="str">
        <f>IF(基本情報入力シート!W842="","",基本情報入力シート!W842)</f>
        <v/>
      </c>
      <c r="O799" s="108" t="str">
        <f>IF(基本情報入力シート!X842="","",基本情報入力シート!X842)</f>
        <v/>
      </c>
      <c r="P799" s="110" t="str">
        <f>IF(基本情報入力シート!Y842="","",基本情報入力シート!Y842)</f>
        <v/>
      </c>
      <c r="Q799" s="641" t="str">
        <f>IF(基本情報入力シート!Z842="","",基本情報入力シート!Z842)</f>
        <v/>
      </c>
      <c r="R799" s="662" t="str">
        <f>IF(基本情報入力シート!AA842="","",基本情報入力シート!AA842)</f>
        <v/>
      </c>
      <c r="S799" s="111"/>
      <c r="T799" s="112"/>
      <c r="U799" s="131" t="str">
        <f>IF(P799="","",VLOOKUP(P799,【参考】数式用!$A$5:$I$28,MATCH(T799,【参考】数式用!$C$4:$G$4,0)+2,0))</f>
        <v/>
      </c>
      <c r="V799" s="46" t="s">
        <v>121</v>
      </c>
      <c r="W799" s="113"/>
      <c r="X799" s="47" t="s">
        <v>122</v>
      </c>
      <c r="Y799" s="113"/>
      <c r="Z799" s="114" t="s">
        <v>123</v>
      </c>
      <c r="AA799" s="113"/>
      <c r="AB799" s="47" t="s">
        <v>122</v>
      </c>
      <c r="AC799" s="113"/>
      <c r="AD799" s="47" t="s">
        <v>124</v>
      </c>
      <c r="AE799" s="115" t="s">
        <v>125</v>
      </c>
      <c r="AF799" s="116" t="str">
        <f t="shared" si="24"/>
        <v/>
      </c>
      <c r="AG799" s="47" t="s">
        <v>126</v>
      </c>
      <c r="AH799" s="117" t="str">
        <f t="shared" si="23"/>
        <v/>
      </c>
    </row>
    <row r="800" spans="1:34" ht="36.75" customHeight="1">
      <c r="A800" s="108">
        <f t="shared" si="25"/>
        <v>790</v>
      </c>
      <c r="B800" s="1232" t="str">
        <f>IF(基本情報入力シート!C843="","",基本情報入力シート!C843)</f>
        <v/>
      </c>
      <c r="C800" s="1233"/>
      <c r="D800" s="1233"/>
      <c r="E800" s="1233"/>
      <c r="F800" s="1233"/>
      <c r="G800" s="1233"/>
      <c r="H800" s="1233"/>
      <c r="I800" s="1233"/>
      <c r="J800" s="1233"/>
      <c r="K800" s="1234"/>
      <c r="L800" s="109" t="str">
        <f>IF(基本情報入力シート!M843="","",基本情報入力シート!M843)</f>
        <v/>
      </c>
      <c r="M800" s="109" t="str">
        <f>IF(基本情報入力シート!R843="","",基本情報入力シート!R843)</f>
        <v/>
      </c>
      <c r="N800" s="109" t="str">
        <f>IF(基本情報入力シート!W843="","",基本情報入力シート!W843)</f>
        <v/>
      </c>
      <c r="O800" s="108" t="str">
        <f>IF(基本情報入力シート!X843="","",基本情報入力シート!X843)</f>
        <v/>
      </c>
      <c r="P800" s="110" t="str">
        <f>IF(基本情報入力シート!Y843="","",基本情報入力シート!Y843)</f>
        <v/>
      </c>
      <c r="Q800" s="641" t="str">
        <f>IF(基本情報入力シート!Z843="","",基本情報入力シート!Z843)</f>
        <v/>
      </c>
      <c r="R800" s="662" t="str">
        <f>IF(基本情報入力シート!AA843="","",基本情報入力シート!AA843)</f>
        <v/>
      </c>
      <c r="S800" s="111"/>
      <c r="T800" s="112"/>
      <c r="U800" s="131" t="str">
        <f>IF(P800="","",VLOOKUP(P800,【参考】数式用!$A$5:$I$28,MATCH(T800,【参考】数式用!$C$4:$G$4,0)+2,0))</f>
        <v/>
      </c>
      <c r="V800" s="46" t="s">
        <v>121</v>
      </c>
      <c r="W800" s="113"/>
      <c r="X800" s="47" t="s">
        <v>122</v>
      </c>
      <c r="Y800" s="113"/>
      <c r="Z800" s="114" t="s">
        <v>123</v>
      </c>
      <c r="AA800" s="113"/>
      <c r="AB800" s="47" t="s">
        <v>122</v>
      </c>
      <c r="AC800" s="113"/>
      <c r="AD800" s="47" t="s">
        <v>124</v>
      </c>
      <c r="AE800" s="115" t="s">
        <v>125</v>
      </c>
      <c r="AF800" s="116" t="str">
        <f t="shared" si="24"/>
        <v/>
      </c>
      <c r="AG800" s="47" t="s">
        <v>126</v>
      </c>
      <c r="AH800" s="117" t="str">
        <f t="shared" si="23"/>
        <v/>
      </c>
    </row>
    <row r="801" spans="1:34" ht="36.75" customHeight="1">
      <c r="A801" s="108">
        <f t="shared" si="25"/>
        <v>791</v>
      </c>
      <c r="B801" s="1232" t="str">
        <f>IF(基本情報入力シート!C844="","",基本情報入力シート!C844)</f>
        <v/>
      </c>
      <c r="C801" s="1233"/>
      <c r="D801" s="1233"/>
      <c r="E801" s="1233"/>
      <c r="F801" s="1233"/>
      <c r="G801" s="1233"/>
      <c r="H801" s="1233"/>
      <c r="I801" s="1233"/>
      <c r="J801" s="1233"/>
      <c r="K801" s="1234"/>
      <c r="L801" s="109" t="str">
        <f>IF(基本情報入力シート!M844="","",基本情報入力シート!M844)</f>
        <v/>
      </c>
      <c r="M801" s="109" t="str">
        <f>IF(基本情報入力シート!R844="","",基本情報入力シート!R844)</f>
        <v/>
      </c>
      <c r="N801" s="109" t="str">
        <f>IF(基本情報入力シート!W844="","",基本情報入力シート!W844)</f>
        <v/>
      </c>
      <c r="O801" s="108" t="str">
        <f>IF(基本情報入力シート!X844="","",基本情報入力シート!X844)</f>
        <v/>
      </c>
      <c r="P801" s="110" t="str">
        <f>IF(基本情報入力シート!Y844="","",基本情報入力シート!Y844)</f>
        <v/>
      </c>
      <c r="Q801" s="641" t="str">
        <f>IF(基本情報入力シート!Z844="","",基本情報入力シート!Z844)</f>
        <v/>
      </c>
      <c r="R801" s="662" t="str">
        <f>IF(基本情報入力シート!AA844="","",基本情報入力シート!AA844)</f>
        <v/>
      </c>
      <c r="S801" s="111"/>
      <c r="T801" s="112"/>
      <c r="U801" s="131" t="str">
        <f>IF(P801="","",VLOOKUP(P801,【参考】数式用!$A$5:$I$28,MATCH(T801,【参考】数式用!$C$4:$G$4,0)+2,0))</f>
        <v/>
      </c>
      <c r="V801" s="46" t="s">
        <v>121</v>
      </c>
      <c r="W801" s="113"/>
      <c r="X801" s="47" t="s">
        <v>122</v>
      </c>
      <c r="Y801" s="113"/>
      <c r="Z801" s="114" t="s">
        <v>123</v>
      </c>
      <c r="AA801" s="113"/>
      <c r="AB801" s="47" t="s">
        <v>122</v>
      </c>
      <c r="AC801" s="113"/>
      <c r="AD801" s="47" t="s">
        <v>124</v>
      </c>
      <c r="AE801" s="115" t="s">
        <v>125</v>
      </c>
      <c r="AF801" s="116" t="str">
        <f t="shared" si="24"/>
        <v/>
      </c>
      <c r="AG801" s="47" t="s">
        <v>126</v>
      </c>
      <c r="AH801" s="117" t="str">
        <f t="shared" si="23"/>
        <v/>
      </c>
    </row>
    <row r="802" spans="1:34" ht="36.75" customHeight="1">
      <c r="A802" s="108">
        <f t="shared" si="25"/>
        <v>792</v>
      </c>
      <c r="B802" s="1232" t="str">
        <f>IF(基本情報入力シート!C845="","",基本情報入力シート!C845)</f>
        <v/>
      </c>
      <c r="C802" s="1233"/>
      <c r="D802" s="1233"/>
      <c r="E802" s="1233"/>
      <c r="F802" s="1233"/>
      <c r="G802" s="1233"/>
      <c r="H802" s="1233"/>
      <c r="I802" s="1233"/>
      <c r="J802" s="1233"/>
      <c r="K802" s="1234"/>
      <c r="L802" s="109" t="str">
        <f>IF(基本情報入力シート!M845="","",基本情報入力シート!M845)</f>
        <v/>
      </c>
      <c r="M802" s="109" t="str">
        <f>IF(基本情報入力シート!R845="","",基本情報入力シート!R845)</f>
        <v/>
      </c>
      <c r="N802" s="109" t="str">
        <f>IF(基本情報入力シート!W845="","",基本情報入力シート!W845)</f>
        <v/>
      </c>
      <c r="O802" s="108" t="str">
        <f>IF(基本情報入力シート!X845="","",基本情報入力シート!X845)</f>
        <v/>
      </c>
      <c r="P802" s="110" t="str">
        <f>IF(基本情報入力シート!Y845="","",基本情報入力シート!Y845)</f>
        <v/>
      </c>
      <c r="Q802" s="641" t="str">
        <f>IF(基本情報入力シート!Z845="","",基本情報入力シート!Z845)</f>
        <v/>
      </c>
      <c r="R802" s="662" t="str">
        <f>IF(基本情報入力シート!AA845="","",基本情報入力シート!AA845)</f>
        <v/>
      </c>
      <c r="S802" s="111"/>
      <c r="T802" s="112"/>
      <c r="U802" s="131" t="str">
        <f>IF(P802="","",VLOOKUP(P802,【参考】数式用!$A$5:$I$28,MATCH(T802,【参考】数式用!$C$4:$G$4,0)+2,0))</f>
        <v/>
      </c>
      <c r="V802" s="46" t="s">
        <v>121</v>
      </c>
      <c r="W802" s="113"/>
      <c r="X802" s="47" t="s">
        <v>122</v>
      </c>
      <c r="Y802" s="113"/>
      <c r="Z802" s="114" t="s">
        <v>123</v>
      </c>
      <c r="AA802" s="113"/>
      <c r="AB802" s="47" t="s">
        <v>122</v>
      </c>
      <c r="AC802" s="113"/>
      <c r="AD802" s="47" t="s">
        <v>124</v>
      </c>
      <c r="AE802" s="115" t="s">
        <v>125</v>
      </c>
      <c r="AF802" s="116" t="str">
        <f t="shared" si="24"/>
        <v/>
      </c>
      <c r="AG802" s="47" t="s">
        <v>126</v>
      </c>
      <c r="AH802" s="117" t="str">
        <f t="shared" si="23"/>
        <v/>
      </c>
    </row>
    <row r="803" spans="1:34" ht="36.75" customHeight="1">
      <c r="A803" s="108">
        <f t="shared" si="25"/>
        <v>793</v>
      </c>
      <c r="B803" s="1232" t="str">
        <f>IF(基本情報入力シート!C846="","",基本情報入力シート!C846)</f>
        <v/>
      </c>
      <c r="C803" s="1233"/>
      <c r="D803" s="1233"/>
      <c r="E803" s="1233"/>
      <c r="F803" s="1233"/>
      <c r="G803" s="1233"/>
      <c r="H803" s="1233"/>
      <c r="I803" s="1233"/>
      <c r="J803" s="1233"/>
      <c r="K803" s="1234"/>
      <c r="L803" s="109" t="str">
        <f>IF(基本情報入力シート!M846="","",基本情報入力シート!M846)</f>
        <v/>
      </c>
      <c r="M803" s="109" t="str">
        <f>IF(基本情報入力シート!R846="","",基本情報入力シート!R846)</f>
        <v/>
      </c>
      <c r="N803" s="109" t="str">
        <f>IF(基本情報入力シート!W846="","",基本情報入力シート!W846)</f>
        <v/>
      </c>
      <c r="O803" s="108" t="str">
        <f>IF(基本情報入力シート!X846="","",基本情報入力シート!X846)</f>
        <v/>
      </c>
      <c r="P803" s="110" t="str">
        <f>IF(基本情報入力シート!Y846="","",基本情報入力シート!Y846)</f>
        <v/>
      </c>
      <c r="Q803" s="641" t="str">
        <f>IF(基本情報入力シート!Z846="","",基本情報入力シート!Z846)</f>
        <v/>
      </c>
      <c r="R803" s="662" t="str">
        <f>IF(基本情報入力シート!AA846="","",基本情報入力シート!AA846)</f>
        <v/>
      </c>
      <c r="S803" s="111"/>
      <c r="T803" s="112"/>
      <c r="U803" s="131" t="str">
        <f>IF(P803="","",VLOOKUP(P803,【参考】数式用!$A$5:$I$28,MATCH(T803,【参考】数式用!$C$4:$G$4,0)+2,0))</f>
        <v/>
      </c>
      <c r="V803" s="46" t="s">
        <v>121</v>
      </c>
      <c r="W803" s="113"/>
      <c r="X803" s="47" t="s">
        <v>122</v>
      </c>
      <c r="Y803" s="113"/>
      <c r="Z803" s="114" t="s">
        <v>123</v>
      </c>
      <c r="AA803" s="113"/>
      <c r="AB803" s="47" t="s">
        <v>122</v>
      </c>
      <c r="AC803" s="113"/>
      <c r="AD803" s="47" t="s">
        <v>124</v>
      </c>
      <c r="AE803" s="115" t="s">
        <v>125</v>
      </c>
      <c r="AF803" s="116" t="str">
        <f t="shared" si="24"/>
        <v/>
      </c>
      <c r="AG803" s="47" t="s">
        <v>126</v>
      </c>
      <c r="AH803" s="117" t="str">
        <f t="shared" si="23"/>
        <v/>
      </c>
    </row>
    <row r="804" spans="1:34" ht="36.75" customHeight="1">
      <c r="A804" s="108">
        <f t="shared" si="25"/>
        <v>794</v>
      </c>
      <c r="B804" s="1232" t="str">
        <f>IF(基本情報入力シート!C847="","",基本情報入力シート!C847)</f>
        <v/>
      </c>
      <c r="C804" s="1233"/>
      <c r="D804" s="1233"/>
      <c r="E804" s="1233"/>
      <c r="F804" s="1233"/>
      <c r="G804" s="1233"/>
      <c r="H804" s="1233"/>
      <c r="I804" s="1233"/>
      <c r="J804" s="1233"/>
      <c r="K804" s="1234"/>
      <c r="L804" s="109" t="str">
        <f>IF(基本情報入力シート!M847="","",基本情報入力シート!M847)</f>
        <v/>
      </c>
      <c r="M804" s="109" t="str">
        <f>IF(基本情報入力シート!R847="","",基本情報入力シート!R847)</f>
        <v/>
      </c>
      <c r="N804" s="109" t="str">
        <f>IF(基本情報入力シート!W847="","",基本情報入力シート!W847)</f>
        <v/>
      </c>
      <c r="O804" s="108" t="str">
        <f>IF(基本情報入力シート!X847="","",基本情報入力シート!X847)</f>
        <v/>
      </c>
      <c r="P804" s="110" t="str">
        <f>IF(基本情報入力シート!Y847="","",基本情報入力シート!Y847)</f>
        <v/>
      </c>
      <c r="Q804" s="641" t="str">
        <f>IF(基本情報入力シート!Z847="","",基本情報入力シート!Z847)</f>
        <v/>
      </c>
      <c r="R804" s="662" t="str">
        <f>IF(基本情報入力シート!AA847="","",基本情報入力シート!AA847)</f>
        <v/>
      </c>
      <c r="S804" s="111"/>
      <c r="T804" s="112"/>
      <c r="U804" s="131" t="str">
        <f>IF(P804="","",VLOOKUP(P804,【参考】数式用!$A$5:$I$28,MATCH(T804,【参考】数式用!$C$4:$G$4,0)+2,0))</f>
        <v/>
      </c>
      <c r="V804" s="46" t="s">
        <v>121</v>
      </c>
      <c r="W804" s="113"/>
      <c r="X804" s="47" t="s">
        <v>122</v>
      </c>
      <c r="Y804" s="113"/>
      <c r="Z804" s="114" t="s">
        <v>123</v>
      </c>
      <c r="AA804" s="113"/>
      <c r="AB804" s="47" t="s">
        <v>122</v>
      </c>
      <c r="AC804" s="113"/>
      <c r="AD804" s="47" t="s">
        <v>124</v>
      </c>
      <c r="AE804" s="115" t="s">
        <v>125</v>
      </c>
      <c r="AF804" s="116" t="str">
        <f t="shared" si="24"/>
        <v/>
      </c>
      <c r="AG804" s="47" t="s">
        <v>126</v>
      </c>
      <c r="AH804" s="117" t="str">
        <f t="shared" si="23"/>
        <v/>
      </c>
    </row>
    <row r="805" spans="1:34" ht="36.75" customHeight="1">
      <c r="A805" s="108">
        <f t="shared" si="25"/>
        <v>795</v>
      </c>
      <c r="B805" s="1232" t="str">
        <f>IF(基本情報入力シート!C848="","",基本情報入力シート!C848)</f>
        <v/>
      </c>
      <c r="C805" s="1233"/>
      <c r="D805" s="1233"/>
      <c r="E805" s="1233"/>
      <c r="F805" s="1233"/>
      <c r="G805" s="1233"/>
      <c r="H805" s="1233"/>
      <c r="I805" s="1233"/>
      <c r="J805" s="1233"/>
      <c r="K805" s="1234"/>
      <c r="L805" s="109" t="str">
        <f>IF(基本情報入力シート!M848="","",基本情報入力シート!M848)</f>
        <v/>
      </c>
      <c r="M805" s="109" t="str">
        <f>IF(基本情報入力シート!R848="","",基本情報入力シート!R848)</f>
        <v/>
      </c>
      <c r="N805" s="109" t="str">
        <f>IF(基本情報入力シート!W848="","",基本情報入力シート!W848)</f>
        <v/>
      </c>
      <c r="O805" s="108" t="str">
        <f>IF(基本情報入力シート!X848="","",基本情報入力シート!X848)</f>
        <v/>
      </c>
      <c r="P805" s="110" t="str">
        <f>IF(基本情報入力シート!Y848="","",基本情報入力シート!Y848)</f>
        <v/>
      </c>
      <c r="Q805" s="641" t="str">
        <f>IF(基本情報入力シート!Z848="","",基本情報入力シート!Z848)</f>
        <v/>
      </c>
      <c r="R805" s="662" t="str">
        <f>IF(基本情報入力シート!AA848="","",基本情報入力シート!AA848)</f>
        <v/>
      </c>
      <c r="S805" s="111"/>
      <c r="T805" s="112"/>
      <c r="U805" s="131" t="str">
        <f>IF(P805="","",VLOOKUP(P805,【参考】数式用!$A$5:$I$28,MATCH(T805,【参考】数式用!$C$4:$G$4,0)+2,0))</f>
        <v/>
      </c>
      <c r="V805" s="46" t="s">
        <v>121</v>
      </c>
      <c r="W805" s="113"/>
      <c r="X805" s="47" t="s">
        <v>122</v>
      </c>
      <c r="Y805" s="113"/>
      <c r="Z805" s="114" t="s">
        <v>123</v>
      </c>
      <c r="AA805" s="113"/>
      <c r="AB805" s="47" t="s">
        <v>122</v>
      </c>
      <c r="AC805" s="113"/>
      <c r="AD805" s="47" t="s">
        <v>124</v>
      </c>
      <c r="AE805" s="115" t="s">
        <v>125</v>
      </c>
      <c r="AF805" s="116" t="str">
        <f t="shared" si="24"/>
        <v/>
      </c>
      <c r="AG805" s="47" t="s">
        <v>126</v>
      </c>
      <c r="AH805" s="117" t="str">
        <f t="shared" si="23"/>
        <v/>
      </c>
    </row>
    <row r="806" spans="1:34" ht="36.75" customHeight="1">
      <c r="A806" s="108">
        <f t="shared" si="25"/>
        <v>796</v>
      </c>
      <c r="B806" s="1232" t="str">
        <f>IF(基本情報入力シート!C849="","",基本情報入力シート!C849)</f>
        <v/>
      </c>
      <c r="C806" s="1233"/>
      <c r="D806" s="1233"/>
      <c r="E806" s="1233"/>
      <c r="F806" s="1233"/>
      <c r="G806" s="1233"/>
      <c r="H806" s="1233"/>
      <c r="I806" s="1233"/>
      <c r="J806" s="1233"/>
      <c r="K806" s="1234"/>
      <c r="L806" s="109" t="str">
        <f>IF(基本情報入力シート!M849="","",基本情報入力シート!M849)</f>
        <v/>
      </c>
      <c r="M806" s="109" t="str">
        <f>IF(基本情報入力シート!R849="","",基本情報入力シート!R849)</f>
        <v/>
      </c>
      <c r="N806" s="109" t="str">
        <f>IF(基本情報入力シート!W849="","",基本情報入力シート!W849)</f>
        <v/>
      </c>
      <c r="O806" s="108" t="str">
        <f>IF(基本情報入力シート!X849="","",基本情報入力シート!X849)</f>
        <v/>
      </c>
      <c r="P806" s="110" t="str">
        <f>IF(基本情報入力シート!Y849="","",基本情報入力シート!Y849)</f>
        <v/>
      </c>
      <c r="Q806" s="641" t="str">
        <f>IF(基本情報入力シート!Z849="","",基本情報入力シート!Z849)</f>
        <v/>
      </c>
      <c r="R806" s="662" t="str">
        <f>IF(基本情報入力シート!AA849="","",基本情報入力シート!AA849)</f>
        <v/>
      </c>
      <c r="S806" s="111"/>
      <c r="T806" s="112"/>
      <c r="U806" s="131" t="str">
        <f>IF(P806="","",VLOOKUP(P806,【参考】数式用!$A$5:$I$28,MATCH(T806,【参考】数式用!$C$4:$G$4,0)+2,0))</f>
        <v/>
      </c>
      <c r="V806" s="46" t="s">
        <v>121</v>
      </c>
      <c r="W806" s="113"/>
      <c r="X806" s="47" t="s">
        <v>122</v>
      </c>
      <c r="Y806" s="113"/>
      <c r="Z806" s="114" t="s">
        <v>123</v>
      </c>
      <c r="AA806" s="113"/>
      <c r="AB806" s="47" t="s">
        <v>122</v>
      </c>
      <c r="AC806" s="113"/>
      <c r="AD806" s="47" t="s">
        <v>124</v>
      </c>
      <c r="AE806" s="115" t="s">
        <v>125</v>
      </c>
      <c r="AF806" s="116" t="str">
        <f t="shared" si="24"/>
        <v/>
      </c>
      <c r="AG806" s="47" t="s">
        <v>126</v>
      </c>
      <c r="AH806" s="117" t="str">
        <f t="shared" si="23"/>
        <v/>
      </c>
    </row>
    <row r="807" spans="1:34" ht="36.75" customHeight="1">
      <c r="A807" s="108">
        <f t="shared" si="25"/>
        <v>797</v>
      </c>
      <c r="B807" s="1232" t="str">
        <f>IF(基本情報入力シート!C850="","",基本情報入力シート!C850)</f>
        <v/>
      </c>
      <c r="C807" s="1233"/>
      <c r="D807" s="1233"/>
      <c r="E807" s="1233"/>
      <c r="F807" s="1233"/>
      <c r="G807" s="1233"/>
      <c r="H807" s="1233"/>
      <c r="I807" s="1233"/>
      <c r="J807" s="1233"/>
      <c r="K807" s="1234"/>
      <c r="L807" s="109" t="str">
        <f>IF(基本情報入力シート!M850="","",基本情報入力シート!M850)</f>
        <v/>
      </c>
      <c r="M807" s="109" t="str">
        <f>IF(基本情報入力シート!R850="","",基本情報入力シート!R850)</f>
        <v/>
      </c>
      <c r="N807" s="109" t="str">
        <f>IF(基本情報入力シート!W850="","",基本情報入力シート!W850)</f>
        <v/>
      </c>
      <c r="O807" s="108" t="str">
        <f>IF(基本情報入力シート!X850="","",基本情報入力シート!X850)</f>
        <v/>
      </c>
      <c r="P807" s="110" t="str">
        <f>IF(基本情報入力シート!Y850="","",基本情報入力シート!Y850)</f>
        <v/>
      </c>
      <c r="Q807" s="641" t="str">
        <f>IF(基本情報入力シート!Z850="","",基本情報入力シート!Z850)</f>
        <v/>
      </c>
      <c r="R807" s="662" t="str">
        <f>IF(基本情報入力シート!AA850="","",基本情報入力シート!AA850)</f>
        <v/>
      </c>
      <c r="S807" s="111"/>
      <c r="T807" s="112"/>
      <c r="U807" s="131" t="str">
        <f>IF(P807="","",VLOOKUP(P807,【参考】数式用!$A$5:$I$28,MATCH(T807,【参考】数式用!$C$4:$G$4,0)+2,0))</f>
        <v/>
      </c>
      <c r="V807" s="46" t="s">
        <v>121</v>
      </c>
      <c r="W807" s="113"/>
      <c r="X807" s="47" t="s">
        <v>122</v>
      </c>
      <c r="Y807" s="113"/>
      <c r="Z807" s="114" t="s">
        <v>123</v>
      </c>
      <c r="AA807" s="113"/>
      <c r="AB807" s="47" t="s">
        <v>122</v>
      </c>
      <c r="AC807" s="113"/>
      <c r="AD807" s="47" t="s">
        <v>124</v>
      </c>
      <c r="AE807" s="115" t="s">
        <v>125</v>
      </c>
      <c r="AF807" s="116" t="str">
        <f t="shared" si="24"/>
        <v/>
      </c>
      <c r="AG807" s="47" t="s">
        <v>126</v>
      </c>
      <c r="AH807" s="117" t="str">
        <f t="shared" si="23"/>
        <v/>
      </c>
    </row>
    <row r="808" spans="1:34" ht="36.75" customHeight="1">
      <c r="A808" s="108">
        <f t="shared" si="25"/>
        <v>798</v>
      </c>
      <c r="B808" s="1232" t="str">
        <f>IF(基本情報入力シート!C851="","",基本情報入力シート!C851)</f>
        <v/>
      </c>
      <c r="C808" s="1233"/>
      <c r="D808" s="1233"/>
      <c r="E808" s="1233"/>
      <c r="F808" s="1233"/>
      <c r="G808" s="1233"/>
      <c r="H808" s="1233"/>
      <c r="I808" s="1233"/>
      <c r="J808" s="1233"/>
      <c r="K808" s="1234"/>
      <c r="L808" s="109" t="str">
        <f>IF(基本情報入力シート!M851="","",基本情報入力シート!M851)</f>
        <v/>
      </c>
      <c r="M808" s="109" t="str">
        <f>IF(基本情報入力シート!R851="","",基本情報入力シート!R851)</f>
        <v/>
      </c>
      <c r="N808" s="109" t="str">
        <f>IF(基本情報入力シート!W851="","",基本情報入力シート!W851)</f>
        <v/>
      </c>
      <c r="O808" s="108" t="str">
        <f>IF(基本情報入力シート!X851="","",基本情報入力シート!X851)</f>
        <v/>
      </c>
      <c r="P808" s="110" t="str">
        <f>IF(基本情報入力シート!Y851="","",基本情報入力シート!Y851)</f>
        <v/>
      </c>
      <c r="Q808" s="641" t="str">
        <f>IF(基本情報入力シート!Z851="","",基本情報入力シート!Z851)</f>
        <v/>
      </c>
      <c r="R808" s="662" t="str">
        <f>IF(基本情報入力シート!AA851="","",基本情報入力シート!AA851)</f>
        <v/>
      </c>
      <c r="S808" s="111"/>
      <c r="T808" s="112"/>
      <c r="U808" s="131" t="str">
        <f>IF(P808="","",VLOOKUP(P808,【参考】数式用!$A$5:$I$28,MATCH(T808,【参考】数式用!$C$4:$G$4,0)+2,0))</f>
        <v/>
      </c>
      <c r="V808" s="46" t="s">
        <v>121</v>
      </c>
      <c r="W808" s="113"/>
      <c r="X808" s="47" t="s">
        <v>122</v>
      </c>
      <c r="Y808" s="113"/>
      <c r="Z808" s="114" t="s">
        <v>123</v>
      </c>
      <c r="AA808" s="113"/>
      <c r="AB808" s="47" t="s">
        <v>122</v>
      </c>
      <c r="AC808" s="113"/>
      <c r="AD808" s="47" t="s">
        <v>124</v>
      </c>
      <c r="AE808" s="115" t="s">
        <v>125</v>
      </c>
      <c r="AF808" s="116" t="str">
        <f t="shared" si="24"/>
        <v/>
      </c>
      <c r="AG808" s="47" t="s">
        <v>126</v>
      </c>
      <c r="AH808" s="117" t="str">
        <f t="shared" si="23"/>
        <v/>
      </c>
    </row>
    <row r="809" spans="1:34" ht="36.75" customHeight="1">
      <c r="A809" s="108">
        <f t="shared" si="25"/>
        <v>799</v>
      </c>
      <c r="B809" s="1232" t="str">
        <f>IF(基本情報入力シート!C852="","",基本情報入力シート!C852)</f>
        <v/>
      </c>
      <c r="C809" s="1233"/>
      <c r="D809" s="1233"/>
      <c r="E809" s="1233"/>
      <c r="F809" s="1233"/>
      <c r="G809" s="1233"/>
      <c r="H809" s="1233"/>
      <c r="I809" s="1233"/>
      <c r="J809" s="1233"/>
      <c r="K809" s="1234"/>
      <c r="L809" s="109" t="str">
        <f>IF(基本情報入力シート!M852="","",基本情報入力シート!M852)</f>
        <v/>
      </c>
      <c r="M809" s="109" t="str">
        <f>IF(基本情報入力シート!R852="","",基本情報入力シート!R852)</f>
        <v/>
      </c>
      <c r="N809" s="109" t="str">
        <f>IF(基本情報入力シート!W852="","",基本情報入力シート!W852)</f>
        <v/>
      </c>
      <c r="O809" s="108" t="str">
        <f>IF(基本情報入力シート!X852="","",基本情報入力シート!X852)</f>
        <v/>
      </c>
      <c r="P809" s="110" t="str">
        <f>IF(基本情報入力シート!Y852="","",基本情報入力シート!Y852)</f>
        <v/>
      </c>
      <c r="Q809" s="641" t="str">
        <f>IF(基本情報入力シート!Z852="","",基本情報入力シート!Z852)</f>
        <v/>
      </c>
      <c r="R809" s="662" t="str">
        <f>IF(基本情報入力シート!AA852="","",基本情報入力シート!AA852)</f>
        <v/>
      </c>
      <c r="S809" s="111"/>
      <c r="T809" s="112"/>
      <c r="U809" s="131" t="str">
        <f>IF(P809="","",VLOOKUP(P809,【参考】数式用!$A$5:$I$28,MATCH(T809,【参考】数式用!$C$4:$G$4,0)+2,0))</f>
        <v/>
      </c>
      <c r="V809" s="46" t="s">
        <v>121</v>
      </c>
      <c r="W809" s="113"/>
      <c r="X809" s="47" t="s">
        <v>122</v>
      </c>
      <c r="Y809" s="113"/>
      <c r="Z809" s="114" t="s">
        <v>123</v>
      </c>
      <c r="AA809" s="113"/>
      <c r="AB809" s="47" t="s">
        <v>122</v>
      </c>
      <c r="AC809" s="113"/>
      <c r="AD809" s="47" t="s">
        <v>124</v>
      </c>
      <c r="AE809" s="115" t="s">
        <v>125</v>
      </c>
      <c r="AF809" s="116" t="str">
        <f t="shared" si="24"/>
        <v/>
      </c>
      <c r="AG809" s="47" t="s">
        <v>126</v>
      </c>
      <c r="AH809" s="117" t="str">
        <f t="shared" si="23"/>
        <v/>
      </c>
    </row>
    <row r="810" spans="1:34" ht="36.75" customHeight="1">
      <c r="A810" s="108">
        <f t="shared" si="25"/>
        <v>800</v>
      </c>
      <c r="B810" s="1232" t="str">
        <f>IF(基本情報入力シート!C853="","",基本情報入力シート!C853)</f>
        <v/>
      </c>
      <c r="C810" s="1233"/>
      <c r="D810" s="1233"/>
      <c r="E810" s="1233"/>
      <c r="F810" s="1233"/>
      <c r="G810" s="1233"/>
      <c r="H810" s="1233"/>
      <c r="I810" s="1233"/>
      <c r="J810" s="1233"/>
      <c r="K810" s="1234"/>
      <c r="L810" s="109" t="str">
        <f>IF(基本情報入力シート!M853="","",基本情報入力シート!M853)</f>
        <v/>
      </c>
      <c r="M810" s="109" t="str">
        <f>IF(基本情報入力シート!R853="","",基本情報入力シート!R853)</f>
        <v/>
      </c>
      <c r="N810" s="109" t="str">
        <f>IF(基本情報入力シート!W853="","",基本情報入力シート!W853)</f>
        <v/>
      </c>
      <c r="O810" s="108" t="str">
        <f>IF(基本情報入力シート!X853="","",基本情報入力シート!X853)</f>
        <v/>
      </c>
      <c r="P810" s="110" t="str">
        <f>IF(基本情報入力シート!Y853="","",基本情報入力シート!Y853)</f>
        <v/>
      </c>
      <c r="Q810" s="641" t="str">
        <f>IF(基本情報入力シート!Z853="","",基本情報入力シート!Z853)</f>
        <v/>
      </c>
      <c r="R810" s="662" t="str">
        <f>IF(基本情報入力シート!AA853="","",基本情報入力シート!AA853)</f>
        <v/>
      </c>
      <c r="S810" s="111"/>
      <c r="T810" s="112"/>
      <c r="U810" s="131" t="str">
        <f>IF(P810="","",VLOOKUP(P810,【参考】数式用!$A$5:$I$28,MATCH(T810,【参考】数式用!$C$4:$G$4,0)+2,0))</f>
        <v/>
      </c>
      <c r="V810" s="46" t="s">
        <v>121</v>
      </c>
      <c r="W810" s="113"/>
      <c r="X810" s="47" t="s">
        <v>122</v>
      </c>
      <c r="Y810" s="113"/>
      <c r="Z810" s="114" t="s">
        <v>123</v>
      </c>
      <c r="AA810" s="113"/>
      <c r="AB810" s="47" t="s">
        <v>122</v>
      </c>
      <c r="AC810" s="113"/>
      <c r="AD810" s="47" t="s">
        <v>124</v>
      </c>
      <c r="AE810" s="115" t="s">
        <v>125</v>
      </c>
      <c r="AF810" s="116" t="str">
        <f t="shared" si="24"/>
        <v/>
      </c>
      <c r="AG810" s="47" t="s">
        <v>126</v>
      </c>
      <c r="AH810" s="117" t="str">
        <f t="shared" si="23"/>
        <v/>
      </c>
    </row>
    <row r="811" spans="1:34" ht="36.75" customHeight="1">
      <c r="A811" s="108">
        <f t="shared" si="25"/>
        <v>801</v>
      </c>
      <c r="B811" s="1232" t="str">
        <f>IF(基本情報入力シート!C854="","",基本情報入力シート!C854)</f>
        <v/>
      </c>
      <c r="C811" s="1233"/>
      <c r="D811" s="1233"/>
      <c r="E811" s="1233"/>
      <c r="F811" s="1233"/>
      <c r="G811" s="1233"/>
      <c r="H811" s="1233"/>
      <c r="I811" s="1233"/>
      <c r="J811" s="1233"/>
      <c r="K811" s="1234"/>
      <c r="L811" s="109" t="str">
        <f>IF(基本情報入力シート!M854="","",基本情報入力シート!M854)</f>
        <v/>
      </c>
      <c r="M811" s="109" t="str">
        <f>IF(基本情報入力シート!R854="","",基本情報入力シート!R854)</f>
        <v/>
      </c>
      <c r="N811" s="109" t="str">
        <f>IF(基本情報入力シート!W854="","",基本情報入力シート!W854)</f>
        <v/>
      </c>
      <c r="O811" s="108" t="str">
        <f>IF(基本情報入力シート!X854="","",基本情報入力シート!X854)</f>
        <v/>
      </c>
      <c r="P811" s="110" t="str">
        <f>IF(基本情報入力シート!Y854="","",基本情報入力シート!Y854)</f>
        <v/>
      </c>
      <c r="Q811" s="641" t="str">
        <f>IF(基本情報入力シート!Z854="","",基本情報入力シート!Z854)</f>
        <v/>
      </c>
      <c r="R811" s="662" t="str">
        <f>IF(基本情報入力シート!AA854="","",基本情報入力シート!AA854)</f>
        <v/>
      </c>
      <c r="S811" s="111"/>
      <c r="T811" s="112"/>
      <c r="U811" s="131" t="str">
        <f>IF(P811="","",VLOOKUP(P811,【参考】数式用!$A$5:$I$28,MATCH(T811,【参考】数式用!$C$4:$G$4,0)+2,0))</f>
        <v/>
      </c>
      <c r="V811" s="46" t="s">
        <v>121</v>
      </c>
      <c r="W811" s="113"/>
      <c r="X811" s="47" t="s">
        <v>122</v>
      </c>
      <c r="Y811" s="113"/>
      <c r="Z811" s="114" t="s">
        <v>123</v>
      </c>
      <c r="AA811" s="113"/>
      <c r="AB811" s="47" t="s">
        <v>122</v>
      </c>
      <c r="AC811" s="113"/>
      <c r="AD811" s="47" t="s">
        <v>124</v>
      </c>
      <c r="AE811" s="115" t="s">
        <v>125</v>
      </c>
      <c r="AF811" s="116" t="str">
        <f t="shared" si="24"/>
        <v/>
      </c>
      <c r="AG811" s="47" t="s">
        <v>126</v>
      </c>
      <c r="AH811" s="117" t="str">
        <f t="shared" si="23"/>
        <v/>
      </c>
    </row>
    <row r="812" spans="1:34" ht="36.75" customHeight="1">
      <c r="A812" s="108">
        <f t="shared" si="25"/>
        <v>802</v>
      </c>
      <c r="B812" s="1232" t="str">
        <f>IF(基本情報入力シート!C855="","",基本情報入力シート!C855)</f>
        <v/>
      </c>
      <c r="C812" s="1233"/>
      <c r="D812" s="1233"/>
      <c r="E812" s="1233"/>
      <c r="F812" s="1233"/>
      <c r="G812" s="1233"/>
      <c r="H812" s="1233"/>
      <c r="I812" s="1233"/>
      <c r="J812" s="1233"/>
      <c r="K812" s="1234"/>
      <c r="L812" s="109" t="str">
        <f>IF(基本情報入力シート!M855="","",基本情報入力シート!M855)</f>
        <v/>
      </c>
      <c r="M812" s="109" t="str">
        <f>IF(基本情報入力シート!R855="","",基本情報入力シート!R855)</f>
        <v/>
      </c>
      <c r="N812" s="109" t="str">
        <f>IF(基本情報入力シート!W855="","",基本情報入力シート!W855)</f>
        <v/>
      </c>
      <c r="O812" s="108" t="str">
        <f>IF(基本情報入力シート!X855="","",基本情報入力シート!X855)</f>
        <v/>
      </c>
      <c r="P812" s="110" t="str">
        <f>IF(基本情報入力シート!Y855="","",基本情報入力シート!Y855)</f>
        <v/>
      </c>
      <c r="Q812" s="641" t="str">
        <f>IF(基本情報入力シート!Z855="","",基本情報入力シート!Z855)</f>
        <v/>
      </c>
      <c r="R812" s="662" t="str">
        <f>IF(基本情報入力シート!AA855="","",基本情報入力シート!AA855)</f>
        <v/>
      </c>
      <c r="S812" s="111"/>
      <c r="T812" s="112"/>
      <c r="U812" s="131" t="str">
        <f>IF(P812="","",VLOOKUP(P812,【参考】数式用!$A$5:$I$28,MATCH(T812,【参考】数式用!$C$4:$G$4,0)+2,0))</f>
        <v/>
      </c>
      <c r="V812" s="46" t="s">
        <v>121</v>
      </c>
      <c r="W812" s="113"/>
      <c r="X812" s="47" t="s">
        <v>122</v>
      </c>
      <c r="Y812" s="113"/>
      <c r="Z812" s="114" t="s">
        <v>123</v>
      </c>
      <c r="AA812" s="113"/>
      <c r="AB812" s="47" t="s">
        <v>122</v>
      </c>
      <c r="AC812" s="113"/>
      <c r="AD812" s="47" t="s">
        <v>124</v>
      </c>
      <c r="AE812" s="115" t="s">
        <v>125</v>
      </c>
      <c r="AF812" s="116" t="str">
        <f t="shared" si="24"/>
        <v/>
      </c>
      <c r="AG812" s="47" t="s">
        <v>126</v>
      </c>
      <c r="AH812" s="117" t="str">
        <f t="shared" si="23"/>
        <v/>
      </c>
    </row>
    <row r="813" spans="1:34" ht="36.75" customHeight="1">
      <c r="A813" s="108">
        <f t="shared" si="25"/>
        <v>803</v>
      </c>
      <c r="B813" s="1232" t="str">
        <f>IF(基本情報入力シート!C856="","",基本情報入力シート!C856)</f>
        <v/>
      </c>
      <c r="C813" s="1233"/>
      <c r="D813" s="1233"/>
      <c r="E813" s="1233"/>
      <c r="F813" s="1233"/>
      <c r="G813" s="1233"/>
      <c r="H813" s="1233"/>
      <c r="I813" s="1233"/>
      <c r="J813" s="1233"/>
      <c r="K813" s="1234"/>
      <c r="L813" s="109" t="str">
        <f>IF(基本情報入力シート!M856="","",基本情報入力シート!M856)</f>
        <v/>
      </c>
      <c r="M813" s="109" t="str">
        <f>IF(基本情報入力シート!R856="","",基本情報入力シート!R856)</f>
        <v/>
      </c>
      <c r="N813" s="109" t="str">
        <f>IF(基本情報入力シート!W856="","",基本情報入力シート!W856)</f>
        <v/>
      </c>
      <c r="O813" s="108" t="str">
        <f>IF(基本情報入力シート!X856="","",基本情報入力シート!X856)</f>
        <v/>
      </c>
      <c r="P813" s="110" t="str">
        <f>IF(基本情報入力シート!Y856="","",基本情報入力シート!Y856)</f>
        <v/>
      </c>
      <c r="Q813" s="641" t="str">
        <f>IF(基本情報入力シート!Z856="","",基本情報入力シート!Z856)</f>
        <v/>
      </c>
      <c r="R813" s="662" t="str">
        <f>IF(基本情報入力シート!AA856="","",基本情報入力シート!AA856)</f>
        <v/>
      </c>
      <c r="S813" s="111"/>
      <c r="T813" s="112"/>
      <c r="U813" s="131" t="str">
        <f>IF(P813="","",VLOOKUP(P813,【参考】数式用!$A$5:$I$28,MATCH(T813,【参考】数式用!$C$4:$G$4,0)+2,0))</f>
        <v/>
      </c>
      <c r="V813" s="46" t="s">
        <v>121</v>
      </c>
      <c r="W813" s="113"/>
      <c r="X813" s="47" t="s">
        <v>122</v>
      </c>
      <c r="Y813" s="113"/>
      <c r="Z813" s="114" t="s">
        <v>123</v>
      </c>
      <c r="AA813" s="113"/>
      <c r="AB813" s="47" t="s">
        <v>122</v>
      </c>
      <c r="AC813" s="113"/>
      <c r="AD813" s="47" t="s">
        <v>124</v>
      </c>
      <c r="AE813" s="115" t="s">
        <v>125</v>
      </c>
      <c r="AF813" s="116" t="str">
        <f t="shared" si="24"/>
        <v/>
      </c>
      <c r="AG813" s="47" t="s">
        <v>126</v>
      </c>
      <c r="AH813" s="117" t="str">
        <f t="shared" si="23"/>
        <v/>
      </c>
    </row>
    <row r="814" spans="1:34" ht="36.75" customHeight="1">
      <c r="A814" s="108">
        <f t="shared" si="25"/>
        <v>804</v>
      </c>
      <c r="B814" s="1232" t="str">
        <f>IF(基本情報入力シート!C857="","",基本情報入力シート!C857)</f>
        <v/>
      </c>
      <c r="C814" s="1233"/>
      <c r="D814" s="1233"/>
      <c r="E814" s="1233"/>
      <c r="F814" s="1233"/>
      <c r="G814" s="1233"/>
      <c r="H814" s="1233"/>
      <c r="I814" s="1233"/>
      <c r="J814" s="1233"/>
      <c r="K814" s="1234"/>
      <c r="L814" s="109" t="str">
        <f>IF(基本情報入力シート!M857="","",基本情報入力シート!M857)</f>
        <v/>
      </c>
      <c r="M814" s="109" t="str">
        <f>IF(基本情報入力シート!R857="","",基本情報入力シート!R857)</f>
        <v/>
      </c>
      <c r="N814" s="109" t="str">
        <f>IF(基本情報入力シート!W857="","",基本情報入力シート!W857)</f>
        <v/>
      </c>
      <c r="O814" s="108" t="str">
        <f>IF(基本情報入力シート!X857="","",基本情報入力シート!X857)</f>
        <v/>
      </c>
      <c r="P814" s="110" t="str">
        <f>IF(基本情報入力シート!Y857="","",基本情報入力シート!Y857)</f>
        <v/>
      </c>
      <c r="Q814" s="641" t="str">
        <f>IF(基本情報入力シート!Z857="","",基本情報入力シート!Z857)</f>
        <v/>
      </c>
      <c r="R814" s="662" t="str">
        <f>IF(基本情報入力シート!AA857="","",基本情報入力シート!AA857)</f>
        <v/>
      </c>
      <c r="S814" s="111"/>
      <c r="T814" s="112"/>
      <c r="U814" s="131" t="str">
        <f>IF(P814="","",VLOOKUP(P814,【参考】数式用!$A$5:$I$28,MATCH(T814,【参考】数式用!$C$4:$G$4,0)+2,0))</f>
        <v/>
      </c>
      <c r="V814" s="46" t="s">
        <v>121</v>
      </c>
      <c r="W814" s="113"/>
      <c r="X814" s="47" t="s">
        <v>122</v>
      </c>
      <c r="Y814" s="113"/>
      <c r="Z814" s="114" t="s">
        <v>123</v>
      </c>
      <c r="AA814" s="113"/>
      <c r="AB814" s="47" t="s">
        <v>122</v>
      </c>
      <c r="AC814" s="113"/>
      <c r="AD814" s="47" t="s">
        <v>124</v>
      </c>
      <c r="AE814" s="115" t="s">
        <v>125</v>
      </c>
      <c r="AF814" s="116" t="str">
        <f t="shared" si="24"/>
        <v/>
      </c>
      <c r="AG814" s="47" t="s">
        <v>126</v>
      </c>
      <c r="AH814" s="117" t="str">
        <f t="shared" si="23"/>
        <v/>
      </c>
    </row>
    <row r="815" spans="1:34" ht="36.75" customHeight="1">
      <c r="A815" s="108">
        <f t="shared" si="25"/>
        <v>805</v>
      </c>
      <c r="B815" s="1232" t="str">
        <f>IF(基本情報入力シート!C858="","",基本情報入力シート!C858)</f>
        <v/>
      </c>
      <c r="C815" s="1233"/>
      <c r="D815" s="1233"/>
      <c r="E815" s="1233"/>
      <c r="F815" s="1233"/>
      <c r="G815" s="1233"/>
      <c r="H815" s="1233"/>
      <c r="I815" s="1233"/>
      <c r="J815" s="1233"/>
      <c r="K815" s="1234"/>
      <c r="L815" s="109" t="str">
        <f>IF(基本情報入力シート!M858="","",基本情報入力シート!M858)</f>
        <v/>
      </c>
      <c r="M815" s="109" t="str">
        <f>IF(基本情報入力シート!R858="","",基本情報入力シート!R858)</f>
        <v/>
      </c>
      <c r="N815" s="109" t="str">
        <f>IF(基本情報入力シート!W858="","",基本情報入力シート!W858)</f>
        <v/>
      </c>
      <c r="O815" s="108" t="str">
        <f>IF(基本情報入力シート!X858="","",基本情報入力シート!X858)</f>
        <v/>
      </c>
      <c r="P815" s="110" t="str">
        <f>IF(基本情報入力シート!Y858="","",基本情報入力シート!Y858)</f>
        <v/>
      </c>
      <c r="Q815" s="641" t="str">
        <f>IF(基本情報入力シート!Z858="","",基本情報入力シート!Z858)</f>
        <v/>
      </c>
      <c r="R815" s="662" t="str">
        <f>IF(基本情報入力シート!AA858="","",基本情報入力シート!AA858)</f>
        <v/>
      </c>
      <c r="S815" s="111"/>
      <c r="T815" s="112"/>
      <c r="U815" s="131" t="str">
        <f>IF(P815="","",VLOOKUP(P815,【参考】数式用!$A$5:$I$28,MATCH(T815,【参考】数式用!$C$4:$G$4,0)+2,0))</f>
        <v/>
      </c>
      <c r="V815" s="46" t="s">
        <v>121</v>
      </c>
      <c r="W815" s="113"/>
      <c r="X815" s="47" t="s">
        <v>122</v>
      </c>
      <c r="Y815" s="113"/>
      <c r="Z815" s="114" t="s">
        <v>123</v>
      </c>
      <c r="AA815" s="113"/>
      <c r="AB815" s="47" t="s">
        <v>122</v>
      </c>
      <c r="AC815" s="113"/>
      <c r="AD815" s="47" t="s">
        <v>124</v>
      </c>
      <c r="AE815" s="115" t="s">
        <v>125</v>
      </c>
      <c r="AF815" s="116" t="str">
        <f t="shared" si="24"/>
        <v/>
      </c>
      <c r="AG815" s="47" t="s">
        <v>126</v>
      </c>
      <c r="AH815" s="117" t="str">
        <f t="shared" si="23"/>
        <v/>
      </c>
    </row>
    <row r="816" spans="1:34" ht="36.75" customHeight="1">
      <c r="A816" s="108">
        <f t="shared" si="25"/>
        <v>806</v>
      </c>
      <c r="B816" s="1232" t="str">
        <f>IF(基本情報入力シート!C859="","",基本情報入力シート!C859)</f>
        <v/>
      </c>
      <c r="C816" s="1233"/>
      <c r="D816" s="1233"/>
      <c r="E816" s="1233"/>
      <c r="F816" s="1233"/>
      <c r="G816" s="1233"/>
      <c r="H816" s="1233"/>
      <c r="I816" s="1233"/>
      <c r="J816" s="1233"/>
      <c r="K816" s="1234"/>
      <c r="L816" s="109" t="str">
        <f>IF(基本情報入力シート!M859="","",基本情報入力シート!M859)</f>
        <v/>
      </c>
      <c r="M816" s="109" t="str">
        <f>IF(基本情報入力シート!R859="","",基本情報入力シート!R859)</f>
        <v/>
      </c>
      <c r="N816" s="109" t="str">
        <f>IF(基本情報入力シート!W859="","",基本情報入力シート!W859)</f>
        <v/>
      </c>
      <c r="O816" s="108" t="str">
        <f>IF(基本情報入力シート!X859="","",基本情報入力シート!X859)</f>
        <v/>
      </c>
      <c r="P816" s="110" t="str">
        <f>IF(基本情報入力シート!Y859="","",基本情報入力シート!Y859)</f>
        <v/>
      </c>
      <c r="Q816" s="641" t="str">
        <f>IF(基本情報入力シート!Z859="","",基本情報入力シート!Z859)</f>
        <v/>
      </c>
      <c r="R816" s="662" t="str">
        <f>IF(基本情報入力シート!AA859="","",基本情報入力シート!AA859)</f>
        <v/>
      </c>
      <c r="S816" s="111"/>
      <c r="T816" s="112"/>
      <c r="U816" s="131" t="str">
        <f>IF(P816="","",VLOOKUP(P816,【参考】数式用!$A$5:$I$28,MATCH(T816,【参考】数式用!$C$4:$G$4,0)+2,0))</f>
        <v/>
      </c>
      <c r="V816" s="46" t="s">
        <v>121</v>
      </c>
      <c r="W816" s="113"/>
      <c r="X816" s="47" t="s">
        <v>122</v>
      </c>
      <c r="Y816" s="113"/>
      <c r="Z816" s="114" t="s">
        <v>123</v>
      </c>
      <c r="AA816" s="113"/>
      <c r="AB816" s="47" t="s">
        <v>122</v>
      </c>
      <c r="AC816" s="113"/>
      <c r="AD816" s="47" t="s">
        <v>124</v>
      </c>
      <c r="AE816" s="115" t="s">
        <v>125</v>
      </c>
      <c r="AF816" s="116" t="str">
        <f t="shared" si="24"/>
        <v/>
      </c>
      <c r="AG816" s="47" t="s">
        <v>126</v>
      </c>
      <c r="AH816" s="117" t="str">
        <f t="shared" si="23"/>
        <v/>
      </c>
    </row>
    <row r="817" spans="1:34" ht="36.75" customHeight="1">
      <c r="A817" s="108">
        <f t="shared" si="25"/>
        <v>807</v>
      </c>
      <c r="B817" s="1232" t="str">
        <f>IF(基本情報入力シート!C860="","",基本情報入力シート!C860)</f>
        <v/>
      </c>
      <c r="C817" s="1233"/>
      <c r="D817" s="1233"/>
      <c r="E817" s="1233"/>
      <c r="F817" s="1233"/>
      <c r="G817" s="1233"/>
      <c r="H817" s="1233"/>
      <c r="I817" s="1233"/>
      <c r="J817" s="1233"/>
      <c r="K817" s="1234"/>
      <c r="L817" s="109" t="str">
        <f>IF(基本情報入力シート!M860="","",基本情報入力シート!M860)</f>
        <v/>
      </c>
      <c r="M817" s="109" t="str">
        <f>IF(基本情報入力シート!R860="","",基本情報入力シート!R860)</f>
        <v/>
      </c>
      <c r="N817" s="109" t="str">
        <f>IF(基本情報入力シート!W860="","",基本情報入力シート!W860)</f>
        <v/>
      </c>
      <c r="O817" s="108" t="str">
        <f>IF(基本情報入力シート!X860="","",基本情報入力シート!X860)</f>
        <v/>
      </c>
      <c r="P817" s="110" t="str">
        <f>IF(基本情報入力シート!Y860="","",基本情報入力シート!Y860)</f>
        <v/>
      </c>
      <c r="Q817" s="641" t="str">
        <f>IF(基本情報入力シート!Z860="","",基本情報入力シート!Z860)</f>
        <v/>
      </c>
      <c r="R817" s="662" t="str">
        <f>IF(基本情報入力シート!AA860="","",基本情報入力シート!AA860)</f>
        <v/>
      </c>
      <c r="S817" s="111"/>
      <c r="T817" s="112"/>
      <c r="U817" s="131" t="str">
        <f>IF(P817="","",VLOOKUP(P817,【参考】数式用!$A$5:$I$28,MATCH(T817,【参考】数式用!$C$4:$G$4,0)+2,0))</f>
        <v/>
      </c>
      <c r="V817" s="46" t="s">
        <v>121</v>
      </c>
      <c r="W817" s="113"/>
      <c r="X817" s="47" t="s">
        <v>122</v>
      </c>
      <c r="Y817" s="113"/>
      <c r="Z817" s="114" t="s">
        <v>123</v>
      </c>
      <c r="AA817" s="113"/>
      <c r="AB817" s="47" t="s">
        <v>122</v>
      </c>
      <c r="AC817" s="113"/>
      <c r="AD817" s="47" t="s">
        <v>124</v>
      </c>
      <c r="AE817" s="115" t="s">
        <v>125</v>
      </c>
      <c r="AF817" s="116" t="str">
        <f t="shared" si="24"/>
        <v/>
      </c>
      <c r="AG817" s="47" t="s">
        <v>126</v>
      </c>
      <c r="AH817" s="117" t="str">
        <f t="shared" si="23"/>
        <v/>
      </c>
    </row>
    <row r="818" spans="1:34" ht="36.75" customHeight="1">
      <c r="A818" s="108">
        <f t="shared" si="25"/>
        <v>808</v>
      </c>
      <c r="B818" s="1232" t="str">
        <f>IF(基本情報入力シート!C861="","",基本情報入力シート!C861)</f>
        <v/>
      </c>
      <c r="C818" s="1233"/>
      <c r="D818" s="1233"/>
      <c r="E818" s="1233"/>
      <c r="F818" s="1233"/>
      <c r="G818" s="1233"/>
      <c r="H818" s="1233"/>
      <c r="I818" s="1233"/>
      <c r="J818" s="1233"/>
      <c r="K818" s="1234"/>
      <c r="L818" s="109" t="str">
        <f>IF(基本情報入力シート!M861="","",基本情報入力シート!M861)</f>
        <v/>
      </c>
      <c r="M818" s="109" t="str">
        <f>IF(基本情報入力シート!R861="","",基本情報入力シート!R861)</f>
        <v/>
      </c>
      <c r="N818" s="109" t="str">
        <f>IF(基本情報入力シート!W861="","",基本情報入力シート!W861)</f>
        <v/>
      </c>
      <c r="O818" s="108" t="str">
        <f>IF(基本情報入力シート!X861="","",基本情報入力シート!X861)</f>
        <v/>
      </c>
      <c r="P818" s="110" t="str">
        <f>IF(基本情報入力シート!Y861="","",基本情報入力シート!Y861)</f>
        <v/>
      </c>
      <c r="Q818" s="641" t="str">
        <f>IF(基本情報入力シート!Z861="","",基本情報入力シート!Z861)</f>
        <v/>
      </c>
      <c r="R818" s="662" t="str">
        <f>IF(基本情報入力シート!AA861="","",基本情報入力シート!AA861)</f>
        <v/>
      </c>
      <c r="S818" s="111"/>
      <c r="T818" s="112"/>
      <c r="U818" s="131" t="str">
        <f>IF(P818="","",VLOOKUP(P818,【参考】数式用!$A$5:$I$28,MATCH(T818,【参考】数式用!$C$4:$G$4,0)+2,0))</f>
        <v/>
      </c>
      <c r="V818" s="46" t="s">
        <v>121</v>
      </c>
      <c r="W818" s="113"/>
      <c r="X818" s="47" t="s">
        <v>122</v>
      </c>
      <c r="Y818" s="113"/>
      <c r="Z818" s="114" t="s">
        <v>123</v>
      </c>
      <c r="AA818" s="113"/>
      <c r="AB818" s="47" t="s">
        <v>122</v>
      </c>
      <c r="AC818" s="113"/>
      <c r="AD818" s="47" t="s">
        <v>124</v>
      </c>
      <c r="AE818" s="115" t="s">
        <v>125</v>
      </c>
      <c r="AF818" s="116" t="str">
        <f t="shared" si="24"/>
        <v/>
      </c>
      <c r="AG818" s="47" t="s">
        <v>126</v>
      </c>
      <c r="AH818" s="117" t="str">
        <f t="shared" si="23"/>
        <v/>
      </c>
    </row>
    <row r="819" spans="1:34" ht="36.75" customHeight="1">
      <c r="A819" s="108">
        <f t="shared" si="25"/>
        <v>809</v>
      </c>
      <c r="B819" s="1232" t="str">
        <f>IF(基本情報入力シート!C862="","",基本情報入力シート!C862)</f>
        <v/>
      </c>
      <c r="C819" s="1233"/>
      <c r="D819" s="1233"/>
      <c r="E819" s="1233"/>
      <c r="F819" s="1233"/>
      <c r="G819" s="1233"/>
      <c r="H819" s="1233"/>
      <c r="I819" s="1233"/>
      <c r="J819" s="1233"/>
      <c r="K819" s="1234"/>
      <c r="L819" s="109" t="str">
        <f>IF(基本情報入力シート!M862="","",基本情報入力シート!M862)</f>
        <v/>
      </c>
      <c r="M819" s="109" t="str">
        <f>IF(基本情報入力シート!R862="","",基本情報入力シート!R862)</f>
        <v/>
      </c>
      <c r="N819" s="109" t="str">
        <f>IF(基本情報入力シート!W862="","",基本情報入力シート!W862)</f>
        <v/>
      </c>
      <c r="O819" s="108" t="str">
        <f>IF(基本情報入力シート!X862="","",基本情報入力シート!X862)</f>
        <v/>
      </c>
      <c r="P819" s="110" t="str">
        <f>IF(基本情報入力シート!Y862="","",基本情報入力シート!Y862)</f>
        <v/>
      </c>
      <c r="Q819" s="641" t="str">
        <f>IF(基本情報入力シート!Z862="","",基本情報入力シート!Z862)</f>
        <v/>
      </c>
      <c r="R819" s="662" t="str">
        <f>IF(基本情報入力シート!AA862="","",基本情報入力シート!AA862)</f>
        <v/>
      </c>
      <c r="S819" s="111"/>
      <c r="T819" s="112"/>
      <c r="U819" s="131" t="str">
        <f>IF(P819="","",VLOOKUP(P819,【参考】数式用!$A$5:$I$28,MATCH(T819,【参考】数式用!$C$4:$G$4,0)+2,0))</f>
        <v/>
      </c>
      <c r="V819" s="46" t="s">
        <v>121</v>
      </c>
      <c r="W819" s="113"/>
      <c r="X819" s="47" t="s">
        <v>122</v>
      </c>
      <c r="Y819" s="113"/>
      <c r="Z819" s="114" t="s">
        <v>123</v>
      </c>
      <c r="AA819" s="113"/>
      <c r="AB819" s="47" t="s">
        <v>122</v>
      </c>
      <c r="AC819" s="113"/>
      <c r="AD819" s="47" t="s">
        <v>124</v>
      </c>
      <c r="AE819" s="115" t="s">
        <v>125</v>
      </c>
      <c r="AF819" s="116" t="str">
        <f t="shared" si="24"/>
        <v/>
      </c>
      <c r="AG819" s="47" t="s">
        <v>126</v>
      </c>
      <c r="AH819" s="117" t="str">
        <f t="shared" si="23"/>
        <v/>
      </c>
    </row>
    <row r="820" spans="1:34" ht="36.75" customHeight="1">
      <c r="A820" s="108">
        <f t="shared" si="25"/>
        <v>810</v>
      </c>
      <c r="B820" s="1232" t="str">
        <f>IF(基本情報入力シート!C863="","",基本情報入力シート!C863)</f>
        <v/>
      </c>
      <c r="C820" s="1233"/>
      <c r="D820" s="1233"/>
      <c r="E820" s="1233"/>
      <c r="F820" s="1233"/>
      <c r="G820" s="1233"/>
      <c r="H820" s="1233"/>
      <c r="I820" s="1233"/>
      <c r="J820" s="1233"/>
      <c r="K820" s="1234"/>
      <c r="L820" s="109" t="str">
        <f>IF(基本情報入力シート!M863="","",基本情報入力シート!M863)</f>
        <v/>
      </c>
      <c r="M820" s="109" t="str">
        <f>IF(基本情報入力シート!R863="","",基本情報入力シート!R863)</f>
        <v/>
      </c>
      <c r="N820" s="109" t="str">
        <f>IF(基本情報入力シート!W863="","",基本情報入力シート!W863)</f>
        <v/>
      </c>
      <c r="O820" s="108" t="str">
        <f>IF(基本情報入力シート!X863="","",基本情報入力シート!X863)</f>
        <v/>
      </c>
      <c r="P820" s="110" t="str">
        <f>IF(基本情報入力シート!Y863="","",基本情報入力シート!Y863)</f>
        <v/>
      </c>
      <c r="Q820" s="641" t="str">
        <f>IF(基本情報入力シート!Z863="","",基本情報入力シート!Z863)</f>
        <v/>
      </c>
      <c r="R820" s="662" t="str">
        <f>IF(基本情報入力シート!AA863="","",基本情報入力シート!AA863)</f>
        <v/>
      </c>
      <c r="S820" s="111"/>
      <c r="T820" s="112"/>
      <c r="U820" s="131" t="str">
        <f>IF(P820="","",VLOOKUP(P820,【参考】数式用!$A$5:$I$28,MATCH(T820,【参考】数式用!$C$4:$G$4,0)+2,0))</f>
        <v/>
      </c>
      <c r="V820" s="46" t="s">
        <v>121</v>
      </c>
      <c r="W820" s="113"/>
      <c r="X820" s="47" t="s">
        <v>122</v>
      </c>
      <c r="Y820" s="113"/>
      <c r="Z820" s="114" t="s">
        <v>123</v>
      </c>
      <c r="AA820" s="113"/>
      <c r="AB820" s="47" t="s">
        <v>122</v>
      </c>
      <c r="AC820" s="113"/>
      <c r="AD820" s="47" t="s">
        <v>124</v>
      </c>
      <c r="AE820" s="115" t="s">
        <v>125</v>
      </c>
      <c r="AF820" s="116" t="str">
        <f t="shared" si="24"/>
        <v/>
      </c>
      <c r="AG820" s="47" t="s">
        <v>126</v>
      </c>
      <c r="AH820" s="117" t="str">
        <f t="shared" si="23"/>
        <v/>
      </c>
    </row>
    <row r="821" spans="1:34" ht="36.75" customHeight="1">
      <c r="A821" s="108">
        <f t="shared" si="25"/>
        <v>811</v>
      </c>
      <c r="B821" s="1232" t="str">
        <f>IF(基本情報入力シート!C864="","",基本情報入力シート!C864)</f>
        <v/>
      </c>
      <c r="C821" s="1233"/>
      <c r="D821" s="1233"/>
      <c r="E821" s="1233"/>
      <c r="F821" s="1233"/>
      <c r="G821" s="1233"/>
      <c r="H821" s="1233"/>
      <c r="I821" s="1233"/>
      <c r="J821" s="1233"/>
      <c r="K821" s="1234"/>
      <c r="L821" s="109" t="str">
        <f>IF(基本情報入力シート!M864="","",基本情報入力シート!M864)</f>
        <v/>
      </c>
      <c r="M821" s="109" t="str">
        <f>IF(基本情報入力シート!R864="","",基本情報入力シート!R864)</f>
        <v/>
      </c>
      <c r="N821" s="109" t="str">
        <f>IF(基本情報入力シート!W864="","",基本情報入力シート!W864)</f>
        <v/>
      </c>
      <c r="O821" s="108" t="str">
        <f>IF(基本情報入力シート!X864="","",基本情報入力シート!X864)</f>
        <v/>
      </c>
      <c r="P821" s="110" t="str">
        <f>IF(基本情報入力シート!Y864="","",基本情報入力シート!Y864)</f>
        <v/>
      </c>
      <c r="Q821" s="641" t="str">
        <f>IF(基本情報入力シート!Z864="","",基本情報入力シート!Z864)</f>
        <v/>
      </c>
      <c r="R821" s="662" t="str">
        <f>IF(基本情報入力シート!AA864="","",基本情報入力シート!AA864)</f>
        <v/>
      </c>
      <c r="S821" s="111"/>
      <c r="T821" s="112"/>
      <c r="U821" s="131" t="str">
        <f>IF(P821="","",VLOOKUP(P821,【参考】数式用!$A$5:$I$28,MATCH(T821,【参考】数式用!$C$4:$G$4,0)+2,0))</f>
        <v/>
      </c>
      <c r="V821" s="46" t="s">
        <v>121</v>
      </c>
      <c r="W821" s="113"/>
      <c r="X821" s="47" t="s">
        <v>122</v>
      </c>
      <c r="Y821" s="113"/>
      <c r="Z821" s="114" t="s">
        <v>123</v>
      </c>
      <c r="AA821" s="113"/>
      <c r="AB821" s="47" t="s">
        <v>122</v>
      </c>
      <c r="AC821" s="113"/>
      <c r="AD821" s="47" t="s">
        <v>124</v>
      </c>
      <c r="AE821" s="115" t="s">
        <v>125</v>
      </c>
      <c r="AF821" s="116" t="str">
        <f t="shared" si="24"/>
        <v/>
      </c>
      <c r="AG821" s="47" t="s">
        <v>126</v>
      </c>
      <c r="AH821" s="117" t="str">
        <f t="shared" si="23"/>
        <v/>
      </c>
    </row>
    <row r="822" spans="1:34" ht="36.75" customHeight="1">
      <c r="A822" s="108">
        <f t="shared" si="25"/>
        <v>812</v>
      </c>
      <c r="B822" s="1232" t="str">
        <f>IF(基本情報入力シート!C865="","",基本情報入力シート!C865)</f>
        <v/>
      </c>
      <c r="C822" s="1233"/>
      <c r="D822" s="1233"/>
      <c r="E822" s="1233"/>
      <c r="F822" s="1233"/>
      <c r="G822" s="1233"/>
      <c r="H822" s="1233"/>
      <c r="I822" s="1233"/>
      <c r="J822" s="1233"/>
      <c r="K822" s="1234"/>
      <c r="L822" s="109" t="str">
        <f>IF(基本情報入力シート!M865="","",基本情報入力シート!M865)</f>
        <v/>
      </c>
      <c r="M822" s="109" t="str">
        <f>IF(基本情報入力シート!R865="","",基本情報入力シート!R865)</f>
        <v/>
      </c>
      <c r="N822" s="109" t="str">
        <f>IF(基本情報入力シート!W865="","",基本情報入力シート!W865)</f>
        <v/>
      </c>
      <c r="O822" s="108" t="str">
        <f>IF(基本情報入力シート!X865="","",基本情報入力シート!X865)</f>
        <v/>
      </c>
      <c r="P822" s="110" t="str">
        <f>IF(基本情報入力シート!Y865="","",基本情報入力シート!Y865)</f>
        <v/>
      </c>
      <c r="Q822" s="641" t="str">
        <f>IF(基本情報入力シート!Z865="","",基本情報入力シート!Z865)</f>
        <v/>
      </c>
      <c r="R822" s="662" t="str">
        <f>IF(基本情報入力シート!AA865="","",基本情報入力シート!AA865)</f>
        <v/>
      </c>
      <c r="S822" s="111"/>
      <c r="T822" s="112"/>
      <c r="U822" s="131" t="str">
        <f>IF(P822="","",VLOOKUP(P822,【参考】数式用!$A$5:$I$28,MATCH(T822,【参考】数式用!$C$4:$G$4,0)+2,0))</f>
        <v/>
      </c>
      <c r="V822" s="46" t="s">
        <v>121</v>
      </c>
      <c r="W822" s="113"/>
      <c r="X822" s="47" t="s">
        <v>122</v>
      </c>
      <c r="Y822" s="113"/>
      <c r="Z822" s="114" t="s">
        <v>123</v>
      </c>
      <c r="AA822" s="113"/>
      <c r="AB822" s="47" t="s">
        <v>122</v>
      </c>
      <c r="AC822" s="113"/>
      <c r="AD822" s="47" t="s">
        <v>124</v>
      </c>
      <c r="AE822" s="115" t="s">
        <v>125</v>
      </c>
      <c r="AF822" s="116" t="str">
        <f t="shared" si="24"/>
        <v/>
      </c>
      <c r="AG822" s="47" t="s">
        <v>126</v>
      </c>
      <c r="AH822" s="117" t="str">
        <f t="shared" si="23"/>
        <v/>
      </c>
    </row>
    <row r="823" spans="1:34" ht="36.75" customHeight="1">
      <c r="A823" s="108">
        <f t="shared" si="25"/>
        <v>813</v>
      </c>
      <c r="B823" s="1232" t="str">
        <f>IF(基本情報入力シート!C866="","",基本情報入力シート!C866)</f>
        <v/>
      </c>
      <c r="C823" s="1233"/>
      <c r="D823" s="1233"/>
      <c r="E823" s="1233"/>
      <c r="F823" s="1233"/>
      <c r="G823" s="1233"/>
      <c r="H823" s="1233"/>
      <c r="I823" s="1233"/>
      <c r="J823" s="1233"/>
      <c r="K823" s="1234"/>
      <c r="L823" s="109" t="str">
        <f>IF(基本情報入力シート!M866="","",基本情報入力シート!M866)</f>
        <v/>
      </c>
      <c r="M823" s="109" t="str">
        <f>IF(基本情報入力シート!R866="","",基本情報入力シート!R866)</f>
        <v/>
      </c>
      <c r="N823" s="109" t="str">
        <f>IF(基本情報入力シート!W866="","",基本情報入力シート!W866)</f>
        <v/>
      </c>
      <c r="O823" s="108" t="str">
        <f>IF(基本情報入力シート!X866="","",基本情報入力シート!X866)</f>
        <v/>
      </c>
      <c r="P823" s="110" t="str">
        <f>IF(基本情報入力シート!Y866="","",基本情報入力シート!Y866)</f>
        <v/>
      </c>
      <c r="Q823" s="641" t="str">
        <f>IF(基本情報入力シート!Z866="","",基本情報入力シート!Z866)</f>
        <v/>
      </c>
      <c r="R823" s="662" t="str">
        <f>IF(基本情報入力シート!AA866="","",基本情報入力シート!AA866)</f>
        <v/>
      </c>
      <c r="S823" s="111"/>
      <c r="T823" s="112"/>
      <c r="U823" s="131" t="str">
        <f>IF(P823="","",VLOOKUP(P823,【参考】数式用!$A$5:$I$28,MATCH(T823,【参考】数式用!$C$4:$G$4,0)+2,0))</f>
        <v/>
      </c>
      <c r="V823" s="46" t="s">
        <v>121</v>
      </c>
      <c r="W823" s="113"/>
      <c r="X823" s="47" t="s">
        <v>122</v>
      </c>
      <c r="Y823" s="113"/>
      <c r="Z823" s="114" t="s">
        <v>123</v>
      </c>
      <c r="AA823" s="113"/>
      <c r="AB823" s="47" t="s">
        <v>122</v>
      </c>
      <c r="AC823" s="113"/>
      <c r="AD823" s="47" t="s">
        <v>124</v>
      </c>
      <c r="AE823" s="115" t="s">
        <v>125</v>
      </c>
      <c r="AF823" s="116" t="str">
        <f t="shared" si="24"/>
        <v/>
      </c>
      <c r="AG823" s="47" t="s">
        <v>126</v>
      </c>
      <c r="AH823" s="117" t="str">
        <f t="shared" si="23"/>
        <v/>
      </c>
    </row>
    <row r="824" spans="1:34" ht="36.75" customHeight="1">
      <c r="A824" s="108">
        <f t="shared" si="25"/>
        <v>814</v>
      </c>
      <c r="B824" s="1232" t="str">
        <f>IF(基本情報入力シート!C867="","",基本情報入力シート!C867)</f>
        <v/>
      </c>
      <c r="C824" s="1233"/>
      <c r="D824" s="1233"/>
      <c r="E824" s="1233"/>
      <c r="F824" s="1233"/>
      <c r="G824" s="1233"/>
      <c r="H824" s="1233"/>
      <c r="I824" s="1233"/>
      <c r="J824" s="1233"/>
      <c r="K824" s="1234"/>
      <c r="L824" s="109" t="str">
        <f>IF(基本情報入力シート!M867="","",基本情報入力シート!M867)</f>
        <v/>
      </c>
      <c r="M824" s="109" t="str">
        <f>IF(基本情報入力シート!R867="","",基本情報入力シート!R867)</f>
        <v/>
      </c>
      <c r="N824" s="109" t="str">
        <f>IF(基本情報入力シート!W867="","",基本情報入力シート!W867)</f>
        <v/>
      </c>
      <c r="O824" s="108" t="str">
        <f>IF(基本情報入力シート!X867="","",基本情報入力シート!X867)</f>
        <v/>
      </c>
      <c r="P824" s="110" t="str">
        <f>IF(基本情報入力シート!Y867="","",基本情報入力シート!Y867)</f>
        <v/>
      </c>
      <c r="Q824" s="641" t="str">
        <f>IF(基本情報入力シート!Z867="","",基本情報入力シート!Z867)</f>
        <v/>
      </c>
      <c r="R824" s="662" t="str">
        <f>IF(基本情報入力シート!AA867="","",基本情報入力シート!AA867)</f>
        <v/>
      </c>
      <c r="S824" s="111"/>
      <c r="T824" s="112"/>
      <c r="U824" s="131" t="str">
        <f>IF(P824="","",VLOOKUP(P824,【参考】数式用!$A$5:$I$28,MATCH(T824,【参考】数式用!$C$4:$G$4,0)+2,0))</f>
        <v/>
      </c>
      <c r="V824" s="46" t="s">
        <v>121</v>
      </c>
      <c r="W824" s="113"/>
      <c r="X824" s="47" t="s">
        <v>122</v>
      </c>
      <c r="Y824" s="113"/>
      <c r="Z824" s="114" t="s">
        <v>123</v>
      </c>
      <c r="AA824" s="113"/>
      <c r="AB824" s="47" t="s">
        <v>122</v>
      </c>
      <c r="AC824" s="113"/>
      <c r="AD824" s="47" t="s">
        <v>124</v>
      </c>
      <c r="AE824" s="115" t="s">
        <v>125</v>
      </c>
      <c r="AF824" s="116" t="str">
        <f t="shared" si="24"/>
        <v/>
      </c>
      <c r="AG824" s="47" t="s">
        <v>126</v>
      </c>
      <c r="AH824" s="117" t="str">
        <f t="shared" si="23"/>
        <v/>
      </c>
    </row>
    <row r="825" spans="1:34" ht="36.75" customHeight="1">
      <c r="A825" s="108">
        <f t="shared" si="25"/>
        <v>815</v>
      </c>
      <c r="B825" s="1232" t="str">
        <f>IF(基本情報入力シート!C868="","",基本情報入力シート!C868)</f>
        <v/>
      </c>
      <c r="C825" s="1233"/>
      <c r="D825" s="1233"/>
      <c r="E825" s="1233"/>
      <c r="F825" s="1233"/>
      <c r="G825" s="1233"/>
      <c r="H825" s="1233"/>
      <c r="I825" s="1233"/>
      <c r="J825" s="1233"/>
      <c r="K825" s="1234"/>
      <c r="L825" s="109" t="str">
        <f>IF(基本情報入力シート!M868="","",基本情報入力シート!M868)</f>
        <v/>
      </c>
      <c r="M825" s="109" t="str">
        <f>IF(基本情報入力シート!R868="","",基本情報入力シート!R868)</f>
        <v/>
      </c>
      <c r="N825" s="109" t="str">
        <f>IF(基本情報入力シート!W868="","",基本情報入力シート!W868)</f>
        <v/>
      </c>
      <c r="O825" s="108" t="str">
        <f>IF(基本情報入力シート!X868="","",基本情報入力シート!X868)</f>
        <v/>
      </c>
      <c r="P825" s="110" t="str">
        <f>IF(基本情報入力シート!Y868="","",基本情報入力シート!Y868)</f>
        <v/>
      </c>
      <c r="Q825" s="641" t="str">
        <f>IF(基本情報入力シート!Z868="","",基本情報入力シート!Z868)</f>
        <v/>
      </c>
      <c r="R825" s="662" t="str">
        <f>IF(基本情報入力シート!AA868="","",基本情報入力シート!AA868)</f>
        <v/>
      </c>
      <c r="S825" s="111"/>
      <c r="T825" s="112"/>
      <c r="U825" s="131" t="str">
        <f>IF(P825="","",VLOOKUP(P825,【参考】数式用!$A$5:$I$28,MATCH(T825,【参考】数式用!$C$4:$G$4,0)+2,0))</f>
        <v/>
      </c>
      <c r="V825" s="46" t="s">
        <v>121</v>
      </c>
      <c r="W825" s="113"/>
      <c r="X825" s="47" t="s">
        <v>122</v>
      </c>
      <c r="Y825" s="113"/>
      <c r="Z825" s="114" t="s">
        <v>123</v>
      </c>
      <c r="AA825" s="113"/>
      <c r="AB825" s="47" t="s">
        <v>122</v>
      </c>
      <c r="AC825" s="113"/>
      <c r="AD825" s="47" t="s">
        <v>124</v>
      </c>
      <c r="AE825" s="115" t="s">
        <v>125</v>
      </c>
      <c r="AF825" s="116" t="str">
        <f t="shared" si="24"/>
        <v/>
      </c>
      <c r="AG825" s="118" t="s">
        <v>126</v>
      </c>
      <c r="AH825" s="117" t="str">
        <f t="shared" si="23"/>
        <v/>
      </c>
    </row>
    <row r="826" spans="1:34" ht="36.75" customHeight="1">
      <c r="A826" s="108">
        <f t="shared" si="25"/>
        <v>816</v>
      </c>
      <c r="B826" s="1232" t="str">
        <f>IF(基本情報入力シート!C869="","",基本情報入力シート!C869)</f>
        <v/>
      </c>
      <c r="C826" s="1233"/>
      <c r="D826" s="1233"/>
      <c r="E826" s="1233"/>
      <c r="F826" s="1233"/>
      <c r="G826" s="1233"/>
      <c r="H826" s="1233"/>
      <c r="I826" s="1233"/>
      <c r="J826" s="1233"/>
      <c r="K826" s="1234"/>
      <c r="L826" s="109" t="str">
        <f>IF(基本情報入力シート!M869="","",基本情報入力シート!M869)</f>
        <v/>
      </c>
      <c r="M826" s="109" t="str">
        <f>IF(基本情報入力シート!R869="","",基本情報入力シート!R869)</f>
        <v/>
      </c>
      <c r="N826" s="109" t="str">
        <f>IF(基本情報入力シート!W869="","",基本情報入力シート!W869)</f>
        <v/>
      </c>
      <c r="O826" s="108" t="str">
        <f>IF(基本情報入力シート!X869="","",基本情報入力シート!X869)</f>
        <v/>
      </c>
      <c r="P826" s="110" t="str">
        <f>IF(基本情報入力シート!Y869="","",基本情報入力シート!Y869)</f>
        <v/>
      </c>
      <c r="Q826" s="641" t="str">
        <f>IF(基本情報入力シート!Z869="","",基本情報入力シート!Z869)</f>
        <v/>
      </c>
      <c r="R826" s="662" t="str">
        <f>IF(基本情報入力シート!AA869="","",基本情報入力シート!AA869)</f>
        <v/>
      </c>
      <c r="S826" s="111"/>
      <c r="T826" s="112"/>
      <c r="U826" s="131" t="str">
        <f>IF(P826="","",VLOOKUP(P826,【参考】数式用!$A$5:$I$28,MATCH(T826,【参考】数式用!$C$4:$G$4,0)+2,0))</f>
        <v/>
      </c>
      <c r="V826" s="46" t="s">
        <v>121</v>
      </c>
      <c r="W826" s="113"/>
      <c r="X826" s="47" t="s">
        <v>122</v>
      </c>
      <c r="Y826" s="113"/>
      <c r="Z826" s="114" t="s">
        <v>123</v>
      </c>
      <c r="AA826" s="113"/>
      <c r="AB826" s="47" t="s">
        <v>122</v>
      </c>
      <c r="AC826" s="113"/>
      <c r="AD826" s="47" t="s">
        <v>124</v>
      </c>
      <c r="AE826" s="115" t="s">
        <v>125</v>
      </c>
      <c r="AF826" s="116" t="str">
        <f t="shared" si="24"/>
        <v/>
      </c>
      <c r="AG826" s="118" t="s">
        <v>126</v>
      </c>
      <c r="AH826" s="117" t="str">
        <f t="shared" si="23"/>
        <v/>
      </c>
    </row>
    <row r="827" spans="1:34" ht="36.75" customHeight="1">
      <c r="A827" s="108">
        <f t="shared" si="25"/>
        <v>817</v>
      </c>
      <c r="B827" s="1232" t="str">
        <f>IF(基本情報入力シート!C870="","",基本情報入力シート!C870)</f>
        <v/>
      </c>
      <c r="C827" s="1233"/>
      <c r="D827" s="1233"/>
      <c r="E827" s="1233"/>
      <c r="F827" s="1233"/>
      <c r="G827" s="1233"/>
      <c r="H827" s="1233"/>
      <c r="I827" s="1233"/>
      <c r="J827" s="1233"/>
      <c r="K827" s="1234"/>
      <c r="L827" s="109" t="str">
        <f>IF(基本情報入力シート!M870="","",基本情報入力シート!M870)</f>
        <v/>
      </c>
      <c r="M827" s="109" t="str">
        <f>IF(基本情報入力シート!R870="","",基本情報入力シート!R870)</f>
        <v/>
      </c>
      <c r="N827" s="109" t="str">
        <f>IF(基本情報入力シート!W870="","",基本情報入力シート!W870)</f>
        <v/>
      </c>
      <c r="O827" s="108" t="str">
        <f>IF(基本情報入力シート!X870="","",基本情報入力シート!X870)</f>
        <v/>
      </c>
      <c r="P827" s="110" t="str">
        <f>IF(基本情報入力シート!Y870="","",基本情報入力シート!Y870)</f>
        <v/>
      </c>
      <c r="Q827" s="641" t="str">
        <f>IF(基本情報入力シート!Z870="","",基本情報入力シート!Z870)</f>
        <v/>
      </c>
      <c r="R827" s="662" t="str">
        <f>IF(基本情報入力シート!AA870="","",基本情報入力シート!AA870)</f>
        <v/>
      </c>
      <c r="S827" s="111"/>
      <c r="T827" s="112"/>
      <c r="U827" s="131" t="str">
        <f>IF(P827="","",VLOOKUP(P827,【参考】数式用!$A$5:$I$28,MATCH(T827,【参考】数式用!$C$4:$G$4,0)+2,0))</f>
        <v/>
      </c>
      <c r="V827" s="46" t="s">
        <v>121</v>
      </c>
      <c r="W827" s="113"/>
      <c r="X827" s="47" t="s">
        <v>122</v>
      </c>
      <c r="Y827" s="113"/>
      <c r="Z827" s="114" t="s">
        <v>123</v>
      </c>
      <c r="AA827" s="113"/>
      <c r="AB827" s="47" t="s">
        <v>122</v>
      </c>
      <c r="AC827" s="113"/>
      <c r="AD827" s="47" t="s">
        <v>124</v>
      </c>
      <c r="AE827" s="115" t="s">
        <v>125</v>
      </c>
      <c r="AF827" s="116" t="str">
        <f t="shared" si="24"/>
        <v/>
      </c>
      <c r="AG827" s="118" t="s">
        <v>126</v>
      </c>
      <c r="AH827" s="117" t="str">
        <f t="shared" si="23"/>
        <v/>
      </c>
    </row>
    <row r="828" spans="1:34" ht="36.75" customHeight="1">
      <c r="A828" s="108">
        <f t="shared" si="25"/>
        <v>818</v>
      </c>
      <c r="B828" s="1232" t="str">
        <f>IF(基本情報入力シート!C871="","",基本情報入力シート!C871)</f>
        <v/>
      </c>
      <c r="C828" s="1233"/>
      <c r="D828" s="1233"/>
      <c r="E828" s="1233"/>
      <c r="F828" s="1233"/>
      <c r="G828" s="1233"/>
      <c r="H828" s="1233"/>
      <c r="I828" s="1233"/>
      <c r="J828" s="1233"/>
      <c r="K828" s="1234"/>
      <c r="L828" s="109" t="str">
        <f>IF(基本情報入力シート!M871="","",基本情報入力シート!M871)</f>
        <v/>
      </c>
      <c r="M828" s="109" t="str">
        <f>IF(基本情報入力シート!R871="","",基本情報入力シート!R871)</f>
        <v/>
      </c>
      <c r="N828" s="109" t="str">
        <f>IF(基本情報入力シート!W871="","",基本情報入力シート!W871)</f>
        <v/>
      </c>
      <c r="O828" s="108" t="str">
        <f>IF(基本情報入力シート!X871="","",基本情報入力シート!X871)</f>
        <v/>
      </c>
      <c r="P828" s="110" t="str">
        <f>IF(基本情報入力シート!Y871="","",基本情報入力シート!Y871)</f>
        <v/>
      </c>
      <c r="Q828" s="641" t="str">
        <f>IF(基本情報入力シート!Z871="","",基本情報入力シート!Z871)</f>
        <v/>
      </c>
      <c r="R828" s="662" t="str">
        <f>IF(基本情報入力シート!AA871="","",基本情報入力シート!AA871)</f>
        <v/>
      </c>
      <c r="S828" s="111"/>
      <c r="T828" s="112"/>
      <c r="U828" s="131" t="str">
        <f>IF(P828="","",VLOOKUP(P828,【参考】数式用!$A$5:$I$28,MATCH(T828,【参考】数式用!$C$4:$G$4,0)+2,0))</f>
        <v/>
      </c>
      <c r="V828" s="46" t="s">
        <v>121</v>
      </c>
      <c r="W828" s="113"/>
      <c r="X828" s="47" t="s">
        <v>122</v>
      </c>
      <c r="Y828" s="113"/>
      <c r="Z828" s="114" t="s">
        <v>123</v>
      </c>
      <c r="AA828" s="113"/>
      <c r="AB828" s="47" t="s">
        <v>122</v>
      </c>
      <c r="AC828" s="113"/>
      <c r="AD828" s="47" t="s">
        <v>124</v>
      </c>
      <c r="AE828" s="115" t="s">
        <v>125</v>
      </c>
      <c r="AF828" s="116" t="str">
        <f t="shared" si="24"/>
        <v/>
      </c>
      <c r="AG828" s="118" t="s">
        <v>126</v>
      </c>
      <c r="AH828" s="117" t="str">
        <f t="shared" si="23"/>
        <v/>
      </c>
    </row>
    <row r="829" spans="1:34" ht="36.75" customHeight="1">
      <c r="A829" s="108">
        <f t="shared" si="25"/>
        <v>819</v>
      </c>
      <c r="B829" s="1232" t="str">
        <f>IF(基本情報入力シート!C872="","",基本情報入力シート!C872)</f>
        <v/>
      </c>
      <c r="C829" s="1233"/>
      <c r="D829" s="1233"/>
      <c r="E829" s="1233"/>
      <c r="F829" s="1233"/>
      <c r="G829" s="1233"/>
      <c r="H829" s="1233"/>
      <c r="I829" s="1233"/>
      <c r="J829" s="1233"/>
      <c r="K829" s="1234"/>
      <c r="L829" s="109" t="str">
        <f>IF(基本情報入力シート!M872="","",基本情報入力シート!M872)</f>
        <v/>
      </c>
      <c r="M829" s="109" t="str">
        <f>IF(基本情報入力シート!R872="","",基本情報入力シート!R872)</f>
        <v/>
      </c>
      <c r="N829" s="109" t="str">
        <f>IF(基本情報入力シート!W872="","",基本情報入力シート!W872)</f>
        <v/>
      </c>
      <c r="O829" s="108" t="str">
        <f>IF(基本情報入力シート!X872="","",基本情報入力シート!X872)</f>
        <v/>
      </c>
      <c r="P829" s="110" t="str">
        <f>IF(基本情報入力シート!Y872="","",基本情報入力シート!Y872)</f>
        <v/>
      </c>
      <c r="Q829" s="641" t="str">
        <f>IF(基本情報入力シート!Z872="","",基本情報入力シート!Z872)</f>
        <v/>
      </c>
      <c r="R829" s="662" t="str">
        <f>IF(基本情報入力シート!AA872="","",基本情報入力シート!AA872)</f>
        <v/>
      </c>
      <c r="S829" s="111"/>
      <c r="T829" s="112"/>
      <c r="U829" s="131" t="str">
        <f>IF(P829="","",VLOOKUP(P829,【参考】数式用!$A$5:$I$28,MATCH(T829,【参考】数式用!$C$4:$G$4,0)+2,0))</f>
        <v/>
      </c>
      <c r="V829" s="46" t="s">
        <v>121</v>
      </c>
      <c r="W829" s="113"/>
      <c r="X829" s="47" t="s">
        <v>122</v>
      </c>
      <c r="Y829" s="113"/>
      <c r="Z829" s="114" t="s">
        <v>123</v>
      </c>
      <c r="AA829" s="113"/>
      <c r="AB829" s="47" t="s">
        <v>122</v>
      </c>
      <c r="AC829" s="113"/>
      <c r="AD829" s="47" t="s">
        <v>124</v>
      </c>
      <c r="AE829" s="115" t="s">
        <v>125</v>
      </c>
      <c r="AF829" s="116" t="str">
        <f t="shared" si="24"/>
        <v/>
      </c>
      <c r="AG829" s="118" t="s">
        <v>126</v>
      </c>
      <c r="AH829" s="117" t="str">
        <f t="shared" si="23"/>
        <v/>
      </c>
    </row>
    <row r="830" spans="1:34" ht="36.75" customHeight="1">
      <c r="A830" s="108">
        <f t="shared" si="25"/>
        <v>820</v>
      </c>
      <c r="B830" s="1232" t="str">
        <f>IF(基本情報入力シート!C873="","",基本情報入力シート!C873)</f>
        <v/>
      </c>
      <c r="C830" s="1233"/>
      <c r="D830" s="1233"/>
      <c r="E830" s="1233"/>
      <c r="F830" s="1233"/>
      <c r="G830" s="1233"/>
      <c r="H830" s="1233"/>
      <c r="I830" s="1233"/>
      <c r="J830" s="1233"/>
      <c r="K830" s="1234"/>
      <c r="L830" s="109" t="str">
        <f>IF(基本情報入力シート!M873="","",基本情報入力シート!M873)</f>
        <v/>
      </c>
      <c r="M830" s="109" t="str">
        <f>IF(基本情報入力シート!R873="","",基本情報入力シート!R873)</f>
        <v/>
      </c>
      <c r="N830" s="109" t="str">
        <f>IF(基本情報入力シート!W873="","",基本情報入力シート!W873)</f>
        <v/>
      </c>
      <c r="O830" s="108" t="str">
        <f>IF(基本情報入力シート!X873="","",基本情報入力シート!X873)</f>
        <v/>
      </c>
      <c r="P830" s="110" t="str">
        <f>IF(基本情報入力シート!Y873="","",基本情報入力シート!Y873)</f>
        <v/>
      </c>
      <c r="Q830" s="641" t="str">
        <f>IF(基本情報入力シート!Z873="","",基本情報入力シート!Z873)</f>
        <v/>
      </c>
      <c r="R830" s="662" t="str">
        <f>IF(基本情報入力シート!AA873="","",基本情報入力シート!AA873)</f>
        <v/>
      </c>
      <c r="S830" s="111"/>
      <c r="T830" s="112"/>
      <c r="U830" s="131" t="str">
        <f>IF(P830="","",VLOOKUP(P830,【参考】数式用!$A$5:$I$28,MATCH(T830,【参考】数式用!$C$4:$G$4,0)+2,0))</f>
        <v/>
      </c>
      <c r="V830" s="46" t="s">
        <v>121</v>
      </c>
      <c r="W830" s="113"/>
      <c r="X830" s="47" t="s">
        <v>122</v>
      </c>
      <c r="Y830" s="113"/>
      <c r="Z830" s="114" t="s">
        <v>123</v>
      </c>
      <c r="AA830" s="113"/>
      <c r="AB830" s="47" t="s">
        <v>122</v>
      </c>
      <c r="AC830" s="113"/>
      <c r="AD830" s="47" t="s">
        <v>124</v>
      </c>
      <c r="AE830" s="115" t="s">
        <v>125</v>
      </c>
      <c r="AF830" s="116" t="str">
        <f t="shared" si="24"/>
        <v/>
      </c>
      <c r="AG830" s="118" t="s">
        <v>126</v>
      </c>
      <c r="AH830" s="117" t="str">
        <f t="shared" si="23"/>
        <v/>
      </c>
    </row>
    <row r="831" spans="1:34" ht="36.75" customHeight="1">
      <c r="A831" s="108">
        <f t="shared" si="25"/>
        <v>821</v>
      </c>
      <c r="B831" s="1232" t="str">
        <f>IF(基本情報入力シート!C874="","",基本情報入力シート!C874)</f>
        <v/>
      </c>
      <c r="C831" s="1233"/>
      <c r="D831" s="1233"/>
      <c r="E831" s="1233"/>
      <c r="F831" s="1233"/>
      <c r="G831" s="1233"/>
      <c r="H831" s="1233"/>
      <c r="I831" s="1233"/>
      <c r="J831" s="1233"/>
      <c r="K831" s="1234"/>
      <c r="L831" s="109" t="str">
        <f>IF(基本情報入力シート!M874="","",基本情報入力シート!M874)</f>
        <v/>
      </c>
      <c r="M831" s="109" t="str">
        <f>IF(基本情報入力シート!R874="","",基本情報入力シート!R874)</f>
        <v/>
      </c>
      <c r="N831" s="109" t="str">
        <f>IF(基本情報入力シート!W874="","",基本情報入力シート!W874)</f>
        <v/>
      </c>
      <c r="O831" s="108" t="str">
        <f>IF(基本情報入力シート!X874="","",基本情報入力シート!X874)</f>
        <v/>
      </c>
      <c r="P831" s="110" t="str">
        <f>IF(基本情報入力シート!Y874="","",基本情報入力シート!Y874)</f>
        <v/>
      </c>
      <c r="Q831" s="641" t="str">
        <f>IF(基本情報入力シート!Z874="","",基本情報入力シート!Z874)</f>
        <v/>
      </c>
      <c r="R831" s="662" t="str">
        <f>IF(基本情報入力シート!AA874="","",基本情報入力シート!AA874)</f>
        <v/>
      </c>
      <c r="S831" s="111"/>
      <c r="T831" s="112"/>
      <c r="U831" s="131" t="str">
        <f>IF(P831="","",VLOOKUP(P831,【参考】数式用!$A$5:$I$28,MATCH(T831,【参考】数式用!$C$4:$G$4,0)+2,0))</f>
        <v/>
      </c>
      <c r="V831" s="46" t="s">
        <v>121</v>
      </c>
      <c r="W831" s="113"/>
      <c r="X831" s="47" t="s">
        <v>122</v>
      </c>
      <c r="Y831" s="113"/>
      <c r="Z831" s="114" t="s">
        <v>123</v>
      </c>
      <c r="AA831" s="113"/>
      <c r="AB831" s="47" t="s">
        <v>122</v>
      </c>
      <c r="AC831" s="113"/>
      <c r="AD831" s="47" t="s">
        <v>124</v>
      </c>
      <c r="AE831" s="115" t="s">
        <v>125</v>
      </c>
      <c r="AF831" s="116" t="str">
        <f t="shared" si="24"/>
        <v/>
      </c>
      <c r="AG831" s="118" t="s">
        <v>126</v>
      </c>
      <c r="AH831" s="117" t="str">
        <f t="shared" si="23"/>
        <v/>
      </c>
    </row>
    <row r="832" spans="1:34" ht="36.75" customHeight="1">
      <c r="A832" s="108">
        <f t="shared" si="25"/>
        <v>822</v>
      </c>
      <c r="B832" s="1232" t="str">
        <f>IF(基本情報入力シート!C875="","",基本情報入力シート!C875)</f>
        <v/>
      </c>
      <c r="C832" s="1233"/>
      <c r="D832" s="1233"/>
      <c r="E832" s="1233"/>
      <c r="F832" s="1233"/>
      <c r="G832" s="1233"/>
      <c r="H832" s="1233"/>
      <c r="I832" s="1233"/>
      <c r="J832" s="1233"/>
      <c r="K832" s="1234"/>
      <c r="L832" s="109" t="str">
        <f>IF(基本情報入力シート!M875="","",基本情報入力シート!M875)</f>
        <v/>
      </c>
      <c r="M832" s="109" t="str">
        <f>IF(基本情報入力シート!R875="","",基本情報入力シート!R875)</f>
        <v/>
      </c>
      <c r="N832" s="109" t="str">
        <f>IF(基本情報入力シート!W875="","",基本情報入力シート!W875)</f>
        <v/>
      </c>
      <c r="O832" s="108" t="str">
        <f>IF(基本情報入力シート!X875="","",基本情報入力シート!X875)</f>
        <v/>
      </c>
      <c r="P832" s="110" t="str">
        <f>IF(基本情報入力シート!Y875="","",基本情報入力シート!Y875)</f>
        <v/>
      </c>
      <c r="Q832" s="641" t="str">
        <f>IF(基本情報入力シート!Z875="","",基本情報入力シート!Z875)</f>
        <v/>
      </c>
      <c r="R832" s="662" t="str">
        <f>IF(基本情報入力シート!AA875="","",基本情報入力シート!AA875)</f>
        <v/>
      </c>
      <c r="S832" s="111"/>
      <c r="T832" s="112"/>
      <c r="U832" s="131" t="str">
        <f>IF(P832="","",VLOOKUP(P832,【参考】数式用!$A$5:$I$28,MATCH(T832,【参考】数式用!$C$4:$G$4,0)+2,0))</f>
        <v/>
      </c>
      <c r="V832" s="46" t="s">
        <v>121</v>
      </c>
      <c r="W832" s="113"/>
      <c r="X832" s="47" t="s">
        <v>122</v>
      </c>
      <c r="Y832" s="113"/>
      <c r="Z832" s="114" t="s">
        <v>123</v>
      </c>
      <c r="AA832" s="113"/>
      <c r="AB832" s="47" t="s">
        <v>122</v>
      </c>
      <c r="AC832" s="113"/>
      <c r="AD832" s="47" t="s">
        <v>124</v>
      </c>
      <c r="AE832" s="115" t="s">
        <v>125</v>
      </c>
      <c r="AF832" s="116" t="str">
        <f t="shared" si="24"/>
        <v/>
      </c>
      <c r="AG832" s="118" t="s">
        <v>126</v>
      </c>
      <c r="AH832" s="117" t="str">
        <f t="shared" si="23"/>
        <v/>
      </c>
    </row>
    <row r="833" spans="1:34" ht="36.75" customHeight="1">
      <c r="A833" s="108">
        <f t="shared" si="25"/>
        <v>823</v>
      </c>
      <c r="B833" s="1232" t="str">
        <f>IF(基本情報入力シート!C876="","",基本情報入力シート!C876)</f>
        <v/>
      </c>
      <c r="C833" s="1233"/>
      <c r="D833" s="1233"/>
      <c r="E833" s="1233"/>
      <c r="F833" s="1233"/>
      <c r="G833" s="1233"/>
      <c r="H833" s="1233"/>
      <c r="I833" s="1233"/>
      <c r="J833" s="1233"/>
      <c r="K833" s="1234"/>
      <c r="L833" s="109" t="str">
        <f>IF(基本情報入力シート!M876="","",基本情報入力シート!M876)</f>
        <v/>
      </c>
      <c r="M833" s="109" t="str">
        <f>IF(基本情報入力シート!R876="","",基本情報入力シート!R876)</f>
        <v/>
      </c>
      <c r="N833" s="109" t="str">
        <f>IF(基本情報入力シート!W876="","",基本情報入力シート!W876)</f>
        <v/>
      </c>
      <c r="O833" s="108" t="str">
        <f>IF(基本情報入力シート!X876="","",基本情報入力シート!X876)</f>
        <v/>
      </c>
      <c r="P833" s="110" t="str">
        <f>IF(基本情報入力シート!Y876="","",基本情報入力シート!Y876)</f>
        <v/>
      </c>
      <c r="Q833" s="641" t="str">
        <f>IF(基本情報入力シート!Z876="","",基本情報入力シート!Z876)</f>
        <v/>
      </c>
      <c r="R833" s="662" t="str">
        <f>IF(基本情報入力シート!AA876="","",基本情報入力シート!AA876)</f>
        <v/>
      </c>
      <c r="S833" s="111"/>
      <c r="T833" s="112"/>
      <c r="U833" s="131" t="str">
        <f>IF(P833="","",VLOOKUP(P833,【参考】数式用!$A$5:$I$28,MATCH(T833,【参考】数式用!$C$4:$G$4,0)+2,0))</f>
        <v/>
      </c>
      <c r="V833" s="46" t="s">
        <v>121</v>
      </c>
      <c r="W833" s="113"/>
      <c r="X833" s="47" t="s">
        <v>122</v>
      </c>
      <c r="Y833" s="113"/>
      <c r="Z833" s="114" t="s">
        <v>123</v>
      </c>
      <c r="AA833" s="113"/>
      <c r="AB833" s="47" t="s">
        <v>122</v>
      </c>
      <c r="AC833" s="113"/>
      <c r="AD833" s="47" t="s">
        <v>124</v>
      </c>
      <c r="AE833" s="115" t="s">
        <v>125</v>
      </c>
      <c r="AF833" s="116" t="str">
        <f t="shared" si="24"/>
        <v/>
      </c>
      <c r="AG833" s="118" t="s">
        <v>126</v>
      </c>
      <c r="AH833" s="117" t="str">
        <f t="shared" si="23"/>
        <v/>
      </c>
    </row>
    <row r="834" spans="1:34" ht="36.75" customHeight="1">
      <c r="A834" s="108">
        <f t="shared" si="25"/>
        <v>824</v>
      </c>
      <c r="B834" s="1232" t="str">
        <f>IF(基本情報入力シート!C877="","",基本情報入力シート!C877)</f>
        <v/>
      </c>
      <c r="C834" s="1233"/>
      <c r="D834" s="1233"/>
      <c r="E834" s="1233"/>
      <c r="F834" s="1233"/>
      <c r="G834" s="1233"/>
      <c r="H834" s="1233"/>
      <c r="I834" s="1233"/>
      <c r="J834" s="1233"/>
      <c r="K834" s="1234"/>
      <c r="L834" s="109" t="str">
        <f>IF(基本情報入力シート!M877="","",基本情報入力シート!M877)</f>
        <v/>
      </c>
      <c r="M834" s="109" t="str">
        <f>IF(基本情報入力シート!R877="","",基本情報入力シート!R877)</f>
        <v/>
      </c>
      <c r="N834" s="109" t="str">
        <f>IF(基本情報入力シート!W877="","",基本情報入力シート!W877)</f>
        <v/>
      </c>
      <c r="O834" s="108" t="str">
        <f>IF(基本情報入力シート!X877="","",基本情報入力シート!X877)</f>
        <v/>
      </c>
      <c r="P834" s="110" t="str">
        <f>IF(基本情報入力シート!Y877="","",基本情報入力シート!Y877)</f>
        <v/>
      </c>
      <c r="Q834" s="641" t="str">
        <f>IF(基本情報入力シート!Z877="","",基本情報入力シート!Z877)</f>
        <v/>
      </c>
      <c r="R834" s="662" t="str">
        <f>IF(基本情報入力シート!AA877="","",基本情報入力シート!AA877)</f>
        <v/>
      </c>
      <c r="S834" s="111"/>
      <c r="T834" s="112"/>
      <c r="U834" s="131" t="str">
        <f>IF(P834="","",VLOOKUP(P834,【参考】数式用!$A$5:$I$28,MATCH(T834,【参考】数式用!$C$4:$G$4,0)+2,0))</f>
        <v/>
      </c>
      <c r="V834" s="46" t="s">
        <v>121</v>
      </c>
      <c r="W834" s="113"/>
      <c r="X834" s="47" t="s">
        <v>122</v>
      </c>
      <c r="Y834" s="113"/>
      <c r="Z834" s="114" t="s">
        <v>123</v>
      </c>
      <c r="AA834" s="113"/>
      <c r="AB834" s="47" t="s">
        <v>122</v>
      </c>
      <c r="AC834" s="113"/>
      <c r="AD834" s="47" t="s">
        <v>124</v>
      </c>
      <c r="AE834" s="115" t="s">
        <v>125</v>
      </c>
      <c r="AF834" s="116" t="str">
        <f t="shared" si="24"/>
        <v/>
      </c>
      <c r="AG834" s="118" t="s">
        <v>126</v>
      </c>
      <c r="AH834" s="117" t="str">
        <f t="shared" si="23"/>
        <v/>
      </c>
    </row>
    <row r="835" spans="1:34" ht="36.75" customHeight="1">
      <c r="A835" s="108">
        <f t="shared" si="25"/>
        <v>825</v>
      </c>
      <c r="B835" s="1232" t="str">
        <f>IF(基本情報入力シート!C878="","",基本情報入力シート!C878)</f>
        <v/>
      </c>
      <c r="C835" s="1233"/>
      <c r="D835" s="1233"/>
      <c r="E835" s="1233"/>
      <c r="F835" s="1233"/>
      <c r="G835" s="1233"/>
      <c r="H835" s="1233"/>
      <c r="I835" s="1233"/>
      <c r="J835" s="1233"/>
      <c r="K835" s="1234"/>
      <c r="L835" s="109" t="str">
        <f>IF(基本情報入力シート!M878="","",基本情報入力シート!M878)</f>
        <v/>
      </c>
      <c r="M835" s="109" t="str">
        <f>IF(基本情報入力シート!R878="","",基本情報入力シート!R878)</f>
        <v/>
      </c>
      <c r="N835" s="109" t="str">
        <f>IF(基本情報入力シート!W878="","",基本情報入力シート!W878)</f>
        <v/>
      </c>
      <c r="O835" s="108" t="str">
        <f>IF(基本情報入力シート!X878="","",基本情報入力シート!X878)</f>
        <v/>
      </c>
      <c r="P835" s="110" t="str">
        <f>IF(基本情報入力シート!Y878="","",基本情報入力シート!Y878)</f>
        <v/>
      </c>
      <c r="Q835" s="641" t="str">
        <f>IF(基本情報入力シート!Z878="","",基本情報入力シート!Z878)</f>
        <v/>
      </c>
      <c r="R835" s="662" t="str">
        <f>IF(基本情報入力シート!AA878="","",基本情報入力シート!AA878)</f>
        <v/>
      </c>
      <c r="S835" s="111"/>
      <c r="T835" s="112"/>
      <c r="U835" s="131" t="str">
        <f>IF(P835="","",VLOOKUP(P835,【参考】数式用!$A$5:$I$28,MATCH(T835,【参考】数式用!$C$4:$G$4,0)+2,0))</f>
        <v/>
      </c>
      <c r="V835" s="46" t="s">
        <v>121</v>
      </c>
      <c r="W835" s="113"/>
      <c r="X835" s="47" t="s">
        <v>122</v>
      </c>
      <c r="Y835" s="113"/>
      <c r="Z835" s="114" t="s">
        <v>123</v>
      </c>
      <c r="AA835" s="113"/>
      <c r="AB835" s="47" t="s">
        <v>122</v>
      </c>
      <c r="AC835" s="113"/>
      <c r="AD835" s="47" t="s">
        <v>124</v>
      </c>
      <c r="AE835" s="115" t="s">
        <v>125</v>
      </c>
      <c r="AF835" s="116" t="str">
        <f t="shared" si="24"/>
        <v/>
      </c>
      <c r="AG835" s="118" t="s">
        <v>126</v>
      </c>
      <c r="AH835" s="117" t="str">
        <f t="shared" si="23"/>
        <v/>
      </c>
    </row>
    <row r="836" spans="1:34" ht="36.75" customHeight="1">
      <c r="A836" s="108">
        <f t="shared" si="25"/>
        <v>826</v>
      </c>
      <c r="B836" s="1232" t="str">
        <f>IF(基本情報入力シート!C879="","",基本情報入力シート!C879)</f>
        <v/>
      </c>
      <c r="C836" s="1233"/>
      <c r="D836" s="1233"/>
      <c r="E836" s="1233"/>
      <c r="F836" s="1233"/>
      <c r="G836" s="1233"/>
      <c r="H836" s="1233"/>
      <c r="I836" s="1233"/>
      <c r="J836" s="1233"/>
      <c r="K836" s="1234"/>
      <c r="L836" s="109" t="str">
        <f>IF(基本情報入力シート!M879="","",基本情報入力シート!M879)</f>
        <v/>
      </c>
      <c r="M836" s="109" t="str">
        <f>IF(基本情報入力シート!R879="","",基本情報入力シート!R879)</f>
        <v/>
      </c>
      <c r="N836" s="109" t="str">
        <f>IF(基本情報入力シート!W879="","",基本情報入力シート!W879)</f>
        <v/>
      </c>
      <c r="O836" s="108" t="str">
        <f>IF(基本情報入力シート!X879="","",基本情報入力シート!X879)</f>
        <v/>
      </c>
      <c r="P836" s="110" t="str">
        <f>IF(基本情報入力シート!Y879="","",基本情報入力シート!Y879)</f>
        <v/>
      </c>
      <c r="Q836" s="641" t="str">
        <f>IF(基本情報入力シート!Z879="","",基本情報入力シート!Z879)</f>
        <v/>
      </c>
      <c r="R836" s="662" t="str">
        <f>IF(基本情報入力シート!AA879="","",基本情報入力シート!AA879)</f>
        <v/>
      </c>
      <c r="S836" s="111"/>
      <c r="T836" s="112"/>
      <c r="U836" s="131" t="str">
        <f>IF(P836="","",VLOOKUP(P836,【参考】数式用!$A$5:$I$28,MATCH(T836,【参考】数式用!$C$4:$G$4,0)+2,0))</f>
        <v/>
      </c>
      <c r="V836" s="46" t="s">
        <v>121</v>
      </c>
      <c r="W836" s="113"/>
      <c r="X836" s="47" t="s">
        <v>122</v>
      </c>
      <c r="Y836" s="113"/>
      <c r="Z836" s="114" t="s">
        <v>123</v>
      </c>
      <c r="AA836" s="113"/>
      <c r="AB836" s="47" t="s">
        <v>122</v>
      </c>
      <c r="AC836" s="113"/>
      <c r="AD836" s="47" t="s">
        <v>124</v>
      </c>
      <c r="AE836" s="115" t="s">
        <v>125</v>
      </c>
      <c r="AF836" s="116" t="str">
        <f t="shared" si="24"/>
        <v/>
      </c>
      <c r="AG836" s="118" t="s">
        <v>126</v>
      </c>
      <c r="AH836" s="117" t="str">
        <f t="shared" si="23"/>
        <v/>
      </c>
    </row>
    <row r="837" spans="1:34" ht="36.75" customHeight="1">
      <c r="A837" s="108">
        <f t="shared" si="25"/>
        <v>827</v>
      </c>
      <c r="B837" s="1232" t="str">
        <f>IF(基本情報入力シート!C880="","",基本情報入力シート!C880)</f>
        <v/>
      </c>
      <c r="C837" s="1233"/>
      <c r="D837" s="1233"/>
      <c r="E837" s="1233"/>
      <c r="F837" s="1233"/>
      <c r="G837" s="1233"/>
      <c r="H837" s="1233"/>
      <c r="I837" s="1233"/>
      <c r="J837" s="1233"/>
      <c r="K837" s="1234"/>
      <c r="L837" s="109" t="str">
        <f>IF(基本情報入力シート!M880="","",基本情報入力シート!M880)</f>
        <v/>
      </c>
      <c r="M837" s="109" t="str">
        <f>IF(基本情報入力シート!R880="","",基本情報入力シート!R880)</f>
        <v/>
      </c>
      <c r="N837" s="109" t="str">
        <f>IF(基本情報入力シート!W880="","",基本情報入力シート!W880)</f>
        <v/>
      </c>
      <c r="O837" s="108" t="str">
        <f>IF(基本情報入力シート!X880="","",基本情報入力シート!X880)</f>
        <v/>
      </c>
      <c r="P837" s="110" t="str">
        <f>IF(基本情報入力シート!Y880="","",基本情報入力シート!Y880)</f>
        <v/>
      </c>
      <c r="Q837" s="641" t="str">
        <f>IF(基本情報入力シート!Z880="","",基本情報入力シート!Z880)</f>
        <v/>
      </c>
      <c r="R837" s="662" t="str">
        <f>IF(基本情報入力シート!AA880="","",基本情報入力シート!AA880)</f>
        <v/>
      </c>
      <c r="S837" s="111"/>
      <c r="T837" s="112"/>
      <c r="U837" s="131" t="str">
        <f>IF(P837="","",VLOOKUP(P837,【参考】数式用!$A$5:$I$28,MATCH(T837,【参考】数式用!$C$4:$G$4,0)+2,0))</f>
        <v/>
      </c>
      <c r="V837" s="46" t="s">
        <v>121</v>
      </c>
      <c r="W837" s="113"/>
      <c r="X837" s="47" t="s">
        <v>122</v>
      </c>
      <c r="Y837" s="113"/>
      <c r="Z837" s="114" t="s">
        <v>123</v>
      </c>
      <c r="AA837" s="113"/>
      <c r="AB837" s="47" t="s">
        <v>122</v>
      </c>
      <c r="AC837" s="113"/>
      <c r="AD837" s="47" t="s">
        <v>124</v>
      </c>
      <c r="AE837" s="115" t="s">
        <v>125</v>
      </c>
      <c r="AF837" s="116" t="str">
        <f t="shared" si="24"/>
        <v/>
      </c>
      <c r="AG837" s="118" t="s">
        <v>126</v>
      </c>
      <c r="AH837" s="117" t="str">
        <f t="shared" si="23"/>
        <v/>
      </c>
    </row>
    <row r="838" spans="1:34" ht="36.75" customHeight="1">
      <c r="A838" s="108">
        <f t="shared" si="25"/>
        <v>828</v>
      </c>
      <c r="B838" s="1232" t="str">
        <f>IF(基本情報入力シート!C881="","",基本情報入力シート!C881)</f>
        <v/>
      </c>
      <c r="C838" s="1233"/>
      <c r="D838" s="1233"/>
      <c r="E838" s="1233"/>
      <c r="F838" s="1233"/>
      <c r="G838" s="1233"/>
      <c r="H838" s="1233"/>
      <c r="I838" s="1233"/>
      <c r="J838" s="1233"/>
      <c r="K838" s="1234"/>
      <c r="L838" s="109" t="str">
        <f>IF(基本情報入力シート!M881="","",基本情報入力シート!M881)</f>
        <v/>
      </c>
      <c r="M838" s="109" t="str">
        <f>IF(基本情報入力シート!R881="","",基本情報入力シート!R881)</f>
        <v/>
      </c>
      <c r="N838" s="109" t="str">
        <f>IF(基本情報入力シート!W881="","",基本情報入力シート!W881)</f>
        <v/>
      </c>
      <c r="O838" s="108" t="str">
        <f>IF(基本情報入力シート!X881="","",基本情報入力シート!X881)</f>
        <v/>
      </c>
      <c r="P838" s="110" t="str">
        <f>IF(基本情報入力シート!Y881="","",基本情報入力シート!Y881)</f>
        <v/>
      </c>
      <c r="Q838" s="641" t="str">
        <f>IF(基本情報入力シート!Z881="","",基本情報入力シート!Z881)</f>
        <v/>
      </c>
      <c r="R838" s="662" t="str">
        <f>IF(基本情報入力シート!AA881="","",基本情報入力シート!AA881)</f>
        <v/>
      </c>
      <c r="S838" s="111"/>
      <c r="T838" s="112"/>
      <c r="U838" s="131" t="str">
        <f>IF(P838="","",VLOOKUP(P838,【参考】数式用!$A$5:$I$28,MATCH(T838,【参考】数式用!$C$4:$G$4,0)+2,0))</f>
        <v/>
      </c>
      <c r="V838" s="46" t="s">
        <v>121</v>
      </c>
      <c r="W838" s="113"/>
      <c r="X838" s="47" t="s">
        <v>122</v>
      </c>
      <c r="Y838" s="113"/>
      <c r="Z838" s="114" t="s">
        <v>123</v>
      </c>
      <c r="AA838" s="113"/>
      <c r="AB838" s="47" t="s">
        <v>122</v>
      </c>
      <c r="AC838" s="113"/>
      <c r="AD838" s="47" t="s">
        <v>124</v>
      </c>
      <c r="AE838" s="115" t="s">
        <v>125</v>
      </c>
      <c r="AF838" s="116" t="str">
        <f t="shared" si="24"/>
        <v/>
      </c>
      <c r="AG838" s="118" t="s">
        <v>126</v>
      </c>
      <c r="AH838" s="117" t="str">
        <f t="shared" si="23"/>
        <v/>
      </c>
    </row>
    <row r="839" spans="1:34" ht="36.75" customHeight="1">
      <c r="A839" s="108">
        <f t="shared" si="25"/>
        <v>829</v>
      </c>
      <c r="B839" s="1232" t="str">
        <f>IF(基本情報入力シート!C882="","",基本情報入力シート!C882)</f>
        <v/>
      </c>
      <c r="C839" s="1233"/>
      <c r="D839" s="1233"/>
      <c r="E839" s="1233"/>
      <c r="F839" s="1233"/>
      <c r="G839" s="1233"/>
      <c r="H839" s="1233"/>
      <c r="I839" s="1233"/>
      <c r="J839" s="1233"/>
      <c r="K839" s="1234"/>
      <c r="L839" s="109" t="str">
        <f>IF(基本情報入力シート!M882="","",基本情報入力シート!M882)</f>
        <v/>
      </c>
      <c r="M839" s="109" t="str">
        <f>IF(基本情報入力シート!R882="","",基本情報入力シート!R882)</f>
        <v/>
      </c>
      <c r="N839" s="109" t="str">
        <f>IF(基本情報入力シート!W882="","",基本情報入力シート!W882)</f>
        <v/>
      </c>
      <c r="O839" s="108" t="str">
        <f>IF(基本情報入力シート!X882="","",基本情報入力シート!X882)</f>
        <v/>
      </c>
      <c r="P839" s="110" t="str">
        <f>IF(基本情報入力シート!Y882="","",基本情報入力シート!Y882)</f>
        <v/>
      </c>
      <c r="Q839" s="641" t="str">
        <f>IF(基本情報入力シート!Z882="","",基本情報入力シート!Z882)</f>
        <v/>
      </c>
      <c r="R839" s="662" t="str">
        <f>IF(基本情報入力シート!AA882="","",基本情報入力シート!AA882)</f>
        <v/>
      </c>
      <c r="S839" s="111"/>
      <c r="T839" s="112"/>
      <c r="U839" s="131" t="str">
        <f>IF(P839="","",VLOOKUP(P839,【参考】数式用!$A$5:$I$28,MATCH(T839,【参考】数式用!$C$4:$G$4,0)+2,0))</f>
        <v/>
      </c>
      <c r="V839" s="46" t="s">
        <v>121</v>
      </c>
      <c r="W839" s="113"/>
      <c r="X839" s="47" t="s">
        <v>122</v>
      </c>
      <c r="Y839" s="113"/>
      <c r="Z839" s="114" t="s">
        <v>123</v>
      </c>
      <c r="AA839" s="113"/>
      <c r="AB839" s="47" t="s">
        <v>122</v>
      </c>
      <c r="AC839" s="113"/>
      <c r="AD839" s="47" t="s">
        <v>124</v>
      </c>
      <c r="AE839" s="115" t="s">
        <v>125</v>
      </c>
      <c r="AF839" s="116" t="str">
        <f t="shared" si="24"/>
        <v/>
      </c>
      <c r="AG839" s="118" t="s">
        <v>126</v>
      </c>
      <c r="AH839" s="117" t="str">
        <f t="shared" si="23"/>
        <v/>
      </c>
    </row>
    <row r="840" spans="1:34" ht="36.75" customHeight="1">
      <c r="A840" s="108">
        <f t="shared" si="25"/>
        <v>830</v>
      </c>
      <c r="B840" s="1232" t="str">
        <f>IF(基本情報入力シート!C883="","",基本情報入力シート!C883)</f>
        <v/>
      </c>
      <c r="C840" s="1233"/>
      <c r="D840" s="1233"/>
      <c r="E840" s="1233"/>
      <c r="F840" s="1233"/>
      <c r="G840" s="1233"/>
      <c r="H840" s="1233"/>
      <c r="I840" s="1233"/>
      <c r="J840" s="1233"/>
      <c r="K840" s="1234"/>
      <c r="L840" s="109" t="str">
        <f>IF(基本情報入力シート!M883="","",基本情報入力シート!M883)</f>
        <v/>
      </c>
      <c r="M840" s="109" t="str">
        <f>IF(基本情報入力シート!R883="","",基本情報入力シート!R883)</f>
        <v/>
      </c>
      <c r="N840" s="109" t="str">
        <f>IF(基本情報入力シート!W883="","",基本情報入力シート!W883)</f>
        <v/>
      </c>
      <c r="O840" s="108" t="str">
        <f>IF(基本情報入力シート!X883="","",基本情報入力シート!X883)</f>
        <v/>
      </c>
      <c r="P840" s="110" t="str">
        <f>IF(基本情報入力シート!Y883="","",基本情報入力シート!Y883)</f>
        <v/>
      </c>
      <c r="Q840" s="641" t="str">
        <f>IF(基本情報入力シート!Z883="","",基本情報入力シート!Z883)</f>
        <v/>
      </c>
      <c r="R840" s="662" t="str">
        <f>IF(基本情報入力シート!AA883="","",基本情報入力シート!AA883)</f>
        <v/>
      </c>
      <c r="S840" s="111"/>
      <c r="T840" s="112"/>
      <c r="U840" s="131" t="str">
        <f>IF(P840="","",VLOOKUP(P840,【参考】数式用!$A$5:$I$28,MATCH(T840,【参考】数式用!$C$4:$G$4,0)+2,0))</f>
        <v/>
      </c>
      <c r="V840" s="46" t="s">
        <v>121</v>
      </c>
      <c r="W840" s="113"/>
      <c r="X840" s="47" t="s">
        <v>122</v>
      </c>
      <c r="Y840" s="113"/>
      <c r="Z840" s="114" t="s">
        <v>123</v>
      </c>
      <c r="AA840" s="113"/>
      <c r="AB840" s="47" t="s">
        <v>122</v>
      </c>
      <c r="AC840" s="113"/>
      <c r="AD840" s="47" t="s">
        <v>124</v>
      </c>
      <c r="AE840" s="115" t="s">
        <v>125</v>
      </c>
      <c r="AF840" s="116" t="str">
        <f t="shared" si="24"/>
        <v/>
      </c>
      <c r="AG840" s="118" t="s">
        <v>126</v>
      </c>
      <c r="AH840" s="117" t="str">
        <f t="shared" si="23"/>
        <v/>
      </c>
    </row>
    <row r="841" spans="1:34" ht="36.75" customHeight="1">
      <c r="A841" s="108">
        <f t="shared" si="25"/>
        <v>831</v>
      </c>
      <c r="B841" s="1232" t="str">
        <f>IF(基本情報入力シート!C884="","",基本情報入力シート!C884)</f>
        <v/>
      </c>
      <c r="C841" s="1233"/>
      <c r="D841" s="1233"/>
      <c r="E841" s="1233"/>
      <c r="F841" s="1233"/>
      <c r="G841" s="1233"/>
      <c r="H841" s="1233"/>
      <c r="I841" s="1233"/>
      <c r="J841" s="1233"/>
      <c r="K841" s="1234"/>
      <c r="L841" s="109" t="str">
        <f>IF(基本情報入力シート!M884="","",基本情報入力シート!M884)</f>
        <v/>
      </c>
      <c r="M841" s="109" t="str">
        <f>IF(基本情報入力シート!R884="","",基本情報入力シート!R884)</f>
        <v/>
      </c>
      <c r="N841" s="109" t="str">
        <f>IF(基本情報入力シート!W884="","",基本情報入力シート!W884)</f>
        <v/>
      </c>
      <c r="O841" s="108" t="str">
        <f>IF(基本情報入力シート!X884="","",基本情報入力シート!X884)</f>
        <v/>
      </c>
      <c r="P841" s="110" t="str">
        <f>IF(基本情報入力シート!Y884="","",基本情報入力シート!Y884)</f>
        <v/>
      </c>
      <c r="Q841" s="641" t="str">
        <f>IF(基本情報入力シート!Z884="","",基本情報入力シート!Z884)</f>
        <v/>
      </c>
      <c r="R841" s="662" t="str">
        <f>IF(基本情報入力シート!AA884="","",基本情報入力シート!AA884)</f>
        <v/>
      </c>
      <c r="S841" s="111"/>
      <c r="T841" s="112"/>
      <c r="U841" s="131" t="str">
        <f>IF(P841="","",VLOOKUP(P841,【参考】数式用!$A$5:$I$28,MATCH(T841,【参考】数式用!$C$4:$G$4,0)+2,0))</f>
        <v/>
      </c>
      <c r="V841" s="46" t="s">
        <v>121</v>
      </c>
      <c r="W841" s="113"/>
      <c r="X841" s="47" t="s">
        <v>122</v>
      </c>
      <c r="Y841" s="113"/>
      <c r="Z841" s="114" t="s">
        <v>123</v>
      </c>
      <c r="AA841" s="113"/>
      <c r="AB841" s="47" t="s">
        <v>122</v>
      </c>
      <c r="AC841" s="113"/>
      <c r="AD841" s="47" t="s">
        <v>124</v>
      </c>
      <c r="AE841" s="115" t="s">
        <v>125</v>
      </c>
      <c r="AF841" s="116" t="str">
        <f t="shared" si="24"/>
        <v/>
      </c>
      <c r="AG841" s="118" t="s">
        <v>126</v>
      </c>
      <c r="AH841" s="117" t="str">
        <f t="shared" si="23"/>
        <v/>
      </c>
    </row>
    <row r="842" spans="1:34" ht="36.75" customHeight="1">
      <c r="A842" s="108">
        <f t="shared" si="25"/>
        <v>832</v>
      </c>
      <c r="B842" s="1232" t="str">
        <f>IF(基本情報入力シート!C885="","",基本情報入力シート!C885)</f>
        <v/>
      </c>
      <c r="C842" s="1233"/>
      <c r="D842" s="1233"/>
      <c r="E842" s="1233"/>
      <c r="F842" s="1233"/>
      <c r="G842" s="1233"/>
      <c r="H842" s="1233"/>
      <c r="I842" s="1233"/>
      <c r="J842" s="1233"/>
      <c r="K842" s="1234"/>
      <c r="L842" s="109" t="str">
        <f>IF(基本情報入力シート!M885="","",基本情報入力シート!M885)</f>
        <v/>
      </c>
      <c r="M842" s="109" t="str">
        <f>IF(基本情報入力シート!R885="","",基本情報入力シート!R885)</f>
        <v/>
      </c>
      <c r="N842" s="109" t="str">
        <f>IF(基本情報入力シート!W885="","",基本情報入力シート!W885)</f>
        <v/>
      </c>
      <c r="O842" s="108" t="str">
        <f>IF(基本情報入力シート!X885="","",基本情報入力シート!X885)</f>
        <v/>
      </c>
      <c r="P842" s="110" t="str">
        <f>IF(基本情報入力シート!Y885="","",基本情報入力シート!Y885)</f>
        <v/>
      </c>
      <c r="Q842" s="641" t="str">
        <f>IF(基本情報入力シート!Z885="","",基本情報入力シート!Z885)</f>
        <v/>
      </c>
      <c r="R842" s="662" t="str">
        <f>IF(基本情報入力シート!AA885="","",基本情報入力シート!AA885)</f>
        <v/>
      </c>
      <c r="S842" s="111"/>
      <c r="T842" s="112"/>
      <c r="U842" s="131" t="str">
        <f>IF(P842="","",VLOOKUP(P842,【参考】数式用!$A$5:$I$28,MATCH(T842,【参考】数式用!$C$4:$G$4,0)+2,0))</f>
        <v/>
      </c>
      <c r="V842" s="46" t="s">
        <v>121</v>
      </c>
      <c r="W842" s="113"/>
      <c r="X842" s="47" t="s">
        <v>122</v>
      </c>
      <c r="Y842" s="113"/>
      <c r="Z842" s="114" t="s">
        <v>123</v>
      </c>
      <c r="AA842" s="113"/>
      <c r="AB842" s="47" t="s">
        <v>122</v>
      </c>
      <c r="AC842" s="113"/>
      <c r="AD842" s="47" t="s">
        <v>124</v>
      </c>
      <c r="AE842" s="115" t="s">
        <v>125</v>
      </c>
      <c r="AF842" s="116" t="str">
        <f t="shared" si="24"/>
        <v/>
      </c>
      <c r="AG842" s="118" t="s">
        <v>126</v>
      </c>
      <c r="AH842" s="117" t="str">
        <f t="shared" si="23"/>
        <v/>
      </c>
    </row>
    <row r="843" spans="1:34" ht="36.75" customHeight="1">
      <c r="A843" s="108">
        <f t="shared" si="25"/>
        <v>833</v>
      </c>
      <c r="B843" s="1232" t="str">
        <f>IF(基本情報入力シート!C886="","",基本情報入力シート!C886)</f>
        <v/>
      </c>
      <c r="C843" s="1233"/>
      <c r="D843" s="1233"/>
      <c r="E843" s="1233"/>
      <c r="F843" s="1233"/>
      <c r="G843" s="1233"/>
      <c r="H843" s="1233"/>
      <c r="I843" s="1233"/>
      <c r="J843" s="1233"/>
      <c r="K843" s="1234"/>
      <c r="L843" s="109" t="str">
        <f>IF(基本情報入力シート!M886="","",基本情報入力シート!M886)</f>
        <v/>
      </c>
      <c r="M843" s="109" t="str">
        <f>IF(基本情報入力シート!R886="","",基本情報入力シート!R886)</f>
        <v/>
      </c>
      <c r="N843" s="109" t="str">
        <f>IF(基本情報入力シート!W886="","",基本情報入力シート!W886)</f>
        <v/>
      </c>
      <c r="O843" s="108" t="str">
        <f>IF(基本情報入力シート!X886="","",基本情報入力シート!X886)</f>
        <v/>
      </c>
      <c r="P843" s="110" t="str">
        <f>IF(基本情報入力シート!Y886="","",基本情報入力シート!Y886)</f>
        <v/>
      </c>
      <c r="Q843" s="641" t="str">
        <f>IF(基本情報入力シート!Z886="","",基本情報入力シート!Z886)</f>
        <v/>
      </c>
      <c r="R843" s="662" t="str">
        <f>IF(基本情報入力シート!AA886="","",基本情報入力シート!AA886)</f>
        <v/>
      </c>
      <c r="S843" s="111"/>
      <c r="T843" s="112"/>
      <c r="U843" s="131" t="str">
        <f>IF(P843="","",VLOOKUP(P843,【参考】数式用!$A$5:$I$28,MATCH(T843,【参考】数式用!$C$4:$G$4,0)+2,0))</f>
        <v/>
      </c>
      <c r="V843" s="46" t="s">
        <v>121</v>
      </c>
      <c r="W843" s="113"/>
      <c r="X843" s="47" t="s">
        <v>122</v>
      </c>
      <c r="Y843" s="113"/>
      <c r="Z843" s="114" t="s">
        <v>123</v>
      </c>
      <c r="AA843" s="113"/>
      <c r="AB843" s="47" t="s">
        <v>122</v>
      </c>
      <c r="AC843" s="113"/>
      <c r="AD843" s="47" t="s">
        <v>124</v>
      </c>
      <c r="AE843" s="115" t="s">
        <v>125</v>
      </c>
      <c r="AF843" s="116" t="str">
        <f t="shared" si="24"/>
        <v/>
      </c>
      <c r="AG843" s="118" t="s">
        <v>126</v>
      </c>
      <c r="AH843" s="117" t="str">
        <f t="shared" si="23"/>
        <v/>
      </c>
    </row>
    <row r="844" spans="1:34" ht="36.75" customHeight="1">
      <c r="A844" s="108">
        <f t="shared" si="25"/>
        <v>834</v>
      </c>
      <c r="B844" s="1232" t="str">
        <f>IF(基本情報入力シート!C887="","",基本情報入力シート!C887)</f>
        <v/>
      </c>
      <c r="C844" s="1233"/>
      <c r="D844" s="1233"/>
      <c r="E844" s="1233"/>
      <c r="F844" s="1233"/>
      <c r="G844" s="1233"/>
      <c r="H844" s="1233"/>
      <c r="I844" s="1233"/>
      <c r="J844" s="1233"/>
      <c r="K844" s="1234"/>
      <c r="L844" s="109" t="str">
        <f>IF(基本情報入力シート!M887="","",基本情報入力シート!M887)</f>
        <v/>
      </c>
      <c r="M844" s="109" t="str">
        <f>IF(基本情報入力シート!R887="","",基本情報入力シート!R887)</f>
        <v/>
      </c>
      <c r="N844" s="109" t="str">
        <f>IF(基本情報入力シート!W887="","",基本情報入力シート!W887)</f>
        <v/>
      </c>
      <c r="O844" s="108" t="str">
        <f>IF(基本情報入力シート!X887="","",基本情報入力シート!X887)</f>
        <v/>
      </c>
      <c r="P844" s="110" t="str">
        <f>IF(基本情報入力シート!Y887="","",基本情報入力シート!Y887)</f>
        <v/>
      </c>
      <c r="Q844" s="641" t="str">
        <f>IF(基本情報入力シート!Z887="","",基本情報入力シート!Z887)</f>
        <v/>
      </c>
      <c r="R844" s="662" t="str">
        <f>IF(基本情報入力シート!AA887="","",基本情報入力シート!AA887)</f>
        <v/>
      </c>
      <c r="S844" s="111"/>
      <c r="T844" s="112"/>
      <c r="U844" s="131" t="str">
        <f>IF(P844="","",VLOOKUP(P844,【参考】数式用!$A$5:$I$28,MATCH(T844,【参考】数式用!$C$4:$G$4,0)+2,0))</f>
        <v/>
      </c>
      <c r="V844" s="46" t="s">
        <v>121</v>
      </c>
      <c r="W844" s="113"/>
      <c r="X844" s="47" t="s">
        <v>122</v>
      </c>
      <c r="Y844" s="113"/>
      <c r="Z844" s="114" t="s">
        <v>123</v>
      </c>
      <c r="AA844" s="113"/>
      <c r="AB844" s="47" t="s">
        <v>122</v>
      </c>
      <c r="AC844" s="113"/>
      <c r="AD844" s="47" t="s">
        <v>124</v>
      </c>
      <c r="AE844" s="115" t="s">
        <v>125</v>
      </c>
      <c r="AF844" s="116" t="str">
        <f t="shared" si="24"/>
        <v/>
      </c>
      <c r="AG844" s="118" t="s">
        <v>126</v>
      </c>
      <c r="AH844" s="117" t="str">
        <f t="shared" si="23"/>
        <v/>
      </c>
    </row>
    <row r="845" spans="1:34" ht="36.75" customHeight="1">
      <c r="A845" s="108">
        <f t="shared" ref="A845:A908" si="26">A844+1</f>
        <v>835</v>
      </c>
      <c r="B845" s="1232" t="str">
        <f>IF(基本情報入力シート!C888="","",基本情報入力シート!C888)</f>
        <v/>
      </c>
      <c r="C845" s="1233"/>
      <c r="D845" s="1233"/>
      <c r="E845" s="1233"/>
      <c r="F845" s="1233"/>
      <c r="G845" s="1233"/>
      <c r="H845" s="1233"/>
      <c r="I845" s="1233"/>
      <c r="J845" s="1233"/>
      <c r="K845" s="1234"/>
      <c r="L845" s="109" t="str">
        <f>IF(基本情報入力シート!M888="","",基本情報入力シート!M888)</f>
        <v/>
      </c>
      <c r="M845" s="109" t="str">
        <f>IF(基本情報入力シート!R888="","",基本情報入力シート!R888)</f>
        <v/>
      </c>
      <c r="N845" s="109" t="str">
        <f>IF(基本情報入力シート!W888="","",基本情報入力シート!W888)</f>
        <v/>
      </c>
      <c r="O845" s="108" t="str">
        <f>IF(基本情報入力シート!X888="","",基本情報入力シート!X888)</f>
        <v/>
      </c>
      <c r="P845" s="110" t="str">
        <f>IF(基本情報入力シート!Y888="","",基本情報入力シート!Y888)</f>
        <v/>
      </c>
      <c r="Q845" s="641" t="str">
        <f>IF(基本情報入力シート!Z888="","",基本情報入力シート!Z888)</f>
        <v/>
      </c>
      <c r="R845" s="662" t="str">
        <f>IF(基本情報入力シート!AA888="","",基本情報入力シート!AA888)</f>
        <v/>
      </c>
      <c r="S845" s="111"/>
      <c r="T845" s="112"/>
      <c r="U845" s="131" t="str">
        <f>IF(P845="","",VLOOKUP(P845,【参考】数式用!$A$5:$I$28,MATCH(T845,【参考】数式用!$C$4:$G$4,0)+2,0))</f>
        <v/>
      </c>
      <c r="V845" s="46" t="s">
        <v>121</v>
      </c>
      <c r="W845" s="113"/>
      <c r="X845" s="47" t="s">
        <v>122</v>
      </c>
      <c r="Y845" s="113"/>
      <c r="Z845" s="114" t="s">
        <v>123</v>
      </c>
      <c r="AA845" s="113"/>
      <c r="AB845" s="47" t="s">
        <v>122</v>
      </c>
      <c r="AC845" s="113"/>
      <c r="AD845" s="47" t="s">
        <v>124</v>
      </c>
      <c r="AE845" s="115" t="s">
        <v>125</v>
      </c>
      <c r="AF845" s="116" t="str">
        <f t="shared" si="24"/>
        <v/>
      </c>
      <c r="AG845" s="118" t="s">
        <v>126</v>
      </c>
      <c r="AH845" s="117" t="str">
        <f t="shared" si="23"/>
        <v/>
      </c>
    </row>
    <row r="846" spans="1:34" ht="36.75" customHeight="1">
      <c r="A846" s="108">
        <f t="shared" si="26"/>
        <v>836</v>
      </c>
      <c r="B846" s="1232" t="str">
        <f>IF(基本情報入力シート!C889="","",基本情報入力シート!C889)</f>
        <v/>
      </c>
      <c r="C846" s="1233"/>
      <c r="D846" s="1233"/>
      <c r="E846" s="1233"/>
      <c r="F846" s="1233"/>
      <c r="G846" s="1233"/>
      <c r="H846" s="1233"/>
      <c r="I846" s="1233"/>
      <c r="J846" s="1233"/>
      <c r="K846" s="1234"/>
      <c r="L846" s="109" t="str">
        <f>IF(基本情報入力シート!M889="","",基本情報入力シート!M889)</f>
        <v/>
      </c>
      <c r="M846" s="109" t="str">
        <f>IF(基本情報入力シート!R889="","",基本情報入力シート!R889)</f>
        <v/>
      </c>
      <c r="N846" s="109" t="str">
        <f>IF(基本情報入力シート!W889="","",基本情報入力シート!W889)</f>
        <v/>
      </c>
      <c r="O846" s="108" t="str">
        <f>IF(基本情報入力シート!X889="","",基本情報入力シート!X889)</f>
        <v/>
      </c>
      <c r="P846" s="110" t="str">
        <f>IF(基本情報入力シート!Y889="","",基本情報入力シート!Y889)</f>
        <v/>
      </c>
      <c r="Q846" s="641" t="str">
        <f>IF(基本情報入力シート!Z889="","",基本情報入力シート!Z889)</f>
        <v/>
      </c>
      <c r="R846" s="662" t="str">
        <f>IF(基本情報入力シート!AA889="","",基本情報入力シート!AA889)</f>
        <v/>
      </c>
      <c r="S846" s="111"/>
      <c r="T846" s="112"/>
      <c r="U846" s="131" t="str">
        <f>IF(P846="","",VLOOKUP(P846,【参考】数式用!$A$5:$I$28,MATCH(T846,【参考】数式用!$C$4:$G$4,0)+2,0))</f>
        <v/>
      </c>
      <c r="V846" s="46" t="s">
        <v>121</v>
      </c>
      <c r="W846" s="113"/>
      <c r="X846" s="47" t="s">
        <v>122</v>
      </c>
      <c r="Y846" s="113"/>
      <c r="Z846" s="114" t="s">
        <v>123</v>
      </c>
      <c r="AA846" s="113"/>
      <c r="AB846" s="47" t="s">
        <v>122</v>
      </c>
      <c r="AC846" s="113"/>
      <c r="AD846" s="47" t="s">
        <v>124</v>
      </c>
      <c r="AE846" s="115" t="s">
        <v>125</v>
      </c>
      <c r="AF846" s="116" t="str">
        <f t="shared" si="24"/>
        <v/>
      </c>
      <c r="AG846" s="118" t="s">
        <v>126</v>
      </c>
      <c r="AH846" s="117" t="str">
        <f t="shared" si="23"/>
        <v/>
      </c>
    </row>
    <row r="847" spans="1:34" ht="36.75" customHeight="1">
      <c r="A847" s="108">
        <f t="shared" si="26"/>
        <v>837</v>
      </c>
      <c r="B847" s="1232" t="str">
        <f>IF(基本情報入力シート!C890="","",基本情報入力シート!C890)</f>
        <v/>
      </c>
      <c r="C847" s="1233"/>
      <c r="D847" s="1233"/>
      <c r="E847" s="1233"/>
      <c r="F847" s="1233"/>
      <c r="G847" s="1233"/>
      <c r="H847" s="1233"/>
      <c r="I847" s="1233"/>
      <c r="J847" s="1233"/>
      <c r="K847" s="1234"/>
      <c r="L847" s="109" t="str">
        <f>IF(基本情報入力シート!M890="","",基本情報入力シート!M890)</f>
        <v/>
      </c>
      <c r="M847" s="109" t="str">
        <f>IF(基本情報入力シート!R890="","",基本情報入力シート!R890)</f>
        <v/>
      </c>
      <c r="N847" s="109" t="str">
        <f>IF(基本情報入力シート!W890="","",基本情報入力シート!W890)</f>
        <v/>
      </c>
      <c r="O847" s="108" t="str">
        <f>IF(基本情報入力シート!X890="","",基本情報入力シート!X890)</f>
        <v/>
      </c>
      <c r="P847" s="110" t="str">
        <f>IF(基本情報入力シート!Y890="","",基本情報入力シート!Y890)</f>
        <v/>
      </c>
      <c r="Q847" s="641" t="str">
        <f>IF(基本情報入力シート!Z890="","",基本情報入力シート!Z890)</f>
        <v/>
      </c>
      <c r="R847" s="662" t="str">
        <f>IF(基本情報入力シート!AA890="","",基本情報入力シート!AA890)</f>
        <v/>
      </c>
      <c r="S847" s="111"/>
      <c r="T847" s="112"/>
      <c r="U847" s="131" t="str">
        <f>IF(P847="","",VLOOKUP(P847,【参考】数式用!$A$5:$I$28,MATCH(T847,【参考】数式用!$C$4:$G$4,0)+2,0))</f>
        <v/>
      </c>
      <c r="V847" s="46" t="s">
        <v>121</v>
      </c>
      <c r="W847" s="113"/>
      <c r="X847" s="47" t="s">
        <v>122</v>
      </c>
      <c r="Y847" s="113"/>
      <c r="Z847" s="114" t="s">
        <v>123</v>
      </c>
      <c r="AA847" s="113"/>
      <c r="AB847" s="47" t="s">
        <v>122</v>
      </c>
      <c r="AC847" s="113"/>
      <c r="AD847" s="47" t="s">
        <v>124</v>
      </c>
      <c r="AE847" s="115" t="s">
        <v>125</v>
      </c>
      <c r="AF847" s="116" t="str">
        <f t="shared" si="24"/>
        <v/>
      </c>
      <c r="AG847" s="118" t="s">
        <v>126</v>
      </c>
      <c r="AH847" s="117" t="str">
        <f t="shared" si="23"/>
        <v/>
      </c>
    </row>
    <row r="848" spans="1:34" ht="36.75" customHeight="1">
      <c r="A848" s="108">
        <f t="shared" si="26"/>
        <v>838</v>
      </c>
      <c r="B848" s="1232" t="str">
        <f>IF(基本情報入力シート!C891="","",基本情報入力シート!C891)</f>
        <v/>
      </c>
      <c r="C848" s="1233"/>
      <c r="D848" s="1233"/>
      <c r="E848" s="1233"/>
      <c r="F848" s="1233"/>
      <c r="G848" s="1233"/>
      <c r="H848" s="1233"/>
      <c r="I848" s="1233"/>
      <c r="J848" s="1233"/>
      <c r="K848" s="1234"/>
      <c r="L848" s="109" t="str">
        <f>IF(基本情報入力シート!M891="","",基本情報入力シート!M891)</f>
        <v/>
      </c>
      <c r="M848" s="109" t="str">
        <f>IF(基本情報入力シート!R891="","",基本情報入力シート!R891)</f>
        <v/>
      </c>
      <c r="N848" s="109" t="str">
        <f>IF(基本情報入力シート!W891="","",基本情報入力シート!W891)</f>
        <v/>
      </c>
      <c r="O848" s="108" t="str">
        <f>IF(基本情報入力シート!X891="","",基本情報入力シート!X891)</f>
        <v/>
      </c>
      <c r="P848" s="110" t="str">
        <f>IF(基本情報入力シート!Y891="","",基本情報入力シート!Y891)</f>
        <v/>
      </c>
      <c r="Q848" s="641" t="str">
        <f>IF(基本情報入力シート!Z891="","",基本情報入力シート!Z891)</f>
        <v/>
      </c>
      <c r="R848" s="662" t="str">
        <f>IF(基本情報入力シート!AA891="","",基本情報入力シート!AA891)</f>
        <v/>
      </c>
      <c r="S848" s="111"/>
      <c r="T848" s="112"/>
      <c r="U848" s="131" t="str">
        <f>IF(P848="","",VLOOKUP(P848,【参考】数式用!$A$5:$I$28,MATCH(T848,【参考】数式用!$C$4:$G$4,0)+2,0))</f>
        <v/>
      </c>
      <c r="V848" s="46" t="s">
        <v>121</v>
      </c>
      <c r="W848" s="113"/>
      <c r="X848" s="47" t="s">
        <v>122</v>
      </c>
      <c r="Y848" s="113"/>
      <c r="Z848" s="114" t="s">
        <v>123</v>
      </c>
      <c r="AA848" s="113"/>
      <c r="AB848" s="47" t="s">
        <v>122</v>
      </c>
      <c r="AC848" s="113"/>
      <c r="AD848" s="47" t="s">
        <v>124</v>
      </c>
      <c r="AE848" s="115" t="s">
        <v>125</v>
      </c>
      <c r="AF848" s="116" t="str">
        <f t="shared" si="24"/>
        <v/>
      </c>
      <c r="AG848" s="118" t="s">
        <v>126</v>
      </c>
      <c r="AH848" s="117" t="str">
        <f t="shared" si="23"/>
        <v/>
      </c>
    </row>
    <row r="849" spans="1:34" ht="36.75" customHeight="1">
      <c r="A849" s="108">
        <f t="shared" si="26"/>
        <v>839</v>
      </c>
      <c r="B849" s="1232" t="str">
        <f>IF(基本情報入力シート!C892="","",基本情報入力シート!C892)</f>
        <v/>
      </c>
      <c r="C849" s="1233"/>
      <c r="D849" s="1233"/>
      <c r="E849" s="1233"/>
      <c r="F849" s="1233"/>
      <c r="G849" s="1233"/>
      <c r="H849" s="1233"/>
      <c r="I849" s="1233"/>
      <c r="J849" s="1233"/>
      <c r="K849" s="1234"/>
      <c r="L849" s="109" t="str">
        <f>IF(基本情報入力シート!M892="","",基本情報入力シート!M892)</f>
        <v/>
      </c>
      <c r="M849" s="109" t="str">
        <f>IF(基本情報入力シート!R892="","",基本情報入力シート!R892)</f>
        <v/>
      </c>
      <c r="N849" s="109" t="str">
        <f>IF(基本情報入力シート!W892="","",基本情報入力シート!W892)</f>
        <v/>
      </c>
      <c r="O849" s="108" t="str">
        <f>IF(基本情報入力シート!X892="","",基本情報入力シート!X892)</f>
        <v/>
      </c>
      <c r="P849" s="110" t="str">
        <f>IF(基本情報入力シート!Y892="","",基本情報入力シート!Y892)</f>
        <v/>
      </c>
      <c r="Q849" s="641" t="str">
        <f>IF(基本情報入力シート!Z892="","",基本情報入力シート!Z892)</f>
        <v/>
      </c>
      <c r="R849" s="662" t="str">
        <f>IF(基本情報入力シート!AA892="","",基本情報入力シート!AA892)</f>
        <v/>
      </c>
      <c r="S849" s="111"/>
      <c r="T849" s="112"/>
      <c r="U849" s="131" t="str">
        <f>IF(P849="","",VLOOKUP(P849,【参考】数式用!$A$5:$I$28,MATCH(T849,【参考】数式用!$C$4:$G$4,0)+2,0))</f>
        <v/>
      </c>
      <c r="V849" s="46" t="s">
        <v>121</v>
      </c>
      <c r="W849" s="113"/>
      <c r="X849" s="47" t="s">
        <v>122</v>
      </c>
      <c r="Y849" s="113"/>
      <c r="Z849" s="114" t="s">
        <v>123</v>
      </c>
      <c r="AA849" s="113"/>
      <c r="AB849" s="47" t="s">
        <v>122</v>
      </c>
      <c r="AC849" s="113"/>
      <c r="AD849" s="47" t="s">
        <v>124</v>
      </c>
      <c r="AE849" s="115" t="s">
        <v>125</v>
      </c>
      <c r="AF849" s="116" t="str">
        <f t="shared" si="24"/>
        <v/>
      </c>
      <c r="AG849" s="118" t="s">
        <v>126</v>
      </c>
      <c r="AH849" s="117" t="str">
        <f t="shared" si="23"/>
        <v/>
      </c>
    </row>
    <row r="850" spans="1:34" ht="36.75" customHeight="1">
      <c r="A850" s="108">
        <f t="shared" si="26"/>
        <v>840</v>
      </c>
      <c r="B850" s="1232" t="str">
        <f>IF(基本情報入力シート!C893="","",基本情報入力シート!C893)</f>
        <v/>
      </c>
      <c r="C850" s="1233"/>
      <c r="D850" s="1233"/>
      <c r="E850" s="1233"/>
      <c r="F850" s="1233"/>
      <c r="G850" s="1233"/>
      <c r="H850" s="1233"/>
      <c r="I850" s="1233"/>
      <c r="J850" s="1233"/>
      <c r="K850" s="1234"/>
      <c r="L850" s="109" t="str">
        <f>IF(基本情報入力シート!M893="","",基本情報入力シート!M893)</f>
        <v/>
      </c>
      <c r="M850" s="109" t="str">
        <f>IF(基本情報入力シート!R893="","",基本情報入力シート!R893)</f>
        <v/>
      </c>
      <c r="N850" s="109" t="str">
        <f>IF(基本情報入力シート!W893="","",基本情報入力シート!W893)</f>
        <v/>
      </c>
      <c r="O850" s="108" t="str">
        <f>IF(基本情報入力シート!X893="","",基本情報入力シート!X893)</f>
        <v/>
      </c>
      <c r="P850" s="110" t="str">
        <f>IF(基本情報入力シート!Y893="","",基本情報入力シート!Y893)</f>
        <v/>
      </c>
      <c r="Q850" s="641" t="str">
        <f>IF(基本情報入力シート!Z893="","",基本情報入力シート!Z893)</f>
        <v/>
      </c>
      <c r="R850" s="662" t="str">
        <f>IF(基本情報入力シート!AA893="","",基本情報入力シート!AA893)</f>
        <v/>
      </c>
      <c r="S850" s="111"/>
      <c r="T850" s="112"/>
      <c r="U850" s="131" t="str">
        <f>IF(P850="","",VLOOKUP(P850,【参考】数式用!$A$5:$I$28,MATCH(T850,【参考】数式用!$C$4:$G$4,0)+2,0))</f>
        <v/>
      </c>
      <c r="V850" s="46" t="s">
        <v>121</v>
      </c>
      <c r="W850" s="113"/>
      <c r="X850" s="47" t="s">
        <v>122</v>
      </c>
      <c r="Y850" s="113"/>
      <c r="Z850" s="114" t="s">
        <v>123</v>
      </c>
      <c r="AA850" s="113"/>
      <c r="AB850" s="47" t="s">
        <v>122</v>
      </c>
      <c r="AC850" s="113"/>
      <c r="AD850" s="47" t="s">
        <v>124</v>
      </c>
      <c r="AE850" s="115" t="s">
        <v>125</v>
      </c>
      <c r="AF850" s="116" t="str">
        <f t="shared" si="24"/>
        <v/>
      </c>
      <c r="AG850" s="118" t="s">
        <v>126</v>
      </c>
      <c r="AH850" s="117" t="str">
        <f t="shared" si="23"/>
        <v/>
      </c>
    </row>
    <row r="851" spans="1:34" ht="36.75" customHeight="1">
      <c r="A851" s="108">
        <f t="shared" si="26"/>
        <v>841</v>
      </c>
      <c r="B851" s="1232" t="str">
        <f>IF(基本情報入力シート!C894="","",基本情報入力シート!C894)</f>
        <v/>
      </c>
      <c r="C851" s="1233"/>
      <c r="D851" s="1233"/>
      <c r="E851" s="1233"/>
      <c r="F851" s="1233"/>
      <c r="G851" s="1233"/>
      <c r="H851" s="1233"/>
      <c r="I851" s="1233"/>
      <c r="J851" s="1233"/>
      <c r="K851" s="1234"/>
      <c r="L851" s="109" t="str">
        <f>IF(基本情報入力シート!M894="","",基本情報入力シート!M894)</f>
        <v/>
      </c>
      <c r="M851" s="109" t="str">
        <f>IF(基本情報入力シート!R894="","",基本情報入力シート!R894)</f>
        <v/>
      </c>
      <c r="N851" s="109" t="str">
        <f>IF(基本情報入力シート!W894="","",基本情報入力シート!W894)</f>
        <v/>
      </c>
      <c r="O851" s="108" t="str">
        <f>IF(基本情報入力シート!X894="","",基本情報入力シート!X894)</f>
        <v/>
      </c>
      <c r="P851" s="110" t="str">
        <f>IF(基本情報入力シート!Y894="","",基本情報入力シート!Y894)</f>
        <v/>
      </c>
      <c r="Q851" s="641" t="str">
        <f>IF(基本情報入力シート!Z894="","",基本情報入力シート!Z894)</f>
        <v/>
      </c>
      <c r="R851" s="662" t="str">
        <f>IF(基本情報入力シート!AA894="","",基本情報入力シート!AA894)</f>
        <v/>
      </c>
      <c r="S851" s="111"/>
      <c r="T851" s="112"/>
      <c r="U851" s="131" t="str">
        <f>IF(P851="","",VLOOKUP(P851,【参考】数式用!$A$5:$I$28,MATCH(T851,【参考】数式用!$C$4:$G$4,0)+2,0))</f>
        <v/>
      </c>
      <c r="V851" s="46" t="s">
        <v>121</v>
      </c>
      <c r="W851" s="113"/>
      <c r="X851" s="47" t="s">
        <v>122</v>
      </c>
      <c r="Y851" s="113"/>
      <c r="Z851" s="114" t="s">
        <v>123</v>
      </c>
      <c r="AA851" s="113"/>
      <c r="AB851" s="47" t="s">
        <v>122</v>
      </c>
      <c r="AC851" s="113"/>
      <c r="AD851" s="47" t="s">
        <v>124</v>
      </c>
      <c r="AE851" s="115" t="s">
        <v>125</v>
      </c>
      <c r="AF851" s="116" t="str">
        <f t="shared" si="24"/>
        <v/>
      </c>
      <c r="AG851" s="118" t="s">
        <v>126</v>
      </c>
      <c r="AH851" s="117" t="str">
        <f t="shared" si="23"/>
        <v/>
      </c>
    </row>
    <row r="852" spans="1:34" ht="36.75" customHeight="1">
      <c r="A852" s="108">
        <f t="shared" si="26"/>
        <v>842</v>
      </c>
      <c r="B852" s="1232" t="str">
        <f>IF(基本情報入力シート!C895="","",基本情報入力シート!C895)</f>
        <v/>
      </c>
      <c r="C852" s="1233"/>
      <c r="D852" s="1233"/>
      <c r="E852" s="1233"/>
      <c r="F852" s="1233"/>
      <c r="G852" s="1233"/>
      <c r="H852" s="1233"/>
      <c r="I852" s="1233"/>
      <c r="J852" s="1233"/>
      <c r="K852" s="1234"/>
      <c r="L852" s="109" t="str">
        <f>IF(基本情報入力シート!M895="","",基本情報入力シート!M895)</f>
        <v/>
      </c>
      <c r="M852" s="109" t="str">
        <f>IF(基本情報入力シート!R895="","",基本情報入力シート!R895)</f>
        <v/>
      </c>
      <c r="N852" s="109" t="str">
        <f>IF(基本情報入力シート!W895="","",基本情報入力シート!W895)</f>
        <v/>
      </c>
      <c r="O852" s="108" t="str">
        <f>IF(基本情報入力シート!X895="","",基本情報入力シート!X895)</f>
        <v/>
      </c>
      <c r="P852" s="110" t="str">
        <f>IF(基本情報入力シート!Y895="","",基本情報入力シート!Y895)</f>
        <v/>
      </c>
      <c r="Q852" s="641" t="str">
        <f>IF(基本情報入力シート!Z895="","",基本情報入力シート!Z895)</f>
        <v/>
      </c>
      <c r="R852" s="662" t="str">
        <f>IF(基本情報入力シート!AA895="","",基本情報入力シート!AA895)</f>
        <v/>
      </c>
      <c r="S852" s="111"/>
      <c r="T852" s="112"/>
      <c r="U852" s="131" t="str">
        <f>IF(P852="","",VLOOKUP(P852,【参考】数式用!$A$5:$I$28,MATCH(T852,【参考】数式用!$C$4:$G$4,0)+2,0))</f>
        <v/>
      </c>
      <c r="V852" s="46" t="s">
        <v>121</v>
      </c>
      <c r="W852" s="113"/>
      <c r="X852" s="47" t="s">
        <v>122</v>
      </c>
      <c r="Y852" s="113"/>
      <c r="Z852" s="114" t="s">
        <v>123</v>
      </c>
      <c r="AA852" s="113"/>
      <c r="AB852" s="47" t="s">
        <v>122</v>
      </c>
      <c r="AC852" s="113"/>
      <c r="AD852" s="47" t="s">
        <v>124</v>
      </c>
      <c r="AE852" s="115" t="s">
        <v>125</v>
      </c>
      <c r="AF852" s="116" t="str">
        <f t="shared" si="24"/>
        <v/>
      </c>
      <c r="AG852" s="118" t="s">
        <v>126</v>
      </c>
      <c r="AH852" s="117" t="str">
        <f t="shared" si="23"/>
        <v/>
      </c>
    </row>
    <row r="853" spans="1:34" ht="36.75" customHeight="1">
      <c r="A853" s="108">
        <f t="shared" si="26"/>
        <v>843</v>
      </c>
      <c r="B853" s="1232" t="str">
        <f>IF(基本情報入力シート!C896="","",基本情報入力シート!C896)</f>
        <v/>
      </c>
      <c r="C853" s="1233"/>
      <c r="D853" s="1233"/>
      <c r="E853" s="1233"/>
      <c r="F853" s="1233"/>
      <c r="G853" s="1233"/>
      <c r="H853" s="1233"/>
      <c r="I853" s="1233"/>
      <c r="J853" s="1233"/>
      <c r="K853" s="1234"/>
      <c r="L853" s="109" t="str">
        <f>IF(基本情報入力シート!M896="","",基本情報入力シート!M896)</f>
        <v/>
      </c>
      <c r="M853" s="109" t="str">
        <f>IF(基本情報入力シート!R896="","",基本情報入力シート!R896)</f>
        <v/>
      </c>
      <c r="N853" s="109" t="str">
        <f>IF(基本情報入力シート!W896="","",基本情報入力シート!W896)</f>
        <v/>
      </c>
      <c r="O853" s="108" t="str">
        <f>IF(基本情報入力シート!X896="","",基本情報入力シート!X896)</f>
        <v/>
      </c>
      <c r="P853" s="110" t="str">
        <f>IF(基本情報入力シート!Y896="","",基本情報入力シート!Y896)</f>
        <v/>
      </c>
      <c r="Q853" s="641" t="str">
        <f>IF(基本情報入力シート!Z896="","",基本情報入力シート!Z896)</f>
        <v/>
      </c>
      <c r="R853" s="662" t="str">
        <f>IF(基本情報入力シート!AA896="","",基本情報入力シート!AA896)</f>
        <v/>
      </c>
      <c r="S853" s="111"/>
      <c r="T853" s="112"/>
      <c r="U853" s="131" t="str">
        <f>IF(P853="","",VLOOKUP(P853,【参考】数式用!$A$5:$I$28,MATCH(T853,【参考】数式用!$C$4:$G$4,0)+2,0))</f>
        <v/>
      </c>
      <c r="V853" s="46" t="s">
        <v>121</v>
      </c>
      <c r="W853" s="113"/>
      <c r="X853" s="47" t="s">
        <v>122</v>
      </c>
      <c r="Y853" s="113"/>
      <c r="Z853" s="114" t="s">
        <v>123</v>
      </c>
      <c r="AA853" s="113"/>
      <c r="AB853" s="47" t="s">
        <v>122</v>
      </c>
      <c r="AC853" s="113"/>
      <c r="AD853" s="47" t="s">
        <v>124</v>
      </c>
      <c r="AE853" s="115" t="s">
        <v>125</v>
      </c>
      <c r="AF853" s="116" t="str">
        <f t="shared" si="24"/>
        <v/>
      </c>
      <c r="AG853" s="118" t="s">
        <v>126</v>
      </c>
      <c r="AH853" s="117" t="str">
        <f t="shared" si="23"/>
        <v/>
      </c>
    </row>
    <row r="854" spans="1:34" ht="36.75" customHeight="1">
      <c r="A854" s="108">
        <f t="shared" si="26"/>
        <v>844</v>
      </c>
      <c r="B854" s="1232" t="str">
        <f>IF(基本情報入力シート!C897="","",基本情報入力シート!C897)</f>
        <v/>
      </c>
      <c r="C854" s="1233"/>
      <c r="D854" s="1233"/>
      <c r="E854" s="1233"/>
      <c r="F854" s="1233"/>
      <c r="G854" s="1233"/>
      <c r="H854" s="1233"/>
      <c r="I854" s="1233"/>
      <c r="J854" s="1233"/>
      <c r="K854" s="1234"/>
      <c r="L854" s="109" t="str">
        <f>IF(基本情報入力シート!M897="","",基本情報入力シート!M897)</f>
        <v/>
      </c>
      <c r="M854" s="109" t="str">
        <f>IF(基本情報入力シート!R897="","",基本情報入力シート!R897)</f>
        <v/>
      </c>
      <c r="N854" s="109" t="str">
        <f>IF(基本情報入力シート!W897="","",基本情報入力シート!W897)</f>
        <v/>
      </c>
      <c r="O854" s="108" t="str">
        <f>IF(基本情報入力シート!X897="","",基本情報入力シート!X897)</f>
        <v/>
      </c>
      <c r="P854" s="110" t="str">
        <f>IF(基本情報入力シート!Y897="","",基本情報入力シート!Y897)</f>
        <v/>
      </c>
      <c r="Q854" s="641" t="str">
        <f>IF(基本情報入力シート!Z897="","",基本情報入力シート!Z897)</f>
        <v/>
      </c>
      <c r="R854" s="662" t="str">
        <f>IF(基本情報入力シート!AA897="","",基本情報入力シート!AA897)</f>
        <v/>
      </c>
      <c r="S854" s="111"/>
      <c r="T854" s="112"/>
      <c r="U854" s="131" t="str">
        <f>IF(P854="","",VLOOKUP(P854,【参考】数式用!$A$5:$I$28,MATCH(T854,【参考】数式用!$C$4:$G$4,0)+2,0))</f>
        <v/>
      </c>
      <c r="V854" s="46" t="s">
        <v>121</v>
      </c>
      <c r="W854" s="113"/>
      <c r="X854" s="47" t="s">
        <v>122</v>
      </c>
      <c r="Y854" s="113"/>
      <c r="Z854" s="114" t="s">
        <v>123</v>
      </c>
      <c r="AA854" s="113"/>
      <c r="AB854" s="47" t="s">
        <v>122</v>
      </c>
      <c r="AC854" s="113"/>
      <c r="AD854" s="47" t="s">
        <v>124</v>
      </c>
      <c r="AE854" s="115" t="s">
        <v>125</v>
      </c>
      <c r="AF854" s="116" t="str">
        <f t="shared" si="24"/>
        <v/>
      </c>
      <c r="AG854" s="118" t="s">
        <v>126</v>
      </c>
      <c r="AH854" s="117" t="str">
        <f t="shared" si="23"/>
        <v/>
      </c>
    </row>
    <row r="855" spans="1:34" ht="36.75" customHeight="1">
      <c r="A855" s="108">
        <f t="shared" si="26"/>
        <v>845</v>
      </c>
      <c r="B855" s="1232" t="str">
        <f>IF(基本情報入力シート!C898="","",基本情報入力シート!C898)</f>
        <v/>
      </c>
      <c r="C855" s="1233"/>
      <c r="D855" s="1233"/>
      <c r="E855" s="1233"/>
      <c r="F855" s="1233"/>
      <c r="G855" s="1233"/>
      <c r="H855" s="1233"/>
      <c r="I855" s="1233"/>
      <c r="J855" s="1233"/>
      <c r="K855" s="1234"/>
      <c r="L855" s="109" t="str">
        <f>IF(基本情報入力シート!M898="","",基本情報入力シート!M898)</f>
        <v/>
      </c>
      <c r="M855" s="109" t="str">
        <f>IF(基本情報入力シート!R898="","",基本情報入力シート!R898)</f>
        <v/>
      </c>
      <c r="N855" s="109" t="str">
        <f>IF(基本情報入力シート!W898="","",基本情報入力シート!W898)</f>
        <v/>
      </c>
      <c r="O855" s="108" t="str">
        <f>IF(基本情報入力シート!X898="","",基本情報入力シート!X898)</f>
        <v/>
      </c>
      <c r="P855" s="110" t="str">
        <f>IF(基本情報入力シート!Y898="","",基本情報入力シート!Y898)</f>
        <v/>
      </c>
      <c r="Q855" s="641" t="str">
        <f>IF(基本情報入力シート!Z898="","",基本情報入力シート!Z898)</f>
        <v/>
      </c>
      <c r="R855" s="662" t="str">
        <f>IF(基本情報入力シート!AA898="","",基本情報入力シート!AA898)</f>
        <v/>
      </c>
      <c r="S855" s="111"/>
      <c r="T855" s="112"/>
      <c r="U855" s="131" t="str">
        <f>IF(P855="","",VLOOKUP(P855,【参考】数式用!$A$5:$I$28,MATCH(T855,【参考】数式用!$C$4:$G$4,0)+2,0))</f>
        <v/>
      </c>
      <c r="V855" s="46" t="s">
        <v>121</v>
      </c>
      <c r="W855" s="113"/>
      <c r="X855" s="47" t="s">
        <v>122</v>
      </c>
      <c r="Y855" s="113"/>
      <c r="Z855" s="114" t="s">
        <v>123</v>
      </c>
      <c r="AA855" s="113"/>
      <c r="AB855" s="47" t="s">
        <v>122</v>
      </c>
      <c r="AC855" s="113"/>
      <c r="AD855" s="47" t="s">
        <v>124</v>
      </c>
      <c r="AE855" s="115" t="s">
        <v>125</v>
      </c>
      <c r="AF855" s="116" t="str">
        <f t="shared" si="24"/>
        <v/>
      </c>
      <c r="AG855" s="118" t="s">
        <v>126</v>
      </c>
      <c r="AH855" s="117" t="str">
        <f t="shared" si="23"/>
        <v/>
      </c>
    </row>
    <row r="856" spans="1:34" ht="36.75" customHeight="1">
      <c r="A856" s="108">
        <f t="shared" si="26"/>
        <v>846</v>
      </c>
      <c r="B856" s="1232" t="str">
        <f>IF(基本情報入力シート!C899="","",基本情報入力シート!C899)</f>
        <v/>
      </c>
      <c r="C856" s="1233"/>
      <c r="D856" s="1233"/>
      <c r="E856" s="1233"/>
      <c r="F856" s="1233"/>
      <c r="G856" s="1233"/>
      <c r="H856" s="1233"/>
      <c r="I856" s="1233"/>
      <c r="J856" s="1233"/>
      <c r="K856" s="1234"/>
      <c r="L856" s="109" t="str">
        <f>IF(基本情報入力シート!M899="","",基本情報入力シート!M899)</f>
        <v/>
      </c>
      <c r="M856" s="109" t="str">
        <f>IF(基本情報入力シート!R899="","",基本情報入力シート!R899)</f>
        <v/>
      </c>
      <c r="N856" s="109" t="str">
        <f>IF(基本情報入力シート!W899="","",基本情報入力シート!W899)</f>
        <v/>
      </c>
      <c r="O856" s="108" t="str">
        <f>IF(基本情報入力シート!X899="","",基本情報入力シート!X899)</f>
        <v/>
      </c>
      <c r="P856" s="110" t="str">
        <f>IF(基本情報入力シート!Y899="","",基本情報入力シート!Y899)</f>
        <v/>
      </c>
      <c r="Q856" s="641" t="str">
        <f>IF(基本情報入力シート!Z899="","",基本情報入力シート!Z899)</f>
        <v/>
      </c>
      <c r="R856" s="662" t="str">
        <f>IF(基本情報入力シート!AA899="","",基本情報入力シート!AA899)</f>
        <v/>
      </c>
      <c r="S856" s="111"/>
      <c r="T856" s="112"/>
      <c r="U856" s="131" t="str">
        <f>IF(P856="","",VLOOKUP(P856,【参考】数式用!$A$5:$I$28,MATCH(T856,【参考】数式用!$C$4:$G$4,0)+2,0))</f>
        <v/>
      </c>
      <c r="V856" s="46" t="s">
        <v>121</v>
      </c>
      <c r="W856" s="113"/>
      <c r="X856" s="47" t="s">
        <v>122</v>
      </c>
      <c r="Y856" s="113"/>
      <c r="Z856" s="114" t="s">
        <v>123</v>
      </c>
      <c r="AA856" s="113"/>
      <c r="AB856" s="47" t="s">
        <v>122</v>
      </c>
      <c r="AC856" s="113"/>
      <c r="AD856" s="47" t="s">
        <v>124</v>
      </c>
      <c r="AE856" s="115" t="s">
        <v>125</v>
      </c>
      <c r="AF856" s="116" t="str">
        <f t="shared" si="24"/>
        <v/>
      </c>
      <c r="AG856" s="118" t="s">
        <v>126</v>
      </c>
      <c r="AH856" s="117" t="str">
        <f t="shared" si="23"/>
        <v/>
      </c>
    </row>
    <row r="857" spans="1:34" ht="36.75" customHeight="1">
      <c r="A857" s="108">
        <f t="shared" si="26"/>
        <v>847</v>
      </c>
      <c r="B857" s="1232" t="str">
        <f>IF(基本情報入力シート!C900="","",基本情報入力シート!C900)</f>
        <v/>
      </c>
      <c r="C857" s="1233"/>
      <c r="D857" s="1233"/>
      <c r="E857" s="1233"/>
      <c r="F857" s="1233"/>
      <c r="G857" s="1233"/>
      <c r="H857" s="1233"/>
      <c r="I857" s="1233"/>
      <c r="J857" s="1233"/>
      <c r="K857" s="1234"/>
      <c r="L857" s="109" t="str">
        <f>IF(基本情報入力シート!M900="","",基本情報入力シート!M900)</f>
        <v/>
      </c>
      <c r="M857" s="109" t="str">
        <f>IF(基本情報入力シート!R900="","",基本情報入力シート!R900)</f>
        <v/>
      </c>
      <c r="N857" s="109" t="str">
        <f>IF(基本情報入力シート!W900="","",基本情報入力シート!W900)</f>
        <v/>
      </c>
      <c r="O857" s="108" t="str">
        <f>IF(基本情報入力シート!X900="","",基本情報入力シート!X900)</f>
        <v/>
      </c>
      <c r="P857" s="110" t="str">
        <f>IF(基本情報入力シート!Y900="","",基本情報入力シート!Y900)</f>
        <v/>
      </c>
      <c r="Q857" s="641" t="str">
        <f>IF(基本情報入力シート!Z900="","",基本情報入力シート!Z900)</f>
        <v/>
      </c>
      <c r="R857" s="662" t="str">
        <f>IF(基本情報入力シート!AA900="","",基本情報入力シート!AA900)</f>
        <v/>
      </c>
      <c r="S857" s="111"/>
      <c r="T857" s="112"/>
      <c r="U857" s="131" t="str">
        <f>IF(P857="","",VLOOKUP(P857,【参考】数式用!$A$5:$I$28,MATCH(T857,【参考】数式用!$C$4:$G$4,0)+2,0))</f>
        <v/>
      </c>
      <c r="V857" s="46" t="s">
        <v>121</v>
      </c>
      <c r="W857" s="113"/>
      <c r="X857" s="47" t="s">
        <v>122</v>
      </c>
      <c r="Y857" s="113"/>
      <c r="Z857" s="114" t="s">
        <v>123</v>
      </c>
      <c r="AA857" s="113"/>
      <c r="AB857" s="47" t="s">
        <v>122</v>
      </c>
      <c r="AC857" s="113"/>
      <c r="AD857" s="47" t="s">
        <v>124</v>
      </c>
      <c r="AE857" s="115" t="s">
        <v>125</v>
      </c>
      <c r="AF857" s="116" t="str">
        <f t="shared" si="24"/>
        <v/>
      </c>
      <c r="AG857" s="118" t="s">
        <v>126</v>
      </c>
      <c r="AH857" s="117" t="str">
        <f t="shared" si="23"/>
        <v/>
      </c>
    </row>
    <row r="858" spans="1:34" ht="36.75" customHeight="1">
      <c r="A858" s="108">
        <f t="shared" si="26"/>
        <v>848</v>
      </c>
      <c r="B858" s="1232" t="str">
        <f>IF(基本情報入力シート!C901="","",基本情報入力シート!C901)</f>
        <v/>
      </c>
      <c r="C858" s="1233"/>
      <c r="D858" s="1233"/>
      <c r="E858" s="1233"/>
      <c r="F858" s="1233"/>
      <c r="G858" s="1233"/>
      <c r="H858" s="1233"/>
      <c r="I858" s="1233"/>
      <c r="J858" s="1233"/>
      <c r="K858" s="1234"/>
      <c r="L858" s="109" t="str">
        <f>IF(基本情報入力シート!M901="","",基本情報入力シート!M901)</f>
        <v/>
      </c>
      <c r="M858" s="109" t="str">
        <f>IF(基本情報入力シート!R901="","",基本情報入力シート!R901)</f>
        <v/>
      </c>
      <c r="N858" s="109" t="str">
        <f>IF(基本情報入力シート!W901="","",基本情報入力シート!W901)</f>
        <v/>
      </c>
      <c r="O858" s="108" t="str">
        <f>IF(基本情報入力シート!X901="","",基本情報入力シート!X901)</f>
        <v/>
      </c>
      <c r="P858" s="110" t="str">
        <f>IF(基本情報入力シート!Y901="","",基本情報入力シート!Y901)</f>
        <v/>
      </c>
      <c r="Q858" s="641" t="str">
        <f>IF(基本情報入力シート!Z901="","",基本情報入力シート!Z901)</f>
        <v/>
      </c>
      <c r="R858" s="662" t="str">
        <f>IF(基本情報入力シート!AA901="","",基本情報入力シート!AA901)</f>
        <v/>
      </c>
      <c r="S858" s="111"/>
      <c r="T858" s="112"/>
      <c r="U858" s="131" t="str">
        <f>IF(P858="","",VLOOKUP(P858,【参考】数式用!$A$5:$I$28,MATCH(T858,【参考】数式用!$C$4:$G$4,0)+2,0))</f>
        <v/>
      </c>
      <c r="V858" s="46" t="s">
        <v>121</v>
      </c>
      <c r="W858" s="113"/>
      <c r="X858" s="47" t="s">
        <v>122</v>
      </c>
      <c r="Y858" s="113"/>
      <c r="Z858" s="114" t="s">
        <v>123</v>
      </c>
      <c r="AA858" s="113"/>
      <c r="AB858" s="47" t="s">
        <v>122</v>
      </c>
      <c r="AC858" s="113"/>
      <c r="AD858" s="47" t="s">
        <v>124</v>
      </c>
      <c r="AE858" s="115" t="s">
        <v>125</v>
      </c>
      <c r="AF858" s="116" t="str">
        <f t="shared" si="24"/>
        <v/>
      </c>
      <c r="AG858" s="118" t="s">
        <v>126</v>
      </c>
      <c r="AH858" s="117" t="str">
        <f t="shared" si="23"/>
        <v/>
      </c>
    </row>
    <row r="859" spans="1:34" ht="36.75" customHeight="1">
      <c r="A859" s="108">
        <f t="shared" si="26"/>
        <v>849</v>
      </c>
      <c r="B859" s="1232" t="str">
        <f>IF(基本情報入力シート!C902="","",基本情報入力シート!C902)</f>
        <v/>
      </c>
      <c r="C859" s="1233"/>
      <c r="D859" s="1233"/>
      <c r="E859" s="1233"/>
      <c r="F859" s="1233"/>
      <c r="G859" s="1233"/>
      <c r="H859" s="1233"/>
      <c r="I859" s="1233"/>
      <c r="J859" s="1233"/>
      <c r="K859" s="1234"/>
      <c r="L859" s="109" t="str">
        <f>IF(基本情報入力シート!M902="","",基本情報入力シート!M902)</f>
        <v/>
      </c>
      <c r="M859" s="109" t="str">
        <f>IF(基本情報入力シート!R902="","",基本情報入力シート!R902)</f>
        <v/>
      </c>
      <c r="N859" s="109" t="str">
        <f>IF(基本情報入力シート!W902="","",基本情報入力シート!W902)</f>
        <v/>
      </c>
      <c r="O859" s="108" t="str">
        <f>IF(基本情報入力シート!X902="","",基本情報入力シート!X902)</f>
        <v/>
      </c>
      <c r="P859" s="110" t="str">
        <f>IF(基本情報入力シート!Y902="","",基本情報入力シート!Y902)</f>
        <v/>
      </c>
      <c r="Q859" s="641" t="str">
        <f>IF(基本情報入力シート!Z902="","",基本情報入力シート!Z902)</f>
        <v/>
      </c>
      <c r="R859" s="662" t="str">
        <f>IF(基本情報入力シート!AA902="","",基本情報入力シート!AA902)</f>
        <v/>
      </c>
      <c r="S859" s="111"/>
      <c r="T859" s="112"/>
      <c r="U859" s="131" t="str">
        <f>IF(P859="","",VLOOKUP(P859,【参考】数式用!$A$5:$I$28,MATCH(T859,【参考】数式用!$C$4:$G$4,0)+2,0))</f>
        <v/>
      </c>
      <c r="V859" s="46" t="s">
        <v>121</v>
      </c>
      <c r="W859" s="113"/>
      <c r="X859" s="47" t="s">
        <v>122</v>
      </c>
      <c r="Y859" s="113"/>
      <c r="Z859" s="114" t="s">
        <v>123</v>
      </c>
      <c r="AA859" s="113"/>
      <c r="AB859" s="47" t="s">
        <v>122</v>
      </c>
      <c r="AC859" s="113"/>
      <c r="AD859" s="47" t="s">
        <v>124</v>
      </c>
      <c r="AE859" s="115" t="s">
        <v>125</v>
      </c>
      <c r="AF859" s="116" t="str">
        <f t="shared" si="24"/>
        <v/>
      </c>
      <c r="AG859" s="118" t="s">
        <v>126</v>
      </c>
      <c r="AH859" s="117" t="str">
        <f t="shared" si="23"/>
        <v/>
      </c>
    </row>
    <row r="860" spans="1:34" ht="36.75" customHeight="1">
      <c r="A860" s="108">
        <f t="shared" si="26"/>
        <v>850</v>
      </c>
      <c r="B860" s="1232" t="str">
        <f>IF(基本情報入力シート!C903="","",基本情報入力シート!C903)</f>
        <v/>
      </c>
      <c r="C860" s="1233"/>
      <c r="D860" s="1233"/>
      <c r="E860" s="1233"/>
      <c r="F860" s="1233"/>
      <c r="G860" s="1233"/>
      <c r="H860" s="1233"/>
      <c r="I860" s="1233"/>
      <c r="J860" s="1233"/>
      <c r="K860" s="1234"/>
      <c r="L860" s="109" t="str">
        <f>IF(基本情報入力シート!M903="","",基本情報入力シート!M903)</f>
        <v/>
      </c>
      <c r="M860" s="109" t="str">
        <f>IF(基本情報入力シート!R903="","",基本情報入力シート!R903)</f>
        <v/>
      </c>
      <c r="N860" s="109" t="str">
        <f>IF(基本情報入力シート!W903="","",基本情報入力シート!W903)</f>
        <v/>
      </c>
      <c r="O860" s="108" t="str">
        <f>IF(基本情報入力シート!X903="","",基本情報入力シート!X903)</f>
        <v/>
      </c>
      <c r="P860" s="110" t="str">
        <f>IF(基本情報入力シート!Y903="","",基本情報入力シート!Y903)</f>
        <v/>
      </c>
      <c r="Q860" s="641" t="str">
        <f>IF(基本情報入力シート!Z903="","",基本情報入力シート!Z903)</f>
        <v/>
      </c>
      <c r="R860" s="662" t="str">
        <f>IF(基本情報入力シート!AA903="","",基本情報入力シート!AA903)</f>
        <v/>
      </c>
      <c r="S860" s="111"/>
      <c r="T860" s="112"/>
      <c r="U860" s="131" t="str">
        <f>IF(P860="","",VLOOKUP(P860,【参考】数式用!$A$5:$I$28,MATCH(T860,【参考】数式用!$C$4:$G$4,0)+2,0))</f>
        <v/>
      </c>
      <c r="V860" s="46" t="s">
        <v>121</v>
      </c>
      <c r="W860" s="113"/>
      <c r="X860" s="47" t="s">
        <v>122</v>
      </c>
      <c r="Y860" s="113"/>
      <c r="Z860" s="114" t="s">
        <v>123</v>
      </c>
      <c r="AA860" s="113"/>
      <c r="AB860" s="47" t="s">
        <v>122</v>
      </c>
      <c r="AC860" s="113"/>
      <c r="AD860" s="47" t="s">
        <v>124</v>
      </c>
      <c r="AE860" s="115" t="s">
        <v>125</v>
      </c>
      <c r="AF860" s="116" t="str">
        <f t="shared" si="24"/>
        <v/>
      </c>
      <c r="AG860" s="118" t="s">
        <v>126</v>
      </c>
      <c r="AH860" s="117" t="str">
        <f t="shared" si="23"/>
        <v/>
      </c>
    </row>
    <row r="861" spans="1:34" ht="36.75" customHeight="1">
      <c r="A861" s="108">
        <f t="shared" si="26"/>
        <v>851</v>
      </c>
      <c r="B861" s="1232" t="str">
        <f>IF(基本情報入力シート!C904="","",基本情報入力シート!C904)</f>
        <v/>
      </c>
      <c r="C861" s="1233"/>
      <c r="D861" s="1233"/>
      <c r="E861" s="1233"/>
      <c r="F861" s="1233"/>
      <c r="G861" s="1233"/>
      <c r="H861" s="1233"/>
      <c r="I861" s="1233"/>
      <c r="J861" s="1233"/>
      <c r="K861" s="1234"/>
      <c r="L861" s="109" t="str">
        <f>IF(基本情報入力シート!M904="","",基本情報入力シート!M904)</f>
        <v/>
      </c>
      <c r="M861" s="109" t="str">
        <f>IF(基本情報入力シート!R904="","",基本情報入力シート!R904)</f>
        <v/>
      </c>
      <c r="N861" s="109" t="str">
        <f>IF(基本情報入力シート!W904="","",基本情報入力シート!W904)</f>
        <v/>
      </c>
      <c r="O861" s="108" t="str">
        <f>IF(基本情報入力シート!X904="","",基本情報入力シート!X904)</f>
        <v/>
      </c>
      <c r="P861" s="110" t="str">
        <f>IF(基本情報入力シート!Y904="","",基本情報入力シート!Y904)</f>
        <v/>
      </c>
      <c r="Q861" s="641" t="str">
        <f>IF(基本情報入力シート!Z904="","",基本情報入力シート!Z904)</f>
        <v/>
      </c>
      <c r="R861" s="662" t="str">
        <f>IF(基本情報入力シート!AA904="","",基本情報入力シート!AA904)</f>
        <v/>
      </c>
      <c r="S861" s="111"/>
      <c r="T861" s="112"/>
      <c r="U861" s="131" t="str">
        <f>IF(P861="","",VLOOKUP(P861,【参考】数式用!$A$5:$I$28,MATCH(T861,【参考】数式用!$C$4:$G$4,0)+2,0))</f>
        <v/>
      </c>
      <c r="V861" s="46" t="s">
        <v>121</v>
      </c>
      <c r="W861" s="113"/>
      <c r="X861" s="47" t="s">
        <v>122</v>
      </c>
      <c r="Y861" s="113"/>
      <c r="Z861" s="114" t="s">
        <v>123</v>
      </c>
      <c r="AA861" s="113"/>
      <c r="AB861" s="47" t="s">
        <v>122</v>
      </c>
      <c r="AC861" s="113"/>
      <c r="AD861" s="47" t="s">
        <v>124</v>
      </c>
      <c r="AE861" s="115" t="s">
        <v>125</v>
      </c>
      <c r="AF861" s="116" t="str">
        <f t="shared" si="24"/>
        <v/>
      </c>
      <c r="AG861" s="118" t="s">
        <v>126</v>
      </c>
      <c r="AH861" s="117" t="str">
        <f t="shared" si="23"/>
        <v/>
      </c>
    </row>
    <row r="862" spans="1:34" ht="36.75" customHeight="1">
      <c r="A862" s="108">
        <f t="shared" si="26"/>
        <v>852</v>
      </c>
      <c r="B862" s="1232" t="str">
        <f>IF(基本情報入力シート!C905="","",基本情報入力シート!C905)</f>
        <v/>
      </c>
      <c r="C862" s="1233"/>
      <c r="D862" s="1233"/>
      <c r="E862" s="1233"/>
      <c r="F862" s="1233"/>
      <c r="G862" s="1233"/>
      <c r="H862" s="1233"/>
      <c r="I862" s="1233"/>
      <c r="J862" s="1233"/>
      <c r="K862" s="1234"/>
      <c r="L862" s="109" t="str">
        <f>IF(基本情報入力シート!M905="","",基本情報入力シート!M905)</f>
        <v/>
      </c>
      <c r="M862" s="109" t="str">
        <f>IF(基本情報入力シート!R905="","",基本情報入力シート!R905)</f>
        <v/>
      </c>
      <c r="N862" s="109" t="str">
        <f>IF(基本情報入力シート!W905="","",基本情報入力シート!W905)</f>
        <v/>
      </c>
      <c r="O862" s="108" t="str">
        <f>IF(基本情報入力シート!X905="","",基本情報入力シート!X905)</f>
        <v/>
      </c>
      <c r="P862" s="110" t="str">
        <f>IF(基本情報入力シート!Y905="","",基本情報入力シート!Y905)</f>
        <v/>
      </c>
      <c r="Q862" s="641" t="str">
        <f>IF(基本情報入力シート!Z905="","",基本情報入力シート!Z905)</f>
        <v/>
      </c>
      <c r="R862" s="662" t="str">
        <f>IF(基本情報入力シート!AA905="","",基本情報入力シート!AA905)</f>
        <v/>
      </c>
      <c r="S862" s="111"/>
      <c r="T862" s="112"/>
      <c r="U862" s="131" t="str">
        <f>IF(P862="","",VLOOKUP(P862,【参考】数式用!$A$5:$I$28,MATCH(T862,【参考】数式用!$C$4:$G$4,0)+2,0))</f>
        <v/>
      </c>
      <c r="V862" s="46" t="s">
        <v>121</v>
      </c>
      <c r="W862" s="113"/>
      <c r="X862" s="47" t="s">
        <v>122</v>
      </c>
      <c r="Y862" s="113"/>
      <c r="Z862" s="114" t="s">
        <v>123</v>
      </c>
      <c r="AA862" s="113"/>
      <c r="AB862" s="47" t="s">
        <v>122</v>
      </c>
      <c r="AC862" s="113"/>
      <c r="AD862" s="47" t="s">
        <v>124</v>
      </c>
      <c r="AE862" s="115" t="s">
        <v>125</v>
      </c>
      <c r="AF862" s="116" t="str">
        <f t="shared" si="24"/>
        <v/>
      </c>
      <c r="AG862" s="118" t="s">
        <v>126</v>
      </c>
      <c r="AH862" s="117" t="str">
        <f t="shared" si="23"/>
        <v/>
      </c>
    </row>
    <row r="863" spans="1:34" ht="36.75" customHeight="1">
      <c r="A863" s="108">
        <f t="shared" si="26"/>
        <v>853</v>
      </c>
      <c r="B863" s="1232" t="str">
        <f>IF(基本情報入力シート!C906="","",基本情報入力シート!C906)</f>
        <v/>
      </c>
      <c r="C863" s="1233"/>
      <c r="D863" s="1233"/>
      <c r="E863" s="1233"/>
      <c r="F863" s="1233"/>
      <c r="G863" s="1233"/>
      <c r="H863" s="1233"/>
      <c r="I863" s="1233"/>
      <c r="J863" s="1233"/>
      <c r="K863" s="1234"/>
      <c r="L863" s="109" t="str">
        <f>IF(基本情報入力シート!M906="","",基本情報入力シート!M906)</f>
        <v/>
      </c>
      <c r="M863" s="109" t="str">
        <f>IF(基本情報入力シート!R906="","",基本情報入力シート!R906)</f>
        <v/>
      </c>
      <c r="N863" s="109" t="str">
        <f>IF(基本情報入力シート!W906="","",基本情報入力シート!W906)</f>
        <v/>
      </c>
      <c r="O863" s="108" t="str">
        <f>IF(基本情報入力シート!X906="","",基本情報入力シート!X906)</f>
        <v/>
      </c>
      <c r="P863" s="110" t="str">
        <f>IF(基本情報入力シート!Y906="","",基本情報入力シート!Y906)</f>
        <v/>
      </c>
      <c r="Q863" s="641" t="str">
        <f>IF(基本情報入力シート!Z906="","",基本情報入力シート!Z906)</f>
        <v/>
      </c>
      <c r="R863" s="662" t="str">
        <f>IF(基本情報入力シート!AA906="","",基本情報入力シート!AA906)</f>
        <v/>
      </c>
      <c r="S863" s="111"/>
      <c r="T863" s="112"/>
      <c r="U863" s="131" t="str">
        <f>IF(P863="","",VLOOKUP(P863,【参考】数式用!$A$5:$I$28,MATCH(T863,【参考】数式用!$C$4:$G$4,0)+2,0))</f>
        <v/>
      </c>
      <c r="V863" s="46" t="s">
        <v>121</v>
      </c>
      <c r="W863" s="113"/>
      <c r="X863" s="47" t="s">
        <v>122</v>
      </c>
      <c r="Y863" s="113"/>
      <c r="Z863" s="114" t="s">
        <v>123</v>
      </c>
      <c r="AA863" s="113"/>
      <c r="AB863" s="47" t="s">
        <v>122</v>
      </c>
      <c r="AC863" s="113"/>
      <c r="AD863" s="47" t="s">
        <v>124</v>
      </c>
      <c r="AE863" s="115" t="s">
        <v>125</v>
      </c>
      <c r="AF863" s="116" t="str">
        <f t="shared" si="24"/>
        <v/>
      </c>
      <c r="AG863" s="118" t="s">
        <v>126</v>
      </c>
      <c r="AH863" s="117" t="str">
        <f t="shared" si="23"/>
        <v/>
      </c>
    </row>
    <row r="864" spans="1:34" ht="36.75" customHeight="1">
      <c r="A864" s="108">
        <f t="shared" si="26"/>
        <v>854</v>
      </c>
      <c r="B864" s="1232" t="str">
        <f>IF(基本情報入力シート!C907="","",基本情報入力シート!C907)</f>
        <v/>
      </c>
      <c r="C864" s="1233"/>
      <c r="D864" s="1233"/>
      <c r="E864" s="1233"/>
      <c r="F864" s="1233"/>
      <c r="G864" s="1233"/>
      <c r="H864" s="1233"/>
      <c r="I864" s="1233"/>
      <c r="J864" s="1233"/>
      <c r="K864" s="1234"/>
      <c r="L864" s="109" t="str">
        <f>IF(基本情報入力シート!M907="","",基本情報入力シート!M907)</f>
        <v/>
      </c>
      <c r="M864" s="109" t="str">
        <f>IF(基本情報入力シート!R907="","",基本情報入力シート!R907)</f>
        <v/>
      </c>
      <c r="N864" s="109" t="str">
        <f>IF(基本情報入力シート!W907="","",基本情報入力シート!W907)</f>
        <v/>
      </c>
      <c r="O864" s="108" t="str">
        <f>IF(基本情報入力シート!X907="","",基本情報入力シート!X907)</f>
        <v/>
      </c>
      <c r="P864" s="110" t="str">
        <f>IF(基本情報入力シート!Y907="","",基本情報入力シート!Y907)</f>
        <v/>
      </c>
      <c r="Q864" s="641" t="str">
        <f>IF(基本情報入力シート!Z907="","",基本情報入力シート!Z907)</f>
        <v/>
      </c>
      <c r="R864" s="662" t="str">
        <f>IF(基本情報入力シート!AA907="","",基本情報入力シート!AA907)</f>
        <v/>
      </c>
      <c r="S864" s="111"/>
      <c r="T864" s="112"/>
      <c r="U864" s="131" t="str">
        <f>IF(P864="","",VLOOKUP(P864,【参考】数式用!$A$5:$I$28,MATCH(T864,【参考】数式用!$C$4:$G$4,0)+2,0))</f>
        <v/>
      </c>
      <c r="V864" s="46" t="s">
        <v>121</v>
      </c>
      <c r="W864" s="113"/>
      <c r="X864" s="47" t="s">
        <v>122</v>
      </c>
      <c r="Y864" s="113"/>
      <c r="Z864" s="114" t="s">
        <v>123</v>
      </c>
      <c r="AA864" s="113"/>
      <c r="AB864" s="47" t="s">
        <v>122</v>
      </c>
      <c r="AC864" s="113"/>
      <c r="AD864" s="47" t="s">
        <v>124</v>
      </c>
      <c r="AE864" s="115" t="s">
        <v>125</v>
      </c>
      <c r="AF864" s="116" t="str">
        <f t="shared" si="24"/>
        <v/>
      </c>
      <c r="AG864" s="118" t="s">
        <v>126</v>
      </c>
      <c r="AH864" s="117" t="str">
        <f t="shared" si="23"/>
        <v/>
      </c>
    </row>
    <row r="865" spans="1:34" ht="36.75" customHeight="1">
      <c r="A865" s="108">
        <f t="shared" si="26"/>
        <v>855</v>
      </c>
      <c r="B865" s="1232" t="str">
        <f>IF(基本情報入力シート!C908="","",基本情報入力シート!C908)</f>
        <v/>
      </c>
      <c r="C865" s="1233"/>
      <c r="D865" s="1233"/>
      <c r="E865" s="1233"/>
      <c r="F865" s="1233"/>
      <c r="G865" s="1233"/>
      <c r="H865" s="1233"/>
      <c r="I865" s="1233"/>
      <c r="J865" s="1233"/>
      <c r="K865" s="1234"/>
      <c r="L865" s="109" t="str">
        <f>IF(基本情報入力シート!M908="","",基本情報入力シート!M908)</f>
        <v/>
      </c>
      <c r="M865" s="109" t="str">
        <f>IF(基本情報入力シート!R908="","",基本情報入力シート!R908)</f>
        <v/>
      </c>
      <c r="N865" s="109" t="str">
        <f>IF(基本情報入力シート!W908="","",基本情報入力シート!W908)</f>
        <v/>
      </c>
      <c r="O865" s="108" t="str">
        <f>IF(基本情報入力シート!X908="","",基本情報入力シート!X908)</f>
        <v/>
      </c>
      <c r="P865" s="110" t="str">
        <f>IF(基本情報入力シート!Y908="","",基本情報入力シート!Y908)</f>
        <v/>
      </c>
      <c r="Q865" s="641" t="str">
        <f>IF(基本情報入力シート!Z908="","",基本情報入力シート!Z908)</f>
        <v/>
      </c>
      <c r="R865" s="662" t="str">
        <f>IF(基本情報入力シート!AA908="","",基本情報入力シート!AA908)</f>
        <v/>
      </c>
      <c r="S865" s="111"/>
      <c r="T865" s="112"/>
      <c r="U865" s="131" t="str">
        <f>IF(P865="","",VLOOKUP(P865,【参考】数式用!$A$5:$I$28,MATCH(T865,【参考】数式用!$C$4:$G$4,0)+2,0))</f>
        <v/>
      </c>
      <c r="V865" s="46" t="s">
        <v>121</v>
      </c>
      <c r="W865" s="113"/>
      <c r="X865" s="47" t="s">
        <v>122</v>
      </c>
      <c r="Y865" s="113"/>
      <c r="Z865" s="114" t="s">
        <v>123</v>
      </c>
      <c r="AA865" s="113"/>
      <c r="AB865" s="47" t="s">
        <v>122</v>
      </c>
      <c r="AC865" s="113"/>
      <c r="AD865" s="47" t="s">
        <v>124</v>
      </c>
      <c r="AE865" s="115" t="s">
        <v>125</v>
      </c>
      <c r="AF865" s="116" t="str">
        <f t="shared" si="24"/>
        <v/>
      </c>
      <c r="AG865" s="118" t="s">
        <v>126</v>
      </c>
      <c r="AH865" s="117" t="str">
        <f t="shared" si="23"/>
        <v/>
      </c>
    </row>
    <row r="866" spans="1:34" ht="36.75" customHeight="1">
      <c r="A866" s="108">
        <f t="shared" si="26"/>
        <v>856</v>
      </c>
      <c r="B866" s="1232" t="str">
        <f>IF(基本情報入力シート!C909="","",基本情報入力シート!C909)</f>
        <v/>
      </c>
      <c r="C866" s="1233"/>
      <c r="D866" s="1233"/>
      <c r="E866" s="1233"/>
      <c r="F866" s="1233"/>
      <c r="G866" s="1233"/>
      <c r="H866" s="1233"/>
      <c r="I866" s="1233"/>
      <c r="J866" s="1233"/>
      <c r="K866" s="1234"/>
      <c r="L866" s="109" t="str">
        <f>IF(基本情報入力シート!M909="","",基本情報入力シート!M909)</f>
        <v/>
      </c>
      <c r="M866" s="109" t="str">
        <f>IF(基本情報入力シート!R909="","",基本情報入力シート!R909)</f>
        <v/>
      </c>
      <c r="N866" s="109" t="str">
        <f>IF(基本情報入力シート!W909="","",基本情報入力シート!W909)</f>
        <v/>
      </c>
      <c r="O866" s="108" t="str">
        <f>IF(基本情報入力シート!X909="","",基本情報入力シート!X909)</f>
        <v/>
      </c>
      <c r="P866" s="110" t="str">
        <f>IF(基本情報入力シート!Y909="","",基本情報入力シート!Y909)</f>
        <v/>
      </c>
      <c r="Q866" s="641" t="str">
        <f>IF(基本情報入力シート!Z909="","",基本情報入力シート!Z909)</f>
        <v/>
      </c>
      <c r="R866" s="662" t="str">
        <f>IF(基本情報入力シート!AA909="","",基本情報入力シート!AA909)</f>
        <v/>
      </c>
      <c r="S866" s="111"/>
      <c r="T866" s="112"/>
      <c r="U866" s="131" t="str">
        <f>IF(P866="","",VLOOKUP(P866,【参考】数式用!$A$5:$I$28,MATCH(T866,【参考】数式用!$C$4:$G$4,0)+2,0))</f>
        <v/>
      </c>
      <c r="V866" s="46" t="s">
        <v>121</v>
      </c>
      <c r="W866" s="113"/>
      <c r="X866" s="47" t="s">
        <v>122</v>
      </c>
      <c r="Y866" s="113"/>
      <c r="Z866" s="114" t="s">
        <v>123</v>
      </c>
      <c r="AA866" s="113"/>
      <c r="AB866" s="47" t="s">
        <v>122</v>
      </c>
      <c r="AC866" s="113"/>
      <c r="AD866" s="47" t="s">
        <v>124</v>
      </c>
      <c r="AE866" s="115" t="s">
        <v>125</v>
      </c>
      <c r="AF866" s="116" t="str">
        <f t="shared" si="24"/>
        <v/>
      </c>
      <c r="AG866" s="118" t="s">
        <v>126</v>
      </c>
      <c r="AH866" s="117" t="str">
        <f t="shared" si="23"/>
        <v/>
      </c>
    </row>
    <row r="867" spans="1:34" ht="36.75" customHeight="1">
      <c r="A867" s="108">
        <f t="shared" si="26"/>
        <v>857</v>
      </c>
      <c r="B867" s="1232" t="str">
        <f>IF(基本情報入力シート!C910="","",基本情報入力シート!C910)</f>
        <v/>
      </c>
      <c r="C867" s="1233"/>
      <c r="D867" s="1233"/>
      <c r="E867" s="1233"/>
      <c r="F867" s="1233"/>
      <c r="G867" s="1233"/>
      <c r="H867" s="1233"/>
      <c r="I867" s="1233"/>
      <c r="J867" s="1233"/>
      <c r="K867" s="1234"/>
      <c r="L867" s="109" t="str">
        <f>IF(基本情報入力シート!M910="","",基本情報入力シート!M910)</f>
        <v/>
      </c>
      <c r="M867" s="109" t="str">
        <f>IF(基本情報入力シート!R910="","",基本情報入力シート!R910)</f>
        <v/>
      </c>
      <c r="N867" s="109" t="str">
        <f>IF(基本情報入力シート!W910="","",基本情報入力シート!W910)</f>
        <v/>
      </c>
      <c r="O867" s="108" t="str">
        <f>IF(基本情報入力シート!X910="","",基本情報入力シート!X910)</f>
        <v/>
      </c>
      <c r="P867" s="110" t="str">
        <f>IF(基本情報入力シート!Y910="","",基本情報入力シート!Y910)</f>
        <v/>
      </c>
      <c r="Q867" s="641" t="str">
        <f>IF(基本情報入力シート!Z910="","",基本情報入力シート!Z910)</f>
        <v/>
      </c>
      <c r="R867" s="662" t="str">
        <f>IF(基本情報入力シート!AA910="","",基本情報入力シート!AA910)</f>
        <v/>
      </c>
      <c r="S867" s="111"/>
      <c r="T867" s="112"/>
      <c r="U867" s="131" t="str">
        <f>IF(P867="","",VLOOKUP(P867,【参考】数式用!$A$5:$I$28,MATCH(T867,【参考】数式用!$C$4:$G$4,0)+2,0))</f>
        <v/>
      </c>
      <c r="V867" s="46" t="s">
        <v>121</v>
      </c>
      <c r="W867" s="113"/>
      <c r="X867" s="47" t="s">
        <v>122</v>
      </c>
      <c r="Y867" s="113"/>
      <c r="Z867" s="114" t="s">
        <v>123</v>
      </c>
      <c r="AA867" s="113"/>
      <c r="AB867" s="47" t="s">
        <v>122</v>
      </c>
      <c r="AC867" s="113"/>
      <c r="AD867" s="47" t="s">
        <v>124</v>
      </c>
      <c r="AE867" s="115" t="s">
        <v>125</v>
      </c>
      <c r="AF867" s="116" t="str">
        <f t="shared" si="24"/>
        <v/>
      </c>
      <c r="AG867" s="118" t="s">
        <v>126</v>
      </c>
      <c r="AH867" s="117" t="str">
        <f t="shared" si="23"/>
        <v/>
      </c>
    </row>
    <row r="868" spans="1:34" ht="36.75" customHeight="1">
      <c r="A868" s="108">
        <f t="shared" si="26"/>
        <v>858</v>
      </c>
      <c r="B868" s="1232" t="str">
        <f>IF(基本情報入力シート!C911="","",基本情報入力シート!C911)</f>
        <v/>
      </c>
      <c r="C868" s="1233"/>
      <c r="D868" s="1233"/>
      <c r="E868" s="1233"/>
      <c r="F868" s="1233"/>
      <c r="G868" s="1233"/>
      <c r="H868" s="1233"/>
      <c r="I868" s="1233"/>
      <c r="J868" s="1233"/>
      <c r="K868" s="1234"/>
      <c r="L868" s="109" t="str">
        <f>IF(基本情報入力シート!M911="","",基本情報入力シート!M911)</f>
        <v/>
      </c>
      <c r="M868" s="109" t="str">
        <f>IF(基本情報入力シート!R911="","",基本情報入力シート!R911)</f>
        <v/>
      </c>
      <c r="N868" s="109" t="str">
        <f>IF(基本情報入力シート!W911="","",基本情報入力シート!W911)</f>
        <v/>
      </c>
      <c r="O868" s="108" t="str">
        <f>IF(基本情報入力シート!X911="","",基本情報入力シート!X911)</f>
        <v/>
      </c>
      <c r="P868" s="110" t="str">
        <f>IF(基本情報入力シート!Y911="","",基本情報入力シート!Y911)</f>
        <v/>
      </c>
      <c r="Q868" s="641" t="str">
        <f>IF(基本情報入力シート!Z911="","",基本情報入力シート!Z911)</f>
        <v/>
      </c>
      <c r="R868" s="662" t="str">
        <f>IF(基本情報入力シート!AA911="","",基本情報入力シート!AA911)</f>
        <v/>
      </c>
      <c r="S868" s="111"/>
      <c r="T868" s="112"/>
      <c r="U868" s="131" t="str">
        <f>IF(P868="","",VLOOKUP(P868,【参考】数式用!$A$5:$I$28,MATCH(T868,【参考】数式用!$C$4:$G$4,0)+2,0))</f>
        <v/>
      </c>
      <c r="V868" s="46" t="s">
        <v>121</v>
      </c>
      <c r="W868" s="113"/>
      <c r="X868" s="47" t="s">
        <v>122</v>
      </c>
      <c r="Y868" s="113"/>
      <c r="Z868" s="114" t="s">
        <v>123</v>
      </c>
      <c r="AA868" s="113"/>
      <c r="AB868" s="47" t="s">
        <v>122</v>
      </c>
      <c r="AC868" s="113"/>
      <c r="AD868" s="47" t="s">
        <v>124</v>
      </c>
      <c r="AE868" s="115" t="s">
        <v>125</v>
      </c>
      <c r="AF868" s="116" t="str">
        <f t="shared" si="24"/>
        <v/>
      </c>
      <c r="AG868" s="118" t="s">
        <v>126</v>
      </c>
      <c r="AH868" s="117" t="str">
        <f t="shared" si="23"/>
        <v/>
      </c>
    </row>
    <row r="869" spans="1:34" ht="36.75" customHeight="1">
      <c r="A869" s="108">
        <f t="shared" si="26"/>
        <v>859</v>
      </c>
      <c r="B869" s="1232" t="str">
        <f>IF(基本情報入力シート!C912="","",基本情報入力シート!C912)</f>
        <v/>
      </c>
      <c r="C869" s="1233"/>
      <c r="D869" s="1233"/>
      <c r="E869" s="1233"/>
      <c r="F869" s="1233"/>
      <c r="G869" s="1233"/>
      <c r="H869" s="1233"/>
      <c r="I869" s="1233"/>
      <c r="J869" s="1233"/>
      <c r="K869" s="1234"/>
      <c r="L869" s="109" t="str">
        <f>IF(基本情報入力シート!M912="","",基本情報入力シート!M912)</f>
        <v/>
      </c>
      <c r="M869" s="109" t="str">
        <f>IF(基本情報入力シート!R912="","",基本情報入力シート!R912)</f>
        <v/>
      </c>
      <c r="N869" s="109" t="str">
        <f>IF(基本情報入力シート!W912="","",基本情報入力シート!W912)</f>
        <v/>
      </c>
      <c r="O869" s="108" t="str">
        <f>IF(基本情報入力シート!X912="","",基本情報入力シート!X912)</f>
        <v/>
      </c>
      <c r="P869" s="110" t="str">
        <f>IF(基本情報入力シート!Y912="","",基本情報入力シート!Y912)</f>
        <v/>
      </c>
      <c r="Q869" s="641" t="str">
        <f>IF(基本情報入力シート!Z912="","",基本情報入力シート!Z912)</f>
        <v/>
      </c>
      <c r="R869" s="662" t="str">
        <f>IF(基本情報入力シート!AA912="","",基本情報入力シート!AA912)</f>
        <v/>
      </c>
      <c r="S869" s="111"/>
      <c r="T869" s="112"/>
      <c r="U869" s="131" t="str">
        <f>IF(P869="","",VLOOKUP(P869,【参考】数式用!$A$5:$I$28,MATCH(T869,【参考】数式用!$C$4:$G$4,0)+2,0))</f>
        <v/>
      </c>
      <c r="V869" s="46" t="s">
        <v>121</v>
      </c>
      <c r="W869" s="113"/>
      <c r="X869" s="47" t="s">
        <v>122</v>
      </c>
      <c r="Y869" s="113"/>
      <c r="Z869" s="114" t="s">
        <v>123</v>
      </c>
      <c r="AA869" s="113"/>
      <c r="AB869" s="47" t="s">
        <v>122</v>
      </c>
      <c r="AC869" s="113"/>
      <c r="AD869" s="47" t="s">
        <v>124</v>
      </c>
      <c r="AE869" s="115" t="s">
        <v>125</v>
      </c>
      <c r="AF869" s="116" t="str">
        <f t="shared" si="24"/>
        <v/>
      </c>
      <c r="AG869" s="118" t="s">
        <v>126</v>
      </c>
      <c r="AH869" s="117" t="str">
        <f t="shared" si="23"/>
        <v/>
      </c>
    </row>
    <row r="870" spans="1:34" ht="36.75" customHeight="1">
      <c r="A870" s="108">
        <f t="shared" si="26"/>
        <v>860</v>
      </c>
      <c r="B870" s="1232" t="str">
        <f>IF(基本情報入力シート!C913="","",基本情報入力シート!C913)</f>
        <v/>
      </c>
      <c r="C870" s="1233"/>
      <c r="D870" s="1233"/>
      <c r="E870" s="1233"/>
      <c r="F870" s="1233"/>
      <c r="G870" s="1233"/>
      <c r="H870" s="1233"/>
      <c r="I870" s="1233"/>
      <c r="J870" s="1233"/>
      <c r="K870" s="1234"/>
      <c r="L870" s="109" t="str">
        <f>IF(基本情報入力シート!M913="","",基本情報入力シート!M913)</f>
        <v/>
      </c>
      <c r="M870" s="109" t="str">
        <f>IF(基本情報入力シート!R913="","",基本情報入力シート!R913)</f>
        <v/>
      </c>
      <c r="N870" s="109" t="str">
        <f>IF(基本情報入力シート!W913="","",基本情報入力シート!W913)</f>
        <v/>
      </c>
      <c r="O870" s="108" t="str">
        <f>IF(基本情報入力シート!X913="","",基本情報入力シート!X913)</f>
        <v/>
      </c>
      <c r="P870" s="110" t="str">
        <f>IF(基本情報入力シート!Y913="","",基本情報入力シート!Y913)</f>
        <v/>
      </c>
      <c r="Q870" s="641" t="str">
        <f>IF(基本情報入力シート!Z913="","",基本情報入力シート!Z913)</f>
        <v/>
      </c>
      <c r="R870" s="662" t="str">
        <f>IF(基本情報入力シート!AA913="","",基本情報入力シート!AA913)</f>
        <v/>
      </c>
      <c r="S870" s="111"/>
      <c r="T870" s="112"/>
      <c r="U870" s="131" t="str">
        <f>IF(P870="","",VLOOKUP(P870,【参考】数式用!$A$5:$I$28,MATCH(T870,【参考】数式用!$C$4:$G$4,0)+2,0))</f>
        <v/>
      </c>
      <c r="V870" s="46" t="s">
        <v>121</v>
      </c>
      <c r="W870" s="113"/>
      <c r="X870" s="47" t="s">
        <v>122</v>
      </c>
      <c r="Y870" s="113"/>
      <c r="Z870" s="114" t="s">
        <v>123</v>
      </c>
      <c r="AA870" s="113"/>
      <c r="AB870" s="47" t="s">
        <v>122</v>
      </c>
      <c r="AC870" s="113"/>
      <c r="AD870" s="47" t="s">
        <v>124</v>
      </c>
      <c r="AE870" s="115" t="s">
        <v>125</v>
      </c>
      <c r="AF870" s="116" t="str">
        <f t="shared" si="24"/>
        <v/>
      </c>
      <c r="AG870" s="118" t="s">
        <v>126</v>
      </c>
      <c r="AH870" s="117" t="str">
        <f t="shared" si="23"/>
        <v/>
      </c>
    </row>
    <row r="871" spans="1:34" ht="36.75" customHeight="1">
      <c r="A871" s="108">
        <f t="shared" si="26"/>
        <v>861</v>
      </c>
      <c r="B871" s="1232" t="str">
        <f>IF(基本情報入力シート!C914="","",基本情報入力シート!C914)</f>
        <v/>
      </c>
      <c r="C871" s="1233"/>
      <c r="D871" s="1233"/>
      <c r="E871" s="1233"/>
      <c r="F871" s="1233"/>
      <c r="G871" s="1233"/>
      <c r="H871" s="1233"/>
      <c r="I871" s="1233"/>
      <c r="J871" s="1233"/>
      <c r="K871" s="1234"/>
      <c r="L871" s="109" t="str">
        <f>IF(基本情報入力シート!M914="","",基本情報入力シート!M914)</f>
        <v/>
      </c>
      <c r="M871" s="109" t="str">
        <f>IF(基本情報入力シート!R914="","",基本情報入力シート!R914)</f>
        <v/>
      </c>
      <c r="N871" s="109" t="str">
        <f>IF(基本情報入力シート!W914="","",基本情報入力シート!W914)</f>
        <v/>
      </c>
      <c r="O871" s="108" t="str">
        <f>IF(基本情報入力シート!X914="","",基本情報入力シート!X914)</f>
        <v/>
      </c>
      <c r="P871" s="110" t="str">
        <f>IF(基本情報入力シート!Y914="","",基本情報入力シート!Y914)</f>
        <v/>
      </c>
      <c r="Q871" s="641" t="str">
        <f>IF(基本情報入力シート!Z914="","",基本情報入力シート!Z914)</f>
        <v/>
      </c>
      <c r="R871" s="662" t="str">
        <f>IF(基本情報入力シート!AA914="","",基本情報入力シート!AA914)</f>
        <v/>
      </c>
      <c r="S871" s="111"/>
      <c r="T871" s="112"/>
      <c r="U871" s="131" t="str">
        <f>IF(P871="","",VLOOKUP(P871,【参考】数式用!$A$5:$I$28,MATCH(T871,【参考】数式用!$C$4:$G$4,0)+2,0))</f>
        <v/>
      </c>
      <c r="V871" s="46" t="s">
        <v>121</v>
      </c>
      <c r="W871" s="113"/>
      <c r="X871" s="47" t="s">
        <v>122</v>
      </c>
      <c r="Y871" s="113"/>
      <c r="Z871" s="114" t="s">
        <v>123</v>
      </c>
      <c r="AA871" s="113"/>
      <c r="AB871" s="47" t="s">
        <v>122</v>
      </c>
      <c r="AC871" s="113"/>
      <c r="AD871" s="47" t="s">
        <v>124</v>
      </c>
      <c r="AE871" s="115" t="s">
        <v>125</v>
      </c>
      <c r="AF871" s="116" t="str">
        <f t="shared" si="24"/>
        <v/>
      </c>
      <c r="AG871" s="118" t="s">
        <v>126</v>
      </c>
      <c r="AH871" s="117" t="str">
        <f t="shared" si="23"/>
        <v/>
      </c>
    </row>
    <row r="872" spans="1:34" ht="36.75" customHeight="1">
      <c r="A872" s="108">
        <f t="shared" si="26"/>
        <v>862</v>
      </c>
      <c r="B872" s="1232" t="str">
        <f>IF(基本情報入力シート!C915="","",基本情報入力シート!C915)</f>
        <v/>
      </c>
      <c r="C872" s="1233"/>
      <c r="D872" s="1233"/>
      <c r="E872" s="1233"/>
      <c r="F872" s="1233"/>
      <c r="G872" s="1233"/>
      <c r="H872" s="1233"/>
      <c r="I872" s="1233"/>
      <c r="J872" s="1233"/>
      <c r="K872" s="1234"/>
      <c r="L872" s="109" t="str">
        <f>IF(基本情報入力シート!M915="","",基本情報入力シート!M915)</f>
        <v/>
      </c>
      <c r="M872" s="109" t="str">
        <f>IF(基本情報入力シート!R915="","",基本情報入力シート!R915)</f>
        <v/>
      </c>
      <c r="N872" s="109" t="str">
        <f>IF(基本情報入力シート!W915="","",基本情報入力シート!W915)</f>
        <v/>
      </c>
      <c r="O872" s="108" t="str">
        <f>IF(基本情報入力シート!X915="","",基本情報入力シート!X915)</f>
        <v/>
      </c>
      <c r="P872" s="110" t="str">
        <f>IF(基本情報入力シート!Y915="","",基本情報入力シート!Y915)</f>
        <v/>
      </c>
      <c r="Q872" s="641" t="str">
        <f>IF(基本情報入力シート!Z915="","",基本情報入力シート!Z915)</f>
        <v/>
      </c>
      <c r="R872" s="662" t="str">
        <f>IF(基本情報入力シート!AA915="","",基本情報入力シート!AA915)</f>
        <v/>
      </c>
      <c r="S872" s="111"/>
      <c r="T872" s="112"/>
      <c r="U872" s="131" t="str">
        <f>IF(P872="","",VLOOKUP(P872,【参考】数式用!$A$5:$I$28,MATCH(T872,【参考】数式用!$C$4:$G$4,0)+2,0))</f>
        <v/>
      </c>
      <c r="V872" s="46" t="s">
        <v>121</v>
      </c>
      <c r="W872" s="113"/>
      <c r="X872" s="47" t="s">
        <v>122</v>
      </c>
      <c r="Y872" s="113"/>
      <c r="Z872" s="114" t="s">
        <v>123</v>
      </c>
      <c r="AA872" s="113"/>
      <c r="AB872" s="47" t="s">
        <v>122</v>
      </c>
      <c r="AC872" s="113"/>
      <c r="AD872" s="47" t="s">
        <v>124</v>
      </c>
      <c r="AE872" s="115" t="s">
        <v>125</v>
      </c>
      <c r="AF872" s="116" t="str">
        <f t="shared" si="24"/>
        <v/>
      </c>
      <c r="AG872" s="118" t="s">
        <v>126</v>
      </c>
      <c r="AH872" s="117" t="str">
        <f t="shared" si="23"/>
        <v/>
      </c>
    </row>
    <row r="873" spans="1:34" ht="36.75" customHeight="1">
      <c r="A873" s="108">
        <f t="shared" si="26"/>
        <v>863</v>
      </c>
      <c r="B873" s="1232" t="str">
        <f>IF(基本情報入力シート!C916="","",基本情報入力シート!C916)</f>
        <v/>
      </c>
      <c r="C873" s="1233"/>
      <c r="D873" s="1233"/>
      <c r="E873" s="1233"/>
      <c r="F873" s="1233"/>
      <c r="G873" s="1233"/>
      <c r="H873" s="1233"/>
      <c r="I873" s="1233"/>
      <c r="J873" s="1233"/>
      <c r="K873" s="1234"/>
      <c r="L873" s="109" t="str">
        <f>IF(基本情報入力シート!M916="","",基本情報入力シート!M916)</f>
        <v/>
      </c>
      <c r="M873" s="109" t="str">
        <f>IF(基本情報入力シート!R916="","",基本情報入力シート!R916)</f>
        <v/>
      </c>
      <c r="N873" s="109" t="str">
        <f>IF(基本情報入力シート!W916="","",基本情報入力シート!W916)</f>
        <v/>
      </c>
      <c r="O873" s="108" t="str">
        <f>IF(基本情報入力シート!X916="","",基本情報入力シート!X916)</f>
        <v/>
      </c>
      <c r="P873" s="110" t="str">
        <f>IF(基本情報入力シート!Y916="","",基本情報入力シート!Y916)</f>
        <v/>
      </c>
      <c r="Q873" s="641" t="str">
        <f>IF(基本情報入力シート!Z916="","",基本情報入力シート!Z916)</f>
        <v/>
      </c>
      <c r="R873" s="662" t="str">
        <f>IF(基本情報入力シート!AA916="","",基本情報入力シート!AA916)</f>
        <v/>
      </c>
      <c r="S873" s="111"/>
      <c r="T873" s="112"/>
      <c r="U873" s="131" t="str">
        <f>IF(P873="","",VLOOKUP(P873,【参考】数式用!$A$5:$I$28,MATCH(T873,【参考】数式用!$C$4:$G$4,0)+2,0))</f>
        <v/>
      </c>
      <c r="V873" s="46" t="s">
        <v>121</v>
      </c>
      <c r="W873" s="113"/>
      <c r="X873" s="47" t="s">
        <v>122</v>
      </c>
      <c r="Y873" s="113"/>
      <c r="Z873" s="114" t="s">
        <v>123</v>
      </c>
      <c r="AA873" s="113"/>
      <c r="AB873" s="47" t="s">
        <v>122</v>
      </c>
      <c r="AC873" s="113"/>
      <c r="AD873" s="47" t="s">
        <v>124</v>
      </c>
      <c r="AE873" s="115" t="s">
        <v>125</v>
      </c>
      <c r="AF873" s="116" t="str">
        <f t="shared" si="24"/>
        <v/>
      </c>
      <c r="AG873" s="118" t="s">
        <v>126</v>
      </c>
      <c r="AH873" s="117" t="str">
        <f t="shared" si="23"/>
        <v/>
      </c>
    </row>
    <row r="874" spans="1:34" ht="36.75" customHeight="1">
      <c r="A874" s="108">
        <f t="shared" si="26"/>
        <v>864</v>
      </c>
      <c r="B874" s="1232" t="str">
        <f>IF(基本情報入力シート!C917="","",基本情報入力シート!C917)</f>
        <v/>
      </c>
      <c r="C874" s="1233"/>
      <c r="D874" s="1233"/>
      <c r="E874" s="1233"/>
      <c r="F874" s="1233"/>
      <c r="G874" s="1233"/>
      <c r="H874" s="1233"/>
      <c r="I874" s="1233"/>
      <c r="J874" s="1233"/>
      <c r="K874" s="1234"/>
      <c r="L874" s="109" t="str">
        <f>IF(基本情報入力シート!M917="","",基本情報入力シート!M917)</f>
        <v/>
      </c>
      <c r="M874" s="109" t="str">
        <f>IF(基本情報入力シート!R917="","",基本情報入力シート!R917)</f>
        <v/>
      </c>
      <c r="N874" s="109" t="str">
        <f>IF(基本情報入力シート!W917="","",基本情報入力シート!W917)</f>
        <v/>
      </c>
      <c r="O874" s="108" t="str">
        <f>IF(基本情報入力シート!X917="","",基本情報入力シート!X917)</f>
        <v/>
      </c>
      <c r="P874" s="110" t="str">
        <f>IF(基本情報入力シート!Y917="","",基本情報入力シート!Y917)</f>
        <v/>
      </c>
      <c r="Q874" s="641" t="str">
        <f>IF(基本情報入力シート!Z917="","",基本情報入力シート!Z917)</f>
        <v/>
      </c>
      <c r="R874" s="662" t="str">
        <f>IF(基本情報入力シート!AA917="","",基本情報入力シート!AA917)</f>
        <v/>
      </c>
      <c r="S874" s="111"/>
      <c r="T874" s="112"/>
      <c r="U874" s="131" t="str">
        <f>IF(P874="","",VLOOKUP(P874,【参考】数式用!$A$5:$I$28,MATCH(T874,【参考】数式用!$C$4:$G$4,0)+2,0))</f>
        <v/>
      </c>
      <c r="V874" s="46" t="s">
        <v>121</v>
      </c>
      <c r="W874" s="113"/>
      <c r="X874" s="47" t="s">
        <v>122</v>
      </c>
      <c r="Y874" s="113"/>
      <c r="Z874" s="114" t="s">
        <v>123</v>
      </c>
      <c r="AA874" s="113"/>
      <c r="AB874" s="47" t="s">
        <v>122</v>
      </c>
      <c r="AC874" s="113"/>
      <c r="AD874" s="47" t="s">
        <v>124</v>
      </c>
      <c r="AE874" s="115" t="s">
        <v>125</v>
      </c>
      <c r="AF874" s="116" t="str">
        <f t="shared" si="24"/>
        <v/>
      </c>
      <c r="AG874" s="118" t="s">
        <v>126</v>
      </c>
      <c r="AH874" s="117" t="str">
        <f t="shared" si="23"/>
        <v/>
      </c>
    </row>
    <row r="875" spans="1:34" ht="36.75" customHeight="1">
      <c r="A875" s="108">
        <f t="shared" si="26"/>
        <v>865</v>
      </c>
      <c r="B875" s="1232" t="str">
        <f>IF(基本情報入力シート!C918="","",基本情報入力シート!C918)</f>
        <v/>
      </c>
      <c r="C875" s="1233"/>
      <c r="D875" s="1233"/>
      <c r="E875" s="1233"/>
      <c r="F875" s="1233"/>
      <c r="G875" s="1233"/>
      <c r="H875" s="1233"/>
      <c r="I875" s="1233"/>
      <c r="J875" s="1233"/>
      <c r="K875" s="1234"/>
      <c r="L875" s="109" t="str">
        <f>IF(基本情報入力シート!M918="","",基本情報入力シート!M918)</f>
        <v/>
      </c>
      <c r="M875" s="109" t="str">
        <f>IF(基本情報入力シート!R918="","",基本情報入力シート!R918)</f>
        <v/>
      </c>
      <c r="N875" s="109" t="str">
        <f>IF(基本情報入力シート!W918="","",基本情報入力シート!W918)</f>
        <v/>
      </c>
      <c r="O875" s="108" t="str">
        <f>IF(基本情報入力シート!X918="","",基本情報入力シート!X918)</f>
        <v/>
      </c>
      <c r="P875" s="110" t="str">
        <f>IF(基本情報入力シート!Y918="","",基本情報入力シート!Y918)</f>
        <v/>
      </c>
      <c r="Q875" s="641" t="str">
        <f>IF(基本情報入力シート!Z918="","",基本情報入力シート!Z918)</f>
        <v/>
      </c>
      <c r="R875" s="662" t="str">
        <f>IF(基本情報入力シート!AA918="","",基本情報入力シート!AA918)</f>
        <v/>
      </c>
      <c r="S875" s="111"/>
      <c r="T875" s="112"/>
      <c r="U875" s="131" t="str">
        <f>IF(P875="","",VLOOKUP(P875,【参考】数式用!$A$5:$I$28,MATCH(T875,【参考】数式用!$C$4:$G$4,0)+2,0))</f>
        <v/>
      </c>
      <c r="V875" s="46" t="s">
        <v>121</v>
      </c>
      <c r="W875" s="113"/>
      <c r="X875" s="47" t="s">
        <v>122</v>
      </c>
      <c r="Y875" s="113"/>
      <c r="Z875" s="114" t="s">
        <v>123</v>
      </c>
      <c r="AA875" s="113"/>
      <c r="AB875" s="47" t="s">
        <v>122</v>
      </c>
      <c r="AC875" s="113"/>
      <c r="AD875" s="47" t="s">
        <v>124</v>
      </c>
      <c r="AE875" s="115" t="s">
        <v>125</v>
      </c>
      <c r="AF875" s="116" t="str">
        <f t="shared" si="24"/>
        <v/>
      </c>
      <c r="AG875" s="118" t="s">
        <v>126</v>
      </c>
      <c r="AH875" s="117" t="str">
        <f t="shared" si="23"/>
        <v/>
      </c>
    </row>
    <row r="876" spans="1:34" ht="36.75" customHeight="1">
      <c r="A876" s="108">
        <f t="shared" si="26"/>
        <v>866</v>
      </c>
      <c r="B876" s="1232" t="str">
        <f>IF(基本情報入力シート!C919="","",基本情報入力シート!C919)</f>
        <v/>
      </c>
      <c r="C876" s="1233"/>
      <c r="D876" s="1233"/>
      <c r="E876" s="1233"/>
      <c r="F876" s="1233"/>
      <c r="G876" s="1233"/>
      <c r="H876" s="1233"/>
      <c r="I876" s="1233"/>
      <c r="J876" s="1233"/>
      <c r="K876" s="1234"/>
      <c r="L876" s="109" t="str">
        <f>IF(基本情報入力シート!M919="","",基本情報入力シート!M919)</f>
        <v/>
      </c>
      <c r="M876" s="109" t="str">
        <f>IF(基本情報入力シート!R919="","",基本情報入力シート!R919)</f>
        <v/>
      </c>
      <c r="N876" s="109" t="str">
        <f>IF(基本情報入力シート!W919="","",基本情報入力シート!W919)</f>
        <v/>
      </c>
      <c r="O876" s="108" t="str">
        <f>IF(基本情報入力シート!X919="","",基本情報入力シート!X919)</f>
        <v/>
      </c>
      <c r="P876" s="110" t="str">
        <f>IF(基本情報入力シート!Y919="","",基本情報入力シート!Y919)</f>
        <v/>
      </c>
      <c r="Q876" s="641" t="str">
        <f>IF(基本情報入力シート!Z919="","",基本情報入力シート!Z919)</f>
        <v/>
      </c>
      <c r="R876" s="662" t="str">
        <f>IF(基本情報入力シート!AA919="","",基本情報入力シート!AA919)</f>
        <v/>
      </c>
      <c r="S876" s="111"/>
      <c r="T876" s="112"/>
      <c r="U876" s="131" t="str">
        <f>IF(P876="","",VLOOKUP(P876,【参考】数式用!$A$5:$I$28,MATCH(T876,【参考】数式用!$C$4:$G$4,0)+2,0))</f>
        <v/>
      </c>
      <c r="V876" s="46" t="s">
        <v>121</v>
      </c>
      <c r="W876" s="113"/>
      <c r="X876" s="47" t="s">
        <v>122</v>
      </c>
      <c r="Y876" s="113"/>
      <c r="Z876" s="114" t="s">
        <v>123</v>
      </c>
      <c r="AA876" s="113"/>
      <c r="AB876" s="47" t="s">
        <v>122</v>
      </c>
      <c r="AC876" s="113"/>
      <c r="AD876" s="47" t="s">
        <v>124</v>
      </c>
      <c r="AE876" s="115" t="s">
        <v>125</v>
      </c>
      <c r="AF876" s="116" t="str">
        <f t="shared" si="24"/>
        <v/>
      </c>
      <c r="AG876" s="118" t="s">
        <v>126</v>
      </c>
      <c r="AH876" s="117" t="str">
        <f t="shared" si="23"/>
        <v/>
      </c>
    </row>
    <row r="877" spans="1:34" ht="36.75" customHeight="1">
      <c r="A877" s="108">
        <f t="shared" si="26"/>
        <v>867</v>
      </c>
      <c r="B877" s="1232" t="str">
        <f>IF(基本情報入力シート!C920="","",基本情報入力シート!C920)</f>
        <v/>
      </c>
      <c r="C877" s="1233"/>
      <c r="D877" s="1233"/>
      <c r="E877" s="1233"/>
      <c r="F877" s="1233"/>
      <c r="G877" s="1233"/>
      <c r="H877" s="1233"/>
      <c r="I877" s="1233"/>
      <c r="J877" s="1233"/>
      <c r="K877" s="1234"/>
      <c r="L877" s="109" t="str">
        <f>IF(基本情報入力シート!M920="","",基本情報入力シート!M920)</f>
        <v/>
      </c>
      <c r="M877" s="109" t="str">
        <f>IF(基本情報入力シート!R920="","",基本情報入力シート!R920)</f>
        <v/>
      </c>
      <c r="N877" s="109" t="str">
        <f>IF(基本情報入力シート!W920="","",基本情報入力シート!W920)</f>
        <v/>
      </c>
      <c r="O877" s="108" t="str">
        <f>IF(基本情報入力シート!X920="","",基本情報入力シート!X920)</f>
        <v/>
      </c>
      <c r="P877" s="110" t="str">
        <f>IF(基本情報入力シート!Y920="","",基本情報入力シート!Y920)</f>
        <v/>
      </c>
      <c r="Q877" s="641" t="str">
        <f>IF(基本情報入力シート!Z920="","",基本情報入力シート!Z920)</f>
        <v/>
      </c>
      <c r="R877" s="662" t="str">
        <f>IF(基本情報入力シート!AA920="","",基本情報入力シート!AA920)</f>
        <v/>
      </c>
      <c r="S877" s="111"/>
      <c r="T877" s="112"/>
      <c r="U877" s="131" t="str">
        <f>IF(P877="","",VLOOKUP(P877,【参考】数式用!$A$5:$I$28,MATCH(T877,【参考】数式用!$C$4:$G$4,0)+2,0))</f>
        <v/>
      </c>
      <c r="V877" s="46" t="s">
        <v>121</v>
      </c>
      <c r="W877" s="113"/>
      <c r="X877" s="47" t="s">
        <v>122</v>
      </c>
      <c r="Y877" s="113"/>
      <c r="Z877" s="114" t="s">
        <v>123</v>
      </c>
      <c r="AA877" s="113"/>
      <c r="AB877" s="47" t="s">
        <v>122</v>
      </c>
      <c r="AC877" s="113"/>
      <c r="AD877" s="47" t="s">
        <v>124</v>
      </c>
      <c r="AE877" s="115" t="s">
        <v>125</v>
      </c>
      <c r="AF877" s="116" t="str">
        <f t="shared" si="24"/>
        <v/>
      </c>
      <c r="AG877" s="118" t="s">
        <v>126</v>
      </c>
      <c r="AH877" s="117" t="str">
        <f t="shared" si="23"/>
        <v/>
      </c>
    </row>
    <row r="878" spans="1:34" ht="36.75" customHeight="1">
      <c r="A878" s="108">
        <f t="shared" si="26"/>
        <v>868</v>
      </c>
      <c r="B878" s="1232" t="str">
        <f>IF(基本情報入力シート!C921="","",基本情報入力シート!C921)</f>
        <v/>
      </c>
      <c r="C878" s="1233"/>
      <c r="D878" s="1233"/>
      <c r="E878" s="1233"/>
      <c r="F878" s="1233"/>
      <c r="G878" s="1233"/>
      <c r="H878" s="1233"/>
      <c r="I878" s="1233"/>
      <c r="J878" s="1233"/>
      <c r="K878" s="1234"/>
      <c r="L878" s="109" t="str">
        <f>IF(基本情報入力シート!M921="","",基本情報入力シート!M921)</f>
        <v/>
      </c>
      <c r="M878" s="109" t="str">
        <f>IF(基本情報入力シート!R921="","",基本情報入力シート!R921)</f>
        <v/>
      </c>
      <c r="N878" s="109" t="str">
        <f>IF(基本情報入力シート!W921="","",基本情報入力シート!W921)</f>
        <v/>
      </c>
      <c r="O878" s="108" t="str">
        <f>IF(基本情報入力シート!X921="","",基本情報入力シート!X921)</f>
        <v/>
      </c>
      <c r="P878" s="110" t="str">
        <f>IF(基本情報入力シート!Y921="","",基本情報入力シート!Y921)</f>
        <v/>
      </c>
      <c r="Q878" s="641" t="str">
        <f>IF(基本情報入力シート!Z921="","",基本情報入力シート!Z921)</f>
        <v/>
      </c>
      <c r="R878" s="662" t="str">
        <f>IF(基本情報入力シート!AA921="","",基本情報入力シート!AA921)</f>
        <v/>
      </c>
      <c r="S878" s="111"/>
      <c r="T878" s="112"/>
      <c r="U878" s="131" t="str">
        <f>IF(P878="","",VLOOKUP(P878,【参考】数式用!$A$5:$I$28,MATCH(T878,【参考】数式用!$C$4:$G$4,0)+2,0))</f>
        <v/>
      </c>
      <c r="V878" s="46" t="s">
        <v>121</v>
      </c>
      <c r="W878" s="113"/>
      <c r="X878" s="47" t="s">
        <v>122</v>
      </c>
      <c r="Y878" s="113"/>
      <c r="Z878" s="114" t="s">
        <v>123</v>
      </c>
      <c r="AA878" s="113"/>
      <c r="AB878" s="47" t="s">
        <v>122</v>
      </c>
      <c r="AC878" s="113"/>
      <c r="AD878" s="47" t="s">
        <v>124</v>
      </c>
      <c r="AE878" s="115" t="s">
        <v>125</v>
      </c>
      <c r="AF878" s="116" t="str">
        <f t="shared" si="24"/>
        <v/>
      </c>
      <c r="AG878" s="118" t="s">
        <v>126</v>
      </c>
      <c r="AH878" s="117" t="str">
        <f t="shared" si="23"/>
        <v/>
      </c>
    </row>
    <row r="879" spans="1:34" ht="36.75" customHeight="1">
      <c r="A879" s="108">
        <f t="shared" si="26"/>
        <v>869</v>
      </c>
      <c r="B879" s="1232" t="str">
        <f>IF(基本情報入力シート!C922="","",基本情報入力シート!C922)</f>
        <v/>
      </c>
      <c r="C879" s="1233"/>
      <c r="D879" s="1233"/>
      <c r="E879" s="1233"/>
      <c r="F879" s="1233"/>
      <c r="G879" s="1233"/>
      <c r="H879" s="1233"/>
      <c r="I879" s="1233"/>
      <c r="J879" s="1233"/>
      <c r="K879" s="1234"/>
      <c r="L879" s="109" t="str">
        <f>IF(基本情報入力シート!M922="","",基本情報入力シート!M922)</f>
        <v/>
      </c>
      <c r="M879" s="109" t="str">
        <f>IF(基本情報入力シート!R922="","",基本情報入力シート!R922)</f>
        <v/>
      </c>
      <c r="N879" s="109" t="str">
        <f>IF(基本情報入力シート!W922="","",基本情報入力シート!W922)</f>
        <v/>
      </c>
      <c r="O879" s="108" t="str">
        <f>IF(基本情報入力シート!X922="","",基本情報入力シート!X922)</f>
        <v/>
      </c>
      <c r="P879" s="110" t="str">
        <f>IF(基本情報入力シート!Y922="","",基本情報入力シート!Y922)</f>
        <v/>
      </c>
      <c r="Q879" s="641" t="str">
        <f>IF(基本情報入力シート!Z922="","",基本情報入力シート!Z922)</f>
        <v/>
      </c>
      <c r="R879" s="662" t="str">
        <f>IF(基本情報入力シート!AA922="","",基本情報入力シート!AA922)</f>
        <v/>
      </c>
      <c r="S879" s="111"/>
      <c r="T879" s="112"/>
      <c r="U879" s="131" t="str">
        <f>IF(P879="","",VLOOKUP(P879,【参考】数式用!$A$5:$I$28,MATCH(T879,【参考】数式用!$C$4:$G$4,0)+2,0))</f>
        <v/>
      </c>
      <c r="V879" s="46" t="s">
        <v>121</v>
      </c>
      <c r="W879" s="113"/>
      <c r="X879" s="47" t="s">
        <v>122</v>
      </c>
      <c r="Y879" s="113"/>
      <c r="Z879" s="114" t="s">
        <v>123</v>
      </c>
      <c r="AA879" s="113"/>
      <c r="AB879" s="47" t="s">
        <v>122</v>
      </c>
      <c r="AC879" s="113"/>
      <c r="AD879" s="47" t="s">
        <v>124</v>
      </c>
      <c r="AE879" s="115" t="s">
        <v>125</v>
      </c>
      <c r="AF879" s="116" t="str">
        <f t="shared" si="24"/>
        <v/>
      </c>
      <c r="AG879" s="118" t="s">
        <v>126</v>
      </c>
      <c r="AH879" s="117" t="str">
        <f t="shared" si="23"/>
        <v/>
      </c>
    </row>
    <row r="880" spans="1:34" ht="36.75" customHeight="1">
      <c r="A880" s="108">
        <f t="shared" si="26"/>
        <v>870</v>
      </c>
      <c r="B880" s="1232" t="str">
        <f>IF(基本情報入力シート!C923="","",基本情報入力シート!C923)</f>
        <v/>
      </c>
      <c r="C880" s="1233"/>
      <c r="D880" s="1233"/>
      <c r="E880" s="1233"/>
      <c r="F880" s="1233"/>
      <c r="G880" s="1233"/>
      <c r="H880" s="1233"/>
      <c r="I880" s="1233"/>
      <c r="J880" s="1233"/>
      <c r="K880" s="1234"/>
      <c r="L880" s="109" t="str">
        <f>IF(基本情報入力シート!M923="","",基本情報入力シート!M923)</f>
        <v/>
      </c>
      <c r="M880" s="109" t="str">
        <f>IF(基本情報入力シート!R923="","",基本情報入力シート!R923)</f>
        <v/>
      </c>
      <c r="N880" s="109" t="str">
        <f>IF(基本情報入力シート!W923="","",基本情報入力シート!W923)</f>
        <v/>
      </c>
      <c r="O880" s="108" t="str">
        <f>IF(基本情報入力シート!X923="","",基本情報入力シート!X923)</f>
        <v/>
      </c>
      <c r="P880" s="110" t="str">
        <f>IF(基本情報入力シート!Y923="","",基本情報入力シート!Y923)</f>
        <v/>
      </c>
      <c r="Q880" s="641" t="str">
        <f>IF(基本情報入力シート!Z923="","",基本情報入力シート!Z923)</f>
        <v/>
      </c>
      <c r="R880" s="662" t="str">
        <f>IF(基本情報入力シート!AA923="","",基本情報入力シート!AA923)</f>
        <v/>
      </c>
      <c r="S880" s="111"/>
      <c r="T880" s="112"/>
      <c r="U880" s="131" t="str">
        <f>IF(P880="","",VLOOKUP(P880,【参考】数式用!$A$5:$I$28,MATCH(T880,【参考】数式用!$C$4:$G$4,0)+2,0))</f>
        <v/>
      </c>
      <c r="V880" s="46" t="s">
        <v>121</v>
      </c>
      <c r="W880" s="113"/>
      <c r="X880" s="47" t="s">
        <v>122</v>
      </c>
      <c r="Y880" s="113"/>
      <c r="Z880" s="114" t="s">
        <v>123</v>
      </c>
      <c r="AA880" s="113"/>
      <c r="AB880" s="47" t="s">
        <v>122</v>
      </c>
      <c r="AC880" s="113"/>
      <c r="AD880" s="47" t="s">
        <v>124</v>
      </c>
      <c r="AE880" s="115" t="s">
        <v>125</v>
      </c>
      <c r="AF880" s="116" t="str">
        <f t="shared" si="24"/>
        <v/>
      </c>
      <c r="AG880" s="118" t="s">
        <v>126</v>
      </c>
      <c r="AH880" s="117" t="str">
        <f t="shared" si="23"/>
        <v/>
      </c>
    </row>
    <row r="881" spans="1:34" ht="36.75" customHeight="1">
      <c r="A881" s="108">
        <f t="shared" si="26"/>
        <v>871</v>
      </c>
      <c r="B881" s="1232" t="str">
        <f>IF(基本情報入力シート!C924="","",基本情報入力シート!C924)</f>
        <v/>
      </c>
      <c r="C881" s="1233"/>
      <c r="D881" s="1233"/>
      <c r="E881" s="1233"/>
      <c r="F881" s="1233"/>
      <c r="G881" s="1233"/>
      <c r="H881" s="1233"/>
      <c r="I881" s="1233"/>
      <c r="J881" s="1233"/>
      <c r="K881" s="1234"/>
      <c r="L881" s="109" t="str">
        <f>IF(基本情報入力シート!M924="","",基本情報入力シート!M924)</f>
        <v/>
      </c>
      <c r="M881" s="109" t="str">
        <f>IF(基本情報入力シート!R924="","",基本情報入力シート!R924)</f>
        <v/>
      </c>
      <c r="N881" s="109" t="str">
        <f>IF(基本情報入力シート!W924="","",基本情報入力シート!W924)</f>
        <v/>
      </c>
      <c r="O881" s="108" t="str">
        <f>IF(基本情報入力シート!X924="","",基本情報入力シート!X924)</f>
        <v/>
      </c>
      <c r="P881" s="110" t="str">
        <f>IF(基本情報入力シート!Y924="","",基本情報入力シート!Y924)</f>
        <v/>
      </c>
      <c r="Q881" s="641" t="str">
        <f>IF(基本情報入力シート!Z924="","",基本情報入力シート!Z924)</f>
        <v/>
      </c>
      <c r="R881" s="662" t="str">
        <f>IF(基本情報入力シート!AA924="","",基本情報入力シート!AA924)</f>
        <v/>
      </c>
      <c r="S881" s="111"/>
      <c r="T881" s="112"/>
      <c r="U881" s="131" t="str">
        <f>IF(P881="","",VLOOKUP(P881,【参考】数式用!$A$5:$I$28,MATCH(T881,【参考】数式用!$C$4:$G$4,0)+2,0))</f>
        <v/>
      </c>
      <c r="V881" s="46" t="s">
        <v>121</v>
      </c>
      <c r="W881" s="113"/>
      <c r="X881" s="47" t="s">
        <v>122</v>
      </c>
      <c r="Y881" s="113"/>
      <c r="Z881" s="114" t="s">
        <v>123</v>
      </c>
      <c r="AA881" s="113"/>
      <c r="AB881" s="47" t="s">
        <v>122</v>
      </c>
      <c r="AC881" s="113"/>
      <c r="AD881" s="47" t="s">
        <v>124</v>
      </c>
      <c r="AE881" s="115" t="s">
        <v>125</v>
      </c>
      <c r="AF881" s="116" t="str">
        <f t="shared" si="24"/>
        <v/>
      </c>
      <c r="AG881" s="118" t="s">
        <v>126</v>
      </c>
      <c r="AH881" s="117" t="str">
        <f t="shared" si="23"/>
        <v/>
      </c>
    </row>
    <row r="882" spans="1:34" ht="36.75" customHeight="1">
      <c r="A882" s="108">
        <f t="shared" si="26"/>
        <v>872</v>
      </c>
      <c r="B882" s="1232" t="str">
        <f>IF(基本情報入力シート!C925="","",基本情報入力シート!C925)</f>
        <v/>
      </c>
      <c r="C882" s="1233"/>
      <c r="D882" s="1233"/>
      <c r="E882" s="1233"/>
      <c r="F882" s="1233"/>
      <c r="G882" s="1233"/>
      <c r="H882" s="1233"/>
      <c r="I882" s="1233"/>
      <c r="J882" s="1233"/>
      <c r="K882" s="1234"/>
      <c r="L882" s="109" t="str">
        <f>IF(基本情報入力シート!M925="","",基本情報入力シート!M925)</f>
        <v/>
      </c>
      <c r="M882" s="109" t="str">
        <f>IF(基本情報入力シート!R925="","",基本情報入力シート!R925)</f>
        <v/>
      </c>
      <c r="N882" s="109" t="str">
        <f>IF(基本情報入力シート!W925="","",基本情報入力シート!W925)</f>
        <v/>
      </c>
      <c r="O882" s="108" t="str">
        <f>IF(基本情報入力シート!X925="","",基本情報入力シート!X925)</f>
        <v/>
      </c>
      <c r="P882" s="110" t="str">
        <f>IF(基本情報入力シート!Y925="","",基本情報入力シート!Y925)</f>
        <v/>
      </c>
      <c r="Q882" s="641" t="str">
        <f>IF(基本情報入力シート!Z925="","",基本情報入力シート!Z925)</f>
        <v/>
      </c>
      <c r="R882" s="662" t="str">
        <f>IF(基本情報入力シート!AA925="","",基本情報入力シート!AA925)</f>
        <v/>
      </c>
      <c r="S882" s="111"/>
      <c r="T882" s="112"/>
      <c r="U882" s="131" t="str">
        <f>IF(P882="","",VLOOKUP(P882,【参考】数式用!$A$5:$I$28,MATCH(T882,【参考】数式用!$C$4:$G$4,0)+2,0))</f>
        <v/>
      </c>
      <c r="V882" s="46" t="s">
        <v>121</v>
      </c>
      <c r="W882" s="113"/>
      <c r="X882" s="47" t="s">
        <v>122</v>
      </c>
      <c r="Y882" s="113"/>
      <c r="Z882" s="114" t="s">
        <v>123</v>
      </c>
      <c r="AA882" s="113"/>
      <c r="AB882" s="47" t="s">
        <v>122</v>
      </c>
      <c r="AC882" s="113"/>
      <c r="AD882" s="47" t="s">
        <v>124</v>
      </c>
      <c r="AE882" s="115" t="s">
        <v>125</v>
      </c>
      <c r="AF882" s="116" t="str">
        <f t="shared" si="24"/>
        <v/>
      </c>
      <c r="AG882" s="118" t="s">
        <v>126</v>
      </c>
      <c r="AH882" s="117" t="str">
        <f t="shared" si="23"/>
        <v/>
      </c>
    </row>
    <row r="883" spans="1:34" ht="36.75" customHeight="1">
      <c r="A883" s="108">
        <f t="shared" si="26"/>
        <v>873</v>
      </c>
      <c r="B883" s="1232" t="str">
        <f>IF(基本情報入力シート!C926="","",基本情報入力シート!C926)</f>
        <v/>
      </c>
      <c r="C883" s="1233"/>
      <c r="D883" s="1233"/>
      <c r="E883" s="1233"/>
      <c r="F883" s="1233"/>
      <c r="G883" s="1233"/>
      <c r="H883" s="1233"/>
      <c r="I883" s="1233"/>
      <c r="J883" s="1233"/>
      <c r="K883" s="1234"/>
      <c r="L883" s="109" t="str">
        <f>IF(基本情報入力シート!M926="","",基本情報入力シート!M926)</f>
        <v/>
      </c>
      <c r="M883" s="109" t="str">
        <f>IF(基本情報入力シート!R926="","",基本情報入力シート!R926)</f>
        <v/>
      </c>
      <c r="N883" s="109" t="str">
        <f>IF(基本情報入力シート!W926="","",基本情報入力シート!W926)</f>
        <v/>
      </c>
      <c r="O883" s="108" t="str">
        <f>IF(基本情報入力シート!X926="","",基本情報入力シート!X926)</f>
        <v/>
      </c>
      <c r="P883" s="110" t="str">
        <f>IF(基本情報入力シート!Y926="","",基本情報入力シート!Y926)</f>
        <v/>
      </c>
      <c r="Q883" s="641" t="str">
        <f>IF(基本情報入力シート!Z926="","",基本情報入力シート!Z926)</f>
        <v/>
      </c>
      <c r="R883" s="662" t="str">
        <f>IF(基本情報入力シート!AA926="","",基本情報入力シート!AA926)</f>
        <v/>
      </c>
      <c r="S883" s="111"/>
      <c r="T883" s="112"/>
      <c r="U883" s="131" t="str">
        <f>IF(P883="","",VLOOKUP(P883,【参考】数式用!$A$5:$I$28,MATCH(T883,【参考】数式用!$C$4:$G$4,0)+2,0))</f>
        <v/>
      </c>
      <c r="V883" s="46" t="s">
        <v>121</v>
      </c>
      <c r="W883" s="113"/>
      <c r="X883" s="47" t="s">
        <v>122</v>
      </c>
      <c r="Y883" s="113"/>
      <c r="Z883" s="114" t="s">
        <v>123</v>
      </c>
      <c r="AA883" s="113"/>
      <c r="AB883" s="47" t="s">
        <v>122</v>
      </c>
      <c r="AC883" s="113"/>
      <c r="AD883" s="47" t="s">
        <v>124</v>
      </c>
      <c r="AE883" s="115" t="s">
        <v>125</v>
      </c>
      <c r="AF883" s="116" t="str">
        <f t="shared" si="24"/>
        <v/>
      </c>
      <c r="AG883" s="118" t="s">
        <v>126</v>
      </c>
      <c r="AH883" s="117" t="str">
        <f t="shared" si="23"/>
        <v/>
      </c>
    </row>
    <row r="884" spans="1:34" ht="36.75" customHeight="1">
      <c r="A884" s="108">
        <f t="shared" si="26"/>
        <v>874</v>
      </c>
      <c r="B884" s="1232" t="str">
        <f>IF(基本情報入力シート!C927="","",基本情報入力シート!C927)</f>
        <v/>
      </c>
      <c r="C884" s="1233"/>
      <c r="D884" s="1233"/>
      <c r="E884" s="1233"/>
      <c r="F884" s="1233"/>
      <c r="G884" s="1233"/>
      <c r="H884" s="1233"/>
      <c r="I884" s="1233"/>
      <c r="J884" s="1233"/>
      <c r="K884" s="1234"/>
      <c r="L884" s="109" t="str">
        <f>IF(基本情報入力シート!M927="","",基本情報入力シート!M927)</f>
        <v/>
      </c>
      <c r="M884" s="109" t="str">
        <f>IF(基本情報入力シート!R927="","",基本情報入力シート!R927)</f>
        <v/>
      </c>
      <c r="N884" s="109" t="str">
        <f>IF(基本情報入力シート!W927="","",基本情報入力シート!W927)</f>
        <v/>
      </c>
      <c r="O884" s="108" t="str">
        <f>IF(基本情報入力シート!X927="","",基本情報入力シート!X927)</f>
        <v/>
      </c>
      <c r="P884" s="110" t="str">
        <f>IF(基本情報入力シート!Y927="","",基本情報入力シート!Y927)</f>
        <v/>
      </c>
      <c r="Q884" s="641" t="str">
        <f>IF(基本情報入力シート!Z927="","",基本情報入力シート!Z927)</f>
        <v/>
      </c>
      <c r="R884" s="662" t="str">
        <f>IF(基本情報入力シート!AA927="","",基本情報入力シート!AA927)</f>
        <v/>
      </c>
      <c r="S884" s="111"/>
      <c r="T884" s="112"/>
      <c r="U884" s="131" t="str">
        <f>IF(P884="","",VLOOKUP(P884,【参考】数式用!$A$5:$I$28,MATCH(T884,【参考】数式用!$C$4:$G$4,0)+2,0))</f>
        <v/>
      </c>
      <c r="V884" s="46" t="s">
        <v>121</v>
      </c>
      <c r="W884" s="113"/>
      <c r="X884" s="47" t="s">
        <v>122</v>
      </c>
      <c r="Y884" s="113"/>
      <c r="Z884" s="114" t="s">
        <v>123</v>
      </c>
      <c r="AA884" s="113"/>
      <c r="AB884" s="47" t="s">
        <v>122</v>
      </c>
      <c r="AC884" s="113"/>
      <c r="AD884" s="47" t="s">
        <v>124</v>
      </c>
      <c r="AE884" s="115" t="s">
        <v>125</v>
      </c>
      <c r="AF884" s="116" t="str">
        <f t="shared" si="24"/>
        <v/>
      </c>
      <c r="AG884" s="118" t="s">
        <v>126</v>
      </c>
      <c r="AH884" s="117" t="str">
        <f t="shared" si="23"/>
        <v/>
      </c>
    </row>
    <row r="885" spans="1:34" ht="36.75" customHeight="1">
      <c r="A885" s="108">
        <f t="shared" si="26"/>
        <v>875</v>
      </c>
      <c r="B885" s="1232" t="str">
        <f>IF(基本情報入力シート!C928="","",基本情報入力シート!C928)</f>
        <v/>
      </c>
      <c r="C885" s="1233"/>
      <c r="D885" s="1233"/>
      <c r="E885" s="1233"/>
      <c r="F885" s="1233"/>
      <c r="G885" s="1233"/>
      <c r="H885" s="1233"/>
      <c r="I885" s="1233"/>
      <c r="J885" s="1233"/>
      <c r="K885" s="1234"/>
      <c r="L885" s="109" t="str">
        <f>IF(基本情報入力シート!M928="","",基本情報入力シート!M928)</f>
        <v/>
      </c>
      <c r="M885" s="109" t="str">
        <f>IF(基本情報入力シート!R928="","",基本情報入力シート!R928)</f>
        <v/>
      </c>
      <c r="N885" s="109" t="str">
        <f>IF(基本情報入力シート!W928="","",基本情報入力シート!W928)</f>
        <v/>
      </c>
      <c r="O885" s="108" t="str">
        <f>IF(基本情報入力シート!X928="","",基本情報入力シート!X928)</f>
        <v/>
      </c>
      <c r="P885" s="110" t="str">
        <f>IF(基本情報入力シート!Y928="","",基本情報入力シート!Y928)</f>
        <v/>
      </c>
      <c r="Q885" s="641" t="str">
        <f>IF(基本情報入力シート!Z928="","",基本情報入力シート!Z928)</f>
        <v/>
      </c>
      <c r="R885" s="662" t="str">
        <f>IF(基本情報入力シート!AA928="","",基本情報入力シート!AA928)</f>
        <v/>
      </c>
      <c r="S885" s="111"/>
      <c r="T885" s="112"/>
      <c r="U885" s="131" t="str">
        <f>IF(P885="","",VLOOKUP(P885,【参考】数式用!$A$5:$I$28,MATCH(T885,【参考】数式用!$C$4:$G$4,0)+2,0))</f>
        <v/>
      </c>
      <c r="V885" s="46" t="s">
        <v>21</v>
      </c>
      <c r="W885" s="113"/>
      <c r="X885" s="47" t="s">
        <v>11</v>
      </c>
      <c r="Y885" s="113"/>
      <c r="Z885" s="114" t="s">
        <v>67</v>
      </c>
      <c r="AA885" s="113"/>
      <c r="AB885" s="47" t="s">
        <v>11</v>
      </c>
      <c r="AC885" s="113"/>
      <c r="AD885" s="47" t="s">
        <v>14</v>
      </c>
      <c r="AE885" s="115" t="s">
        <v>30</v>
      </c>
      <c r="AF885" s="116" t="str">
        <f t="shared" si="24"/>
        <v/>
      </c>
      <c r="AG885" s="47" t="s">
        <v>47</v>
      </c>
      <c r="AH885" s="117" t="str">
        <f t="shared" si="23"/>
        <v/>
      </c>
    </row>
    <row r="886" spans="1:34" ht="36.75" customHeight="1">
      <c r="A886" s="108">
        <f t="shared" si="26"/>
        <v>876</v>
      </c>
      <c r="B886" s="1232" t="str">
        <f>IF(基本情報入力シート!C929="","",基本情報入力シート!C929)</f>
        <v/>
      </c>
      <c r="C886" s="1233"/>
      <c r="D886" s="1233"/>
      <c r="E886" s="1233"/>
      <c r="F886" s="1233"/>
      <c r="G886" s="1233"/>
      <c r="H886" s="1233"/>
      <c r="I886" s="1233"/>
      <c r="J886" s="1233"/>
      <c r="K886" s="1234"/>
      <c r="L886" s="109" t="str">
        <f>IF(基本情報入力シート!M929="","",基本情報入力シート!M929)</f>
        <v/>
      </c>
      <c r="M886" s="109" t="str">
        <f>IF(基本情報入力シート!R929="","",基本情報入力シート!R929)</f>
        <v/>
      </c>
      <c r="N886" s="109" t="str">
        <f>IF(基本情報入力シート!W929="","",基本情報入力シート!W929)</f>
        <v/>
      </c>
      <c r="O886" s="108" t="str">
        <f>IF(基本情報入力シート!X929="","",基本情報入力シート!X929)</f>
        <v/>
      </c>
      <c r="P886" s="110" t="str">
        <f>IF(基本情報入力シート!Y929="","",基本情報入力シート!Y929)</f>
        <v/>
      </c>
      <c r="Q886" s="641" t="str">
        <f>IF(基本情報入力シート!Z929="","",基本情報入力シート!Z929)</f>
        <v/>
      </c>
      <c r="R886" s="662" t="str">
        <f>IF(基本情報入力シート!AA929="","",基本情報入力シート!AA929)</f>
        <v/>
      </c>
      <c r="S886" s="111"/>
      <c r="T886" s="112"/>
      <c r="U886" s="131" t="str">
        <f>IF(P886="","",VLOOKUP(P886,【参考】数式用!$A$5:$I$28,MATCH(T886,【参考】数式用!$C$4:$G$4,0)+2,0))</f>
        <v/>
      </c>
      <c r="V886" s="46" t="s">
        <v>21</v>
      </c>
      <c r="W886" s="113"/>
      <c r="X886" s="47" t="s">
        <v>11</v>
      </c>
      <c r="Y886" s="113"/>
      <c r="Z886" s="114" t="s">
        <v>67</v>
      </c>
      <c r="AA886" s="113"/>
      <c r="AB886" s="47" t="s">
        <v>11</v>
      </c>
      <c r="AC886" s="113"/>
      <c r="AD886" s="47" t="s">
        <v>14</v>
      </c>
      <c r="AE886" s="115" t="s">
        <v>30</v>
      </c>
      <c r="AF886" s="116" t="str">
        <f t="shared" si="24"/>
        <v/>
      </c>
      <c r="AG886" s="47" t="s">
        <v>47</v>
      </c>
      <c r="AH886" s="117" t="str">
        <f t="shared" si="23"/>
        <v/>
      </c>
    </row>
    <row r="887" spans="1:34" ht="36.75" customHeight="1">
      <c r="A887" s="108">
        <f t="shared" si="26"/>
        <v>877</v>
      </c>
      <c r="B887" s="1232" t="str">
        <f>IF(基本情報入力シート!C930="","",基本情報入力シート!C930)</f>
        <v/>
      </c>
      <c r="C887" s="1233"/>
      <c r="D887" s="1233"/>
      <c r="E887" s="1233"/>
      <c r="F887" s="1233"/>
      <c r="G887" s="1233"/>
      <c r="H887" s="1233"/>
      <c r="I887" s="1233"/>
      <c r="J887" s="1233"/>
      <c r="K887" s="1234"/>
      <c r="L887" s="109" t="str">
        <f>IF(基本情報入力シート!M930="","",基本情報入力シート!M930)</f>
        <v/>
      </c>
      <c r="M887" s="109" t="str">
        <f>IF(基本情報入力シート!R930="","",基本情報入力シート!R930)</f>
        <v/>
      </c>
      <c r="N887" s="109" t="str">
        <f>IF(基本情報入力シート!W930="","",基本情報入力シート!W930)</f>
        <v/>
      </c>
      <c r="O887" s="108" t="str">
        <f>IF(基本情報入力シート!X930="","",基本情報入力シート!X930)</f>
        <v/>
      </c>
      <c r="P887" s="110" t="str">
        <f>IF(基本情報入力シート!Y930="","",基本情報入力シート!Y930)</f>
        <v/>
      </c>
      <c r="Q887" s="641" t="str">
        <f>IF(基本情報入力シート!Z930="","",基本情報入力シート!Z930)</f>
        <v/>
      </c>
      <c r="R887" s="662" t="str">
        <f>IF(基本情報入力シート!AA930="","",基本情報入力シート!AA930)</f>
        <v/>
      </c>
      <c r="S887" s="111"/>
      <c r="T887" s="112"/>
      <c r="U887" s="131" t="str">
        <f>IF(P887="","",VLOOKUP(P887,【参考】数式用!$A$5:$I$28,MATCH(T887,【参考】数式用!$C$4:$G$4,0)+2,0))</f>
        <v/>
      </c>
      <c r="V887" s="46" t="s">
        <v>21</v>
      </c>
      <c r="W887" s="113"/>
      <c r="X887" s="47" t="s">
        <v>11</v>
      </c>
      <c r="Y887" s="113"/>
      <c r="Z887" s="114" t="s">
        <v>67</v>
      </c>
      <c r="AA887" s="113"/>
      <c r="AB887" s="47" t="s">
        <v>11</v>
      </c>
      <c r="AC887" s="113"/>
      <c r="AD887" s="47" t="s">
        <v>14</v>
      </c>
      <c r="AE887" s="115" t="s">
        <v>30</v>
      </c>
      <c r="AF887" s="116" t="str">
        <f t="shared" si="24"/>
        <v/>
      </c>
      <c r="AG887" s="47" t="s">
        <v>47</v>
      </c>
      <c r="AH887" s="117" t="str">
        <f t="shared" si="23"/>
        <v/>
      </c>
    </row>
    <row r="888" spans="1:34" ht="36.75" customHeight="1">
      <c r="A888" s="108">
        <f t="shared" si="26"/>
        <v>878</v>
      </c>
      <c r="B888" s="1232" t="str">
        <f>IF(基本情報入力シート!C931="","",基本情報入力シート!C931)</f>
        <v/>
      </c>
      <c r="C888" s="1233"/>
      <c r="D888" s="1233"/>
      <c r="E888" s="1233"/>
      <c r="F888" s="1233"/>
      <c r="G888" s="1233"/>
      <c r="H888" s="1233"/>
      <c r="I888" s="1233"/>
      <c r="J888" s="1233"/>
      <c r="K888" s="1234"/>
      <c r="L888" s="109" t="str">
        <f>IF(基本情報入力シート!M931="","",基本情報入力シート!M931)</f>
        <v/>
      </c>
      <c r="M888" s="109" t="str">
        <f>IF(基本情報入力シート!R931="","",基本情報入力シート!R931)</f>
        <v/>
      </c>
      <c r="N888" s="109" t="str">
        <f>IF(基本情報入力シート!W931="","",基本情報入力シート!W931)</f>
        <v/>
      </c>
      <c r="O888" s="108" t="str">
        <f>IF(基本情報入力シート!X931="","",基本情報入力シート!X931)</f>
        <v/>
      </c>
      <c r="P888" s="110" t="str">
        <f>IF(基本情報入力シート!Y931="","",基本情報入力シート!Y931)</f>
        <v/>
      </c>
      <c r="Q888" s="641" t="str">
        <f>IF(基本情報入力シート!Z931="","",基本情報入力シート!Z931)</f>
        <v/>
      </c>
      <c r="R888" s="662" t="str">
        <f>IF(基本情報入力シート!AA931="","",基本情報入力シート!AA931)</f>
        <v/>
      </c>
      <c r="S888" s="111"/>
      <c r="T888" s="112"/>
      <c r="U888" s="131" t="str">
        <f>IF(P888="","",VLOOKUP(P888,【参考】数式用!$A$5:$I$28,MATCH(T888,【参考】数式用!$C$4:$G$4,0)+2,0))</f>
        <v/>
      </c>
      <c r="V888" s="46" t="s">
        <v>121</v>
      </c>
      <c r="W888" s="113"/>
      <c r="X888" s="47" t="s">
        <v>122</v>
      </c>
      <c r="Y888" s="113"/>
      <c r="Z888" s="114" t="s">
        <v>123</v>
      </c>
      <c r="AA888" s="113"/>
      <c r="AB888" s="47" t="s">
        <v>122</v>
      </c>
      <c r="AC888" s="113"/>
      <c r="AD888" s="47" t="s">
        <v>124</v>
      </c>
      <c r="AE888" s="115" t="s">
        <v>125</v>
      </c>
      <c r="AF888" s="116" t="str">
        <f t="shared" si="24"/>
        <v/>
      </c>
      <c r="AG888" s="47" t="s">
        <v>126</v>
      </c>
      <c r="AH888" s="117" t="str">
        <f t="shared" si="23"/>
        <v/>
      </c>
    </row>
    <row r="889" spans="1:34" ht="36.75" customHeight="1">
      <c r="A889" s="108">
        <f t="shared" si="26"/>
        <v>879</v>
      </c>
      <c r="B889" s="1232" t="str">
        <f>IF(基本情報入力シート!C932="","",基本情報入力シート!C932)</f>
        <v/>
      </c>
      <c r="C889" s="1233"/>
      <c r="D889" s="1233"/>
      <c r="E889" s="1233"/>
      <c r="F889" s="1233"/>
      <c r="G889" s="1233"/>
      <c r="H889" s="1233"/>
      <c r="I889" s="1233"/>
      <c r="J889" s="1233"/>
      <c r="K889" s="1234"/>
      <c r="L889" s="109" t="str">
        <f>IF(基本情報入力シート!M932="","",基本情報入力シート!M932)</f>
        <v/>
      </c>
      <c r="M889" s="109" t="str">
        <f>IF(基本情報入力シート!R932="","",基本情報入力シート!R932)</f>
        <v/>
      </c>
      <c r="N889" s="109" t="str">
        <f>IF(基本情報入力シート!W932="","",基本情報入力シート!W932)</f>
        <v/>
      </c>
      <c r="O889" s="108" t="str">
        <f>IF(基本情報入力シート!X932="","",基本情報入力シート!X932)</f>
        <v/>
      </c>
      <c r="P889" s="110" t="str">
        <f>IF(基本情報入力シート!Y932="","",基本情報入力シート!Y932)</f>
        <v/>
      </c>
      <c r="Q889" s="641" t="str">
        <f>IF(基本情報入力シート!Z932="","",基本情報入力シート!Z932)</f>
        <v/>
      </c>
      <c r="R889" s="662" t="str">
        <f>IF(基本情報入力シート!AA932="","",基本情報入力シート!AA932)</f>
        <v/>
      </c>
      <c r="S889" s="111"/>
      <c r="T889" s="112"/>
      <c r="U889" s="131" t="str">
        <f>IF(P889="","",VLOOKUP(P889,【参考】数式用!$A$5:$I$28,MATCH(T889,【参考】数式用!$C$4:$G$4,0)+2,0))</f>
        <v/>
      </c>
      <c r="V889" s="46" t="s">
        <v>121</v>
      </c>
      <c r="W889" s="113"/>
      <c r="X889" s="47" t="s">
        <v>122</v>
      </c>
      <c r="Y889" s="113"/>
      <c r="Z889" s="114" t="s">
        <v>123</v>
      </c>
      <c r="AA889" s="113"/>
      <c r="AB889" s="47" t="s">
        <v>122</v>
      </c>
      <c r="AC889" s="113"/>
      <c r="AD889" s="47" t="s">
        <v>124</v>
      </c>
      <c r="AE889" s="115" t="s">
        <v>125</v>
      </c>
      <c r="AF889" s="116" t="str">
        <f t="shared" si="24"/>
        <v/>
      </c>
      <c r="AG889" s="47" t="s">
        <v>126</v>
      </c>
      <c r="AH889" s="117" t="str">
        <f t="shared" si="23"/>
        <v/>
      </c>
    </row>
    <row r="890" spans="1:34" ht="36.75" customHeight="1">
      <c r="A890" s="108">
        <f t="shared" si="26"/>
        <v>880</v>
      </c>
      <c r="B890" s="1232" t="str">
        <f>IF(基本情報入力シート!C933="","",基本情報入力シート!C933)</f>
        <v/>
      </c>
      <c r="C890" s="1233"/>
      <c r="D890" s="1233"/>
      <c r="E890" s="1233"/>
      <c r="F890" s="1233"/>
      <c r="G890" s="1233"/>
      <c r="H890" s="1233"/>
      <c r="I890" s="1233"/>
      <c r="J890" s="1233"/>
      <c r="K890" s="1234"/>
      <c r="L890" s="109" t="str">
        <f>IF(基本情報入力シート!M933="","",基本情報入力シート!M933)</f>
        <v/>
      </c>
      <c r="M890" s="109" t="str">
        <f>IF(基本情報入力シート!R933="","",基本情報入力シート!R933)</f>
        <v/>
      </c>
      <c r="N890" s="109" t="str">
        <f>IF(基本情報入力シート!W933="","",基本情報入力シート!W933)</f>
        <v/>
      </c>
      <c r="O890" s="108" t="str">
        <f>IF(基本情報入力シート!X933="","",基本情報入力シート!X933)</f>
        <v/>
      </c>
      <c r="P890" s="110" t="str">
        <f>IF(基本情報入力シート!Y933="","",基本情報入力シート!Y933)</f>
        <v/>
      </c>
      <c r="Q890" s="641" t="str">
        <f>IF(基本情報入力シート!Z933="","",基本情報入力シート!Z933)</f>
        <v/>
      </c>
      <c r="R890" s="662" t="str">
        <f>IF(基本情報入力シート!AA933="","",基本情報入力シート!AA933)</f>
        <v/>
      </c>
      <c r="S890" s="111"/>
      <c r="T890" s="112"/>
      <c r="U890" s="131" t="str">
        <f>IF(P890="","",VLOOKUP(P890,【参考】数式用!$A$5:$I$28,MATCH(T890,【参考】数式用!$C$4:$G$4,0)+2,0))</f>
        <v/>
      </c>
      <c r="V890" s="46" t="s">
        <v>121</v>
      </c>
      <c r="W890" s="113"/>
      <c r="X890" s="47" t="s">
        <v>122</v>
      </c>
      <c r="Y890" s="113"/>
      <c r="Z890" s="114" t="s">
        <v>123</v>
      </c>
      <c r="AA890" s="113"/>
      <c r="AB890" s="47" t="s">
        <v>122</v>
      </c>
      <c r="AC890" s="113"/>
      <c r="AD890" s="47" t="s">
        <v>124</v>
      </c>
      <c r="AE890" s="115" t="s">
        <v>125</v>
      </c>
      <c r="AF890" s="116" t="str">
        <f t="shared" si="24"/>
        <v/>
      </c>
      <c r="AG890" s="47" t="s">
        <v>126</v>
      </c>
      <c r="AH890" s="117" t="str">
        <f t="shared" si="23"/>
        <v/>
      </c>
    </row>
    <row r="891" spans="1:34" ht="36.75" customHeight="1">
      <c r="A891" s="108">
        <f t="shared" si="26"/>
        <v>881</v>
      </c>
      <c r="B891" s="1232" t="str">
        <f>IF(基本情報入力シート!C934="","",基本情報入力シート!C934)</f>
        <v/>
      </c>
      <c r="C891" s="1233"/>
      <c r="D891" s="1233"/>
      <c r="E891" s="1233"/>
      <c r="F891" s="1233"/>
      <c r="G891" s="1233"/>
      <c r="H891" s="1233"/>
      <c r="I891" s="1233"/>
      <c r="J891" s="1233"/>
      <c r="K891" s="1234"/>
      <c r="L891" s="109" t="str">
        <f>IF(基本情報入力シート!M934="","",基本情報入力シート!M934)</f>
        <v/>
      </c>
      <c r="M891" s="109" t="str">
        <f>IF(基本情報入力シート!R934="","",基本情報入力シート!R934)</f>
        <v/>
      </c>
      <c r="N891" s="109" t="str">
        <f>IF(基本情報入力シート!W934="","",基本情報入力シート!W934)</f>
        <v/>
      </c>
      <c r="O891" s="108" t="str">
        <f>IF(基本情報入力シート!X934="","",基本情報入力シート!X934)</f>
        <v/>
      </c>
      <c r="P891" s="110" t="str">
        <f>IF(基本情報入力シート!Y934="","",基本情報入力シート!Y934)</f>
        <v/>
      </c>
      <c r="Q891" s="641" t="str">
        <f>IF(基本情報入力シート!Z934="","",基本情報入力シート!Z934)</f>
        <v/>
      </c>
      <c r="R891" s="662" t="str">
        <f>IF(基本情報入力シート!AA934="","",基本情報入力シート!AA934)</f>
        <v/>
      </c>
      <c r="S891" s="111"/>
      <c r="T891" s="112"/>
      <c r="U891" s="131" t="str">
        <f>IF(P891="","",VLOOKUP(P891,【参考】数式用!$A$5:$I$28,MATCH(T891,【参考】数式用!$C$4:$G$4,0)+2,0))</f>
        <v/>
      </c>
      <c r="V891" s="46" t="s">
        <v>121</v>
      </c>
      <c r="W891" s="113"/>
      <c r="X891" s="47" t="s">
        <v>122</v>
      </c>
      <c r="Y891" s="113"/>
      <c r="Z891" s="114" t="s">
        <v>123</v>
      </c>
      <c r="AA891" s="113"/>
      <c r="AB891" s="47" t="s">
        <v>122</v>
      </c>
      <c r="AC891" s="113"/>
      <c r="AD891" s="47" t="s">
        <v>124</v>
      </c>
      <c r="AE891" s="115" t="s">
        <v>125</v>
      </c>
      <c r="AF891" s="116" t="str">
        <f t="shared" si="24"/>
        <v/>
      </c>
      <c r="AG891" s="47" t="s">
        <v>126</v>
      </c>
      <c r="AH891" s="117" t="str">
        <f t="shared" si="23"/>
        <v/>
      </c>
    </row>
    <row r="892" spans="1:34" ht="36.75" customHeight="1">
      <c r="A892" s="108">
        <f t="shared" si="26"/>
        <v>882</v>
      </c>
      <c r="B892" s="1232" t="str">
        <f>IF(基本情報入力シート!C935="","",基本情報入力シート!C935)</f>
        <v/>
      </c>
      <c r="C892" s="1233"/>
      <c r="D892" s="1233"/>
      <c r="E892" s="1233"/>
      <c r="F892" s="1233"/>
      <c r="G892" s="1233"/>
      <c r="H892" s="1233"/>
      <c r="I892" s="1233"/>
      <c r="J892" s="1233"/>
      <c r="K892" s="1234"/>
      <c r="L892" s="109" t="str">
        <f>IF(基本情報入力シート!M935="","",基本情報入力シート!M935)</f>
        <v/>
      </c>
      <c r="M892" s="109" t="str">
        <f>IF(基本情報入力シート!R935="","",基本情報入力シート!R935)</f>
        <v/>
      </c>
      <c r="N892" s="109" t="str">
        <f>IF(基本情報入力シート!W935="","",基本情報入力シート!W935)</f>
        <v/>
      </c>
      <c r="O892" s="108" t="str">
        <f>IF(基本情報入力シート!X935="","",基本情報入力シート!X935)</f>
        <v/>
      </c>
      <c r="P892" s="110" t="str">
        <f>IF(基本情報入力シート!Y935="","",基本情報入力シート!Y935)</f>
        <v/>
      </c>
      <c r="Q892" s="641" t="str">
        <f>IF(基本情報入力シート!Z935="","",基本情報入力シート!Z935)</f>
        <v/>
      </c>
      <c r="R892" s="662" t="str">
        <f>IF(基本情報入力シート!AA935="","",基本情報入力シート!AA935)</f>
        <v/>
      </c>
      <c r="S892" s="111"/>
      <c r="T892" s="112"/>
      <c r="U892" s="131" t="str">
        <f>IF(P892="","",VLOOKUP(P892,【参考】数式用!$A$5:$I$28,MATCH(T892,【参考】数式用!$C$4:$G$4,0)+2,0))</f>
        <v/>
      </c>
      <c r="V892" s="46" t="s">
        <v>121</v>
      </c>
      <c r="W892" s="113"/>
      <c r="X892" s="47" t="s">
        <v>122</v>
      </c>
      <c r="Y892" s="113"/>
      <c r="Z892" s="114" t="s">
        <v>123</v>
      </c>
      <c r="AA892" s="113"/>
      <c r="AB892" s="47" t="s">
        <v>122</v>
      </c>
      <c r="AC892" s="113"/>
      <c r="AD892" s="47" t="s">
        <v>124</v>
      </c>
      <c r="AE892" s="115" t="s">
        <v>125</v>
      </c>
      <c r="AF892" s="116" t="str">
        <f t="shared" si="24"/>
        <v/>
      </c>
      <c r="AG892" s="47" t="s">
        <v>126</v>
      </c>
      <c r="AH892" s="117" t="str">
        <f t="shared" si="23"/>
        <v/>
      </c>
    </row>
    <row r="893" spans="1:34" ht="36.75" customHeight="1">
      <c r="A893" s="108">
        <f t="shared" si="26"/>
        <v>883</v>
      </c>
      <c r="B893" s="1232" t="str">
        <f>IF(基本情報入力シート!C936="","",基本情報入力シート!C936)</f>
        <v/>
      </c>
      <c r="C893" s="1233"/>
      <c r="D893" s="1233"/>
      <c r="E893" s="1233"/>
      <c r="F893" s="1233"/>
      <c r="G893" s="1233"/>
      <c r="H893" s="1233"/>
      <c r="I893" s="1233"/>
      <c r="J893" s="1233"/>
      <c r="K893" s="1234"/>
      <c r="L893" s="109" t="str">
        <f>IF(基本情報入力シート!M936="","",基本情報入力シート!M936)</f>
        <v/>
      </c>
      <c r="M893" s="109" t="str">
        <f>IF(基本情報入力シート!R936="","",基本情報入力シート!R936)</f>
        <v/>
      </c>
      <c r="N893" s="109" t="str">
        <f>IF(基本情報入力シート!W936="","",基本情報入力シート!W936)</f>
        <v/>
      </c>
      <c r="O893" s="108" t="str">
        <f>IF(基本情報入力シート!X936="","",基本情報入力シート!X936)</f>
        <v/>
      </c>
      <c r="P893" s="110" t="str">
        <f>IF(基本情報入力シート!Y936="","",基本情報入力シート!Y936)</f>
        <v/>
      </c>
      <c r="Q893" s="641" t="str">
        <f>IF(基本情報入力シート!Z936="","",基本情報入力シート!Z936)</f>
        <v/>
      </c>
      <c r="R893" s="662" t="str">
        <f>IF(基本情報入力シート!AA936="","",基本情報入力シート!AA936)</f>
        <v/>
      </c>
      <c r="S893" s="111"/>
      <c r="T893" s="112"/>
      <c r="U893" s="131" t="str">
        <f>IF(P893="","",VLOOKUP(P893,【参考】数式用!$A$5:$I$28,MATCH(T893,【参考】数式用!$C$4:$G$4,0)+2,0))</f>
        <v/>
      </c>
      <c r="V893" s="46" t="s">
        <v>121</v>
      </c>
      <c r="W893" s="113"/>
      <c r="X893" s="47" t="s">
        <v>122</v>
      </c>
      <c r="Y893" s="113"/>
      <c r="Z893" s="114" t="s">
        <v>123</v>
      </c>
      <c r="AA893" s="113"/>
      <c r="AB893" s="47" t="s">
        <v>122</v>
      </c>
      <c r="AC893" s="113"/>
      <c r="AD893" s="47" t="s">
        <v>124</v>
      </c>
      <c r="AE893" s="115" t="s">
        <v>125</v>
      </c>
      <c r="AF893" s="116" t="str">
        <f t="shared" si="24"/>
        <v/>
      </c>
      <c r="AG893" s="47" t="s">
        <v>126</v>
      </c>
      <c r="AH893" s="117" t="str">
        <f t="shared" si="23"/>
        <v/>
      </c>
    </row>
    <row r="894" spans="1:34" ht="36.75" customHeight="1">
      <c r="A894" s="108">
        <f t="shared" si="26"/>
        <v>884</v>
      </c>
      <c r="B894" s="1232" t="str">
        <f>IF(基本情報入力シート!C937="","",基本情報入力シート!C937)</f>
        <v/>
      </c>
      <c r="C894" s="1233"/>
      <c r="D894" s="1233"/>
      <c r="E894" s="1233"/>
      <c r="F894" s="1233"/>
      <c r="G894" s="1233"/>
      <c r="H894" s="1233"/>
      <c r="I894" s="1233"/>
      <c r="J894" s="1233"/>
      <c r="K894" s="1234"/>
      <c r="L894" s="109" t="str">
        <f>IF(基本情報入力シート!M937="","",基本情報入力シート!M937)</f>
        <v/>
      </c>
      <c r="M894" s="109" t="str">
        <f>IF(基本情報入力シート!R937="","",基本情報入力シート!R937)</f>
        <v/>
      </c>
      <c r="N894" s="109" t="str">
        <f>IF(基本情報入力シート!W937="","",基本情報入力シート!W937)</f>
        <v/>
      </c>
      <c r="O894" s="108" t="str">
        <f>IF(基本情報入力シート!X937="","",基本情報入力シート!X937)</f>
        <v/>
      </c>
      <c r="P894" s="110" t="str">
        <f>IF(基本情報入力シート!Y937="","",基本情報入力シート!Y937)</f>
        <v/>
      </c>
      <c r="Q894" s="641" t="str">
        <f>IF(基本情報入力シート!Z937="","",基本情報入力シート!Z937)</f>
        <v/>
      </c>
      <c r="R894" s="662" t="str">
        <f>IF(基本情報入力シート!AA937="","",基本情報入力シート!AA937)</f>
        <v/>
      </c>
      <c r="S894" s="111"/>
      <c r="T894" s="112"/>
      <c r="U894" s="131" t="str">
        <f>IF(P894="","",VLOOKUP(P894,【参考】数式用!$A$5:$I$28,MATCH(T894,【参考】数式用!$C$4:$G$4,0)+2,0))</f>
        <v/>
      </c>
      <c r="V894" s="46" t="s">
        <v>121</v>
      </c>
      <c r="W894" s="113"/>
      <c r="X894" s="47" t="s">
        <v>122</v>
      </c>
      <c r="Y894" s="113"/>
      <c r="Z894" s="114" t="s">
        <v>123</v>
      </c>
      <c r="AA894" s="113"/>
      <c r="AB894" s="47" t="s">
        <v>122</v>
      </c>
      <c r="AC894" s="113"/>
      <c r="AD894" s="47" t="s">
        <v>124</v>
      </c>
      <c r="AE894" s="115" t="s">
        <v>125</v>
      </c>
      <c r="AF894" s="116" t="str">
        <f t="shared" si="24"/>
        <v/>
      </c>
      <c r="AG894" s="47" t="s">
        <v>126</v>
      </c>
      <c r="AH894" s="117" t="str">
        <f t="shared" si="23"/>
        <v/>
      </c>
    </row>
    <row r="895" spans="1:34" ht="36.75" customHeight="1">
      <c r="A895" s="108">
        <f t="shared" si="26"/>
        <v>885</v>
      </c>
      <c r="B895" s="1232" t="str">
        <f>IF(基本情報入力シート!C938="","",基本情報入力シート!C938)</f>
        <v/>
      </c>
      <c r="C895" s="1233"/>
      <c r="D895" s="1233"/>
      <c r="E895" s="1233"/>
      <c r="F895" s="1233"/>
      <c r="G895" s="1233"/>
      <c r="H895" s="1233"/>
      <c r="I895" s="1233"/>
      <c r="J895" s="1233"/>
      <c r="K895" s="1234"/>
      <c r="L895" s="109" t="str">
        <f>IF(基本情報入力シート!M938="","",基本情報入力シート!M938)</f>
        <v/>
      </c>
      <c r="M895" s="109" t="str">
        <f>IF(基本情報入力シート!R938="","",基本情報入力シート!R938)</f>
        <v/>
      </c>
      <c r="N895" s="109" t="str">
        <f>IF(基本情報入力シート!W938="","",基本情報入力シート!W938)</f>
        <v/>
      </c>
      <c r="O895" s="108" t="str">
        <f>IF(基本情報入力シート!X938="","",基本情報入力シート!X938)</f>
        <v/>
      </c>
      <c r="P895" s="110" t="str">
        <f>IF(基本情報入力シート!Y938="","",基本情報入力シート!Y938)</f>
        <v/>
      </c>
      <c r="Q895" s="641" t="str">
        <f>IF(基本情報入力シート!Z938="","",基本情報入力シート!Z938)</f>
        <v/>
      </c>
      <c r="R895" s="662" t="str">
        <f>IF(基本情報入力シート!AA938="","",基本情報入力シート!AA938)</f>
        <v/>
      </c>
      <c r="S895" s="111"/>
      <c r="T895" s="112"/>
      <c r="U895" s="131" t="str">
        <f>IF(P895="","",VLOOKUP(P895,【参考】数式用!$A$5:$I$28,MATCH(T895,【参考】数式用!$C$4:$G$4,0)+2,0))</f>
        <v/>
      </c>
      <c r="V895" s="46" t="s">
        <v>121</v>
      </c>
      <c r="W895" s="113"/>
      <c r="X895" s="47" t="s">
        <v>122</v>
      </c>
      <c r="Y895" s="113"/>
      <c r="Z895" s="114" t="s">
        <v>123</v>
      </c>
      <c r="AA895" s="113"/>
      <c r="AB895" s="47" t="s">
        <v>122</v>
      </c>
      <c r="AC895" s="113"/>
      <c r="AD895" s="47" t="s">
        <v>124</v>
      </c>
      <c r="AE895" s="115" t="s">
        <v>125</v>
      </c>
      <c r="AF895" s="116" t="str">
        <f t="shared" si="24"/>
        <v/>
      </c>
      <c r="AG895" s="47" t="s">
        <v>126</v>
      </c>
      <c r="AH895" s="117" t="str">
        <f t="shared" si="23"/>
        <v/>
      </c>
    </row>
    <row r="896" spans="1:34" ht="36.75" customHeight="1">
      <c r="A896" s="108">
        <f t="shared" si="26"/>
        <v>886</v>
      </c>
      <c r="B896" s="1232" t="str">
        <f>IF(基本情報入力シート!C939="","",基本情報入力シート!C939)</f>
        <v/>
      </c>
      <c r="C896" s="1233"/>
      <c r="D896" s="1233"/>
      <c r="E896" s="1233"/>
      <c r="F896" s="1233"/>
      <c r="G896" s="1233"/>
      <c r="H896" s="1233"/>
      <c r="I896" s="1233"/>
      <c r="J896" s="1233"/>
      <c r="K896" s="1234"/>
      <c r="L896" s="109" t="str">
        <f>IF(基本情報入力シート!M939="","",基本情報入力シート!M939)</f>
        <v/>
      </c>
      <c r="M896" s="109" t="str">
        <f>IF(基本情報入力シート!R939="","",基本情報入力シート!R939)</f>
        <v/>
      </c>
      <c r="N896" s="109" t="str">
        <f>IF(基本情報入力シート!W939="","",基本情報入力シート!W939)</f>
        <v/>
      </c>
      <c r="O896" s="108" t="str">
        <f>IF(基本情報入力シート!X939="","",基本情報入力シート!X939)</f>
        <v/>
      </c>
      <c r="P896" s="110" t="str">
        <f>IF(基本情報入力シート!Y939="","",基本情報入力シート!Y939)</f>
        <v/>
      </c>
      <c r="Q896" s="641" t="str">
        <f>IF(基本情報入力シート!Z939="","",基本情報入力シート!Z939)</f>
        <v/>
      </c>
      <c r="R896" s="662" t="str">
        <f>IF(基本情報入力シート!AA939="","",基本情報入力シート!AA939)</f>
        <v/>
      </c>
      <c r="S896" s="111"/>
      <c r="T896" s="112"/>
      <c r="U896" s="131" t="str">
        <f>IF(P896="","",VLOOKUP(P896,【参考】数式用!$A$5:$I$28,MATCH(T896,【参考】数式用!$C$4:$G$4,0)+2,0))</f>
        <v/>
      </c>
      <c r="V896" s="46" t="s">
        <v>121</v>
      </c>
      <c r="W896" s="113"/>
      <c r="X896" s="47" t="s">
        <v>122</v>
      </c>
      <c r="Y896" s="113"/>
      <c r="Z896" s="114" t="s">
        <v>123</v>
      </c>
      <c r="AA896" s="113"/>
      <c r="AB896" s="47" t="s">
        <v>122</v>
      </c>
      <c r="AC896" s="113"/>
      <c r="AD896" s="47" t="s">
        <v>124</v>
      </c>
      <c r="AE896" s="115" t="s">
        <v>125</v>
      </c>
      <c r="AF896" s="116" t="str">
        <f t="shared" si="24"/>
        <v/>
      </c>
      <c r="AG896" s="47" t="s">
        <v>126</v>
      </c>
      <c r="AH896" s="117" t="str">
        <f t="shared" si="23"/>
        <v/>
      </c>
    </row>
    <row r="897" spans="1:34" ht="36.75" customHeight="1">
      <c r="A897" s="108">
        <f t="shared" si="26"/>
        <v>887</v>
      </c>
      <c r="B897" s="1232" t="str">
        <f>IF(基本情報入力シート!C940="","",基本情報入力シート!C940)</f>
        <v/>
      </c>
      <c r="C897" s="1233"/>
      <c r="D897" s="1233"/>
      <c r="E897" s="1233"/>
      <c r="F897" s="1233"/>
      <c r="G897" s="1233"/>
      <c r="H897" s="1233"/>
      <c r="I897" s="1233"/>
      <c r="J897" s="1233"/>
      <c r="K897" s="1234"/>
      <c r="L897" s="109" t="str">
        <f>IF(基本情報入力シート!M940="","",基本情報入力シート!M940)</f>
        <v/>
      </c>
      <c r="M897" s="109" t="str">
        <f>IF(基本情報入力シート!R940="","",基本情報入力シート!R940)</f>
        <v/>
      </c>
      <c r="N897" s="109" t="str">
        <f>IF(基本情報入力シート!W940="","",基本情報入力シート!W940)</f>
        <v/>
      </c>
      <c r="O897" s="108" t="str">
        <f>IF(基本情報入力シート!X940="","",基本情報入力シート!X940)</f>
        <v/>
      </c>
      <c r="P897" s="110" t="str">
        <f>IF(基本情報入力シート!Y940="","",基本情報入力シート!Y940)</f>
        <v/>
      </c>
      <c r="Q897" s="641" t="str">
        <f>IF(基本情報入力シート!Z940="","",基本情報入力シート!Z940)</f>
        <v/>
      </c>
      <c r="R897" s="662" t="str">
        <f>IF(基本情報入力シート!AA940="","",基本情報入力シート!AA940)</f>
        <v/>
      </c>
      <c r="S897" s="111"/>
      <c r="T897" s="112"/>
      <c r="U897" s="131" t="str">
        <f>IF(P897="","",VLOOKUP(P897,【参考】数式用!$A$5:$I$28,MATCH(T897,【参考】数式用!$C$4:$G$4,0)+2,0))</f>
        <v/>
      </c>
      <c r="V897" s="46" t="s">
        <v>121</v>
      </c>
      <c r="W897" s="113"/>
      <c r="X897" s="47" t="s">
        <v>122</v>
      </c>
      <c r="Y897" s="113"/>
      <c r="Z897" s="114" t="s">
        <v>123</v>
      </c>
      <c r="AA897" s="113"/>
      <c r="AB897" s="47" t="s">
        <v>122</v>
      </c>
      <c r="AC897" s="113"/>
      <c r="AD897" s="47" t="s">
        <v>124</v>
      </c>
      <c r="AE897" s="115" t="s">
        <v>125</v>
      </c>
      <c r="AF897" s="116" t="str">
        <f t="shared" si="24"/>
        <v/>
      </c>
      <c r="AG897" s="47" t="s">
        <v>126</v>
      </c>
      <c r="AH897" s="117" t="str">
        <f t="shared" si="23"/>
        <v/>
      </c>
    </row>
    <row r="898" spans="1:34" ht="36.75" customHeight="1">
      <c r="A898" s="108">
        <f t="shared" si="26"/>
        <v>888</v>
      </c>
      <c r="B898" s="1232" t="str">
        <f>IF(基本情報入力シート!C941="","",基本情報入力シート!C941)</f>
        <v/>
      </c>
      <c r="C898" s="1233"/>
      <c r="D898" s="1233"/>
      <c r="E898" s="1233"/>
      <c r="F898" s="1233"/>
      <c r="G898" s="1233"/>
      <c r="H898" s="1233"/>
      <c r="I898" s="1233"/>
      <c r="J898" s="1233"/>
      <c r="K898" s="1234"/>
      <c r="L898" s="109" t="str">
        <f>IF(基本情報入力シート!M941="","",基本情報入力シート!M941)</f>
        <v/>
      </c>
      <c r="M898" s="109" t="str">
        <f>IF(基本情報入力シート!R941="","",基本情報入力シート!R941)</f>
        <v/>
      </c>
      <c r="N898" s="109" t="str">
        <f>IF(基本情報入力シート!W941="","",基本情報入力シート!W941)</f>
        <v/>
      </c>
      <c r="O898" s="108" t="str">
        <f>IF(基本情報入力シート!X941="","",基本情報入力シート!X941)</f>
        <v/>
      </c>
      <c r="P898" s="110" t="str">
        <f>IF(基本情報入力シート!Y941="","",基本情報入力シート!Y941)</f>
        <v/>
      </c>
      <c r="Q898" s="641" t="str">
        <f>IF(基本情報入力シート!Z941="","",基本情報入力シート!Z941)</f>
        <v/>
      </c>
      <c r="R898" s="662" t="str">
        <f>IF(基本情報入力シート!AA941="","",基本情報入力シート!AA941)</f>
        <v/>
      </c>
      <c r="S898" s="111"/>
      <c r="T898" s="112"/>
      <c r="U898" s="131" t="str">
        <f>IF(P898="","",VLOOKUP(P898,【参考】数式用!$A$5:$I$28,MATCH(T898,【参考】数式用!$C$4:$G$4,0)+2,0))</f>
        <v/>
      </c>
      <c r="V898" s="46" t="s">
        <v>121</v>
      </c>
      <c r="W898" s="113"/>
      <c r="X898" s="47" t="s">
        <v>122</v>
      </c>
      <c r="Y898" s="113"/>
      <c r="Z898" s="114" t="s">
        <v>123</v>
      </c>
      <c r="AA898" s="113"/>
      <c r="AB898" s="47" t="s">
        <v>122</v>
      </c>
      <c r="AC898" s="113"/>
      <c r="AD898" s="47" t="s">
        <v>124</v>
      </c>
      <c r="AE898" s="115" t="s">
        <v>125</v>
      </c>
      <c r="AF898" s="116" t="str">
        <f t="shared" si="24"/>
        <v/>
      </c>
      <c r="AG898" s="47" t="s">
        <v>126</v>
      </c>
      <c r="AH898" s="117" t="str">
        <f t="shared" si="23"/>
        <v/>
      </c>
    </row>
    <row r="899" spans="1:34" ht="36.75" customHeight="1">
      <c r="A899" s="108">
        <f t="shared" si="26"/>
        <v>889</v>
      </c>
      <c r="B899" s="1232" t="str">
        <f>IF(基本情報入力シート!C942="","",基本情報入力シート!C942)</f>
        <v/>
      </c>
      <c r="C899" s="1233"/>
      <c r="D899" s="1233"/>
      <c r="E899" s="1233"/>
      <c r="F899" s="1233"/>
      <c r="G899" s="1233"/>
      <c r="H899" s="1233"/>
      <c r="I899" s="1233"/>
      <c r="J899" s="1233"/>
      <c r="K899" s="1234"/>
      <c r="L899" s="109" t="str">
        <f>IF(基本情報入力シート!M942="","",基本情報入力シート!M942)</f>
        <v/>
      </c>
      <c r="M899" s="109" t="str">
        <f>IF(基本情報入力シート!R942="","",基本情報入力シート!R942)</f>
        <v/>
      </c>
      <c r="N899" s="109" t="str">
        <f>IF(基本情報入力シート!W942="","",基本情報入力シート!W942)</f>
        <v/>
      </c>
      <c r="O899" s="108" t="str">
        <f>IF(基本情報入力シート!X942="","",基本情報入力シート!X942)</f>
        <v/>
      </c>
      <c r="P899" s="110" t="str">
        <f>IF(基本情報入力シート!Y942="","",基本情報入力シート!Y942)</f>
        <v/>
      </c>
      <c r="Q899" s="641" t="str">
        <f>IF(基本情報入力シート!Z942="","",基本情報入力シート!Z942)</f>
        <v/>
      </c>
      <c r="R899" s="662" t="str">
        <f>IF(基本情報入力シート!AA942="","",基本情報入力シート!AA942)</f>
        <v/>
      </c>
      <c r="S899" s="111"/>
      <c r="T899" s="112"/>
      <c r="U899" s="131" t="str">
        <f>IF(P899="","",VLOOKUP(P899,【参考】数式用!$A$5:$I$28,MATCH(T899,【参考】数式用!$C$4:$G$4,0)+2,0))</f>
        <v/>
      </c>
      <c r="V899" s="46" t="s">
        <v>121</v>
      </c>
      <c r="W899" s="113"/>
      <c r="X899" s="47" t="s">
        <v>122</v>
      </c>
      <c r="Y899" s="113"/>
      <c r="Z899" s="114" t="s">
        <v>123</v>
      </c>
      <c r="AA899" s="113"/>
      <c r="AB899" s="47" t="s">
        <v>122</v>
      </c>
      <c r="AC899" s="113"/>
      <c r="AD899" s="47" t="s">
        <v>124</v>
      </c>
      <c r="AE899" s="115" t="s">
        <v>125</v>
      </c>
      <c r="AF899" s="116" t="str">
        <f t="shared" si="24"/>
        <v/>
      </c>
      <c r="AG899" s="47" t="s">
        <v>126</v>
      </c>
      <c r="AH899" s="117" t="str">
        <f t="shared" si="23"/>
        <v/>
      </c>
    </row>
    <row r="900" spans="1:34" ht="36.75" customHeight="1">
      <c r="A900" s="108">
        <f t="shared" si="26"/>
        <v>890</v>
      </c>
      <c r="B900" s="1232" t="str">
        <f>IF(基本情報入力シート!C943="","",基本情報入力シート!C943)</f>
        <v/>
      </c>
      <c r="C900" s="1233"/>
      <c r="D900" s="1233"/>
      <c r="E900" s="1233"/>
      <c r="F900" s="1233"/>
      <c r="G900" s="1233"/>
      <c r="H900" s="1233"/>
      <c r="I900" s="1233"/>
      <c r="J900" s="1233"/>
      <c r="K900" s="1234"/>
      <c r="L900" s="109" t="str">
        <f>IF(基本情報入力シート!M943="","",基本情報入力シート!M943)</f>
        <v/>
      </c>
      <c r="M900" s="109" t="str">
        <f>IF(基本情報入力シート!R943="","",基本情報入力シート!R943)</f>
        <v/>
      </c>
      <c r="N900" s="109" t="str">
        <f>IF(基本情報入力シート!W943="","",基本情報入力シート!W943)</f>
        <v/>
      </c>
      <c r="O900" s="108" t="str">
        <f>IF(基本情報入力シート!X943="","",基本情報入力シート!X943)</f>
        <v/>
      </c>
      <c r="P900" s="110" t="str">
        <f>IF(基本情報入力シート!Y943="","",基本情報入力シート!Y943)</f>
        <v/>
      </c>
      <c r="Q900" s="641" t="str">
        <f>IF(基本情報入力シート!Z943="","",基本情報入力シート!Z943)</f>
        <v/>
      </c>
      <c r="R900" s="662" t="str">
        <f>IF(基本情報入力シート!AA943="","",基本情報入力シート!AA943)</f>
        <v/>
      </c>
      <c r="S900" s="111"/>
      <c r="T900" s="112"/>
      <c r="U900" s="131" t="str">
        <f>IF(P900="","",VLOOKUP(P900,【参考】数式用!$A$5:$I$28,MATCH(T900,【参考】数式用!$C$4:$G$4,0)+2,0))</f>
        <v/>
      </c>
      <c r="V900" s="46" t="s">
        <v>121</v>
      </c>
      <c r="W900" s="113"/>
      <c r="X900" s="47" t="s">
        <v>122</v>
      </c>
      <c r="Y900" s="113"/>
      <c r="Z900" s="114" t="s">
        <v>123</v>
      </c>
      <c r="AA900" s="113"/>
      <c r="AB900" s="47" t="s">
        <v>122</v>
      </c>
      <c r="AC900" s="113"/>
      <c r="AD900" s="47" t="s">
        <v>124</v>
      </c>
      <c r="AE900" s="115" t="s">
        <v>125</v>
      </c>
      <c r="AF900" s="116" t="str">
        <f t="shared" si="24"/>
        <v/>
      </c>
      <c r="AG900" s="47" t="s">
        <v>126</v>
      </c>
      <c r="AH900" s="117" t="str">
        <f t="shared" si="23"/>
        <v/>
      </c>
    </row>
    <row r="901" spans="1:34" ht="36.75" customHeight="1">
      <c r="A901" s="108">
        <f t="shared" si="26"/>
        <v>891</v>
      </c>
      <c r="B901" s="1232" t="str">
        <f>IF(基本情報入力シート!C944="","",基本情報入力シート!C944)</f>
        <v/>
      </c>
      <c r="C901" s="1233"/>
      <c r="D901" s="1233"/>
      <c r="E901" s="1233"/>
      <c r="F901" s="1233"/>
      <c r="G901" s="1233"/>
      <c r="H901" s="1233"/>
      <c r="I901" s="1233"/>
      <c r="J901" s="1233"/>
      <c r="K901" s="1234"/>
      <c r="L901" s="109" t="str">
        <f>IF(基本情報入力シート!M944="","",基本情報入力シート!M944)</f>
        <v/>
      </c>
      <c r="M901" s="109" t="str">
        <f>IF(基本情報入力シート!R944="","",基本情報入力シート!R944)</f>
        <v/>
      </c>
      <c r="N901" s="109" t="str">
        <f>IF(基本情報入力シート!W944="","",基本情報入力シート!W944)</f>
        <v/>
      </c>
      <c r="O901" s="108" t="str">
        <f>IF(基本情報入力シート!X944="","",基本情報入力シート!X944)</f>
        <v/>
      </c>
      <c r="P901" s="110" t="str">
        <f>IF(基本情報入力シート!Y944="","",基本情報入力シート!Y944)</f>
        <v/>
      </c>
      <c r="Q901" s="641" t="str">
        <f>IF(基本情報入力シート!Z944="","",基本情報入力シート!Z944)</f>
        <v/>
      </c>
      <c r="R901" s="662" t="str">
        <f>IF(基本情報入力シート!AA944="","",基本情報入力シート!AA944)</f>
        <v/>
      </c>
      <c r="S901" s="111"/>
      <c r="T901" s="112"/>
      <c r="U901" s="131" t="str">
        <f>IF(P901="","",VLOOKUP(P901,【参考】数式用!$A$5:$I$28,MATCH(T901,【参考】数式用!$C$4:$G$4,0)+2,0))</f>
        <v/>
      </c>
      <c r="V901" s="46" t="s">
        <v>121</v>
      </c>
      <c r="W901" s="113"/>
      <c r="X901" s="47" t="s">
        <v>122</v>
      </c>
      <c r="Y901" s="113"/>
      <c r="Z901" s="114" t="s">
        <v>123</v>
      </c>
      <c r="AA901" s="113"/>
      <c r="AB901" s="47" t="s">
        <v>122</v>
      </c>
      <c r="AC901" s="113"/>
      <c r="AD901" s="47" t="s">
        <v>124</v>
      </c>
      <c r="AE901" s="115" t="s">
        <v>125</v>
      </c>
      <c r="AF901" s="116" t="str">
        <f t="shared" si="24"/>
        <v/>
      </c>
      <c r="AG901" s="47" t="s">
        <v>126</v>
      </c>
      <c r="AH901" s="117" t="str">
        <f t="shared" si="23"/>
        <v/>
      </c>
    </row>
    <row r="902" spans="1:34" ht="36.75" customHeight="1">
      <c r="A902" s="108">
        <f t="shared" si="26"/>
        <v>892</v>
      </c>
      <c r="B902" s="1232" t="str">
        <f>IF(基本情報入力シート!C945="","",基本情報入力シート!C945)</f>
        <v/>
      </c>
      <c r="C902" s="1233"/>
      <c r="D902" s="1233"/>
      <c r="E902" s="1233"/>
      <c r="F902" s="1233"/>
      <c r="G902" s="1233"/>
      <c r="H902" s="1233"/>
      <c r="I902" s="1233"/>
      <c r="J902" s="1233"/>
      <c r="K902" s="1234"/>
      <c r="L902" s="109" t="str">
        <f>IF(基本情報入力シート!M945="","",基本情報入力シート!M945)</f>
        <v/>
      </c>
      <c r="M902" s="109" t="str">
        <f>IF(基本情報入力シート!R945="","",基本情報入力シート!R945)</f>
        <v/>
      </c>
      <c r="N902" s="109" t="str">
        <f>IF(基本情報入力シート!W945="","",基本情報入力シート!W945)</f>
        <v/>
      </c>
      <c r="O902" s="108" t="str">
        <f>IF(基本情報入力シート!X945="","",基本情報入力シート!X945)</f>
        <v/>
      </c>
      <c r="P902" s="110" t="str">
        <f>IF(基本情報入力シート!Y945="","",基本情報入力シート!Y945)</f>
        <v/>
      </c>
      <c r="Q902" s="641" t="str">
        <f>IF(基本情報入力シート!Z945="","",基本情報入力シート!Z945)</f>
        <v/>
      </c>
      <c r="R902" s="662" t="str">
        <f>IF(基本情報入力シート!AA945="","",基本情報入力シート!AA945)</f>
        <v/>
      </c>
      <c r="S902" s="111"/>
      <c r="T902" s="112"/>
      <c r="U902" s="131" t="str">
        <f>IF(P902="","",VLOOKUP(P902,【参考】数式用!$A$5:$I$28,MATCH(T902,【参考】数式用!$C$4:$G$4,0)+2,0))</f>
        <v/>
      </c>
      <c r="V902" s="46" t="s">
        <v>121</v>
      </c>
      <c r="W902" s="113"/>
      <c r="X902" s="47" t="s">
        <v>122</v>
      </c>
      <c r="Y902" s="113"/>
      <c r="Z902" s="114" t="s">
        <v>123</v>
      </c>
      <c r="AA902" s="113"/>
      <c r="AB902" s="47" t="s">
        <v>122</v>
      </c>
      <c r="AC902" s="113"/>
      <c r="AD902" s="47" t="s">
        <v>124</v>
      </c>
      <c r="AE902" s="115" t="s">
        <v>125</v>
      </c>
      <c r="AF902" s="116" t="str">
        <f t="shared" si="24"/>
        <v/>
      </c>
      <c r="AG902" s="47" t="s">
        <v>126</v>
      </c>
      <c r="AH902" s="117" t="str">
        <f t="shared" si="23"/>
        <v/>
      </c>
    </row>
    <row r="903" spans="1:34" ht="36.75" customHeight="1">
      <c r="A903" s="108">
        <f t="shared" si="26"/>
        <v>893</v>
      </c>
      <c r="B903" s="1232" t="str">
        <f>IF(基本情報入力シート!C946="","",基本情報入力シート!C946)</f>
        <v/>
      </c>
      <c r="C903" s="1233"/>
      <c r="D903" s="1233"/>
      <c r="E903" s="1233"/>
      <c r="F903" s="1233"/>
      <c r="G903" s="1233"/>
      <c r="H903" s="1233"/>
      <c r="I903" s="1233"/>
      <c r="J903" s="1233"/>
      <c r="K903" s="1234"/>
      <c r="L903" s="109" t="str">
        <f>IF(基本情報入力シート!M946="","",基本情報入力シート!M946)</f>
        <v/>
      </c>
      <c r="M903" s="109" t="str">
        <f>IF(基本情報入力シート!R946="","",基本情報入力シート!R946)</f>
        <v/>
      </c>
      <c r="N903" s="109" t="str">
        <f>IF(基本情報入力シート!W946="","",基本情報入力シート!W946)</f>
        <v/>
      </c>
      <c r="O903" s="108" t="str">
        <f>IF(基本情報入力シート!X946="","",基本情報入力シート!X946)</f>
        <v/>
      </c>
      <c r="P903" s="110" t="str">
        <f>IF(基本情報入力シート!Y946="","",基本情報入力シート!Y946)</f>
        <v/>
      </c>
      <c r="Q903" s="641" t="str">
        <f>IF(基本情報入力シート!Z946="","",基本情報入力シート!Z946)</f>
        <v/>
      </c>
      <c r="R903" s="662" t="str">
        <f>IF(基本情報入力シート!AA946="","",基本情報入力シート!AA946)</f>
        <v/>
      </c>
      <c r="S903" s="111"/>
      <c r="T903" s="112"/>
      <c r="U903" s="131" t="str">
        <f>IF(P903="","",VLOOKUP(P903,【参考】数式用!$A$5:$I$28,MATCH(T903,【参考】数式用!$C$4:$G$4,0)+2,0))</f>
        <v/>
      </c>
      <c r="V903" s="46" t="s">
        <v>121</v>
      </c>
      <c r="W903" s="113"/>
      <c r="X903" s="47" t="s">
        <v>122</v>
      </c>
      <c r="Y903" s="113"/>
      <c r="Z903" s="114" t="s">
        <v>123</v>
      </c>
      <c r="AA903" s="113"/>
      <c r="AB903" s="47" t="s">
        <v>122</v>
      </c>
      <c r="AC903" s="113"/>
      <c r="AD903" s="47" t="s">
        <v>124</v>
      </c>
      <c r="AE903" s="115" t="s">
        <v>125</v>
      </c>
      <c r="AF903" s="116" t="str">
        <f t="shared" si="24"/>
        <v/>
      </c>
      <c r="AG903" s="47" t="s">
        <v>126</v>
      </c>
      <c r="AH903" s="117" t="str">
        <f t="shared" si="23"/>
        <v/>
      </c>
    </row>
    <row r="904" spans="1:34" ht="36.75" customHeight="1">
      <c r="A904" s="108">
        <f t="shared" si="26"/>
        <v>894</v>
      </c>
      <c r="B904" s="1232" t="str">
        <f>IF(基本情報入力シート!C947="","",基本情報入力シート!C947)</f>
        <v/>
      </c>
      <c r="C904" s="1233"/>
      <c r="D904" s="1233"/>
      <c r="E904" s="1233"/>
      <c r="F904" s="1233"/>
      <c r="G904" s="1233"/>
      <c r="H904" s="1233"/>
      <c r="I904" s="1233"/>
      <c r="J904" s="1233"/>
      <c r="K904" s="1234"/>
      <c r="L904" s="109" t="str">
        <f>IF(基本情報入力シート!M947="","",基本情報入力シート!M947)</f>
        <v/>
      </c>
      <c r="M904" s="109" t="str">
        <f>IF(基本情報入力シート!R947="","",基本情報入力シート!R947)</f>
        <v/>
      </c>
      <c r="N904" s="109" t="str">
        <f>IF(基本情報入力シート!W947="","",基本情報入力シート!W947)</f>
        <v/>
      </c>
      <c r="O904" s="108" t="str">
        <f>IF(基本情報入力シート!X947="","",基本情報入力シート!X947)</f>
        <v/>
      </c>
      <c r="P904" s="110" t="str">
        <f>IF(基本情報入力シート!Y947="","",基本情報入力シート!Y947)</f>
        <v/>
      </c>
      <c r="Q904" s="641" t="str">
        <f>IF(基本情報入力シート!Z947="","",基本情報入力シート!Z947)</f>
        <v/>
      </c>
      <c r="R904" s="662" t="str">
        <f>IF(基本情報入力シート!AA947="","",基本情報入力シート!AA947)</f>
        <v/>
      </c>
      <c r="S904" s="111"/>
      <c r="T904" s="112"/>
      <c r="U904" s="131" t="str">
        <f>IF(P904="","",VLOOKUP(P904,【参考】数式用!$A$5:$I$28,MATCH(T904,【参考】数式用!$C$4:$G$4,0)+2,0))</f>
        <v/>
      </c>
      <c r="V904" s="46" t="s">
        <v>121</v>
      </c>
      <c r="W904" s="113"/>
      <c r="X904" s="47" t="s">
        <v>122</v>
      </c>
      <c r="Y904" s="113"/>
      <c r="Z904" s="114" t="s">
        <v>123</v>
      </c>
      <c r="AA904" s="113"/>
      <c r="AB904" s="47" t="s">
        <v>122</v>
      </c>
      <c r="AC904" s="113"/>
      <c r="AD904" s="47" t="s">
        <v>124</v>
      </c>
      <c r="AE904" s="115" t="s">
        <v>125</v>
      </c>
      <c r="AF904" s="116" t="str">
        <f t="shared" si="24"/>
        <v/>
      </c>
      <c r="AG904" s="47" t="s">
        <v>126</v>
      </c>
      <c r="AH904" s="117" t="str">
        <f t="shared" si="23"/>
        <v/>
      </c>
    </row>
    <row r="905" spans="1:34" ht="36.75" customHeight="1">
      <c r="A905" s="108">
        <f t="shared" si="26"/>
        <v>895</v>
      </c>
      <c r="B905" s="1232" t="str">
        <f>IF(基本情報入力シート!C948="","",基本情報入力シート!C948)</f>
        <v/>
      </c>
      <c r="C905" s="1233"/>
      <c r="D905" s="1233"/>
      <c r="E905" s="1233"/>
      <c r="F905" s="1233"/>
      <c r="G905" s="1233"/>
      <c r="H905" s="1233"/>
      <c r="I905" s="1233"/>
      <c r="J905" s="1233"/>
      <c r="K905" s="1234"/>
      <c r="L905" s="109" t="str">
        <f>IF(基本情報入力シート!M948="","",基本情報入力シート!M948)</f>
        <v/>
      </c>
      <c r="M905" s="109" t="str">
        <f>IF(基本情報入力シート!R948="","",基本情報入力シート!R948)</f>
        <v/>
      </c>
      <c r="N905" s="109" t="str">
        <f>IF(基本情報入力シート!W948="","",基本情報入力シート!W948)</f>
        <v/>
      </c>
      <c r="O905" s="108" t="str">
        <f>IF(基本情報入力シート!X948="","",基本情報入力シート!X948)</f>
        <v/>
      </c>
      <c r="P905" s="110" t="str">
        <f>IF(基本情報入力シート!Y948="","",基本情報入力シート!Y948)</f>
        <v/>
      </c>
      <c r="Q905" s="641" t="str">
        <f>IF(基本情報入力シート!Z948="","",基本情報入力シート!Z948)</f>
        <v/>
      </c>
      <c r="R905" s="662" t="str">
        <f>IF(基本情報入力シート!AA948="","",基本情報入力シート!AA948)</f>
        <v/>
      </c>
      <c r="S905" s="111"/>
      <c r="T905" s="112"/>
      <c r="U905" s="131" t="str">
        <f>IF(P905="","",VLOOKUP(P905,【参考】数式用!$A$5:$I$28,MATCH(T905,【参考】数式用!$C$4:$G$4,0)+2,0))</f>
        <v/>
      </c>
      <c r="V905" s="46" t="s">
        <v>121</v>
      </c>
      <c r="W905" s="113"/>
      <c r="X905" s="47" t="s">
        <v>122</v>
      </c>
      <c r="Y905" s="113"/>
      <c r="Z905" s="114" t="s">
        <v>123</v>
      </c>
      <c r="AA905" s="113"/>
      <c r="AB905" s="47" t="s">
        <v>122</v>
      </c>
      <c r="AC905" s="113"/>
      <c r="AD905" s="47" t="s">
        <v>124</v>
      </c>
      <c r="AE905" s="115" t="s">
        <v>125</v>
      </c>
      <c r="AF905" s="116" t="str">
        <f t="shared" si="24"/>
        <v/>
      </c>
      <c r="AG905" s="47" t="s">
        <v>126</v>
      </c>
      <c r="AH905" s="117" t="str">
        <f t="shared" si="23"/>
        <v/>
      </c>
    </row>
    <row r="906" spans="1:34" ht="36.75" customHeight="1">
      <c r="A906" s="108">
        <f t="shared" si="26"/>
        <v>896</v>
      </c>
      <c r="B906" s="1232" t="str">
        <f>IF(基本情報入力シート!C949="","",基本情報入力シート!C949)</f>
        <v/>
      </c>
      <c r="C906" s="1233"/>
      <c r="D906" s="1233"/>
      <c r="E906" s="1233"/>
      <c r="F906" s="1233"/>
      <c r="G906" s="1233"/>
      <c r="H906" s="1233"/>
      <c r="I906" s="1233"/>
      <c r="J906" s="1233"/>
      <c r="K906" s="1234"/>
      <c r="L906" s="109" t="str">
        <f>IF(基本情報入力シート!M949="","",基本情報入力シート!M949)</f>
        <v/>
      </c>
      <c r="M906" s="109" t="str">
        <f>IF(基本情報入力シート!R949="","",基本情報入力シート!R949)</f>
        <v/>
      </c>
      <c r="N906" s="109" t="str">
        <f>IF(基本情報入力シート!W949="","",基本情報入力シート!W949)</f>
        <v/>
      </c>
      <c r="O906" s="108" t="str">
        <f>IF(基本情報入力シート!X949="","",基本情報入力シート!X949)</f>
        <v/>
      </c>
      <c r="P906" s="110" t="str">
        <f>IF(基本情報入力シート!Y949="","",基本情報入力シート!Y949)</f>
        <v/>
      </c>
      <c r="Q906" s="641" t="str">
        <f>IF(基本情報入力シート!Z949="","",基本情報入力シート!Z949)</f>
        <v/>
      </c>
      <c r="R906" s="662" t="str">
        <f>IF(基本情報入力シート!AA949="","",基本情報入力シート!AA949)</f>
        <v/>
      </c>
      <c r="S906" s="111"/>
      <c r="T906" s="112"/>
      <c r="U906" s="131" t="str">
        <f>IF(P906="","",VLOOKUP(P906,【参考】数式用!$A$5:$I$28,MATCH(T906,【参考】数式用!$C$4:$G$4,0)+2,0))</f>
        <v/>
      </c>
      <c r="V906" s="46" t="s">
        <v>121</v>
      </c>
      <c r="W906" s="113"/>
      <c r="X906" s="47" t="s">
        <v>122</v>
      </c>
      <c r="Y906" s="113"/>
      <c r="Z906" s="114" t="s">
        <v>123</v>
      </c>
      <c r="AA906" s="113"/>
      <c r="AB906" s="47" t="s">
        <v>122</v>
      </c>
      <c r="AC906" s="113"/>
      <c r="AD906" s="47" t="s">
        <v>124</v>
      </c>
      <c r="AE906" s="115" t="s">
        <v>125</v>
      </c>
      <c r="AF906" s="116" t="str">
        <f t="shared" si="24"/>
        <v/>
      </c>
      <c r="AG906" s="47" t="s">
        <v>126</v>
      </c>
      <c r="AH906" s="117" t="str">
        <f t="shared" si="23"/>
        <v/>
      </c>
    </row>
    <row r="907" spans="1:34" ht="36.75" customHeight="1">
      <c r="A907" s="108">
        <f t="shared" si="26"/>
        <v>897</v>
      </c>
      <c r="B907" s="1232" t="str">
        <f>IF(基本情報入力シート!C950="","",基本情報入力シート!C950)</f>
        <v/>
      </c>
      <c r="C907" s="1233"/>
      <c r="D907" s="1233"/>
      <c r="E907" s="1233"/>
      <c r="F907" s="1233"/>
      <c r="G907" s="1233"/>
      <c r="H907" s="1233"/>
      <c r="I907" s="1233"/>
      <c r="J907" s="1233"/>
      <c r="K907" s="1234"/>
      <c r="L907" s="109" t="str">
        <f>IF(基本情報入力シート!M950="","",基本情報入力シート!M950)</f>
        <v/>
      </c>
      <c r="M907" s="109" t="str">
        <f>IF(基本情報入力シート!R950="","",基本情報入力シート!R950)</f>
        <v/>
      </c>
      <c r="N907" s="109" t="str">
        <f>IF(基本情報入力シート!W950="","",基本情報入力シート!W950)</f>
        <v/>
      </c>
      <c r="O907" s="108" t="str">
        <f>IF(基本情報入力シート!X950="","",基本情報入力シート!X950)</f>
        <v/>
      </c>
      <c r="P907" s="110" t="str">
        <f>IF(基本情報入力シート!Y950="","",基本情報入力シート!Y950)</f>
        <v/>
      </c>
      <c r="Q907" s="641" t="str">
        <f>IF(基本情報入力シート!Z950="","",基本情報入力シート!Z950)</f>
        <v/>
      </c>
      <c r="R907" s="662" t="str">
        <f>IF(基本情報入力シート!AA950="","",基本情報入力シート!AA950)</f>
        <v/>
      </c>
      <c r="S907" s="111"/>
      <c r="T907" s="112"/>
      <c r="U907" s="131" t="str">
        <f>IF(P907="","",VLOOKUP(P907,【参考】数式用!$A$5:$I$28,MATCH(T907,【参考】数式用!$C$4:$G$4,0)+2,0))</f>
        <v/>
      </c>
      <c r="V907" s="46" t="s">
        <v>121</v>
      </c>
      <c r="W907" s="113"/>
      <c r="X907" s="47" t="s">
        <v>122</v>
      </c>
      <c r="Y907" s="113"/>
      <c r="Z907" s="114" t="s">
        <v>123</v>
      </c>
      <c r="AA907" s="113"/>
      <c r="AB907" s="47" t="s">
        <v>122</v>
      </c>
      <c r="AC907" s="113"/>
      <c r="AD907" s="47" t="s">
        <v>124</v>
      </c>
      <c r="AE907" s="115" t="s">
        <v>125</v>
      </c>
      <c r="AF907" s="116" t="str">
        <f t="shared" si="24"/>
        <v/>
      </c>
      <c r="AG907" s="47" t="s">
        <v>126</v>
      </c>
      <c r="AH907" s="117" t="str">
        <f t="shared" si="23"/>
        <v/>
      </c>
    </row>
    <row r="908" spans="1:34" ht="36.75" customHeight="1">
      <c r="A908" s="108">
        <f t="shared" si="26"/>
        <v>898</v>
      </c>
      <c r="B908" s="1232" t="str">
        <f>IF(基本情報入力シート!C951="","",基本情報入力シート!C951)</f>
        <v/>
      </c>
      <c r="C908" s="1233"/>
      <c r="D908" s="1233"/>
      <c r="E908" s="1233"/>
      <c r="F908" s="1233"/>
      <c r="G908" s="1233"/>
      <c r="H908" s="1233"/>
      <c r="I908" s="1233"/>
      <c r="J908" s="1233"/>
      <c r="K908" s="1234"/>
      <c r="L908" s="109" t="str">
        <f>IF(基本情報入力シート!M951="","",基本情報入力シート!M951)</f>
        <v/>
      </c>
      <c r="M908" s="109" t="str">
        <f>IF(基本情報入力シート!R951="","",基本情報入力シート!R951)</f>
        <v/>
      </c>
      <c r="N908" s="109" t="str">
        <f>IF(基本情報入力シート!W951="","",基本情報入力シート!W951)</f>
        <v/>
      </c>
      <c r="O908" s="108" t="str">
        <f>IF(基本情報入力シート!X951="","",基本情報入力シート!X951)</f>
        <v/>
      </c>
      <c r="P908" s="110" t="str">
        <f>IF(基本情報入力シート!Y951="","",基本情報入力シート!Y951)</f>
        <v/>
      </c>
      <c r="Q908" s="641" t="str">
        <f>IF(基本情報入力シート!Z951="","",基本情報入力シート!Z951)</f>
        <v/>
      </c>
      <c r="R908" s="662" t="str">
        <f>IF(基本情報入力シート!AA951="","",基本情報入力シート!AA951)</f>
        <v/>
      </c>
      <c r="S908" s="111"/>
      <c r="T908" s="112"/>
      <c r="U908" s="131" t="str">
        <f>IF(P908="","",VLOOKUP(P908,【参考】数式用!$A$5:$I$28,MATCH(T908,【参考】数式用!$C$4:$G$4,0)+2,0))</f>
        <v/>
      </c>
      <c r="V908" s="46" t="s">
        <v>121</v>
      </c>
      <c r="W908" s="113"/>
      <c r="X908" s="47" t="s">
        <v>122</v>
      </c>
      <c r="Y908" s="113"/>
      <c r="Z908" s="114" t="s">
        <v>123</v>
      </c>
      <c r="AA908" s="113"/>
      <c r="AB908" s="47" t="s">
        <v>122</v>
      </c>
      <c r="AC908" s="113"/>
      <c r="AD908" s="47" t="s">
        <v>124</v>
      </c>
      <c r="AE908" s="115" t="s">
        <v>125</v>
      </c>
      <c r="AF908" s="116" t="str">
        <f t="shared" si="24"/>
        <v/>
      </c>
      <c r="AG908" s="47" t="s">
        <v>126</v>
      </c>
      <c r="AH908" s="117" t="str">
        <f t="shared" si="23"/>
        <v/>
      </c>
    </row>
    <row r="909" spans="1:34" ht="36.75" customHeight="1">
      <c r="A909" s="108">
        <f t="shared" ref="A909:A972" si="27">A908+1</f>
        <v>899</v>
      </c>
      <c r="B909" s="1232" t="str">
        <f>IF(基本情報入力シート!C952="","",基本情報入力シート!C952)</f>
        <v/>
      </c>
      <c r="C909" s="1233"/>
      <c r="D909" s="1233"/>
      <c r="E909" s="1233"/>
      <c r="F909" s="1233"/>
      <c r="G909" s="1233"/>
      <c r="H909" s="1233"/>
      <c r="I909" s="1233"/>
      <c r="J909" s="1233"/>
      <c r="K909" s="1234"/>
      <c r="L909" s="109" t="str">
        <f>IF(基本情報入力シート!M952="","",基本情報入力シート!M952)</f>
        <v/>
      </c>
      <c r="M909" s="109" t="str">
        <f>IF(基本情報入力シート!R952="","",基本情報入力シート!R952)</f>
        <v/>
      </c>
      <c r="N909" s="109" t="str">
        <f>IF(基本情報入力シート!W952="","",基本情報入力シート!W952)</f>
        <v/>
      </c>
      <c r="O909" s="108" t="str">
        <f>IF(基本情報入力シート!X952="","",基本情報入力シート!X952)</f>
        <v/>
      </c>
      <c r="P909" s="110" t="str">
        <f>IF(基本情報入力シート!Y952="","",基本情報入力シート!Y952)</f>
        <v/>
      </c>
      <c r="Q909" s="641" t="str">
        <f>IF(基本情報入力シート!Z952="","",基本情報入力シート!Z952)</f>
        <v/>
      </c>
      <c r="R909" s="662" t="str">
        <f>IF(基本情報入力シート!AA952="","",基本情報入力シート!AA952)</f>
        <v/>
      </c>
      <c r="S909" s="111"/>
      <c r="T909" s="112"/>
      <c r="U909" s="131" t="str">
        <f>IF(P909="","",VLOOKUP(P909,【参考】数式用!$A$5:$I$28,MATCH(T909,【参考】数式用!$C$4:$G$4,0)+2,0))</f>
        <v/>
      </c>
      <c r="V909" s="46" t="s">
        <v>121</v>
      </c>
      <c r="W909" s="113"/>
      <c r="X909" s="47" t="s">
        <v>122</v>
      </c>
      <c r="Y909" s="113"/>
      <c r="Z909" s="114" t="s">
        <v>123</v>
      </c>
      <c r="AA909" s="113"/>
      <c r="AB909" s="47" t="s">
        <v>122</v>
      </c>
      <c r="AC909" s="113"/>
      <c r="AD909" s="47" t="s">
        <v>124</v>
      </c>
      <c r="AE909" s="115" t="s">
        <v>125</v>
      </c>
      <c r="AF909" s="116" t="str">
        <f t="shared" si="24"/>
        <v/>
      </c>
      <c r="AG909" s="47" t="s">
        <v>126</v>
      </c>
      <c r="AH909" s="117" t="str">
        <f t="shared" si="23"/>
        <v/>
      </c>
    </row>
    <row r="910" spans="1:34" ht="36.75" customHeight="1">
      <c r="A910" s="108">
        <f t="shared" si="27"/>
        <v>900</v>
      </c>
      <c r="B910" s="1232" t="str">
        <f>IF(基本情報入力シート!C953="","",基本情報入力シート!C953)</f>
        <v/>
      </c>
      <c r="C910" s="1233"/>
      <c r="D910" s="1233"/>
      <c r="E910" s="1233"/>
      <c r="F910" s="1233"/>
      <c r="G910" s="1233"/>
      <c r="H910" s="1233"/>
      <c r="I910" s="1233"/>
      <c r="J910" s="1233"/>
      <c r="K910" s="1234"/>
      <c r="L910" s="109" t="str">
        <f>IF(基本情報入力シート!M953="","",基本情報入力シート!M953)</f>
        <v/>
      </c>
      <c r="M910" s="109" t="str">
        <f>IF(基本情報入力シート!R953="","",基本情報入力シート!R953)</f>
        <v/>
      </c>
      <c r="N910" s="109" t="str">
        <f>IF(基本情報入力シート!W953="","",基本情報入力シート!W953)</f>
        <v/>
      </c>
      <c r="O910" s="108" t="str">
        <f>IF(基本情報入力シート!X953="","",基本情報入力シート!X953)</f>
        <v/>
      </c>
      <c r="P910" s="110" t="str">
        <f>IF(基本情報入力シート!Y953="","",基本情報入力シート!Y953)</f>
        <v/>
      </c>
      <c r="Q910" s="641" t="str">
        <f>IF(基本情報入力シート!Z953="","",基本情報入力シート!Z953)</f>
        <v/>
      </c>
      <c r="R910" s="662" t="str">
        <f>IF(基本情報入力シート!AA953="","",基本情報入力シート!AA953)</f>
        <v/>
      </c>
      <c r="S910" s="111"/>
      <c r="T910" s="112"/>
      <c r="U910" s="131" t="str">
        <f>IF(P910="","",VLOOKUP(P910,【参考】数式用!$A$5:$I$28,MATCH(T910,【参考】数式用!$C$4:$G$4,0)+2,0))</f>
        <v/>
      </c>
      <c r="V910" s="46" t="s">
        <v>121</v>
      </c>
      <c r="W910" s="113"/>
      <c r="X910" s="47" t="s">
        <v>122</v>
      </c>
      <c r="Y910" s="113"/>
      <c r="Z910" s="114" t="s">
        <v>123</v>
      </c>
      <c r="AA910" s="113"/>
      <c r="AB910" s="47" t="s">
        <v>122</v>
      </c>
      <c r="AC910" s="113"/>
      <c r="AD910" s="47" t="s">
        <v>124</v>
      </c>
      <c r="AE910" s="115" t="s">
        <v>125</v>
      </c>
      <c r="AF910" s="116" t="str">
        <f t="shared" si="24"/>
        <v/>
      </c>
      <c r="AG910" s="47" t="s">
        <v>126</v>
      </c>
      <c r="AH910" s="117" t="str">
        <f t="shared" si="23"/>
        <v/>
      </c>
    </row>
    <row r="911" spans="1:34" ht="36.75" customHeight="1">
      <c r="A911" s="108">
        <f t="shared" si="27"/>
        <v>901</v>
      </c>
      <c r="B911" s="1232" t="str">
        <f>IF(基本情報入力シート!C954="","",基本情報入力シート!C954)</f>
        <v/>
      </c>
      <c r="C911" s="1233"/>
      <c r="D911" s="1233"/>
      <c r="E911" s="1233"/>
      <c r="F911" s="1233"/>
      <c r="G911" s="1233"/>
      <c r="H911" s="1233"/>
      <c r="I911" s="1233"/>
      <c r="J911" s="1233"/>
      <c r="K911" s="1234"/>
      <c r="L911" s="109" t="str">
        <f>IF(基本情報入力シート!M954="","",基本情報入力シート!M954)</f>
        <v/>
      </c>
      <c r="M911" s="109" t="str">
        <f>IF(基本情報入力シート!R954="","",基本情報入力シート!R954)</f>
        <v/>
      </c>
      <c r="N911" s="109" t="str">
        <f>IF(基本情報入力シート!W954="","",基本情報入力シート!W954)</f>
        <v/>
      </c>
      <c r="O911" s="108" t="str">
        <f>IF(基本情報入力シート!X954="","",基本情報入力シート!X954)</f>
        <v/>
      </c>
      <c r="P911" s="110" t="str">
        <f>IF(基本情報入力シート!Y954="","",基本情報入力シート!Y954)</f>
        <v/>
      </c>
      <c r="Q911" s="641" t="str">
        <f>IF(基本情報入力シート!Z954="","",基本情報入力シート!Z954)</f>
        <v/>
      </c>
      <c r="R911" s="662" t="str">
        <f>IF(基本情報入力シート!AA954="","",基本情報入力シート!AA954)</f>
        <v/>
      </c>
      <c r="S911" s="111"/>
      <c r="T911" s="112"/>
      <c r="U911" s="131" t="str">
        <f>IF(P911="","",VLOOKUP(P911,【参考】数式用!$A$5:$I$28,MATCH(T911,【参考】数式用!$C$4:$G$4,0)+2,0))</f>
        <v/>
      </c>
      <c r="V911" s="46" t="s">
        <v>121</v>
      </c>
      <c r="W911" s="113"/>
      <c r="X911" s="47" t="s">
        <v>122</v>
      </c>
      <c r="Y911" s="113"/>
      <c r="Z911" s="114" t="s">
        <v>123</v>
      </c>
      <c r="AA911" s="113"/>
      <c r="AB911" s="47" t="s">
        <v>122</v>
      </c>
      <c r="AC911" s="113"/>
      <c r="AD911" s="47" t="s">
        <v>124</v>
      </c>
      <c r="AE911" s="115" t="s">
        <v>125</v>
      </c>
      <c r="AF911" s="116" t="str">
        <f t="shared" si="24"/>
        <v/>
      </c>
      <c r="AG911" s="47" t="s">
        <v>126</v>
      </c>
      <c r="AH911" s="117" t="str">
        <f t="shared" si="23"/>
        <v/>
      </c>
    </row>
    <row r="912" spans="1:34" ht="36.75" customHeight="1">
      <c r="A912" s="108">
        <f t="shared" si="27"/>
        <v>902</v>
      </c>
      <c r="B912" s="1232" t="str">
        <f>IF(基本情報入力シート!C955="","",基本情報入力シート!C955)</f>
        <v/>
      </c>
      <c r="C912" s="1233"/>
      <c r="D912" s="1233"/>
      <c r="E912" s="1233"/>
      <c r="F912" s="1233"/>
      <c r="G912" s="1233"/>
      <c r="H912" s="1233"/>
      <c r="I912" s="1233"/>
      <c r="J912" s="1233"/>
      <c r="K912" s="1234"/>
      <c r="L912" s="109" t="str">
        <f>IF(基本情報入力シート!M955="","",基本情報入力シート!M955)</f>
        <v/>
      </c>
      <c r="M912" s="109" t="str">
        <f>IF(基本情報入力シート!R955="","",基本情報入力シート!R955)</f>
        <v/>
      </c>
      <c r="N912" s="109" t="str">
        <f>IF(基本情報入力シート!W955="","",基本情報入力シート!W955)</f>
        <v/>
      </c>
      <c r="O912" s="108" t="str">
        <f>IF(基本情報入力シート!X955="","",基本情報入力シート!X955)</f>
        <v/>
      </c>
      <c r="P912" s="110" t="str">
        <f>IF(基本情報入力シート!Y955="","",基本情報入力シート!Y955)</f>
        <v/>
      </c>
      <c r="Q912" s="641" t="str">
        <f>IF(基本情報入力シート!Z955="","",基本情報入力シート!Z955)</f>
        <v/>
      </c>
      <c r="R912" s="662" t="str">
        <f>IF(基本情報入力シート!AA955="","",基本情報入力シート!AA955)</f>
        <v/>
      </c>
      <c r="S912" s="111"/>
      <c r="T912" s="112"/>
      <c r="U912" s="131" t="str">
        <f>IF(P912="","",VLOOKUP(P912,【参考】数式用!$A$5:$I$28,MATCH(T912,【参考】数式用!$C$4:$G$4,0)+2,0))</f>
        <v/>
      </c>
      <c r="V912" s="46" t="s">
        <v>121</v>
      </c>
      <c r="W912" s="113"/>
      <c r="X912" s="47" t="s">
        <v>122</v>
      </c>
      <c r="Y912" s="113"/>
      <c r="Z912" s="114" t="s">
        <v>123</v>
      </c>
      <c r="AA912" s="113"/>
      <c r="AB912" s="47" t="s">
        <v>122</v>
      </c>
      <c r="AC912" s="113"/>
      <c r="AD912" s="47" t="s">
        <v>124</v>
      </c>
      <c r="AE912" s="115" t="s">
        <v>125</v>
      </c>
      <c r="AF912" s="116" t="str">
        <f t="shared" si="24"/>
        <v/>
      </c>
      <c r="AG912" s="47" t="s">
        <v>126</v>
      </c>
      <c r="AH912" s="117" t="str">
        <f t="shared" si="23"/>
        <v/>
      </c>
    </row>
    <row r="913" spans="1:34" ht="36.75" customHeight="1">
      <c r="A913" s="108">
        <f t="shared" si="27"/>
        <v>903</v>
      </c>
      <c r="B913" s="1232" t="str">
        <f>IF(基本情報入力シート!C956="","",基本情報入力シート!C956)</f>
        <v/>
      </c>
      <c r="C913" s="1233"/>
      <c r="D913" s="1233"/>
      <c r="E913" s="1233"/>
      <c r="F913" s="1233"/>
      <c r="G913" s="1233"/>
      <c r="H913" s="1233"/>
      <c r="I913" s="1233"/>
      <c r="J913" s="1233"/>
      <c r="K913" s="1234"/>
      <c r="L913" s="109" t="str">
        <f>IF(基本情報入力シート!M956="","",基本情報入力シート!M956)</f>
        <v/>
      </c>
      <c r="M913" s="109" t="str">
        <f>IF(基本情報入力シート!R956="","",基本情報入力シート!R956)</f>
        <v/>
      </c>
      <c r="N913" s="109" t="str">
        <f>IF(基本情報入力シート!W956="","",基本情報入力シート!W956)</f>
        <v/>
      </c>
      <c r="O913" s="108" t="str">
        <f>IF(基本情報入力シート!X956="","",基本情報入力シート!X956)</f>
        <v/>
      </c>
      <c r="P913" s="110" t="str">
        <f>IF(基本情報入力シート!Y956="","",基本情報入力シート!Y956)</f>
        <v/>
      </c>
      <c r="Q913" s="641" t="str">
        <f>IF(基本情報入力シート!Z956="","",基本情報入力シート!Z956)</f>
        <v/>
      </c>
      <c r="R913" s="662" t="str">
        <f>IF(基本情報入力シート!AA956="","",基本情報入力シート!AA956)</f>
        <v/>
      </c>
      <c r="S913" s="111"/>
      <c r="T913" s="112"/>
      <c r="U913" s="131" t="str">
        <f>IF(P913="","",VLOOKUP(P913,【参考】数式用!$A$5:$I$28,MATCH(T913,【参考】数式用!$C$4:$G$4,0)+2,0))</f>
        <v/>
      </c>
      <c r="V913" s="46" t="s">
        <v>121</v>
      </c>
      <c r="W913" s="113"/>
      <c r="X913" s="47" t="s">
        <v>122</v>
      </c>
      <c r="Y913" s="113"/>
      <c r="Z913" s="114" t="s">
        <v>123</v>
      </c>
      <c r="AA913" s="113"/>
      <c r="AB913" s="47" t="s">
        <v>122</v>
      </c>
      <c r="AC913" s="113"/>
      <c r="AD913" s="47" t="s">
        <v>124</v>
      </c>
      <c r="AE913" s="115" t="s">
        <v>125</v>
      </c>
      <c r="AF913" s="116" t="str">
        <f t="shared" si="24"/>
        <v/>
      </c>
      <c r="AG913" s="47" t="s">
        <v>126</v>
      </c>
      <c r="AH913" s="117" t="str">
        <f t="shared" si="23"/>
        <v/>
      </c>
    </row>
    <row r="914" spans="1:34" ht="36.75" customHeight="1">
      <c r="A914" s="108">
        <f t="shared" si="27"/>
        <v>904</v>
      </c>
      <c r="B914" s="1232" t="str">
        <f>IF(基本情報入力シート!C957="","",基本情報入力シート!C957)</f>
        <v/>
      </c>
      <c r="C914" s="1233"/>
      <c r="D914" s="1233"/>
      <c r="E914" s="1233"/>
      <c r="F914" s="1233"/>
      <c r="G914" s="1233"/>
      <c r="H914" s="1233"/>
      <c r="I914" s="1233"/>
      <c r="J914" s="1233"/>
      <c r="K914" s="1234"/>
      <c r="L914" s="109" t="str">
        <f>IF(基本情報入力シート!M957="","",基本情報入力シート!M957)</f>
        <v/>
      </c>
      <c r="M914" s="109" t="str">
        <f>IF(基本情報入力シート!R957="","",基本情報入力シート!R957)</f>
        <v/>
      </c>
      <c r="N914" s="109" t="str">
        <f>IF(基本情報入力シート!W957="","",基本情報入力シート!W957)</f>
        <v/>
      </c>
      <c r="O914" s="108" t="str">
        <f>IF(基本情報入力シート!X957="","",基本情報入力シート!X957)</f>
        <v/>
      </c>
      <c r="P914" s="110" t="str">
        <f>IF(基本情報入力シート!Y957="","",基本情報入力シート!Y957)</f>
        <v/>
      </c>
      <c r="Q914" s="641" t="str">
        <f>IF(基本情報入力シート!Z957="","",基本情報入力シート!Z957)</f>
        <v/>
      </c>
      <c r="R914" s="662" t="str">
        <f>IF(基本情報入力シート!AA957="","",基本情報入力シート!AA957)</f>
        <v/>
      </c>
      <c r="S914" s="111"/>
      <c r="T914" s="112"/>
      <c r="U914" s="131" t="str">
        <f>IF(P914="","",VLOOKUP(P914,【参考】数式用!$A$5:$I$28,MATCH(T914,【参考】数式用!$C$4:$G$4,0)+2,0))</f>
        <v/>
      </c>
      <c r="V914" s="46" t="s">
        <v>121</v>
      </c>
      <c r="W914" s="113"/>
      <c r="X914" s="47" t="s">
        <v>122</v>
      </c>
      <c r="Y914" s="113"/>
      <c r="Z914" s="114" t="s">
        <v>123</v>
      </c>
      <c r="AA914" s="113"/>
      <c r="AB914" s="47" t="s">
        <v>122</v>
      </c>
      <c r="AC914" s="113"/>
      <c r="AD914" s="47" t="s">
        <v>124</v>
      </c>
      <c r="AE914" s="115" t="s">
        <v>125</v>
      </c>
      <c r="AF914" s="116" t="str">
        <f t="shared" si="24"/>
        <v/>
      </c>
      <c r="AG914" s="47" t="s">
        <v>126</v>
      </c>
      <c r="AH914" s="117" t="str">
        <f t="shared" si="23"/>
        <v/>
      </c>
    </row>
    <row r="915" spans="1:34" ht="36.75" customHeight="1">
      <c r="A915" s="108">
        <f t="shared" si="27"/>
        <v>905</v>
      </c>
      <c r="B915" s="1232" t="str">
        <f>IF(基本情報入力シート!C958="","",基本情報入力シート!C958)</f>
        <v/>
      </c>
      <c r="C915" s="1233"/>
      <c r="D915" s="1233"/>
      <c r="E915" s="1233"/>
      <c r="F915" s="1233"/>
      <c r="G915" s="1233"/>
      <c r="H915" s="1233"/>
      <c r="I915" s="1233"/>
      <c r="J915" s="1233"/>
      <c r="K915" s="1234"/>
      <c r="L915" s="109" t="str">
        <f>IF(基本情報入力シート!M958="","",基本情報入力シート!M958)</f>
        <v/>
      </c>
      <c r="M915" s="109" t="str">
        <f>IF(基本情報入力シート!R958="","",基本情報入力シート!R958)</f>
        <v/>
      </c>
      <c r="N915" s="109" t="str">
        <f>IF(基本情報入力シート!W958="","",基本情報入力シート!W958)</f>
        <v/>
      </c>
      <c r="O915" s="108" t="str">
        <f>IF(基本情報入力シート!X958="","",基本情報入力シート!X958)</f>
        <v/>
      </c>
      <c r="P915" s="110" t="str">
        <f>IF(基本情報入力シート!Y958="","",基本情報入力シート!Y958)</f>
        <v/>
      </c>
      <c r="Q915" s="641" t="str">
        <f>IF(基本情報入力シート!Z958="","",基本情報入力シート!Z958)</f>
        <v/>
      </c>
      <c r="R915" s="662" t="str">
        <f>IF(基本情報入力シート!AA958="","",基本情報入力シート!AA958)</f>
        <v/>
      </c>
      <c r="S915" s="111"/>
      <c r="T915" s="112"/>
      <c r="U915" s="131" t="str">
        <f>IF(P915="","",VLOOKUP(P915,【参考】数式用!$A$5:$I$28,MATCH(T915,【参考】数式用!$C$4:$G$4,0)+2,0))</f>
        <v/>
      </c>
      <c r="V915" s="46" t="s">
        <v>121</v>
      </c>
      <c r="W915" s="113"/>
      <c r="X915" s="47" t="s">
        <v>122</v>
      </c>
      <c r="Y915" s="113"/>
      <c r="Z915" s="114" t="s">
        <v>123</v>
      </c>
      <c r="AA915" s="113"/>
      <c r="AB915" s="47" t="s">
        <v>122</v>
      </c>
      <c r="AC915" s="113"/>
      <c r="AD915" s="47" t="s">
        <v>124</v>
      </c>
      <c r="AE915" s="115" t="s">
        <v>125</v>
      </c>
      <c r="AF915" s="116" t="str">
        <f t="shared" si="24"/>
        <v/>
      </c>
      <c r="AG915" s="47" t="s">
        <v>126</v>
      </c>
      <c r="AH915" s="117" t="str">
        <f t="shared" si="23"/>
        <v/>
      </c>
    </row>
    <row r="916" spans="1:34" ht="36.75" customHeight="1">
      <c r="A916" s="108">
        <f t="shared" si="27"/>
        <v>906</v>
      </c>
      <c r="B916" s="1232" t="str">
        <f>IF(基本情報入力シート!C959="","",基本情報入力シート!C959)</f>
        <v/>
      </c>
      <c r="C916" s="1233"/>
      <c r="D916" s="1233"/>
      <c r="E916" s="1233"/>
      <c r="F916" s="1233"/>
      <c r="G916" s="1233"/>
      <c r="H916" s="1233"/>
      <c r="I916" s="1233"/>
      <c r="J916" s="1233"/>
      <c r="K916" s="1234"/>
      <c r="L916" s="109" t="str">
        <f>IF(基本情報入力シート!M959="","",基本情報入力シート!M959)</f>
        <v/>
      </c>
      <c r="M916" s="109" t="str">
        <f>IF(基本情報入力シート!R959="","",基本情報入力シート!R959)</f>
        <v/>
      </c>
      <c r="N916" s="109" t="str">
        <f>IF(基本情報入力シート!W959="","",基本情報入力シート!W959)</f>
        <v/>
      </c>
      <c r="O916" s="108" t="str">
        <f>IF(基本情報入力シート!X959="","",基本情報入力シート!X959)</f>
        <v/>
      </c>
      <c r="P916" s="110" t="str">
        <f>IF(基本情報入力シート!Y959="","",基本情報入力シート!Y959)</f>
        <v/>
      </c>
      <c r="Q916" s="641" t="str">
        <f>IF(基本情報入力シート!Z959="","",基本情報入力シート!Z959)</f>
        <v/>
      </c>
      <c r="R916" s="662" t="str">
        <f>IF(基本情報入力シート!AA959="","",基本情報入力シート!AA959)</f>
        <v/>
      </c>
      <c r="S916" s="111"/>
      <c r="T916" s="112"/>
      <c r="U916" s="131" t="str">
        <f>IF(P916="","",VLOOKUP(P916,【参考】数式用!$A$5:$I$28,MATCH(T916,【参考】数式用!$C$4:$G$4,0)+2,0))</f>
        <v/>
      </c>
      <c r="V916" s="46" t="s">
        <v>121</v>
      </c>
      <c r="W916" s="113"/>
      <c r="X916" s="47" t="s">
        <v>122</v>
      </c>
      <c r="Y916" s="113"/>
      <c r="Z916" s="114" t="s">
        <v>123</v>
      </c>
      <c r="AA916" s="113"/>
      <c r="AB916" s="47" t="s">
        <v>122</v>
      </c>
      <c r="AC916" s="113"/>
      <c r="AD916" s="47" t="s">
        <v>124</v>
      </c>
      <c r="AE916" s="115" t="s">
        <v>125</v>
      </c>
      <c r="AF916" s="116" t="str">
        <f t="shared" si="24"/>
        <v/>
      </c>
      <c r="AG916" s="47" t="s">
        <v>126</v>
      </c>
      <c r="AH916" s="117" t="str">
        <f t="shared" si="23"/>
        <v/>
      </c>
    </row>
    <row r="917" spans="1:34" ht="36.75" customHeight="1">
      <c r="A917" s="108">
        <f t="shared" si="27"/>
        <v>907</v>
      </c>
      <c r="B917" s="1232" t="str">
        <f>IF(基本情報入力シート!C960="","",基本情報入力シート!C960)</f>
        <v/>
      </c>
      <c r="C917" s="1233"/>
      <c r="D917" s="1233"/>
      <c r="E917" s="1233"/>
      <c r="F917" s="1233"/>
      <c r="G917" s="1233"/>
      <c r="H917" s="1233"/>
      <c r="I917" s="1233"/>
      <c r="J917" s="1233"/>
      <c r="K917" s="1234"/>
      <c r="L917" s="109" t="str">
        <f>IF(基本情報入力シート!M960="","",基本情報入力シート!M960)</f>
        <v/>
      </c>
      <c r="M917" s="109" t="str">
        <f>IF(基本情報入力シート!R960="","",基本情報入力シート!R960)</f>
        <v/>
      </c>
      <c r="N917" s="109" t="str">
        <f>IF(基本情報入力シート!W960="","",基本情報入力シート!W960)</f>
        <v/>
      </c>
      <c r="O917" s="108" t="str">
        <f>IF(基本情報入力シート!X960="","",基本情報入力シート!X960)</f>
        <v/>
      </c>
      <c r="P917" s="110" t="str">
        <f>IF(基本情報入力シート!Y960="","",基本情報入力シート!Y960)</f>
        <v/>
      </c>
      <c r="Q917" s="641" t="str">
        <f>IF(基本情報入力シート!Z960="","",基本情報入力シート!Z960)</f>
        <v/>
      </c>
      <c r="R917" s="662" t="str">
        <f>IF(基本情報入力シート!AA960="","",基本情報入力シート!AA960)</f>
        <v/>
      </c>
      <c r="S917" s="111"/>
      <c r="T917" s="112"/>
      <c r="U917" s="131" t="str">
        <f>IF(P917="","",VLOOKUP(P917,【参考】数式用!$A$5:$I$28,MATCH(T917,【参考】数式用!$C$4:$G$4,0)+2,0))</f>
        <v/>
      </c>
      <c r="V917" s="46" t="s">
        <v>121</v>
      </c>
      <c r="W917" s="113"/>
      <c r="X917" s="47" t="s">
        <v>122</v>
      </c>
      <c r="Y917" s="113"/>
      <c r="Z917" s="114" t="s">
        <v>123</v>
      </c>
      <c r="AA917" s="113"/>
      <c r="AB917" s="47" t="s">
        <v>122</v>
      </c>
      <c r="AC917" s="113"/>
      <c r="AD917" s="47" t="s">
        <v>124</v>
      </c>
      <c r="AE917" s="115" t="s">
        <v>125</v>
      </c>
      <c r="AF917" s="116" t="str">
        <f t="shared" si="24"/>
        <v/>
      </c>
      <c r="AG917" s="47" t="s">
        <v>126</v>
      </c>
      <c r="AH917" s="117" t="str">
        <f t="shared" si="23"/>
        <v/>
      </c>
    </row>
    <row r="918" spans="1:34" ht="36.75" customHeight="1">
      <c r="A918" s="108">
        <f t="shared" si="27"/>
        <v>908</v>
      </c>
      <c r="B918" s="1232" t="str">
        <f>IF(基本情報入力シート!C961="","",基本情報入力シート!C961)</f>
        <v/>
      </c>
      <c r="C918" s="1233"/>
      <c r="D918" s="1233"/>
      <c r="E918" s="1233"/>
      <c r="F918" s="1233"/>
      <c r="G918" s="1233"/>
      <c r="H918" s="1233"/>
      <c r="I918" s="1233"/>
      <c r="J918" s="1233"/>
      <c r="K918" s="1234"/>
      <c r="L918" s="109" t="str">
        <f>IF(基本情報入力シート!M961="","",基本情報入力シート!M961)</f>
        <v/>
      </c>
      <c r="M918" s="109" t="str">
        <f>IF(基本情報入力シート!R961="","",基本情報入力シート!R961)</f>
        <v/>
      </c>
      <c r="N918" s="109" t="str">
        <f>IF(基本情報入力シート!W961="","",基本情報入力シート!W961)</f>
        <v/>
      </c>
      <c r="O918" s="108" t="str">
        <f>IF(基本情報入力シート!X961="","",基本情報入力シート!X961)</f>
        <v/>
      </c>
      <c r="P918" s="110" t="str">
        <f>IF(基本情報入力シート!Y961="","",基本情報入力シート!Y961)</f>
        <v/>
      </c>
      <c r="Q918" s="641" t="str">
        <f>IF(基本情報入力シート!Z961="","",基本情報入力シート!Z961)</f>
        <v/>
      </c>
      <c r="R918" s="662" t="str">
        <f>IF(基本情報入力シート!AA961="","",基本情報入力シート!AA961)</f>
        <v/>
      </c>
      <c r="S918" s="111"/>
      <c r="T918" s="112"/>
      <c r="U918" s="131" t="str">
        <f>IF(P918="","",VLOOKUP(P918,【参考】数式用!$A$5:$I$28,MATCH(T918,【参考】数式用!$C$4:$G$4,0)+2,0))</f>
        <v/>
      </c>
      <c r="V918" s="46" t="s">
        <v>121</v>
      </c>
      <c r="W918" s="113"/>
      <c r="X918" s="47" t="s">
        <v>122</v>
      </c>
      <c r="Y918" s="113"/>
      <c r="Z918" s="114" t="s">
        <v>123</v>
      </c>
      <c r="AA918" s="113"/>
      <c r="AB918" s="47" t="s">
        <v>122</v>
      </c>
      <c r="AC918" s="113"/>
      <c r="AD918" s="47" t="s">
        <v>124</v>
      </c>
      <c r="AE918" s="115" t="s">
        <v>125</v>
      </c>
      <c r="AF918" s="116" t="str">
        <f t="shared" si="24"/>
        <v/>
      </c>
      <c r="AG918" s="47" t="s">
        <v>126</v>
      </c>
      <c r="AH918" s="117" t="str">
        <f t="shared" si="23"/>
        <v/>
      </c>
    </row>
    <row r="919" spans="1:34" ht="36.75" customHeight="1">
      <c r="A919" s="108">
        <f t="shared" si="27"/>
        <v>909</v>
      </c>
      <c r="B919" s="1232" t="str">
        <f>IF(基本情報入力シート!C962="","",基本情報入力シート!C962)</f>
        <v/>
      </c>
      <c r="C919" s="1233"/>
      <c r="D919" s="1233"/>
      <c r="E919" s="1233"/>
      <c r="F919" s="1233"/>
      <c r="G919" s="1233"/>
      <c r="H919" s="1233"/>
      <c r="I919" s="1233"/>
      <c r="J919" s="1233"/>
      <c r="K919" s="1234"/>
      <c r="L919" s="109" t="str">
        <f>IF(基本情報入力シート!M962="","",基本情報入力シート!M962)</f>
        <v/>
      </c>
      <c r="M919" s="109" t="str">
        <f>IF(基本情報入力シート!R962="","",基本情報入力シート!R962)</f>
        <v/>
      </c>
      <c r="N919" s="109" t="str">
        <f>IF(基本情報入力シート!W962="","",基本情報入力シート!W962)</f>
        <v/>
      </c>
      <c r="O919" s="108" t="str">
        <f>IF(基本情報入力シート!X962="","",基本情報入力シート!X962)</f>
        <v/>
      </c>
      <c r="P919" s="110" t="str">
        <f>IF(基本情報入力シート!Y962="","",基本情報入力シート!Y962)</f>
        <v/>
      </c>
      <c r="Q919" s="641" t="str">
        <f>IF(基本情報入力シート!Z962="","",基本情報入力シート!Z962)</f>
        <v/>
      </c>
      <c r="R919" s="662" t="str">
        <f>IF(基本情報入力シート!AA962="","",基本情報入力シート!AA962)</f>
        <v/>
      </c>
      <c r="S919" s="111"/>
      <c r="T919" s="112"/>
      <c r="U919" s="131" t="str">
        <f>IF(P919="","",VLOOKUP(P919,【参考】数式用!$A$5:$I$28,MATCH(T919,【参考】数式用!$C$4:$G$4,0)+2,0))</f>
        <v/>
      </c>
      <c r="V919" s="46" t="s">
        <v>121</v>
      </c>
      <c r="W919" s="113"/>
      <c r="X919" s="47" t="s">
        <v>122</v>
      </c>
      <c r="Y919" s="113"/>
      <c r="Z919" s="114" t="s">
        <v>123</v>
      </c>
      <c r="AA919" s="113"/>
      <c r="AB919" s="47" t="s">
        <v>122</v>
      </c>
      <c r="AC919" s="113"/>
      <c r="AD919" s="47" t="s">
        <v>124</v>
      </c>
      <c r="AE919" s="115" t="s">
        <v>125</v>
      </c>
      <c r="AF919" s="116" t="str">
        <f t="shared" si="24"/>
        <v/>
      </c>
      <c r="AG919" s="47" t="s">
        <v>126</v>
      </c>
      <c r="AH919" s="117" t="str">
        <f t="shared" si="23"/>
        <v/>
      </c>
    </row>
    <row r="920" spans="1:34" ht="36.75" customHeight="1">
      <c r="A920" s="108">
        <f t="shared" si="27"/>
        <v>910</v>
      </c>
      <c r="B920" s="1232" t="str">
        <f>IF(基本情報入力シート!C963="","",基本情報入力シート!C963)</f>
        <v/>
      </c>
      <c r="C920" s="1233"/>
      <c r="D920" s="1233"/>
      <c r="E920" s="1233"/>
      <c r="F920" s="1233"/>
      <c r="G920" s="1233"/>
      <c r="H920" s="1233"/>
      <c r="I920" s="1233"/>
      <c r="J920" s="1233"/>
      <c r="K920" s="1234"/>
      <c r="L920" s="109" t="str">
        <f>IF(基本情報入力シート!M963="","",基本情報入力シート!M963)</f>
        <v/>
      </c>
      <c r="M920" s="109" t="str">
        <f>IF(基本情報入力シート!R963="","",基本情報入力シート!R963)</f>
        <v/>
      </c>
      <c r="N920" s="109" t="str">
        <f>IF(基本情報入力シート!W963="","",基本情報入力シート!W963)</f>
        <v/>
      </c>
      <c r="O920" s="108" t="str">
        <f>IF(基本情報入力シート!X963="","",基本情報入力シート!X963)</f>
        <v/>
      </c>
      <c r="P920" s="110" t="str">
        <f>IF(基本情報入力シート!Y963="","",基本情報入力シート!Y963)</f>
        <v/>
      </c>
      <c r="Q920" s="641" t="str">
        <f>IF(基本情報入力シート!Z963="","",基本情報入力シート!Z963)</f>
        <v/>
      </c>
      <c r="R920" s="662" t="str">
        <f>IF(基本情報入力シート!AA963="","",基本情報入力シート!AA963)</f>
        <v/>
      </c>
      <c r="S920" s="111"/>
      <c r="T920" s="112"/>
      <c r="U920" s="131" t="str">
        <f>IF(P920="","",VLOOKUP(P920,【参考】数式用!$A$5:$I$28,MATCH(T920,【参考】数式用!$C$4:$G$4,0)+2,0))</f>
        <v/>
      </c>
      <c r="V920" s="46" t="s">
        <v>121</v>
      </c>
      <c r="W920" s="113"/>
      <c r="X920" s="47" t="s">
        <v>122</v>
      </c>
      <c r="Y920" s="113"/>
      <c r="Z920" s="114" t="s">
        <v>123</v>
      </c>
      <c r="AA920" s="113"/>
      <c r="AB920" s="47" t="s">
        <v>122</v>
      </c>
      <c r="AC920" s="113"/>
      <c r="AD920" s="47" t="s">
        <v>124</v>
      </c>
      <c r="AE920" s="115" t="s">
        <v>125</v>
      </c>
      <c r="AF920" s="116" t="str">
        <f t="shared" si="24"/>
        <v/>
      </c>
      <c r="AG920" s="47" t="s">
        <v>126</v>
      </c>
      <c r="AH920" s="117" t="str">
        <f t="shared" si="23"/>
        <v/>
      </c>
    </row>
    <row r="921" spans="1:34" ht="36.75" customHeight="1">
      <c r="A921" s="108">
        <f t="shared" si="27"/>
        <v>911</v>
      </c>
      <c r="B921" s="1232" t="str">
        <f>IF(基本情報入力シート!C964="","",基本情報入力シート!C964)</f>
        <v/>
      </c>
      <c r="C921" s="1233"/>
      <c r="D921" s="1233"/>
      <c r="E921" s="1233"/>
      <c r="F921" s="1233"/>
      <c r="G921" s="1233"/>
      <c r="H921" s="1233"/>
      <c r="I921" s="1233"/>
      <c r="J921" s="1233"/>
      <c r="K921" s="1234"/>
      <c r="L921" s="109" t="str">
        <f>IF(基本情報入力シート!M964="","",基本情報入力シート!M964)</f>
        <v/>
      </c>
      <c r="M921" s="109" t="str">
        <f>IF(基本情報入力シート!R964="","",基本情報入力シート!R964)</f>
        <v/>
      </c>
      <c r="N921" s="109" t="str">
        <f>IF(基本情報入力シート!W964="","",基本情報入力シート!W964)</f>
        <v/>
      </c>
      <c r="O921" s="108" t="str">
        <f>IF(基本情報入力シート!X964="","",基本情報入力シート!X964)</f>
        <v/>
      </c>
      <c r="P921" s="110" t="str">
        <f>IF(基本情報入力シート!Y964="","",基本情報入力シート!Y964)</f>
        <v/>
      </c>
      <c r="Q921" s="641" t="str">
        <f>IF(基本情報入力シート!Z964="","",基本情報入力シート!Z964)</f>
        <v/>
      </c>
      <c r="R921" s="662" t="str">
        <f>IF(基本情報入力シート!AA964="","",基本情報入力シート!AA964)</f>
        <v/>
      </c>
      <c r="S921" s="111"/>
      <c r="T921" s="112"/>
      <c r="U921" s="131" t="str">
        <f>IF(P921="","",VLOOKUP(P921,【参考】数式用!$A$5:$I$28,MATCH(T921,【参考】数式用!$C$4:$G$4,0)+2,0))</f>
        <v/>
      </c>
      <c r="V921" s="46" t="s">
        <v>121</v>
      </c>
      <c r="W921" s="113"/>
      <c r="X921" s="47" t="s">
        <v>122</v>
      </c>
      <c r="Y921" s="113"/>
      <c r="Z921" s="114" t="s">
        <v>123</v>
      </c>
      <c r="AA921" s="113"/>
      <c r="AB921" s="47" t="s">
        <v>122</v>
      </c>
      <c r="AC921" s="113"/>
      <c r="AD921" s="47" t="s">
        <v>124</v>
      </c>
      <c r="AE921" s="115" t="s">
        <v>125</v>
      </c>
      <c r="AF921" s="116" t="str">
        <f t="shared" si="24"/>
        <v/>
      </c>
      <c r="AG921" s="47" t="s">
        <v>126</v>
      </c>
      <c r="AH921" s="117" t="str">
        <f t="shared" si="23"/>
        <v/>
      </c>
    </row>
    <row r="922" spans="1:34" ht="36.75" customHeight="1">
      <c r="A922" s="108">
        <f t="shared" si="27"/>
        <v>912</v>
      </c>
      <c r="B922" s="1232" t="str">
        <f>IF(基本情報入力シート!C965="","",基本情報入力シート!C965)</f>
        <v/>
      </c>
      <c r="C922" s="1233"/>
      <c r="D922" s="1233"/>
      <c r="E922" s="1233"/>
      <c r="F922" s="1233"/>
      <c r="G922" s="1233"/>
      <c r="H922" s="1233"/>
      <c r="I922" s="1233"/>
      <c r="J922" s="1233"/>
      <c r="K922" s="1234"/>
      <c r="L922" s="109" t="str">
        <f>IF(基本情報入力シート!M965="","",基本情報入力シート!M965)</f>
        <v/>
      </c>
      <c r="M922" s="109" t="str">
        <f>IF(基本情報入力シート!R965="","",基本情報入力シート!R965)</f>
        <v/>
      </c>
      <c r="N922" s="109" t="str">
        <f>IF(基本情報入力シート!W965="","",基本情報入力シート!W965)</f>
        <v/>
      </c>
      <c r="O922" s="108" t="str">
        <f>IF(基本情報入力シート!X965="","",基本情報入力シート!X965)</f>
        <v/>
      </c>
      <c r="P922" s="110" t="str">
        <f>IF(基本情報入力シート!Y965="","",基本情報入力シート!Y965)</f>
        <v/>
      </c>
      <c r="Q922" s="641" t="str">
        <f>IF(基本情報入力シート!Z965="","",基本情報入力シート!Z965)</f>
        <v/>
      </c>
      <c r="R922" s="662" t="str">
        <f>IF(基本情報入力シート!AA965="","",基本情報入力シート!AA965)</f>
        <v/>
      </c>
      <c r="S922" s="111"/>
      <c r="T922" s="112"/>
      <c r="U922" s="131" t="str">
        <f>IF(P922="","",VLOOKUP(P922,【参考】数式用!$A$5:$I$28,MATCH(T922,【参考】数式用!$C$4:$G$4,0)+2,0))</f>
        <v/>
      </c>
      <c r="V922" s="46" t="s">
        <v>121</v>
      </c>
      <c r="W922" s="113"/>
      <c r="X922" s="47" t="s">
        <v>122</v>
      </c>
      <c r="Y922" s="113"/>
      <c r="Z922" s="114" t="s">
        <v>123</v>
      </c>
      <c r="AA922" s="113"/>
      <c r="AB922" s="47" t="s">
        <v>122</v>
      </c>
      <c r="AC922" s="113"/>
      <c r="AD922" s="47" t="s">
        <v>124</v>
      </c>
      <c r="AE922" s="115" t="s">
        <v>125</v>
      </c>
      <c r="AF922" s="116" t="str">
        <f t="shared" si="24"/>
        <v/>
      </c>
      <c r="AG922" s="118" t="s">
        <v>126</v>
      </c>
      <c r="AH922" s="117" t="str">
        <f t="shared" si="23"/>
        <v/>
      </c>
    </row>
    <row r="923" spans="1:34" ht="36.75" customHeight="1">
      <c r="A923" s="108">
        <f t="shared" si="27"/>
        <v>913</v>
      </c>
      <c r="B923" s="1232" t="str">
        <f>IF(基本情報入力シート!C966="","",基本情報入力シート!C966)</f>
        <v/>
      </c>
      <c r="C923" s="1233"/>
      <c r="D923" s="1233"/>
      <c r="E923" s="1233"/>
      <c r="F923" s="1233"/>
      <c r="G923" s="1233"/>
      <c r="H923" s="1233"/>
      <c r="I923" s="1233"/>
      <c r="J923" s="1233"/>
      <c r="K923" s="1234"/>
      <c r="L923" s="109" t="str">
        <f>IF(基本情報入力シート!M966="","",基本情報入力シート!M966)</f>
        <v/>
      </c>
      <c r="M923" s="109" t="str">
        <f>IF(基本情報入力シート!R966="","",基本情報入力シート!R966)</f>
        <v/>
      </c>
      <c r="N923" s="109" t="str">
        <f>IF(基本情報入力シート!W966="","",基本情報入力シート!W966)</f>
        <v/>
      </c>
      <c r="O923" s="108" t="str">
        <f>IF(基本情報入力シート!X966="","",基本情報入力シート!X966)</f>
        <v/>
      </c>
      <c r="P923" s="110" t="str">
        <f>IF(基本情報入力シート!Y966="","",基本情報入力シート!Y966)</f>
        <v/>
      </c>
      <c r="Q923" s="641" t="str">
        <f>IF(基本情報入力シート!Z966="","",基本情報入力シート!Z966)</f>
        <v/>
      </c>
      <c r="R923" s="662" t="str">
        <f>IF(基本情報入力シート!AA966="","",基本情報入力シート!AA966)</f>
        <v/>
      </c>
      <c r="S923" s="111"/>
      <c r="T923" s="112"/>
      <c r="U923" s="131" t="str">
        <f>IF(P923="","",VLOOKUP(P923,【参考】数式用!$A$5:$I$28,MATCH(T923,【参考】数式用!$C$4:$G$4,0)+2,0))</f>
        <v/>
      </c>
      <c r="V923" s="46" t="s">
        <v>121</v>
      </c>
      <c r="W923" s="113"/>
      <c r="X923" s="47" t="s">
        <v>122</v>
      </c>
      <c r="Y923" s="113"/>
      <c r="Z923" s="114" t="s">
        <v>123</v>
      </c>
      <c r="AA923" s="113"/>
      <c r="AB923" s="47" t="s">
        <v>122</v>
      </c>
      <c r="AC923" s="113"/>
      <c r="AD923" s="47" t="s">
        <v>124</v>
      </c>
      <c r="AE923" s="115" t="s">
        <v>125</v>
      </c>
      <c r="AF923" s="116" t="str">
        <f t="shared" si="24"/>
        <v/>
      </c>
      <c r="AG923" s="118" t="s">
        <v>126</v>
      </c>
      <c r="AH923" s="117" t="str">
        <f t="shared" si="23"/>
        <v/>
      </c>
    </row>
    <row r="924" spans="1:34" ht="36.75" customHeight="1">
      <c r="A924" s="108">
        <f t="shared" si="27"/>
        <v>914</v>
      </c>
      <c r="B924" s="1232" t="str">
        <f>IF(基本情報入力シート!C967="","",基本情報入力シート!C967)</f>
        <v/>
      </c>
      <c r="C924" s="1233"/>
      <c r="D924" s="1233"/>
      <c r="E924" s="1233"/>
      <c r="F924" s="1233"/>
      <c r="G924" s="1233"/>
      <c r="H924" s="1233"/>
      <c r="I924" s="1233"/>
      <c r="J924" s="1233"/>
      <c r="K924" s="1234"/>
      <c r="L924" s="109" t="str">
        <f>IF(基本情報入力シート!M967="","",基本情報入力シート!M967)</f>
        <v/>
      </c>
      <c r="M924" s="109" t="str">
        <f>IF(基本情報入力シート!R967="","",基本情報入力シート!R967)</f>
        <v/>
      </c>
      <c r="N924" s="109" t="str">
        <f>IF(基本情報入力シート!W967="","",基本情報入力シート!W967)</f>
        <v/>
      </c>
      <c r="O924" s="108" t="str">
        <f>IF(基本情報入力シート!X967="","",基本情報入力シート!X967)</f>
        <v/>
      </c>
      <c r="P924" s="110" t="str">
        <f>IF(基本情報入力シート!Y967="","",基本情報入力シート!Y967)</f>
        <v/>
      </c>
      <c r="Q924" s="641" t="str">
        <f>IF(基本情報入力シート!Z967="","",基本情報入力シート!Z967)</f>
        <v/>
      </c>
      <c r="R924" s="662" t="str">
        <f>IF(基本情報入力シート!AA967="","",基本情報入力シート!AA967)</f>
        <v/>
      </c>
      <c r="S924" s="111"/>
      <c r="T924" s="112"/>
      <c r="U924" s="131" t="str">
        <f>IF(P924="","",VLOOKUP(P924,【参考】数式用!$A$5:$I$28,MATCH(T924,【参考】数式用!$C$4:$G$4,0)+2,0))</f>
        <v/>
      </c>
      <c r="V924" s="46" t="s">
        <v>121</v>
      </c>
      <c r="W924" s="113"/>
      <c r="X924" s="47" t="s">
        <v>122</v>
      </c>
      <c r="Y924" s="113"/>
      <c r="Z924" s="114" t="s">
        <v>123</v>
      </c>
      <c r="AA924" s="113"/>
      <c r="AB924" s="47" t="s">
        <v>122</v>
      </c>
      <c r="AC924" s="113"/>
      <c r="AD924" s="47" t="s">
        <v>124</v>
      </c>
      <c r="AE924" s="115" t="s">
        <v>125</v>
      </c>
      <c r="AF924" s="116" t="str">
        <f t="shared" si="24"/>
        <v/>
      </c>
      <c r="AG924" s="118" t="s">
        <v>126</v>
      </c>
      <c r="AH924" s="117" t="str">
        <f t="shared" si="23"/>
        <v/>
      </c>
    </row>
    <row r="925" spans="1:34" ht="36.75" customHeight="1">
      <c r="A925" s="108">
        <f t="shared" si="27"/>
        <v>915</v>
      </c>
      <c r="B925" s="1232" t="str">
        <f>IF(基本情報入力シート!C968="","",基本情報入力シート!C968)</f>
        <v/>
      </c>
      <c r="C925" s="1233"/>
      <c r="D925" s="1233"/>
      <c r="E925" s="1233"/>
      <c r="F925" s="1233"/>
      <c r="G925" s="1233"/>
      <c r="H925" s="1233"/>
      <c r="I925" s="1233"/>
      <c r="J925" s="1233"/>
      <c r="K925" s="1234"/>
      <c r="L925" s="109" t="str">
        <f>IF(基本情報入力シート!M968="","",基本情報入力シート!M968)</f>
        <v/>
      </c>
      <c r="M925" s="109" t="str">
        <f>IF(基本情報入力シート!R968="","",基本情報入力シート!R968)</f>
        <v/>
      </c>
      <c r="N925" s="109" t="str">
        <f>IF(基本情報入力シート!W968="","",基本情報入力シート!W968)</f>
        <v/>
      </c>
      <c r="O925" s="108" t="str">
        <f>IF(基本情報入力シート!X968="","",基本情報入力シート!X968)</f>
        <v/>
      </c>
      <c r="P925" s="110" t="str">
        <f>IF(基本情報入力シート!Y968="","",基本情報入力シート!Y968)</f>
        <v/>
      </c>
      <c r="Q925" s="641" t="str">
        <f>IF(基本情報入力シート!Z968="","",基本情報入力シート!Z968)</f>
        <v/>
      </c>
      <c r="R925" s="662" t="str">
        <f>IF(基本情報入力シート!AA968="","",基本情報入力シート!AA968)</f>
        <v/>
      </c>
      <c r="S925" s="111"/>
      <c r="T925" s="112"/>
      <c r="U925" s="131" t="str">
        <f>IF(P925="","",VLOOKUP(P925,【参考】数式用!$A$5:$I$28,MATCH(T925,【参考】数式用!$C$4:$G$4,0)+2,0))</f>
        <v/>
      </c>
      <c r="V925" s="46" t="s">
        <v>121</v>
      </c>
      <c r="W925" s="113"/>
      <c r="X925" s="47" t="s">
        <v>122</v>
      </c>
      <c r="Y925" s="113"/>
      <c r="Z925" s="114" t="s">
        <v>123</v>
      </c>
      <c r="AA925" s="113"/>
      <c r="AB925" s="47" t="s">
        <v>122</v>
      </c>
      <c r="AC925" s="113"/>
      <c r="AD925" s="47" t="s">
        <v>124</v>
      </c>
      <c r="AE925" s="115" t="s">
        <v>125</v>
      </c>
      <c r="AF925" s="116" t="str">
        <f t="shared" si="24"/>
        <v/>
      </c>
      <c r="AG925" s="118" t="s">
        <v>126</v>
      </c>
      <c r="AH925" s="117" t="str">
        <f t="shared" si="23"/>
        <v/>
      </c>
    </row>
    <row r="926" spans="1:34" ht="36.75" customHeight="1">
      <c r="A926" s="108">
        <f t="shared" si="27"/>
        <v>916</v>
      </c>
      <c r="B926" s="1232" t="str">
        <f>IF(基本情報入力シート!C969="","",基本情報入力シート!C969)</f>
        <v/>
      </c>
      <c r="C926" s="1233"/>
      <c r="D926" s="1233"/>
      <c r="E926" s="1233"/>
      <c r="F926" s="1233"/>
      <c r="G926" s="1233"/>
      <c r="H926" s="1233"/>
      <c r="I926" s="1233"/>
      <c r="J926" s="1233"/>
      <c r="K926" s="1234"/>
      <c r="L926" s="109" t="str">
        <f>IF(基本情報入力シート!M969="","",基本情報入力シート!M969)</f>
        <v/>
      </c>
      <c r="M926" s="109" t="str">
        <f>IF(基本情報入力シート!R969="","",基本情報入力シート!R969)</f>
        <v/>
      </c>
      <c r="N926" s="109" t="str">
        <f>IF(基本情報入力シート!W969="","",基本情報入力シート!W969)</f>
        <v/>
      </c>
      <c r="O926" s="108" t="str">
        <f>IF(基本情報入力シート!X969="","",基本情報入力シート!X969)</f>
        <v/>
      </c>
      <c r="P926" s="110" t="str">
        <f>IF(基本情報入力シート!Y969="","",基本情報入力シート!Y969)</f>
        <v/>
      </c>
      <c r="Q926" s="641" t="str">
        <f>IF(基本情報入力シート!Z969="","",基本情報入力シート!Z969)</f>
        <v/>
      </c>
      <c r="R926" s="662" t="str">
        <f>IF(基本情報入力シート!AA969="","",基本情報入力シート!AA969)</f>
        <v/>
      </c>
      <c r="S926" s="111"/>
      <c r="T926" s="112"/>
      <c r="U926" s="131" t="str">
        <f>IF(P926="","",VLOOKUP(P926,【参考】数式用!$A$5:$I$28,MATCH(T926,【参考】数式用!$C$4:$G$4,0)+2,0))</f>
        <v/>
      </c>
      <c r="V926" s="46" t="s">
        <v>121</v>
      </c>
      <c r="W926" s="113"/>
      <c r="X926" s="47" t="s">
        <v>122</v>
      </c>
      <c r="Y926" s="113"/>
      <c r="Z926" s="114" t="s">
        <v>123</v>
      </c>
      <c r="AA926" s="113"/>
      <c r="AB926" s="47" t="s">
        <v>122</v>
      </c>
      <c r="AC926" s="113"/>
      <c r="AD926" s="47" t="s">
        <v>124</v>
      </c>
      <c r="AE926" s="115" t="s">
        <v>125</v>
      </c>
      <c r="AF926" s="116" t="str">
        <f t="shared" si="24"/>
        <v/>
      </c>
      <c r="AG926" s="118" t="s">
        <v>126</v>
      </c>
      <c r="AH926" s="117" t="str">
        <f t="shared" si="23"/>
        <v/>
      </c>
    </row>
    <row r="927" spans="1:34" ht="36.75" customHeight="1">
      <c r="A927" s="108">
        <f t="shared" si="27"/>
        <v>917</v>
      </c>
      <c r="B927" s="1232" t="str">
        <f>IF(基本情報入力シート!C970="","",基本情報入力シート!C970)</f>
        <v/>
      </c>
      <c r="C927" s="1233"/>
      <c r="D927" s="1233"/>
      <c r="E927" s="1233"/>
      <c r="F927" s="1233"/>
      <c r="G927" s="1233"/>
      <c r="H927" s="1233"/>
      <c r="I927" s="1233"/>
      <c r="J927" s="1233"/>
      <c r="K927" s="1234"/>
      <c r="L927" s="109" t="str">
        <f>IF(基本情報入力シート!M970="","",基本情報入力シート!M970)</f>
        <v/>
      </c>
      <c r="M927" s="109" t="str">
        <f>IF(基本情報入力シート!R970="","",基本情報入力シート!R970)</f>
        <v/>
      </c>
      <c r="N927" s="109" t="str">
        <f>IF(基本情報入力シート!W970="","",基本情報入力シート!W970)</f>
        <v/>
      </c>
      <c r="O927" s="108" t="str">
        <f>IF(基本情報入力シート!X970="","",基本情報入力シート!X970)</f>
        <v/>
      </c>
      <c r="P927" s="110" t="str">
        <f>IF(基本情報入力シート!Y970="","",基本情報入力シート!Y970)</f>
        <v/>
      </c>
      <c r="Q927" s="641" t="str">
        <f>IF(基本情報入力シート!Z970="","",基本情報入力シート!Z970)</f>
        <v/>
      </c>
      <c r="R927" s="662" t="str">
        <f>IF(基本情報入力シート!AA970="","",基本情報入力シート!AA970)</f>
        <v/>
      </c>
      <c r="S927" s="111"/>
      <c r="T927" s="112"/>
      <c r="U927" s="131" t="str">
        <f>IF(P927="","",VLOOKUP(P927,【参考】数式用!$A$5:$I$28,MATCH(T927,【参考】数式用!$C$4:$G$4,0)+2,0))</f>
        <v/>
      </c>
      <c r="V927" s="46" t="s">
        <v>121</v>
      </c>
      <c r="W927" s="113"/>
      <c r="X927" s="47" t="s">
        <v>122</v>
      </c>
      <c r="Y927" s="113"/>
      <c r="Z927" s="114" t="s">
        <v>123</v>
      </c>
      <c r="AA927" s="113"/>
      <c r="AB927" s="47" t="s">
        <v>122</v>
      </c>
      <c r="AC927" s="113"/>
      <c r="AD927" s="47" t="s">
        <v>124</v>
      </c>
      <c r="AE927" s="115" t="s">
        <v>125</v>
      </c>
      <c r="AF927" s="116" t="str">
        <f t="shared" si="24"/>
        <v/>
      </c>
      <c r="AG927" s="118" t="s">
        <v>126</v>
      </c>
      <c r="AH927" s="117" t="str">
        <f t="shared" si="23"/>
        <v/>
      </c>
    </row>
    <row r="928" spans="1:34" ht="36.75" customHeight="1">
      <c r="A928" s="108">
        <f t="shared" si="27"/>
        <v>918</v>
      </c>
      <c r="B928" s="1232" t="str">
        <f>IF(基本情報入力シート!C971="","",基本情報入力シート!C971)</f>
        <v/>
      </c>
      <c r="C928" s="1233"/>
      <c r="D928" s="1233"/>
      <c r="E928" s="1233"/>
      <c r="F928" s="1233"/>
      <c r="G928" s="1233"/>
      <c r="H928" s="1233"/>
      <c r="I928" s="1233"/>
      <c r="J928" s="1233"/>
      <c r="K928" s="1234"/>
      <c r="L928" s="109" t="str">
        <f>IF(基本情報入力シート!M971="","",基本情報入力シート!M971)</f>
        <v/>
      </c>
      <c r="M928" s="109" t="str">
        <f>IF(基本情報入力シート!R971="","",基本情報入力シート!R971)</f>
        <v/>
      </c>
      <c r="N928" s="109" t="str">
        <f>IF(基本情報入力シート!W971="","",基本情報入力シート!W971)</f>
        <v/>
      </c>
      <c r="O928" s="108" t="str">
        <f>IF(基本情報入力シート!X971="","",基本情報入力シート!X971)</f>
        <v/>
      </c>
      <c r="P928" s="110" t="str">
        <f>IF(基本情報入力シート!Y971="","",基本情報入力シート!Y971)</f>
        <v/>
      </c>
      <c r="Q928" s="641" t="str">
        <f>IF(基本情報入力シート!Z971="","",基本情報入力シート!Z971)</f>
        <v/>
      </c>
      <c r="R928" s="662" t="str">
        <f>IF(基本情報入力シート!AA971="","",基本情報入力シート!AA971)</f>
        <v/>
      </c>
      <c r="S928" s="111"/>
      <c r="T928" s="112"/>
      <c r="U928" s="131" t="str">
        <f>IF(P928="","",VLOOKUP(P928,【参考】数式用!$A$5:$I$28,MATCH(T928,【参考】数式用!$C$4:$G$4,0)+2,0))</f>
        <v/>
      </c>
      <c r="V928" s="46" t="s">
        <v>121</v>
      </c>
      <c r="W928" s="113"/>
      <c r="X928" s="47" t="s">
        <v>122</v>
      </c>
      <c r="Y928" s="113"/>
      <c r="Z928" s="114" t="s">
        <v>123</v>
      </c>
      <c r="AA928" s="113"/>
      <c r="AB928" s="47" t="s">
        <v>122</v>
      </c>
      <c r="AC928" s="113"/>
      <c r="AD928" s="47" t="s">
        <v>124</v>
      </c>
      <c r="AE928" s="115" t="s">
        <v>125</v>
      </c>
      <c r="AF928" s="116" t="str">
        <f t="shared" si="24"/>
        <v/>
      </c>
      <c r="AG928" s="118" t="s">
        <v>126</v>
      </c>
      <c r="AH928" s="117" t="str">
        <f t="shared" si="23"/>
        <v/>
      </c>
    </row>
    <row r="929" spans="1:34" ht="36.75" customHeight="1">
      <c r="A929" s="108">
        <f t="shared" si="27"/>
        <v>919</v>
      </c>
      <c r="B929" s="1232" t="str">
        <f>IF(基本情報入力シート!C972="","",基本情報入力シート!C972)</f>
        <v/>
      </c>
      <c r="C929" s="1233"/>
      <c r="D929" s="1233"/>
      <c r="E929" s="1233"/>
      <c r="F929" s="1233"/>
      <c r="G929" s="1233"/>
      <c r="H929" s="1233"/>
      <c r="I929" s="1233"/>
      <c r="J929" s="1233"/>
      <c r="K929" s="1234"/>
      <c r="L929" s="109" t="str">
        <f>IF(基本情報入力シート!M972="","",基本情報入力シート!M972)</f>
        <v/>
      </c>
      <c r="M929" s="109" t="str">
        <f>IF(基本情報入力シート!R972="","",基本情報入力シート!R972)</f>
        <v/>
      </c>
      <c r="N929" s="109" t="str">
        <f>IF(基本情報入力シート!W972="","",基本情報入力シート!W972)</f>
        <v/>
      </c>
      <c r="O929" s="108" t="str">
        <f>IF(基本情報入力シート!X972="","",基本情報入力シート!X972)</f>
        <v/>
      </c>
      <c r="P929" s="110" t="str">
        <f>IF(基本情報入力シート!Y972="","",基本情報入力シート!Y972)</f>
        <v/>
      </c>
      <c r="Q929" s="641" t="str">
        <f>IF(基本情報入力シート!Z972="","",基本情報入力シート!Z972)</f>
        <v/>
      </c>
      <c r="R929" s="662" t="str">
        <f>IF(基本情報入力シート!AA972="","",基本情報入力シート!AA972)</f>
        <v/>
      </c>
      <c r="S929" s="111"/>
      <c r="T929" s="112"/>
      <c r="U929" s="131" t="str">
        <f>IF(P929="","",VLOOKUP(P929,【参考】数式用!$A$5:$I$28,MATCH(T929,【参考】数式用!$C$4:$G$4,0)+2,0))</f>
        <v/>
      </c>
      <c r="V929" s="46" t="s">
        <v>121</v>
      </c>
      <c r="W929" s="113"/>
      <c r="X929" s="47" t="s">
        <v>122</v>
      </c>
      <c r="Y929" s="113"/>
      <c r="Z929" s="114" t="s">
        <v>123</v>
      </c>
      <c r="AA929" s="113"/>
      <c r="AB929" s="47" t="s">
        <v>122</v>
      </c>
      <c r="AC929" s="113"/>
      <c r="AD929" s="47" t="s">
        <v>124</v>
      </c>
      <c r="AE929" s="115" t="s">
        <v>125</v>
      </c>
      <c r="AF929" s="116" t="str">
        <f t="shared" si="24"/>
        <v/>
      </c>
      <c r="AG929" s="118" t="s">
        <v>126</v>
      </c>
      <c r="AH929" s="117" t="str">
        <f t="shared" si="23"/>
        <v/>
      </c>
    </row>
    <row r="930" spans="1:34" ht="36.75" customHeight="1">
      <c r="A930" s="108">
        <f t="shared" si="27"/>
        <v>920</v>
      </c>
      <c r="B930" s="1232" t="str">
        <f>IF(基本情報入力シート!C973="","",基本情報入力シート!C973)</f>
        <v/>
      </c>
      <c r="C930" s="1233"/>
      <c r="D930" s="1233"/>
      <c r="E930" s="1233"/>
      <c r="F930" s="1233"/>
      <c r="G930" s="1233"/>
      <c r="H930" s="1233"/>
      <c r="I930" s="1233"/>
      <c r="J930" s="1233"/>
      <c r="K930" s="1234"/>
      <c r="L930" s="109" t="str">
        <f>IF(基本情報入力シート!M973="","",基本情報入力シート!M973)</f>
        <v/>
      </c>
      <c r="M930" s="109" t="str">
        <f>IF(基本情報入力シート!R973="","",基本情報入力シート!R973)</f>
        <v/>
      </c>
      <c r="N930" s="109" t="str">
        <f>IF(基本情報入力シート!W973="","",基本情報入力シート!W973)</f>
        <v/>
      </c>
      <c r="O930" s="108" t="str">
        <f>IF(基本情報入力シート!X973="","",基本情報入力シート!X973)</f>
        <v/>
      </c>
      <c r="P930" s="110" t="str">
        <f>IF(基本情報入力シート!Y973="","",基本情報入力シート!Y973)</f>
        <v/>
      </c>
      <c r="Q930" s="641" t="str">
        <f>IF(基本情報入力シート!Z973="","",基本情報入力シート!Z973)</f>
        <v/>
      </c>
      <c r="R930" s="662" t="str">
        <f>IF(基本情報入力シート!AA973="","",基本情報入力シート!AA973)</f>
        <v/>
      </c>
      <c r="S930" s="111"/>
      <c r="T930" s="112"/>
      <c r="U930" s="131" t="str">
        <f>IF(P930="","",VLOOKUP(P930,【参考】数式用!$A$5:$I$28,MATCH(T930,【参考】数式用!$C$4:$G$4,0)+2,0))</f>
        <v/>
      </c>
      <c r="V930" s="46" t="s">
        <v>121</v>
      </c>
      <c r="W930" s="113"/>
      <c r="X930" s="47" t="s">
        <v>122</v>
      </c>
      <c r="Y930" s="113"/>
      <c r="Z930" s="114" t="s">
        <v>123</v>
      </c>
      <c r="AA930" s="113"/>
      <c r="AB930" s="47" t="s">
        <v>122</v>
      </c>
      <c r="AC930" s="113"/>
      <c r="AD930" s="47" t="s">
        <v>124</v>
      </c>
      <c r="AE930" s="115" t="s">
        <v>125</v>
      </c>
      <c r="AF930" s="116" t="str">
        <f t="shared" si="24"/>
        <v/>
      </c>
      <c r="AG930" s="118" t="s">
        <v>126</v>
      </c>
      <c r="AH930" s="117" t="str">
        <f t="shared" si="23"/>
        <v/>
      </c>
    </row>
    <row r="931" spans="1:34" ht="36.75" customHeight="1">
      <c r="A931" s="108">
        <f t="shared" si="27"/>
        <v>921</v>
      </c>
      <c r="B931" s="1232" t="str">
        <f>IF(基本情報入力シート!C974="","",基本情報入力シート!C974)</f>
        <v/>
      </c>
      <c r="C931" s="1233"/>
      <c r="D931" s="1233"/>
      <c r="E931" s="1233"/>
      <c r="F931" s="1233"/>
      <c r="G931" s="1233"/>
      <c r="H931" s="1233"/>
      <c r="I931" s="1233"/>
      <c r="J931" s="1233"/>
      <c r="K931" s="1234"/>
      <c r="L931" s="109" t="str">
        <f>IF(基本情報入力シート!M974="","",基本情報入力シート!M974)</f>
        <v/>
      </c>
      <c r="M931" s="109" t="str">
        <f>IF(基本情報入力シート!R974="","",基本情報入力シート!R974)</f>
        <v/>
      </c>
      <c r="N931" s="109" t="str">
        <f>IF(基本情報入力シート!W974="","",基本情報入力シート!W974)</f>
        <v/>
      </c>
      <c r="O931" s="108" t="str">
        <f>IF(基本情報入力シート!X974="","",基本情報入力シート!X974)</f>
        <v/>
      </c>
      <c r="P931" s="110" t="str">
        <f>IF(基本情報入力シート!Y974="","",基本情報入力シート!Y974)</f>
        <v/>
      </c>
      <c r="Q931" s="641" t="str">
        <f>IF(基本情報入力シート!Z974="","",基本情報入力シート!Z974)</f>
        <v/>
      </c>
      <c r="R931" s="662" t="str">
        <f>IF(基本情報入力シート!AA974="","",基本情報入力シート!AA974)</f>
        <v/>
      </c>
      <c r="S931" s="111"/>
      <c r="T931" s="112"/>
      <c r="U931" s="131" t="str">
        <f>IF(P931="","",VLOOKUP(P931,【参考】数式用!$A$5:$I$28,MATCH(T931,【参考】数式用!$C$4:$G$4,0)+2,0))</f>
        <v/>
      </c>
      <c r="V931" s="46" t="s">
        <v>121</v>
      </c>
      <c r="W931" s="113"/>
      <c r="X931" s="47" t="s">
        <v>122</v>
      </c>
      <c r="Y931" s="113"/>
      <c r="Z931" s="114" t="s">
        <v>123</v>
      </c>
      <c r="AA931" s="113"/>
      <c r="AB931" s="47" t="s">
        <v>122</v>
      </c>
      <c r="AC931" s="113"/>
      <c r="AD931" s="47" t="s">
        <v>124</v>
      </c>
      <c r="AE931" s="115" t="s">
        <v>125</v>
      </c>
      <c r="AF931" s="116" t="str">
        <f t="shared" si="24"/>
        <v/>
      </c>
      <c r="AG931" s="118" t="s">
        <v>126</v>
      </c>
      <c r="AH931" s="117" t="str">
        <f t="shared" si="23"/>
        <v/>
      </c>
    </row>
    <row r="932" spans="1:34" ht="36.75" customHeight="1">
      <c r="A932" s="108">
        <f t="shared" si="27"/>
        <v>922</v>
      </c>
      <c r="B932" s="1232" t="str">
        <f>IF(基本情報入力シート!C975="","",基本情報入力シート!C975)</f>
        <v/>
      </c>
      <c r="C932" s="1233"/>
      <c r="D932" s="1233"/>
      <c r="E932" s="1233"/>
      <c r="F932" s="1233"/>
      <c r="G932" s="1233"/>
      <c r="H932" s="1233"/>
      <c r="I932" s="1233"/>
      <c r="J932" s="1233"/>
      <c r="K932" s="1234"/>
      <c r="L932" s="109" t="str">
        <f>IF(基本情報入力シート!M975="","",基本情報入力シート!M975)</f>
        <v/>
      </c>
      <c r="M932" s="109" t="str">
        <f>IF(基本情報入力シート!R975="","",基本情報入力シート!R975)</f>
        <v/>
      </c>
      <c r="N932" s="109" t="str">
        <f>IF(基本情報入力シート!W975="","",基本情報入力シート!W975)</f>
        <v/>
      </c>
      <c r="O932" s="108" t="str">
        <f>IF(基本情報入力シート!X975="","",基本情報入力シート!X975)</f>
        <v/>
      </c>
      <c r="P932" s="110" t="str">
        <f>IF(基本情報入力シート!Y975="","",基本情報入力シート!Y975)</f>
        <v/>
      </c>
      <c r="Q932" s="641" t="str">
        <f>IF(基本情報入力シート!Z975="","",基本情報入力シート!Z975)</f>
        <v/>
      </c>
      <c r="R932" s="662" t="str">
        <f>IF(基本情報入力シート!AA975="","",基本情報入力シート!AA975)</f>
        <v/>
      </c>
      <c r="S932" s="111"/>
      <c r="T932" s="112"/>
      <c r="U932" s="131" t="str">
        <f>IF(P932="","",VLOOKUP(P932,【参考】数式用!$A$5:$I$28,MATCH(T932,【参考】数式用!$C$4:$G$4,0)+2,0))</f>
        <v/>
      </c>
      <c r="V932" s="46" t="s">
        <v>121</v>
      </c>
      <c r="W932" s="113"/>
      <c r="X932" s="47" t="s">
        <v>122</v>
      </c>
      <c r="Y932" s="113"/>
      <c r="Z932" s="114" t="s">
        <v>123</v>
      </c>
      <c r="AA932" s="113"/>
      <c r="AB932" s="47" t="s">
        <v>122</v>
      </c>
      <c r="AC932" s="113"/>
      <c r="AD932" s="47" t="s">
        <v>124</v>
      </c>
      <c r="AE932" s="115" t="s">
        <v>125</v>
      </c>
      <c r="AF932" s="116" t="str">
        <f t="shared" si="24"/>
        <v/>
      </c>
      <c r="AG932" s="118" t="s">
        <v>126</v>
      </c>
      <c r="AH932" s="117" t="str">
        <f t="shared" si="23"/>
        <v/>
      </c>
    </row>
    <row r="933" spans="1:34" ht="36.75" customHeight="1">
      <c r="A933" s="108">
        <f t="shared" si="27"/>
        <v>923</v>
      </c>
      <c r="B933" s="1232" t="str">
        <f>IF(基本情報入力シート!C976="","",基本情報入力シート!C976)</f>
        <v/>
      </c>
      <c r="C933" s="1233"/>
      <c r="D933" s="1233"/>
      <c r="E933" s="1233"/>
      <c r="F933" s="1233"/>
      <c r="G933" s="1233"/>
      <c r="H933" s="1233"/>
      <c r="I933" s="1233"/>
      <c r="J933" s="1233"/>
      <c r="K933" s="1234"/>
      <c r="L933" s="109" t="str">
        <f>IF(基本情報入力シート!M976="","",基本情報入力シート!M976)</f>
        <v/>
      </c>
      <c r="M933" s="109" t="str">
        <f>IF(基本情報入力シート!R976="","",基本情報入力シート!R976)</f>
        <v/>
      </c>
      <c r="N933" s="109" t="str">
        <f>IF(基本情報入力シート!W976="","",基本情報入力シート!W976)</f>
        <v/>
      </c>
      <c r="O933" s="108" t="str">
        <f>IF(基本情報入力シート!X976="","",基本情報入力シート!X976)</f>
        <v/>
      </c>
      <c r="P933" s="110" t="str">
        <f>IF(基本情報入力シート!Y976="","",基本情報入力シート!Y976)</f>
        <v/>
      </c>
      <c r="Q933" s="641" t="str">
        <f>IF(基本情報入力シート!Z976="","",基本情報入力シート!Z976)</f>
        <v/>
      </c>
      <c r="R933" s="662" t="str">
        <f>IF(基本情報入力シート!AA976="","",基本情報入力シート!AA976)</f>
        <v/>
      </c>
      <c r="S933" s="111"/>
      <c r="T933" s="112"/>
      <c r="U933" s="131" t="str">
        <f>IF(P933="","",VLOOKUP(P933,【参考】数式用!$A$5:$I$28,MATCH(T933,【参考】数式用!$C$4:$G$4,0)+2,0))</f>
        <v/>
      </c>
      <c r="V933" s="46" t="s">
        <v>121</v>
      </c>
      <c r="W933" s="113"/>
      <c r="X933" s="47" t="s">
        <v>122</v>
      </c>
      <c r="Y933" s="113"/>
      <c r="Z933" s="114" t="s">
        <v>123</v>
      </c>
      <c r="AA933" s="113"/>
      <c r="AB933" s="47" t="s">
        <v>122</v>
      </c>
      <c r="AC933" s="113"/>
      <c r="AD933" s="47" t="s">
        <v>124</v>
      </c>
      <c r="AE933" s="115" t="s">
        <v>125</v>
      </c>
      <c r="AF933" s="116" t="str">
        <f t="shared" si="24"/>
        <v/>
      </c>
      <c r="AG933" s="118" t="s">
        <v>126</v>
      </c>
      <c r="AH933" s="117" t="str">
        <f t="shared" si="23"/>
        <v/>
      </c>
    </row>
    <row r="934" spans="1:34" ht="36.75" customHeight="1">
      <c r="A934" s="108">
        <f t="shared" si="27"/>
        <v>924</v>
      </c>
      <c r="B934" s="1232" t="str">
        <f>IF(基本情報入力シート!C977="","",基本情報入力シート!C977)</f>
        <v/>
      </c>
      <c r="C934" s="1233"/>
      <c r="D934" s="1233"/>
      <c r="E934" s="1233"/>
      <c r="F934" s="1233"/>
      <c r="G934" s="1233"/>
      <c r="H934" s="1233"/>
      <c r="I934" s="1233"/>
      <c r="J934" s="1233"/>
      <c r="K934" s="1234"/>
      <c r="L934" s="109" t="str">
        <f>IF(基本情報入力シート!M977="","",基本情報入力シート!M977)</f>
        <v/>
      </c>
      <c r="M934" s="109" t="str">
        <f>IF(基本情報入力シート!R977="","",基本情報入力シート!R977)</f>
        <v/>
      </c>
      <c r="N934" s="109" t="str">
        <f>IF(基本情報入力シート!W977="","",基本情報入力シート!W977)</f>
        <v/>
      </c>
      <c r="O934" s="108" t="str">
        <f>IF(基本情報入力シート!X977="","",基本情報入力シート!X977)</f>
        <v/>
      </c>
      <c r="P934" s="110" t="str">
        <f>IF(基本情報入力シート!Y977="","",基本情報入力シート!Y977)</f>
        <v/>
      </c>
      <c r="Q934" s="641" t="str">
        <f>IF(基本情報入力シート!Z977="","",基本情報入力シート!Z977)</f>
        <v/>
      </c>
      <c r="R934" s="662" t="str">
        <f>IF(基本情報入力シート!AA977="","",基本情報入力シート!AA977)</f>
        <v/>
      </c>
      <c r="S934" s="111"/>
      <c r="T934" s="112"/>
      <c r="U934" s="131" t="str">
        <f>IF(P934="","",VLOOKUP(P934,【参考】数式用!$A$5:$I$28,MATCH(T934,【参考】数式用!$C$4:$G$4,0)+2,0))</f>
        <v/>
      </c>
      <c r="V934" s="46" t="s">
        <v>121</v>
      </c>
      <c r="W934" s="113"/>
      <c r="X934" s="47" t="s">
        <v>122</v>
      </c>
      <c r="Y934" s="113"/>
      <c r="Z934" s="114" t="s">
        <v>123</v>
      </c>
      <c r="AA934" s="113"/>
      <c r="AB934" s="47" t="s">
        <v>122</v>
      </c>
      <c r="AC934" s="113"/>
      <c r="AD934" s="47" t="s">
        <v>124</v>
      </c>
      <c r="AE934" s="115" t="s">
        <v>125</v>
      </c>
      <c r="AF934" s="116" t="str">
        <f t="shared" si="24"/>
        <v/>
      </c>
      <c r="AG934" s="118" t="s">
        <v>126</v>
      </c>
      <c r="AH934" s="117" t="str">
        <f t="shared" si="23"/>
        <v/>
      </c>
    </row>
    <row r="935" spans="1:34" ht="36.75" customHeight="1">
      <c r="A935" s="108">
        <f t="shared" si="27"/>
        <v>925</v>
      </c>
      <c r="B935" s="1232" t="str">
        <f>IF(基本情報入力シート!C978="","",基本情報入力シート!C978)</f>
        <v/>
      </c>
      <c r="C935" s="1233"/>
      <c r="D935" s="1233"/>
      <c r="E935" s="1233"/>
      <c r="F935" s="1233"/>
      <c r="G935" s="1233"/>
      <c r="H935" s="1233"/>
      <c r="I935" s="1233"/>
      <c r="J935" s="1233"/>
      <c r="K935" s="1234"/>
      <c r="L935" s="109" t="str">
        <f>IF(基本情報入力シート!M978="","",基本情報入力シート!M978)</f>
        <v/>
      </c>
      <c r="M935" s="109" t="str">
        <f>IF(基本情報入力シート!R978="","",基本情報入力シート!R978)</f>
        <v/>
      </c>
      <c r="N935" s="109" t="str">
        <f>IF(基本情報入力シート!W978="","",基本情報入力シート!W978)</f>
        <v/>
      </c>
      <c r="O935" s="108" t="str">
        <f>IF(基本情報入力シート!X978="","",基本情報入力シート!X978)</f>
        <v/>
      </c>
      <c r="P935" s="110" t="str">
        <f>IF(基本情報入力シート!Y978="","",基本情報入力シート!Y978)</f>
        <v/>
      </c>
      <c r="Q935" s="641" t="str">
        <f>IF(基本情報入力シート!Z978="","",基本情報入力シート!Z978)</f>
        <v/>
      </c>
      <c r="R935" s="662" t="str">
        <f>IF(基本情報入力シート!AA978="","",基本情報入力シート!AA978)</f>
        <v/>
      </c>
      <c r="S935" s="111"/>
      <c r="T935" s="112"/>
      <c r="U935" s="131" t="str">
        <f>IF(P935="","",VLOOKUP(P935,【参考】数式用!$A$5:$I$28,MATCH(T935,【参考】数式用!$C$4:$G$4,0)+2,0))</f>
        <v/>
      </c>
      <c r="V935" s="46" t="s">
        <v>121</v>
      </c>
      <c r="W935" s="113"/>
      <c r="X935" s="47" t="s">
        <v>122</v>
      </c>
      <c r="Y935" s="113"/>
      <c r="Z935" s="114" t="s">
        <v>123</v>
      </c>
      <c r="AA935" s="113"/>
      <c r="AB935" s="47" t="s">
        <v>122</v>
      </c>
      <c r="AC935" s="113"/>
      <c r="AD935" s="47" t="s">
        <v>124</v>
      </c>
      <c r="AE935" s="115" t="s">
        <v>125</v>
      </c>
      <c r="AF935" s="116" t="str">
        <f t="shared" si="24"/>
        <v/>
      </c>
      <c r="AG935" s="118" t="s">
        <v>126</v>
      </c>
      <c r="AH935" s="117" t="str">
        <f t="shared" si="23"/>
        <v/>
      </c>
    </row>
    <row r="936" spans="1:34" ht="36.75" customHeight="1">
      <c r="A936" s="108">
        <f t="shared" si="27"/>
        <v>926</v>
      </c>
      <c r="B936" s="1232" t="str">
        <f>IF(基本情報入力シート!C979="","",基本情報入力シート!C979)</f>
        <v/>
      </c>
      <c r="C936" s="1233"/>
      <c r="D936" s="1233"/>
      <c r="E936" s="1233"/>
      <c r="F936" s="1233"/>
      <c r="G936" s="1233"/>
      <c r="H936" s="1233"/>
      <c r="I936" s="1233"/>
      <c r="J936" s="1233"/>
      <c r="K936" s="1234"/>
      <c r="L936" s="109" t="str">
        <f>IF(基本情報入力シート!M979="","",基本情報入力シート!M979)</f>
        <v/>
      </c>
      <c r="M936" s="109" t="str">
        <f>IF(基本情報入力シート!R979="","",基本情報入力シート!R979)</f>
        <v/>
      </c>
      <c r="N936" s="109" t="str">
        <f>IF(基本情報入力シート!W979="","",基本情報入力シート!W979)</f>
        <v/>
      </c>
      <c r="O936" s="108" t="str">
        <f>IF(基本情報入力シート!X979="","",基本情報入力シート!X979)</f>
        <v/>
      </c>
      <c r="P936" s="110" t="str">
        <f>IF(基本情報入力シート!Y979="","",基本情報入力シート!Y979)</f>
        <v/>
      </c>
      <c r="Q936" s="641" t="str">
        <f>IF(基本情報入力シート!Z979="","",基本情報入力シート!Z979)</f>
        <v/>
      </c>
      <c r="R936" s="662" t="str">
        <f>IF(基本情報入力シート!AA979="","",基本情報入力シート!AA979)</f>
        <v/>
      </c>
      <c r="S936" s="111"/>
      <c r="T936" s="112"/>
      <c r="U936" s="131" t="str">
        <f>IF(P936="","",VLOOKUP(P936,【参考】数式用!$A$5:$I$28,MATCH(T936,【参考】数式用!$C$4:$G$4,0)+2,0))</f>
        <v/>
      </c>
      <c r="V936" s="46" t="s">
        <v>121</v>
      </c>
      <c r="W936" s="113"/>
      <c r="X936" s="47" t="s">
        <v>122</v>
      </c>
      <c r="Y936" s="113"/>
      <c r="Z936" s="114" t="s">
        <v>123</v>
      </c>
      <c r="AA936" s="113"/>
      <c r="AB936" s="47" t="s">
        <v>122</v>
      </c>
      <c r="AC936" s="113"/>
      <c r="AD936" s="47" t="s">
        <v>124</v>
      </c>
      <c r="AE936" s="115" t="s">
        <v>125</v>
      </c>
      <c r="AF936" s="116" t="str">
        <f t="shared" si="24"/>
        <v/>
      </c>
      <c r="AG936" s="118" t="s">
        <v>126</v>
      </c>
      <c r="AH936" s="117" t="str">
        <f t="shared" si="23"/>
        <v/>
      </c>
    </row>
    <row r="937" spans="1:34" ht="36.75" customHeight="1">
      <c r="A937" s="108">
        <f t="shared" si="27"/>
        <v>927</v>
      </c>
      <c r="B937" s="1232" t="str">
        <f>IF(基本情報入力シート!C980="","",基本情報入力シート!C980)</f>
        <v/>
      </c>
      <c r="C937" s="1233"/>
      <c r="D937" s="1233"/>
      <c r="E937" s="1233"/>
      <c r="F937" s="1233"/>
      <c r="G937" s="1233"/>
      <c r="H937" s="1233"/>
      <c r="I937" s="1233"/>
      <c r="J937" s="1233"/>
      <c r="K937" s="1234"/>
      <c r="L937" s="109" t="str">
        <f>IF(基本情報入力シート!M980="","",基本情報入力シート!M980)</f>
        <v/>
      </c>
      <c r="M937" s="109" t="str">
        <f>IF(基本情報入力シート!R980="","",基本情報入力シート!R980)</f>
        <v/>
      </c>
      <c r="N937" s="109" t="str">
        <f>IF(基本情報入力シート!W980="","",基本情報入力シート!W980)</f>
        <v/>
      </c>
      <c r="O937" s="108" t="str">
        <f>IF(基本情報入力シート!X980="","",基本情報入力シート!X980)</f>
        <v/>
      </c>
      <c r="P937" s="110" t="str">
        <f>IF(基本情報入力シート!Y980="","",基本情報入力シート!Y980)</f>
        <v/>
      </c>
      <c r="Q937" s="641" t="str">
        <f>IF(基本情報入力シート!Z980="","",基本情報入力シート!Z980)</f>
        <v/>
      </c>
      <c r="R937" s="662" t="str">
        <f>IF(基本情報入力シート!AA980="","",基本情報入力シート!AA980)</f>
        <v/>
      </c>
      <c r="S937" s="111"/>
      <c r="T937" s="112"/>
      <c r="U937" s="131" t="str">
        <f>IF(P937="","",VLOOKUP(P937,【参考】数式用!$A$5:$I$28,MATCH(T937,【参考】数式用!$C$4:$G$4,0)+2,0))</f>
        <v/>
      </c>
      <c r="V937" s="46" t="s">
        <v>121</v>
      </c>
      <c r="W937" s="113"/>
      <c r="X937" s="47" t="s">
        <v>122</v>
      </c>
      <c r="Y937" s="113"/>
      <c r="Z937" s="114" t="s">
        <v>123</v>
      </c>
      <c r="AA937" s="113"/>
      <c r="AB937" s="47" t="s">
        <v>122</v>
      </c>
      <c r="AC937" s="113"/>
      <c r="AD937" s="47" t="s">
        <v>124</v>
      </c>
      <c r="AE937" s="115" t="s">
        <v>125</v>
      </c>
      <c r="AF937" s="116" t="str">
        <f t="shared" si="24"/>
        <v/>
      </c>
      <c r="AG937" s="118" t="s">
        <v>126</v>
      </c>
      <c r="AH937" s="117" t="str">
        <f t="shared" si="23"/>
        <v/>
      </c>
    </row>
    <row r="938" spans="1:34" ht="36.75" customHeight="1">
      <c r="A938" s="108">
        <f t="shared" si="27"/>
        <v>928</v>
      </c>
      <c r="B938" s="1232" t="str">
        <f>IF(基本情報入力シート!C981="","",基本情報入力シート!C981)</f>
        <v/>
      </c>
      <c r="C938" s="1233"/>
      <c r="D938" s="1233"/>
      <c r="E938" s="1233"/>
      <c r="F938" s="1233"/>
      <c r="G938" s="1233"/>
      <c r="H938" s="1233"/>
      <c r="I938" s="1233"/>
      <c r="J938" s="1233"/>
      <c r="K938" s="1234"/>
      <c r="L938" s="109" t="str">
        <f>IF(基本情報入力シート!M981="","",基本情報入力シート!M981)</f>
        <v/>
      </c>
      <c r="M938" s="109" t="str">
        <f>IF(基本情報入力シート!R981="","",基本情報入力シート!R981)</f>
        <v/>
      </c>
      <c r="N938" s="109" t="str">
        <f>IF(基本情報入力シート!W981="","",基本情報入力シート!W981)</f>
        <v/>
      </c>
      <c r="O938" s="108" t="str">
        <f>IF(基本情報入力シート!X981="","",基本情報入力シート!X981)</f>
        <v/>
      </c>
      <c r="P938" s="110" t="str">
        <f>IF(基本情報入力シート!Y981="","",基本情報入力シート!Y981)</f>
        <v/>
      </c>
      <c r="Q938" s="641" t="str">
        <f>IF(基本情報入力シート!Z981="","",基本情報入力シート!Z981)</f>
        <v/>
      </c>
      <c r="R938" s="662" t="str">
        <f>IF(基本情報入力シート!AA981="","",基本情報入力シート!AA981)</f>
        <v/>
      </c>
      <c r="S938" s="111"/>
      <c r="T938" s="112"/>
      <c r="U938" s="131" t="str">
        <f>IF(P938="","",VLOOKUP(P938,【参考】数式用!$A$5:$I$28,MATCH(T938,【参考】数式用!$C$4:$G$4,0)+2,0))</f>
        <v/>
      </c>
      <c r="V938" s="46" t="s">
        <v>121</v>
      </c>
      <c r="W938" s="113"/>
      <c r="X938" s="47" t="s">
        <v>122</v>
      </c>
      <c r="Y938" s="113"/>
      <c r="Z938" s="114" t="s">
        <v>123</v>
      </c>
      <c r="AA938" s="113"/>
      <c r="AB938" s="47" t="s">
        <v>122</v>
      </c>
      <c r="AC938" s="113"/>
      <c r="AD938" s="47" t="s">
        <v>124</v>
      </c>
      <c r="AE938" s="115" t="s">
        <v>125</v>
      </c>
      <c r="AF938" s="116" t="str">
        <f t="shared" si="24"/>
        <v/>
      </c>
      <c r="AG938" s="118" t="s">
        <v>126</v>
      </c>
      <c r="AH938" s="117" t="str">
        <f t="shared" si="23"/>
        <v/>
      </c>
    </row>
    <row r="939" spans="1:34" ht="36.75" customHeight="1">
      <c r="A939" s="108">
        <f t="shared" si="27"/>
        <v>929</v>
      </c>
      <c r="B939" s="1232" t="str">
        <f>IF(基本情報入力シート!C982="","",基本情報入力シート!C982)</f>
        <v/>
      </c>
      <c r="C939" s="1233"/>
      <c r="D939" s="1233"/>
      <c r="E939" s="1233"/>
      <c r="F939" s="1233"/>
      <c r="G939" s="1233"/>
      <c r="H939" s="1233"/>
      <c r="I939" s="1233"/>
      <c r="J939" s="1233"/>
      <c r="K939" s="1234"/>
      <c r="L939" s="109" t="str">
        <f>IF(基本情報入力シート!M982="","",基本情報入力シート!M982)</f>
        <v/>
      </c>
      <c r="M939" s="109" t="str">
        <f>IF(基本情報入力シート!R982="","",基本情報入力シート!R982)</f>
        <v/>
      </c>
      <c r="N939" s="109" t="str">
        <f>IF(基本情報入力シート!W982="","",基本情報入力シート!W982)</f>
        <v/>
      </c>
      <c r="O939" s="108" t="str">
        <f>IF(基本情報入力シート!X982="","",基本情報入力シート!X982)</f>
        <v/>
      </c>
      <c r="P939" s="110" t="str">
        <f>IF(基本情報入力シート!Y982="","",基本情報入力シート!Y982)</f>
        <v/>
      </c>
      <c r="Q939" s="641" t="str">
        <f>IF(基本情報入力シート!Z982="","",基本情報入力シート!Z982)</f>
        <v/>
      </c>
      <c r="R939" s="662" t="str">
        <f>IF(基本情報入力シート!AA982="","",基本情報入力シート!AA982)</f>
        <v/>
      </c>
      <c r="S939" s="111"/>
      <c r="T939" s="112"/>
      <c r="U939" s="131" t="str">
        <f>IF(P939="","",VLOOKUP(P939,【参考】数式用!$A$5:$I$28,MATCH(T939,【参考】数式用!$C$4:$G$4,0)+2,0))</f>
        <v/>
      </c>
      <c r="V939" s="46" t="s">
        <v>121</v>
      </c>
      <c r="W939" s="113"/>
      <c r="X939" s="47" t="s">
        <v>122</v>
      </c>
      <c r="Y939" s="113"/>
      <c r="Z939" s="114" t="s">
        <v>123</v>
      </c>
      <c r="AA939" s="113"/>
      <c r="AB939" s="47" t="s">
        <v>122</v>
      </c>
      <c r="AC939" s="113"/>
      <c r="AD939" s="47" t="s">
        <v>124</v>
      </c>
      <c r="AE939" s="115" t="s">
        <v>125</v>
      </c>
      <c r="AF939" s="116" t="str">
        <f t="shared" si="24"/>
        <v/>
      </c>
      <c r="AG939" s="118" t="s">
        <v>126</v>
      </c>
      <c r="AH939" s="117" t="str">
        <f t="shared" si="23"/>
        <v/>
      </c>
    </row>
    <row r="940" spans="1:34" ht="36.75" customHeight="1">
      <c r="A940" s="108">
        <f t="shared" si="27"/>
        <v>930</v>
      </c>
      <c r="B940" s="1232" t="str">
        <f>IF(基本情報入力シート!C983="","",基本情報入力シート!C983)</f>
        <v/>
      </c>
      <c r="C940" s="1233"/>
      <c r="D940" s="1233"/>
      <c r="E940" s="1233"/>
      <c r="F940" s="1233"/>
      <c r="G940" s="1233"/>
      <c r="H940" s="1233"/>
      <c r="I940" s="1233"/>
      <c r="J940" s="1233"/>
      <c r="K940" s="1234"/>
      <c r="L940" s="109" t="str">
        <f>IF(基本情報入力シート!M983="","",基本情報入力シート!M983)</f>
        <v/>
      </c>
      <c r="M940" s="109" t="str">
        <f>IF(基本情報入力シート!R983="","",基本情報入力シート!R983)</f>
        <v/>
      </c>
      <c r="N940" s="109" t="str">
        <f>IF(基本情報入力シート!W983="","",基本情報入力シート!W983)</f>
        <v/>
      </c>
      <c r="O940" s="108" t="str">
        <f>IF(基本情報入力シート!X983="","",基本情報入力シート!X983)</f>
        <v/>
      </c>
      <c r="P940" s="110" t="str">
        <f>IF(基本情報入力シート!Y983="","",基本情報入力シート!Y983)</f>
        <v/>
      </c>
      <c r="Q940" s="641" t="str">
        <f>IF(基本情報入力シート!Z983="","",基本情報入力シート!Z983)</f>
        <v/>
      </c>
      <c r="R940" s="662" t="str">
        <f>IF(基本情報入力シート!AA983="","",基本情報入力シート!AA983)</f>
        <v/>
      </c>
      <c r="S940" s="111"/>
      <c r="T940" s="112"/>
      <c r="U940" s="131" t="str">
        <f>IF(P940="","",VLOOKUP(P940,【参考】数式用!$A$5:$I$28,MATCH(T940,【参考】数式用!$C$4:$G$4,0)+2,0))</f>
        <v/>
      </c>
      <c r="V940" s="46" t="s">
        <v>121</v>
      </c>
      <c r="W940" s="113"/>
      <c r="X940" s="47" t="s">
        <v>122</v>
      </c>
      <c r="Y940" s="113"/>
      <c r="Z940" s="114" t="s">
        <v>123</v>
      </c>
      <c r="AA940" s="113"/>
      <c r="AB940" s="47" t="s">
        <v>122</v>
      </c>
      <c r="AC940" s="113"/>
      <c r="AD940" s="47" t="s">
        <v>124</v>
      </c>
      <c r="AE940" s="115" t="s">
        <v>125</v>
      </c>
      <c r="AF940" s="116" t="str">
        <f t="shared" si="24"/>
        <v/>
      </c>
      <c r="AG940" s="118" t="s">
        <v>126</v>
      </c>
      <c r="AH940" s="117" t="str">
        <f t="shared" si="23"/>
        <v/>
      </c>
    </row>
    <row r="941" spans="1:34" ht="36.75" customHeight="1">
      <c r="A941" s="108">
        <f t="shared" si="27"/>
        <v>931</v>
      </c>
      <c r="B941" s="1232" t="str">
        <f>IF(基本情報入力シート!C984="","",基本情報入力シート!C984)</f>
        <v/>
      </c>
      <c r="C941" s="1233"/>
      <c r="D941" s="1233"/>
      <c r="E941" s="1233"/>
      <c r="F941" s="1233"/>
      <c r="G941" s="1233"/>
      <c r="H941" s="1233"/>
      <c r="I941" s="1233"/>
      <c r="J941" s="1233"/>
      <c r="K941" s="1234"/>
      <c r="L941" s="109" t="str">
        <f>IF(基本情報入力シート!M984="","",基本情報入力シート!M984)</f>
        <v/>
      </c>
      <c r="M941" s="109" t="str">
        <f>IF(基本情報入力シート!R984="","",基本情報入力シート!R984)</f>
        <v/>
      </c>
      <c r="N941" s="109" t="str">
        <f>IF(基本情報入力シート!W984="","",基本情報入力シート!W984)</f>
        <v/>
      </c>
      <c r="O941" s="108" t="str">
        <f>IF(基本情報入力シート!X984="","",基本情報入力シート!X984)</f>
        <v/>
      </c>
      <c r="P941" s="110" t="str">
        <f>IF(基本情報入力シート!Y984="","",基本情報入力シート!Y984)</f>
        <v/>
      </c>
      <c r="Q941" s="641" t="str">
        <f>IF(基本情報入力シート!Z984="","",基本情報入力シート!Z984)</f>
        <v/>
      </c>
      <c r="R941" s="662" t="str">
        <f>IF(基本情報入力シート!AA984="","",基本情報入力シート!AA984)</f>
        <v/>
      </c>
      <c r="S941" s="111"/>
      <c r="T941" s="112"/>
      <c r="U941" s="131" t="str">
        <f>IF(P941="","",VLOOKUP(P941,【参考】数式用!$A$5:$I$28,MATCH(T941,【参考】数式用!$C$4:$G$4,0)+2,0))</f>
        <v/>
      </c>
      <c r="V941" s="46" t="s">
        <v>121</v>
      </c>
      <c r="W941" s="113"/>
      <c r="X941" s="47" t="s">
        <v>122</v>
      </c>
      <c r="Y941" s="113"/>
      <c r="Z941" s="114" t="s">
        <v>123</v>
      </c>
      <c r="AA941" s="113"/>
      <c r="AB941" s="47" t="s">
        <v>122</v>
      </c>
      <c r="AC941" s="113"/>
      <c r="AD941" s="47" t="s">
        <v>124</v>
      </c>
      <c r="AE941" s="115" t="s">
        <v>125</v>
      </c>
      <c r="AF941" s="116" t="str">
        <f t="shared" si="24"/>
        <v/>
      </c>
      <c r="AG941" s="118" t="s">
        <v>126</v>
      </c>
      <c r="AH941" s="117" t="str">
        <f t="shared" si="23"/>
        <v/>
      </c>
    </row>
    <row r="942" spans="1:34" ht="36.75" customHeight="1">
      <c r="A942" s="108">
        <f t="shared" si="27"/>
        <v>932</v>
      </c>
      <c r="B942" s="1232" t="str">
        <f>IF(基本情報入力シート!C985="","",基本情報入力シート!C985)</f>
        <v/>
      </c>
      <c r="C942" s="1233"/>
      <c r="D942" s="1233"/>
      <c r="E942" s="1233"/>
      <c r="F942" s="1233"/>
      <c r="G942" s="1233"/>
      <c r="H942" s="1233"/>
      <c r="I942" s="1233"/>
      <c r="J942" s="1233"/>
      <c r="K942" s="1234"/>
      <c r="L942" s="109" t="str">
        <f>IF(基本情報入力シート!M985="","",基本情報入力シート!M985)</f>
        <v/>
      </c>
      <c r="M942" s="109" t="str">
        <f>IF(基本情報入力シート!R985="","",基本情報入力シート!R985)</f>
        <v/>
      </c>
      <c r="N942" s="109" t="str">
        <f>IF(基本情報入力シート!W985="","",基本情報入力シート!W985)</f>
        <v/>
      </c>
      <c r="O942" s="108" t="str">
        <f>IF(基本情報入力シート!X985="","",基本情報入力シート!X985)</f>
        <v/>
      </c>
      <c r="P942" s="110" t="str">
        <f>IF(基本情報入力シート!Y985="","",基本情報入力シート!Y985)</f>
        <v/>
      </c>
      <c r="Q942" s="641" t="str">
        <f>IF(基本情報入力シート!Z985="","",基本情報入力シート!Z985)</f>
        <v/>
      </c>
      <c r="R942" s="662" t="str">
        <f>IF(基本情報入力シート!AA985="","",基本情報入力シート!AA985)</f>
        <v/>
      </c>
      <c r="S942" s="111"/>
      <c r="T942" s="112"/>
      <c r="U942" s="131" t="str">
        <f>IF(P942="","",VLOOKUP(P942,【参考】数式用!$A$5:$I$28,MATCH(T942,【参考】数式用!$C$4:$G$4,0)+2,0))</f>
        <v/>
      </c>
      <c r="V942" s="46" t="s">
        <v>121</v>
      </c>
      <c r="W942" s="113"/>
      <c r="X942" s="47" t="s">
        <v>122</v>
      </c>
      <c r="Y942" s="113"/>
      <c r="Z942" s="114" t="s">
        <v>123</v>
      </c>
      <c r="AA942" s="113"/>
      <c r="AB942" s="47" t="s">
        <v>122</v>
      </c>
      <c r="AC942" s="113"/>
      <c r="AD942" s="47" t="s">
        <v>124</v>
      </c>
      <c r="AE942" s="115" t="s">
        <v>125</v>
      </c>
      <c r="AF942" s="116" t="str">
        <f t="shared" si="24"/>
        <v/>
      </c>
      <c r="AG942" s="118" t="s">
        <v>126</v>
      </c>
      <c r="AH942" s="117" t="str">
        <f t="shared" si="23"/>
        <v/>
      </c>
    </row>
    <row r="943" spans="1:34" ht="36.75" customHeight="1">
      <c r="A943" s="108">
        <f t="shared" si="27"/>
        <v>933</v>
      </c>
      <c r="B943" s="1232" t="str">
        <f>IF(基本情報入力シート!C986="","",基本情報入力シート!C986)</f>
        <v/>
      </c>
      <c r="C943" s="1233"/>
      <c r="D943" s="1233"/>
      <c r="E943" s="1233"/>
      <c r="F943" s="1233"/>
      <c r="G943" s="1233"/>
      <c r="H943" s="1233"/>
      <c r="I943" s="1233"/>
      <c r="J943" s="1233"/>
      <c r="K943" s="1234"/>
      <c r="L943" s="109" t="str">
        <f>IF(基本情報入力シート!M986="","",基本情報入力シート!M986)</f>
        <v/>
      </c>
      <c r="M943" s="109" t="str">
        <f>IF(基本情報入力シート!R986="","",基本情報入力シート!R986)</f>
        <v/>
      </c>
      <c r="N943" s="109" t="str">
        <f>IF(基本情報入力シート!W986="","",基本情報入力シート!W986)</f>
        <v/>
      </c>
      <c r="O943" s="108" t="str">
        <f>IF(基本情報入力シート!X986="","",基本情報入力シート!X986)</f>
        <v/>
      </c>
      <c r="P943" s="110" t="str">
        <f>IF(基本情報入力シート!Y986="","",基本情報入力シート!Y986)</f>
        <v/>
      </c>
      <c r="Q943" s="641" t="str">
        <f>IF(基本情報入力シート!Z986="","",基本情報入力シート!Z986)</f>
        <v/>
      </c>
      <c r="R943" s="662" t="str">
        <f>IF(基本情報入力シート!AA986="","",基本情報入力シート!AA986)</f>
        <v/>
      </c>
      <c r="S943" s="111"/>
      <c r="T943" s="112"/>
      <c r="U943" s="131" t="str">
        <f>IF(P943="","",VLOOKUP(P943,【参考】数式用!$A$5:$I$28,MATCH(T943,【参考】数式用!$C$4:$G$4,0)+2,0))</f>
        <v/>
      </c>
      <c r="V943" s="46" t="s">
        <v>121</v>
      </c>
      <c r="W943" s="113"/>
      <c r="X943" s="47" t="s">
        <v>122</v>
      </c>
      <c r="Y943" s="113"/>
      <c r="Z943" s="114" t="s">
        <v>123</v>
      </c>
      <c r="AA943" s="113"/>
      <c r="AB943" s="47" t="s">
        <v>122</v>
      </c>
      <c r="AC943" s="113"/>
      <c r="AD943" s="47" t="s">
        <v>124</v>
      </c>
      <c r="AE943" s="115" t="s">
        <v>125</v>
      </c>
      <c r="AF943" s="116" t="str">
        <f t="shared" si="24"/>
        <v/>
      </c>
      <c r="AG943" s="118" t="s">
        <v>126</v>
      </c>
      <c r="AH943" s="117" t="str">
        <f t="shared" si="23"/>
        <v/>
      </c>
    </row>
    <row r="944" spans="1:34" ht="36.75" customHeight="1">
      <c r="A944" s="108">
        <f t="shared" si="27"/>
        <v>934</v>
      </c>
      <c r="B944" s="1232" t="str">
        <f>IF(基本情報入力シート!C987="","",基本情報入力シート!C987)</f>
        <v/>
      </c>
      <c r="C944" s="1233"/>
      <c r="D944" s="1233"/>
      <c r="E944" s="1233"/>
      <c r="F944" s="1233"/>
      <c r="G944" s="1233"/>
      <c r="H944" s="1233"/>
      <c r="I944" s="1233"/>
      <c r="J944" s="1233"/>
      <c r="K944" s="1234"/>
      <c r="L944" s="109" t="str">
        <f>IF(基本情報入力シート!M987="","",基本情報入力シート!M987)</f>
        <v/>
      </c>
      <c r="M944" s="109" t="str">
        <f>IF(基本情報入力シート!R987="","",基本情報入力シート!R987)</f>
        <v/>
      </c>
      <c r="N944" s="109" t="str">
        <f>IF(基本情報入力シート!W987="","",基本情報入力シート!W987)</f>
        <v/>
      </c>
      <c r="O944" s="108" t="str">
        <f>IF(基本情報入力シート!X987="","",基本情報入力シート!X987)</f>
        <v/>
      </c>
      <c r="P944" s="110" t="str">
        <f>IF(基本情報入力シート!Y987="","",基本情報入力シート!Y987)</f>
        <v/>
      </c>
      <c r="Q944" s="641" t="str">
        <f>IF(基本情報入力シート!Z987="","",基本情報入力シート!Z987)</f>
        <v/>
      </c>
      <c r="R944" s="662" t="str">
        <f>IF(基本情報入力シート!AA987="","",基本情報入力シート!AA987)</f>
        <v/>
      </c>
      <c r="S944" s="111"/>
      <c r="T944" s="112"/>
      <c r="U944" s="131" t="str">
        <f>IF(P944="","",VLOOKUP(P944,【参考】数式用!$A$5:$I$28,MATCH(T944,【参考】数式用!$C$4:$G$4,0)+2,0))</f>
        <v/>
      </c>
      <c r="V944" s="46" t="s">
        <v>121</v>
      </c>
      <c r="W944" s="113"/>
      <c r="X944" s="47" t="s">
        <v>122</v>
      </c>
      <c r="Y944" s="113"/>
      <c r="Z944" s="114" t="s">
        <v>123</v>
      </c>
      <c r="AA944" s="113"/>
      <c r="AB944" s="47" t="s">
        <v>122</v>
      </c>
      <c r="AC944" s="113"/>
      <c r="AD944" s="47" t="s">
        <v>124</v>
      </c>
      <c r="AE944" s="115" t="s">
        <v>125</v>
      </c>
      <c r="AF944" s="116" t="str">
        <f t="shared" si="24"/>
        <v/>
      </c>
      <c r="AG944" s="118" t="s">
        <v>126</v>
      </c>
      <c r="AH944" s="117" t="str">
        <f t="shared" si="23"/>
        <v/>
      </c>
    </row>
    <row r="945" spans="1:34" ht="36.75" customHeight="1">
      <c r="A945" s="108">
        <f t="shared" si="27"/>
        <v>935</v>
      </c>
      <c r="B945" s="1232" t="str">
        <f>IF(基本情報入力シート!C988="","",基本情報入力シート!C988)</f>
        <v/>
      </c>
      <c r="C945" s="1233"/>
      <c r="D945" s="1233"/>
      <c r="E945" s="1233"/>
      <c r="F945" s="1233"/>
      <c r="G945" s="1233"/>
      <c r="H945" s="1233"/>
      <c r="I945" s="1233"/>
      <c r="J945" s="1233"/>
      <c r="K945" s="1234"/>
      <c r="L945" s="109" t="str">
        <f>IF(基本情報入力シート!M988="","",基本情報入力シート!M988)</f>
        <v/>
      </c>
      <c r="M945" s="109" t="str">
        <f>IF(基本情報入力シート!R988="","",基本情報入力シート!R988)</f>
        <v/>
      </c>
      <c r="N945" s="109" t="str">
        <f>IF(基本情報入力シート!W988="","",基本情報入力シート!W988)</f>
        <v/>
      </c>
      <c r="O945" s="108" t="str">
        <f>IF(基本情報入力シート!X988="","",基本情報入力シート!X988)</f>
        <v/>
      </c>
      <c r="P945" s="110" t="str">
        <f>IF(基本情報入力シート!Y988="","",基本情報入力シート!Y988)</f>
        <v/>
      </c>
      <c r="Q945" s="641" t="str">
        <f>IF(基本情報入力シート!Z988="","",基本情報入力シート!Z988)</f>
        <v/>
      </c>
      <c r="R945" s="662" t="str">
        <f>IF(基本情報入力シート!AA988="","",基本情報入力シート!AA988)</f>
        <v/>
      </c>
      <c r="S945" s="111"/>
      <c r="T945" s="112"/>
      <c r="U945" s="131" t="str">
        <f>IF(P945="","",VLOOKUP(P945,【参考】数式用!$A$5:$I$28,MATCH(T945,【参考】数式用!$C$4:$G$4,0)+2,0))</f>
        <v/>
      </c>
      <c r="V945" s="46" t="s">
        <v>121</v>
      </c>
      <c r="W945" s="113"/>
      <c r="X945" s="47" t="s">
        <v>122</v>
      </c>
      <c r="Y945" s="113"/>
      <c r="Z945" s="114" t="s">
        <v>123</v>
      </c>
      <c r="AA945" s="113"/>
      <c r="AB945" s="47" t="s">
        <v>122</v>
      </c>
      <c r="AC945" s="113"/>
      <c r="AD945" s="47" t="s">
        <v>124</v>
      </c>
      <c r="AE945" s="115" t="s">
        <v>125</v>
      </c>
      <c r="AF945" s="116" t="str">
        <f t="shared" si="24"/>
        <v/>
      </c>
      <c r="AG945" s="118" t="s">
        <v>126</v>
      </c>
      <c r="AH945" s="117" t="str">
        <f t="shared" si="23"/>
        <v/>
      </c>
    </row>
    <row r="946" spans="1:34" ht="36.75" customHeight="1">
      <c r="A946" s="108">
        <f t="shared" si="27"/>
        <v>936</v>
      </c>
      <c r="B946" s="1232" t="str">
        <f>IF(基本情報入力シート!C989="","",基本情報入力シート!C989)</f>
        <v/>
      </c>
      <c r="C946" s="1233"/>
      <c r="D946" s="1233"/>
      <c r="E946" s="1233"/>
      <c r="F946" s="1233"/>
      <c r="G946" s="1233"/>
      <c r="H946" s="1233"/>
      <c r="I946" s="1233"/>
      <c r="J946" s="1233"/>
      <c r="K946" s="1234"/>
      <c r="L946" s="109" t="str">
        <f>IF(基本情報入力シート!M989="","",基本情報入力シート!M989)</f>
        <v/>
      </c>
      <c r="M946" s="109" t="str">
        <f>IF(基本情報入力シート!R989="","",基本情報入力シート!R989)</f>
        <v/>
      </c>
      <c r="N946" s="109" t="str">
        <f>IF(基本情報入力シート!W989="","",基本情報入力シート!W989)</f>
        <v/>
      </c>
      <c r="O946" s="108" t="str">
        <f>IF(基本情報入力シート!X989="","",基本情報入力シート!X989)</f>
        <v/>
      </c>
      <c r="P946" s="110" t="str">
        <f>IF(基本情報入力シート!Y989="","",基本情報入力シート!Y989)</f>
        <v/>
      </c>
      <c r="Q946" s="641" t="str">
        <f>IF(基本情報入力シート!Z989="","",基本情報入力シート!Z989)</f>
        <v/>
      </c>
      <c r="R946" s="662" t="str">
        <f>IF(基本情報入力シート!AA989="","",基本情報入力シート!AA989)</f>
        <v/>
      </c>
      <c r="S946" s="111"/>
      <c r="T946" s="112"/>
      <c r="U946" s="131" t="str">
        <f>IF(P946="","",VLOOKUP(P946,【参考】数式用!$A$5:$I$28,MATCH(T946,【参考】数式用!$C$4:$G$4,0)+2,0))</f>
        <v/>
      </c>
      <c r="V946" s="46" t="s">
        <v>121</v>
      </c>
      <c r="W946" s="113"/>
      <c r="X946" s="47" t="s">
        <v>122</v>
      </c>
      <c r="Y946" s="113"/>
      <c r="Z946" s="114" t="s">
        <v>123</v>
      </c>
      <c r="AA946" s="113"/>
      <c r="AB946" s="47" t="s">
        <v>122</v>
      </c>
      <c r="AC946" s="113"/>
      <c r="AD946" s="47" t="s">
        <v>124</v>
      </c>
      <c r="AE946" s="115" t="s">
        <v>125</v>
      </c>
      <c r="AF946" s="116" t="str">
        <f t="shared" si="24"/>
        <v/>
      </c>
      <c r="AG946" s="118" t="s">
        <v>126</v>
      </c>
      <c r="AH946" s="117" t="str">
        <f t="shared" si="23"/>
        <v/>
      </c>
    </row>
    <row r="947" spans="1:34" ht="36.75" customHeight="1">
      <c r="A947" s="108">
        <f t="shared" si="27"/>
        <v>937</v>
      </c>
      <c r="B947" s="1232" t="str">
        <f>IF(基本情報入力シート!C990="","",基本情報入力シート!C990)</f>
        <v/>
      </c>
      <c r="C947" s="1233"/>
      <c r="D947" s="1233"/>
      <c r="E947" s="1233"/>
      <c r="F947" s="1233"/>
      <c r="G947" s="1233"/>
      <c r="H947" s="1233"/>
      <c r="I947" s="1233"/>
      <c r="J947" s="1233"/>
      <c r="K947" s="1234"/>
      <c r="L947" s="109" t="str">
        <f>IF(基本情報入力シート!M990="","",基本情報入力シート!M990)</f>
        <v/>
      </c>
      <c r="M947" s="109" t="str">
        <f>IF(基本情報入力シート!R990="","",基本情報入力シート!R990)</f>
        <v/>
      </c>
      <c r="N947" s="109" t="str">
        <f>IF(基本情報入力シート!W990="","",基本情報入力シート!W990)</f>
        <v/>
      </c>
      <c r="O947" s="108" t="str">
        <f>IF(基本情報入力シート!X990="","",基本情報入力シート!X990)</f>
        <v/>
      </c>
      <c r="P947" s="110" t="str">
        <f>IF(基本情報入力シート!Y990="","",基本情報入力シート!Y990)</f>
        <v/>
      </c>
      <c r="Q947" s="641" t="str">
        <f>IF(基本情報入力シート!Z990="","",基本情報入力シート!Z990)</f>
        <v/>
      </c>
      <c r="R947" s="662" t="str">
        <f>IF(基本情報入力シート!AA990="","",基本情報入力シート!AA990)</f>
        <v/>
      </c>
      <c r="S947" s="111"/>
      <c r="T947" s="112"/>
      <c r="U947" s="131" t="str">
        <f>IF(P947="","",VLOOKUP(P947,【参考】数式用!$A$5:$I$28,MATCH(T947,【参考】数式用!$C$4:$G$4,0)+2,0))</f>
        <v/>
      </c>
      <c r="V947" s="46" t="s">
        <v>121</v>
      </c>
      <c r="W947" s="113"/>
      <c r="X947" s="47" t="s">
        <v>122</v>
      </c>
      <c r="Y947" s="113"/>
      <c r="Z947" s="114" t="s">
        <v>123</v>
      </c>
      <c r="AA947" s="113"/>
      <c r="AB947" s="47" t="s">
        <v>122</v>
      </c>
      <c r="AC947" s="113"/>
      <c r="AD947" s="47" t="s">
        <v>124</v>
      </c>
      <c r="AE947" s="115" t="s">
        <v>125</v>
      </c>
      <c r="AF947" s="116" t="str">
        <f t="shared" si="24"/>
        <v/>
      </c>
      <c r="AG947" s="118" t="s">
        <v>126</v>
      </c>
      <c r="AH947" s="117" t="str">
        <f t="shared" si="23"/>
        <v/>
      </c>
    </row>
    <row r="948" spans="1:34" ht="36.75" customHeight="1">
      <c r="A948" s="108">
        <f t="shared" si="27"/>
        <v>938</v>
      </c>
      <c r="B948" s="1232" t="str">
        <f>IF(基本情報入力シート!C991="","",基本情報入力シート!C991)</f>
        <v/>
      </c>
      <c r="C948" s="1233"/>
      <c r="D948" s="1233"/>
      <c r="E948" s="1233"/>
      <c r="F948" s="1233"/>
      <c r="G948" s="1233"/>
      <c r="H948" s="1233"/>
      <c r="I948" s="1233"/>
      <c r="J948" s="1233"/>
      <c r="K948" s="1234"/>
      <c r="L948" s="109" t="str">
        <f>IF(基本情報入力シート!M991="","",基本情報入力シート!M991)</f>
        <v/>
      </c>
      <c r="M948" s="109" t="str">
        <f>IF(基本情報入力シート!R991="","",基本情報入力シート!R991)</f>
        <v/>
      </c>
      <c r="N948" s="109" t="str">
        <f>IF(基本情報入力シート!W991="","",基本情報入力シート!W991)</f>
        <v/>
      </c>
      <c r="O948" s="108" t="str">
        <f>IF(基本情報入力シート!X991="","",基本情報入力シート!X991)</f>
        <v/>
      </c>
      <c r="P948" s="110" t="str">
        <f>IF(基本情報入力シート!Y991="","",基本情報入力シート!Y991)</f>
        <v/>
      </c>
      <c r="Q948" s="641" t="str">
        <f>IF(基本情報入力シート!Z991="","",基本情報入力シート!Z991)</f>
        <v/>
      </c>
      <c r="R948" s="662" t="str">
        <f>IF(基本情報入力シート!AA991="","",基本情報入力シート!AA991)</f>
        <v/>
      </c>
      <c r="S948" s="111"/>
      <c r="T948" s="112"/>
      <c r="U948" s="131" t="str">
        <f>IF(P948="","",VLOOKUP(P948,【参考】数式用!$A$5:$I$28,MATCH(T948,【参考】数式用!$C$4:$G$4,0)+2,0))</f>
        <v/>
      </c>
      <c r="V948" s="46" t="s">
        <v>121</v>
      </c>
      <c r="W948" s="113"/>
      <c r="X948" s="47" t="s">
        <v>122</v>
      </c>
      <c r="Y948" s="113"/>
      <c r="Z948" s="114" t="s">
        <v>123</v>
      </c>
      <c r="AA948" s="113"/>
      <c r="AB948" s="47" t="s">
        <v>122</v>
      </c>
      <c r="AC948" s="113"/>
      <c r="AD948" s="47" t="s">
        <v>124</v>
      </c>
      <c r="AE948" s="115" t="s">
        <v>125</v>
      </c>
      <c r="AF948" s="116" t="str">
        <f t="shared" si="24"/>
        <v/>
      </c>
      <c r="AG948" s="118" t="s">
        <v>126</v>
      </c>
      <c r="AH948" s="117" t="str">
        <f t="shared" si="23"/>
        <v/>
      </c>
    </row>
    <row r="949" spans="1:34" ht="36.75" customHeight="1">
      <c r="A949" s="108">
        <f t="shared" si="27"/>
        <v>939</v>
      </c>
      <c r="B949" s="1232" t="str">
        <f>IF(基本情報入力シート!C992="","",基本情報入力シート!C992)</f>
        <v/>
      </c>
      <c r="C949" s="1233"/>
      <c r="D949" s="1233"/>
      <c r="E949" s="1233"/>
      <c r="F949" s="1233"/>
      <c r="G949" s="1233"/>
      <c r="H949" s="1233"/>
      <c r="I949" s="1233"/>
      <c r="J949" s="1233"/>
      <c r="K949" s="1234"/>
      <c r="L949" s="109" t="str">
        <f>IF(基本情報入力シート!M992="","",基本情報入力シート!M992)</f>
        <v/>
      </c>
      <c r="M949" s="109" t="str">
        <f>IF(基本情報入力シート!R992="","",基本情報入力シート!R992)</f>
        <v/>
      </c>
      <c r="N949" s="109" t="str">
        <f>IF(基本情報入力シート!W992="","",基本情報入力シート!W992)</f>
        <v/>
      </c>
      <c r="O949" s="108" t="str">
        <f>IF(基本情報入力シート!X992="","",基本情報入力シート!X992)</f>
        <v/>
      </c>
      <c r="P949" s="110" t="str">
        <f>IF(基本情報入力シート!Y992="","",基本情報入力シート!Y992)</f>
        <v/>
      </c>
      <c r="Q949" s="641" t="str">
        <f>IF(基本情報入力シート!Z992="","",基本情報入力シート!Z992)</f>
        <v/>
      </c>
      <c r="R949" s="662" t="str">
        <f>IF(基本情報入力シート!AA992="","",基本情報入力シート!AA992)</f>
        <v/>
      </c>
      <c r="S949" s="111"/>
      <c r="T949" s="112"/>
      <c r="U949" s="131" t="str">
        <f>IF(P949="","",VLOOKUP(P949,【参考】数式用!$A$5:$I$28,MATCH(T949,【参考】数式用!$C$4:$G$4,0)+2,0))</f>
        <v/>
      </c>
      <c r="V949" s="46" t="s">
        <v>121</v>
      </c>
      <c r="W949" s="113"/>
      <c r="X949" s="47" t="s">
        <v>122</v>
      </c>
      <c r="Y949" s="113"/>
      <c r="Z949" s="114" t="s">
        <v>123</v>
      </c>
      <c r="AA949" s="113"/>
      <c r="AB949" s="47" t="s">
        <v>122</v>
      </c>
      <c r="AC949" s="113"/>
      <c r="AD949" s="47" t="s">
        <v>124</v>
      </c>
      <c r="AE949" s="115" t="s">
        <v>125</v>
      </c>
      <c r="AF949" s="116" t="str">
        <f t="shared" si="24"/>
        <v/>
      </c>
      <c r="AG949" s="118" t="s">
        <v>126</v>
      </c>
      <c r="AH949" s="117" t="str">
        <f t="shared" si="23"/>
        <v/>
      </c>
    </row>
    <row r="950" spans="1:34" ht="36.75" customHeight="1">
      <c r="A950" s="108">
        <f t="shared" si="27"/>
        <v>940</v>
      </c>
      <c r="B950" s="1232" t="str">
        <f>IF(基本情報入力シート!C993="","",基本情報入力シート!C993)</f>
        <v/>
      </c>
      <c r="C950" s="1233"/>
      <c r="D950" s="1233"/>
      <c r="E950" s="1233"/>
      <c r="F950" s="1233"/>
      <c r="G950" s="1233"/>
      <c r="H950" s="1233"/>
      <c r="I950" s="1233"/>
      <c r="J950" s="1233"/>
      <c r="K950" s="1234"/>
      <c r="L950" s="109" t="str">
        <f>IF(基本情報入力シート!M993="","",基本情報入力シート!M993)</f>
        <v/>
      </c>
      <c r="M950" s="109" t="str">
        <f>IF(基本情報入力シート!R993="","",基本情報入力シート!R993)</f>
        <v/>
      </c>
      <c r="N950" s="109" t="str">
        <f>IF(基本情報入力シート!W993="","",基本情報入力シート!W993)</f>
        <v/>
      </c>
      <c r="O950" s="108" t="str">
        <f>IF(基本情報入力シート!X993="","",基本情報入力シート!X993)</f>
        <v/>
      </c>
      <c r="P950" s="110" t="str">
        <f>IF(基本情報入力シート!Y993="","",基本情報入力シート!Y993)</f>
        <v/>
      </c>
      <c r="Q950" s="641" t="str">
        <f>IF(基本情報入力シート!Z993="","",基本情報入力シート!Z993)</f>
        <v/>
      </c>
      <c r="R950" s="662" t="str">
        <f>IF(基本情報入力シート!AA993="","",基本情報入力シート!AA993)</f>
        <v/>
      </c>
      <c r="S950" s="111"/>
      <c r="T950" s="112"/>
      <c r="U950" s="131" t="str">
        <f>IF(P950="","",VLOOKUP(P950,【参考】数式用!$A$5:$I$28,MATCH(T950,【参考】数式用!$C$4:$G$4,0)+2,0))</f>
        <v/>
      </c>
      <c r="V950" s="46" t="s">
        <v>121</v>
      </c>
      <c r="W950" s="113"/>
      <c r="X950" s="47" t="s">
        <v>122</v>
      </c>
      <c r="Y950" s="113"/>
      <c r="Z950" s="114" t="s">
        <v>123</v>
      </c>
      <c r="AA950" s="113"/>
      <c r="AB950" s="47" t="s">
        <v>122</v>
      </c>
      <c r="AC950" s="113"/>
      <c r="AD950" s="47" t="s">
        <v>124</v>
      </c>
      <c r="AE950" s="115" t="s">
        <v>125</v>
      </c>
      <c r="AF950" s="116" t="str">
        <f t="shared" si="24"/>
        <v/>
      </c>
      <c r="AG950" s="118" t="s">
        <v>126</v>
      </c>
      <c r="AH950" s="117" t="str">
        <f t="shared" si="23"/>
        <v/>
      </c>
    </row>
    <row r="951" spans="1:34" ht="36.75" customHeight="1">
      <c r="A951" s="108">
        <f t="shared" si="27"/>
        <v>941</v>
      </c>
      <c r="B951" s="1232" t="str">
        <f>IF(基本情報入力シート!C994="","",基本情報入力シート!C994)</f>
        <v/>
      </c>
      <c r="C951" s="1233"/>
      <c r="D951" s="1233"/>
      <c r="E951" s="1233"/>
      <c r="F951" s="1233"/>
      <c r="G951" s="1233"/>
      <c r="H951" s="1233"/>
      <c r="I951" s="1233"/>
      <c r="J951" s="1233"/>
      <c r="K951" s="1234"/>
      <c r="L951" s="109" t="str">
        <f>IF(基本情報入力シート!M994="","",基本情報入力シート!M994)</f>
        <v/>
      </c>
      <c r="M951" s="109" t="str">
        <f>IF(基本情報入力シート!R994="","",基本情報入力シート!R994)</f>
        <v/>
      </c>
      <c r="N951" s="109" t="str">
        <f>IF(基本情報入力シート!W994="","",基本情報入力シート!W994)</f>
        <v/>
      </c>
      <c r="O951" s="108" t="str">
        <f>IF(基本情報入力シート!X994="","",基本情報入力シート!X994)</f>
        <v/>
      </c>
      <c r="P951" s="110" t="str">
        <f>IF(基本情報入力シート!Y994="","",基本情報入力シート!Y994)</f>
        <v/>
      </c>
      <c r="Q951" s="641" t="str">
        <f>IF(基本情報入力シート!Z994="","",基本情報入力シート!Z994)</f>
        <v/>
      </c>
      <c r="R951" s="662" t="str">
        <f>IF(基本情報入力シート!AA994="","",基本情報入力シート!AA994)</f>
        <v/>
      </c>
      <c r="S951" s="111"/>
      <c r="T951" s="112"/>
      <c r="U951" s="131" t="str">
        <f>IF(P951="","",VLOOKUP(P951,【参考】数式用!$A$5:$I$28,MATCH(T951,【参考】数式用!$C$4:$G$4,0)+2,0))</f>
        <v/>
      </c>
      <c r="V951" s="46" t="s">
        <v>121</v>
      </c>
      <c r="W951" s="113"/>
      <c r="X951" s="47" t="s">
        <v>122</v>
      </c>
      <c r="Y951" s="113"/>
      <c r="Z951" s="114" t="s">
        <v>123</v>
      </c>
      <c r="AA951" s="113"/>
      <c r="AB951" s="47" t="s">
        <v>122</v>
      </c>
      <c r="AC951" s="113"/>
      <c r="AD951" s="47" t="s">
        <v>124</v>
      </c>
      <c r="AE951" s="115" t="s">
        <v>125</v>
      </c>
      <c r="AF951" s="116" t="str">
        <f t="shared" si="24"/>
        <v/>
      </c>
      <c r="AG951" s="118" t="s">
        <v>126</v>
      </c>
      <c r="AH951" s="117" t="str">
        <f t="shared" si="23"/>
        <v/>
      </c>
    </row>
    <row r="952" spans="1:34" ht="36.75" customHeight="1">
      <c r="A952" s="108">
        <f t="shared" si="27"/>
        <v>942</v>
      </c>
      <c r="B952" s="1232" t="str">
        <f>IF(基本情報入力シート!C995="","",基本情報入力シート!C995)</f>
        <v/>
      </c>
      <c r="C952" s="1233"/>
      <c r="D952" s="1233"/>
      <c r="E952" s="1233"/>
      <c r="F952" s="1233"/>
      <c r="G952" s="1233"/>
      <c r="H952" s="1233"/>
      <c r="I952" s="1233"/>
      <c r="J952" s="1233"/>
      <c r="K952" s="1234"/>
      <c r="L952" s="109" t="str">
        <f>IF(基本情報入力シート!M995="","",基本情報入力シート!M995)</f>
        <v/>
      </c>
      <c r="M952" s="109" t="str">
        <f>IF(基本情報入力シート!R995="","",基本情報入力シート!R995)</f>
        <v/>
      </c>
      <c r="N952" s="109" t="str">
        <f>IF(基本情報入力シート!W995="","",基本情報入力シート!W995)</f>
        <v/>
      </c>
      <c r="O952" s="108" t="str">
        <f>IF(基本情報入力シート!X995="","",基本情報入力シート!X995)</f>
        <v/>
      </c>
      <c r="P952" s="110" t="str">
        <f>IF(基本情報入力シート!Y995="","",基本情報入力シート!Y995)</f>
        <v/>
      </c>
      <c r="Q952" s="641" t="str">
        <f>IF(基本情報入力シート!Z995="","",基本情報入力シート!Z995)</f>
        <v/>
      </c>
      <c r="R952" s="662" t="str">
        <f>IF(基本情報入力シート!AA995="","",基本情報入力シート!AA995)</f>
        <v/>
      </c>
      <c r="S952" s="111"/>
      <c r="T952" s="112"/>
      <c r="U952" s="131" t="str">
        <f>IF(P952="","",VLOOKUP(P952,【参考】数式用!$A$5:$I$28,MATCH(T952,【参考】数式用!$C$4:$G$4,0)+2,0))</f>
        <v/>
      </c>
      <c r="V952" s="46" t="s">
        <v>121</v>
      </c>
      <c r="W952" s="113"/>
      <c r="X952" s="47" t="s">
        <v>122</v>
      </c>
      <c r="Y952" s="113"/>
      <c r="Z952" s="114" t="s">
        <v>123</v>
      </c>
      <c r="AA952" s="113"/>
      <c r="AB952" s="47" t="s">
        <v>122</v>
      </c>
      <c r="AC952" s="113"/>
      <c r="AD952" s="47" t="s">
        <v>124</v>
      </c>
      <c r="AE952" s="115" t="s">
        <v>125</v>
      </c>
      <c r="AF952" s="116" t="str">
        <f t="shared" si="24"/>
        <v/>
      </c>
      <c r="AG952" s="118" t="s">
        <v>126</v>
      </c>
      <c r="AH952" s="117" t="str">
        <f t="shared" si="23"/>
        <v/>
      </c>
    </row>
    <row r="953" spans="1:34" ht="36.75" customHeight="1">
      <c r="A953" s="108">
        <f t="shared" si="27"/>
        <v>943</v>
      </c>
      <c r="B953" s="1232" t="str">
        <f>IF(基本情報入力シート!C996="","",基本情報入力シート!C996)</f>
        <v/>
      </c>
      <c r="C953" s="1233"/>
      <c r="D953" s="1233"/>
      <c r="E953" s="1233"/>
      <c r="F953" s="1233"/>
      <c r="G953" s="1233"/>
      <c r="H953" s="1233"/>
      <c r="I953" s="1233"/>
      <c r="J953" s="1233"/>
      <c r="K953" s="1234"/>
      <c r="L953" s="109" t="str">
        <f>IF(基本情報入力シート!M996="","",基本情報入力シート!M996)</f>
        <v/>
      </c>
      <c r="M953" s="109" t="str">
        <f>IF(基本情報入力シート!R996="","",基本情報入力シート!R996)</f>
        <v/>
      </c>
      <c r="N953" s="109" t="str">
        <f>IF(基本情報入力シート!W996="","",基本情報入力シート!W996)</f>
        <v/>
      </c>
      <c r="O953" s="108" t="str">
        <f>IF(基本情報入力シート!X996="","",基本情報入力シート!X996)</f>
        <v/>
      </c>
      <c r="P953" s="110" t="str">
        <f>IF(基本情報入力シート!Y996="","",基本情報入力シート!Y996)</f>
        <v/>
      </c>
      <c r="Q953" s="641" t="str">
        <f>IF(基本情報入力シート!Z996="","",基本情報入力シート!Z996)</f>
        <v/>
      </c>
      <c r="R953" s="662" t="str">
        <f>IF(基本情報入力シート!AA996="","",基本情報入力シート!AA996)</f>
        <v/>
      </c>
      <c r="S953" s="111"/>
      <c r="T953" s="112"/>
      <c r="U953" s="131" t="str">
        <f>IF(P953="","",VLOOKUP(P953,【参考】数式用!$A$5:$I$28,MATCH(T953,【参考】数式用!$C$4:$G$4,0)+2,0))</f>
        <v/>
      </c>
      <c r="V953" s="46" t="s">
        <v>121</v>
      </c>
      <c r="W953" s="113"/>
      <c r="X953" s="47" t="s">
        <v>122</v>
      </c>
      <c r="Y953" s="113"/>
      <c r="Z953" s="114" t="s">
        <v>123</v>
      </c>
      <c r="AA953" s="113"/>
      <c r="AB953" s="47" t="s">
        <v>122</v>
      </c>
      <c r="AC953" s="113"/>
      <c r="AD953" s="47" t="s">
        <v>124</v>
      </c>
      <c r="AE953" s="115" t="s">
        <v>125</v>
      </c>
      <c r="AF953" s="116" t="str">
        <f t="shared" si="24"/>
        <v/>
      </c>
      <c r="AG953" s="118" t="s">
        <v>126</v>
      </c>
      <c r="AH953" s="117" t="str">
        <f t="shared" si="23"/>
        <v/>
      </c>
    </row>
    <row r="954" spans="1:34" ht="36.75" customHeight="1">
      <c r="A954" s="108">
        <f t="shared" si="27"/>
        <v>944</v>
      </c>
      <c r="B954" s="1232" t="str">
        <f>IF(基本情報入力シート!C997="","",基本情報入力シート!C997)</f>
        <v/>
      </c>
      <c r="C954" s="1233"/>
      <c r="D954" s="1233"/>
      <c r="E954" s="1233"/>
      <c r="F954" s="1233"/>
      <c r="G954" s="1233"/>
      <c r="H954" s="1233"/>
      <c r="I954" s="1233"/>
      <c r="J954" s="1233"/>
      <c r="K954" s="1234"/>
      <c r="L954" s="109" t="str">
        <f>IF(基本情報入力シート!M997="","",基本情報入力シート!M997)</f>
        <v/>
      </c>
      <c r="M954" s="109" t="str">
        <f>IF(基本情報入力シート!R997="","",基本情報入力シート!R997)</f>
        <v/>
      </c>
      <c r="N954" s="109" t="str">
        <f>IF(基本情報入力シート!W997="","",基本情報入力シート!W997)</f>
        <v/>
      </c>
      <c r="O954" s="108" t="str">
        <f>IF(基本情報入力シート!X997="","",基本情報入力シート!X997)</f>
        <v/>
      </c>
      <c r="P954" s="110" t="str">
        <f>IF(基本情報入力シート!Y997="","",基本情報入力シート!Y997)</f>
        <v/>
      </c>
      <c r="Q954" s="641" t="str">
        <f>IF(基本情報入力シート!Z997="","",基本情報入力シート!Z997)</f>
        <v/>
      </c>
      <c r="R954" s="662" t="str">
        <f>IF(基本情報入力シート!AA997="","",基本情報入力シート!AA997)</f>
        <v/>
      </c>
      <c r="S954" s="111"/>
      <c r="T954" s="112"/>
      <c r="U954" s="131" t="str">
        <f>IF(P954="","",VLOOKUP(P954,【参考】数式用!$A$5:$I$28,MATCH(T954,【参考】数式用!$C$4:$G$4,0)+2,0))</f>
        <v/>
      </c>
      <c r="V954" s="46" t="s">
        <v>121</v>
      </c>
      <c r="W954" s="113"/>
      <c r="X954" s="47" t="s">
        <v>122</v>
      </c>
      <c r="Y954" s="113"/>
      <c r="Z954" s="114" t="s">
        <v>123</v>
      </c>
      <c r="AA954" s="113"/>
      <c r="AB954" s="47" t="s">
        <v>122</v>
      </c>
      <c r="AC954" s="113"/>
      <c r="AD954" s="47" t="s">
        <v>124</v>
      </c>
      <c r="AE954" s="115" t="s">
        <v>125</v>
      </c>
      <c r="AF954" s="116" t="str">
        <f t="shared" si="24"/>
        <v/>
      </c>
      <c r="AG954" s="118" t="s">
        <v>126</v>
      </c>
      <c r="AH954" s="117" t="str">
        <f t="shared" si="23"/>
        <v/>
      </c>
    </row>
    <row r="955" spans="1:34" ht="36.75" customHeight="1">
      <c r="A955" s="108">
        <f t="shared" si="27"/>
        <v>945</v>
      </c>
      <c r="B955" s="1232" t="str">
        <f>IF(基本情報入力シート!C998="","",基本情報入力シート!C998)</f>
        <v/>
      </c>
      <c r="C955" s="1233"/>
      <c r="D955" s="1233"/>
      <c r="E955" s="1233"/>
      <c r="F955" s="1233"/>
      <c r="G955" s="1233"/>
      <c r="H955" s="1233"/>
      <c r="I955" s="1233"/>
      <c r="J955" s="1233"/>
      <c r="K955" s="1234"/>
      <c r="L955" s="109" t="str">
        <f>IF(基本情報入力シート!M998="","",基本情報入力シート!M998)</f>
        <v/>
      </c>
      <c r="M955" s="109" t="str">
        <f>IF(基本情報入力シート!R998="","",基本情報入力シート!R998)</f>
        <v/>
      </c>
      <c r="N955" s="109" t="str">
        <f>IF(基本情報入力シート!W998="","",基本情報入力シート!W998)</f>
        <v/>
      </c>
      <c r="O955" s="108" t="str">
        <f>IF(基本情報入力シート!X998="","",基本情報入力シート!X998)</f>
        <v/>
      </c>
      <c r="P955" s="110" t="str">
        <f>IF(基本情報入力シート!Y998="","",基本情報入力シート!Y998)</f>
        <v/>
      </c>
      <c r="Q955" s="641" t="str">
        <f>IF(基本情報入力シート!Z998="","",基本情報入力シート!Z998)</f>
        <v/>
      </c>
      <c r="R955" s="662" t="str">
        <f>IF(基本情報入力シート!AA998="","",基本情報入力シート!AA998)</f>
        <v/>
      </c>
      <c r="S955" s="111"/>
      <c r="T955" s="112"/>
      <c r="U955" s="131" t="str">
        <f>IF(P955="","",VLOOKUP(P955,【参考】数式用!$A$5:$I$28,MATCH(T955,【参考】数式用!$C$4:$G$4,0)+2,0))</f>
        <v/>
      </c>
      <c r="V955" s="46" t="s">
        <v>121</v>
      </c>
      <c r="W955" s="113"/>
      <c r="X955" s="47" t="s">
        <v>122</v>
      </c>
      <c r="Y955" s="113"/>
      <c r="Z955" s="114" t="s">
        <v>123</v>
      </c>
      <c r="AA955" s="113"/>
      <c r="AB955" s="47" t="s">
        <v>122</v>
      </c>
      <c r="AC955" s="113"/>
      <c r="AD955" s="47" t="s">
        <v>124</v>
      </c>
      <c r="AE955" s="115" t="s">
        <v>125</v>
      </c>
      <c r="AF955" s="116" t="str">
        <f t="shared" si="24"/>
        <v/>
      </c>
      <c r="AG955" s="118" t="s">
        <v>126</v>
      </c>
      <c r="AH955" s="117" t="str">
        <f t="shared" si="23"/>
        <v/>
      </c>
    </row>
    <row r="956" spans="1:34" ht="36.75" customHeight="1">
      <c r="A956" s="108">
        <f t="shared" si="27"/>
        <v>946</v>
      </c>
      <c r="B956" s="1232" t="str">
        <f>IF(基本情報入力シート!C999="","",基本情報入力シート!C999)</f>
        <v/>
      </c>
      <c r="C956" s="1233"/>
      <c r="D956" s="1233"/>
      <c r="E956" s="1233"/>
      <c r="F956" s="1233"/>
      <c r="G956" s="1233"/>
      <c r="H956" s="1233"/>
      <c r="I956" s="1233"/>
      <c r="J956" s="1233"/>
      <c r="K956" s="1234"/>
      <c r="L956" s="109" t="str">
        <f>IF(基本情報入力シート!M999="","",基本情報入力シート!M999)</f>
        <v/>
      </c>
      <c r="M956" s="109" t="str">
        <f>IF(基本情報入力シート!R999="","",基本情報入力シート!R999)</f>
        <v/>
      </c>
      <c r="N956" s="109" t="str">
        <f>IF(基本情報入力シート!W999="","",基本情報入力シート!W999)</f>
        <v/>
      </c>
      <c r="O956" s="108" t="str">
        <f>IF(基本情報入力シート!X999="","",基本情報入力シート!X999)</f>
        <v/>
      </c>
      <c r="P956" s="110" t="str">
        <f>IF(基本情報入力シート!Y999="","",基本情報入力シート!Y999)</f>
        <v/>
      </c>
      <c r="Q956" s="641" t="str">
        <f>IF(基本情報入力シート!Z999="","",基本情報入力シート!Z999)</f>
        <v/>
      </c>
      <c r="R956" s="662" t="str">
        <f>IF(基本情報入力シート!AA999="","",基本情報入力シート!AA999)</f>
        <v/>
      </c>
      <c r="S956" s="111"/>
      <c r="T956" s="112"/>
      <c r="U956" s="131" t="str">
        <f>IF(P956="","",VLOOKUP(P956,【参考】数式用!$A$5:$I$28,MATCH(T956,【参考】数式用!$C$4:$G$4,0)+2,0))</f>
        <v/>
      </c>
      <c r="V956" s="46" t="s">
        <v>121</v>
      </c>
      <c r="W956" s="113"/>
      <c r="X956" s="47" t="s">
        <v>122</v>
      </c>
      <c r="Y956" s="113"/>
      <c r="Z956" s="114" t="s">
        <v>123</v>
      </c>
      <c r="AA956" s="113"/>
      <c r="AB956" s="47" t="s">
        <v>122</v>
      </c>
      <c r="AC956" s="113"/>
      <c r="AD956" s="47" t="s">
        <v>124</v>
      </c>
      <c r="AE956" s="115" t="s">
        <v>125</v>
      </c>
      <c r="AF956" s="116" t="str">
        <f t="shared" si="24"/>
        <v/>
      </c>
      <c r="AG956" s="118" t="s">
        <v>126</v>
      </c>
      <c r="AH956" s="117" t="str">
        <f t="shared" si="23"/>
        <v/>
      </c>
    </row>
    <row r="957" spans="1:34" ht="36.75" customHeight="1">
      <c r="A957" s="108">
        <f t="shared" si="27"/>
        <v>947</v>
      </c>
      <c r="B957" s="1232" t="str">
        <f>IF(基本情報入力シート!C1000="","",基本情報入力シート!C1000)</f>
        <v/>
      </c>
      <c r="C957" s="1233"/>
      <c r="D957" s="1233"/>
      <c r="E957" s="1233"/>
      <c r="F957" s="1233"/>
      <c r="G957" s="1233"/>
      <c r="H957" s="1233"/>
      <c r="I957" s="1233"/>
      <c r="J957" s="1233"/>
      <c r="K957" s="1234"/>
      <c r="L957" s="109" t="str">
        <f>IF(基本情報入力シート!M1000="","",基本情報入力シート!M1000)</f>
        <v/>
      </c>
      <c r="M957" s="109" t="str">
        <f>IF(基本情報入力シート!R1000="","",基本情報入力シート!R1000)</f>
        <v/>
      </c>
      <c r="N957" s="109" t="str">
        <f>IF(基本情報入力シート!W1000="","",基本情報入力シート!W1000)</f>
        <v/>
      </c>
      <c r="O957" s="108" t="str">
        <f>IF(基本情報入力シート!X1000="","",基本情報入力シート!X1000)</f>
        <v/>
      </c>
      <c r="P957" s="110" t="str">
        <f>IF(基本情報入力シート!Y1000="","",基本情報入力シート!Y1000)</f>
        <v/>
      </c>
      <c r="Q957" s="641" t="str">
        <f>IF(基本情報入力シート!Z1000="","",基本情報入力シート!Z1000)</f>
        <v/>
      </c>
      <c r="R957" s="662" t="str">
        <f>IF(基本情報入力シート!AA1000="","",基本情報入力シート!AA1000)</f>
        <v/>
      </c>
      <c r="S957" s="111"/>
      <c r="T957" s="112"/>
      <c r="U957" s="131" t="str">
        <f>IF(P957="","",VLOOKUP(P957,【参考】数式用!$A$5:$I$28,MATCH(T957,【参考】数式用!$C$4:$G$4,0)+2,0))</f>
        <v/>
      </c>
      <c r="V957" s="46" t="s">
        <v>121</v>
      </c>
      <c r="W957" s="113"/>
      <c r="X957" s="47" t="s">
        <v>122</v>
      </c>
      <c r="Y957" s="113"/>
      <c r="Z957" s="114" t="s">
        <v>123</v>
      </c>
      <c r="AA957" s="113"/>
      <c r="AB957" s="47" t="s">
        <v>122</v>
      </c>
      <c r="AC957" s="113"/>
      <c r="AD957" s="47" t="s">
        <v>124</v>
      </c>
      <c r="AE957" s="115" t="s">
        <v>125</v>
      </c>
      <c r="AF957" s="116" t="str">
        <f t="shared" si="24"/>
        <v/>
      </c>
      <c r="AG957" s="118" t="s">
        <v>126</v>
      </c>
      <c r="AH957" s="117" t="str">
        <f t="shared" si="23"/>
        <v/>
      </c>
    </row>
    <row r="958" spans="1:34" ht="36.75" customHeight="1">
      <c r="A958" s="108">
        <f t="shared" si="27"/>
        <v>948</v>
      </c>
      <c r="B958" s="1232" t="str">
        <f>IF(基本情報入力シート!C1001="","",基本情報入力シート!C1001)</f>
        <v/>
      </c>
      <c r="C958" s="1233"/>
      <c r="D958" s="1233"/>
      <c r="E958" s="1233"/>
      <c r="F958" s="1233"/>
      <c r="G958" s="1233"/>
      <c r="H958" s="1233"/>
      <c r="I958" s="1233"/>
      <c r="J958" s="1233"/>
      <c r="K958" s="1234"/>
      <c r="L958" s="109" t="str">
        <f>IF(基本情報入力シート!M1001="","",基本情報入力シート!M1001)</f>
        <v/>
      </c>
      <c r="M958" s="109" t="str">
        <f>IF(基本情報入力シート!R1001="","",基本情報入力シート!R1001)</f>
        <v/>
      </c>
      <c r="N958" s="109" t="str">
        <f>IF(基本情報入力シート!W1001="","",基本情報入力シート!W1001)</f>
        <v/>
      </c>
      <c r="O958" s="108" t="str">
        <f>IF(基本情報入力シート!X1001="","",基本情報入力シート!X1001)</f>
        <v/>
      </c>
      <c r="P958" s="110" t="str">
        <f>IF(基本情報入力シート!Y1001="","",基本情報入力シート!Y1001)</f>
        <v/>
      </c>
      <c r="Q958" s="641" t="str">
        <f>IF(基本情報入力シート!Z1001="","",基本情報入力シート!Z1001)</f>
        <v/>
      </c>
      <c r="R958" s="662" t="str">
        <f>IF(基本情報入力シート!AA1001="","",基本情報入力シート!AA1001)</f>
        <v/>
      </c>
      <c r="S958" s="111"/>
      <c r="T958" s="112"/>
      <c r="U958" s="131" t="str">
        <f>IF(P958="","",VLOOKUP(P958,【参考】数式用!$A$5:$I$28,MATCH(T958,【参考】数式用!$C$4:$G$4,0)+2,0))</f>
        <v/>
      </c>
      <c r="V958" s="46" t="s">
        <v>121</v>
      </c>
      <c r="W958" s="113"/>
      <c r="X958" s="47" t="s">
        <v>122</v>
      </c>
      <c r="Y958" s="113"/>
      <c r="Z958" s="114" t="s">
        <v>123</v>
      </c>
      <c r="AA958" s="113"/>
      <c r="AB958" s="47" t="s">
        <v>122</v>
      </c>
      <c r="AC958" s="113"/>
      <c r="AD958" s="47" t="s">
        <v>124</v>
      </c>
      <c r="AE958" s="115" t="s">
        <v>125</v>
      </c>
      <c r="AF958" s="116" t="str">
        <f t="shared" si="24"/>
        <v/>
      </c>
      <c r="AG958" s="118" t="s">
        <v>126</v>
      </c>
      <c r="AH958" s="117" t="str">
        <f t="shared" si="23"/>
        <v/>
      </c>
    </row>
    <row r="959" spans="1:34" ht="36.75" customHeight="1">
      <c r="A959" s="108">
        <f t="shared" si="27"/>
        <v>949</v>
      </c>
      <c r="B959" s="1232" t="str">
        <f>IF(基本情報入力シート!C1002="","",基本情報入力シート!C1002)</f>
        <v/>
      </c>
      <c r="C959" s="1233"/>
      <c r="D959" s="1233"/>
      <c r="E959" s="1233"/>
      <c r="F959" s="1233"/>
      <c r="G959" s="1233"/>
      <c r="H959" s="1233"/>
      <c r="I959" s="1233"/>
      <c r="J959" s="1233"/>
      <c r="K959" s="1234"/>
      <c r="L959" s="109" t="str">
        <f>IF(基本情報入力シート!M1002="","",基本情報入力シート!M1002)</f>
        <v/>
      </c>
      <c r="M959" s="109" t="str">
        <f>IF(基本情報入力シート!R1002="","",基本情報入力シート!R1002)</f>
        <v/>
      </c>
      <c r="N959" s="109" t="str">
        <f>IF(基本情報入力シート!W1002="","",基本情報入力シート!W1002)</f>
        <v/>
      </c>
      <c r="O959" s="108" t="str">
        <f>IF(基本情報入力シート!X1002="","",基本情報入力シート!X1002)</f>
        <v/>
      </c>
      <c r="P959" s="110" t="str">
        <f>IF(基本情報入力シート!Y1002="","",基本情報入力シート!Y1002)</f>
        <v/>
      </c>
      <c r="Q959" s="641" t="str">
        <f>IF(基本情報入力シート!Z1002="","",基本情報入力シート!Z1002)</f>
        <v/>
      </c>
      <c r="R959" s="662" t="str">
        <f>IF(基本情報入力シート!AA1002="","",基本情報入力シート!AA1002)</f>
        <v/>
      </c>
      <c r="S959" s="111"/>
      <c r="T959" s="112"/>
      <c r="U959" s="131" t="str">
        <f>IF(P959="","",VLOOKUP(P959,【参考】数式用!$A$5:$I$28,MATCH(T959,【参考】数式用!$C$4:$G$4,0)+2,0))</f>
        <v/>
      </c>
      <c r="V959" s="46" t="s">
        <v>121</v>
      </c>
      <c r="W959" s="113"/>
      <c r="X959" s="47" t="s">
        <v>122</v>
      </c>
      <c r="Y959" s="113"/>
      <c r="Z959" s="114" t="s">
        <v>123</v>
      </c>
      <c r="AA959" s="113"/>
      <c r="AB959" s="47" t="s">
        <v>122</v>
      </c>
      <c r="AC959" s="113"/>
      <c r="AD959" s="47" t="s">
        <v>124</v>
      </c>
      <c r="AE959" s="115" t="s">
        <v>125</v>
      </c>
      <c r="AF959" s="116" t="str">
        <f t="shared" si="24"/>
        <v/>
      </c>
      <c r="AG959" s="118" t="s">
        <v>126</v>
      </c>
      <c r="AH959" s="117" t="str">
        <f t="shared" si="23"/>
        <v/>
      </c>
    </row>
    <row r="960" spans="1:34" ht="36.75" customHeight="1">
      <c r="A960" s="108">
        <f t="shared" si="27"/>
        <v>950</v>
      </c>
      <c r="B960" s="1232" t="str">
        <f>IF(基本情報入力シート!C1003="","",基本情報入力シート!C1003)</f>
        <v/>
      </c>
      <c r="C960" s="1233"/>
      <c r="D960" s="1233"/>
      <c r="E960" s="1233"/>
      <c r="F960" s="1233"/>
      <c r="G960" s="1233"/>
      <c r="H960" s="1233"/>
      <c r="I960" s="1233"/>
      <c r="J960" s="1233"/>
      <c r="K960" s="1234"/>
      <c r="L960" s="109" t="str">
        <f>IF(基本情報入力シート!M1003="","",基本情報入力シート!M1003)</f>
        <v/>
      </c>
      <c r="M960" s="109" t="str">
        <f>IF(基本情報入力シート!R1003="","",基本情報入力シート!R1003)</f>
        <v/>
      </c>
      <c r="N960" s="109" t="str">
        <f>IF(基本情報入力シート!W1003="","",基本情報入力シート!W1003)</f>
        <v/>
      </c>
      <c r="O960" s="108" t="str">
        <f>IF(基本情報入力シート!X1003="","",基本情報入力シート!X1003)</f>
        <v/>
      </c>
      <c r="P960" s="110" t="str">
        <f>IF(基本情報入力シート!Y1003="","",基本情報入力シート!Y1003)</f>
        <v/>
      </c>
      <c r="Q960" s="641" t="str">
        <f>IF(基本情報入力シート!Z1003="","",基本情報入力シート!Z1003)</f>
        <v/>
      </c>
      <c r="R960" s="662" t="str">
        <f>IF(基本情報入力シート!AA1003="","",基本情報入力シート!AA1003)</f>
        <v/>
      </c>
      <c r="S960" s="111"/>
      <c r="T960" s="112"/>
      <c r="U960" s="131" t="str">
        <f>IF(P960="","",VLOOKUP(P960,【参考】数式用!$A$5:$I$28,MATCH(T960,【参考】数式用!$C$4:$G$4,0)+2,0))</f>
        <v/>
      </c>
      <c r="V960" s="46" t="s">
        <v>121</v>
      </c>
      <c r="W960" s="113"/>
      <c r="X960" s="47" t="s">
        <v>122</v>
      </c>
      <c r="Y960" s="113"/>
      <c r="Z960" s="114" t="s">
        <v>123</v>
      </c>
      <c r="AA960" s="113"/>
      <c r="AB960" s="47" t="s">
        <v>122</v>
      </c>
      <c r="AC960" s="113"/>
      <c r="AD960" s="47" t="s">
        <v>124</v>
      </c>
      <c r="AE960" s="115" t="s">
        <v>125</v>
      </c>
      <c r="AF960" s="116" t="str">
        <f t="shared" si="24"/>
        <v/>
      </c>
      <c r="AG960" s="118" t="s">
        <v>126</v>
      </c>
      <c r="AH960" s="117" t="str">
        <f t="shared" si="23"/>
        <v/>
      </c>
    </row>
    <row r="961" spans="1:34" ht="36.75" customHeight="1">
      <c r="A961" s="108">
        <f t="shared" si="27"/>
        <v>951</v>
      </c>
      <c r="B961" s="1232" t="str">
        <f>IF(基本情報入力シート!C1004="","",基本情報入力シート!C1004)</f>
        <v/>
      </c>
      <c r="C961" s="1233"/>
      <c r="D961" s="1233"/>
      <c r="E961" s="1233"/>
      <c r="F961" s="1233"/>
      <c r="G961" s="1233"/>
      <c r="H961" s="1233"/>
      <c r="I961" s="1233"/>
      <c r="J961" s="1233"/>
      <c r="K961" s="1234"/>
      <c r="L961" s="109" t="str">
        <f>IF(基本情報入力シート!M1004="","",基本情報入力シート!M1004)</f>
        <v/>
      </c>
      <c r="M961" s="109" t="str">
        <f>IF(基本情報入力シート!R1004="","",基本情報入力シート!R1004)</f>
        <v/>
      </c>
      <c r="N961" s="109" t="str">
        <f>IF(基本情報入力シート!W1004="","",基本情報入力シート!W1004)</f>
        <v/>
      </c>
      <c r="O961" s="108" t="str">
        <f>IF(基本情報入力シート!X1004="","",基本情報入力シート!X1004)</f>
        <v/>
      </c>
      <c r="P961" s="110" t="str">
        <f>IF(基本情報入力シート!Y1004="","",基本情報入力シート!Y1004)</f>
        <v/>
      </c>
      <c r="Q961" s="641" t="str">
        <f>IF(基本情報入力シート!Z1004="","",基本情報入力シート!Z1004)</f>
        <v/>
      </c>
      <c r="R961" s="662" t="str">
        <f>IF(基本情報入力シート!AA1004="","",基本情報入力シート!AA1004)</f>
        <v/>
      </c>
      <c r="S961" s="111"/>
      <c r="T961" s="112"/>
      <c r="U961" s="131" t="str">
        <f>IF(P961="","",VLOOKUP(P961,【参考】数式用!$A$5:$I$28,MATCH(T961,【参考】数式用!$C$4:$G$4,0)+2,0))</f>
        <v/>
      </c>
      <c r="V961" s="46" t="s">
        <v>121</v>
      </c>
      <c r="W961" s="113"/>
      <c r="X961" s="47" t="s">
        <v>122</v>
      </c>
      <c r="Y961" s="113"/>
      <c r="Z961" s="114" t="s">
        <v>123</v>
      </c>
      <c r="AA961" s="113"/>
      <c r="AB961" s="47" t="s">
        <v>122</v>
      </c>
      <c r="AC961" s="113"/>
      <c r="AD961" s="47" t="s">
        <v>124</v>
      </c>
      <c r="AE961" s="115" t="s">
        <v>125</v>
      </c>
      <c r="AF961" s="116" t="str">
        <f t="shared" si="24"/>
        <v/>
      </c>
      <c r="AG961" s="118" t="s">
        <v>126</v>
      </c>
      <c r="AH961" s="117" t="str">
        <f t="shared" si="23"/>
        <v/>
      </c>
    </row>
    <row r="962" spans="1:34" ht="36.75" customHeight="1">
      <c r="A962" s="108">
        <f t="shared" si="27"/>
        <v>952</v>
      </c>
      <c r="B962" s="1232" t="str">
        <f>IF(基本情報入力シート!C1005="","",基本情報入力シート!C1005)</f>
        <v/>
      </c>
      <c r="C962" s="1233"/>
      <c r="D962" s="1233"/>
      <c r="E962" s="1233"/>
      <c r="F962" s="1233"/>
      <c r="G962" s="1233"/>
      <c r="H962" s="1233"/>
      <c r="I962" s="1233"/>
      <c r="J962" s="1233"/>
      <c r="K962" s="1234"/>
      <c r="L962" s="109" t="str">
        <f>IF(基本情報入力シート!M1005="","",基本情報入力シート!M1005)</f>
        <v/>
      </c>
      <c r="M962" s="109" t="str">
        <f>IF(基本情報入力シート!R1005="","",基本情報入力シート!R1005)</f>
        <v/>
      </c>
      <c r="N962" s="109" t="str">
        <f>IF(基本情報入力シート!W1005="","",基本情報入力シート!W1005)</f>
        <v/>
      </c>
      <c r="O962" s="108" t="str">
        <f>IF(基本情報入力シート!X1005="","",基本情報入力シート!X1005)</f>
        <v/>
      </c>
      <c r="P962" s="110" t="str">
        <f>IF(基本情報入力シート!Y1005="","",基本情報入力シート!Y1005)</f>
        <v/>
      </c>
      <c r="Q962" s="641" t="str">
        <f>IF(基本情報入力シート!Z1005="","",基本情報入力シート!Z1005)</f>
        <v/>
      </c>
      <c r="R962" s="662" t="str">
        <f>IF(基本情報入力シート!AA1005="","",基本情報入力シート!AA1005)</f>
        <v/>
      </c>
      <c r="S962" s="111"/>
      <c r="T962" s="112"/>
      <c r="U962" s="131" t="str">
        <f>IF(P962="","",VLOOKUP(P962,【参考】数式用!$A$5:$I$28,MATCH(T962,【参考】数式用!$C$4:$G$4,0)+2,0))</f>
        <v/>
      </c>
      <c r="V962" s="46" t="s">
        <v>121</v>
      </c>
      <c r="W962" s="113"/>
      <c r="X962" s="47" t="s">
        <v>122</v>
      </c>
      <c r="Y962" s="113"/>
      <c r="Z962" s="114" t="s">
        <v>123</v>
      </c>
      <c r="AA962" s="113"/>
      <c r="AB962" s="47" t="s">
        <v>122</v>
      </c>
      <c r="AC962" s="113"/>
      <c r="AD962" s="47" t="s">
        <v>124</v>
      </c>
      <c r="AE962" s="115" t="s">
        <v>125</v>
      </c>
      <c r="AF962" s="116" t="str">
        <f t="shared" si="24"/>
        <v/>
      </c>
      <c r="AG962" s="118" t="s">
        <v>126</v>
      </c>
      <c r="AH962" s="117" t="str">
        <f t="shared" si="23"/>
        <v/>
      </c>
    </row>
    <row r="963" spans="1:34" ht="36.75" customHeight="1">
      <c r="A963" s="108">
        <f t="shared" si="27"/>
        <v>953</v>
      </c>
      <c r="B963" s="1232" t="str">
        <f>IF(基本情報入力シート!C1006="","",基本情報入力シート!C1006)</f>
        <v/>
      </c>
      <c r="C963" s="1233"/>
      <c r="D963" s="1233"/>
      <c r="E963" s="1233"/>
      <c r="F963" s="1233"/>
      <c r="G963" s="1233"/>
      <c r="H963" s="1233"/>
      <c r="I963" s="1233"/>
      <c r="J963" s="1233"/>
      <c r="K963" s="1234"/>
      <c r="L963" s="109" t="str">
        <f>IF(基本情報入力シート!M1006="","",基本情報入力シート!M1006)</f>
        <v/>
      </c>
      <c r="M963" s="109" t="str">
        <f>IF(基本情報入力シート!R1006="","",基本情報入力シート!R1006)</f>
        <v/>
      </c>
      <c r="N963" s="109" t="str">
        <f>IF(基本情報入力シート!W1006="","",基本情報入力シート!W1006)</f>
        <v/>
      </c>
      <c r="O963" s="108" t="str">
        <f>IF(基本情報入力シート!X1006="","",基本情報入力シート!X1006)</f>
        <v/>
      </c>
      <c r="P963" s="110" t="str">
        <f>IF(基本情報入力シート!Y1006="","",基本情報入力シート!Y1006)</f>
        <v/>
      </c>
      <c r="Q963" s="641" t="str">
        <f>IF(基本情報入力シート!Z1006="","",基本情報入力シート!Z1006)</f>
        <v/>
      </c>
      <c r="R963" s="662" t="str">
        <f>IF(基本情報入力シート!AA1006="","",基本情報入力シート!AA1006)</f>
        <v/>
      </c>
      <c r="S963" s="111"/>
      <c r="T963" s="112"/>
      <c r="U963" s="131" t="str">
        <f>IF(P963="","",VLOOKUP(P963,【参考】数式用!$A$5:$I$28,MATCH(T963,【参考】数式用!$C$4:$G$4,0)+2,0))</f>
        <v/>
      </c>
      <c r="V963" s="46" t="s">
        <v>121</v>
      </c>
      <c r="W963" s="113"/>
      <c r="X963" s="47" t="s">
        <v>122</v>
      </c>
      <c r="Y963" s="113"/>
      <c r="Z963" s="114" t="s">
        <v>123</v>
      </c>
      <c r="AA963" s="113"/>
      <c r="AB963" s="47" t="s">
        <v>122</v>
      </c>
      <c r="AC963" s="113"/>
      <c r="AD963" s="47" t="s">
        <v>124</v>
      </c>
      <c r="AE963" s="115" t="s">
        <v>125</v>
      </c>
      <c r="AF963" s="116" t="str">
        <f t="shared" si="24"/>
        <v/>
      </c>
      <c r="AG963" s="118" t="s">
        <v>126</v>
      </c>
      <c r="AH963" s="117" t="str">
        <f t="shared" si="23"/>
        <v/>
      </c>
    </row>
    <row r="964" spans="1:34" ht="36.75" customHeight="1">
      <c r="A964" s="108">
        <f t="shared" si="27"/>
        <v>954</v>
      </c>
      <c r="B964" s="1232" t="str">
        <f>IF(基本情報入力シート!C1007="","",基本情報入力シート!C1007)</f>
        <v/>
      </c>
      <c r="C964" s="1233"/>
      <c r="D964" s="1233"/>
      <c r="E964" s="1233"/>
      <c r="F964" s="1233"/>
      <c r="G964" s="1233"/>
      <c r="H964" s="1233"/>
      <c r="I964" s="1233"/>
      <c r="J964" s="1233"/>
      <c r="K964" s="1234"/>
      <c r="L964" s="109" t="str">
        <f>IF(基本情報入力シート!M1007="","",基本情報入力シート!M1007)</f>
        <v/>
      </c>
      <c r="M964" s="109" t="str">
        <f>IF(基本情報入力シート!R1007="","",基本情報入力シート!R1007)</f>
        <v/>
      </c>
      <c r="N964" s="109" t="str">
        <f>IF(基本情報入力シート!W1007="","",基本情報入力シート!W1007)</f>
        <v/>
      </c>
      <c r="O964" s="108" t="str">
        <f>IF(基本情報入力シート!X1007="","",基本情報入力シート!X1007)</f>
        <v/>
      </c>
      <c r="P964" s="110" t="str">
        <f>IF(基本情報入力シート!Y1007="","",基本情報入力シート!Y1007)</f>
        <v/>
      </c>
      <c r="Q964" s="641" t="str">
        <f>IF(基本情報入力シート!Z1007="","",基本情報入力シート!Z1007)</f>
        <v/>
      </c>
      <c r="R964" s="662" t="str">
        <f>IF(基本情報入力シート!AA1007="","",基本情報入力シート!AA1007)</f>
        <v/>
      </c>
      <c r="S964" s="111"/>
      <c r="T964" s="112"/>
      <c r="U964" s="131" t="str">
        <f>IF(P964="","",VLOOKUP(P964,【参考】数式用!$A$5:$I$28,MATCH(T964,【参考】数式用!$C$4:$G$4,0)+2,0))</f>
        <v/>
      </c>
      <c r="V964" s="46" t="s">
        <v>121</v>
      </c>
      <c r="W964" s="113"/>
      <c r="X964" s="47" t="s">
        <v>122</v>
      </c>
      <c r="Y964" s="113"/>
      <c r="Z964" s="114" t="s">
        <v>123</v>
      </c>
      <c r="AA964" s="113"/>
      <c r="AB964" s="47" t="s">
        <v>122</v>
      </c>
      <c r="AC964" s="113"/>
      <c r="AD964" s="47" t="s">
        <v>124</v>
      </c>
      <c r="AE964" s="115" t="s">
        <v>125</v>
      </c>
      <c r="AF964" s="116" t="str">
        <f t="shared" si="24"/>
        <v/>
      </c>
      <c r="AG964" s="118" t="s">
        <v>126</v>
      </c>
      <c r="AH964" s="117" t="str">
        <f t="shared" si="23"/>
        <v/>
      </c>
    </row>
    <row r="965" spans="1:34" ht="36.75" customHeight="1">
      <c r="A965" s="108">
        <f t="shared" si="27"/>
        <v>955</v>
      </c>
      <c r="B965" s="1232" t="str">
        <f>IF(基本情報入力シート!C1008="","",基本情報入力シート!C1008)</f>
        <v/>
      </c>
      <c r="C965" s="1233"/>
      <c r="D965" s="1233"/>
      <c r="E965" s="1233"/>
      <c r="F965" s="1233"/>
      <c r="G965" s="1233"/>
      <c r="H965" s="1233"/>
      <c r="I965" s="1233"/>
      <c r="J965" s="1233"/>
      <c r="K965" s="1234"/>
      <c r="L965" s="109" t="str">
        <f>IF(基本情報入力シート!M1008="","",基本情報入力シート!M1008)</f>
        <v/>
      </c>
      <c r="M965" s="109" t="str">
        <f>IF(基本情報入力シート!R1008="","",基本情報入力シート!R1008)</f>
        <v/>
      </c>
      <c r="N965" s="109" t="str">
        <f>IF(基本情報入力シート!W1008="","",基本情報入力シート!W1008)</f>
        <v/>
      </c>
      <c r="O965" s="108" t="str">
        <f>IF(基本情報入力シート!X1008="","",基本情報入力シート!X1008)</f>
        <v/>
      </c>
      <c r="P965" s="110" t="str">
        <f>IF(基本情報入力シート!Y1008="","",基本情報入力シート!Y1008)</f>
        <v/>
      </c>
      <c r="Q965" s="641" t="str">
        <f>IF(基本情報入力シート!Z1008="","",基本情報入力シート!Z1008)</f>
        <v/>
      </c>
      <c r="R965" s="662" t="str">
        <f>IF(基本情報入力シート!AA1008="","",基本情報入力シート!AA1008)</f>
        <v/>
      </c>
      <c r="S965" s="111"/>
      <c r="T965" s="112"/>
      <c r="U965" s="131" t="str">
        <f>IF(P965="","",VLOOKUP(P965,【参考】数式用!$A$5:$I$28,MATCH(T965,【参考】数式用!$C$4:$G$4,0)+2,0))</f>
        <v/>
      </c>
      <c r="V965" s="46" t="s">
        <v>121</v>
      </c>
      <c r="W965" s="113"/>
      <c r="X965" s="47" t="s">
        <v>122</v>
      </c>
      <c r="Y965" s="113"/>
      <c r="Z965" s="114" t="s">
        <v>123</v>
      </c>
      <c r="AA965" s="113"/>
      <c r="AB965" s="47" t="s">
        <v>122</v>
      </c>
      <c r="AC965" s="113"/>
      <c r="AD965" s="47" t="s">
        <v>124</v>
      </c>
      <c r="AE965" s="115" t="s">
        <v>125</v>
      </c>
      <c r="AF965" s="116" t="str">
        <f t="shared" si="24"/>
        <v/>
      </c>
      <c r="AG965" s="118" t="s">
        <v>126</v>
      </c>
      <c r="AH965" s="117" t="str">
        <f t="shared" si="23"/>
        <v/>
      </c>
    </row>
    <row r="966" spans="1:34" ht="36.75" customHeight="1">
      <c r="A966" s="108">
        <f t="shared" si="27"/>
        <v>956</v>
      </c>
      <c r="B966" s="1232" t="str">
        <f>IF(基本情報入力シート!C1009="","",基本情報入力シート!C1009)</f>
        <v/>
      </c>
      <c r="C966" s="1233"/>
      <c r="D966" s="1233"/>
      <c r="E966" s="1233"/>
      <c r="F966" s="1233"/>
      <c r="G966" s="1233"/>
      <c r="H966" s="1233"/>
      <c r="I966" s="1233"/>
      <c r="J966" s="1233"/>
      <c r="K966" s="1234"/>
      <c r="L966" s="109" t="str">
        <f>IF(基本情報入力シート!M1009="","",基本情報入力シート!M1009)</f>
        <v/>
      </c>
      <c r="M966" s="109" t="str">
        <f>IF(基本情報入力シート!R1009="","",基本情報入力シート!R1009)</f>
        <v/>
      </c>
      <c r="N966" s="109" t="str">
        <f>IF(基本情報入力シート!W1009="","",基本情報入力シート!W1009)</f>
        <v/>
      </c>
      <c r="O966" s="108" t="str">
        <f>IF(基本情報入力シート!X1009="","",基本情報入力シート!X1009)</f>
        <v/>
      </c>
      <c r="P966" s="110" t="str">
        <f>IF(基本情報入力シート!Y1009="","",基本情報入力シート!Y1009)</f>
        <v/>
      </c>
      <c r="Q966" s="641" t="str">
        <f>IF(基本情報入力シート!Z1009="","",基本情報入力シート!Z1009)</f>
        <v/>
      </c>
      <c r="R966" s="662" t="str">
        <f>IF(基本情報入力シート!AA1009="","",基本情報入力シート!AA1009)</f>
        <v/>
      </c>
      <c r="S966" s="111"/>
      <c r="T966" s="112"/>
      <c r="U966" s="131" t="str">
        <f>IF(P966="","",VLOOKUP(P966,【参考】数式用!$A$5:$I$28,MATCH(T966,【参考】数式用!$C$4:$G$4,0)+2,0))</f>
        <v/>
      </c>
      <c r="V966" s="46" t="s">
        <v>121</v>
      </c>
      <c r="W966" s="113"/>
      <c r="X966" s="47" t="s">
        <v>122</v>
      </c>
      <c r="Y966" s="113"/>
      <c r="Z966" s="114" t="s">
        <v>123</v>
      </c>
      <c r="AA966" s="113"/>
      <c r="AB966" s="47" t="s">
        <v>122</v>
      </c>
      <c r="AC966" s="113"/>
      <c r="AD966" s="47" t="s">
        <v>124</v>
      </c>
      <c r="AE966" s="115" t="s">
        <v>125</v>
      </c>
      <c r="AF966" s="116" t="str">
        <f t="shared" si="24"/>
        <v/>
      </c>
      <c r="AG966" s="118" t="s">
        <v>126</v>
      </c>
      <c r="AH966" s="117" t="str">
        <f t="shared" si="23"/>
        <v/>
      </c>
    </row>
    <row r="967" spans="1:34" ht="36.75" customHeight="1">
      <c r="A967" s="108">
        <f t="shared" si="27"/>
        <v>957</v>
      </c>
      <c r="B967" s="1232" t="str">
        <f>IF(基本情報入力シート!C1010="","",基本情報入力シート!C1010)</f>
        <v/>
      </c>
      <c r="C967" s="1233"/>
      <c r="D967" s="1233"/>
      <c r="E967" s="1233"/>
      <c r="F967" s="1233"/>
      <c r="G967" s="1233"/>
      <c r="H967" s="1233"/>
      <c r="I967" s="1233"/>
      <c r="J967" s="1233"/>
      <c r="K967" s="1234"/>
      <c r="L967" s="109" t="str">
        <f>IF(基本情報入力シート!M1010="","",基本情報入力シート!M1010)</f>
        <v/>
      </c>
      <c r="M967" s="109" t="str">
        <f>IF(基本情報入力シート!R1010="","",基本情報入力シート!R1010)</f>
        <v/>
      </c>
      <c r="N967" s="109" t="str">
        <f>IF(基本情報入力シート!W1010="","",基本情報入力シート!W1010)</f>
        <v/>
      </c>
      <c r="O967" s="108" t="str">
        <f>IF(基本情報入力シート!X1010="","",基本情報入力シート!X1010)</f>
        <v/>
      </c>
      <c r="P967" s="110" t="str">
        <f>IF(基本情報入力シート!Y1010="","",基本情報入力シート!Y1010)</f>
        <v/>
      </c>
      <c r="Q967" s="641" t="str">
        <f>IF(基本情報入力シート!Z1010="","",基本情報入力シート!Z1010)</f>
        <v/>
      </c>
      <c r="R967" s="662" t="str">
        <f>IF(基本情報入力シート!AA1010="","",基本情報入力シート!AA1010)</f>
        <v/>
      </c>
      <c r="S967" s="111"/>
      <c r="T967" s="112"/>
      <c r="U967" s="131" t="str">
        <f>IF(P967="","",VLOOKUP(P967,【参考】数式用!$A$5:$I$28,MATCH(T967,【参考】数式用!$C$4:$G$4,0)+2,0))</f>
        <v/>
      </c>
      <c r="V967" s="46" t="s">
        <v>121</v>
      </c>
      <c r="W967" s="113"/>
      <c r="X967" s="47" t="s">
        <v>122</v>
      </c>
      <c r="Y967" s="113"/>
      <c r="Z967" s="114" t="s">
        <v>123</v>
      </c>
      <c r="AA967" s="113"/>
      <c r="AB967" s="47" t="s">
        <v>122</v>
      </c>
      <c r="AC967" s="113"/>
      <c r="AD967" s="47" t="s">
        <v>124</v>
      </c>
      <c r="AE967" s="115" t="s">
        <v>125</v>
      </c>
      <c r="AF967" s="116" t="str">
        <f t="shared" si="24"/>
        <v/>
      </c>
      <c r="AG967" s="118" t="s">
        <v>126</v>
      </c>
      <c r="AH967" s="117" t="str">
        <f t="shared" si="23"/>
        <v/>
      </c>
    </row>
    <row r="968" spans="1:34" ht="36.75" customHeight="1">
      <c r="A968" s="108">
        <f t="shared" si="27"/>
        <v>958</v>
      </c>
      <c r="B968" s="1232" t="str">
        <f>IF(基本情報入力シート!C1011="","",基本情報入力シート!C1011)</f>
        <v/>
      </c>
      <c r="C968" s="1233"/>
      <c r="D968" s="1233"/>
      <c r="E968" s="1233"/>
      <c r="F968" s="1233"/>
      <c r="G968" s="1233"/>
      <c r="H968" s="1233"/>
      <c r="I968" s="1233"/>
      <c r="J968" s="1233"/>
      <c r="K968" s="1234"/>
      <c r="L968" s="109" t="str">
        <f>IF(基本情報入力シート!M1011="","",基本情報入力シート!M1011)</f>
        <v/>
      </c>
      <c r="M968" s="109" t="str">
        <f>IF(基本情報入力シート!R1011="","",基本情報入力シート!R1011)</f>
        <v/>
      </c>
      <c r="N968" s="109" t="str">
        <f>IF(基本情報入力シート!W1011="","",基本情報入力シート!W1011)</f>
        <v/>
      </c>
      <c r="O968" s="108" t="str">
        <f>IF(基本情報入力シート!X1011="","",基本情報入力シート!X1011)</f>
        <v/>
      </c>
      <c r="P968" s="110" t="str">
        <f>IF(基本情報入力シート!Y1011="","",基本情報入力シート!Y1011)</f>
        <v/>
      </c>
      <c r="Q968" s="641" t="str">
        <f>IF(基本情報入力シート!Z1011="","",基本情報入力シート!Z1011)</f>
        <v/>
      </c>
      <c r="R968" s="662" t="str">
        <f>IF(基本情報入力シート!AA1011="","",基本情報入力シート!AA1011)</f>
        <v/>
      </c>
      <c r="S968" s="111"/>
      <c r="T968" s="112"/>
      <c r="U968" s="131" t="str">
        <f>IF(P968="","",VLOOKUP(P968,【参考】数式用!$A$5:$I$28,MATCH(T968,【参考】数式用!$C$4:$G$4,0)+2,0))</f>
        <v/>
      </c>
      <c r="V968" s="46" t="s">
        <v>121</v>
      </c>
      <c r="W968" s="113"/>
      <c r="X968" s="47" t="s">
        <v>122</v>
      </c>
      <c r="Y968" s="113"/>
      <c r="Z968" s="114" t="s">
        <v>123</v>
      </c>
      <c r="AA968" s="113"/>
      <c r="AB968" s="47" t="s">
        <v>122</v>
      </c>
      <c r="AC968" s="113"/>
      <c r="AD968" s="47" t="s">
        <v>124</v>
      </c>
      <c r="AE968" s="115" t="s">
        <v>125</v>
      </c>
      <c r="AF968" s="116" t="str">
        <f t="shared" si="24"/>
        <v/>
      </c>
      <c r="AG968" s="118" t="s">
        <v>126</v>
      </c>
      <c r="AH968" s="117" t="str">
        <f t="shared" si="23"/>
        <v/>
      </c>
    </row>
    <row r="969" spans="1:34" ht="36.75" customHeight="1">
      <c r="A969" s="108">
        <f t="shared" si="27"/>
        <v>959</v>
      </c>
      <c r="B969" s="1232" t="str">
        <f>IF(基本情報入力シート!C1012="","",基本情報入力シート!C1012)</f>
        <v/>
      </c>
      <c r="C969" s="1233"/>
      <c r="D969" s="1233"/>
      <c r="E969" s="1233"/>
      <c r="F969" s="1233"/>
      <c r="G969" s="1233"/>
      <c r="H969" s="1233"/>
      <c r="I969" s="1233"/>
      <c r="J969" s="1233"/>
      <c r="K969" s="1234"/>
      <c r="L969" s="109" t="str">
        <f>IF(基本情報入力シート!M1012="","",基本情報入力シート!M1012)</f>
        <v/>
      </c>
      <c r="M969" s="109" t="str">
        <f>IF(基本情報入力シート!R1012="","",基本情報入力シート!R1012)</f>
        <v/>
      </c>
      <c r="N969" s="109" t="str">
        <f>IF(基本情報入力シート!W1012="","",基本情報入力シート!W1012)</f>
        <v/>
      </c>
      <c r="O969" s="108" t="str">
        <f>IF(基本情報入力シート!X1012="","",基本情報入力シート!X1012)</f>
        <v/>
      </c>
      <c r="P969" s="110" t="str">
        <f>IF(基本情報入力シート!Y1012="","",基本情報入力シート!Y1012)</f>
        <v/>
      </c>
      <c r="Q969" s="641" t="str">
        <f>IF(基本情報入力シート!Z1012="","",基本情報入力シート!Z1012)</f>
        <v/>
      </c>
      <c r="R969" s="662" t="str">
        <f>IF(基本情報入力シート!AA1012="","",基本情報入力シート!AA1012)</f>
        <v/>
      </c>
      <c r="S969" s="111"/>
      <c r="T969" s="112"/>
      <c r="U969" s="131" t="str">
        <f>IF(P969="","",VLOOKUP(P969,【参考】数式用!$A$5:$I$28,MATCH(T969,【参考】数式用!$C$4:$G$4,0)+2,0))</f>
        <v/>
      </c>
      <c r="V969" s="46" t="s">
        <v>121</v>
      </c>
      <c r="W969" s="113"/>
      <c r="X969" s="47" t="s">
        <v>122</v>
      </c>
      <c r="Y969" s="113"/>
      <c r="Z969" s="114" t="s">
        <v>123</v>
      </c>
      <c r="AA969" s="113"/>
      <c r="AB969" s="47" t="s">
        <v>122</v>
      </c>
      <c r="AC969" s="113"/>
      <c r="AD969" s="47" t="s">
        <v>124</v>
      </c>
      <c r="AE969" s="115" t="s">
        <v>125</v>
      </c>
      <c r="AF969" s="116" t="str">
        <f t="shared" si="24"/>
        <v/>
      </c>
      <c r="AG969" s="118" t="s">
        <v>126</v>
      </c>
      <c r="AH969" s="117" t="str">
        <f t="shared" si="23"/>
        <v/>
      </c>
    </row>
    <row r="970" spans="1:34" ht="36.75" customHeight="1">
      <c r="A970" s="108">
        <f t="shared" si="27"/>
        <v>960</v>
      </c>
      <c r="B970" s="1232" t="str">
        <f>IF(基本情報入力シート!C1013="","",基本情報入力シート!C1013)</f>
        <v/>
      </c>
      <c r="C970" s="1233"/>
      <c r="D970" s="1233"/>
      <c r="E970" s="1233"/>
      <c r="F970" s="1233"/>
      <c r="G970" s="1233"/>
      <c r="H970" s="1233"/>
      <c r="I970" s="1233"/>
      <c r="J970" s="1233"/>
      <c r="K970" s="1234"/>
      <c r="L970" s="109" t="str">
        <f>IF(基本情報入力シート!M1013="","",基本情報入力シート!M1013)</f>
        <v/>
      </c>
      <c r="M970" s="109" t="str">
        <f>IF(基本情報入力シート!R1013="","",基本情報入力シート!R1013)</f>
        <v/>
      </c>
      <c r="N970" s="109" t="str">
        <f>IF(基本情報入力シート!W1013="","",基本情報入力シート!W1013)</f>
        <v/>
      </c>
      <c r="O970" s="108" t="str">
        <f>IF(基本情報入力シート!X1013="","",基本情報入力シート!X1013)</f>
        <v/>
      </c>
      <c r="P970" s="110" t="str">
        <f>IF(基本情報入力シート!Y1013="","",基本情報入力シート!Y1013)</f>
        <v/>
      </c>
      <c r="Q970" s="641" t="str">
        <f>IF(基本情報入力シート!Z1013="","",基本情報入力シート!Z1013)</f>
        <v/>
      </c>
      <c r="R970" s="662" t="str">
        <f>IF(基本情報入力シート!AA1013="","",基本情報入力シート!AA1013)</f>
        <v/>
      </c>
      <c r="S970" s="111"/>
      <c r="T970" s="112"/>
      <c r="U970" s="131" t="str">
        <f>IF(P970="","",VLOOKUP(P970,【参考】数式用!$A$5:$I$28,MATCH(T970,【参考】数式用!$C$4:$G$4,0)+2,0))</f>
        <v/>
      </c>
      <c r="V970" s="46" t="s">
        <v>121</v>
      </c>
      <c r="W970" s="113"/>
      <c r="X970" s="47" t="s">
        <v>122</v>
      </c>
      <c r="Y970" s="113"/>
      <c r="Z970" s="114" t="s">
        <v>123</v>
      </c>
      <c r="AA970" s="113"/>
      <c r="AB970" s="47" t="s">
        <v>122</v>
      </c>
      <c r="AC970" s="113"/>
      <c r="AD970" s="47" t="s">
        <v>124</v>
      </c>
      <c r="AE970" s="115" t="s">
        <v>125</v>
      </c>
      <c r="AF970" s="116" t="str">
        <f t="shared" si="24"/>
        <v/>
      </c>
      <c r="AG970" s="118" t="s">
        <v>126</v>
      </c>
      <c r="AH970" s="117" t="str">
        <f t="shared" si="23"/>
        <v/>
      </c>
    </row>
    <row r="971" spans="1:34" ht="36.75" customHeight="1">
      <c r="A971" s="108">
        <f t="shared" si="27"/>
        <v>961</v>
      </c>
      <c r="B971" s="1232" t="str">
        <f>IF(基本情報入力シート!C1014="","",基本情報入力シート!C1014)</f>
        <v/>
      </c>
      <c r="C971" s="1233"/>
      <c r="D971" s="1233"/>
      <c r="E971" s="1233"/>
      <c r="F971" s="1233"/>
      <c r="G971" s="1233"/>
      <c r="H971" s="1233"/>
      <c r="I971" s="1233"/>
      <c r="J971" s="1233"/>
      <c r="K971" s="1234"/>
      <c r="L971" s="109" t="str">
        <f>IF(基本情報入力シート!M1014="","",基本情報入力シート!M1014)</f>
        <v/>
      </c>
      <c r="M971" s="109" t="str">
        <f>IF(基本情報入力シート!R1014="","",基本情報入力シート!R1014)</f>
        <v/>
      </c>
      <c r="N971" s="109" t="str">
        <f>IF(基本情報入力シート!W1014="","",基本情報入力シート!W1014)</f>
        <v/>
      </c>
      <c r="O971" s="108" t="str">
        <f>IF(基本情報入力シート!X1014="","",基本情報入力シート!X1014)</f>
        <v/>
      </c>
      <c r="P971" s="110" t="str">
        <f>IF(基本情報入力シート!Y1014="","",基本情報入力シート!Y1014)</f>
        <v/>
      </c>
      <c r="Q971" s="641" t="str">
        <f>IF(基本情報入力シート!Z1014="","",基本情報入力シート!Z1014)</f>
        <v/>
      </c>
      <c r="R971" s="662" t="str">
        <f>IF(基本情報入力シート!AA1014="","",基本情報入力シート!AA1014)</f>
        <v/>
      </c>
      <c r="S971" s="111"/>
      <c r="T971" s="112"/>
      <c r="U971" s="131" t="str">
        <f>IF(P971="","",VLOOKUP(P971,【参考】数式用!$A$5:$I$28,MATCH(T971,【参考】数式用!$C$4:$G$4,0)+2,0))</f>
        <v/>
      </c>
      <c r="V971" s="46" t="s">
        <v>121</v>
      </c>
      <c r="W971" s="113"/>
      <c r="X971" s="47" t="s">
        <v>122</v>
      </c>
      <c r="Y971" s="113"/>
      <c r="Z971" s="114" t="s">
        <v>123</v>
      </c>
      <c r="AA971" s="113"/>
      <c r="AB971" s="47" t="s">
        <v>122</v>
      </c>
      <c r="AC971" s="113"/>
      <c r="AD971" s="47" t="s">
        <v>124</v>
      </c>
      <c r="AE971" s="115" t="s">
        <v>125</v>
      </c>
      <c r="AF971" s="116" t="str">
        <f t="shared" si="24"/>
        <v/>
      </c>
      <c r="AG971" s="118" t="s">
        <v>126</v>
      </c>
      <c r="AH971" s="117" t="str">
        <f t="shared" si="23"/>
        <v/>
      </c>
    </row>
    <row r="972" spans="1:34" ht="36.75" customHeight="1">
      <c r="A972" s="108">
        <f t="shared" si="27"/>
        <v>962</v>
      </c>
      <c r="B972" s="1232" t="str">
        <f>IF(基本情報入力シート!C1015="","",基本情報入力シート!C1015)</f>
        <v/>
      </c>
      <c r="C972" s="1233"/>
      <c r="D972" s="1233"/>
      <c r="E972" s="1233"/>
      <c r="F972" s="1233"/>
      <c r="G972" s="1233"/>
      <c r="H972" s="1233"/>
      <c r="I972" s="1233"/>
      <c r="J972" s="1233"/>
      <c r="K972" s="1234"/>
      <c r="L972" s="109" t="str">
        <f>IF(基本情報入力シート!M1015="","",基本情報入力シート!M1015)</f>
        <v/>
      </c>
      <c r="M972" s="109" t="str">
        <f>IF(基本情報入力シート!R1015="","",基本情報入力シート!R1015)</f>
        <v/>
      </c>
      <c r="N972" s="109" t="str">
        <f>IF(基本情報入力シート!W1015="","",基本情報入力シート!W1015)</f>
        <v/>
      </c>
      <c r="O972" s="108" t="str">
        <f>IF(基本情報入力シート!X1015="","",基本情報入力シート!X1015)</f>
        <v/>
      </c>
      <c r="P972" s="110" t="str">
        <f>IF(基本情報入力シート!Y1015="","",基本情報入力シート!Y1015)</f>
        <v/>
      </c>
      <c r="Q972" s="641" t="str">
        <f>IF(基本情報入力シート!Z1015="","",基本情報入力シート!Z1015)</f>
        <v/>
      </c>
      <c r="R972" s="662" t="str">
        <f>IF(基本情報入力シート!AA1015="","",基本情報入力シート!AA1015)</f>
        <v/>
      </c>
      <c r="S972" s="111"/>
      <c r="T972" s="112"/>
      <c r="U972" s="131" t="str">
        <f>IF(P972="","",VLOOKUP(P972,【参考】数式用!$A$5:$I$28,MATCH(T972,【参考】数式用!$C$4:$G$4,0)+2,0))</f>
        <v/>
      </c>
      <c r="V972" s="46" t="s">
        <v>121</v>
      </c>
      <c r="W972" s="113"/>
      <c r="X972" s="47" t="s">
        <v>122</v>
      </c>
      <c r="Y972" s="113"/>
      <c r="Z972" s="114" t="s">
        <v>123</v>
      </c>
      <c r="AA972" s="113"/>
      <c r="AB972" s="47" t="s">
        <v>122</v>
      </c>
      <c r="AC972" s="113"/>
      <c r="AD972" s="47" t="s">
        <v>124</v>
      </c>
      <c r="AE972" s="115" t="s">
        <v>125</v>
      </c>
      <c r="AF972" s="116" t="str">
        <f t="shared" si="24"/>
        <v/>
      </c>
      <c r="AG972" s="118" t="s">
        <v>126</v>
      </c>
      <c r="AH972" s="117" t="str">
        <f t="shared" si="23"/>
        <v/>
      </c>
    </row>
    <row r="973" spans="1:34" ht="36.75" customHeight="1">
      <c r="A973" s="108">
        <f t="shared" ref="A973:A1010" si="28">A972+1</f>
        <v>963</v>
      </c>
      <c r="B973" s="1232" t="str">
        <f>IF(基本情報入力シート!C1016="","",基本情報入力シート!C1016)</f>
        <v/>
      </c>
      <c r="C973" s="1233"/>
      <c r="D973" s="1233"/>
      <c r="E973" s="1233"/>
      <c r="F973" s="1233"/>
      <c r="G973" s="1233"/>
      <c r="H973" s="1233"/>
      <c r="I973" s="1233"/>
      <c r="J973" s="1233"/>
      <c r="K973" s="1234"/>
      <c r="L973" s="109" t="str">
        <f>IF(基本情報入力シート!M1016="","",基本情報入力シート!M1016)</f>
        <v/>
      </c>
      <c r="M973" s="109" t="str">
        <f>IF(基本情報入力シート!R1016="","",基本情報入力シート!R1016)</f>
        <v/>
      </c>
      <c r="N973" s="109" t="str">
        <f>IF(基本情報入力シート!W1016="","",基本情報入力シート!W1016)</f>
        <v/>
      </c>
      <c r="O973" s="108" t="str">
        <f>IF(基本情報入力シート!X1016="","",基本情報入力シート!X1016)</f>
        <v/>
      </c>
      <c r="P973" s="110" t="str">
        <f>IF(基本情報入力シート!Y1016="","",基本情報入力シート!Y1016)</f>
        <v/>
      </c>
      <c r="Q973" s="641" t="str">
        <f>IF(基本情報入力シート!Z1016="","",基本情報入力シート!Z1016)</f>
        <v/>
      </c>
      <c r="R973" s="662" t="str">
        <f>IF(基本情報入力シート!AA1016="","",基本情報入力シート!AA1016)</f>
        <v/>
      </c>
      <c r="S973" s="111"/>
      <c r="T973" s="112"/>
      <c r="U973" s="131" t="str">
        <f>IF(P973="","",VLOOKUP(P973,【参考】数式用!$A$5:$I$28,MATCH(T973,【参考】数式用!$C$4:$G$4,0)+2,0))</f>
        <v/>
      </c>
      <c r="V973" s="46" t="s">
        <v>121</v>
      </c>
      <c r="W973" s="113"/>
      <c r="X973" s="47" t="s">
        <v>122</v>
      </c>
      <c r="Y973" s="113"/>
      <c r="Z973" s="114" t="s">
        <v>123</v>
      </c>
      <c r="AA973" s="113"/>
      <c r="AB973" s="47" t="s">
        <v>122</v>
      </c>
      <c r="AC973" s="113"/>
      <c r="AD973" s="47" t="s">
        <v>124</v>
      </c>
      <c r="AE973" s="115" t="s">
        <v>125</v>
      </c>
      <c r="AF973" s="116" t="str">
        <f t="shared" si="24"/>
        <v/>
      </c>
      <c r="AG973" s="118" t="s">
        <v>126</v>
      </c>
      <c r="AH973" s="117" t="str">
        <f t="shared" ref="AH973:AH1004" si="29">IFERROR(ROUNDDOWN(ROUND(Q973*U973,0)*R973,0)*AF973,"")</f>
        <v/>
      </c>
    </row>
    <row r="974" spans="1:34" ht="36.75" customHeight="1">
      <c r="A974" s="108">
        <f t="shared" si="28"/>
        <v>964</v>
      </c>
      <c r="B974" s="1232" t="str">
        <f>IF(基本情報入力シート!C1017="","",基本情報入力シート!C1017)</f>
        <v/>
      </c>
      <c r="C974" s="1233"/>
      <c r="D974" s="1233"/>
      <c r="E974" s="1233"/>
      <c r="F974" s="1233"/>
      <c r="G974" s="1233"/>
      <c r="H974" s="1233"/>
      <c r="I974" s="1233"/>
      <c r="J974" s="1233"/>
      <c r="K974" s="1234"/>
      <c r="L974" s="109" t="str">
        <f>IF(基本情報入力シート!M1017="","",基本情報入力シート!M1017)</f>
        <v/>
      </c>
      <c r="M974" s="109" t="str">
        <f>IF(基本情報入力シート!R1017="","",基本情報入力シート!R1017)</f>
        <v/>
      </c>
      <c r="N974" s="109" t="str">
        <f>IF(基本情報入力シート!W1017="","",基本情報入力シート!W1017)</f>
        <v/>
      </c>
      <c r="O974" s="108" t="str">
        <f>IF(基本情報入力シート!X1017="","",基本情報入力シート!X1017)</f>
        <v/>
      </c>
      <c r="P974" s="110" t="str">
        <f>IF(基本情報入力シート!Y1017="","",基本情報入力シート!Y1017)</f>
        <v/>
      </c>
      <c r="Q974" s="641" t="str">
        <f>IF(基本情報入力シート!Z1017="","",基本情報入力シート!Z1017)</f>
        <v/>
      </c>
      <c r="R974" s="662" t="str">
        <f>IF(基本情報入力シート!AA1017="","",基本情報入力シート!AA1017)</f>
        <v/>
      </c>
      <c r="S974" s="111"/>
      <c r="T974" s="112"/>
      <c r="U974" s="131" t="str">
        <f>IF(P974="","",VLOOKUP(P974,【参考】数式用!$A$5:$I$28,MATCH(T974,【参考】数式用!$C$4:$G$4,0)+2,0))</f>
        <v/>
      </c>
      <c r="V974" s="46" t="s">
        <v>121</v>
      </c>
      <c r="W974" s="113"/>
      <c r="X974" s="47" t="s">
        <v>122</v>
      </c>
      <c r="Y974" s="113"/>
      <c r="Z974" s="114" t="s">
        <v>123</v>
      </c>
      <c r="AA974" s="113"/>
      <c r="AB974" s="47" t="s">
        <v>122</v>
      </c>
      <c r="AC974" s="113"/>
      <c r="AD974" s="47" t="s">
        <v>124</v>
      </c>
      <c r="AE974" s="115" t="s">
        <v>125</v>
      </c>
      <c r="AF974" s="116" t="str">
        <f t="shared" si="24"/>
        <v/>
      </c>
      <c r="AG974" s="118" t="s">
        <v>126</v>
      </c>
      <c r="AH974" s="117" t="str">
        <f t="shared" si="29"/>
        <v/>
      </c>
    </row>
    <row r="975" spans="1:34" ht="36.75" customHeight="1">
      <c r="A975" s="108">
        <f t="shared" si="28"/>
        <v>965</v>
      </c>
      <c r="B975" s="1232" t="str">
        <f>IF(基本情報入力シート!C1018="","",基本情報入力シート!C1018)</f>
        <v/>
      </c>
      <c r="C975" s="1233"/>
      <c r="D975" s="1233"/>
      <c r="E975" s="1233"/>
      <c r="F975" s="1233"/>
      <c r="G975" s="1233"/>
      <c r="H975" s="1233"/>
      <c r="I975" s="1233"/>
      <c r="J975" s="1233"/>
      <c r="K975" s="1234"/>
      <c r="L975" s="109" t="str">
        <f>IF(基本情報入力シート!M1018="","",基本情報入力シート!M1018)</f>
        <v/>
      </c>
      <c r="M975" s="109" t="str">
        <f>IF(基本情報入力シート!R1018="","",基本情報入力シート!R1018)</f>
        <v/>
      </c>
      <c r="N975" s="109" t="str">
        <f>IF(基本情報入力シート!W1018="","",基本情報入力シート!W1018)</f>
        <v/>
      </c>
      <c r="O975" s="108" t="str">
        <f>IF(基本情報入力シート!X1018="","",基本情報入力シート!X1018)</f>
        <v/>
      </c>
      <c r="P975" s="110" t="str">
        <f>IF(基本情報入力シート!Y1018="","",基本情報入力シート!Y1018)</f>
        <v/>
      </c>
      <c r="Q975" s="641" t="str">
        <f>IF(基本情報入力シート!Z1018="","",基本情報入力シート!Z1018)</f>
        <v/>
      </c>
      <c r="R975" s="662" t="str">
        <f>IF(基本情報入力シート!AA1018="","",基本情報入力シート!AA1018)</f>
        <v/>
      </c>
      <c r="S975" s="111"/>
      <c r="T975" s="112"/>
      <c r="U975" s="131" t="str">
        <f>IF(P975="","",VLOOKUP(P975,【参考】数式用!$A$5:$I$28,MATCH(T975,【参考】数式用!$C$4:$G$4,0)+2,0))</f>
        <v/>
      </c>
      <c r="V975" s="46" t="s">
        <v>121</v>
      </c>
      <c r="W975" s="113"/>
      <c r="X975" s="47" t="s">
        <v>122</v>
      </c>
      <c r="Y975" s="113"/>
      <c r="Z975" s="114" t="s">
        <v>123</v>
      </c>
      <c r="AA975" s="113"/>
      <c r="AB975" s="47" t="s">
        <v>122</v>
      </c>
      <c r="AC975" s="113"/>
      <c r="AD975" s="47" t="s">
        <v>124</v>
      </c>
      <c r="AE975" s="115" t="s">
        <v>125</v>
      </c>
      <c r="AF975" s="116" t="str">
        <f t="shared" si="24"/>
        <v/>
      </c>
      <c r="AG975" s="118" t="s">
        <v>126</v>
      </c>
      <c r="AH975" s="117" t="str">
        <f t="shared" si="29"/>
        <v/>
      </c>
    </row>
    <row r="976" spans="1:34" ht="36.75" customHeight="1">
      <c r="A976" s="108">
        <f t="shared" si="28"/>
        <v>966</v>
      </c>
      <c r="B976" s="1232" t="str">
        <f>IF(基本情報入力シート!C1019="","",基本情報入力シート!C1019)</f>
        <v/>
      </c>
      <c r="C976" s="1233"/>
      <c r="D976" s="1233"/>
      <c r="E976" s="1233"/>
      <c r="F976" s="1233"/>
      <c r="G976" s="1233"/>
      <c r="H976" s="1233"/>
      <c r="I976" s="1233"/>
      <c r="J976" s="1233"/>
      <c r="K976" s="1234"/>
      <c r="L976" s="109" t="str">
        <f>IF(基本情報入力シート!M1019="","",基本情報入力シート!M1019)</f>
        <v/>
      </c>
      <c r="M976" s="109" t="str">
        <f>IF(基本情報入力シート!R1019="","",基本情報入力シート!R1019)</f>
        <v/>
      </c>
      <c r="N976" s="109" t="str">
        <f>IF(基本情報入力シート!W1019="","",基本情報入力シート!W1019)</f>
        <v/>
      </c>
      <c r="O976" s="108" t="str">
        <f>IF(基本情報入力シート!X1019="","",基本情報入力シート!X1019)</f>
        <v/>
      </c>
      <c r="P976" s="110" t="str">
        <f>IF(基本情報入力シート!Y1019="","",基本情報入力シート!Y1019)</f>
        <v/>
      </c>
      <c r="Q976" s="641" t="str">
        <f>IF(基本情報入力シート!Z1019="","",基本情報入力シート!Z1019)</f>
        <v/>
      </c>
      <c r="R976" s="662" t="str">
        <f>IF(基本情報入力シート!AA1019="","",基本情報入力シート!AA1019)</f>
        <v/>
      </c>
      <c r="S976" s="111"/>
      <c r="T976" s="112"/>
      <c r="U976" s="131" t="str">
        <f>IF(P976="","",VLOOKUP(P976,【参考】数式用!$A$5:$I$28,MATCH(T976,【参考】数式用!$C$4:$G$4,0)+2,0))</f>
        <v/>
      </c>
      <c r="V976" s="46" t="s">
        <v>121</v>
      </c>
      <c r="W976" s="113"/>
      <c r="X976" s="47" t="s">
        <v>122</v>
      </c>
      <c r="Y976" s="113"/>
      <c r="Z976" s="114" t="s">
        <v>123</v>
      </c>
      <c r="AA976" s="113"/>
      <c r="AB976" s="47" t="s">
        <v>122</v>
      </c>
      <c r="AC976" s="113"/>
      <c r="AD976" s="47" t="s">
        <v>124</v>
      </c>
      <c r="AE976" s="115" t="s">
        <v>125</v>
      </c>
      <c r="AF976" s="116" t="str">
        <f t="shared" si="24"/>
        <v/>
      </c>
      <c r="AG976" s="118" t="s">
        <v>126</v>
      </c>
      <c r="AH976" s="117" t="str">
        <f t="shared" si="29"/>
        <v/>
      </c>
    </row>
    <row r="977" spans="1:34" ht="36.75" customHeight="1">
      <c r="A977" s="108">
        <f t="shared" si="28"/>
        <v>967</v>
      </c>
      <c r="B977" s="1232" t="str">
        <f>IF(基本情報入力シート!C1020="","",基本情報入力シート!C1020)</f>
        <v/>
      </c>
      <c r="C977" s="1233"/>
      <c r="D977" s="1233"/>
      <c r="E977" s="1233"/>
      <c r="F977" s="1233"/>
      <c r="G977" s="1233"/>
      <c r="H977" s="1233"/>
      <c r="I977" s="1233"/>
      <c r="J977" s="1233"/>
      <c r="K977" s="1234"/>
      <c r="L977" s="109" t="str">
        <f>IF(基本情報入力シート!M1020="","",基本情報入力シート!M1020)</f>
        <v/>
      </c>
      <c r="M977" s="109" t="str">
        <f>IF(基本情報入力シート!R1020="","",基本情報入力シート!R1020)</f>
        <v/>
      </c>
      <c r="N977" s="109" t="str">
        <f>IF(基本情報入力シート!W1020="","",基本情報入力シート!W1020)</f>
        <v/>
      </c>
      <c r="O977" s="108" t="str">
        <f>IF(基本情報入力シート!X1020="","",基本情報入力シート!X1020)</f>
        <v/>
      </c>
      <c r="P977" s="110" t="str">
        <f>IF(基本情報入力シート!Y1020="","",基本情報入力シート!Y1020)</f>
        <v/>
      </c>
      <c r="Q977" s="641" t="str">
        <f>IF(基本情報入力シート!Z1020="","",基本情報入力シート!Z1020)</f>
        <v/>
      </c>
      <c r="R977" s="662" t="str">
        <f>IF(基本情報入力シート!AA1020="","",基本情報入力シート!AA1020)</f>
        <v/>
      </c>
      <c r="S977" s="111"/>
      <c r="T977" s="112"/>
      <c r="U977" s="131" t="str">
        <f>IF(P977="","",VLOOKUP(P977,【参考】数式用!$A$5:$I$28,MATCH(T977,【参考】数式用!$C$4:$G$4,0)+2,0))</f>
        <v/>
      </c>
      <c r="V977" s="46" t="s">
        <v>121</v>
      </c>
      <c r="W977" s="113"/>
      <c r="X977" s="47" t="s">
        <v>122</v>
      </c>
      <c r="Y977" s="113"/>
      <c r="Z977" s="114" t="s">
        <v>123</v>
      </c>
      <c r="AA977" s="113"/>
      <c r="AB977" s="47" t="s">
        <v>122</v>
      </c>
      <c r="AC977" s="113"/>
      <c r="AD977" s="47" t="s">
        <v>124</v>
      </c>
      <c r="AE977" s="115" t="s">
        <v>125</v>
      </c>
      <c r="AF977" s="116" t="str">
        <f t="shared" ref="AF977:AF1008" si="30">IF(W977&gt;=1,(AA977*12+AC977)-(W977*12+Y977)+1,"")</f>
        <v/>
      </c>
      <c r="AG977" s="118" t="s">
        <v>126</v>
      </c>
      <c r="AH977" s="117" t="str">
        <f t="shared" si="29"/>
        <v/>
      </c>
    </row>
    <row r="978" spans="1:34" ht="36.75" customHeight="1">
      <c r="A978" s="108">
        <f t="shared" si="28"/>
        <v>968</v>
      </c>
      <c r="B978" s="1232" t="str">
        <f>IF(基本情報入力シート!C1021="","",基本情報入力シート!C1021)</f>
        <v/>
      </c>
      <c r="C978" s="1233"/>
      <c r="D978" s="1233"/>
      <c r="E978" s="1233"/>
      <c r="F978" s="1233"/>
      <c r="G978" s="1233"/>
      <c r="H978" s="1233"/>
      <c r="I978" s="1233"/>
      <c r="J978" s="1233"/>
      <c r="K978" s="1234"/>
      <c r="L978" s="109" t="str">
        <f>IF(基本情報入力シート!M1021="","",基本情報入力シート!M1021)</f>
        <v/>
      </c>
      <c r="M978" s="109" t="str">
        <f>IF(基本情報入力シート!R1021="","",基本情報入力シート!R1021)</f>
        <v/>
      </c>
      <c r="N978" s="109" t="str">
        <f>IF(基本情報入力シート!W1021="","",基本情報入力シート!W1021)</f>
        <v/>
      </c>
      <c r="O978" s="108" t="str">
        <f>IF(基本情報入力シート!X1021="","",基本情報入力シート!X1021)</f>
        <v/>
      </c>
      <c r="P978" s="110" t="str">
        <f>IF(基本情報入力シート!Y1021="","",基本情報入力シート!Y1021)</f>
        <v/>
      </c>
      <c r="Q978" s="641" t="str">
        <f>IF(基本情報入力シート!Z1021="","",基本情報入力シート!Z1021)</f>
        <v/>
      </c>
      <c r="R978" s="662" t="str">
        <f>IF(基本情報入力シート!AA1021="","",基本情報入力シート!AA1021)</f>
        <v/>
      </c>
      <c r="S978" s="111"/>
      <c r="T978" s="112"/>
      <c r="U978" s="131" t="str">
        <f>IF(P978="","",VLOOKUP(P978,【参考】数式用!$A$5:$I$28,MATCH(T978,【参考】数式用!$C$4:$G$4,0)+2,0))</f>
        <v/>
      </c>
      <c r="V978" s="46" t="s">
        <v>121</v>
      </c>
      <c r="W978" s="113"/>
      <c r="X978" s="47" t="s">
        <v>122</v>
      </c>
      <c r="Y978" s="113"/>
      <c r="Z978" s="114" t="s">
        <v>123</v>
      </c>
      <c r="AA978" s="113"/>
      <c r="AB978" s="47" t="s">
        <v>122</v>
      </c>
      <c r="AC978" s="113"/>
      <c r="AD978" s="47" t="s">
        <v>124</v>
      </c>
      <c r="AE978" s="115" t="s">
        <v>125</v>
      </c>
      <c r="AF978" s="116" t="str">
        <f t="shared" si="30"/>
        <v/>
      </c>
      <c r="AG978" s="118" t="s">
        <v>126</v>
      </c>
      <c r="AH978" s="117" t="str">
        <f t="shared" si="29"/>
        <v/>
      </c>
    </row>
    <row r="979" spans="1:34" ht="36.75" customHeight="1">
      <c r="A979" s="108">
        <f t="shared" si="28"/>
        <v>969</v>
      </c>
      <c r="B979" s="1232" t="str">
        <f>IF(基本情報入力シート!C1022="","",基本情報入力シート!C1022)</f>
        <v/>
      </c>
      <c r="C979" s="1233"/>
      <c r="D979" s="1233"/>
      <c r="E979" s="1233"/>
      <c r="F979" s="1233"/>
      <c r="G979" s="1233"/>
      <c r="H979" s="1233"/>
      <c r="I979" s="1233"/>
      <c r="J979" s="1233"/>
      <c r="K979" s="1234"/>
      <c r="L979" s="109" t="str">
        <f>IF(基本情報入力シート!M1022="","",基本情報入力シート!M1022)</f>
        <v/>
      </c>
      <c r="M979" s="109" t="str">
        <f>IF(基本情報入力シート!R1022="","",基本情報入力シート!R1022)</f>
        <v/>
      </c>
      <c r="N979" s="109" t="str">
        <f>IF(基本情報入力シート!W1022="","",基本情報入力シート!W1022)</f>
        <v/>
      </c>
      <c r="O979" s="108" t="str">
        <f>IF(基本情報入力シート!X1022="","",基本情報入力シート!X1022)</f>
        <v/>
      </c>
      <c r="P979" s="110" t="str">
        <f>IF(基本情報入力シート!Y1022="","",基本情報入力シート!Y1022)</f>
        <v/>
      </c>
      <c r="Q979" s="641" t="str">
        <f>IF(基本情報入力シート!Z1022="","",基本情報入力シート!Z1022)</f>
        <v/>
      </c>
      <c r="R979" s="662" t="str">
        <f>IF(基本情報入力シート!AA1022="","",基本情報入力シート!AA1022)</f>
        <v/>
      </c>
      <c r="S979" s="111"/>
      <c r="T979" s="112"/>
      <c r="U979" s="131" t="str">
        <f>IF(P979="","",VLOOKUP(P979,【参考】数式用!$A$5:$I$28,MATCH(T979,【参考】数式用!$C$4:$G$4,0)+2,0))</f>
        <v/>
      </c>
      <c r="V979" s="46" t="s">
        <v>121</v>
      </c>
      <c r="W979" s="113"/>
      <c r="X979" s="47" t="s">
        <v>122</v>
      </c>
      <c r="Y979" s="113"/>
      <c r="Z979" s="114" t="s">
        <v>123</v>
      </c>
      <c r="AA979" s="113"/>
      <c r="AB979" s="47" t="s">
        <v>122</v>
      </c>
      <c r="AC979" s="113"/>
      <c r="AD979" s="47" t="s">
        <v>124</v>
      </c>
      <c r="AE979" s="115" t="s">
        <v>125</v>
      </c>
      <c r="AF979" s="116" t="str">
        <f t="shared" si="30"/>
        <v/>
      </c>
      <c r="AG979" s="118" t="s">
        <v>126</v>
      </c>
      <c r="AH979" s="117" t="str">
        <f t="shared" si="29"/>
        <v/>
      </c>
    </row>
    <row r="980" spans="1:34" ht="36.75" customHeight="1">
      <c r="A980" s="108">
        <f t="shared" si="28"/>
        <v>970</v>
      </c>
      <c r="B980" s="1232" t="str">
        <f>IF(基本情報入力シート!C1023="","",基本情報入力シート!C1023)</f>
        <v/>
      </c>
      <c r="C980" s="1233"/>
      <c r="D980" s="1233"/>
      <c r="E980" s="1233"/>
      <c r="F980" s="1233"/>
      <c r="G980" s="1233"/>
      <c r="H980" s="1233"/>
      <c r="I980" s="1233"/>
      <c r="J980" s="1233"/>
      <c r="K980" s="1234"/>
      <c r="L980" s="109" t="str">
        <f>IF(基本情報入力シート!M1023="","",基本情報入力シート!M1023)</f>
        <v/>
      </c>
      <c r="M980" s="109" t="str">
        <f>IF(基本情報入力シート!R1023="","",基本情報入力シート!R1023)</f>
        <v/>
      </c>
      <c r="N980" s="109" t="str">
        <f>IF(基本情報入力シート!W1023="","",基本情報入力シート!W1023)</f>
        <v/>
      </c>
      <c r="O980" s="108" t="str">
        <f>IF(基本情報入力シート!X1023="","",基本情報入力シート!X1023)</f>
        <v/>
      </c>
      <c r="P980" s="110" t="str">
        <f>IF(基本情報入力シート!Y1023="","",基本情報入力シート!Y1023)</f>
        <v/>
      </c>
      <c r="Q980" s="641" t="str">
        <f>IF(基本情報入力シート!Z1023="","",基本情報入力シート!Z1023)</f>
        <v/>
      </c>
      <c r="R980" s="662" t="str">
        <f>IF(基本情報入力シート!AA1023="","",基本情報入力シート!AA1023)</f>
        <v/>
      </c>
      <c r="S980" s="111"/>
      <c r="T980" s="112"/>
      <c r="U980" s="131" t="str">
        <f>IF(P980="","",VLOOKUP(P980,【参考】数式用!$A$5:$I$28,MATCH(T980,【参考】数式用!$C$4:$G$4,0)+2,0))</f>
        <v/>
      </c>
      <c r="V980" s="46" t="s">
        <v>121</v>
      </c>
      <c r="W980" s="113"/>
      <c r="X980" s="47" t="s">
        <v>122</v>
      </c>
      <c r="Y980" s="113"/>
      <c r="Z980" s="114" t="s">
        <v>123</v>
      </c>
      <c r="AA980" s="113"/>
      <c r="AB980" s="47" t="s">
        <v>122</v>
      </c>
      <c r="AC980" s="113"/>
      <c r="AD980" s="47" t="s">
        <v>124</v>
      </c>
      <c r="AE980" s="115" t="s">
        <v>125</v>
      </c>
      <c r="AF980" s="116" t="str">
        <f t="shared" si="30"/>
        <v/>
      </c>
      <c r="AG980" s="118" t="s">
        <v>126</v>
      </c>
      <c r="AH980" s="117" t="str">
        <f t="shared" si="29"/>
        <v/>
      </c>
    </row>
    <row r="981" spans="1:34" ht="36.75" customHeight="1">
      <c r="A981" s="108">
        <f t="shared" si="28"/>
        <v>971</v>
      </c>
      <c r="B981" s="1232" t="str">
        <f>IF(基本情報入力シート!C1024="","",基本情報入力シート!C1024)</f>
        <v/>
      </c>
      <c r="C981" s="1233"/>
      <c r="D981" s="1233"/>
      <c r="E981" s="1233"/>
      <c r="F981" s="1233"/>
      <c r="G981" s="1233"/>
      <c r="H981" s="1233"/>
      <c r="I981" s="1233"/>
      <c r="J981" s="1233"/>
      <c r="K981" s="1234"/>
      <c r="L981" s="109" t="str">
        <f>IF(基本情報入力シート!M1024="","",基本情報入力シート!M1024)</f>
        <v/>
      </c>
      <c r="M981" s="109" t="str">
        <f>IF(基本情報入力シート!R1024="","",基本情報入力シート!R1024)</f>
        <v/>
      </c>
      <c r="N981" s="109" t="str">
        <f>IF(基本情報入力シート!W1024="","",基本情報入力シート!W1024)</f>
        <v/>
      </c>
      <c r="O981" s="108" t="str">
        <f>IF(基本情報入力シート!X1024="","",基本情報入力シート!X1024)</f>
        <v/>
      </c>
      <c r="P981" s="110" t="str">
        <f>IF(基本情報入力シート!Y1024="","",基本情報入力シート!Y1024)</f>
        <v/>
      </c>
      <c r="Q981" s="641" t="str">
        <f>IF(基本情報入力シート!Z1024="","",基本情報入力シート!Z1024)</f>
        <v/>
      </c>
      <c r="R981" s="662" t="str">
        <f>IF(基本情報入力シート!AA1024="","",基本情報入力シート!AA1024)</f>
        <v/>
      </c>
      <c r="S981" s="111"/>
      <c r="T981" s="112"/>
      <c r="U981" s="131" t="str">
        <f>IF(P981="","",VLOOKUP(P981,【参考】数式用!$A$5:$I$28,MATCH(T981,【参考】数式用!$C$4:$G$4,0)+2,0))</f>
        <v/>
      </c>
      <c r="V981" s="46" t="s">
        <v>121</v>
      </c>
      <c r="W981" s="113"/>
      <c r="X981" s="47" t="s">
        <v>122</v>
      </c>
      <c r="Y981" s="113"/>
      <c r="Z981" s="114" t="s">
        <v>123</v>
      </c>
      <c r="AA981" s="113"/>
      <c r="AB981" s="47" t="s">
        <v>122</v>
      </c>
      <c r="AC981" s="113"/>
      <c r="AD981" s="47" t="s">
        <v>124</v>
      </c>
      <c r="AE981" s="115" t="s">
        <v>125</v>
      </c>
      <c r="AF981" s="116" t="str">
        <f t="shared" si="30"/>
        <v/>
      </c>
      <c r="AG981" s="118" t="s">
        <v>126</v>
      </c>
      <c r="AH981" s="117" t="str">
        <f t="shared" si="29"/>
        <v/>
      </c>
    </row>
    <row r="982" spans="1:34" ht="36.75" customHeight="1">
      <c r="A982" s="108">
        <f t="shared" si="28"/>
        <v>972</v>
      </c>
      <c r="B982" s="1232" t="str">
        <f>IF(基本情報入力シート!C1025="","",基本情報入力シート!C1025)</f>
        <v/>
      </c>
      <c r="C982" s="1233"/>
      <c r="D982" s="1233"/>
      <c r="E982" s="1233"/>
      <c r="F982" s="1233"/>
      <c r="G982" s="1233"/>
      <c r="H982" s="1233"/>
      <c r="I982" s="1233"/>
      <c r="J982" s="1233"/>
      <c r="K982" s="1234"/>
      <c r="L982" s="109" t="str">
        <f>IF(基本情報入力シート!M1025="","",基本情報入力シート!M1025)</f>
        <v/>
      </c>
      <c r="M982" s="109" t="str">
        <f>IF(基本情報入力シート!R1025="","",基本情報入力シート!R1025)</f>
        <v/>
      </c>
      <c r="N982" s="109" t="str">
        <f>IF(基本情報入力シート!W1025="","",基本情報入力シート!W1025)</f>
        <v/>
      </c>
      <c r="O982" s="108" t="str">
        <f>IF(基本情報入力シート!X1025="","",基本情報入力シート!X1025)</f>
        <v/>
      </c>
      <c r="P982" s="110" t="str">
        <f>IF(基本情報入力シート!Y1025="","",基本情報入力シート!Y1025)</f>
        <v/>
      </c>
      <c r="Q982" s="641" t="str">
        <f>IF(基本情報入力シート!Z1025="","",基本情報入力シート!Z1025)</f>
        <v/>
      </c>
      <c r="R982" s="662" t="str">
        <f>IF(基本情報入力シート!AA1025="","",基本情報入力シート!AA1025)</f>
        <v/>
      </c>
      <c r="S982" s="111"/>
      <c r="T982" s="112"/>
      <c r="U982" s="131" t="str">
        <f>IF(P982="","",VLOOKUP(P982,【参考】数式用!$A$5:$I$28,MATCH(T982,【参考】数式用!$C$4:$G$4,0)+2,0))</f>
        <v/>
      </c>
      <c r="V982" s="46" t="s">
        <v>121</v>
      </c>
      <c r="W982" s="113"/>
      <c r="X982" s="47" t="s">
        <v>122</v>
      </c>
      <c r="Y982" s="113"/>
      <c r="Z982" s="114" t="s">
        <v>123</v>
      </c>
      <c r="AA982" s="113"/>
      <c r="AB982" s="47" t="s">
        <v>122</v>
      </c>
      <c r="AC982" s="113"/>
      <c r="AD982" s="47" t="s">
        <v>124</v>
      </c>
      <c r="AE982" s="115" t="s">
        <v>125</v>
      </c>
      <c r="AF982" s="116" t="str">
        <f t="shared" si="30"/>
        <v/>
      </c>
      <c r="AG982" s="118" t="s">
        <v>126</v>
      </c>
      <c r="AH982" s="117" t="str">
        <f t="shared" si="29"/>
        <v/>
      </c>
    </row>
    <row r="983" spans="1:34" ht="36.75" customHeight="1">
      <c r="A983" s="108">
        <f t="shared" si="28"/>
        <v>973</v>
      </c>
      <c r="B983" s="1232" t="str">
        <f>IF(基本情報入力シート!C1026="","",基本情報入力シート!C1026)</f>
        <v/>
      </c>
      <c r="C983" s="1233"/>
      <c r="D983" s="1233"/>
      <c r="E983" s="1233"/>
      <c r="F983" s="1233"/>
      <c r="G983" s="1233"/>
      <c r="H983" s="1233"/>
      <c r="I983" s="1233"/>
      <c r="J983" s="1233"/>
      <c r="K983" s="1234"/>
      <c r="L983" s="109" t="str">
        <f>IF(基本情報入力シート!M1026="","",基本情報入力シート!M1026)</f>
        <v/>
      </c>
      <c r="M983" s="109" t="str">
        <f>IF(基本情報入力シート!R1026="","",基本情報入力シート!R1026)</f>
        <v/>
      </c>
      <c r="N983" s="109" t="str">
        <f>IF(基本情報入力シート!W1026="","",基本情報入力シート!W1026)</f>
        <v/>
      </c>
      <c r="O983" s="108" t="str">
        <f>IF(基本情報入力シート!X1026="","",基本情報入力シート!X1026)</f>
        <v/>
      </c>
      <c r="P983" s="110" t="str">
        <f>IF(基本情報入力シート!Y1026="","",基本情報入力シート!Y1026)</f>
        <v/>
      </c>
      <c r="Q983" s="641" t="str">
        <f>IF(基本情報入力シート!Z1026="","",基本情報入力シート!Z1026)</f>
        <v/>
      </c>
      <c r="R983" s="662" t="str">
        <f>IF(基本情報入力シート!AA1026="","",基本情報入力シート!AA1026)</f>
        <v/>
      </c>
      <c r="S983" s="111"/>
      <c r="T983" s="112"/>
      <c r="U983" s="131" t="str">
        <f>IF(P983="","",VLOOKUP(P983,【参考】数式用!$A$5:$I$28,MATCH(T983,【参考】数式用!$C$4:$G$4,0)+2,0))</f>
        <v/>
      </c>
      <c r="V983" s="46" t="s">
        <v>121</v>
      </c>
      <c r="W983" s="113"/>
      <c r="X983" s="47" t="s">
        <v>122</v>
      </c>
      <c r="Y983" s="113"/>
      <c r="Z983" s="114" t="s">
        <v>123</v>
      </c>
      <c r="AA983" s="113"/>
      <c r="AB983" s="47" t="s">
        <v>122</v>
      </c>
      <c r="AC983" s="113"/>
      <c r="AD983" s="47" t="s">
        <v>124</v>
      </c>
      <c r="AE983" s="115" t="s">
        <v>125</v>
      </c>
      <c r="AF983" s="116" t="str">
        <f t="shared" si="30"/>
        <v/>
      </c>
      <c r="AG983" s="118" t="s">
        <v>126</v>
      </c>
      <c r="AH983" s="117" t="str">
        <f t="shared" si="29"/>
        <v/>
      </c>
    </row>
    <row r="984" spans="1:34" ht="36.75" customHeight="1">
      <c r="A984" s="108">
        <f t="shared" si="28"/>
        <v>974</v>
      </c>
      <c r="B984" s="1232" t="str">
        <f>IF(基本情報入力シート!C1027="","",基本情報入力シート!C1027)</f>
        <v/>
      </c>
      <c r="C984" s="1233"/>
      <c r="D984" s="1233"/>
      <c r="E984" s="1233"/>
      <c r="F984" s="1233"/>
      <c r="G984" s="1233"/>
      <c r="H984" s="1233"/>
      <c r="I984" s="1233"/>
      <c r="J984" s="1233"/>
      <c r="K984" s="1234"/>
      <c r="L984" s="109" t="str">
        <f>IF(基本情報入力シート!M1027="","",基本情報入力シート!M1027)</f>
        <v/>
      </c>
      <c r="M984" s="109" t="str">
        <f>IF(基本情報入力シート!R1027="","",基本情報入力シート!R1027)</f>
        <v/>
      </c>
      <c r="N984" s="109" t="str">
        <f>IF(基本情報入力シート!W1027="","",基本情報入力シート!W1027)</f>
        <v/>
      </c>
      <c r="O984" s="108" t="str">
        <f>IF(基本情報入力シート!X1027="","",基本情報入力シート!X1027)</f>
        <v/>
      </c>
      <c r="P984" s="110" t="str">
        <f>IF(基本情報入力シート!Y1027="","",基本情報入力シート!Y1027)</f>
        <v/>
      </c>
      <c r="Q984" s="641" t="str">
        <f>IF(基本情報入力シート!Z1027="","",基本情報入力シート!Z1027)</f>
        <v/>
      </c>
      <c r="R984" s="662" t="str">
        <f>IF(基本情報入力シート!AA1027="","",基本情報入力シート!AA1027)</f>
        <v/>
      </c>
      <c r="S984" s="111"/>
      <c r="T984" s="112"/>
      <c r="U984" s="131" t="str">
        <f>IF(P984="","",VLOOKUP(P984,【参考】数式用!$A$5:$I$28,MATCH(T984,【参考】数式用!$C$4:$G$4,0)+2,0))</f>
        <v/>
      </c>
      <c r="V984" s="46" t="s">
        <v>121</v>
      </c>
      <c r="W984" s="113"/>
      <c r="X984" s="47" t="s">
        <v>122</v>
      </c>
      <c r="Y984" s="113"/>
      <c r="Z984" s="114" t="s">
        <v>123</v>
      </c>
      <c r="AA984" s="113"/>
      <c r="AB984" s="47" t="s">
        <v>122</v>
      </c>
      <c r="AC984" s="113"/>
      <c r="AD984" s="47" t="s">
        <v>124</v>
      </c>
      <c r="AE984" s="115" t="s">
        <v>125</v>
      </c>
      <c r="AF984" s="116" t="str">
        <f t="shared" si="30"/>
        <v/>
      </c>
      <c r="AG984" s="118" t="s">
        <v>126</v>
      </c>
      <c r="AH984" s="117" t="str">
        <f t="shared" si="29"/>
        <v/>
      </c>
    </row>
    <row r="985" spans="1:34" ht="36.75" customHeight="1">
      <c r="A985" s="108">
        <f t="shared" si="28"/>
        <v>975</v>
      </c>
      <c r="B985" s="1232" t="str">
        <f>IF(基本情報入力シート!C1028="","",基本情報入力シート!C1028)</f>
        <v/>
      </c>
      <c r="C985" s="1233"/>
      <c r="D985" s="1233"/>
      <c r="E985" s="1233"/>
      <c r="F985" s="1233"/>
      <c r="G985" s="1233"/>
      <c r="H985" s="1233"/>
      <c r="I985" s="1233"/>
      <c r="J985" s="1233"/>
      <c r="K985" s="1234"/>
      <c r="L985" s="109" t="str">
        <f>IF(基本情報入力シート!M1028="","",基本情報入力シート!M1028)</f>
        <v/>
      </c>
      <c r="M985" s="109" t="str">
        <f>IF(基本情報入力シート!R1028="","",基本情報入力シート!R1028)</f>
        <v/>
      </c>
      <c r="N985" s="109" t="str">
        <f>IF(基本情報入力シート!W1028="","",基本情報入力シート!W1028)</f>
        <v/>
      </c>
      <c r="O985" s="108" t="str">
        <f>IF(基本情報入力シート!X1028="","",基本情報入力シート!X1028)</f>
        <v/>
      </c>
      <c r="P985" s="110" t="str">
        <f>IF(基本情報入力シート!Y1028="","",基本情報入力シート!Y1028)</f>
        <v/>
      </c>
      <c r="Q985" s="641" t="str">
        <f>IF(基本情報入力シート!Z1028="","",基本情報入力シート!Z1028)</f>
        <v/>
      </c>
      <c r="R985" s="662" t="str">
        <f>IF(基本情報入力シート!AA1028="","",基本情報入力シート!AA1028)</f>
        <v/>
      </c>
      <c r="S985" s="111"/>
      <c r="T985" s="112"/>
      <c r="U985" s="131" t="str">
        <f>IF(P985="","",VLOOKUP(P985,【参考】数式用!$A$5:$I$28,MATCH(T985,【参考】数式用!$C$4:$G$4,0)+2,0))</f>
        <v/>
      </c>
      <c r="V985" s="46" t="s">
        <v>121</v>
      </c>
      <c r="W985" s="113"/>
      <c r="X985" s="47" t="s">
        <v>122</v>
      </c>
      <c r="Y985" s="113"/>
      <c r="Z985" s="114" t="s">
        <v>123</v>
      </c>
      <c r="AA985" s="113"/>
      <c r="AB985" s="47" t="s">
        <v>122</v>
      </c>
      <c r="AC985" s="113"/>
      <c r="AD985" s="47" t="s">
        <v>124</v>
      </c>
      <c r="AE985" s="115" t="s">
        <v>125</v>
      </c>
      <c r="AF985" s="116" t="str">
        <f t="shared" si="30"/>
        <v/>
      </c>
      <c r="AG985" s="118" t="s">
        <v>126</v>
      </c>
      <c r="AH985" s="117" t="str">
        <f t="shared" si="29"/>
        <v/>
      </c>
    </row>
    <row r="986" spans="1:34" ht="36.75" customHeight="1">
      <c r="A986" s="108">
        <f t="shared" si="28"/>
        <v>976</v>
      </c>
      <c r="B986" s="1232" t="str">
        <f>IF(基本情報入力シート!C1029="","",基本情報入力シート!C1029)</f>
        <v/>
      </c>
      <c r="C986" s="1233"/>
      <c r="D986" s="1233"/>
      <c r="E986" s="1233"/>
      <c r="F986" s="1233"/>
      <c r="G986" s="1233"/>
      <c r="H986" s="1233"/>
      <c r="I986" s="1233"/>
      <c r="J986" s="1233"/>
      <c r="K986" s="1234"/>
      <c r="L986" s="109" t="str">
        <f>IF(基本情報入力シート!M1029="","",基本情報入力シート!M1029)</f>
        <v/>
      </c>
      <c r="M986" s="109" t="str">
        <f>IF(基本情報入力シート!R1029="","",基本情報入力シート!R1029)</f>
        <v/>
      </c>
      <c r="N986" s="109" t="str">
        <f>IF(基本情報入力シート!W1029="","",基本情報入力シート!W1029)</f>
        <v/>
      </c>
      <c r="O986" s="108" t="str">
        <f>IF(基本情報入力シート!X1029="","",基本情報入力シート!X1029)</f>
        <v/>
      </c>
      <c r="P986" s="110" t="str">
        <f>IF(基本情報入力シート!Y1029="","",基本情報入力シート!Y1029)</f>
        <v/>
      </c>
      <c r="Q986" s="641" t="str">
        <f>IF(基本情報入力シート!Z1029="","",基本情報入力シート!Z1029)</f>
        <v/>
      </c>
      <c r="R986" s="662" t="str">
        <f>IF(基本情報入力シート!AA1029="","",基本情報入力シート!AA1029)</f>
        <v/>
      </c>
      <c r="S986" s="111"/>
      <c r="T986" s="112"/>
      <c r="U986" s="131" t="str">
        <f>IF(P986="","",VLOOKUP(P986,【参考】数式用!$A$5:$I$28,MATCH(T986,【参考】数式用!$C$4:$G$4,0)+2,0))</f>
        <v/>
      </c>
      <c r="V986" s="46" t="s">
        <v>121</v>
      </c>
      <c r="W986" s="113"/>
      <c r="X986" s="47" t="s">
        <v>122</v>
      </c>
      <c r="Y986" s="113"/>
      <c r="Z986" s="114" t="s">
        <v>123</v>
      </c>
      <c r="AA986" s="113"/>
      <c r="AB986" s="47" t="s">
        <v>122</v>
      </c>
      <c r="AC986" s="113"/>
      <c r="AD986" s="47" t="s">
        <v>124</v>
      </c>
      <c r="AE986" s="115" t="s">
        <v>125</v>
      </c>
      <c r="AF986" s="116" t="str">
        <f t="shared" si="30"/>
        <v/>
      </c>
      <c r="AG986" s="118" t="s">
        <v>126</v>
      </c>
      <c r="AH986" s="117" t="str">
        <f t="shared" si="29"/>
        <v/>
      </c>
    </row>
    <row r="987" spans="1:34" ht="36.75" customHeight="1">
      <c r="A987" s="108">
        <f t="shared" si="28"/>
        <v>977</v>
      </c>
      <c r="B987" s="1232" t="str">
        <f>IF(基本情報入力シート!C1030="","",基本情報入力シート!C1030)</f>
        <v/>
      </c>
      <c r="C987" s="1233"/>
      <c r="D987" s="1233"/>
      <c r="E987" s="1233"/>
      <c r="F987" s="1233"/>
      <c r="G987" s="1233"/>
      <c r="H987" s="1233"/>
      <c r="I987" s="1233"/>
      <c r="J987" s="1233"/>
      <c r="K987" s="1234"/>
      <c r="L987" s="109" t="str">
        <f>IF(基本情報入力シート!M1030="","",基本情報入力シート!M1030)</f>
        <v/>
      </c>
      <c r="M987" s="109" t="str">
        <f>IF(基本情報入力シート!R1030="","",基本情報入力シート!R1030)</f>
        <v/>
      </c>
      <c r="N987" s="109" t="str">
        <f>IF(基本情報入力シート!W1030="","",基本情報入力シート!W1030)</f>
        <v/>
      </c>
      <c r="O987" s="108" t="str">
        <f>IF(基本情報入力シート!X1030="","",基本情報入力シート!X1030)</f>
        <v/>
      </c>
      <c r="P987" s="110" t="str">
        <f>IF(基本情報入力シート!Y1030="","",基本情報入力シート!Y1030)</f>
        <v/>
      </c>
      <c r="Q987" s="641" t="str">
        <f>IF(基本情報入力シート!Z1030="","",基本情報入力シート!Z1030)</f>
        <v/>
      </c>
      <c r="R987" s="662" t="str">
        <f>IF(基本情報入力シート!AA1030="","",基本情報入力シート!AA1030)</f>
        <v/>
      </c>
      <c r="S987" s="111"/>
      <c r="T987" s="112"/>
      <c r="U987" s="131" t="str">
        <f>IF(P987="","",VLOOKUP(P987,【参考】数式用!$A$5:$I$28,MATCH(T987,【参考】数式用!$C$4:$G$4,0)+2,0))</f>
        <v/>
      </c>
      <c r="V987" s="46" t="s">
        <v>121</v>
      </c>
      <c r="W987" s="113"/>
      <c r="X987" s="47" t="s">
        <v>122</v>
      </c>
      <c r="Y987" s="113"/>
      <c r="Z987" s="114" t="s">
        <v>123</v>
      </c>
      <c r="AA987" s="113"/>
      <c r="AB987" s="47" t="s">
        <v>122</v>
      </c>
      <c r="AC987" s="113"/>
      <c r="AD987" s="47" t="s">
        <v>124</v>
      </c>
      <c r="AE987" s="115" t="s">
        <v>125</v>
      </c>
      <c r="AF987" s="116" t="str">
        <f t="shared" si="30"/>
        <v/>
      </c>
      <c r="AG987" s="118" t="s">
        <v>126</v>
      </c>
      <c r="AH987" s="117" t="str">
        <f t="shared" si="29"/>
        <v/>
      </c>
    </row>
    <row r="988" spans="1:34" ht="36.75" customHeight="1">
      <c r="A988" s="108">
        <f t="shared" si="28"/>
        <v>978</v>
      </c>
      <c r="B988" s="1232" t="str">
        <f>IF(基本情報入力シート!C1031="","",基本情報入力シート!C1031)</f>
        <v/>
      </c>
      <c r="C988" s="1233"/>
      <c r="D988" s="1233"/>
      <c r="E988" s="1233"/>
      <c r="F988" s="1233"/>
      <c r="G988" s="1233"/>
      <c r="H988" s="1233"/>
      <c r="I988" s="1233"/>
      <c r="J988" s="1233"/>
      <c r="K988" s="1234"/>
      <c r="L988" s="109" t="str">
        <f>IF(基本情報入力シート!M1031="","",基本情報入力シート!M1031)</f>
        <v/>
      </c>
      <c r="M988" s="109" t="str">
        <f>IF(基本情報入力シート!R1031="","",基本情報入力シート!R1031)</f>
        <v/>
      </c>
      <c r="N988" s="109" t="str">
        <f>IF(基本情報入力シート!W1031="","",基本情報入力シート!W1031)</f>
        <v/>
      </c>
      <c r="O988" s="108" t="str">
        <f>IF(基本情報入力シート!X1031="","",基本情報入力シート!X1031)</f>
        <v/>
      </c>
      <c r="P988" s="110" t="str">
        <f>IF(基本情報入力シート!Y1031="","",基本情報入力シート!Y1031)</f>
        <v/>
      </c>
      <c r="Q988" s="641" t="str">
        <f>IF(基本情報入力シート!Z1031="","",基本情報入力シート!Z1031)</f>
        <v/>
      </c>
      <c r="R988" s="662" t="str">
        <f>IF(基本情報入力シート!AA1031="","",基本情報入力シート!AA1031)</f>
        <v/>
      </c>
      <c r="S988" s="111"/>
      <c r="T988" s="112"/>
      <c r="U988" s="131" t="str">
        <f>IF(P988="","",VLOOKUP(P988,【参考】数式用!$A$5:$I$28,MATCH(T988,【参考】数式用!$C$4:$G$4,0)+2,0))</f>
        <v/>
      </c>
      <c r="V988" s="46" t="s">
        <v>121</v>
      </c>
      <c r="W988" s="113"/>
      <c r="X988" s="47" t="s">
        <v>122</v>
      </c>
      <c r="Y988" s="113"/>
      <c r="Z988" s="114" t="s">
        <v>123</v>
      </c>
      <c r="AA988" s="113"/>
      <c r="AB988" s="47" t="s">
        <v>122</v>
      </c>
      <c r="AC988" s="113"/>
      <c r="AD988" s="47" t="s">
        <v>124</v>
      </c>
      <c r="AE988" s="115" t="s">
        <v>125</v>
      </c>
      <c r="AF988" s="116" t="str">
        <f t="shared" si="30"/>
        <v/>
      </c>
      <c r="AG988" s="118" t="s">
        <v>126</v>
      </c>
      <c r="AH988" s="117" t="str">
        <f t="shared" si="29"/>
        <v/>
      </c>
    </row>
    <row r="989" spans="1:34" ht="36.75" customHeight="1">
      <c r="A989" s="108">
        <f t="shared" si="28"/>
        <v>979</v>
      </c>
      <c r="B989" s="1232" t="str">
        <f>IF(基本情報入力シート!C1032="","",基本情報入力シート!C1032)</f>
        <v/>
      </c>
      <c r="C989" s="1233"/>
      <c r="D989" s="1233"/>
      <c r="E989" s="1233"/>
      <c r="F989" s="1233"/>
      <c r="G989" s="1233"/>
      <c r="H989" s="1233"/>
      <c r="I989" s="1233"/>
      <c r="J989" s="1233"/>
      <c r="K989" s="1234"/>
      <c r="L989" s="109" t="str">
        <f>IF(基本情報入力シート!M1032="","",基本情報入力シート!M1032)</f>
        <v/>
      </c>
      <c r="M989" s="109" t="str">
        <f>IF(基本情報入力シート!R1032="","",基本情報入力シート!R1032)</f>
        <v/>
      </c>
      <c r="N989" s="109" t="str">
        <f>IF(基本情報入力シート!W1032="","",基本情報入力シート!W1032)</f>
        <v/>
      </c>
      <c r="O989" s="108" t="str">
        <f>IF(基本情報入力シート!X1032="","",基本情報入力シート!X1032)</f>
        <v/>
      </c>
      <c r="P989" s="110" t="str">
        <f>IF(基本情報入力シート!Y1032="","",基本情報入力シート!Y1032)</f>
        <v/>
      </c>
      <c r="Q989" s="641" t="str">
        <f>IF(基本情報入力シート!Z1032="","",基本情報入力シート!Z1032)</f>
        <v/>
      </c>
      <c r="R989" s="662" t="str">
        <f>IF(基本情報入力シート!AA1032="","",基本情報入力シート!AA1032)</f>
        <v/>
      </c>
      <c r="S989" s="111"/>
      <c r="T989" s="112"/>
      <c r="U989" s="131" t="str">
        <f>IF(P989="","",VLOOKUP(P989,【参考】数式用!$A$5:$I$28,MATCH(T989,【参考】数式用!$C$4:$G$4,0)+2,0))</f>
        <v/>
      </c>
      <c r="V989" s="46" t="s">
        <v>121</v>
      </c>
      <c r="W989" s="113"/>
      <c r="X989" s="47" t="s">
        <v>122</v>
      </c>
      <c r="Y989" s="113"/>
      <c r="Z989" s="114" t="s">
        <v>123</v>
      </c>
      <c r="AA989" s="113"/>
      <c r="AB989" s="47" t="s">
        <v>122</v>
      </c>
      <c r="AC989" s="113"/>
      <c r="AD989" s="47" t="s">
        <v>124</v>
      </c>
      <c r="AE989" s="115" t="s">
        <v>125</v>
      </c>
      <c r="AF989" s="116" t="str">
        <f t="shared" si="30"/>
        <v/>
      </c>
      <c r="AG989" s="118" t="s">
        <v>126</v>
      </c>
      <c r="AH989" s="117" t="str">
        <f t="shared" si="29"/>
        <v/>
      </c>
    </row>
    <row r="990" spans="1:34" ht="36.75" customHeight="1">
      <c r="A990" s="108">
        <f t="shared" si="28"/>
        <v>980</v>
      </c>
      <c r="B990" s="1232" t="str">
        <f>IF(基本情報入力シート!C1033="","",基本情報入力シート!C1033)</f>
        <v/>
      </c>
      <c r="C990" s="1233"/>
      <c r="D990" s="1233"/>
      <c r="E990" s="1233"/>
      <c r="F990" s="1233"/>
      <c r="G990" s="1233"/>
      <c r="H990" s="1233"/>
      <c r="I990" s="1233"/>
      <c r="J990" s="1233"/>
      <c r="K990" s="1234"/>
      <c r="L990" s="109" t="str">
        <f>IF(基本情報入力シート!M1033="","",基本情報入力シート!M1033)</f>
        <v/>
      </c>
      <c r="M990" s="109" t="str">
        <f>IF(基本情報入力シート!R1033="","",基本情報入力シート!R1033)</f>
        <v/>
      </c>
      <c r="N990" s="109" t="str">
        <f>IF(基本情報入力シート!W1033="","",基本情報入力シート!W1033)</f>
        <v/>
      </c>
      <c r="O990" s="108" t="str">
        <f>IF(基本情報入力シート!X1033="","",基本情報入力シート!X1033)</f>
        <v/>
      </c>
      <c r="P990" s="110" t="str">
        <f>IF(基本情報入力シート!Y1033="","",基本情報入力シート!Y1033)</f>
        <v/>
      </c>
      <c r="Q990" s="641" t="str">
        <f>IF(基本情報入力シート!Z1033="","",基本情報入力シート!Z1033)</f>
        <v/>
      </c>
      <c r="R990" s="662" t="str">
        <f>IF(基本情報入力シート!AA1033="","",基本情報入力シート!AA1033)</f>
        <v/>
      </c>
      <c r="S990" s="111"/>
      <c r="T990" s="112"/>
      <c r="U990" s="131" t="str">
        <f>IF(P990="","",VLOOKUP(P990,【参考】数式用!$A$5:$I$28,MATCH(T990,【参考】数式用!$C$4:$G$4,0)+2,0))</f>
        <v/>
      </c>
      <c r="V990" s="46" t="s">
        <v>121</v>
      </c>
      <c r="W990" s="113"/>
      <c r="X990" s="47" t="s">
        <v>122</v>
      </c>
      <c r="Y990" s="113"/>
      <c r="Z990" s="114" t="s">
        <v>123</v>
      </c>
      <c r="AA990" s="113"/>
      <c r="AB990" s="47" t="s">
        <v>122</v>
      </c>
      <c r="AC990" s="113"/>
      <c r="AD990" s="47" t="s">
        <v>124</v>
      </c>
      <c r="AE990" s="115" t="s">
        <v>125</v>
      </c>
      <c r="AF990" s="116" t="str">
        <f t="shared" si="30"/>
        <v/>
      </c>
      <c r="AG990" s="118" t="s">
        <v>126</v>
      </c>
      <c r="AH990" s="117" t="str">
        <f t="shared" si="29"/>
        <v/>
      </c>
    </row>
    <row r="991" spans="1:34" ht="36.75" customHeight="1">
      <c r="A991" s="108">
        <f t="shared" si="28"/>
        <v>981</v>
      </c>
      <c r="B991" s="1232" t="str">
        <f>IF(基本情報入力シート!C1034="","",基本情報入力シート!C1034)</f>
        <v/>
      </c>
      <c r="C991" s="1233"/>
      <c r="D991" s="1233"/>
      <c r="E991" s="1233"/>
      <c r="F991" s="1233"/>
      <c r="G991" s="1233"/>
      <c r="H991" s="1233"/>
      <c r="I991" s="1233"/>
      <c r="J991" s="1233"/>
      <c r="K991" s="1234"/>
      <c r="L991" s="109" t="str">
        <f>IF(基本情報入力シート!M1034="","",基本情報入力シート!M1034)</f>
        <v/>
      </c>
      <c r="M991" s="109" t="str">
        <f>IF(基本情報入力シート!R1034="","",基本情報入力シート!R1034)</f>
        <v/>
      </c>
      <c r="N991" s="109" t="str">
        <f>IF(基本情報入力シート!W1034="","",基本情報入力シート!W1034)</f>
        <v/>
      </c>
      <c r="O991" s="108" t="str">
        <f>IF(基本情報入力シート!X1034="","",基本情報入力シート!X1034)</f>
        <v/>
      </c>
      <c r="P991" s="110" t="str">
        <f>IF(基本情報入力シート!Y1034="","",基本情報入力シート!Y1034)</f>
        <v/>
      </c>
      <c r="Q991" s="641" t="str">
        <f>IF(基本情報入力シート!Z1034="","",基本情報入力シート!Z1034)</f>
        <v/>
      </c>
      <c r="R991" s="662" t="str">
        <f>IF(基本情報入力シート!AA1034="","",基本情報入力シート!AA1034)</f>
        <v/>
      </c>
      <c r="S991" s="111"/>
      <c r="T991" s="112"/>
      <c r="U991" s="131" t="str">
        <f>IF(P991="","",VLOOKUP(P991,【参考】数式用!$A$5:$I$28,MATCH(T991,【参考】数式用!$C$4:$G$4,0)+2,0))</f>
        <v/>
      </c>
      <c r="V991" s="46" t="s">
        <v>121</v>
      </c>
      <c r="W991" s="113"/>
      <c r="X991" s="47" t="s">
        <v>122</v>
      </c>
      <c r="Y991" s="113"/>
      <c r="Z991" s="114" t="s">
        <v>123</v>
      </c>
      <c r="AA991" s="113"/>
      <c r="AB991" s="47" t="s">
        <v>122</v>
      </c>
      <c r="AC991" s="113"/>
      <c r="AD991" s="47" t="s">
        <v>124</v>
      </c>
      <c r="AE991" s="115" t="s">
        <v>125</v>
      </c>
      <c r="AF991" s="116" t="str">
        <f t="shared" si="30"/>
        <v/>
      </c>
      <c r="AG991" s="118" t="s">
        <v>126</v>
      </c>
      <c r="AH991" s="117" t="str">
        <f t="shared" si="29"/>
        <v/>
      </c>
    </row>
    <row r="992" spans="1:34" ht="36.75" customHeight="1">
      <c r="A992" s="108">
        <f t="shared" si="28"/>
        <v>982</v>
      </c>
      <c r="B992" s="1232" t="str">
        <f>IF(基本情報入力シート!C1035="","",基本情報入力シート!C1035)</f>
        <v/>
      </c>
      <c r="C992" s="1233"/>
      <c r="D992" s="1233"/>
      <c r="E992" s="1233"/>
      <c r="F992" s="1233"/>
      <c r="G992" s="1233"/>
      <c r="H992" s="1233"/>
      <c r="I992" s="1233"/>
      <c r="J992" s="1233"/>
      <c r="K992" s="1234"/>
      <c r="L992" s="109" t="str">
        <f>IF(基本情報入力シート!M1035="","",基本情報入力シート!M1035)</f>
        <v/>
      </c>
      <c r="M992" s="109" t="str">
        <f>IF(基本情報入力シート!R1035="","",基本情報入力シート!R1035)</f>
        <v/>
      </c>
      <c r="N992" s="109" t="str">
        <f>IF(基本情報入力シート!W1035="","",基本情報入力シート!W1035)</f>
        <v/>
      </c>
      <c r="O992" s="108" t="str">
        <f>IF(基本情報入力シート!X1035="","",基本情報入力シート!X1035)</f>
        <v/>
      </c>
      <c r="P992" s="110" t="str">
        <f>IF(基本情報入力シート!Y1035="","",基本情報入力シート!Y1035)</f>
        <v/>
      </c>
      <c r="Q992" s="641" t="str">
        <f>IF(基本情報入力シート!Z1035="","",基本情報入力シート!Z1035)</f>
        <v/>
      </c>
      <c r="R992" s="662" t="str">
        <f>IF(基本情報入力シート!AA1035="","",基本情報入力シート!AA1035)</f>
        <v/>
      </c>
      <c r="S992" s="111"/>
      <c r="T992" s="112"/>
      <c r="U992" s="131" t="str">
        <f>IF(P992="","",VLOOKUP(P992,【参考】数式用!$A$5:$I$28,MATCH(T992,【参考】数式用!$C$4:$G$4,0)+2,0))</f>
        <v/>
      </c>
      <c r="V992" s="46" t="s">
        <v>121</v>
      </c>
      <c r="W992" s="113"/>
      <c r="X992" s="47" t="s">
        <v>122</v>
      </c>
      <c r="Y992" s="113"/>
      <c r="Z992" s="114" t="s">
        <v>123</v>
      </c>
      <c r="AA992" s="113"/>
      <c r="AB992" s="47" t="s">
        <v>122</v>
      </c>
      <c r="AC992" s="113"/>
      <c r="AD992" s="47" t="s">
        <v>124</v>
      </c>
      <c r="AE992" s="115" t="s">
        <v>125</v>
      </c>
      <c r="AF992" s="116" t="str">
        <f t="shared" si="30"/>
        <v/>
      </c>
      <c r="AG992" s="118" t="s">
        <v>126</v>
      </c>
      <c r="AH992" s="117" t="str">
        <f t="shared" si="29"/>
        <v/>
      </c>
    </row>
    <row r="993" spans="1:34" ht="36.75" customHeight="1">
      <c r="A993" s="108">
        <f t="shared" si="28"/>
        <v>983</v>
      </c>
      <c r="B993" s="1232" t="str">
        <f>IF(基本情報入力シート!C1036="","",基本情報入力シート!C1036)</f>
        <v/>
      </c>
      <c r="C993" s="1233"/>
      <c r="D993" s="1233"/>
      <c r="E993" s="1233"/>
      <c r="F993" s="1233"/>
      <c r="G993" s="1233"/>
      <c r="H993" s="1233"/>
      <c r="I993" s="1233"/>
      <c r="J993" s="1233"/>
      <c r="K993" s="1234"/>
      <c r="L993" s="109" t="str">
        <f>IF(基本情報入力シート!M1036="","",基本情報入力シート!M1036)</f>
        <v/>
      </c>
      <c r="M993" s="109" t="str">
        <f>IF(基本情報入力シート!R1036="","",基本情報入力シート!R1036)</f>
        <v/>
      </c>
      <c r="N993" s="109" t="str">
        <f>IF(基本情報入力シート!W1036="","",基本情報入力シート!W1036)</f>
        <v/>
      </c>
      <c r="O993" s="108" t="str">
        <f>IF(基本情報入力シート!X1036="","",基本情報入力シート!X1036)</f>
        <v/>
      </c>
      <c r="P993" s="110" t="str">
        <f>IF(基本情報入力シート!Y1036="","",基本情報入力シート!Y1036)</f>
        <v/>
      </c>
      <c r="Q993" s="641" t="str">
        <f>IF(基本情報入力シート!Z1036="","",基本情報入力シート!Z1036)</f>
        <v/>
      </c>
      <c r="R993" s="662" t="str">
        <f>IF(基本情報入力シート!AA1036="","",基本情報入力シート!AA1036)</f>
        <v/>
      </c>
      <c r="S993" s="111"/>
      <c r="T993" s="112"/>
      <c r="U993" s="131" t="str">
        <f>IF(P993="","",VLOOKUP(P993,【参考】数式用!$A$5:$I$28,MATCH(T993,【参考】数式用!$C$4:$G$4,0)+2,0))</f>
        <v/>
      </c>
      <c r="V993" s="46" t="s">
        <v>121</v>
      </c>
      <c r="W993" s="113"/>
      <c r="X993" s="47" t="s">
        <v>122</v>
      </c>
      <c r="Y993" s="113"/>
      <c r="Z993" s="114" t="s">
        <v>123</v>
      </c>
      <c r="AA993" s="113"/>
      <c r="AB993" s="47" t="s">
        <v>122</v>
      </c>
      <c r="AC993" s="113"/>
      <c r="AD993" s="47" t="s">
        <v>124</v>
      </c>
      <c r="AE993" s="115" t="s">
        <v>125</v>
      </c>
      <c r="AF993" s="116" t="str">
        <f t="shared" si="30"/>
        <v/>
      </c>
      <c r="AG993" s="118" t="s">
        <v>126</v>
      </c>
      <c r="AH993" s="117" t="str">
        <f t="shared" si="29"/>
        <v/>
      </c>
    </row>
    <row r="994" spans="1:34" ht="36.75" customHeight="1">
      <c r="A994" s="108">
        <f t="shared" si="28"/>
        <v>984</v>
      </c>
      <c r="B994" s="1232" t="str">
        <f>IF(基本情報入力シート!C1037="","",基本情報入力シート!C1037)</f>
        <v/>
      </c>
      <c r="C994" s="1233"/>
      <c r="D994" s="1233"/>
      <c r="E994" s="1233"/>
      <c r="F994" s="1233"/>
      <c r="G994" s="1233"/>
      <c r="H994" s="1233"/>
      <c r="I994" s="1233"/>
      <c r="J994" s="1233"/>
      <c r="K994" s="1234"/>
      <c r="L994" s="109" t="str">
        <f>IF(基本情報入力シート!M1037="","",基本情報入力シート!M1037)</f>
        <v/>
      </c>
      <c r="M994" s="109" t="str">
        <f>IF(基本情報入力シート!R1037="","",基本情報入力シート!R1037)</f>
        <v/>
      </c>
      <c r="N994" s="109" t="str">
        <f>IF(基本情報入力シート!W1037="","",基本情報入力シート!W1037)</f>
        <v/>
      </c>
      <c r="O994" s="108" t="str">
        <f>IF(基本情報入力シート!X1037="","",基本情報入力シート!X1037)</f>
        <v/>
      </c>
      <c r="P994" s="110" t="str">
        <f>IF(基本情報入力シート!Y1037="","",基本情報入力シート!Y1037)</f>
        <v/>
      </c>
      <c r="Q994" s="641" t="str">
        <f>IF(基本情報入力シート!Z1037="","",基本情報入力シート!Z1037)</f>
        <v/>
      </c>
      <c r="R994" s="662" t="str">
        <f>IF(基本情報入力シート!AA1037="","",基本情報入力シート!AA1037)</f>
        <v/>
      </c>
      <c r="S994" s="111"/>
      <c r="T994" s="112"/>
      <c r="U994" s="131" t="str">
        <f>IF(P994="","",VLOOKUP(P994,【参考】数式用!$A$5:$I$28,MATCH(T994,【参考】数式用!$C$4:$G$4,0)+2,0))</f>
        <v/>
      </c>
      <c r="V994" s="46" t="s">
        <v>121</v>
      </c>
      <c r="W994" s="113"/>
      <c r="X994" s="47" t="s">
        <v>122</v>
      </c>
      <c r="Y994" s="113"/>
      <c r="Z994" s="114" t="s">
        <v>123</v>
      </c>
      <c r="AA994" s="113"/>
      <c r="AB994" s="47" t="s">
        <v>122</v>
      </c>
      <c r="AC994" s="113"/>
      <c r="AD994" s="47" t="s">
        <v>124</v>
      </c>
      <c r="AE994" s="115" t="s">
        <v>125</v>
      </c>
      <c r="AF994" s="116" t="str">
        <f t="shared" si="30"/>
        <v/>
      </c>
      <c r="AG994" s="118" t="s">
        <v>126</v>
      </c>
      <c r="AH994" s="117" t="str">
        <f t="shared" si="29"/>
        <v/>
      </c>
    </row>
    <row r="995" spans="1:34" ht="36.75" customHeight="1">
      <c r="A995" s="108">
        <f t="shared" si="28"/>
        <v>985</v>
      </c>
      <c r="B995" s="1232" t="str">
        <f>IF(基本情報入力シート!C1038="","",基本情報入力シート!C1038)</f>
        <v/>
      </c>
      <c r="C995" s="1233"/>
      <c r="D995" s="1233"/>
      <c r="E995" s="1233"/>
      <c r="F995" s="1233"/>
      <c r="G995" s="1233"/>
      <c r="H995" s="1233"/>
      <c r="I995" s="1233"/>
      <c r="J995" s="1233"/>
      <c r="K995" s="1234"/>
      <c r="L995" s="109" t="str">
        <f>IF(基本情報入力シート!M1038="","",基本情報入力シート!M1038)</f>
        <v/>
      </c>
      <c r="M995" s="109" t="str">
        <f>IF(基本情報入力シート!R1038="","",基本情報入力シート!R1038)</f>
        <v/>
      </c>
      <c r="N995" s="109" t="str">
        <f>IF(基本情報入力シート!W1038="","",基本情報入力シート!W1038)</f>
        <v/>
      </c>
      <c r="O995" s="108" t="str">
        <f>IF(基本情報入力シート!X1038="","",基本情報入力シート!X1038)</f>
        <v/>
      </c>
      <c r="P995" s="110" t="str">
        <f>IF(基本情報入力シート!Y1038="","",基本情報入力シート!Y1038)</f>
        <v/>
      </c>
      <c r="Q995" s="641" t="str">
        <f>IF(基本情報入力シート!Z1038="","",基本情報入力シート!Z1038)</f>
        <v/>
      </c>
      <c r="R995" s="662" t="str">
        <f>IF(基本情報入力シート!AA1038="","",基本情報入力シート!AA1038)</f>
        <v/>
      </c>
      <c r="S995" s="111"/>
      <c r="T995" s="112"/>
      <c r="U995" s="131" t="str">
        <f>IF(P995="","",VLOOKUP(P995,【参考】数式用!$A$5:$I$28,MATCH(T995,【参考】数式用!$C$4:$G$4,0)+2,0))</f>
        <v/>
      </c>
      <c r="V995" s="46" t="s">
        <v>121</v>
      </c>
      <c r="W995" s="113"/>
      <c r="X995" s="47" t="s">
        <v>122</v>
      </c>
      <c r="Y995" s="113"/>
      <c r="Z995" s="114" t="s">
        <v>123</v>
      </c>
      <c r="AA995" s="113"/>
      <c r="AB995" s="47" t="s">
        <v>122</v>
      </c>
      <c r="AC995" s="113"/>
      <c r="AD995" s="47" t="s">
        <v>124</v>
      </c>
      <c r="AE995" s="115" t="s">
        <v>125</v>
      </c>
      <c r="AF995" s="116" t="str">
        <f t="shared" si="30"/>
        <v/>
      </c>
      <c r="AG995" s="118" t="s">
        <v>126</v>
      </c>
      <c r="AH995" s="117" t="str">
        <f t="shared" si="29"/>
        <v/>
      </c>
    </row>
    <row r="996" spans="1:34" ht="36.75" customHeight="1">
      <c r="A996" s="108">
        <f t="shared" si="28"/>
        <v>986</v>
      </c>
      <c r="B996" s="1232" t="str">
        <f>IF(基本情報入力シート!C1039="","",基本情報入力シート!C1039)</f>
        <v/>
      </c>
      <c r="C996" s="1233"/>
      <c r="D996" s="1233"/>
      <c r="E996" s="1233"/>
      <c r="F996" s="1233"/>
      <c r="G996" s="1233"/>
      <c r="H996" s="1233"/>
      <c r="I996" s="1233"/>
      <c r="J996" s="1233"/>
      <c r="K996" s="1234"/>
      <c r="L996" s="109" t="str">
        <f>IF(基本情報入力シート!M1039="","",基本情報入力シート!M1039)</f>
        <v/>
      </c>
      <c r="M996" s="109" t="str">
        <f>IF(基本情報入力シート!R1039="","",基本情報入力シート!R1039)</f>
        <v/>
      </c>
      <c r="N996" s="109" t="str">
        <f>IF(基本情報入力シート!W1039="","",基本情報入力シート!W1039)</f>
        <v/>
      </c>
      <c r="O996" s="108" t="str">
        <f>IF(基本情報入力シート!X1039="","",基本情報入力シート!X1039)</f>
        <v/>
      </c>
      <c r="P996" s="110" t="str">
        <f>IF(基本情報入力シート!Y1039="","",基本情報入力シート!Y1039)</f>
        <v/>
      </c>
      <c r="Q996" s="641" t="str">
        <f>IF(基本情報入力シート!Z1039="","",基本情報入力シート!Z1039)</f>
        <v/>
      </c>
      <c r="R996" s="662" t="str">
        <f>IF(基本情報入力シート!AA1039="","",基本情報入力シート!AA1039)</f>
        <v/>
      </c>
      <c r="S996" s="111"/>
      <c r="T996" s="112"/>
      <c r="U996" s="131" t="str">
        <f>IF(P996="","",VLOOKUP(P996,【参考】数式用!$A$5:$I$28,MATCH(T996,【参考】数式用!$C$4:$G$4,0)+2,0))</f>
        <v/>
      </c>
      <c r="V996" s="46" t="s">
        <v>121</v>
      </c>
      <c r="W996" s="113"/>
      <c r="X996" s="47" t="s">
        <v>122</v>
      </c>
      <c r="Y996" s="113"/>
      <c r="Z996" s="114" t="s">
        <v>123</v>
      </c>
      <c r="AA996" s="113"/>
      <c r="AB996" s="47" t="s">
        <v>122</v>
      </c>
      <c r="AC996" s="113"/>
      <c r="AD996" s="47" t="s">
        <v>124</v>
      </c>
      <c r="AE996" s="115" t="s">
        <v>125</v>
      </c>
      <c r="AF996" s="116" t="str">
        <f t="shared" si="30"/>
        <v/>
      </c>
      <c r="AG996" s="118" t="s">
        <v>126</v>
      </c>
      <c r="AH996" s="117" t="str">
        <f t="shared" si="29"/>
        <v/>
      </c>
    </row>
    <row r="997" spans="1:34" ht="36.75" customHeight="1">
      <c r="A997" s="108">
        <f t="shared" si="28"/>
        <v>987</v>
      </c>
      <c r="B997" s="1232" t="str">
        <f>IF(基本情報入力シート!C1040="","",基本情報入力シート!C1040)</f>
        <v/>
      </c>
      <c r="C997" s="1233"/>
      <c r="D997" s="1233"/>
      <c r="E997" s="1233"/>
      <c r="F997" s="1233"/>
      <c r="G997" s="1233"/>
      <c r="H997" s="1233"/>
      <c r="I997" s="1233"/>
      <c r="J997" s="1233"/>
      <c r="K997" s="1234"/>
      <c r="L997" s="109" t="str">
        <f>IF(基本情報入力シート!M1040="","",基本情報入力シート!M1040)</f>
        <v/>
      </c>
      <c r="M997" s="109" t="str">
        <f>IF(基本情報入力シート!R1040="","",基本情報入力シート!R1040)</f>
        <v/>
      </c>
      <c r="N997" s="109" t="str">
        <f>IF(基本情報入力シート!W1040="","",基本情報入力シート!W1040)</f>
        <v/>
      </c>
      <c r="O997" s="108" t="str">
        <f>IF(基本情報入力シート!X1040="","",基本情報入力シート!X1040)</f>
        <v/>
      </c>
      <c r="P997" s="110" t="str">
        <f>IF(基本情報入力シート!Y1040="","",基本情報入力シート!Y1040)</f>
        <v/>
      </c>
      <c r="Q997" s="641" t="str">
        <f>IF(基本情報入力シート!Z1040="","",基本情報入力シート!Z1040)</f>
        <v/>
      </c>
      <c r="R997" s="662" t="str">
        <f>IF(基本情報入力シート!AA1040="","",基本情報入力シート!AA1040)</f>
        <v/>
      </c>
      <c r="S997" s="111"/>
      <c r="T997" s="112"/>
      <c r="U997" s="131" t="str">
        <f>IF(P997="","",VLOOKUP(P997,【参考】数式用!$A$5:$I$28,MATCH(T997,【参考】数式用!$C$4:$G$4,0)+2,0))</f>
        <v/>
      </c>
      <c r="V997" s="46" t="s">
        <v>121</v>
      </c>
      <c r="W997" s="113"/>
      <c r="X997" s="47" t="s">
        <v>122</v>
      </c>
      <c r="Y997" s="113"/>
      <c r="Z997" s="114" t="s">
        <v>123</v>
      </c>
      <c r="AA997" s="113"/>
      <c r="AB997" s="47" t="s">
        <v>122</v>
      </c>
      <c r="AC997" s="113"/>
      <c r="AD997" s="47" t="s">
        <v>124</v>
      </c>
      <c r="AE997" s="115" t="s">
        <v>125</v>
      </c>
      <c r="AF997" s="116" t="str">
        <f t="shared" si="30"/>
        <v/>
      </c>
      <c r="AG997" s="118" t="s">
        <v>126</v>
      </c>
      <c r="AH997" s="117" t="str">
        <f t="shared" si="29"/>
        <v/>
      </c>
    </row>
    <row r="998" spans="1:34" ht="36.75" customHeight="1">
      <c r="A998" s="108">
        <f t="shared" si="28"/>
        <v>988</v>
      </c>
      <c r="B998" s="1232" t="str">
        <f>IF(基本情報入力シート!C1041="","",基本情報入力シート!C1041)</f>
        <v/>
      </c>
      <c r="C998" s="1233"/>
      <c r="D998" s="1233"/>
      <c r="E998" s="1233"/>
      <c r="F998" s="1233"/>
      <c r="G998" s="1233"/>
      <c r="H998" s="1233"/>
      <c r="I998" s="1233"/>
      <c r="J998" s="1233"/>
      <c r="K998" s="1234"/>
      <c r="L998" s="109" t="str">
        <f>IF(基本情報入力シート!M1041="","",基本情報入力シート!M1041)</f>
        <v/>
      </c>
      <c r="M998" s="109" t="str">
        <f>IF(基本情報入力シート!R1041="","",基本情報入力シート!R1041)</f>
        <v/>
      </c>
      <c r="N998" s="109" t="str">
        <f>IF(基本情報入力シート!W1041="","",基本情報入力シート!W1041)</f>
        <v/>
      </c>
      <c r="O998" s="108" t="str">
        <f>IF(基本情報入力シート!X1041="","",基本情報入力シート!X1041)</f>
        <v/>
      </c>
      <c r="P998" s="110" t="str">
        <f>IF(基本情報入力シート!Y1041="","",基本情報入力シート!Y1041)</f>
        <v/>
      </c>
      <c r="Q998" s="641" t="str">
        <f>IF(基本情報入力シート!Z1041="","",基本情報入力シート!Z1041)</f>
        <v/>
      </c>
      <c r="R998" s="662" t="str">
        <f>IF(基本情報入力シート!AA1041="","",基本情報入力シート!AA1041)</f>
        <v/>
      </c>
      <c r="S998" s="111"/>
      <c r="T998" s="112"/>
      <c r="U998" s="131" t="str">
        <f>IF(P998="","",VLOOKUP(P998,【参考】数式用!$A$5:$I$28,MATCH(T998,【参考】数式用!$C$4:$G$4,0)+2,0))</f>
        <v/>
      </c>
      <c r="V998" s="46" t="s">
        <v>121</v>
      </c>
      <c r="W998" s="113"/>
      <c r="X998" s="47" t="s">
        <v>122</v>
      </c>
      <c r="Y998" s="113"/>
      <c r="Z998" s="114" t="s">
        <v>123</v>
      </c>
      <c r="AA998" s="113"/>
      <c r="AB998" s="47" t="s">
        <v>122</v>
      </c>
      <c r="AC998" s="113"/>
      <c r="AD998" s="47" t="s">
        <v>124</v>
      </c>
      <c r="AE998" s="115" t="s">
        <v>125</v>
      </c>
      <c r="AF998" s="116" t="str">
        <f t="shared" si="30"/>
        <v/>
      </c>
      <c r="AG998" s="118" t="s">
        <v>126</v>
      </c>
      <c r="AH998" s="117" t="str">
        <f t="shared" si="29"/>
        <v/>
      </c>
    </row>
    <row r="999" spans="1:34" ht="36.75" customHeight="1">
      <c r="A999" s="108">
        <f t="shared" si="28"/>
        <v>989</v>
      </c>
      <c r="B999" s="1232" t="str">
        <f>IF(基本情報入力シート!C1042="","",基本情報入力シート!C1042)</f>
        <v/>
      </c>
      <c r="C999" s="1233"/>
      <c r="D999" s="1233"/>
      <c r="E999" s="1233"/>
      <c r="F999" s="1233"/>
      <c r="G999" s="1233"/>
      <c r="H999" s="1233"/>
      <c r="I999" s="1233"/>
      <c r="J999" s="1233"/>
      <c r="K999" s="1234"/>
      <c r="L999" s="109" t="str">
        <f>IF(基本情報入力シート!M1042="","",基本情報入力シート!M1042)</f>
        <v/>
      </c>
      <c r="M999" s="109" t="str">
        <f>IF(基本情報入力シート!R1042="","",基本情報入力シート!R1042)</f>
        <v/>
      </c>
      <c r="N999" s="109" t="str">
        <f>IF(基本情報入力シート!W1042="","",基本情報入力シート!W1042)</f>
        <v/>
      </c>
      <c r="O999" s="108" t="str">
        <f>IF(基本情報入力シート!X1042="","",基本情報入力シート!X1042)</f>
        <v/>
      </c>
      <c r="P999" s="110" t="str">
        <f>IF(基本情報入力シート!Y1042="","",基本情報入力シート!Y1042)</f>
        <v/>
      </c>
      <c r="Q999" s="641" t="str">
        <f>IF(基本情報入力シート!Z1042="","",基本情報入力シート!Z1042)</f>
        <v/>
      </c>
      <c r="R999" s="662" t="str">
        <f>IF(基本情報入力シート!AA1042="","",基本情報入力シート!AA1042)</f>
        <v/>
      </c>
      <c r="S999" s="111"/>
      <c r="T999" s="112"/>
      <c r="U999" s="131" t="str">
        <f>IF(P999="","",VLOOKUP(P999,【参考】数式用!$A$5:$I$28,MATCH(T999,【参考】数式用!$C$4:$G$4,0)+2,0))</f>
        <v/>
      </c>
      <c r="V999" s="46" t="s">
        <v>121</v>
      </c>
      <c r="W999" s="113"/>
      <c r="X999" s="47" t="s">
        <v>122</v>
      </c>
      <c r="Y999" s="113"/>
      <c r="Z999" s="114" t="s">
        <v>123</v>
      </c>
      <c r="AA999" s="113"/>
      <c r="AB999" s="47" t="s">
        <v>122</v>
      </c>
      <c r="AC999" s="113"/>
      <c r="AD999" s="47" t="s">
        <v>124</v>
      </c>
      <c r="AE999" s="115" t="s">
        <v>125</v>
      </c>
      <c r="AF999" s="116" t="str">
        <f t="shared" si="30"/>
        <v/>
      </c>
      <c r="AG999" s="118" t="s">
        <v>126</v>
      </c>
      <c r="AH999" s="117" t="str">
        <f t="shared" si="29"/>
        <v/>
      </c>
    </row>
    <row r="1000" spans="1:34" ht="36.75" customHeight="1">
      <c r="A1000" s="108">
        <f t="shared" si="28"/>
        <v>990</v>
      </c>
      <c r="B1000" s="1232" t="str">
        <f>IF(基本情報入力シート!C1043="","",基本情報入力シート!C1043)</f>
        <v/>
      </c>
      <c r="C1000" s="1233"/>
      <c r="D1000" s="1233"/>
      <c r="E1000" s="1233"/>
      <c r="F1000" s="1233"/>
      <c r="G1000" s="1233"/>
      <c r="H1000" s="1233"/>
      <c r="I1000" s="1233"/>
      <c r="J1000" s="1233"/>
      <c r="K1000" s="1234"/>
      <c r="L1000" s="109" t="str">
        <f>IF(基本情報入力シート!M1043="","",基本情報入力シート!M1043)</f>
        <v/>
      </c>
      <c r="M1000" s="109" t="str">
        <f>IF(基本情報入力シート!R1043="","",基本情報入力シート!R1043)</f>
        <v/>
      </c>
      <c r="N1000" s="109" t="str">
        <f>IF(基本情報入力シート!W1043="","",基本情報入力シート!W1043)</f>
        <v/>
      </c>
      <c r="O1000" s="108" t="str">
        <f>IF(基本情報入力シート!X1043="","",基本情報入力シート!X1043)</f>
        <v/>
      </c>
      <c r="P1000" s="110" t="str">
        <f>IF(基本情報入力シート!Y1043="","",基本情報入力シート!Y1043)</f>
        <v/>
      </c>
      <c r="Q1000" s="641" t="str">
        <f>IF(基本情報入力シート!Z1043="","",基本情報入力シート!Z1043)</f>
        <v/>
      </c>
      <c r="R1000" s="662" t="str">
        <f>IF(基本情報入力シート!AA1043="","",基本情報入力シート!AA1043)</f>
        <v/>
      </c>
      <c r="S1000" s="111"/>
      <c r="T1000" s="112"/>
      <c r="U1000" s="131" t="str">
        <f>IF(P1000="","",VLOOKUP(P1000,【参考】数式用!$A$5:$I$28,MATCH(T1000,【参考】数式用!$C$4:$G$4,0)+2,0))</f>
        <v/>
      </c>
      <c r="V1000" s="46" t="s">
        <v>121</v>
      </c>
      <c r="W1000" s="113"/>
      <c r="X1000" s="47" t="s">
        <v>122</v>
      </c>
      <c r="Y1000" s="113"/>
      <c r="Z1000" s="114" t="s">
        <v>123</v>
      </c>
      <c r="AA1000" s="113"/>
      <c r="AB1000" s="47" t="s">
        <v>122</v>
      </c>
      <c r="AC1000" s="113"/>
      <c r="AD1000" s="47" t="s">
        <v>124</v>
      </c>
      <c r="AE1000" s="115" t="s">
        <v>125</v>
      </c>
      <c r="AF1000" s="116" t="str">
        <f t="shared" si="30"/>
        <v/>
      </c>
      <c r="AG1000" s="118" t="s">
        <v>126</v>
      </c>
      <c r="AH1000" s="117" t="str">
        <f t="shared" si="29"/>
        <v/>
      </c>
    </row>
    <row r="1001" spans="1:34" ht="36.75" customHeight="1">
      <c r="A1001" s="108">
        <f t="shared" si="28"/>
        <v>991</v>
      </c>
      <c r="B1001" s="1232" t="str">
        <f>IF(基本情報入力シート!C1044="","",基本情報入力シート!C1044)</f>
        <v/>
      </c>
      <c r="C1001" s="1233"/>
      <c r="D1001" s="1233"/>
      <c r="E1001" s="1233"/>
      <c r="F1001" s="1233"/>
      <c r="G1001" s="1233"/>
      <c r="H1001" s="1233"/>
      <c r="I1001" s="1233"/>
      <c r="J1001" s="1233"/>
      <c r="K1001" s="1234"/>
      <c r="L1001" s="109" t="str">
        <f>IF(基本情報入力シート!M1044="","",基本情報入力シート!M1044)</f>
        <v/>
      </c>
      <c r="M1001" s="109" t="str">
        <f>IF(基本情報入力シート!R1044="","",基本情報入力シート!R1044)</f>
        <v/>
      </c>
      <c r="N1001" s="109" t="str">
        <f>IF(基本情報入力シート!W1044="","",基本情報入力シート!W1044)</f>
        <v/>
      </c>
      <c r="O1001" s="108" t="str">
        <f>IF(基本情報入力シート!X1044="","",基本情報入力シート!X1044)</f>
        <v/>
      </c>
      <c r="P1001" s="110" t="str">
        <f>IF(基本情報入力シート!Y1044="","",基本情報入力シート!Y1044)</f>
        <v/>
      </c>
      <c r="Q1001" s="641" t="str">
        <f>IF(基本情報入力シート!Z1044="","",基本情報入力シート!Z1044)</f>
        <v/>
      </c>
      <c r="R1001" s="662" t="str">
        <f>IF(基本情報入力シート!AA1044="","",基本情報入力シート!AA1044)</f>
        <v/>
      </c>
      <c r="S1001" s="111"/>
      <c r="T1001" s="112"/>
      <c r="U1001" s="131" t="str">
        <f>IF(P1001="","",VLOOKUP(P1001,【参考】数式用!$A$5:$I$28,MATCH(T1001,【参考】数式用!$C$4:$G$4,0)+2,0))</f>
        <v/>
      </c>
      <c r="V1001" s="46" t="s">
        <v>121</v>
      </c>
      <c r="W1001" s="113"/>
      <c r="X1001" s="47" t="s">
        <v>122</v>
      </c>
      <c r="Y1001" s="113"/>
      <c r="Z1001" s="114" t="s">
        <v>123</v>
      </c>
      <c r="AA1001" s="113"/>
      <c r="AB1001" s="47" t="s">
        <v>122</v>
      </c>
      <c r="AC1001" s="113"/>
      <c r="AD1001" s="47" t="s">
        <v>124</v>
      </c>
      <c r="AE1001" s="115" t="s">
        <v>125</v>
      </c>
      <c r="AF1001" s="116" t="str">
        <f t="shared" si="30"/>
        <v/>
      </c>
      <c r="AG1001" s="118" t="s">
        <v>126</v>
      </c>
      <c r="AH1001" s="117" t="str">
        <f t="shared" si="29"/>
        <v/>
      </c>
    </row>
    <row r="1002" spans="1:34" ht="36.75" customHeight="1">
      <c r="A1002" s="108">
        <f t="shared" si="28"/>
        <v>992</v>
      </c>
      <c r="B1002" s="1232" t="str">
        <f>IF(基本情報入力シート!C1045="","",基本情報入力シート!C1045)</f>
        <v/>
      </c>
      <c r="C1002" s="1233"/>
      <c r="D1002" s="1233"/>
      <c r="E1002" s="1233"/>
      <c r="F1002" s="1233"/>
      <c r="G1002" s="1233"/>
      <c r="H1002" s="1233"/>
      <c r="I1002" s="1233"/>
      <c r="J1002" s="1233"/>
      <c r="K1002" s="1234"/>
      <c r="L1002" s="109" t="str">
        <f>IF(基本情報入力シート!M1045="","",基本情報入力シート!M1045)</f>
        <v/>
      </c>
      <c r="M1002" s="109" t="str">
        <f>IF(基本情報入力シート!R1045="","",基本情報入力シート!R1045)</f>
        <v/>
      </c>
      <c r="N1002" s="109" t="str">
        <f>IF(基本情報入力シート!W1045="","",基本情報入力シート!W1045)</f>
        <v/>
      </c>
      <c r="O1002" s="108" t="str">
        <f>IF(基本情報入力シート!X1045="","",基本情報入力シート!X1045)</f>
        <v/>
      </c>
      <c r="P1002" s="110" t="str">
        <f>IF(基本情報入力シート!Y1045="","",基本情報入力シート!Y1045)</f>
        <v/>
      </c>
      <c r="Q1002" s="641" t="str">
        <f>IF(基本情報入力シート!Z1045="","",基本情報入力シート!Z1045)</f>
        <v/>
      </c>
      <c r="R1002" s="662" t="str">
        <f>IF(基本情報入力シート!AA1045="","",基本情報入力シート!AA1045)</f>
        <v/>
      </c>
      <c r="S1002" s="111"/>
      <c r="T1002" s="112"/>
      <c r="U1002" s="131" t="str">
        <f>IF(P1002="","",VLOOKUP(P1002,【参考】数式用!$A$5:$I$28,MATCH(T1002,【参考】数式用!$C$4:$G$4,0)+2,0))</f>
        <v/>
      </c>
      <c r="V1002" s="46" t="s">
        <v>121</v>
      </c>
      <c r="W1002" s="113"/>
      <c r="X1002" s="47" t="s">
        <v>122</v>
      </c>
      <c r="Y1002" s="113"/>
      <c r="Z1002" s="114" t="s">
        <v>123</v>
      </c>
      <c r="AA1002" s="113"/>
      <c r="AB1002" s="47" t="s">
        <v>122</v>
      </c>
      <c r="AC1002" s="113"/>
      <c r="AD1002" s="47" t="s">
        <v>124</v>
      </c>
      <c r="AE1002" s="115" t="s">
        <v>125</v>
      </c>
      <c r="AF1002" s="116" t="str">
        <f t="shared" si="30"/>
        <v/>
      </c>
      <c r="AG1002" s="118" t="s">
        <v>126</v>
      </c>
      <c r="AH1002" s="117" t="str">
        <f t="shared" si="29"/>
        <v/>
      </c>
    </row>
    <row r="1003" spans="1:34" ht="36.75" customHeight="1">
      <c r="A1003" s="108">
        <f t="shared" si="28"/>
        <v>993</v>
      </c>
      <c r="B1003" s="1232" t="str">
        <f>IF(基本情報入力シート!C1046="","",基本情報入力シート!C1046)</f>
        <v/>
      </c>
      <c r="C1003" s="1233"/>
      <c r="D1003" s="1233"/>
      <c r="E1003" s="1233"/>
      <c r="F1003" s="1233"/>
      <c r="G1003" s="1233"/>
      <c r="H1003" s="1233"/>
      <c r="I1003" s="1233"/>
      <c r="J1003" s="1233"/>
      <c r="K1003" s="1234"/>
      <c r="L1003" s="109" t="str">
        <f>IF(基本情報入力シート!M1046="","",基本情報入力シート!M1046)</f>
        <v/>
      </c>
      <c r="M1003" s="109" t="str">
        <f>IF(基本情報入力シート!R1046="","",基本情報入力シート!R1046)</f>
        <v/>
      </c>
      <c r="N1003" s="109" t="str">
        <f>IF(基本情報入力シート!W1046="","",基本情報入力シート!W1046)</f>
        <v/>
      </c>
      <c r="O1003" s="108" t="str">
        <f>IF(基本情報入力シート!X1046="","",基本情報入力シート!X1046)</f>
        <v/>
      </c>
      <c r="P1003" s="110" t="str">
        <f>IF(基本情報入力シート!Y1046="","",基本情報入力シート!Y1046)</f>
        <v/>
      </c>
      <c r="Q1003" s="641" t="str">
        <f>IF(基本情報入力シート!Z1046="","",基本情報入力シート!Z1046)</f>
        <v/>
      </c>
      <c r="R1003" s="662" t="str">
        <f>IF(基本情報入力シート!AA1046="","",基本情報入力シート!AA1046)</f>
        <v/>
      </c>
      <c r="S1003" s="111"/>
      <c r="T1003" s="112"/>
      <c r="U1003" s="131" t="str">
        <f>IF(P1003="","",VLOOKUP(P1003,【参考】数式用!$A$5:$I$28,MATCH(T1003,【参考】数式用!$C$4:$G$4,0)+2,0))</f>
        <v/>
      </c>
      <c r="V1003" s="46" t="s">
        <v>121</v>
      </c>
      <c r="W1003" s="113"/>
      <c r="X1003" s="47" t="s">
        <v>122</v>
      </c>
      <c r="Y1003" s="113"/>
      <c r="Z1003" s="114" t="s">
        <v>123</v>
      </c>
      <c r="AA1003" s="113"/>
      <c r="AB1003" s="47" t="s">
        <v>122</v>
      </c>
      <c r="AC1003" s="113"/>
      <c r="AD1003" s="47" t="s">
        <v>124</v>
      </c>
      <c r="AE1003" s="115" t="s">
        <v>125</v>
      </c>
      <c r="AF1003" s="116" t="str">
        <f t="shared" si="30"/>
        <v/>
      </c>
      <c r="AG1003" s="118" t="s">
        <v>126</v>
      </c>
      <c r="AH1003" s="117" t="str">
        <f t="shared" si="29"/>
        <v/>
      </c>
    </row>
    <row r="1004" spans="1:34" ht="36.75" customHeight="1">
      <c r="A1004" s="108">
        <f t="shared" si="28"/>
        <v>994</v>
      </c>
      <c r="B1004" s="1232" t="str">
        <f>IF(基本情報入力シート!C1047="","",基本情報入力シート!C1047)</f>
        <v/>
      </c>
      <c r="C1004" s="1233"/>
      <c r="D1004" s="1233"/>
      <c r="E1004" s="1233"/>
      <c r="F1004" s="1233"/>
      <c r="G1004" s="1233"/>
      <c r="H1004" s="1233"/>
      <c r="I1004" s="1233"/>
      <c r="J1004" s="1233"/>
      <c r="K1004" s="1234"/>
      <c r="L1004" s="109" t="str">
        <f>IF(基本情報入力シート!M1047="","",基本情報入力シート!M1047)</f>
        <v/>
      </c>
      <c r="M1004" s="109" t="str">
        <f>IF(基本情報入力シート!R1047="","",基本情報入力シート!R1047)</f>
        <v/>
      </c>
      <c r="N1004" s="109" t="str">
        <f>IF(基本情報入力シート!W1047="","",基本情報入力シート!W1047)</f>
        <v/>
      </c>
      <c r="O1004" s="108" t="str">
        <f>IF(基本情報入力シート!X1047="","",基本情報入力シート!X1047)</f>
        <v/>
      </c>
      <c r="P1004" s="110" t="str">
        <f>IF(基本情報入力シート!Y1047="","",基本情報入力シート!Y1047)</f>
        <v/>
      </c>
      <c r="Q1004" s="641" t="str">
        <f>IF(基本情報入力シート!Z1047="","",基本情報入力シート!Z1047)</f>
        <v/>
      </c>
      <c r="R1004" s="662" t="str">
        <f>IF(基本情報入力シート!AA1047="","",基本情報入力シート!AA1047)</f>
        <v/>
      </c>
      <c r="S1004" s="111"/>
      <c r="T1004" s="112"/>
      <c r="U1004" s="131" t="str">
        <f>IF(P1004="","",VLOOKUP(P1004,【参考】数式用!$A$5:$I$28,MATCH(T1004,【参考】数式用!$C$4:$G$4,0)+2,0))</f>
        <v/>
      </c>
      <c r="V1004" s="46" t="s">
        <v>121</v>
      </c>
      <c r="W1004" s="113"/>
      <c r="X1004" s="47" t="s">
        <v>122</v>
      </c>
      <c r="Y1004" s="113"/>
      <c r="Z1004" s="114" t="s">
        <v>123</v>
      </c>
      <c r="AA1004" s="113"/>
      <c r="AB1004" s="47" t="s">
        <v>122</v>
      </c>
      <c r="AC1004" s="113"/>
      <c r="AD1004" s="47" t="s">
        <v>124</v>
      </c>
      <c r="AE1004" s="115" t="s">
        <v>125</v>
      </c>
      <c r="AF1004" s="116" t="str">
        <f t="shared" si="30"/>
        <v/>
      </c>
      <c r="AG1004" s="118" t="s">
        <v>126</v>
      </c>
      <c r="AH1004" s="117" t="str">
        <f t="shared" si="29"/>
        <v/>
      </c>
    </row>
    <row r="1005" spans="1:34" ht="36.75" customHeight="1">
      <c r="A1005" s="108">
        <f t="shared" si="28"/>
        <v>995</v>
      </c>
      <c r="B1005" s="1232" t="str">
        <f>IF(基本情報入力シート!C1048="","",基本情報入力シート!C1048)</f>
        <v/>
      </c>
      <c r="C1005" s="1233"/>
      <c r="D1005" s="1233"/>
      <c r="E1005" s="1233"/>
      <c r="F1005" s="1233"/>
      <c r="G1005" s="1233"/>
      <c r="H1005" s="1233"/>
      <c r="I1005" s="1233"/>
      <c r="J1005" s="1233"/>
      <c r="K1005" s="1234"/>
      <c r="L1005" s="109" t="str">
        <f>IF(基本情報入力シート!M1048="","",基本情報入力シート!M1048)</f>
        <v/>
      </c>
      <c r="M1005" s="109" t="str">
        <f>IF(基本情報入力シート!R1048="","",基本情報入力シート!R1048)</f>
        <v/>
      </c>
      <c r="N1005" s="109" t="str">
        <f>IF(基本情報入力シート!W1048="","",基本情報入力シート!W1048)</f>
        <v/>
      </c>
      <c r="O1005" s="108" t="str">
        <f>IF(基本情報入力シート!X1048="","",基本情報入力シート!X1048)</f>
        <v/>
      </c>
      <c r="P1005" s="110" t="str">
        <f>IF(基本情報入力シート!Y1048="","",基本情報入力シート!Y1048)</f>
        <v/>
      </c>
      <c r="Q1005" s="641" t="str">
        <f>IF(基本情報入力シート!Z1048="","",基本情報入力シート!Z1048)</f>
        <v/>
      </c>
      <c r="R1005" s="662" t="str">
        <f>IF(基本情報入力シート!AA1048="","",基本情報入力シート!AA1048)</f>
        <v/>
      </c>
      <c r="S1005" s="111"/>
      <c r="T1005" s="112"/>
      <c r="U1005" s="131" t="str">
        <f>IF(P1005="","",VLOOKUP(P1005,【参考】数式用!$A$5:$I$28,MATCH(T1005,【参考】数式用!$C$4:$G$4,0)+2,0))</f>
        <v/>
      </c>
      <c r="V1005" s="46" t="s">
        <v>121</v>
      </c>
      <c r="W1005" s="113"/>
      <c r="X1005" s="47" t="s">
        <v>122</v>
      </c>
      <c r="Y1005" s="113"/>
      <c r="Z1005" s="114" t="s">
        <v>123</v>
      </c>
      <c r="AA1005" s="113"/>
      <c r="AB1005" s="47" t="s">
        <v>122</v>
      </c>
      <c r="AC1005" s="113"/>
      <c r="AD1005" s="47" t="s">
        <v>124</v>
      </c>
      <c r="AE1005" s="115" t="s">
        <v>125</v>
      </c>
      <c r="AF1005" s="116" t="str">
        <f t="shared" si="30"/>
        <v/>
      </c>
      <c r="AG1005" s="118" t="s">
        <v>126</v>
      </c>
      <c r="AH1005" s="117" t="str">
        <f t="shared" ref="AH1005:AH1009" si="31">IFERROR(ROUNDDOWN(ROUND(Q1005*U1005,0)*R1005,0)*AF1005,"")</f>
        <v/>
      </c>
    </row>
    <row r="1006" spans="1:34" ht="36.75" customHeight="1">
      <c r="A1006" s="108">
        <f t="shared" si="28"/>
        <v>996</v>
      </c>
      <c r="B1006" s="1232" t="str">
        <f>IF(基本情報入力シート!C1049="","",基本情報入力シート!C1049)</f>
        <v/>
      </c>
      <c r="C1006" s="1233"/>
      <c r="D1006" s="1233"/>
      <c r="E1006" s="1233"/>
      <c r="F1006" s="1233"/>
      <c r="G1006" s="1233"/>
      <c r="H1006" s="1233"/>
      <c r="I1006" s="1233"/>
      <c r="J1006" s="1233"/>
      <c r="K1006" s="1234"/>
      <c r="L1006" s="109" t="str">
        <f>IF(基本情報入力シート!M1049="","",基本情報入力シート!M1049)</f>
        <v/>
      </c>
      <c r="M1006" s="109" t="str">
        <f>IF(基本情報入力シート!R1049="","",基本情報入力シート!R1049)</f>
        <v/>
      </c>
      <c r="N1006" s="109" t="str">
        <f>IF(基本情報入力シート!W1049="","",基本情報入力シート!W1049)</f>
        <v/>
      </c>
      <c r="O1006" s="108" t="str">
        <f>IF(基本情報入力シート!X1049="","",基本情報入力シート!X1049)</f>
        <v/>
      </c>
      <c r="P1006" s="110" t="str">
        <f>IF(基本情報入力シート!Y1049="","",基本情報入力シート!Y1049)</f>
        <v/>
      </c>
      <c r="Q1006" s="641" t="str">
        <f>IF(基本情報入力シート!Z1049="","",基本情報入力シート!Z1049)</f>
        <v/>
      </c>
      <c r="R1006" s="662" t="str">
        <f>IF(基本情報入力シート!AA1049="","",基本情報入力シート!AA1049)</f>
        <v/>
      </c>
      <c r="S1006" s="111"/>
      <c r="T1006" s="112"/>
      <c r="U1006" s="131" t="str">
        <f>IF(P1006="","",VLOOKUP(P1006,【参考】数式用!$A$5:$I$28,MATCH(T1006,【参考】数式用!$C$4:$G$4,0)+2,0))</f>
        <v/>
      </c>
      <c r="V1006" s="46" t="s">
        <v>121</v>
      </c>
      <c r="W1006" s="113"/>
      <c r="X1006" s="47" t="s">
        <v>122</v>
      </c>
      <c r="Y1006" s="113"/>
      <c r="Z1006" s="114" t="s">
        <v>123</v>
      </c>
      <c r="AA1006" s="113"/>
      <c r="AB1006" s="47" t="s">
        <v>122</v>
      </c>
      <c r="AC1006" s="113"/>
      <c r="AD1006" s="47" t="s">
        <v>124</v>
      </c>
      <c r="AE1006" s="115" t="s">
        <v>125</v>
      </c>
      <c r="AF1006" s="116" t="str">
        <f t="shared" si="30"/>
        <v/>
      </c>
      <c r="AG1006" s="118" t="s">
        <v>126</v>
      </c>
      <c r="AH1006" s="117" t="str">
        <f t="shared" si="31"/>
        <v/>
      </c>
    </row>
    <row r="1007" spans="1:34" ht="36.75" customHeight="1">
      <c r="A1007" s="108">
        <f t="shared" si="28"/>
        <v>997</v>
      </c>
      <c r="B1007" s="1232" t="str">
        <f>IF(基本情報入力シート!C1050="","",基本情報入力シート!C1050)</f>
        <v/>
      </c>
      <c r="C1007" s="1233"/>
      <c r="D1007" s="1233"/>
      <c r="E1007" s="1233"/>
      <c r="F1007" s="1233"/>
      <c r="G1007" s="1233"/>
      <c r="H1007" s="1233"/>
      <c r="I1007" s="1233"/>
      <c r="J1007" s="1233"/>
      <c r="K1007" s="1234"/>
      <c r="L1007" s="109" t="str">
        <f>IF(基本情報入力シート!M1050="","",基本情報入力シート!M1050)</f>
        <v/>
      </c>
      <c r="M1007" s="109" t="str">
        <f>IF(基本情報入力シート!R1050="","",基本情報入力シート!R1050)</f>
        <v/>
      </c>
      <c r="N1007" s="109" t="str">
        <f>IF(基本情報入力シート!W1050="","",基本情報入力シート!W1050)</f>
        <v/>
      </c>
      <c r="O1007" s="108" t="str">
        <f>IF(基本情報入力シート!X1050="","",基本情報入力シート!X1050)</f>
        <v/>
      </c>
      <c r="P1007" s="110" t="str">
        <f>IF(基本情報入力シート!Y1050="","",基本情報入力シート!Y1050)</f>
        <v/>
      </c>
      <c r="Q1007" s="641" t="str">
        <f>IF(基本情報入力シート!Z1050="","",基本情報入力シート!Z1050)</f>
        <v/>
      </c>
      <c r="R1007" s="662" t="str">
        <f>IF(基本情報入力シート!AA1050="","",基本情報入力シート!AA1050)</f>
        <v/>
      </c>
      <c r="S1007" s="111"/>
      <c r="T1007" s="112"/>
      <c r="U1007" s="131" t="str">
        <f>IF(P1007="","",VLOOKUP(P1007,【参考】数式用!$A$5:$I$28,MATCH(T1007,【参考】数式用!$C$4:$G$4,0)+2,0))</f>
        <v/>
      </c>
      <c r="V1007" s="46" t="s">
        <v>121</v>
      </c>
      <c r="W1007" s="113"/>
      <c r="X1007" s="47" t="s">
        <v>122</v>
      </c>
      <c r="Y1007" s="113"/>
      <c r="Z1007" s="114" t="s">
        <v>123</v>
      </c>
      <c r="AA1007" s="113"/>
      <c r="AB1007" s="47" t="s">
        <v>122</v>
      </c>
      <c r="AC1007" s="113"/>
      <c r="AD1007" s="47" t="s">
        <v>124</v>
      </c>
      <c r="AE1007" s="115" t="s">
        <v>125</v>
      </c>
      <c r="AF1007" s="116" t="str">
        <f t="shared" si="30"/>
        <v/>
      </c>
      <c r="AG1007" s="118" t="s">
        <v>126</v>
      </c>
      <c r="AH1007" s="117" t="str">
        <f t="shared" si="31"/>
        <v/>
      </c>
    </row>
    <row r="1008" spans="1:34" ht="36.75" customHeight="1">
      <c r="A1008" s="108">
        <f t="shared" si="28"/>
        <v>998</v>
      </c>
      <c r="B1008" s="1232" t="str">
        <f>IF(基本情報入力シート!C1051="","",基本情報入力シート!C1051)</f>
        <v/>
      </c>
      <c r="C1008" s="1233"/>
      <c r="D1008" s="1233"/>
      <c r="E1008" s="1233"/>
      <c r="F1008" s="1233"/>
      <c r="G1008" s="1233"/>
      <c r="H1008" s="1233"/>
      <c r="I1008" s="1233"/>
      <c r="J1008" s="1233"/>
      <c r="K1008" s="1234"/>
      <c r="L1008" s="109" t="str">
        <f>IF(基本情報入力シート!M1051="","",基本情報入力シート!M1051)</f>
        <v/>
      </c>
      <c r="M1008" s="109" t="str">
        <f>IF(基本情報入力シート!R1051="","",基本情報入力シート!R1051)</f>
        <v/>
      </c>
      <c r="N1008" s="109" t="str">
        <f>IF(基本情報入力シート!W1051="","",基本情報入力シート!W1051)</f>
        <v/>
      </c>
      <c r="O1008" s="108" t="str">
        <f>IF(基本情報入力シート!X1051="","",基本情報入力シート!X1051)</f>
        <v/>
      </c>
      <c r="P1008" s="110" t="str">
        <f>IF(基本情報入力シート!Y1051="","",基本情報入力シート!Y1051)</f>
        <v/>
      </c>
      <c r="Q1008" s="641" t="str">
        <f>IF(基本情報入力シート!Z1051="","",基本情報入力シート!Z1051)</f>
        <v/>
      </c>
      <c r="R1008" s="662" t="str">
        <f>IF(基本情報入力シート!AA1051="","",基本情報入力シート!AA1051)</f>
        <v/>
      </c>
      <c r="S1008" s="111"/>
      <c r="T1008" s="112"/>
      <c r="U1008" s="131" t="str">
        <f>IF(P1008="","",VLOOKUP(P1008,【参考】数式用!$A$5:$I$28,MATCH(T1008,【参考】数式用!$C$4:$G$4,0)+2,0))</f>
        <v/>
      </c>
      <c r="V1008" s="46" t="s">
        <v>121</v>
      </c>
      <c r="W1008" s="113"/>
      <c r="X1008" s="47" t="s">
        <v>122</v>
      </c>
      <c r="Y1008" s="113"/>
      <c r="Z1008" s="114" t="s">
        <v>123</v>
      </c>
      <c r="AA1008" s="113"/>
      <c r="AB1008" s="47" t="s">
        <v>122</v>
      </c>
      <c r="AC1008" s="113"/>
      <c r="AD1008" s="47" t="s">
        <v>124</v>
      </c>
      <c r="AE1008" s="115" t="s">
        <v>125</v>
      </c>
      <c r="AF1008" s="116" t="str">
        <f t="shared" si="30"/>
        <v/>
      </c>
      <c r="AG1008" s="118" t="s">
        <v>126</v>
      </c>
      <c r="AH1008" s="117" t="str">
        <f t="shared" si="31"/>
        <v/>
      </c>
    </row>
    <row r="1009" spans="1:34" ht="36.75" customHeight="1">
      <c r="A1009" s="108">
        <f t="shared" si="28"/>
        <v>999</v>
      </c>
      <c r="B1009" s="1232" t="str">
        <f>IF(基本情報入力シート!C1052="","",基本情報入力シート!C1052)</f>
        <v/>
      </c>
      <c r="C1009" s="1233"/>
      <c r="D1009" s="1233"/>
      <c r="E1009" s="1233"/>
      <c r="F1009" s="1233"/>
      <c r="G1009" s="1233"/>
      <c r="H1009" s="1233"/>
      <c r="I1009" s="1233"/>
      <c r="J1009" s="1233"/>
      <c r="K1009" s="1234"/>
      <c r="L1009" s="109" t="str">
        <f>IF(基本情報入力シート!M1052="","",基本情報入力シート!M1052)</f>
        <v/>
      </c>
      <c r="M1009" s="109" t="str">
        <f>IF(基本情報入力シート!R1052="","",基本情報入力シート!R1052)</f>
        <v/>
      </c>
      <c r="N1009" s="109" t="str">
        <f>IF(基本情報入力シート!W1052="","",基本情報入力シート!W1052)</f>
        <v/>
      </c>
      <c r="O1009" s="108" t="str">
        <f>IF(基本情報入力シート!X1052="","",基本情報入力シート!X1052)</f>
        <v/>
      </c>
      <c r="P1009" s="110" t="str">
        <f>IF(基本情報入力シート!Y1052="","",基本情報入力シート!Y1052)</f>
        <v/>
      </c>
      <c r="Q1009" s="641" t="str">
        <f>IF(基本情報入力シート!Z1052="","",基本情報入力シート!Z1052)</f>
        <v/>
      </c>
      <c r="R1009" s="662" t="str">
        <f>IF(基本情報入力シート!AA1052="","",基本情報入力シート!AA1052)</f>
        <v/>
      </c>
      <c r="S1009" s="111"/>
      <c r="T1009" s="112"/>
      <c r="U1009" s="131" t="str">
        <f>IF(P1009="","",VLOOKUP(P1009,【参考】数式用!$A$5:$I$28,MATCH(T1009,【参考】数式用!$C$4:$G$4,0)+2,0))</f>
        <v/>
      </c>
      <c r="V1009" s="46" t="s">
        <v>121</v>
      </c>
      <c r="W1009" s="113"/>
      <c r="X1009" s="47" t="s">
        <v>122</v>
      </c>
      <c r="Y1009" s="113"/>
      <c r="Z1009" s="114" t="s">
        <v>123</v>
      </c>
      <c r="AA1009" s="113"/>
      <c r="AB1009" s="47" t="s">
        <v>122</v>
      </c>
      <c r="AC1009" s="113"/>
      <c r="AD1009" s="47" t="s">
        <v>124</v>
      </c>
      <c r="AE1009" s="115" t="s">
        <v>125</v>
      </c>
      <c r="AF1009" s="116" t="str">
        <f t="shared" ref="AF1009" si="32">IF(W1009&gt;=1,(AA1009*12+AC1009)-(W1009*12+Y1009)+1,"")</f>
        <v/>
      </c>
      <c r="AG1009" s="118" t="s">
        <v>126</v>
      </c>
      <c r="AH1009" s="117" t="str">
        <f t="shared" si="31"/>
        <v/>
      </c>
    </row>
    <row r="1010" spans="1:34" ht="36.75" customHeight="1" thickBot="1">
      <c r="A1010" s="108">
        <f t="shared" si="28"/>
        <v>1000</v>
      </c>
      <c r="B1010" s="1232" t="str">
        <f>IF(基本情報入力シート!C1053="","",基本情報入力シート!C1053)</f>
        <v/>
      </c>
      <c r="C1010" s="1233"/>
      <c r="D1010" s="1233"/>
      <c r="E1010" s="1233"/>
      <c r="F1010" s="1233"/>
      <c r="G1010" s="1233"/>
      <c r="H1010" s="1233"/>
      <c r="I1010" s="1233"/>
      <c r="J1010" s="1233"/>
      <c r="K1010" s="1234"/>
      <c r="L1010" s="109" t="str">
        <f>IF(基本情報入力シート!M1053="","",基本情報入力シート!M1053)</f>
        <v/>
      </c>
      <c r="M1010" s="109" t="str">
        <f>IF(基本情報入力シート!R1053="","",基本情報入力シート!R1053)</f>
        <v/>
      </c>
      <c r="N1010" s="109" t="str">
        <f>IF(基本情報入力シート!W1053="","",基本情報入力シート!W1053)</f>
        <v/>
      </c>
      <c r="O1010" s="108" t="str">
        <f>IF(基本情報入力シート!X1053="","",基本情報入力シート!X1053)</f>
        <v/>
      </c>
      <c r="P1010" s="110" t="str">
        <f>IF(基本情報入力シート!Y1053="","",基本情報入力シート!Y1053)</f>
        <v/>
      </c>
      <c r="Q1010" s="641" t="str">
        <f>IF(基本情報入力シート!Z1053="","",基本情報入力シート!Z1053)</f>
        <v/>
      </c>
      <c r="R1010" s="662" t="str">
        <f>IF(基本情報入力シート!AA1053="","",基本情報入力シート!AA1053)</f>
        <v/>
      </c>
      <c r="S1010" s="119"/>
      <c r="T1010" s="120"/>
      <c r="U1010" s="131" t="str">
        <f>IF(P1010="","",VLOOKUP(P1010,【参考】数式用!$A$5:$I$28,MATCH(T1010,【参考】数式用!$C$4:$G$4,0)+2,0))</f>
        <v/>
      </c>
      <c r="V1010" s="121" t="s">
        <v>121</v>
      </c>
      <c r="W1010" s="122"/>
      <c r="X1010" s="123" t="s">
        <v>122</v>
      </c>
      <c r="Y1010" s="122"/>
      <c r="Z1010" s="124" t="s">
        <v>123</v>
      </c>
      <c r="AA1010" s="122"/>
      <c r="AB1010" s="123" t="s">
        <v>122</v>
      </c>
      <c r="AC1010" s="122"/>
      <c r="AD1010" s="123" t="s">
        <v>124</v>
      </c>
      <c r="AE1010" s="125" t="s">
        <v>125</v>
      </c>
      <c r="AF1010" s="126" t="str">
        <f t="shared" si="6"/>
        <v/>
      </c>
      <c r="AG1010" s="127" t="s">
        <v>126</v>
      </c>
      <c r="AH1010" s="678" t="str">
        <f t="shared" si="4"/>
        <v/>
      </c>
    </row>
  </sheetData>
  <sheetProtection sheet="1" objects="1" scenarios="1" formatCells="0" formatColumns="0" formatRows="0" sort="0" autoFilter="0"/>
  <autoFilter ref="L10:AH10"/>
  <mergeCells count="1015">
    <mergeCell ref="B1005:K1005"/>
    <mergeCell ref="B1006:K1006"/>
    <mergeCell ref="B1007:K1007"/>
    <mergeCell ref="B1008:K1008"/>
    <mergeCell ref="B1009:K1009"/>
    <mergeCell ref="B1010:K1010"/>
    <mergeCell ref="B996:K996"/>
    <mergeCell ref="B997:K997"/>
    <mergeCell ref="B998:K998"/>
    <mergeCell ref="B999:K999"/>
    <mergeCell ref="B1000:K1000"/>
    <mergeCell ref="B1001:K1001"/>
    <mergeCell ref="B1002:K1002"/>
    <mergeCell ref="B1003:K1003"/>
    <mergeCell ref="B1004:K1004"/>
    <mergeCell ref="B987:K987"/>
    <mergeCell ref="B988:K988"/>
    <mergeCell ref="B989:K989"/>
    <mergeCell ref="B990:K990"/>
    <mergeCell ref="B991:K991"/>
    <mergeCell ref="B992:K992"/>
    <mergeCell ref="B993:K993"/>
    <mergeCell ref="B994:K994"/>
    <mergeCell ref="B995:K995"/>
    <mergeCell ref="B978:K978"/>
    <mergeCell ref="B979:K979"/>
    <mergeCell ref="B980:K980"/>
    <mergeCell ref="B981:K981"/>
    <mergeCell ref="B982:K982"/>
    <mergeCell ref="B983:K983"/>
    <mergeCell ref="B984:K984"/>
    <mergeCell ref="B985:K985"/>
    <mergeCell ref="B986:K986"/>
    <mergeCell ref="B969:K969"/>
    <mergeCell ref="B970:K970"/>
    <mergeCell ref="B971:K971"/>
    <mergeCell ref="B972:K972"/>
    <mergeCell ref="B973:K973"/>
    <mergeCell ref="B974:K974"/>
    <mergeCell ref="B975:K975"/>
    <mergeCell ref="B976:K976"/>
    <mergeCell ref="B977:K977"/>
    <mergeCell ref="B960:K960"/>
    <mergeCell ref="B961:K961"/>
    <mergeCell ref="B962:K962"/>
    <mergeCell ref="B963:K963"/>
    <mergeCell ref="B964:K964"/>
    <mergeCell ref="B965:K965"/>
    <mergeCell ref="B966:K966"/>
    <mergeCell ref="B967:K967"/>
    <mergeCell ref="B968:K968"/>
    <mergeCell ref="B951:K951"/>
    <mergeCell ref="B952:K952"/>
    <mergeCell ref="B953:K953"/>
    <mergeCell ref="B954:K954"/>
    <mergeCell ref="B955:K955"/>
    <mergeCell ref="B956:K956"/>
    <mergeCell ref="B957:K957"/>
    <mergeCell ref="B958:K958"/>
    <mergeCell ref="B959:K959"/>
    <mergeCell ref="B942:K942"/>
    <mergeCell ref="B943:K943"/>
    <mergeCell ref="B944:K944"/>
    <mergeCell ref="B945:K945"/>
    <mergeCell ref="B946:K946"/>
    <mergeCell ref="B947:K947"/>
    <mergeCell ref="B948:K948"/>
    <mergeCell ref="B949:K949"/>
    <mergeCell ref="B950:K950"/>
    <mergeCell ref="B933:K933"/>
    <mergeCell ref="B934:K934"/>
    <mergeCell ref="B935:K935"/>
    <mergeCell ref="B936:K936"/>
    <mergeCell ref="B937:K937"/>
    <mergeCell ref="B938:K938"/>
    <mergeCell ref="B939:K939"/>
    <mergeCell ref="B940:K940"/>
    <mergeCell ref="B941:K941"/>
    <mergeCell ref="B924:K924"/>
    <mergeCell ref="B925:K925"/>
    <mergeCell ref="B926:K926"/>
    <mergeCell ref="B927:K927"/>
    <mergeCell ref="B928:K928"/>
    <mergeCell ref="B929:K929"/>
    <mergeCell ref="B930:K930"/>
    <mergeCell ref="B931:K931"/>
    <mergeCell ref="B932:K932"/>
    <mergeCell ref="B915:K915"/>
    <mergeCell ref="B916:K916"/>
    <mergeCell ref="B917:K917"/>
    <mergeCell ref="B918:K918"/>
    <mergeCell ref="B919:K919"/>
    <mergeCell ref="B920:K920"/>
    <mergeCell ref="B921:K921"/>
    <mergeCell ref="B922:K922"/>
    <mergeCell ref="B923:K923"/>
    <mergeCell ref="B906:K906"/>
    <mergeCell ref="B907:K907"/>
    <mergeCell ref="B908:K908"/>
    <mergeCell ref="B909:K909"/>
    <mergeCell ref="B910:K910"/>
    <mergeCell ref="B911:K911"/>
    <mergeCell ref="B912:K912"/>
    <mergeCell ref="B913:K913"/>
    <mergeCell ref="B914:K914"/>
    <mergeCell ref="B897:K897"/>
    <mergeCell ref="B898:K898"/>
    <mergeCell ref="B899:K899"/>
    <mergeCell ref="B900:K900"/>
    <mergeCell ref="B901:K901"/>
    <mergeCell ref="B902:K902"/>
    <mergeCell ref="B903:K903"/>
    <mergeCell ref="B904:K904"/>
    <mergeCell ref="B905:K905"/>
    <mergeCell ref="B888:K888"/>
    <mergeCell ref="B889:K889"/>
    <mergeCell ref="B890:K890"/>
    <mergeCell ref="B891:K891"/>
    <mergeCell ref="B892:K892"/>
    <mergeCell ref="B893:K893"/>
    <mergeCell ref="B894:K894"/>
    <mergeCell ref="B895:K895"/>
    <mergeCell ref="B896:K896"/>
    <mergeCell ref="B879:K879"/>
    <mergeCell ref="B880:K880"/>
    <mergeCell ref="B881:K881"/>
    <mergeCell ref="B882:K882"/>
    <mergeCell ref="B883:K883"/>
    <mergeCell ref="B884:K884"/>
    <mergeCell ref="B885:K885"/>
    <mergeCell ref="B886:K886"/>
    <mergeCell ref="B887:K887"/>
    <mergeCell ref="B870:K870"/>
    <mergeCell ref="B871:K871"/>
    <mergeCell ref="B872:K872"/>
    <mergeCell ref="B873:K873"/>
    <mergeCell ref="B874:K874"/>
    <mergeCell ref="B875:K875"/>
    <mergeCell ref="B876:K876"/>
    <mergeCell ref="B877:K877"/>
    <mergeCell ref="B878:K878"/>
    <mergeCell ref="B861:K861"/>
    <mergeCell ref="B862:K862"/>
    <mergeCell ref="B863:K863"/>
    <mergeCell ref="B864:K864"/>
    <mergeCell ref="B865:K865"/>
    <mergeCell ref="B866:K866"/>
    <mergeCell ref="B867:K867"/>
    <mergeCell ref="B868:K868"/>
    <mergeCell ref="B869:K869"/>
    <mergeCell ref="B852:K852"/>
    <mergeCell ref="B853:K853"/>
    <mergeCell ref="B854:K854"/>
    <mergeCell ref="B855:K855"/>
    <mergeCell ref="B856:K856"/>
    <mergeCell ref="B857:K857"/>
    <mergeCell ref="B858:K858"/>
    <mergeCell ref="B859:K859"/>
    <mergeCell ref="B860:K860"/>
    <mergeCell ref="B843:K843"/>
    <mergeCell ref="B844:K844"/>
    <mergeCell ref="B845:K845"/>
    <mergeCell ref="B846:K846"/>
    <mergeCell ref="B847:K847"/>
    <mergeCell ref="B848:K848"/>
    <mergeCell ref="B849:K849"/>
    <mergeCell ref="B850:K850"/>
    <mergeCell ref="B851:K851"/>
    <mergeCell ref="B834:K834"/>
    <mergeCell ref="B835:K835"/>
    <mergeCell ref="B836:K836"/>
    <mergeCell ref="B837:K837"/>
    <mergeCell ref="B838:K838"/>
    <mergeCell ref="B839:K839"/>
    <mergeCell ref="B840:K840"/>
    <mergeCell ref="B841:K841"/>
    <mergeCell ref="B842:K842"/>
    <mergeCell ref="B825:K825"/>
    <mergeCell ref="B826:K826"/>
    <mergeCell ref="B827:K827"/>
    <mergeCell ref="B828:K828"/>
    <mergeCell ref="B829:K829"/>
    <mergeCell ref="B830:K830"/>
    <mergeCell ref="B831:K831"/>
    <mergeCell ref="B832:K832"/>
    <mergeCell ref="B833:K833"/>
    <mergeCell ref="B816:K816"/>
    <mergeCell ref="B817:K817"/>
    <mergeCell ref="B818:K818"/>
    <mergeCell ref="B819:K819"/>
    <mergeCell ref="B820:K820"/>
    <mergeCell ref="B821:K821"/>
    <mergeCell ref="B822:K822"/>
    <mergeCell ref="B823:K823"/>
    <mergeCell ref="B824:K824"/>
    <mergeCell ref="B807:K807"/>
    <mergeCell ref="B808:K808"/>
    <mergeCell ref="B809:K809"/>
    <mergeCell ref="B810:K810"/>
    <mergeCell ref="B811:K811"/>
    <mergeCell ref="B812:K812"/>
    <mergeCell ref="B813:K813"/>
    <mergeCell ref="B814:K814"/>
    <mergeCell ref="B815:K815"/>
    <mergeCell ref="B798:K798"/>
    <mergeCell ref="B799:K799"/>
    <mergeCell ref="B800:K800"/>
    <mergeCell ref="B801:K801"/>
    <mergeCell ref="B802:K802"/>
    <mergeCell ref="B803:K803"/>
    <mergeCell ref="B804:K804"/>
    <mergeCell ref="B805:K805"/>
    <mergeCell ref="B806:K806"/>
    <mergeCell ref="B789:K789"/>
    <mergeCell ref="B790:K790"/>
    <mergeCell ref="B791:K791"/>
    <mergeCell ref="B792:K792"/>
    <mergeCell ref="B793:K793"/>
    <mergeCell ref="B794:K794"/>
    <mergeCell ref="B795:K795"/>
    <mergeCell ref="B796:K796"/>
    <mergeCell ref="B797:K797"/>
    <mergeCell ref="B780:K780"/>
    <mergeCell ref="B781:K781"/>
    <mergeCell ref="B782:K782"/>
    <mergeCell ref="B783:K783"/>
    <mergeCell ref="B784:K784"/>
    <mergeCell ref="B785:K785"/>
    <mergeCell ref="B786:K786"/>
    <mergeCell ref="B787:K787"/>
    <mergeCell ref="B788:K788"/>
    <mergeCell ref="B771:K771"/>
    <mergeCell ref="B772:K772"/>
    <mergeCell ref="B773:K773"/>
    <mergeCell ref="B774:K774"/>
    <mergeCell ref="B775:K775"/>
    <mergeCell ref="B776:K776"/>
    <mergeCell ref="B777:K777"/>
    <mergeCell ref="B778:K778"/>
    <mergeCell ref="B779:K779"/>
    <mergeCell ref="B762:K762"/>
    <mergeCell ref="B763:K763"/>
    <mergeCell ref="B764:K764"/>
    <mergeCell ref="B765:K765"/>
    <mergeCell ref="B766:K766"/>
    <mergeCell ref="B767:K767"/>
    <mergeCell ref="B768:K768"/>
    <mergeCell ref="B769:K769"/>
    <mergeCell ref="B770:K770"/>
    <mergeCell ref="B753:K753"/>
    <mergeCell ref="B754:K754"/>
    <mergeCell ref="B755:K755"/>
    <mergeCell ref="B756:K756"/>
    <mergeCell ref="B757:K757"/>
    <mergeCell ref="B758:K758"/>
    <mergeCell ref="B759:K759"/>
    <mergeCell ref="B760:K760"/>
    <mergeCell ref="B761:K761"/>
    <mergeCell ref="B744:K744"/>
    <mergeCell ref="B745:K745"/>
    <mergeCell ref="B746:K746"/>
    <mergeCell ref="B747:K747"/>
    <mergeCell ref="B748:K748"/>
    <mergeCell ref="B749:K749"/>
    <mergeCell ref="B750:K750"/>
    <mergeCell ref="B751:K751"/>
    <mergeCell ref="B752:K752"/>
    <mergeCell ref="B735:K735"/>
    <mergeCell ref="B736:K736"/>
    <mergeCell ref="B737:K737"/>
    <mergeCell ref="B738:K738"/>
    <mergeCell ref="B739:K739"/>
    <mergeCell ref="B740:K740"/>
    <mergeCell ref="B741:K741"/>
    <mergeCell ref="B742:K742"/>
    <mergeCell ref="B743:K743"/>
    <mergeCell ref="B726:K726"/>
    <mergeCell ref="B727:K727"/>
    <mergeCell ref="B728:K728"/>
    <mergeCell ref="B729:K729"/>
    <mergeCell ref="B730:K730"/>
    <mergeCell ref="B731:K731"/>
    <mergeCell ref="B732:K732"/>
    <mergeCell ref="B733:K733"/>
    <mergeCell ref="B734:K734"/>
    <mergeCell ref="B717:K717"/>
    <mergeCell ref="B718:K718"/>
    <mergeCell ref="B719:K719"/>
    <mergeCell ref="B720:K720"/>
    <mergeCell ref="B721:K721"/>
    <mergeCell ref="B722:K722"/>
    <mergeCell ref="B723:K723"/>
    <mergeCell ref="B724:K724"/>
    <mergeCell ref="B725:K725"/>
    <mergeCell ref="B708:K708"/>
    <mergeCell ref="B709:K709"/>
    <mergeCell ref="B710:K710"/>
    <mergeCell ref="B711:K711"/>
    <mergeCell ref="B712:K712"/>
    <mergeCell ref="B713:K713"/>
    <mergeCell ref="B714:K714"/>
    <mergeCell ref="B715:K715"/>
    <mergeCell ref="B716:K716"/>
    <mergeCell ref="B699:K699"/>
    <mergeCell ref="B700:K700"/>
    <mergeCell ref="B701:K701"/>
    <mergeCell ref="B702:K702"/>
    <mergeCell ref="B703:K703"/>
    <mergeCell ref="B704:K704"/>
    <mergeCell ref="B705:K705"/>
    <mergeCell ref="B706:K706"/>
    <mergeCell ref="B707:K707"/>
    <mergeCell ref="B690:K690"/>
    <mergeCell ref="B691:K691"/>
    <mergeCell ref="B692:K692"/>
    <mergeCell ref="B693:K693"/>
    <mergeCell ref="B694:K694"/>
    <mergeCell ref="B695:K695"/>
    <mergeCell ref="B696:K696"/>
    <mergeCell ref="B697:K697"/>
    <mergeCell ref="B698:K698"/>
    <mergeCell ref="B681:K681"/>
    <mergeCell ref="B682:K682"/>
    <mergeCell ref="B683:K683"/>
    <mergeCell ref="B684:K684"/>
    <mergeCell ref="B685:K685"/>
    <mergeCell ref="B686:K686"/>
    <mergeCell ref="B687:K687"/>
    <mergeCell ref="B688:K688"/>
    <mergeCell ref="B689:K689"/>
    <mergeCell ref="B672:K672"/>
    <mergeCell ref="B673:K673"/>
    <mergeCell ref="B674:K674"/>
    <mergeCell ref="B675:K675"/>
    <mergeCell ref="B676:K676"/>
    <mergeCell ref="B677:K677"/>
    <mergeCell ref="B678:K678"/>
    <mergeCell ref="B679:K679"/>
    <mergeCell ref="B680:K680"/>
    <mergeCell ref="B663:K663"/>
    <mergeCell ref="B664:K664"/>
    <mergeCell ref="B665:K665"/>
    <mergeCell ref="B666:K666"/>
    <mergeCell ref="B667:K667"/>
    <mergeCell ref="B668:K668"/>
    <mergeCell ref="B669:K669"/>
    <mergeCell ref="B670:K670"/>
    <mergeCell ref="B671:K671"/>
    <mergeCell ref="B654:K654"/>
    <mergeCell ref="B655:K655"/>
    <mergeCell ref="B656:K656"/>
    <mergeCell ref="B657:K657"/>
    <mergeCell ref="B658:K658"/>
    <mergeCell ref="B659:K659"/>
    <mergeCell ref="B660:K660"/>
    <mergeCell ref="B661:K661"/>
    <mergeCell ref="B662:K662"/>
    <mergeCell ref="B645:K645"/>
    <mergeCell ref="B646:K646"/>
    <mergeCell ref="B647:K647"/>
    <mergeCell ref="B648:K648"/>
    <mergeCell ref="B649:K649"/>
    <mergeCell ref="B650:K650"/>
    <mergeCell ref="B651:K651"/>
    <mergeCell ref="B652:K652"/>
    <mergeCell ref="B653:K653"/>
    <mergeCell ref="B636:K636"/>
    <mergeCell ref="B637:K637"/>
    <mergeCell ref="B638:K638"/>
    <mergeCell ref="B639:K639"/>
    <mergeCell ref="B640:K640"/>
    <mergeCell ref="B641:K641"/>
    <mergeCell ref="B642:K642"/>
    <mergeCell ref="B643:K643"/>
    <mergeCell ref="B644:K644"/>
    <mergeCell ref="B627:K627"/>
    <mergeCell ref="B628:K628"/>
    <mergeCell ref="B629:K629"/>
    <mergeCell ref="B630:K630"/>
    <mergeCell ref="B631:K631"/>
    <mergeCell ref="B632:K632"/>
    <mergeCell ref="B633:K633"/>
    <mergeCell ref="B634:K634"/>
    <mergeCell ref="B635:K635"/>
    <mergeCell ref="B618:K618"/>
    <mergeCell ref="B619:K619"/>
    <mergeCell ref="B620:K620"/>
    <mergeCell ref="B621:K621"/>
    <mergeCell ref="B622:K622"/>
    <mergeCell ref="B623:K623"/>
    <mergeCell ref="B624:K624"/>
    <mergeCell ref="B625:K625"/>
    <mergeCell ref="B626:K626"/>
    <mergeCell ref="B609:K609"/>
    <mergeCell ref="B610:K610"/>
    <mergeCell ref="B611:K611"/>
    <mergeCell ref="B612:K612"/>
    <mergeCell ref="B613:K613"/>
    <mergeCell ref="B614:K614"/>
    <mergeCell ref="B615:K615"/>
    <mergeCell ref="B616:K616"/>
    <mergeCell ref="B617:K617"/>
    <mergeCell ref="B600:K600"/>
    <mergeCell ref="B601:K601"/>
    <mergeCell ref="B602:K602"/>
    <mergeCell ref="B603:K603"/>
    <mergeCell ref="B604:K604"/>
    <mergeCell ref="B605:K605"/>
    <mergeCell ref="B606:K606"/>
    <mergeCell ref="B607:K607"/>
    <mergeCell ref="B608:K608"/>
    <mergeCell ref="B591:K591"/>
    <mergeCell ref="B592:K592"/>
    <mergeCell ref="B593:K593"/>
    <mergeCell ref="B594:K594"/>
    <mergeCell ref="B595:K595"/>
    <mergeCell ref="B596:K596"/>
    <mergeCell ref="B597:K597"/>
    <mergeCell ref="B598:K598"/>
    <mergeCell ref="B599:K599"/>
    <mergeCell ref="B582:K582"/>
    <mergeCell ref="B583:K583"/>
    <mergeCell ref="B584:K584"/>
    <mergeCell ref="B585:K585"/>
    <mergeCell ref="B586:K586"/>
    <mergeCell ref="B587:K587"/>
    <mergeCell ref="B588:K588"/>
    <mergeCell ref="B589:K589"/>
    <mergeCell ref="B590:K590"/>
    <mergeCell ref="B573:K573"/>
    <mergeCell ref="B574:K574"/>
    <mergeCell ref="B575:K575"/>
    <mergeCell ref="B576:K576"/>
    <mergeCell ref="B577:K577"/>
    <mergeCell ref="B578:K578"/>
    <mergeCell ref="B579:K579"/>
    <mergeCell ref="B580:K580"/>
    <mergeCell ref="B581:K581"/>
    <mergeCell ref="B564:K564"/>
    <mergeCell ref="B565:K565"/>
    <mergeCell ref="B566:K566"/>
    <mergeCell ref="B567:K567"/>
    <mergeCell ref="B568:K568"/>
    <mergeCell ref="B569:K569"/>
    <mergeCell ref="B570:K570"/>
    <mergeCell ref="B571:K571"/>
    <mergeCell ref="B572:K572"/>
    <mergeCell ref="B555:K555"/>
    <mergeCell ref="B556:K556"/>
    <mergeCell ref="B557:K557"/>
    <mergeCell ref="B558:K558"/>
    <mergeCell ref="B559:K559"/>
    <mergeCell ref="B560:K560"/>
    <mergeCell ref="B561:K561"/>
    <mergeCell ref="B562:K562"/>
    <mergeCell ref="B563:K563"/>
    <mergeCell ref="B546:K546"/>
    <mergeCell ref="B547:K547"/>
    <mergeCell ref="B548:K548"/>
    <mergeCell ref="B549:K549"/>
    <mergeCell ref="B550:K550"/>
    <mergeCell ref="B551:K551"/>
    <mergeCell ref="B552:K552"/>
    <mergeCell ref="B553:K553"/>
    <mergeCell ref="B554:K554"/>
    <mergeCell ref="B537:K537"/>
    <mergeCell ref="B538:K538"/>
    <mergeCell ref="B539:K539"/>
    <mergeCell ref="B540:K540"/>
    <mergeCell ref="B541:K541"/>
    <mergeCell ref="B542:K542"/>
    <mergeCell ref="B543:K543"/>
    <mergeCell ref="B544:K544"/>
    <mergeCell ref="B545:K545"/>
    <mergeCell ref="B528:K528"/>
    <mergeCell ref="B529:K529"/>
    <mergeCell ref="B530:K530"/>
    <mergeCell ref="B531:K531"/>
    <mergeCell ref="B532:K532"/>
    <mergeCell ref="B533:K533"/>
    <mergeCell ref="B534:K534"/>
    <mergeCell ref="B535:K535"/>
    <mergeCell ref="B536:K536"/>
    <mergeCell ref="B519:K519"/>
    <mergeCell ref="B520:K520"/>
    <mergeCell ref="B521:K521"/>
    <mergeCell ref="B522:K522"/>
    <mergeCell ref="B523:K523"/>
    <mergeCell ref="B524:K524"/>
    <mergeCell ref="B525:K525"/>
    <mergeCell ref="B526:K526"/>
    <mergeCell ref="B527:K527"/>
    <mergeCell ref="B510:K510"/>
    <mergeCell ref="B511:K511"/>
    <mergeCell ref="B512:K512"/>
    <mergeCell ref="B513:K513"/>
    <mergeCell ref="B514:K514"/>
    <mergeCell ref="B515:K515"/>
    <mergeCell ref="B516:K516"/>
    <mergeCell ref="B517:K517"/>
    <mergeCell ref="B518:K518"/>
    <mergeCell ref="B501:K501"/>
    <mergeCell ref="B502:K502"/>
    <mergeCell ref="B503:K503"/>
    <mergeCell ref="B504:K504"/>
    <mergeCell ref="B505:K505"/>
    <mergeCell ref="B506:K506"/>
    <mergeCell ref="B507:K507"/>
    <mergeCell ref="B508:K508"/>
    <mergeCell ref="B509:K509"/>
    <mergeCell ref="B202:K202"/>
    <mergeCell ref="B203:K203"/>
    <mergeCell ref="B204:K204"/>
    <mergeCell ref="B205:K205"/>
    <mergeCell ref="B206:K206"/>
    <mergeCell ref="B497:K497"/>
    <mergeCell ref="B498:K498"/>
    <mergeCell ref="B499:K499"/>
    <mergeCell ref="B500:K500"/>
    <mergeCell ref="B193:K193"/>
    <mergeCell ref="B194:K194"/>
    <mergeCell ref="B195:K195"/>
    <mergeCell ref="B196:K196"/>
    <mergeCell ref="B197:K197"/>
    <mergeCell ref="B198:K198"/>
    <mergeCell ref="B199:K199"/>
    <mergeCell ref="B200:K200"/>
    <mergeCell ref="B201:K201"/>
    <mergeCell ref="B184:K184"/>
    <mergeCell ref="B185:K185"/>
    <mergeCell ref="B186:K186"/>
    <mergeCell ref="B187:K187"/>
    <mergeCell ref="B188:K188"/>
    <mergeCell ref="B189:K189"/>
    <mergeCell ref="B190:K190"/>
    <mergeCell ref="B191:K191"/>
    <mergeCell ref="B192:K192"/>
    <mergeCell ref="B175:K175"/>
    <mergeCell ref="B176:K176"/>
    <mergeCell ref="B177:K177"/>
    <mergeCell ref="B178:K178"/>
    <mergeCell ref="B179:K179"/>
    <mergeCell ref="B180:K180"/>
    <mergeCell ref="B181:K181"/>
    <mergeCell ref="B182:K182"/>
    <mergeCell ref="B183:K183"/>
    <mergeCell ref="B166:K166"/>
    <mergeCell ref="B167:K167"/>
    <mergeCell ref="B168:K168"/>
    <mergeCell ref="B169:K169"/>
    <mergeCell ref="B170:K170"/>
    <mergeCell ref="B171:K171"/>
    <mergeCell ref="B172:K172"/>
    <mergeCell ref="B173:K173"/>
    <mergeCell ref="B174:K174"/>
    <mergeCell ref="B157:K157"/>
    <mergeCell ref="B158:K158"/>
    <mergeCell ref="B159:K159"/>
    <mergeCell ref="B160:K160"/>
    <mergeCell ref="B161:K161"/>
    <mergeCell ref="B162:K162"/>
    <mergeCell ref="B163:K163"/>
    <mergeCell ref="B164:K164"/>
    <mergeCell ref="B165:K165"/>
    <mergeCell ref="B148:K148"/>
    <mergeCell ref="B149:K149"/>
    <mergeCell ref="B150:K150"/>
    <mergeCell ref="B151:K151"/>
    <mergeCell ref="B152:K152"/>
    <mergeCell ref="B153:K153"/>
    <mergeCell ref="B154:K154"/>
    <mergeCell ref="B155:K155"/>
    <mergeCell ref="B156:K156"/>
    <mergeCell ref="B139:K139"/>
    <mergeCell ref="B140:K140"/>
    <mergeCell ref="B141:K141"/>
    <mergeCell ref="B142:K142"/>
    <mergeCell ref="B143:K143"/>
    <mergeCell ref="B144:K144"/>
    <mergeCell ref="B145:K145"/>
    <mergeCell ref="B146:K146"/>
    <mergeCell ref="B147:K147"/>
    <mergeCell ref="B130:K130"/>
    <mergeCell ref="B131:K131"/>
    <mergeCell ref="B132:K132"/>
    <mergeCell ref="B133:K133"/>
    <mergeCell ref="B134:K134"/>
    <mergeCell ref="B135:K135"/>
    <mergeCell ref="B136:K136"/>
    <mergeCell ref="B137:K137"/>
    <mergeCell ref="B138:K138"/>
    <mergeCell ref="B300:K300"/>
    <mergeCell ref="B301:K301"/>
    <mergeCell ref="B302:K302"/>
    <mergeCell ref="B303:K303"/>
    <mergeCell ref="B110:K110"/>
    <mergeCell ref="B111:K111"/>
    <mergeCell ref="B112:K112"/>
    <mergeCell ref="B113:K113"/>
    <mergeCell ref="B114:K114"/>
    <mergeCell ref="B115:K115"/>
    <mergeCell ref="B116:K116"/>
    <mergeCell ref="B117:K117"/>
    <mergeCell ref="B118:K118"/>
    <mergeCell ref="B119:K119"/>
    <mergeCell ref="B120:K120"/>
    <mergeCell ref="B121:K121"/>
    <mergeCell ref="B122:K122"/>
    <mergeCell ref="B123:K123"/>
    <mergeCell ref="B124:K124"/>
    <mergeCell ref="B125:K125"/>
    <mergeCell ref="B126:K126"/>
    <mergeCell ref="B127:K127"/>
    <mergeCell ref="B128:K128"/>
    <mergeCell ref="B129:K129"/>
    <mergeCell ref="B291:K291"/>
    <mergeCell ref="B292:K292"/>
    <mergeCell ref="B293:K293"/>
    <mergeCell ref="B294:K294"/>
    <mergeCell ref="B295:K295"/>
    <mergeCell ref="B296:K296"/>
    <mergeCell ref="B297:K297"/>
    <mergeCell ref="B298:K298"/>
    <mergeCell ref="B299:K299"/>
    <mergeCell ref="B282:K282"/>
    <mergeCell ref="B283:K283"/>
    <mergeCell ref="B284:K284"/>
    <mergeCell ref="B285:K285"/>
    <mergeCell ref="B286:K286"/>
    <mergeCell ref="B287:K287"/>
    <mergeCell ref="B288:K288"/>
    <mergeCell ref="B289:K289"/>
    <mergeCell ref="B290:K290"/>
    <mergeCell ref="B273:K273"/>
    <mergeCell ref="B274:K274"/>
    <mergeCell ref="B275:K275"/>
    <mergeCell ref="B276:K276"/>
    <mergeCell ref="B277:K277"/>
    <mergeCell ref="B278:K278"/>
    <mergeCell ref="B279:K279"/>
    <mergeCell ref="B280:K280"/>
    <mergeCell ref="B281:K281"/>
    <mergeCell ref="B264:K264"/>
    <mergeCell ref="B265:K265"/>
    <mergeCell ref="B266:K266"/>
    <mergeCell ref="B267:K267"/>
    <mergeCell ref="B268:K268"/>
    <mergeCell ref="B269:K269"/>
    <mergeCell ref="B270:K270"/>
    <mergeCell ref="B271:K271"/>
    <mergeCell ref="B272:K272"/>
    <mergeCell ref="B255:K255"/>
    <mergeCell ref="B256:K256"/>
    <mergeCell ref="B257:K257"/>
    <mergeCell ref="B258:K258"/>
    <mergeCell ref="B259:K259"/>
    <mergeCell ref="B260:K260"/>
    <mergeCell ref="B261:K261"/>
    <mergeCell ref="B262:K262"/>
    <mergeCell ref="B263:K263"/>
    <mergeCell ref="B246:K246"/>
    <mergeCell ref="B247:K247"/>
    <mergeCell ref="B248:K248"/>
    <mergeCell ref="B249:K249"/>
    <mergeCell ref="B250:K250"/>
    <mergeCell ref="B251:K251"/>
    <mergeCell ref="B252:K252"/>
    <mergeCell ref="B253:K253"/>
    <mergeCell ref="B254:K254"/>
    <mergeCell ref="B237:K237"/>
    <mergeCell ref="B238:K238"/>
    <mergeCell ref="B239:K239"/>
    <mergeCell ref="B240:K240"/>
    <mergeCell ref="B241:K241"/>
    <mergeCell ref="B242:K242"/>
    <mergeCell ref="B243:K243"/>
    <mergeCell ref="B244:K244"/>
    <mergeCell ref="B245:K245"/>
    <mergeCell ref="B228:K228"/>
    <mergeCell ref="B229:K229"/>
    <mergeCell ref="B230:K230"/>
    <mergeCell ref="B231:K231"/>
    <mergeCell ref="B232:K232"/>
    <mergeCell ref="B233:K233"/>
    <mergeCell ref="B234:K234"/>
    <mergeCell ref="B235:K235"/>
    <mergeCell ref="B236:K236"/>
    <mergeCell ref="B398:K398"/>
    <mergeCell ref="B399:K399"/>
    <mergeCell ref="B400:K400"/>
    <mergeCell ref="B207:K207"/>
    <mergeCell ref="B208:K208"/>
    <mergeCell ref="B209:K209"/>
    <mergeCell ref="B210:K210"/>
    <mergeCell ref="B211:K211"/>
    <mergeCell ref="B212:K212"/>
    <mergeCell ref="B213:K213"/>
    <mergeCell ref="B214:K214"/>
    <mergeCell ref="B215:K215"/>
    <mergeCell ref="B216:K216"/>
    <mergeCell ref="B217:K217"/>
    <mergeCell ref="B218:K218"/>
    <mergeCell ref="B219:K219"/>
    <mergeCell ref="B220:K220"/>
    <mergeCell ref="B221:K221"/>
    <mergeCell ref="B222:K222"/>
    <mergeCell ref="B223:K223"/>
    <mergeCell ref="B224:K224"/>
    <mergeCell ref="B225:K225"/>
    <mergeCell ref="B226:K226"/>
    <mergeCell ref="B227:K227"/>
    <mergeCell ref="B389:K389"/>
    <mergeCell ref="B390:K390"/>
    <mergeCell ref="B391:K391"/>
    <mergeCell ref="B392:K392"/>
    <mergeCell ref="B393:K393"/>
    <mergeCell ref="B394:K394"/>
    <mergeCell ref="B395:K395"/>
    <mergeCell ref="B396:K396"/>
    <mergeCell ref="B397:K397"/>
    <mergeCell ref="B380:K380"/>
    <mergeCell ref="B381:K381"/>
    <mergeCell ref="B382:K382"/>
    <mergeCell ref="B383:K383"/>
    <mergeCell ref="B384:K384"/>
    <mergeCell ref="B385:K385"/>
    <mergeCell ref="B386:K386"/>
    <mergeCell ref="B387:K387"/>
    <mergeCell ref="B388:K388"/>
    <mergeCell ref="B371:K371"/>
    <mergeCell ref="B372:K372"/>
    <mergeCell ref="B373:K373"/>
    <mergeCell ref="B374:K374"/>
    <mergeCell ref="B375:K375"/>
    <mergeCell ref="B376:K376"/>
    <mergeCell ref="B377:K377"/>
    <mergeCell ref="B378:K378"/>
    <mergeCell ref="B379:K379"/>
    <mergeCell ref="B362:K362"/>
    <mergeCell ref="B363:K363"/>
    <mergeCell ref="B364:K364"/>
    <mergeCell ref="B365:K365"/>
    <mergeCell ref="B366:K366"/>
    <mergeCell ref="B367:K367"/>
    <mergeCell ref="B368:K368"/>
    <mergeCell ref="B369:K369"/>
    <mergeCell ref="B370:K370"/>
    <mergeCell ref="B353:K353"/>
    <mergeCell ref="B354:K354"/>
    <mergeCell ref="B355:K355"/>
    <mergeCell ref="B356:K356"/>
    <mergeCell ref="B357:K357"/>
    <mergeCell ref="B358:K358"/>
    <mergeCell ref="B359:K359"/>
    <mergeCell ref="B360:K360"/>
    <mergeCell ref="B361:K361"/>
    <mergeCell ref="B344:K344"/>
    <mergeCell ref="B345:K345"/>
    <mergeCell ref="B346:K346"/>
    <mergeCell ref="B347:K347"/>
    <mergeCell ref="B348:K348"/>
    <mergeCell ref="B349:K349"/>
    <mergeCell ref="B350:K350"/>
    <mergeCell ref="B351:K351"/>
    <mergeCell ref="B352:K352"/>
    <mergeCell ref="B335:K335"/>
    <mergeCell ref="B336:K336"/>
    <mergeCell ref="B337:K337"/>
    <mergeCell ref="B338:K338"/>
    <mergeCell ref="B339:K339"/>
    <mergeCell ref="B340:K340"/>
    <mergeCell ref="B341:K341"/>
    <mergeCell ref="B342:K342"/>
    <mergeCell ref="B343:K343"/>
    <mergeCell ref="B326:K326"/>
    <mergeCell ref="B327:K327"/>
    <mergeCell ref="B328:K328"/>
    <mergeCell ref="B329:K329"/>
    <mergeCell ref="B330:K330"/>
    <mergeCell ref="B331:K331"/>
    <mergeCell ref="B332:K332"/>
    <mergeCell ref="B333:K333"/>
    <mergeCell ref="B334:K334"/>
    <mergeCell ref="B496:K496"/>
    <mergeCell ref="B304:K304"/>
    <mergeCell ref="B305:K305"/>
    <mergeCell ref="B306:K306"/>
    <mergeCell ref="B307:K307"/>
    <mergeCell ref="B308:K308"/>
    <mergeCell ref="B309:K309"/>
    <mergeCell ref="B310:K310"/>
    <mergeCell ref="B311:K311"/>
    <mergeCell ref="B312:K312"/>
    <mergeCell ref="B313:K313"/>
    <mergeCell ref="B314:K314"/>
    <mergeCell ref="B315:K315"/>
    <mergeCell ref="B316:K316"/>
    <mergeCell ref="B317:K317"/>
    <mergeCell ref="B318:K318"/>
    <mergeCell ref="B319:K319"/>
    <mergeCell ref="B320:K320"/>
    <mergeCell ref="B321:K321"/>
    <mergeCell ref="B322:K322"/>
    <mergeCell ref="B323:K323"/>
    <mergeCell ref="B324:K324"/>
    <mergeCell ref="B325:K325"/>
    <mergeCell ref="B487:K487"/>
    <mergeCell ref="B488:K488"/>
    <mergeCell ref="B489:K489"/>
    <mergeCell ref="B490:K490"/>
    <mergeCell ref="B491:K491"/>
    <mergeCell ref="B492:K492"/>
    <mergeCell ref="B493:K493"/>
    <mergeCell ref="B494:K494"/>
    <mergeCell ref="B495:K495"/>
    <mergeCell ref="B478:K478"/>
    <mergeCell ref="B479:K479"/>
    <mergeCell ref="B480:K480"/>
    <mergeCell ref="B481:K481"/>
    <mergeCell ref="B482:K482"/>
    <mergeCell ref="B483:K483"/>
    <mergeCell ref="B484:K484"/>
    <mergeCell ref="B485:K485"/>
    <mergeCell ref="B486:K486"/>
    <mergeCell ref="B469:K469"/>
    <mergeCell ref="B470:K470"/>
    <mergeCell ref="B471:K471"/>
    <mergeCell ref="B472:K472"/>
    <mergeCell ref="B473:K473"/>
    <mergeCell ref="B474:K474"/>
    <mergeCell ref="B475:K475"/>
    <mergeCell ref="B476:K476"/>
    <mergeCell ref="B477:K477"/>
    <mergeCell ref="B460:K460"/>
    <mergeCell ref="B461:K461"/>
    <mergeCell ref="B462:K462"/>
    <mergeCell ref="B463:K463"/>
    <mergeCell ref="B464:K464"/>
    <mergeCell ref="B465:K465"/>
    <mergeCell ref="B466:K466"/>
    <mergeCell ref="B467:K467"/>
    <mergeCell ref="B468:K468"/>
    <mergeCell ref="B451:K451"/>
    <mergeCell ref="B452:K452"/>
    <mergeCell ref="B453:K453"/>
    <mergeCell ref="B454:K454"/>
    <mergeCell ref="B455:K455"/>
    <mergeCell ref="B456:K456"/>
    <mergeCell ref="B457:K457"/>
    <mergeCell ref="B458:K458"/>
    <mergeCell ref="B459:K459"/>
    <mergeCell ref="B442:K442"/>
    <mergeCell ref="B443:K443"/>
    <mergeCell ref="B444:K444"/>
    <mergeCell ref="B445:K445"/>
    <mergeCell ref="B446:K446"/>
    <mergeCell ref="B447:K447"/>
    <mergeCell ref="B448:K448"/>
    <mergeCell ref="B449:K449"/>
    <mergeCell ref="B450:K450"/>
    <mergeCell ref="B433:K433"/>
    <mergeCell ref="B434:K434"/>
    <mergeCell ref="B435:K435"/>
    <mergeCell ref="B436:K436"/>
    <mergeCell ref="B437:K437"/>
    <mergeCell ref="B438:K438"/>
    <mergeCell ref="B439:K439"/>
    <mergeCell ref="B440:K440"/>
    <mergeCell ref="B441:K441"/>
    <mergeCell ref="B424:K424"/>
    <mergeCell ref="B425:K425"/>
    <mergeCell ref="B426:K426"/>
    <mergeCell ref="B427:K427"/>
    <mergeCell ref="B428:K428"/>
    <mergeCell ref="B429:K429"/>
    <mergeCell ref="B430:K430"/>
    <mergeCell ref="B431:K431"/>
    <mergeCell ref="B432:K432"/>
    <mergeCell ref="B415:K415"/>
    <mergeCell ref="B416:K416"/>
    <mergeCell ref="B417:K417"/>
    <mergeCell ref="B418:K418"/>
    <mergeCell ref="B419:K419"/>
    <mergeCell ref="B420:K420"/>
    <mergeCell ref="B421:K421"/>
    <mergeCell ref="B422:K422"/>
    <mergeCell ref="B423:K423"/>
    <mergeCell ref="B106:K106"/>
    <mergeCell ref="B107:K107"/>
    <mergeCell ref="B108:K108"/>
    <mergeCell ref="B109:K109"/>
    <mergeCell ref="B101:K101"/>
    <mergeCell ref="B102:K102"/>
    <mergeCell ref="B103:K103"/>
    <mergeCell ref="B104:K104"/>
    <mergeCell ref="B105:K105"/>
    <mergeCell ref="B401:K401"/>
    <mergeCell ref="B402:K402"/>
    <mergeCell ref="B403:K403"/>
    <mergeCell ref="B404:K404"/>
    <mergeCell ref="B405:K405"/>
    <mergeCell ref="B406:K406"/>
    <mergeCell ref="B407:K407"/>
    <mergeCell ref="B408:K408"/>
    <mergeCell ref="B409:K409"/>
    <mergeCell ref="B410:K410"/>
    <mergeCell ref="B411:K411"/>
    <mergeCell ref="B412:K412"/>
    <mergeCell ref="B413:K413"/>
    <mergeCell ref="B414:K414"/>
    <mergeCell ref="B96:K96"/>
    <mergeCell ref="B97:K97"/>
    <mergeCell ref="B98:K98"/>
    <mergeCell ref="B99:K99"/>
    <mergeCell ref="B100:K100"/>
    <mergeCell ref="B91:K91"/>
    <mergeCell ref="B92:K92"/>
    <mergeCell ref="B93:K93"/>
    <mergeCell ref="B94:K94"/>
    <mergeCell ref="B95:K95"/>
    <mergeCell ref="B86:K86"/>
    <mergeCell ref="B87:K87"/>
    <mergeCell ref="B88:K88"/>
    <mergeCell ref="B89:K89"/>
    <mergeCell ref="B90:K90"/>
    <mergeCell ref="B81:K81"/>
    <mergeCell ref="B82:K82"/>
    <mergeCell ref="B83:K83"/>
    <mergeCell ref="B84:K84"/>
    <mergeCell ref="B85:K85"/>
    <mergeCell ref="B76:K76"/>
    <mergeCell ref="B77:K77"/>
    <mergeCell ref="B78:K78"/>
    <mergeCell ref="B79:K79"/>
    <mergeCell ref="B80:K80"/>
    <mergeCell ref="B71:K71"/>
    <mergeCell ref="B72:K72"/>
    <mergeCell ref="B73:K73"/>
    <mergeCell ref="B74:K74"/>
    <mergeCell ref="B75:K75"/>
    <mergeCell ref="B66:K66"/>
    <mergeCell ref="B67:K67"/>
    <mergeCell ref="B68:K68"/>
    <mergeCell ref="B69:K69"/>
    <mergeCell ref="B70:K70"/>
    <mergeCell ref="B61:K61"/>
    <mergeCell ref="B62:K62"/>
    <mergeCell ref="B63:K63"/>
    <mergeCell ref="B64:K64"/>
    <mergeCell ref="B65:K65"/>
    <mergeCell ref="B56:K56"/>
    <mergeCell ref="B57:K57"/>
    <mergeCell ref="B58:K58"/>
    <mergeCell ref="B59:K59"/>
    <mergeCell ref="B60:K60"/>
    <mergeCell ref="B51:K51"/>
    <mergeCell ref="B52:K52"/>
    <mergeCell ref="B53:K53"/>
    <mergeCell ref="B54:K54"/>
    <mergeCell ref="B55:K55"/>
    <mergeCell ref="B46:K46"/>
    <mergeCell ref="B47:K47"/>
    <mergeCell ref="B48:K48"/>
    <mergeCell ref="B49:K49"/>
    <mergeCell ref="B50:K50"/>
    <mergeCell ref="B41:K41"/>
    <mergeCell ref="B42:K42"/>
    <mergeCell ref="B43:K43"/>
    <mergeCell ref="B44:K44"/>
    <mergeCell ref="B45:K45"/>
    <mergeCell ref="B36:K36"/>
    <mergeCell ref="B37:K37"/>
    <mergeCell ref="B38:K38"/>
    <mergeCell ref="B39:K39"/>
    <mergeCell ref="B40:K40"/>
    <mergeCell ref="B31:K31"/>
    <mergeCell ref="B32:K32"/>
    <mergeCell ref="B33:K33"/>
    <mergeCell ref="B34:K34"/>
    <mergeCell ref="B35:K35"/>
    <mergeCell ref="B26:K26"/>
    <mergeCell ref="B27:K27"/>
    <mergeCell ref="B28:K28"/>
    <mergeCell ref="B29:K29"/>
    <mergeCell ref="B30:K30"/>
    <mergeCell ref="B21:K21"/>
    <mergeCell ref="B22:K22"/>
    <mergeCell ref="B23:K23"/>
    <mergeCell ref="B24:K24"/>
    <mergeCell ref="B25:K25"/>
    <mergeCell ref="B16:K16"/>
    <mergeCell ref="B17:K17"/>
    <mergeCell ref="B18:K18"/>
    <mergeCell ref="B19:K19"/>
    <mergeCell ref="B20:K20"/>
    <mergeCell ref="B11:K11"/>
    <mergeCell ref="B12:K12"/>
    <mergeCell ref="B13:K13"/>
    <mergeCell ref="B14:K14"/>
    <mergeCell ref="B15:K15"/>
    <mergeCell ref="V8:AG9"/>
    <mergeCell ref="S8:S9"/>
    <mergeCell ref="T8:T9"/>
    <mergeCell ref="U8:U9"/>
    <mergeCell ref="AH8:AH9"/>
    <mergeCell ref="D3:O3"/>
    <mergeCell ref="A3:C3"/>
    <mergeCell ref="A7:A9"/>
    <mergeCell ref="B7:K9"/>
    <mergeCell ref="L7:L9"/>
    <mergeCell ref="O7:O9"/>
    <mergeCell ref="P7:P9"/>
    <mergeCell ref="Q7:Q9"/>
    <mergeCell ref="R7:R9"/>
    <mergeCell ref="A5:N5"/>
  </mergeCells>
  <phoneticPr fontId="8"/>
  <dataValidations count="3">
    <dataValidation imeMode="halfAlpha" allowBlank="1" showInputMessage="1" showErrorMessage="1" sqref="L11:R1010 AC11:AC1010 Y11:Y1010 W11:W1010 AA11:AA1010 B11:B1010"/>
    <dataValidation type="list" allowBlank="1" showInputMessage="1" showErrorMessage="1" sqref="T11:T1010">
      <formula1>"加算Ⅰ,加算Ⅱ,加算Ⅲ"</formula1>
    </dataValidation>
    <dataValidation type="list" allowBlank="1" showInputMessage="1" showErrorMessage="1" sqref="S11:S1010">
      <formula1>"新規,継続,区分変更"</formula1>
    </dataValidation>
  </dataValidations>
  <pageMargins left="0.70866141732283472" right="0.70866141732283472" top="0.74803149606299213" bottom="0.74803149606299213" header="0.31496062992125984" footer="0.31496062992125984"/>
  <pageSetup paperSize="9" scale="35" orientation="portrait" r:id="rId1"/>
  <rowBreaks count="1" manualBreakCount="1">
    <brk id="3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U1014"/>
  <sheetViews>
    <sheetView view="pageBreakPreview" zoomScale="80" zoomScaleNormal="80" zoomScaleSheetLayoutView="80" workbookViewId="0">
      <selection activeCell="O12" sqref="O12"/>
    </sheetView>
  </sheetViews>
  <sheetFormatPr defaultColWidth="2.5" defaultRowHeight="13.5"/>
  <cols>
    <col min="1" max="1" width="4.75" style="235" customWidth="1"/>
    <col min="2" max="11" width="2.625" style="235" customWidth="1"/>
    <col min="12" max="12" width="21.25" style="235" customWidth="1"/>
    <col min="13" max="13" width="11.875" style="235" customWidth="1"/>
    <col min="14" max="14" width="12.625" style="235" customWidth="1"/>
    <col min="15" max="16" width="31.25" style="235" customWidth="1"/>
    <col min="17" max="17" width="10.625" style="235" customWidth="1"/>
    <col min="18" max="18" width="10" style="235" customWidth="1"/>
    <col min="19" max="20" width="13.625" style="235" customWidth="1"/>
    <col min="21" max="21" width="6.75" style="235" customWidth="1"/>
    <col min="22" max="22" width="31.5" style="235" customWidth="1"/>
    <col min="23" max="23" width="4.75" style="235" bestFit="1" customWidth="1"/>
    <col min="24" max="24" width="3.625" style="235" customWidth="1"/>
    <col min="25" max="25" width="3.125" style="235" bestFit="1" customWidth="1"/>
    <col min="26" max="26" width="3.625" style="235" customWidth="1"/>
    <col min="27" max="27" width="8" style="235" bestFit="1" customWidth="1"/>
    <col min="28" max="28" width="3.625" style="235" customWidth="1"/>
    <col min="29" max="29" width="3.125" style="235" bestFit="1" customWidth="1"/>
    <col min="30" max="30" width="3.625" style="235" customWidth="1"/>
    <col min="31" max="32" width="3.125" style="235" customWidth="1"/>
    <col min="33" max="33" width="3.5" style="235" bestFit="1" customWidth="1"/>
    <col min="34" max="34" width="5.875" style="235" bestFit="1" customWidth="1"/>
    <col min="35" max="35" width="16" style="235" customWidth="1"/>
    <col min="36" max="36" width="2.5" style="235"/>
    <col min="37" max="37" width="6.125" style="235" customWidth="1"/>
    <col min="38" max="47" width="8.375" style="235" customWidth="1"/>
    <col min="48" max="16384" width="2.5" style="235"/>
  </cols>
  <sheetData>
    <row r="1" spans="1:47" ht="21" customHeight="1">
      <c r="A1" s="607" t="s">
        <v>98</v>
      </c>
      <c r="B1" s="234"/>
      <c r="C1" s="234"/>
      <c r="D1" s="234"/>
      <c r="E1" s="234"/>
      <c r="F1" s="234"/>
      <c r="G1" s="234"/>
      <c r="H1" s="238" t="s">
        <v>225</v>
      </c>
      <c r="I1" s="234"/>
      <c r="J1" s="234"/>
      <c r="K1" s="234"/>
      <c r="L1" s="234"/>
      <c r="M1" s="234"/>
      <c r="N1" s="234"/>
      <c r="O1" s="234"/>
      <c r="P1" s="234"/>
      <c r="Q1" s="234"/>
      <c r="R1" s="234"/>
      <c r="S1" s="234"/>
      <c r="T1" s="234"/>
      <c r="U1" s="234"/>
      <c r="V1" s="234"/>
      <c r="W1" s="234"/>
      <c r="X1" s="234"/>
      <c r="Y1" s="234"/>
      <c r="Z1" s="234"/>
      <c r="AA1" s="237"/>
      <c r="AB1" s="237"/>
      <c r="AC1" s="237"/>
      <c r="AD1" s="237"/>
      <c r="AE1" s="237"/>
      <c r="AF1" s="237"/>
      <c r="AG1" s="237"/>
      <c r="AH1" s="237"/>
      <c r="AI1" s="237"/>
      <c r="AJ1" s="234"/>
      <c r="AK1" s="234"/>
      <c r="AL1" s="234"/>
      <c r="AM1" s="234"/>
      <c r="AN1" s="234"/>
      <c r="AO1" s="234"/>
      <c r="AP1" s="234"/>
      <c r="AQ1" s="234"/>
      <c r="AR1" s="234"/>
      <c r="AS1" s="234"/>
      <c r="AT1" s="234"/>
      <c r="AU1" s="234"/>
    </row>
    <row r="2" spans="1:47" ht="21" customHeight="1" thickBot="1">
      <c r="A2" s="234"/>
      <c r="B2" s="238"/>
      <c r="C2" s="238"/>
      <c r="D2" s="238"/>
      <c r="E2" s="238"/>
      <c r="F2" s="238"/>
      <c r="G2" s="238"/>
      <c r="H2" s="238"/>
      <c r="I2" s="238"/>
      <c r="J2" s="238"/>
      <c r="K2" s="238"/>
      <c r="L2" s="238"/>
      <c r="M2" s="238"/>
      <c r="N2" s="238"/>
      <c r="O2" s="238"/>
      <c r="P2" s="238"/>
      <c r="Q2" s="234"/>
      <c r="R2" s="234"/>
      <c r="S2" s="234"/>
      <c r="T2" s="234"/>
      <c r="U2" s="234"/>
      <c r="V2" s="234"/>
      <c r="W2" s="234"/>
      <c r="X2" s="238"/>
      <c r="Y2" s="238"/>
      <c r="Z2" s="238"/>
      <c r="AA2" s="237"/>
      <c r="AB2" s="237"/>
      <c r="AC2" s="237"/>
      <c r="AD2" s="237"/>
      <c r="AE2" s="608"/>
      <c r="AF2" s="608"/>
      <c r="AG2" s="608"/>
      <c r="AH2" s="608"/>
      <c r="AI2" s="608"/>
      <c r="AJ2" s="234"/>
      <c r="AK2" s="234"/>
      <c r="AL2" s="234"/>
      <c r="AM2" s="234"/>
      <c r="AN2" s="234"/>
      <c r="AO2" s="234"/>
      <c r="AP2" s="234"/>
      <c r="AQ2" s="234"/>
      <c r="AR2" s="234"/>
      <c r="AS2" s="234"/>
      <c r="AT2" s="234"/>
      <c r="AU2" s="234"/>
    </row>
    <row r="3" spans="1:47" ht="27" customHeight="1" thickBot="1">
      <c r="A3" s="1240" t="s">
        <v>5</v>
      </c>
      <c r="B3" s="1240"/>
      <c r="C3" s="1241"/>
      <c r="D3" s="1242" t="str">
        <f>IF(基本情報入力シート!M38="","",基本情報入力シート!M38)</f>
        <v/>
      </c>
      <c r="E3" s="1243"/>
      <c r="F3" s="1243"/>
      <c r="G3" s="1243"/>
      <c r="H3" s="1243"/>
      <c r="I3" s="1243"/>
      <c r="J3" s="1243"/>
      <c r="K3" s="1243"/>
      <c r="L3" s="1243"/>
      <c r="M3" s="1243"/>
      <c r="N3" s="1243"/>
      <c r="O3" s="1244"/>
      <c r="P3" s="609"/>
      <c r="Q3" s="610"/>
      <c r="R3" s="610"/>
      <c r="S3" s="234"/>
      <c r="T3" s="234"/>
      <c r="U3" s="234"/>
      <c r="V3" s="234"/>
      <c r="W3" s="610"/>
      <c r="X3" s="610"/>
      <c r="Y3" s="610"/>
      <c r="Z3" s="610"/>
      <c r="AA3" s="234"/>
      <c r="AB3" s="234"/>
      <c r="AC3" s="234"/>
      <c r="AD3" s="234"/>
      <c r="AE3" s="234"/>
      <c r="AF3" s="234"/>
      <c r="AG3" s="234"/>
      <c r="AH3" s="234"/>
      <c r="AI3" s="234"/>
      <c r="AJ3" s="234"/>
      <c r="AK3" s="234"/>
      <c r="AL3" s="234"/>
      <c r="AM3" s="234"/>
      <c r="AN3" s="234"/>
      <c r="AO3" s="234"/>
      <c r="AP3" s="234"/>
      <c r="AQ3" s="234"/>
      <c r="AR3" s="234"/>
      <c r="AS3" s="234"/>
      <c r="AT3" s="234"/>
      <c r="AU3" s="234"/>
    </row>
    <row r="4" spans="1:47" ht="21" customHeight="1" thickBot="1">
      <c r="A4" s="611"/>
      <c r="B4" s="611"/>
      <c r="C4" s="611"/>
      <c r="D4" s="612"/>
      <c r="E4" s="612"/>
      <c r="F4" s="612"/>
      <c r="G4" s="612"/>
      <c r="H4" s="612"/>
      <c r="I4" s="612"/>
      <c r="J4" s="612"/>
      <c r="K4" s="612"/>
      <c r="L4" s="612"/>
      <c r="M4" s="612"/>
      <c r="N4" s="612"/>
      <c r="O4" s="612"/>
      <c r="P4" s="612"/>
      <c r="Q4" s="610"/>
      <c r="R4" s="610"/>
      <c r="S4" s="234"/>
      <c r="T4" s="234"/>
      <c r="U4" s="234"/>
      <c r="V4" s="234"/>
      <c r="W4" s="610"/>
      <c r="X4" s="610"/>
      <c r="Y4" s="610"/>
      <c r="Z4" s="610"/>
      <c r="AA4" s="234"/>
      <c r="AB4" s="234"/>
      <c r="AC4" s="234"/>
      <c r="AD4" s="234"/>
      <c r="AE4" s="234"/>
      <c r="AF4" s="234"/>
      <c r="AG4" s="234"/>
      <c r="AH4" s="234"/>
      <c r="AI4" s="234"/>
      <c r="AJ4" s="234"/>
      <c r="AK4" s="234"/>
      <c r="AL4" s="234"/>
      <c r="AM4" s="234"/>
      <c r="AN4" s="234"/>
      <c r="AO4" s="234"/>
      <c r="AP4" s="234"/>
      <c r="AQ4" s="234"/>
      <c r="AR4" s="234"/>
      <c r="AS4" s="234"/>
      <c r="AT4" s="234"/>
      <c r="AU4" s="234"/>
    </row>
    <row r="5" spans="1:47" ht="27" customHeight="1" thickBot="1">
      <c r="A5" s="613" t="s">
        <v>455</v>
      </c>
      <c r="B5" s="614"/>
      <c r="C5" s="614"/>
      <c r="D5" s="615"/>
      <c r="E5" s="615"/>
      <c r="F5" s="615"/>
      <c r="G5" s="615"/>
      <c r="H5" s="615"/>
      <c r="I5" s="615"/>
      <c r="J5" s="615"/>
      <c r="K5" s="615"/>
      <c r="L5" s="615"/>
      <c r="M5" s="615"/>
      <c r="N5" s="615"/>
      <c r="O5" s="616" t="str">
        <f>IF((SUM(AI11:AI1010))=0,"",SUM(AI11:AI1010))</f>
        <v/>
      </c>
      <c r="P5" s="612"/>
      <c r="Q5" s="234"/>
      <c r="R5" s="610"/>
      <c r="S5" s="617"/>
      <c r="T5" s="617"/>
      <c r="U5" s="617"/>
      <c r="V5" s="617"/>
      <c r="W5" s="610"/>
      <c r="X5" s="610"/>
      <c r="Y5" s="610"/>
      <c r="Z5" s="610"/>
      <c r="AA5" s="617"/>
      <c r="AB5" s="617"/>
      <c r="AC5" s="617"/>
      <c r="AD5" s="617"/>
      <c r="AE5" s="617"/>
      <c r="AF5" s="617"/>
      <c r="AG5" s="617"/>
      <c r="AH5" s="617"/>
      <c r="AI5" s="617"/>
      <c r="AJ5" s="234"/>
      <c r="AK5" s="234"/>
      <c r="AL5" s="234"/>
      <c r="AM5" s="234"/>
      <c r="AN5" s="234"/>
      <c r="AO5" s="234"/>
      <c r="AP5" s="234"/>
      <c r="AQ5" s="234"/>
      <c r="AR5" s="234"/>
      <c r="AS5" s="234"/>
      <c r="AT5" s="234"/>
      <c r="AU5" s="234"/>
    </row>
    <row r="6" spans="1:47" ht="21" customHeight="1" thickBot="1">
      <c r="A6" s="234"/>
      <c r="B6" s="234"/>
      <c r="C6" s="234"/>
      <c r="D6" s="234"/>
      <c r="E6" s="234"/>
      <c r="F6" s="234"/>
      <c r="G6" s="234"/>
      <c r="H6" s="234"/>
      <c r="I6" s="234"/>
      <c r="J6" s="234"/>
      <c r="K6" s="234"/>
      <c r="L6" s="234"/>
      <c r="M6" s="234"/>
      <c r="N6" s="234"/>
      <c r="O6" s="234"/>
      <c r="P6" s="234"/>
      <c r="Q6" s="618"/>
      <c r="R6" s="618"/>
      <c r="S6" s="234"/>
      <c r="T6" s="234"/>
      <c r="U6" s="234"/>
      <c r="V6" s="234"/>
      <c r="W6" s="234"/>
      <c r="X6" s="234"/>
      <c r="Y6" s="234"/>
      <c r="Z6" s="234"/>
      <c r="AA6" s="234"/>
      <c r="AB6" s="234"/>
      <c r="AC6" s="234"/>
      <c r="AD6" s="234"/>
      <c r="AE6" s="234"/>
      <c r="AF6" s="234"/>
      <c r="AG6" s="234"/>
      <c r="AH6" s="234"/>
      <c r="AI6" s="234"/>
      <c r="AJ6" s="234"/>
      <c r="AK6" s="234"/>
      <c r="AL6" s="234"/>
      <c r="AM6" s="234"/>
      <c r="AN6" s="234"/>
      <c r="AO6" s="234"/>
      <c r="AP6" s="234"/>
      <c r="AQ6" s="234"/>
      <c r="AR6" s="234"/>
      <c r="AS6" s="234"/>
      <c r="AT6" s="234"/>
      <c r="AU6" s="234"/>
    </row>
    <row r="7" spans="1:47" ht="18" customHeight="1">
      <c r="A7" s="1245"/>
      <c r="B7" s="1247" t="s">
        <v>6</v>
      </c>
      <c r="C7" s="1248"/>
      <c r="D7" s="1248"/>
      <c r="E7" s="1248"/>
      <c r="F7" s="1248"/>
      <c r="G7" s="1248"/>
      <c r="H7" s="1248"/>
      <c r="I7" s="1248"/>
      <c r="J7" s="1248"/>
      <c r="K7" s="1249"/>
      <c r="L7" s="1253" t="s">
        <v>87</v>
      </c>
      <c r="M7" s="1264" t="s">
        <v>130</v>
      </c>
      <c r="N7" s="1265"/>
      <c r="O7" s="1255" t="s">
        <v>97</v>
      </c>
      <c r="P7" s="1257" t="s">
        <v>50</v>
      </c>
      <c r="Q7" s="1259" t="s">
        <v>231</v>
      </c>
      <c r="R7" s="1235" t="s">
        <v>91</v>
      </c>
      <c r="S7" s="619" t="s">
        <v>327</v>
      </c>
      <c r="T7" s="620"/>
      <c r="U7" s="620"/>
      <c r="V7" s="620"/>
      <c r="W7" s="620"/>
      <c r="X7" s="620"/>
      <c r="Y7" s="620"/>
      <c r="Z7" s="620"/>
      <c r="AA7" s="620"/>
      <c r="AB7" s="620"/>
      <c r="AC7" s="620"/>
      <c r="AD7" s="620"/>
      <c r="AE7" s="620"/>
      <c r="AF7" s="620"/>
      <c r="AG7" s="620"/>
      <c r="AH7" s="620"/>
      <c r="AI7" s="621"/>
      <c r="AJ7" s="234"/>
      <c r="AK7" s="234"/>
      <c r="AL7" s="234"/>
      <c r="AM7" s="234"/>
      <c r="AN7" s="234"/>
      <c r="AO7" s="234"/>
      <c r="AP7" s="234"/>
      <c r="AQ7" s="234"/>
      <c r="AR7" s="234"/>
      <c r="AS7" s="234"/>
      <c r="AT7" s="234"/>
      <c r="AU7" s="234"/>
    </row>
    <row r="8" spans="1:47" ht="13.5" customHeight="1">
      <c r="A8" s="1246"/>
      <c r="B8" s="1250"/>
      <c r="C8" s="1251"/>
      <c r="D8" s="1251"/>
      <c r="E8" s="1251"/>
      <c r="F8" s="1251"/>
      <c r="G8" s="1251"/>
      <c r="H8" s="1251"/>
      <c r="I8" s="1251"/>
      <c r="J8" s="1251"/>
      <c r="K8" s="1252"/>
      <c r="L8" s="1254"/>
      <c r="M8" s="1266"/>
      <c r="N8" s="1267"/>
      <c r="O8" s="1256"/>
      <c r="P8" s="1258"/>
      <c r="Q8" s="1260"/>
      <c r="R8" s="1261"/>
      <c r="S8" s="1268" t="s">
        <v>78</v>
      </c>
      <c r="T8" s="1272" t="s">
        <v>239</v>
      </c>
      <c r="U8" s="1273" t="s">
        <v>387</v>
      </c>
      <c r="V8" s="1262" t="s">
        <v>56</v>
      </c>
      <c r="W8" s="1235" t="s">
        <v>236</v>
      </c>
      <c r="X8" s="1236"/>
      <c r="Y8" s="1236"/>
      <c r="Z8" s="1236"/>
      <c r="AA8" s="1236"/>
      <c r="AB8" s="1236"/>
      <c r="AC8" s="1236"/>
      <c r="AD8" s="1236"/>
      <c r="AE8" s="1236"/>
      <c r="AF8" s="1236"/>
      <c r="AG8" s="1236"/>
      <c r="AH8" s="1236"/>
      <c r="AI8" s="1239" t="s">
        <v>240</v>
      </c>
      <c r="AJ8" s="234"/>
      <c r="AK8" s="234"/>
      <c r="AL8" s="234"/>
      <c r="AM8" s="234"/>
      <c r="AN8" s="234"/>
      <c r="AO8" s="234"/>
      <c r="AP8" s="234"/>
      <c r="AQ8" s="234"/>
      <c r="AR8" s="234"/>
      <c r="AS8" s="234"/>
      <c r="AT8" s="234"/>
      <c r="AU8" s="234"/>
    </row>
    <row r="9" spans="1:47" ht="120" customHeight="1">
      <c r="A9" s="1246"/>
      <c r="B9" s="1250"/>
      <c r="C9" s="1251"/>
      <c r="D9" s="1251"/>
      <c r="E9" s="1251"/>
      <c r="F9" s="1251"/>
      <c r="G9" s="1251"/>
      <c r="H9" s="1251"/>
      <c r="I9" s="1251"/>
      <c r="J9" s="1251"/>
      <c r="K9" s="1252"/>
      <c r="L9" s="1254"/>
      <c r="M9" s="622" t="s">
        <v>131</v>
      </c>
      <c r="N9" s="622" t="s">
        <v>132</v>
      </c>
      <c r="O9" s="1256"/>
      <c r="P9" s="1258"/>
      <c r="Q9" s="1260"/>
      <c r="R9" s="1261"/>
      <c r="S9" s="1268"/>
      <c r="T9" s="1272"/>
      <c r="U9" s="1262"/>
      <c r="V9" s="1263"/>
      <c r="W9" s="1237"/>
      <c r="X9" s="1238"/>
      <c r="Y9" s="1238"/>
      <c r="Z9" s="1238"/>
      <c r="AA9" s="1238"/>
      <c r="AB9" s="1238"/>
      <c r="AC9" s="1238"/>
      <c r="AD9" s="1238"/>
      <c r="AE9" s="1238"/>
      <c r="AF9" s="1238"/>
      <c r="AG9" s="1238"/>
      <c r="AH9" s="1238"/>
      <c r="AI9" s="1239"/>
      <c r="AJ9" s="234"/>
      <c r="AK9" s="234"/>
      <c r="AL9" s="234"/>
      <c r="AM9" s="234"/>
      <c r="AN9" s="234"/>
      <c r="AO9" s="234"/>
      <c r="AP9" s="234"/>
      <c r="AQ9" s="234"/>
      <c r="AR9" s="234"/>
      <c r="AS9" s="234"/>
      <c r="AT9" s="234"/>
      <c r="AU9" s="234"/>
    </row>
    <row r="10" spans="1:47" ht="15" thickBot="1">
      <c r="A10" s="623"/>
      <c r="B10" s="624"/>
      <c r="C10" s="625"/>
      <c r="D10" s="625"/>
      <c r="E10" s="625"/>
      <c r="F10" s="625"/>
      <c r="G10" s="625"/>
      <c r="H10" s="625"/>
      <c r="I10" s="625"/>
      <c r="J10" s="625"/>
      <c r="K10" s="626"/>
      <c r="L10" s="627"/>
      <c r="M10" s="627"/>
      <c r="N10" s="627"/>
      <c r="O10" s="628"/>
      <c r="P10" s="629"/>
      <c r="Q10" s="630"/>
      <c r="R10" s="631"/>
      <c r="S10" s="632"/>
      <c r="T10" s="633"/>
      <c r="U10" s="634"/>
      <c r="V10" s="635"/>
      <c r="W10" s="636"/>
      <c r="X10" s="637"/>
      <c r="Y10" s="637"/>
      <c r="Z10" s="637"/>
      <c r="AA10" s="637"/>
      <c r="AB10" s="637"/>
      <c r="AC10" s="637"/>
      <c r="AD10" s="637"/>
      <c r="AE10" s="637"/>
      <c r="AF10" s="637"/>
      <c r="AG10" s="637"/>
      <c r="AH10" s="637"/>
      <c r="AI10" s="638"/>
      <c r="AJ10" s="234"/>
      <c r="AK10" s="234"/>
      <c r="AL10" s="234"/>
      <c r="AM10" s="234"/>
      <c r="AN10" s="234"/>
      <c r="AO10" s="234"/>
      <c r="AP10" s="234"/>
      <c r="AQ10" s="234"/>
      <c r="AR10" s="234"/>
      <c r="AS10" s="234"/>
      <c r="AT10" s="234"/>
      <c r="AU10" s="234"/>
    </row>
    <row r="11" spans="1:47" ht="33" customHeight="1" thickBot="1">
      <c r="A11" s="639">
        <v>1</v>
      </c>
      <c r="B11" s="1269" t="str">
        <f>IF(基本情報入力シート!C54="","",基本情報入力シート!C54)</f>
        <v/>
      </c>
      <c r="C11" s="1270"/>
      <c r="D11" s="1270"/>
      <c r="E11" s="1270"/>
      <c r="F11" s="1270"/>
      <c r="G11" s="1270"/>
      <c r="H11" s="1270"/>
      <c r="I11" s="1270"/>
      <c r="J11" s="1270"/>
      <c r="K11" s="1271"/>
      <c r="L11" s="639" t="str">
        <f>IF(基本情報入力シート!M54="","",基本情報入力シート!M54)</f>
        <v/>
      </c>
      <c r="M11" s="639" t="str">
        <f>IF(基本情報入力シート!R54="","",基本情報入力シート!R54)</f>
        <v/>
      </c>
      <c r="N11" s="639" t="str">
        <f>IF(基本情報入力シート!W54="","",基本情報入力シート!W54)</f>
        <v/>
      </c>
      <c r="O11" s="639" t="str">
        <f>IF(基本情報入力シート!X54="","",基本情報入力シート!X54)</f>
        <v/>
      </c>
      <c r="P11" s="640" t="str">
        <f>IF(基本情報入力シート!Y54="","",基本情報入力シート!Y54)</f>
        <v/>
      </c>
      <c r="Q11" s="641" t="str">
        <f>IF(基本情報入力シート!Z54="","",基本情報入力シート!Z54)</f>
        <v/>
      </c>
      <c r="R11" s="642" t="str">
        <f>IF(基本情報入力シート!AA54="","",基本情報入力シート!AA54)</f>
        <v/>
      </c>
      <c r="S11" s="129"/>
      <c r="T11" s="130"/>
      <c r="U11" s="643" t="str">
        <f>IFERROR(VLOOKUP(P11,【参考】数式用!$A$5:$I$28,MATCH(T11,【参考】数式用!$H$4:$I$4,0)+7,0),"")</f>
        <v/>
      </c>
      <c r="V11" s="132"/>
      <c r="W11" s="312" t="s">
        <v>21</v>
      </c>
      <c r="X11" s="133"/>
      <c r="Y11" s="313" t="s">
        <v>11</v>
      </c>
      <c r="Z11" s="133"/>
      <c r="AA11" s="313" t="s">
        <v>67</v>
      </c>
      <c r="AB11" s="133"/>
      <c r="AC11" s="313" t="s">
        <v>11</v>
      </c>
      <c r="AD11" s="133"/>
      <c r="AE11" s="313" t="s">
        <v>14</v>
      </c>
      <c r="AF11" s="644" t="s">
        <v>30</v>
      </c>
      <c r="AG11" s="645" t="str">
        <f t="shared" ref="AG11:AG15" si="0">IF(X11&gt;=1,(AB11*12+AD11)-(X11*12+Z11)+1,"")</f>
        <v/>
      </c>
      <c r="AH11" s="645" t="s">
        <v>47</v>
      </c>
      <c r="AI11" s="646" t="str">
        <f>IFERROR(ROUNDDOWN(ROUND(Q11*U11,0)*R11,0)*AG11,"")</f>
        <v/>
      </c>
      <c r="AJ11" s="234"/>
      <c r="AK11" s="647" t="str">
        <f>IFERROR(IF(AND(T11="特定加算Ⅰ",OR(V11="",V11="-",V11="いずれも取得していない")),"☓","○"),"")</f>
        <v>○</v>
      </c>
      <c r="AL11" s="648" t="str">
        <f>IFERROR(IF(AND(T11="特定加算Ⅰ",OR(V11="",V11="-",V11="いずれも取得していない")),"！特定加算Ⅰが選択されています。該当する介護福祉士配置等要件を選択してください。",""),"")</f>
        <v/>
      </c>
      <c r="AM11" s="649"/>
      <c r="AN11" s="649"/>
      <c r="AO11" s="649"/>
      <c r="AP11" s="649"/>
      <c r="AQ11" s="649"/>
      <c r="AR11" s="649"/>
      <c r="AS11" s="649"/>
      <c r="AT11" s="649"/>
      <c r="AU11" s="650"/>
    </row>
    <row r="12" spans="1:47" ht="33" customHeight="1" thickBot="1">
      <c r="A12" s="639">
        <f>A11+1</f>
        <v>2</v>
      </c>
      <c r="B12" s="1269" t="str">
        <f>IF(基本情報入力シート!C55="","",基本情報入力シート!C55)</f>
        <v/>
      </c>
      <c r="C12" s="1270"/>
      <c r="D12" s="1270"/>
      <c r="E12" s="1270"/>
      <c r="F12" s="1270"/>
      <c r="G12" s="1270"/>
      <c r="H12" s="1270"/>
      <c r="I12" s="1270"/>
      <c r="J12" s="1270"/>
      <c r="K12" s="1271"/>
      <c r="L12" s="639" t="str">
        <f>IF(基本情報入力シート!M55="","",基本情報入力シート!M55)</f>
        <v/>
      </c>
      <c r="M12" s="639" t="str">
        <f>IF(基本情報入力シート!R55="","",基本情報入力シート!R55)</f>
        <v/>
      </c>
      <c r="N12" s="639" t="str">
        <f>IF(基本情報入力シート!W55="","",基本情報入力シート!W55)</f>
        <v/>
      </c>
      <c r="O12" s="639" t="str">
        <f>IF(基本情報入力シート!X55="","",基本情報入力シート!X55)</f>
        <v/>
      </c>
      <c r="P12" s="640" t="str">
        <f>IF(基本情報入力シート!Y55="","",基本情報入力シート!Y55)</f>
        <v/>
      </c>
      <c r="Q12" s="641" t="str">
        <f>IF(基本情報入力シート!Z55="","",基本情報入力シート!Z55)</f>
        <v/>
      </c>
      <c r="R12" s="642" t="str">
        <f>IF(基本情報入力シート!AA55="","",基本情報入力シート!AA55)</f>
        <v/>
      </c>
      <c r="S12" s="129"/>
      <c r="T12" s="130"/>
      <c r="U12" s="643" t="str">
        <f>IFERROR(VLOOKUP(P12,【参考】数式用!$A$5:$I$28,MATCH(T12,【参考】数式用!$H$4:$I$4,0)+7,0),"")</f>
        <v/>
      </c>
      <c r="V12" s="132"/>
      <c r="W12" s="312" t="s">
        <v>21</v>
      </c>
      <c r="X12" s="133"/>
      <c r="Y12" s="313" t="s">
        <v>11</v>
      </c>
      <c r="Z12" s="133"/>
      <c r="AA12" s="313" t="s">
        <v>67</v>
      </c>
      <c r="AB12" s="133"/>
      <c r="AC12" s="313" t="s">
        <v>11</v>
      </c>
      <c r="AD12" s="133"/>
      <c r="AE12" s="313" t="s">
        <v>14</v>
      </c>
      <c r="AF12" s="644" t="s">
        <v>30</v>
      </c>
      <c r="AG12" s="651" t="str">
        <f t="shared" si="0"/>
        <v/>
      </c>
      <c r="AH12" s="645" t="s">
        <v>47</v>
      </c>
      <c r="AI12" s="646" t="str">
        <f t="shared" ref="AI12:AI75" si="1">IFERROR(ROUNDDOWN(ROUND(Q12*U12,0)*R12,0)*AG12,"")</f>
        <v/>
      </c>
      <c r="AJ12" s="234"/>
      <c r="AK12" s="647" t="str">
        <f>IFERROR(IF(AND(T12="特定加算Ⅰ",OR(V12="",V12="-",V12="いずれも取得していない")),"☓","○"),"")</f>
        <v>○</v>
      </c>
      <c r="AL12" s="648" t="str">
        <f>IFERROR(IF(AND(T12="特定加算Ⅰ",OR(V12="",V12="-",V12="いずれも取得していない")),"！特定加算Ⅰが選択されています。該当する介護福祉士配置等要件を選択してください。",""),"")</f>
        <v/>
      </c>
      <c r="AM12" s="649"/>
      <c r="AN12" s="649"/>
      <c r="AO12" s="649"/>
      <c r="AP12" s="649"/>
      <c r="AQ12" s="649"/>
      <c r="AR12" s="649"/>
      <c r="AS12" s="649"/>
      <c r="AT12" s="649"/>
      <c r="AU12" s="650"/>
    </row>
    <row r="13" spans="1:47" ht="33" customHeight="1" thickBot="1">
      <c r="A13" s="639">
        <f t="shared" ref="A13:A110" si="2">A12+1</f>
        <v>3</v>
      </c>
      <c r="B13" s="1269" t="str">
        <f>IF(基本情報入力シート!C56="","",基本情報入力シート!C56)</f>
        <v/>
      </c>
      <c r="C13" s="1270"/>
      <c r="D13" s="1270"/>
      <c r="E13" s="1270"/>
      <c r="F13" s="1270"/>
      <c r="G13" s="1270"/>
      <c r="H13" s="1270"/>
      <c r="I13" s="1270"/>
      <c r="J13" s="1270"/>
      <c r="K13" s="1271"/>
      <c r="L13" s="639" t="str">
        <f>IF(基本情報入力シート!M56="","",基本情報入力シート!M56)</f>
        <v/>
      </c>
      <c r="M13" s="639" t="str">
        <f>IF(基本情報入力シート!R56="","",基本情報入力シート!R56)</f>
        <v/>
      </c>
      <c r="N13" s="639" t="str">
        <f>IF(基本情報入力シート!W56="","",基本情報入力シート!W56)</f>
        <v/>
      </c>
      <c r="O13" s="639" t="str">
        <f>IF(基本情報入力シート!X56="","",基本情報入力シート!X56)</f>
        <v/>
      </c>
      <c r="P13" s="640" t="str">
        <f>IF(基本情報入力シート!Y56="","",基本情報入力シート!Y56)</f>
        <v/>
      </c>
      <c r="Q13" s="641" t="str">
        <f>IF(基本情報入力シート!Z56="","",基本情報入力シート!Z56)</f>
        <v/>
      </c>
      <c r="R13" s="642" t="str">
        <f>IF(基本情報入力シート!AA56="","",基本情報入力シート!AA56)</f>
        <v/>
      </c>
      <c r="S13" s="129"/>
      <c r="T13" s="130"/>
      <c r="U13" s="643" t="str">
        <f>IFERROR(VLOOKUP(P13,【参考】数式用!$A$5:$I$28,MATCH(T13,【参考】数式用!$H$4:$I$4,0)+7,0),"")</f>
        <v/>
      </c>
      <c r="V13" s="132"/>
      <c r="W13" s="312" t="s">
        <v>21</v>
      </c>
      <c r="X13" s="133"/>
      <c r="Y13" s="313" t="s">
        <v>11</v>
      </c>
      <c r="Z13" s="133"/>
      <c r="AA13" s="313" t="s">
        <v>67</v>
      </c>
      <c r="AB13" s="133"/>
      <c r="AC13" s="313" t="s">
        <v>11</v>
      </c>
      <c r="AD13" s="133"/>
      <c r="AE13" s="313" t="s">
        <v>14</v>
      </c>
      <c r="AF13" s="644" t="s">
        <v>30</v>
      </c>
      <c r="AG13" s="651" t="str">
        <f t="shared" si="0"/>
        <v/>
      </c>
      <c r="AH13" s="645" t="s">
        <v>47</v>
      </c>
      <c r="AI13" s="646" t="str">
        <f t="shared" si="1"/>
        <v/>
      </c>
      <c r="AJ13" s="234"/>
      <c r="AK13" s="647" t="str">
        <f t="shared" ref="AK13:AK17" si="3">IFERROR(IF(AND(T13="特定加算Ⅰ",OR(V13="",V13="-",V13="いずれも取得していない")),"☓","○"),"")</f>
        <v>○</v>
      </c>
      <c r="AL13" s="648" t="str">
        <f t="shared" ref="AL13:AL17" si="4">IFERROR(IF(AND(T13="特定加算Ⅰ",OR(V13="",V13="-",V13="いずれも取得していない")),"！特定加算Ⅰが選択されています。該当する介護福祉士配置等要件を選択してください。",""),"")</f>
        <v/>
      </c>
      <c r="AM13" s="649"/>
      <c r="AN13" s="649"/>
      <c r="AO13" s="649"/>
      <c r="AP13" s="649"/>
      <c r="AQ13" s="649"/>
      <c r="AR13" s="649"/>
      <c r="AS13" s="649"/>
      <c r="AT13" s="649"/>
      <c r="AU13" s="650"/>
    </row>
    <row r="14" spans="1:47" ht="33" customHeight="1" thickBot="1">
      <c r="A14" s="639">
        <f t="shared" si="2"/>
        <v>4</v>
      </c>
      <c r="B14" s="1269" t="str">
        <f>IF(基本情報入力シート!C57="","",基本情報入力シート!C57)</f>
        <v/>
      </c>
      <c r="C14" s="1270"/>
      <c r="D14" s="1270"/>
      <c r="E14" s="1270"/>
      <c r="F14" s="1270"/>
      <c r="G14" s="1270"/>
      <c r="H14" s="1270"/>
      <c r="I14" s="1270"/>
      <c r="J14" s="1270"/>
      <c r="K14" s="1271"/>
      <c r="L14" s="639" t="str">
        <f>IF(基本情報入力シート!M57="","",基本情報入力シート!M57)</f>
        <v/>
      </c>
      <c r="M14" s="639" t="str">
        <f>IF(基本情報入力シート!R57="","",基本情報入力シート!R57)</f>
        <v/>
      </c>
      <c r="N14" s="639" t="str">
        <f>IF(基本情報入力シート!W57="","",基本情報入力シート!W57)</f>
        <v/>
      </c>
      <c r="O14" s="639" t="str">
        <f>IF(基本情報入力シート!X57="","",基本情報入力シート!X57)</f>
        <v/>
      </c>
      <c r="P14" s="640" t="str">
        <f>IF(基本情報入力シート!Y57="","",基本情報入力シート!Y57)</f>
        <v/>
      </c>
      <c r="Q14" s="641" t="str">
        <f>IF(基本情報入力シート!Z57="","",基本情報入力シート!Z57)</f>
        <v/>
      </c>
      <c r="R14" s="642" t="str">
        <f>IF(基本情報入力シート!AA57="","",基本情報入力シート!AA57)</f>
        <v/>
      </c>
      <c r="S14" s="129"/>
      <c r="T14" s="130"/>
      <c r="U14" s="643" t="str">
        <f>IFERROR(VLOOKUP(P14,【参考】数式用!$A$5:$I$28,MATCH(T14,【参考】数式用!$H$4:$I$4,0)+7,0),"")</f>
        <v/>
      </c>
      <c r="V14" s="132"/>
      <c r="W14" s="312" t="s">
        <v>21</v>
      </c>
      <c r="X14" s="133"/>
      <c r="Y14" s="313" t="s">
        <v>11</v>
      </c>
      <c r="Z14" s="133"/>
      <c r="AA14" s="313" t="s">
        <v>67</v>
      </c>
      <c r="AB14" s="133"/>
      <c r="AC14" s="313" t="s">
        <v>11</v>
      </c>
      <c r="AD14" s="133"/>
      <c r="AE14" s="313" t="s">
        <v>14</v>
      </c>
      <c r="AF14" s="644" t="s">
        <v>30</v>
      </c>
      <c r="AG14" s="651" t="str">
        <f t="shared" si="0"/>
        <v/>
      </c>
      <c r="AH14" s="645" t="s">
        <v>47</v>
      </c>
      <c r="AI14" s="646" t="str">
        <f t="shared" si="1"/>
        <v/>
      </c>
      <c r="AJ14" s="234"/>
      <c r="AK14" s="647" t="str">
        <f t="shared" si="3"/>
        <v>○</v>
      </c>
      <c r="AL14" s="648" t="str">
        <f t="shared" si="4"/>
        <v/>
      </c>
      <c r="AM14" s="649"/>
      <c r="AN14" s="649"/>
      <c r="AO14" s="649"/>
      <c r="AP14" s="649"/>
      <c r="AQ14" s="649"/>
      <c r="AR14" s="649"/>
      <c r="AS14" s="649"/>
      <c r="AT14" s="649"/>
      <c r="AU14" s="650"/>
    </row>
    <row r="15" spans="1:47" ht="33" customHeight="1" thickBot="1">
      <c r="A15" s="639">
        <f t="shared" si="2"/>
        <v>5</v>
      </c>
      <c r="B15" s="1269" t="str">
        <f>IF(基本情報入力シート!C58="","",基本情報入力シート!C58)</f>
        <v/>
      </c>
      <c r="C15" s="1270"/>
      <c r="D15" s="1270"/>
      <c r="E15" s="1270"/>
      <c r="F15" s="1270"/>
      <c r="G15" s="1270"/>
      <c r="H15" s="1270"/>
      <c r="I15" s="1270"/>
      <c r="J15" s="1270"/>
      <c r="K15" s="1271"/>
      <c r="L15" s="639" t="str">
        <f>IF(基本情報入力シート!M58="","",基本情報入力シート!M58)</f>
        <v/>
      </c>
      <c r="M15" s="639" t="str">
        <f>IF(基本情報入力シート!R58="","",基本情報入力シート!R58)</f>
        <v/>
      </c>
      <c r="N15" s="639" t="str">
        <f>IF(基本情報入力シート!W58="","",基本情報入力シート!W58)</f>
        <v/>
      </c>
      <c r="O15" s="639" t="str">
        <f>IF(基本情報入力シート!X58="","",基本情報入力シート!X58)</f>
        <v/>
      </c>
      <c r="P15" s="640" t="str">
        <f>IF(基本情報入力シート!Y58="","",基本情報入力シート!Y58)</f>
        <v/>
      </c>
      <c r="Q15" s="641" t="str">
        <f>IF(基本情報入力シート!Z58="","",基本情報入力シート!Z58)</f>
        <v/>
      </c>
      <c r="R15" s="642" t="str">
        <f>IF(基本情報入力シート!AA58="","",基本情報入力シート!AA58)</f>
        <v/>
      </c>
      <c r="S15" s="129"/>
      <c r="T15" s="130"/>
      <c r="U15" s="643" t="str">
        <f>IFERROR(VLOOKUP(P15,【参考】数式用!$A$5:$I$28,MATCH(T15,【参考】数式用!$H$4:$I$4,0)+7,0),"")</f>
        <v/>
      </c>
      <c r="V15" s="132"/>
      <c r="W15" s="312" t="s">
        <v>21</v>
      </c>
      <c r="X15" s="133"/>
      <c r="Y15" s="313" t="s">
        <v>11</v>
      </c>
      <c r="Z15" s="133"/>
      <c r="AA15" s="313" t="s">
        <v>67</v>
      </c>
      <c r="AB15" s="133"/>
      <c r="AC15" s="313" t="s">
        <v>11</v>
      </c>
      <c r="AD15" s="133"/>
      <c r="AE15" s="313" t="s">
        <v>14</v>
      </c>
      <c r="AF15" s="644" t="s">
        <v>30</v>
      </c>
      <c r="AG15" s="651" t="str">
        <f t="shared" si="0"/>
        <v/>
      </c>
      <c r="AH15" s="645" t="s">
        <v>47</v>
      </c>
      <c r="AI15" s="646" t="str">
        <f t="shared" si="1"/>
        <v/>
      </c>
      <c r="AJ15" s="234"/>
      <c r="AK15" s="647" t="str">
        <f t="shared" si="3"/>
        <v>○</v>
      </c>
      <c r="AL15" s="648" t="str">
        <f t="shared" si="4"/>
        <v/>
      </c>
      <c r="AM15" s="649"/>
      <c r="AN15" s="649"/>
      <c r="AO15" s="649"/>
      <c r="AP15" s="649"/>
      <c r="AQ15" s="649"/>
      <c r="AR15" s="649"/>
      <c r="AS15" s="649"/>
      <c r="AT15" s="649"/>
      <c r="AU15" s="650"/>
    </row>
    <row r="16" spans="1:47" ht="33" customHeight="1" thickBot="1">
      <c r="A16" s="639">
        <f t="shared" si="2"/>
        <v>6</v>
      </c>
      <c r="B16" s="1269" t="str">
        <f>IF(基本情報入力シート!C59="","",基本情報入力シート!C59)</f>
        <v/>
      </c>
      <c r="C16" s="1270"/>
      <c r="D16" s="1270"/>
      <c r="E16" s="1270"/>
      <c r="F16" s="1270"/>
      <c r="G16" s="1270"/>
      <c r="H16" s="1270"/>
      <c r="I16" s="1270"/>
      <c r="J16" s="1270"/>
      <c r="K16" s="1271"/>
      <c r="L16" s="639" t="str">
        <f>IF(基本情報入力シート!M59="","",基本情報入力シート!M59)</f>
        <v/>
      </c>
      <c r="M16" s="639" t="str">
        <f>IF(基本情報入力シート!R59="","",基本情報入力シート!R59)</f>
        <v/>
      </c>
      <c r="N16" s="639" t="str">
        <f>IF(基本情報入力シート!W59="","",基本情報入力シート!W59)</f>
        <v/>
      </c>
      <c r="O16" s="639" t="str">
        <f>IF(基本情報入力シート!X59="","",基本情報入力シート!X59)</f>
        <v/>
      </c>
      <c r="P16" s="640" t="str">
        <f>IF(基本情報入力シート!Y59="","",基本情報入力シート!Y59)</f>
        <v/>
      </c>
      <c r="Q16" s="641" t="str">
        <f>IF(基本情報入力シート!Z59="","",基本情報入力シート!Z59)</f>
        <v/>
      </c>
      <c r="R16" s="642" t="str">
        <f>IF(基本情報入力シート!AA59="","",基本情報入力シート!AA59)</f>
        <v/>
      </c>
      <c r="S16" s="129"/>
      <c r="T16" s="130"/>
      <c r="U16" s="643" t="str">
        <f>IFERROR(VLOOKUP(P16,【参考】数式用!$A$5:$I$28,MATCH(T16,【参考】数式用!$H$4:$I$4,0)+7,0),"")</f>
        <v/>
      </c>
      <c r="V16" s="132"/>
      <c r="W16" s="312" t="s">
        <v>121</v>
      </c>
      <c r="X16" s="133"/>
      <c r="Y16" s="313" t="s">
        <v>122</v>
      </c>
      <c r="Z16" s="133"/>
      <c r="AA16" s="313" t="s">
        <v>123</v>
      </c>
      <c r="AB16" s="133"/>
      <c r="AC16" s="313" t="s">
        <v>122</v>
      </c>
      <c r="AD16" s="133"/>
      <c r="AE16" s="313" t="s">
        <v>124</v>
      </c>
      <c r="AF16" s="644" t="s">
        <v>125</v>
      </c>
      <c r="AG16" s="651" t="str">
        <f t="shared" ref="AG16:AG79" si="5">IF(X16&gt;=1,(AB16*12+AD16)-(X16*12+Z16)+1,"")</f>
        <v/>
      </c>
      <c r="AH16" s="645" t="s">
        <v>47</v>
      </c>
      <c r="AI16" s="646" t="str">
        <f t="shared" si="1"/>
        <v/>
      </c>
      <c r="AJ16" s="234"/>
      <c r="AK16" s="647" t="str">
        <f t="shared" si="3"/>
        <v>○</v>
      </c>
      <c r="AL16" s="648" t="str">
        <f t="shared" si="4"/>
        <v/>
      </c>
      <c r="AM16" s="649"/>
      <c r="AN16" s="649"/>
      <c r="AO16" s="649"/>
      <c r="AP16" s="649"/>
      <c r="AQ16" s="649"/>
      <c r="AR16" s="649"/>
      <c r="AS16" s="649"/>
      <c r="AT16" s="649"/>
      <c r="AU16" s="650"/>
    </row>
    <row r="17" spans="1:47" ht="33" customHeight="1" thickBot="1">
      <c r="A17" s="639">
        <f t="shared" si="2"/>
        <v>7</v>
      </c>
      <c r="B17" s="1269" t="str">
        <f>IF(基本情報入力シート!C60="","",基本情報入力シート!C60)</f>
        <v/>
      </c>
      <c r="C17" s="1270"/>
      <c r="D17" s="1270"/>
      <c r="E17" s="1270"/>
      <c r="F17" s="1270"/>
      <c r="G17" s="1270"/>
      <c r="H17" s="1270"/>
      <c r="I17" s="1270"/>
      <c r="J17" s="1270"/>
      <c r="K17" s="1271"/>
      <c r="L17" s="639" t="str">
        <f>IF(基本情報入力シート!M60="","",基本情報入力シート!M60)</f>
        <v/>
      </c>
      <c r="M17" s="639" t="str">
        <f>IF(基本情報入力シート!R60="","",基本情報入力シート!R60)</f>
        <v/>
      </c>
      <c r="N17" s="639" t="str">
        <f>IF(基本情報入力シート!W60="","",基本情報入力シート!W60)</f>
        <v/>
      </c>
      <c r="O17" s="639" t="str">
        <f>IF(基本情報入力シート!X60="","",基本情報入力シート!X60)</f>
        <v/>
      </c>
      <c r="P17" s="640" t="str">
        <f>IF(基本情報入力シート!Y60="","",基本情報入力シート!Y60)</f>
        <v/>
      </c>
      <c r="Q17" s="641" t="str">
        <f>IF(基本情報入力シート!Z60="","",基本情報入力シート!Z60)</f>
        <v/>
      </c>
      <c r="R17" s="642" t="str">
        <f>IF(基本情報入力シート!AA60="","",基本情報入力シート!AA60)</f>
        <v/>
      </c>
      <c r="S17" s="129"/>
      <c r="T17" s="130"/>
      <c r="U17" s="643" t="str">
        <f>IFERROR(VLOOKUP(P17,【参考】数式用!$A$5:$I$28,MATCH(T17,【参考】数式用!$H$4:$I$4,0)+7,0),"")</f>
        <v/>
      </c>
      <c r="V17" s="132"/>
      <c r="W17" s="312" t="s">
        <v>121</v>
      </c>
      <c r="X17" s="133"/>
      <c r="Y17" s="313" t="s">
        <v>122</v>
      </c>
      <c r="Z17" s="133"/>
      <c r="AA17" s="313" t="s">
        <v>123</v>
      </c>
      <c r="AB17" s="133"/>
      <c r="AC17" s="313" t="s">
        <v>122</v>
      </c>
      <c r="AD17" s="133"/>
      <c r="AE17" s="313" t="s">
        <v>124</v>
      </c>
      <c r="AF17" s="644" t="s">
        <v>125</v>
      </c>
      <c r="AG17" s="651" t="str">
        <f t="shared" si="5"/>
        <v/>
      </c>
      <c r="AH17" s="645" t="s">
        <v>47</v>
      </c>
      <c r="AI17" s="646" t="str">
        <f t="shared" si="1"/>
        <v/>
      </c>
      <c r="AJ17" s="234"/>
      <c r="AK17" s="647" t="str">
        <f t="shared" si="3"/>
        <v>○</v>
      </c>
      <c r="AL17" s="648" t="str">
        <f t="shared" si="4"/>
        <v/>
      </c>
      <c r="AM17" s="649"/>
      <c r="AN17" s="649"/>
      <c r="AO17" s="649"/>
      <c r="AP17" s="649"/>
      <c r="AQ17" s="649"/>
      <c r="AR17" s="649"/>
      <c r="AS17" s="649"/>
      <c r="AT17" s="649"/>
      <c r="AU17" s="650"/>
    </row>
    <row r="18" spans="1:47" ht="33" customHeight="1" thickBot="1">
      <c r="A18" s="639">
        <f t="shared" si="2"/>
        <v>8</v>
      </c>
      <c r="B18" s="1269" t="str">
        <f>IF(基本情報入力シート!C61="","",基本情報入力シート!C61)</f>
        <v/>
      </c>
      <c r="C18" s="1270"/>
      <c r="D18" s="1270"/>
      <c r="E18" s="1270"/>
      <c r="F18" s="1270"/>
      <c r="G18" s="1270"/>
      <c r="H18" s="1270"/>
      <c r="I18" s="1270"/>
      <c r="J18" s="1270"/>
      <c r="K18" s="1271"/>
      <c r="L18" s="639" t="str">
        <f>IF(基本情報入力シート!M61="","",基本情報入力シート!M61)</f>
        <v/>
      </c>
      <c r="M18" s="639" t="str">
        <f>IF(基本情報入力シート!R61="","",基本情報入力シート!R61)</f>
        <v/>
      </c>
      <c r="N18" s="639" t="str">
        <f>IF(基本情報入力シート!W61="","",基本情報入力シート!W61)</f>
        <v/>
      </c>
      <c r="O18" s="639" t="str">
        <f>IF(基本情報入力シート!X61="","",基本情報入力シート!X61)</f>
        <v/>
      </c>
      <c r="P18" s="640" t="str">
        <f>IF(基本情報入力シート!Y61="","",基本情報入力シート!Y61)</f>
        <v/>
      </c>
      <c r="Q18" s="641" t="str">
        <f>IF(基本情報入力シート!Z61="","",基本情報入力シート!Z61)</f>
        <v/>
      </c>
      <c r="R18" s="642" t="str">
        <f>IF(基本情報入力シート!AA61="","",基本情報入力シート!AA61)</f>
        <v/>
      </c>
      <c r="S18" s="129"/>
      <c r="T18" s="130"/>
      <c r="U18" s="643" t="str">
        <f>IFERROR(VLOOKUP(P18,【参考】数式用!$A$5:$I$28,MATCH(T18,【参考】数式用!$H$4:$I$4,0)+7,0),"")</f>
        <v/>
      </c>
      <c r="V18" s="132"/>
      <c r="W18" s="312" t="s">
        <v>121</v>
      </c>
      <c r="X18" s="133"/>
      <c r="Y18" s="313" t="s">
        <v>122</v>
      </c>
      <c r="Z18" s="133"/>
      <c r="AA18" s="313" t="s">
        <v>123</v>
      </c>
      <c r="AB18" s="133"/>
      <c r="AC18" s="313" t="s">
        <v>122</v>
      </c>
      <c r="AD18" s="133"/>
      <c r="AE18" s="313" t="s">
        <v>124</v>
      </c>
      <c r="AF18" s="644" t="s">
        <v>125</v>
      </c>
      <c r="AG18" s="651" t="str">
        <f t="shared" si="5"/>
        <v/>
      </c>
      <c r="AH18" s="645" t="s">
        <v>47</v>
      </c>
      <c r="AI18" s="646" t="str">
        <f t="shared" si="1"/>
        <v/>
      </c>
      <c r="AJ18" s="234"/>
      <c r="AK18" s="647" t="str">
        <f t="shared" ref="AK18:AK81" si="6">IFERROR(IF(AND(T18="特定加算Ⅰ",OR(V18="",V18="-",V18="いずれも取得していない")),"☓","○"),"")</f>
        <v>○</v>
      </c>
      <c r="AL18" s="648" t="str">
        <f t="shared" ref="AL18:AL81" si="7">IFERROR(IF(AND(T18="特定加算Ⅰ",OR(V18="",V18="-",V18="いずれも取得していない")),"！特定加算Ⅰが選択されています。該当する介護福祉士配置等要件を選択してください。",""),"")</f>
        <v/>
      </c>
      <c r="AM18" s="649"/>
      <c r="AN18" s="649"/>
      <c r="AO18" s="649"/>
      <c r="AP18" s="649"/>
      <c r="AQ18" s="649"/>
      <c r="AR18" s="649"/>
      <c r="AS18" s="649"/>
      <c r="AT18" s="649"/>
      <c r="AU18" s="650"/>
    </row>
    <row r="19" spans="1:47" ht="33" customHeight="1" thickBot="1">
      <c r="A19" s="639">
        <f t="shared" si="2"/>
        <v>9</v>
      </c>
      <c r="B19" s="1269" t="str">
        <f>IF(基本情報入力シート!C62="","",基本情報入力シート!C62)</f>
        <v/>
      </c>
      <c r="C19" s="1270"/>
      <c r="D19" s="1270"/>
      <c r="E19" s="1270"/>
      <c r="F19" s="1270"/>
      <c r="G19" s="1270"/>
      <c r="H19" s="1270"/>
      <c r="I19" s="1270"/>
      <c r="J19" s="1270"/>
      <c r="K19" s="1271"/>
      <c r="L19" s="639" t="str">
        <f>IF(基本情報入力シート!M62="","",基本情報入力シート!M62)</f>
        <v/>
      </c>
      <c r="M19" s="639" t="str">
        <f>IF(基本情報入力シート!R62="","",基本情報入力シート!R62)</f>
        <v/>
      </c>
      <c r="N19" s="639" t="str">
        <f>IF(基本情報入力シート!W62="","",基本情報入力シート!W62)</f>
        <v/>
      </c>
      <c r="O19" s="639" t="str">
        <f>IF(基本情報入力シート!X62="","",基本情報入力シート!X62)</f>
        <v/>
      </c>
      <c r="P19" s="640" t="str">
        <f>IF(基本情報入力シート!Y62="","",基本情報入力シート!Y62)</f>
        <v/>
      </c>
      <c r="Q19" s="641" t="str">
        <f>IF(基本情報入力シート!Z62="","",基本情報入力シート!Z62)</f>
        <v/>
      </c>
      <c r="R19" s="642" t="str">
        <f>IF(基本情報入力シート!AA62="","",基本情報入力シート!AA62)</f>
        <v/>
      </c>
      <c r="S19" s="129"/>
      <c r="T19" s="130"/>
      <c r="U19" s="643" t="str">
        <f>IFERROR(VLOOKUP(P19,【参考】数式用!$A$5:$I$28,MATCH(T19,【参考】数式用!$H$4:$I$4,0)+7,0),"")</f>
        <v/>
      </c>
      <c r="V19" s="132"/>
      <c r="W19" s="312" t="s">
        <v>121</v>
      </c>
      <c r="X19" s="133"/>
      <c r="Y19" s="313" t="s">
        <v>122</v>
      </c>
      <c r="Z19" s="133"/>
      <c r="AA19" s="313" t="s">
        <v>123</v>
      </c>
      <c r="AB19" s="133"/>
      <c r="AC19" s="313" t="s">
        <v>122</v>
      </c>
      <c r="AD19" s="133"/>
      <c r="AE19" s="313" t="s">
        <v>124</v>
      </c>
      <c r="AF19" s="644" t="s">
        <v>125</v>
      </c>
      <c r="AG19" s="651" t="str">
        <f t="shared" si="5"/>
        <v/>
      </c>
      <c r="AH19" s="645" t="s">
        <v>47</v>
      </c>
      <c r="AI19" s="646" t="str">
        <f t="shared" si="1"/>
        <v/>
      </c>
      <c r="AJ19" s="234"/>
      <c r="AK19" s="647" t="str">
        <f t="shared" si="6"/>
        <v>○</v>
      </c>
      <c r="AL19" s="648" t="str">
        <f t="shared" si="7"/>
        <v/>
      </c>
      <c r="AM19" s="649"/>
      <c r="AN19" s="649"/>
      <c r="AO19" s="649"/>
      <c r="AP19" s="649"/>
      <c r="AQ19" s="649"/>
      <c r="AR19" s="649"/>
      <c r="AS19" s="649"/>
      <c r="AT19" s="649"/>
      <c r="AU19" s="650"/>
    </row>
    <row r="20" spans="1:47" ht="33" customHeight="1" thickBot="1">
      <c r="A20" s="639">
        <f t="shared" si="2"/>
        <v>10</v>
      </c>
      <c r="B20" s="1269" t="str">
        <f>IF(基本情報入力シート!C63="","",基本情報入力シート!C63)</f>
        <v/>
      </c>
      <c r="C20" s="1270"/>
      <c r="D20" s="1270"/>
      <c r="E20" s="1270"/>
      <c r="F20" s="1270"/>
      <c r="G20" s="1270"/>
      <c r="H20" s="1270"/>
      <c r="I20" s="1270"/>
      <c r="J20" s="1270"/>
      <c r="K20" s="1271"/>
      <c r="L20" s="639" t="str">
        <f>IF(基本情報入力シート!M63="","",基本情報入力シート!M63)</f>
        <v/>
      </c>
      <c r="M20" s="639" t="str">
        <f>IF(基本情報入力シート!R63="","",基本情報入力シート!R63)</f>
        <v/>
      </c>
      <c r="N20" s="639" t="str">
        <f>IF(基本情報入力シート!W63="","",基本情報入力シート!W63)</f>
        <v/>
      </c>
      <c r="O20" s="639" t="str">
        <f>IF(基本情報入力シート!X63="","",基本情報入力シート!X63)</f>
        <v/>
      </c>
      <c r="P20" s="640" t="str">
        <f>IF(基本情報入力シート!Y63="","",基本情報入力シート!Y63)</f>
        <v/>
      </c>
      <c r="Q20" s="641" t="str">
        <f>IF(基本情報入力シート!Z63="","",基本情報入力シート!Z63)</f>
        <v/>
      </c>
      <c r="R20" s="642" t="str">
        <f>IF(基本情報入力シート!AA63="","",基本情報入力シート!AA63)</f>
        <v/>
      </c>
      <c r="S20" s="129"/>
      <c r="T20" s="130"/>
      <c r="U20" s="643" t="str">
        <f>IFERROR(VLOOKUP(P20,【参考】数式用!$A$5:$I$28,MATCH(T20,【参考】数式用!$H$4:$I$4,0)+7,0),"")</f>
        <v/>
      </c>
      <c r="V20" s="132"/>
      <c r="W20" s="312" t="s">
        <v>121</v>
      </c>
      <c r="X20" s="133"/>
      <c r="Y20" s="313" t="s">
        <v>122</v>
      </c>
      <c r="Z20" s="133"/>
      <c r="AA20" s="313" t="s">
        <v>123</v>
      </c>
      <c r="AB20" s="133"/>
      <c r="AC20" s="313" t="s">
        <v>122</v>
      </c>
      <c r="AD20" s="133"/>
      <c r="AE20" s="313" t="s">
        <v>124</v>
      </c>
      <c r="AF20" s="644" t="s">
        <v>125</v>
      </c>
      <c r="AG20" s="651" t="str">
        <f t="shared" si="5"/>
        <v/>
      </c>
      <c r="AH20" s="645" t="s">
        <v>47</v>
      </c>
      <c r="AI20" s="646" t="str">
        <f t="shared" si="1"/>
        <v/>
      </c>
      <c r="AJ20" s="234"/>
      <c r="AK20" s="647" t="str">
        <f t="shared" si="6"/>
        <v>○</v>
      </c>
      <c r="AL20" s="648" t="str">
        <f t="shared" si="7"/>
        <v/>
      </c>
      <c r="AM20" s="649"/>
      <c r="AN20" s="649"/>
      <c r="AO20" s="649"/>
      <c r="AP20" s="649"/>
      <c r="AQ20" s="649"/>
      <c r="AR20" s="649"/>
      <c r="AS20" s="649"/>
      <c r="AT20" s="649"/>
      <c r="AU20" s="650"/>
    </row>
    <row r="21" spans="1:47" ht="33" customHeight="1" thickBot="1">
      <c r="A21" s="639">
        <f t="shared" si="2"/>
        <v>11</v>
      </c>
      <c r="B21" s="1269" t="str">
        <f>IF(基本情報入力シート!C64="","",基本情報入力シート!C64)</f>
        <v/>
      </c>
      <c r="C21" s="1270"/>
      <c r="D21" s="1270"/>
      <c r="E21" s="1270"/>
      <c r="F21" s="1270"/>
      <c r="G21" s="1270"/>
      <c r="H21" s="1270"/>
      <c r="I21" s="1270"/>
      <c r="J21" s="1270"/>
      <c r="K21" s="1271"/>
      <c r="L21" s="639" t="str">
        <f>IF(基本情報入力シート!M64="","",基本情報入力シート!M64)</f>
        <v/>
      </c>
      <c r="M21" s="639" t="str">
        <f>IF(基本情報入力シート!R64="","",基本情報入力シート!R64)</f>
        <v/>
      </c>
      <c r="N21" s="639" t="str">
        <f>IF(基本情報入力シート!W64="","",基本情報入力シート!W64)</f>
        <v/>
      </c>
      <c r="O21" s="639" t="str">
        <f>IF(基本情報入力シート!X64="","",基本情報入力シート!X64)</f>
        <v/>
      </c>
      <c r="P21" s="640" t="str">
        <f>IF(基本情報入力シート!Y64="","",基本情報入力シート!Y64)</f>
        <v/>
      </c>
      <c r="Q21" s="641" t="str">
        <f>IF(基本情報入力シート!Z64="","",基本情報入力シート!Z64)</f>
        <v/>
      </c>
      <c r="R21" s="642" t="str">
        <f>IF(基本情報入力シート!AA64="","",基本情報入力シート!AA64)</f>
        <v/>
      </c>
      <c r="S21" s="129"/>
      <c r="T21" s="130"/>
      <c r="U21" s="643" t="str">
        <f>IFERROR(VLOOKUP(P21,【参考】数式用!$A$5:$I$28,MATCH(T21,【参考】数式用!$H$4:$I$4,0)+7,0),"")</f>
        <v/>
      </c>
      <c r="V21" s="132"/>
      <c r="W21" s="312" t="s">
        <v>121</v>
      </c>
      <c r="X21" s="133"/>
      <c r="Y21" s="313" t="s">
        <v>122</v>
      </c>
      <c r="Z21" s="133"/>
      <c r="AA21" s="313" t="s">
        <v>123</v>
      </c>
      <c r="AB21" s="133"/>
      <c r="AC21" s="313" t="s">
        <v>122</v>
      </c>
      <c r="AD21" s="133"/>
      <c r="AE21" s="313" t="s">
        <v>124</v>
      </c>
      <c r="AF21" s="644" t="s">
        <v>125</v>
      </c>
      <c r="AG21" s="651" t="str">
        <f t="shared" si="5"/>
        <v/>
      </c>
      <c r="AH21" s="645" t="s">
        <v>47</v>
      </c>
      <c r="AI21" s="646" t="str">
        <f t="shared" si="1"/>
        <v/>
      </c>
      <c r="AJ21" s="234"/>
      <c r="AK21" s="647" t="str">
        <f t="shared" si="6"/>
        <v>○</v>
      </c>
      <c r="AL21" s="648" t="str">
        <f t="shared" si="7"/>
        <v/>
      </c>
      <c r="AM21" s="649"/>
      <c r="AN21" s="649"/>
      <c r="AO21" s="649"/>
      <c r="AP21" s="649"/>
      <c r="AQ21" s="649"/>
      <c r="AR21" s="649"/>
      <c r="AS21" s="649"/>
      <c r="AT21" s="649"/>
      <c r="AU21" s="650"/>
    </row>
    <row r="22" spans="1:47" ht="33" customHeight="1" thickBot="1">
      <c r="A22" s="639">
        <f t="shared" si="2"/>
        <v>12</v>
      </c>
      <c r="B22" s="1269" t="str">
        <f>IF(基本情報入力シート!C65="","",基本情報入力シート!C65)</f>
        <v/>
      </c>
      <c r="C22" s="1270"/>
      <c r="D22" s="1270"/>
      <c r="E22" s="1270"/>
      <c r="F22" s="1270"/>
      <c r="G22" s="1270"/>
      <c r="H22" s="1270"/>
      <c r="I22" s="1270"/>
      <c r="J22" s="1270"/>
      <c r="K22" s="1271"/>
      <c r="L22" s="639" t="str">
        <f>IF(基本情報入力シート!M65="","",基本情報入力シート!M65)</f>
        <v/>
      </c>
      <c r="M22" s="639" t="str">
        <f>IF(基本情報入力シート!R65="","",基本情報入力シート!R65)</f>
        <v/>
      </c>
      <c r="N22" s="639" t="str">
        <f>IF(基本情報入力シート!W65="","",基本情報入力シート!W65)</f>
        <v/>
      </c>
      <c r="O22" s="639" t="str">
        <f>IF(基本情報入力シート!X65="","",基本情報入力シート!X65)</f>
        <v/>
      </c>
      <c r="P22" s="640" t="str">
        <f>IF(基本情報入力シート!Y65="","",基本情報入力シート!Y65)</f>
        <v/>
      </c>
      <c r="Q22" s="641" t="str">
        <f>IF(基本情報入力シート!Z65="","",基本情報入力シート!Z65)</f>
        <v/>
      </c>
      <c r="R22" s="642" t="str">
        <f>IF(基本情報入力シート!AA65="","",基本情報入力シート!AA65)</f>
        <v/>
      </c>
      <c r="S22" s="129"/>
      <c r="T22" s="130"/>
      <c r="U22" s="643" t="str">
        <f>IFERROR(VLOOKUP(P22,【参考】数式用!$A$5:$I$28,MATCH(T22,【参考】数式用!$H$4:$I$4,0)+7,0),"")</f>
        <v/>
      </c>
      <c r="V22" s="132"/>
      <c r="W22" s="312" t="s">
        <v>121</v>
      </c>
      <c r="X22" s="133"/>
      <c r="Y22" s="313" t="s">
        <v>122</v>
      </c>
      <c r="Z22" s="133"/>
      <c r="AA22" s="313" t="s">
        <v>123</v>
      </c>
      <c r="AB22" s="133"/>
      <c r="AC22" s="313" t="s">
        <v>122</v>
      </c>
      <c r="AD22" s="133"/>
      <c r="AE22" s="313" t="s">
        <v>124</v>
      </c>
      <c r="AF22" s="644" t="s">
        <v>125</v>
      </c>
      <c r="AG22" s="651" t="str">
        <f t="shared" si="5"/>
        <v/>
      </c>
      <c r="AH22" s="645" t="s">
        <v>47</v>
      </c>
      <c r="AI22" s="646" t="str">
        <f t="shared" si="1"/>
        <v/>
      </c>
      <c r="AJ22" s="234"/>
      <c r="AK22" s="647" t="str">
        <f t="shared" si="6"/>
        <v>○</v>
      </c>
      <c r="AL22" s="648" t="str">
        <f t="shared" si="7"/>
        <v/>
      </c>
      <c r="AM22" s="649"/>
      <c r="AN22" s="649"/>
      <c r="AO22" s="649"/>
      <c r="AP22" s="649"/>
      <c r="AQ22" s="649"/>
      <c r="AR22" s="649"/>
      <c r="AS22" s="649"/>
      <c r="AT22" s="649"/>
      <c r="AU22" s="650"/>
    </row>
    <row r="23" spans="1:47" ht="33" customHeight="1" thickBot="1">
      <c r="A23" s="639">
        <f t="shared" si="2"/>
        <v>13</v>
      </c>
      <c r="B23" s="1269" t="str">
        <f>IF(基本情報入力シート!C66="","",基本情報入力シート!C66)</f>
        <v/>
      </c>
      <c r="C23" s="1270"/>
      <c r="D23" s="1270"/>
      <c r="E23" s="1270"/>
      <c r="F23" s="1270"/>
      <c r="G23" s="1270"/>
      <c r="H23" s="1270"/>
      <c r="I23" s="1270"/>
      <c r="J23" s="1270"/>
      <c r="K23" s="1271"/>
      <c r="L23" s="639" t="str">
        <f>IF(基本情報入力シート!M66="","",基本情報入力シート!M66)</f>
        <v/>
      </c>
      <c r="M23" s="639" t="str">
        <f>IF(基本情報入力シート!R66="","",基本情報入力シート!R66)</f>
        <v/>
      </c>
      <c r="N23" s="639" t="str">
        <f>IF(基本情報入力シート!W66="","",基本情報入力シート!W66)</f>
        <v/>
      </c>
      <c r="O23" s="639" t="str">
        <f>IF(基本情報入力シート!X66="","",基本情報入力シート!X66)</f>
        <v/>
      </c>
      <c r="P23" s="640" t="str">
        <f>IF(基本情報入力シート!Y66="","",基本情報入力シート!Y66)</f>
        <v/>
      </c>
      <c r="Q23" s="641" t="str">
        <f>IF(基本情報入力シート!Z66="","",基本情報入力シート!Z66)</f>
        <v/>
      </c>
      <c r="R23" s="642" t="str">
        <f>IF(基本情報入力シート!AA66="","",基本情報入力シート!AA66)</f>
        <v/>
      </c>
      <c r="S23" s="129"/>
      <c r="T23" s="130"/>
      <c r="U23" s="643" t="str">
        <f>IFERROR(VLOOKUP(P23,【参考】数式用!$A$5:$I$28,MATCH(T23,【参考】数式用!$H$4:$I$4,0)+7,0),"")</f>
        <v/>
      </c>
      <c r="V23" s="132"/>
      <c r="W23" s="312" t="s">
        <v>121</v>
      </c>
      <c r="X23" s="133"/>
      <c r="Y23" s="313" t="s">
        <v>122</v>
      </c>
      <c r="Z23" s="133"/>
      <c r="AA23" s="313" t="s">
        <v>123</v>
      </c>
      <c r="AB23" s="133"/>
      <c r="AC23" s="313" t="s">
        <v>122</v>
      </c>
      <c r="AD23" s="133"/>
      <c r="AE23" s="313" t="s">
        <v>124</v>
      </c>
      <c r="AF23" s="644" t="s">
        <v>125</v>
      </c>
      <c r="AG23" s="651" t="str">
        <f t="shared" si="5"/>
        <v/>
      </c>
      <c r="AH23" s="645" t="s">
        <v>47</v>
      </c>
      <c r="AI23" s="646" t="str">
        <f t="shared" si="1"/>
        <v/>
      </c>
      <c r="AJ23" s="234"/>
      <c r="AK23" s="647" t="str">
        <f t="shared" si="6"/>
        <v>○</v>
      </c>
      <c r="AL23" s="648" t="str">
        <f t="shared" si="7"/>
        <v/>
      </c>
      <c r="AM23" s="649"/>
      <c r="AN23" s="649"/>
      <c r="AO23" s="649"/>
      <c r="AP23" s="649"/>
      <c r="AQ23" s="649"/>
      <c r="AR23" s="649"/>
      <c r="AS23" s="649"/>
      <c r="AT23" s="649"/>
      <c r="AU23" s="650"/>
    </row>
    <row r="24" spans="1:47" ht="33" customHeight="1" thickBot="1">
      <c r="A24" s="639">
        <f t="shared" si="2"/>
        <v>14</v>
      </c>
      <c r="B24" s="1269" t="str">
        <f>IF(基本情報入力シート!C67="","",基本情報入力シート!C67)</f>
        <v/>
      </c>
      <c r="C24" s="1270"/>
      <c r="D24" s="1270"/>
      <c r="E24" s="1270"/>
      <c r="F24" s="1270"/>
      <c r="G24" s="1270"/>
      <c r="H24" s="1270"/>
      <c r="I24" s="1270"/>
      <c r="J24" s="1270"/>
      <c r="K24" s="1271"/>
      <c r="L24" s="639" t="str">
        <f>IF(基本情報入力シート!M67="","",基本情報入力シート!M67)</f>
        <v/>
      </c>
      <c r="M24" s="639" t="str">
        <f>IF(基本情報入力シート!R67="","",基本情報入力シート!R67)</f>
        <v/>
      </c>
      <c r="N24" s="639" t="str">
        <f>IF(基本情報入力シート!W67="","",基本情報入力シート!W67)</f>
        <v/>
      </c>
      <c r="O24" s="639" t="str">
        <f>IF(基本情報入力シート!X67="","",基本情報入力シート!X67)</f>
        <v/>
      </c>
      <c r="P24" s="640" t="str">
        <f>IF(基本情報入力シート!Y67="","",基本情報入力シート!Y67)</f>
        <v/>
      </c>
      <c r="Q24" s="641" t="str">
        <f>IF(基本情報入力シート!Z67="","",基本情報入力シート!Z67)</f>
        <v/>
      </c>
      <c r="R24" s="642" t="str">
        <f>IF(基本情報入力シート!AA67="","",基本情報入力シート!AA67)</f>
        <v/>
      </c>
      <c r="S24" s="129"/>
      <c r="T24" s="130"/>
      <c r="U24" s="643" t="str">
        <f>IFERROR(VLOOKUP(P24,【参考】数式用!$A$5:$I$28,MATCH(T24,【参考】数式用!$H$4:$I$4,0)+7,0),"")</f>
        <v/>
      </c>
      <c r="V24" s="132"/>
      <c r="W24" s="312" t="s">
        <v>121</v>
      </c>
      <c r="X24" s="133"/>
      <c r="Y24" s="313" t="s">
        <v>122</v>
      </c>
      <c r="Z24" s="133"/>
      <c r="AA24" s="313" t="s">
        <v>123</v>
      </c>
      <c r="AB24" s="133"/>
      <c r="AC24" s="313" t="s">
        <v>122</v>
      </c>
      <c r="AD24" s="133"/>
      <c r="AE24" s="313" t="s">
        <v>124</v>
      </c>
      <c r="AF24" s="644" t="s">
        <v>125</v>
      </c>
      <c r="AG24" s="651" t="str">
        <f t="shared" si="5"/>
        <v/>
      </c>
      <c r="AH24" s="645" t="s">
        <v>47</v>
      </c>
      <c r="AI24" s="646" t="str">
        <f t="shared" si="1"/>
        <v/>
      </c>
      <c r="AJ24" s="234"/>
      <c r="AK24" s="647" t="str">
        <f t="shared" si="6"/>
        <v>○</v>
      </c>
      <c r="AL24" s="648" t="str">
        <f t="shared" si="7"/>
        <v/>
      </c>
      <c r="AM24" s="649"/>
      <c r="AN24" s="649"/>
      <c r="AO24" s="649"/>
      <c r="AP24" s="649"/>
      <c r="AQ24" s="649"/>
      <c r="AR24" s="649"/>
      <c r="AS24" s="649"/>
      <c r="AT24" s="649"/>
      <c r="AU24" s="650"/>
    </row>
    <row r="25" spans="1:47" ht="33" customHeight="1" thickBot="1">
      <c r="A25" s="639">
        <f t="shared" si="2"/>
        <v>15</v>
      </c>
      <c r="B25" s="1269" t="str">
        <f>IF(基本情報入力シート!C68="","",基本情報入力シート!C68)</f>
        <v/>
      </c>
      <c r="C25" s="1270"/>
      <c r="D25" s="1270"/>
      <c r="E25" s="1270"/>
      <c r="F25" s="1270"/>
      <c r="G25" s="1270"/>
      <c r="H25" s="1270"/>
      <c r="I25" s="1270"/>
      <c r="J25" s="1270"/>
      <c r="K25" s="1271"/>
      <c r="L25" s="639" t="str">
        <f>IF(基本情報入力シート!M68="","",基本情報入力シート!M68)</f>
        <v/>
      </c>
      <c r="M25" s="639" t="str">
        <f>IF(基本情報入力シート!R68="","",基本情報入力シート!R68)</f>
        <v/>
      </c>
      <c r="N25" s="639" t="str">
        <f>IF(基本情報入力シート!W68="","",基本情報入力シート!W68)</f>
        <v/>
      </c>
      <c r="O25" s="639" t="str">
        <f>IF(基本情報入力シート!X68="","",基本情報入力シート!X68)</f>
        <v/>
      </c>
      <c r="P25" s="640" t="str">
        <f>IF(基本情報入力シート!Y68="","",基本情報入力シート!Y68)</f>
        <v/>
      </c>
      <c r="Q25" s="641" t="str">
        <f>IF(基本情報入力シート!Z68="","",基本情報入力シート!Z68)</f>
        <v/>
      </c>
      <c r="R25" s="642" t="str">
        <f>IF(基本情報入力シート!AA68="","",基本情報入力シート!AA68)</f>
        <v/>
      </c>
      <c r="S25" s="129"/>
      <c r="T25" s="130"/>
      <c r="U25" s="643" t="str">
        <f>IFERROR(VLOOKUP(P25,【参考】数式用!$A$5:$I$28,MATCH(T25,【参考】数式用!$H$4:$I$4,0)+7,0),"")</f>
        <v/>
      </c>
      <c r="V25" s="132"/>
      <c r="W25" s="312" t="s">
        <v>121</v>
      </c>
      <c r="X25" s="133"/>
      <c r="Y25" s="313" t="s">
        <v>122</v>
      </c>
      <c r="Z25" s="133"/>
      <c r="AA25" s="313" t="s">
        <v>123</v>
      </c>
      <c r="AB25" s="133"/>
      <c r="AC25" s="313" t="s">
        <v>122</v>
      </c>
      <c r="AD25" s="133"/>
      <c r="AE25" s="313" t="s">
        <v>124</v>
      </c>
      <c r="AF25" s="644" t="s">
        <v>125</v>
      </c>
      <c r="AG25" s="651" t="str">
        <f t="shared" si="5"/>
        <v/>
      </c>
      <c r="AH25" s="645" t="s">
        <v>47</v>
      </c>
      <c r="AI25" s="646" t="str">
        <f t="shared" si="1"/>
        <v/>
      </c>
      <c r="AJ25" s="234"/>
      <c r="AK25" s="647" t="str">
        <f t="shared" si="6"/>
        <v>○</v>
      </c>
      <c r="AL25" s="648" t="str">
        <f t="shared" si="7"/>
        <v/>
      </c>
      <c r="AM25" s="649"/>
      <c r="AN25" s="649"/>
      <c r="AO25" s="649"/>
      <c r="AP25" s="649"/>
      <c r="AQ25" s="649"/>
      <c r="AR25" s="649"/>
      <c r="AS25" s="649"/>
      <c r="AT25" s="649"/>
      <c r="AU25" s="650"/>
    </row>
    <row r="26" spans="1:47" ht="33" customHeight="1" thickBot="1">
      <c r="A26" s="639">
        <f t="shared" si="2"/>
        <v>16</v>
      </c>
      <c r="B26" s="1269" t="str">
        <f>IF(基本情報入力シート!C69="","",基本情報入力シート!C69)</f>
        <v/>
      </c>
      <c r="C26" s="1270"/>
      <c r="D26" s="1270"/>
      <c r="E26" s="1270"/>
      <c r="F26" s="1270"/>
      <c r="G26" s="1270"/>
      <c r="H26" s="1270"/>
      <c r="I26" s="1270"/>
      <c r="J26" s="1270"/>
      <c r="K26" s="1271"/>
      <c r="L26" s="639" t="str">
        <f>IF(基本情報入力シート!M69="","",基本情報入力シート!M69)</f>
        <v/>
      </c>
      <c r="M26" s="639" t="str">
        <f>IF(基本情報入力シート!R69="","",基本情報入力シート!R69)</f>
        <v/>
      </c>
      <c r="N26" s="639" t="str">
        <f>IF(基本情報入力シート!W69="","",基本情報入力シート!W69)</f>
        <v/>
      </c>
      <c r="O26" s="639" t="str">
        <f>IF(基本情報入力シート!X69="","",基本情報入力シート!X69)</f>
        <v/>
      </c>
      <c r="P26" s="640" t="str">
        <f>IF(基本情報入力シート!Y69="","",基本情報入力シート!Y69)</f>
        <v/>
      </c>
      <c r="Q26" s="641" t="str">
        <f>IF(基本情報入力シート!Z69="","",基本情報入力シート!Z69)</f>
        <v/>
      </c>
      <c r="R26" s="642" t="str">
        <f>IF(基本情報入力シート!AA69="","",基本情報入力シート!AA69)</f>
        <v/>
      </c>
      <c r="S26" s="129"/>
      <c r="T26" s="130"/>
      <c r="U26" s="643" t="str">
        <f>IFERROR(VLOOKUP(P26,【参考】数式用!$A$5:$I$28,MATCH(T26,【参考】数式用!$H$4:$I$4,0)+7,0),"")</f>
        <v/>
      </c>
      <c r="V26" s="132"/>
      <c r="W26" s="312" t="s">
        <v>121</v>
      </c>
      <c r="X26" s="133"/>
      <c r="Y26" s="313" t="s">
        <v>122</v>
      </c>
      <c r="Z26" s="133"/>
      <c r="AA26" s="313" t="s">
        <v>123</v>
      </c>
      <c r="AB26" s="133"/>
      <c r="AC26" s="313" t="s">
        <v>122</v>
      </c>
      <c r="AD26" s="133"/>
      <c r="AE26" s="313" t="s">
        <v>124</v>
      </c>
      <c r="AF26" s="644" t="s">
        <v>125</v>
      </c>
      <c r="AG26" s="651" t="str">
        <f t="shared" si="5"/>
        <v/>
      </c>
      <c r="AH26" s="645" t="s">
        <v>47</v>
      </c>
      <c r="AI26" s="646" t="str">
        <f t="shared" si="1"/>
        <v/>
      </c>
      <c r="AJ26" s="234"/>
      <c r="AK26" s="647" t="str">
        <f t="shared" si="6"/>
        <v>○</v>
      </c>
      <c r="AL26" s="648" t="str">
        <f t="shared" si="7"/>
        <v/>
      </c>
      <c r="AM26" s="649"/>
      <c r="AN26" s="649"/>
      <c r="AO26" s="649"/>
      <c r="AP26" s="649"/>
      <c r="AQ26" s="649"/>
      <c r="AR26" s="649"/>
      <c r="AS26" s="649"/>
      <c r="AT26" s="649"/>
      <c r="AU26" s="650"/>
    </row>
    <row r="27" spans="1:47" ht="33" customHeight="1" thickBot="1">
      <c r="A27" s="639">
        <f t="shared" si="2"/>
        <v>17</v>
      </c>
      <c r="B27" s="1269" t="str">
        <f>IF(基本情報入力シート!C70="","",基本情報入力シート!C70)</f>
        <v/>
      </c>
      <c r="C27" s="1270"/>
      <c r="D27" s="1270"/>
      <c r="E27" s="1270"/>
      <c r="F27" s="1270"/>
      <c r="G27" s="1270"/>
      <c r="H27" s="1270"/>
      <c r="I27" s="1270"/>
      <c r="J27" s="1270"/>
      <c r="K27" s="1271"/>
      <c r="L27" s="639" t="str">
        <f>IF(基本情報入力シート!M70="","",基本情報入力シート!M70)</f>
        <v/>
      </c>
      <c r="M27" s="639" t="str">
        <f>IF(基本情報入力シート!R70="","",基本情報入力シート!R70)</f>
        <v/>
      </c>
      <c r="N27" s="639" t="str">
        <f>IF(基本情報入力シート!W70="","",基本情報入力シート!W70)</f>
        <v/>
      </c>
      <c r="O27" s="639" t="str">
        <f>IF(基本情報入力シート!X70="","",基本情報入力シート!X70)</f>
        <v/>
      </c>
      <c r="P27" s="640" t="str">
        <f>IF(基本情報入力シート!Y70="","",基本情報入力シート!Y70)</f>
        <v/>
      </c>
      <c r="Q27" s="641" t="str">
        <f>IF(基本情報入力シート!Z70="","",基本情報入力シート!Z70)</f>
        <v/>
      </c>
      <c r="R27" s="642" t="str">
        <f>IF(基本情報入力シート!AA70="","",基本情報入力シート!AA70)</f>
        <v/>
      </c>
      <c r="S27" s="129"/>
      <c r="T27" s="130"/>
      <c r="U27" s="643" t="str">
        <f>IFERROR(VLOOKUP(P27,【参考】数式用!$A$5:$I$28,MATCH(T27,【参考】数式用!$H$4:$I$4,0)+7,0),"")</f>
        <v/>
      </c>
      <c r="V27" s="132"/>
      <c r="W27" s="312" t="s">
        <v>121</v>
      </c>
      <c r="X27" s="133"/>
      <c r="Y27" s="313" t="s">
        <v>122</v>
      </c>
      <c r="Z27" s="133"/>
      <c r="AA27" s="313" t="s">
        <v>123</v>
      </c>
      <c r="AB27" s="133"/>
      <c r="AC27" s="313" t="s">
        <v>122</v>
      </c>
      <c r="AD27" s="133"/>
      <c r="AE27" s="313" t="s">
        <v>124</v>
      </c>
      <c r="AF27" s="644" t="s">
        <v>125</v>
      </c>
      <c r="AG27" s="651" t="str">
        <f t="shared" si="5"/>
        <v/>
      </c>
      <c r="AH27" s="645" t="s">
        <v>47</v>
      </c>
      <c r="AI27" s="646" t="str">
        <f t="shared" si="1"/>
        <v/>
      </c>
      <c r="AJ27" s="234"/>
      <c r="AK27" s="647" t="str">
        <f t="shared" si="6"/>
        <v>○</v>
      </c>
      <c r="AL27" s="648" t="str">
        <f t="shared" si="7"/>
        <v/>
      </c>
      <c r="AM27" s="649"/>
      <c r="AN27" s="649"/>
      <c r="AO27" s="649"/>
      <c r="AP27" s="649"/>
      <c r="AQ27" s="649"/>
      <c r="AR27" s="649"/>
      <c r="AS27" s="649"/>
      <c r="AT27" s="649"/>
      <c r="AU27" s="650"/>
    </row>
    <row r="28" spans="1:47" ht="33" customHeight="1" thickBot="1">
      <c r="A28" s="639">
        <f t="shared" si="2"/>
        <v>18</v>
      </c>
      <c r="B28" s="1269" t="str">
        <f>IF(基本情報入力シート!C71="","",基本情報入力シート!C71)</f>
        <v/>
      </c>
      <c r="C28" s="1270"/>
      <c r="D28" s="1270"/>
      <c r="E28" s="1270"/>
      <c r="F28" s="1270"/>
      <c r="G28" s="1270"/>
      <c r="H28" s="1270"/>
      <c r="I28" s="1270"/>
      <c r="J28" s="1270"/>
      <c r="K28" s="1271"/>
      <c r="L28" s="639" t="str">
        <f>IF(基本情報入力シート!M71="","",基本情報入力シート!M71)</f>
        <v/>
      </c>
      <c r="M28" s="639" t="str">
        <f>IF(基本情報入力シート!R71="","",基本情報入力シート!R71)</f>
        <v/>
      </c>
      <c r="N28" s="639" t="str">
        <f>IF(基本情報入力シート!W71="","",基本情報入力シート!W71)</f>
        <v/>
      </c>
      <c r="O28" s="639" t="str">
        <f>IF(基本情報入力シート!X71="","",基本情報入力シート!X71)</f>
        <v/>
      </c>
      <c r="P28" s="640" t="str">
        <f>IF(基本情報入力シート!Y71="","",基本情報入力シート!Y71)</f>
        <v/>
      </c>
      <c r="Q28" s="641" t="str">
        <f>IF(基本情報入力シート!Z71="","",基本情報入力シート!Z71)</f>
        <v/>
      </c>
      <c r="R28" s="642" t="str">
        <f>IF(基本情報入力シート!AA71="","",基本情報入力シート!AA71)</f>
        <v/>
      </c>
      <c r="S28" s="129"/>
      <c r="T28" s="130"/>
      <c r="U28" s="643" t="str">
        <f>IFERROR(VLOOKUP(P28,【参考】数式用!$A$5:$I$28,MATCH(T28,【参考】数式用!$H$4:$I$4,0)+7,0),"")</f>
        <v/>
      </c>
      <c r="V28" s="132"/>
      <c r="W28" s="312" t="s">
        <v>121</v>
      </c>
      <c r="X28" s="133"/>
      <c r="Y28" s="313" t="s">
        <v>122</v>
      </c>
      <c r="Z28" s="133"/>
      <c r="AA28" s="313" t="s">
        <v>123</v>
      </c>
      <c r="AB28" s="133"/>
      <c r="AC28" s="313" t="s">
        <v>122</v>
      </c>
      <c r="AD28" s="133"/>
      <c r="AE28" s="313" t="s">
        <v>124</v>
      </c>
      <c r="AF28" s="644" t="s">
        <v>125</v>
      </c>
      <c r="AG28" s="651" t="str">
        <f t="shared" si="5"/>
        <v/>
      </c>
      <c r="AH28" s="645" t="s">
        <v>47</v>
      </c>
      <c r="AI28" s="646" t="str">
        <f t="shared" si="1"/>
        <v/>
      </c>
      <c r="AJ28" s="234"/>
      <c r="AK28" s="647" t="str">
        <f t="shared" si="6"/>
        <v>○</v>
      </c>
      <c r="AL28" s="648" t="str">
        <f t="shared" si="7"/>
        <v/>
      </c>
      <c r="AM28" s="649"/>
      <c r="AN28" s="649"/>
      <c r="AO28" s="649"/>
      <c r="AP28" s="649"/>
      <c r="AQ28" s="649"/>
      <c r="AR28" s="649"/>
      <c r="AS28" s="649"/>
      <c r="AT28" s="649"/>
      <c r="AU28" s="650"/>
    </row>
    <row r="29" spans="1:47" ht="33" customHeight="1" thickBot="1">
      <c r="A29" s="639">
        <f t="shared" si="2"/>
        <v>19</v>
      </c>
      <c r="B29" s="1269" t="str">
        <f>IF(基本情報入力シート!C72="","",基本情報入力シート!C72)</f>
        <v/>
      </c>
      <c r="C29" s="1270"/>
      <c r="D29" s="1270"/>
      <c r="E29" s="1270"/>
      <c r="F29" s="1270"/>
      <c r="G29" s="1270"/>
      <c r="H29" s="1270"/>
      <c r="I29" s="1270"/>
      <c r="J29" s="1270"/>
      <c r="K29" s="1271"/>
      <c r="L29" s="639" t="str">
        <f>IF(基本情報入力シート!M72="","",基本情報入力シート!M72)</f>
        <v/>
      </c>
      <c r="M29" s="639" t="str">
        <f>IF(基本情報入力シート!R72="","",基本情報入力シート!R72)</f>
        <v/>
      </c>
      <c r="N29" s="639" t="str">
        <f>IF(基本情報入力シート!W72="","",基本情報入力シート!W72)</f>
        <v/>
      </c>
      <c r="O29" s="639" t="str">
        <f>IF(基本情報入力シート!X72="","",基本情報入力シート!X72)</f>
        <v/>
      </c>
      <c r="P29" s="640" t="str">
        <f>IF(基本情報入力シート!Y72="","",基本情報入力シート!Y72)</f>
        <v/>
      </c>
      <c r="Q29" s="641" t="str">
        <f>IF(基本情報入力シート!Z72="","",基本情報入力シート!Z72)</f>
        <v/>
      </c>
      <c r="R29" s="642" t="str">
        <f>IF(基本情報入力シート!AA72="","",基本情報入力シート!AA72)</f>
        <v/>
      </c>
      <c r="S29" s="129"/>
      <c r="T29" s="130"/>
      <c r="U29" s="643" t="str">
        <f>IFERROR(VLOOKUP(P29,【参考】数式用!$A$5:$I$28,MATCH(T29,【参考】数式用!$H$4:$I$4,0)+7,0),"")</f>
        <v/>
      </c>
      <c r="V29" s="132"/>
      <c r="W29" s="312" t="s">
        <v>121</v>
      </c>
      <c r="X29" s="133"/>
      <c r="Y29" s="313" t="s">
        <v>122</v>
      </c>
      <c r="Z29" s="133"/>
      <c r="AA29" s="313" t="s">
        <v>123</v>
      </c>
      <c r="AB29" s="133"/>
      <c r="AC29" s="313" t="s">
        <v>122</v>
      </c>
      <c r="AD29" s="133"/>
      <c r="AE29" s="313" t="s">
        <v>124</v>
      </c>
      <c r="AF29" s="644" t="s">
        <v>125</v>
      </c>
      <c r="AG29" s="651" t="str">
        <f t="shared" si="5"/>
        <v/>
      </c>
      <c r="AH29" s="645" t="s">
        <v>47</v>
      </c>
      <c r="AI29" s="646" t="str">
        <f t="shared" si="1"/>
        <v/>
      </c>
      <c r="AJ29" s="234"/>
      <c r="AK29" s="647" t="str">
        <f t="shared" si="6"/>
        <v>○</v>
      </c>
      <c r="AL29" s="648" t="str">
        <f t="shared" si="7"/>
        <v/>
      </c>
      <c r="AM29" s="649"/>
      <c r="AN29" s="649"/>
      <c r="AO29" s="649"/>
      <c r="AP29" s="649"/>
      <c r="AQ29" s="649"/>
      <c r="AR29" s="649"/>
      <c r="AS29" s="649"/>
      <c r="AT29" s="649"/>
      <c r="AU29" s="650"/>
    </row>
    <row r="30" spans="1:47" ht="33" customHeight="1" thickBot="1">
      <c r="A30" s="639">
        <f t="shared" si="2"/>
        <v>20</v>
      </c>
      <c r="B30" s="1269" t="str">
        <f>IF(基本情報入力シート!C73="","",基本情報入力シート!C73)</f>
        <v/>
      </c>
      <c r="C30" s="1270"/>
      <c r="D30" s="1270"/>
      <c r="E30" s="1270"/>
      <c r="F30" s="1270"/>
      <c r="G30" s="1270"/>
      <c r="H30" s="1270"/>
      <c r="I30" s="1270"/>
      <c r="J30" s="1270"/>
      <c r="K30" s="1271"/>
      <c r="L30" s="639" t="str">
        <f>IF(基本情報入力シート!M73="","",基本情報入力シート!M73)</f>
        <v/>
      </c>
      <c r="M30" s="639" t="str">
        <f>IF(基本情報入力シート!R73="","",基本情報入力シート!R73)</f>
        <v/>
      </c>
      <c r="N30" s="639" t="str">
        <f>IF(基本情報入力シート!W73="","",基本情報入力シート!W73)</f>
        <v/>
      </c>
      <c r="O30" s="639" t="str">
        <f>IF(基本情報入力シート!X73="","",基本情報入力シート!X73)</f>
        <v/>
      </c>
      <c r="P30" s="640" t="str">
        <f>IF(基本情報入力シート!Y73="","",基本情報入力シート!Y73)</f>
        <v/>
      </c>
      <c r="Q30" s="641" t="str">
        <f>IF(基本情報入力シート!Z73="","",基本情報入力シート!Z73)</f>
        <v/>
      </c>
      <c r="R30" s="642" t="str">
        <f>IF(基本情報入力シート!AA73="","",基本情報入力シート!AA73)</f>
        <v/>
      </c>
      <c r="S30" s="129"/>
      <c r="T30" s="130"/>
      <c r="U30" s="643" t="str">
        <f>IFERROR(VLOOKUP(P30,【参考】数式用!$A$5:$I$28,MATCH(T30,【参考】数式用!$H$4:$I$4,0)+7,0),"")</f>
        <v/>
      </c>
      <c r="V30" s="132"/>
      <c r="W30" s="312" t="s">
        <v>121</v>
      </c>
      <c r="X30" s="133"/>
      <c r="Y30" s="313" t="s">
        <v>122</v>
      </c>
      <c r="Z30" s="133"/>
      <c r="AA30" s="313" t="s">
        <v>123</v>
      </c>
      <c r="AB30" s="133"/>
      <c r="AC30" s="313" t="s">
        <v>122</v>
      </c>
      <c r="AD30" s="133"/>
      <c r="AE30" s="313" t="s">
        <v>124</v>
      </c>
      <c r="AF30" s="644" t="s">
        <v>125</v>
      </c>
      <c r="AG30" s="651" t="str">
        <f t="shared" si="5"/>
        <v/>
      </c>
      <c r="AH30" s="645" t="s">
        <v>47</v>
      </c>
      <c r="AI30" s="646" t="str">
        <f t="shared" si="1"/>
        <v/>
      </c>
      <c r="AJ30" s="234"/>
      <c r="AK30" s="647" t="str">
        <f t="shared" si="6"/>
        <v>○</v>
      </c>
      <c r="AL30" s="648" t="str">
        <f t="shared" si="7"/>
        <v/>
      </c>
      <c r="AM30" s="649"/>
      <c r="AN30" s="649"/>
      <c r="AO30" s="649"/>
      <c r="AP30" s="649"/>
      <c r="AQ30" s="649"/>
      <c r="AR30" s="649"/>
      <c r="AS30" s="649"/>
      <c r="AT30" s="649"/>
      <c r="AU30" s="650"/>
    </row>
    <row r="31" spans="1:47" ht="33" customHeight="1" thickBot="1">
      <c r="A31" s="639">
        <f t="shared" si="2"/>
        <v>21</v>
      </c>
      <c r="B31" s="1269" t="str">
        <f>IF(基本情報入力シート!C74="","",基本情報入力シート!C74)</f>
        <v/>
      </c>
      <c r="C31" s="1270"/>
      <c r="D31" s="1270"/>
      <c r="E31" s="1270"/>
      <c r="F31" s="1270"/>
      <c r="G31" s="1270"/>
      <c r="H31" s="1270"/>
      <c r="I31" s="1270"/>
      <c r="J31" s="1270"/>
      <c r="K31" s="1271"/>
      <c r="L31" s="639" t="str">
        <f>IF(基本情報入力シート!M74="","",基本情報入力シート!M74)</f>
        <v/>
      </c>
      <c r="M31" s="639" t="str">
        <f>IF(基本情報入力シート!R74="","",基本情報入力シート!R74)</f>
        <v/>
      </c>
      <c r="N31" s="639" t="str">
        <f>IF(基本情報入力シート!W74="","",基本情報入力シート!W74)</f>
        <v/>
      </c>
      <c r="O31" s="639" t="str">
        <f>IF(基本情報入力シート!X74="","",基本情報入力シート!X74)</f>
        <v/>
      </c>
      <c r="P31" s="640" t="str">
        <f>IF(基本情報入力シート!Y74="","",基本情報入力シート!Y74)</f>
        <v/>
      </c>
      <c r="Q31" s="641" t="str">
        <f>IF(基本情報入力シート!Z74="","",基本情報入力シート!Z74)</f>
        <v/>
      </c>
      <c r="R31" s="642" t="str">
        <f>IF(基本情報入力シート!AA74="","",基本情報入力シート!AA74)</f>
        <v/>
      </c>
      <c r="S31" s="129"/>
      <c r="T31" s="130"/>
      <c r="U31" s="643" t="str">
        <f>IFERROR(VLOOKUP(P31,【参考】数式用!$A$5:$I$28,MATCH(T31,【参考】数式用!$H$4:$I$4,0)+7,0),"")</f>
        <v/>
      </c>
      <c r="V31" s="132"/>
      <c r="W31" s="312" t="s">
        <v>121</v>
      </c>
      <c r="X31" s="133"/>
      <c r="Y31" s="313" t="s">
        <v>122</v>
      </c>
      <c r="Z31" s="133"/>
      <c r="AA31" s="313" t="s">
        <v>123</v>
      </c>
      <c r="AB31" s="133"/>
      <c r="AC31" s="313" t="s">
        <v>122</v>
      </c>
      <c r="AD31" s="133"/>
      <c r="AE31" s="313" t="s">
        <v>124</v>
      </c>
      <c r="AF31" s="644" t="s">
        <v>125</v>
      </c>
      <c r="AG31" s="651" t="str">
        <f t="shared" si="5"/>
        <v/>
      </c>
      <c r="AH31" s="645" t="s">
        <v>47</v>
      </c>
      <c r="AI31" s="646" t="str">
        <f t="shared" si="1"/>
        <v/>
      </c>
      <c r="AJ31" s="234"/>
      <c r="AK31" s="647" t="str">
        <f t="shared" si="6"/>
        <v>○</v>
      </c>
      <c r="AL31" s="648" t="str">
        <f t="shared" si="7"/>
        <v/>
      </c>
      <c r="AM31" s="649"/>
      <c r="AN31" s="649"/>
      <c r="AO31" s="649"/>
      <c r="AP31" s="649"/>
      <c r="AQ31" s="649"/>
      <c r="AR31" s="649"/>
      <c r="AS31" s="649"/>
      <c r="AT31" s="649"/>
      <c r="AU31" s="650"/>
    </row>
    <row r="32" spans="1:47" ht="33" customHeight="1" thickBot="1">
      <c r="A32" s="639">
        <f t="shared" si="2"/>
        <v>22</v>
      </c>
      <c r="B32" s="1269" t="str">
        <f>IF(基本情報入力シート!C75="","",基本情報入力シート!C75)</f>
        <v/>
      </c>
      <c r="C32" s="1270"/>
      <c r="D32" s="1270"/>
      <c r="E32" s="1270"/>
      <c r="F32" s="1270"/>
      <c r="G32" s="1270"/>
      <c r="H32" s="1270"/>
      <c r="I32" s="1270"/>
      <c r="J32" s="1270"/>
      <c r="K32" s="1271"/>
      <c r="L32" s="639" t="str">
        <f>IF(基本情報入力シート!M75="","",基本情報入力シート!M75)</f>
        <v/>
      </c>
      <c r="M32" s="639" t="str">
        <f>IF(基本情報入力シート!R75="","",基本情報入力シート!R75)</f>
        <v/>
      </c>
      <c r="N32" s="639" t="str">
        <f>IF(基本情報入力シート!W75="","",基本情報入力シート!W75)</f>
        <v/>
      </c>
      <c r="O32" s="639" t="str">
        <f>IF(基本情報入力シート!X75="","",基本情報入力シート!X75)</f>
        <v/>
      </c>
      <c r="P32" s="640" t="str">
        <f>IF(基本情報入力シート!Y75="","",基本情報入力シート!Y75)</f>
        <v/>
      </c>
      <c r="Q32" s="641" t="str">
        <f>IF(基本情報入力シート!Z75="","",基本情報入力シート!Z75)</f>
        <v/>
      </c>
      <c r="R32" s="642" t="str">
        <f>IF(基本情報入力シート!AA75="","",基本情報入力シート!AA75)</f>
        <v/>
      </c>
      <c r="S32" s="129"/>
      <c r="T32" s="130"/>
      <c r="U32" s="643" t="str">
        <f>IFERROR(VLOOKUP(P32,【参考】数式用!$A$5:$I$28,MATCH(T32,【参考】数式用!$H$4:$I$4,0)+7,0),"")</f>
        <v/>
      </c>
      <c r="V32" s="132"/>
      <c r="W32" s="312" t="s">
        <v>121</v>
      </c>
      <c r="X32" s="133"/>
      <c r="Y32" s="313" t="s">
        <v>122</v>
      </c>
      <c r="Z32" s="133"/>
      <c r="AA32" s="313" t="s">
        <v>123</v>
      </c>
      <c r="AB32" s="133"/>
      <c r="AC32" s="313" t="s">
        <v>122</v>
      </c>
      <c r="AD32" s="133"/>
      <c r="AE32" s="313" t="s">
        <v>124</v>
      </c>
      <c r="AF32" s="644" t="s">
        <v>125</v>
      </c>
      <c r="AG32" s="651" t="str">
        <f t="shared" si="5"/>
        <v/>
      </c>
      <c r="AH32" s="645" t="s">
        <v>47</v>
      </c>
      <c r="AI32" s="646" t="str">
        <f t="shared" si="1"/>
        <v/>
      </c>
      <c r="AJ32" s="234"/>
      <c r="AK32" s="647" t="str">
        <f t="shared" si="6"/>
        <v>○</v>
      </c>
      <c r="AL32" s="648" t="str">
        <f t="shared" si="7"/>
        <v/>
      </c>
      <c r="AM32" s="649"/>
      <c r="AN32" s="649"/>
      <c r="AO32" s="649"/>
      <c r="AP32" s="649"/>
      <c r="AQ32" s="649"/>
      <c r="AR32" s="649"/>
      <c r="AS32" s="649"/>
      <c r="AT32" s="649"/>
      <c r="AU32" s="650"/>
    </row>
    <row r="33" spans="1:47" ht="33" customHeight="1" thickBot="1">
      <c r="A33" s="639">
        <f t="shared" si="2"/>
        <v>23</v>
      </c>
      <c r="B33" s="1269" t="str">
        <f>IF(基本情報入力シート!C76="","",基本情報入力シート!C76)</f>
        <v/>
      </c>
      <c r="C33" s="1270"/>
      <c r="D33" s="1270"/>
      <c r="E33" s="1270"/>
      <c r="F33" s="1270"/>
      <c r="G33" s="1270"/>
      <c r="H33" s="1270"/>
      <c r="I33" s="1270"/>
      <c r="J33" s="1270"/>
      <c r="K33" s="1271"/>
      <c r="L33" s="639" t="str">
        <f>IF(基本情報入力シート!M76="","",基本情報入力シート!M76)</f>
        <v/>
      </c>
      <c r="M33" s="639" t="str">
        <f>IF(基本情報入力シート!R76="","",基本情報入力シート!R76)</f>
        <v/>
      </c>
      <c r="N33" s="639" t="str">
        <f>IF(基本情報入力シート!W76="","",基本情報入力シート!W76)</f>
        <v/>
      </c>
      <c r="O33" s="639" t="str">
        <f>IF(基本情報入力シート!X76="","",基本情報入力シート!X76)</f>
        <v/>
      </c>
      <c r="P33" s="640" t="str">
        <f>IF(基本情報入力シート!Y76="","",基本情報入力シート!Y76)</f>
        <v/>
      </c>
      <c r="Q33" s="641" t="str">
        <f>IF(基本情報入力シート!Z76="","",基本情報入力シート!Z76)</f>
        <v/>
      </c>
      <c r="R33" s="642" t="str">
        <f>IF(基本情報入力シート!AA76="","",基本情報入力シート!AA76)</f>
        <v/>
      </c>
      <c r="S33" s="129"/>
      <c r="T33" s="130"/>
      <c r="U33" s="643" t="str">
        <f>IFERROR(VLOOKUP(P33,【参考】数式用!$A$5:$I$28,MATCH(T33,【参考】数式用!$H$4:$I$4,0)+7,0),"")</f>
        <v/>
      </c>
      <c r="V33" s="132"/>
      <c r="W33" s="312" t="s">
        <v>121</v>
      </c>
      <c r="X33" s="133"/>
      <c r="Y33" s="313" t="s">
        <v>122</v>
      </c>
      <c r="Z33" s="133"/>
      <c r="AA33" s="313" t="s">
        <v>123</v>
      </c>
      <c r="AB33" s="133"/>
      <c r="AC33" s="313" t="s">
        <v>122</v>
      </c>
      <c r="AD33" s="133"/>
      <c r="AE33" s="313" t="s">
        <v>124</v>
      </c>
      <c r="AF33" s="644" t="s">
        <v>125</v>
      </c>
      <c r="AG33" s="651" t="str">
        <f t="shared" si="5"/>
        <v/>
      </c>
      <c r="AH33" s="645" t="s">
        <v>47</v>
      </c>
      <c r="AI33" s="646" t="str">
        <f t="shared" si="1"/>
        <v/>
      </c>
      <c r="AJ33" s="234"/>
      <c r="AK33" s="647" t="str">
        <f t="shared" si="6"/>
        <v>○</v>
      </c>
      <c r="AL33" s="648" t="str">
        <f t="shared" si="7"/>
        <v/>
      </c>
      <c r="AM33" s="649"/>
      <c r="AN33" s="649"/>
      <c r="AO33" s="649"/>
      <c r="AP33" s="649"/>
      <c r="AQ33" s="649"/>
      <c r="AR33" s="649"/>
      <c r="AS33" s="649"/>
      <c r="AT33" s="649"/>
      <c r="AU33" s="650"/>
    </row>
    <row r="34" spans="1:47" ht="33" customHeight="1" thickBot="1">
      <c r="A34" s="639">
        <f t="shared" si="2"/>
        <v>24</v>
      </c>
      <c r="B34" s="1269" t="str">
        <f>IF(基本情報入力シート!C77="","",基本情報入力シート!C77)</f>
        <v/>
      </c>
      <c r="C34" s="1270"/>
      <c r="D34" s="1270"/>
      <c r="E34" s="1270"/>
      <c r="F34" s="1270"/>
      <c r="G34" s="1270"/>
      <c r="H34" s="1270"/>
      <c r="I34" s="1270"/>
      <c r="J34" s="1270"/>
      <c r="K34" s="1271"/>
      <c r="L34" s="639" t="str">
        <f>IF(基本情報入力シート!M77="","",基本情報入力シート!M77)</f>
        <v/>
      </c>
      <c r="M34" s="639" t="str">
        <f>IF(基本情報入力シート!R77="","",基本情報入力シート!R77)</f>
        <v/>
      </c>
      <c r="N34" s="639" t="str">
        <f>IF(基本情報入力シート!W77="","",基本情報入力シート!W77)</f>
        <v/>
      </c>
      <c r="O34" s="639" t="str">
        <f>IF(基本情報入力シート!X77="","",基本情報入力シート!X77)</f>
        <v/>
      </c>
      <c r="P34" s="640" t="str">
        <f>IF(基本情報入力シート!Y77="","",基本情報入力シート!Y77)</f>
        <v/>
      </c>
      <c r="Q34" s="641" t="str">
        <f>IF(基本情報入力シート!Z77="","",基本情報入力シート!Z77)</f>
        <v/>
      </c>
      <c r="R34" s="642" t="str">
        <f>IF(基本情報入力シート!AA77="","",基本情報入力シート!AA77)</f>
        <v/>
      </c>
      <c r="S34" s="129"/>
      <c r="T34" s="130"/>
      <c r="U34" s="643" t="str">
        <f>IFERROR(VLOOKUP(P34,【参考】数式用!$A$5:$I$28,MATCH(T34,【参考】数式用!$H$4:$I$4,0)+7,0),"")</f>
        <v/>
      </c>
      <c r="V34" s="132"/>
      <c r="W34" s="312" t="s">
        <v>121</v>
      </c>
      <c r="X34" s="133"/>
      <c r="Y34" s="313" t="s">
        <v>122</v>
      </c>
      <c r="Z34" s="133"/>
      <c r="AA34" s="313" t="s">
        <v>123</v>
      </c>
      <c r="AB34" s="133"/>
      <c r="AC34" s="313" t="s">
        <v>122</v>
      </c>
      <c r="AD34" s="133"/>
      <c r="AE34" s="313" t="s">
        <v>124</v>
      </c>
      <c r="AF34" s="644" t="s">
        <v>125</v>
      </c>
      <c r="AG34" s="651" t="str">
        <f t="shared" si="5"/>
        <v/>
      </c>
      <c r="AH34" s="645" t="s">
        <v>47</v>
      </c>
      <c r="AI34" s="646" t="str">
        <f t="shared" si="1"/>
        <v/>
      </c>
      <c r="AJ34" s="234"/>
      <c r="AK34" s="647" t="str">
        <f t="shared" si="6"/>
        <v>○</v>
      </c>
      <c r="AL34" s="648" t="str">
        <f t="shared" si="7"/>
        <v/>
      </c>
      <c r="AM34" s="649"/>
      <c r="AN34" s="649"/>
      <c r="AO34" s="649"/>
      <c r="AP34" s="649"/>
      <c r="AQ34" s="649"/>
      <c r="AR34" s="649"/>
      <c r="AS34" s="649"/>
      <c r="AT34" s="649"/>
      <c r="AU34" s="650"/>
    </row>
    <row r="35" spans="1:47" ht="33" customHeight="1" thickBot="1">
      <c r="A35" s="639">
        <f t="shared" si="2"/>
        <v>25</v>
      </c>
      <c r="B35" s="1269" t="str">
        <f>IF(基本情報入力シート!C78="","",基本情報入力シート!C78)</f>
        <v/>
      </c>
      <c r="C35" s="1270"/>
      <c r="D35" s="1270"/>
      <c r="E35" s="1270"/>
      <c r="F35" s="1270"/>
      <c r="G35" s="1270"/>
      <c r="H35" s="1270"/>
      <c r="I35" s="1270"/>
      <c r="J35" s="1270"/>
      <c r="K35" s="1271"/>
      <c r="L35" s="639" t="str">
        <f>IF(基本情報入力シート!M78="","",基本情報入力シート!M78)</f>
        <v/>
      </c>
      <c r="M35" s="639" t="str">
        <f>IF(基本情報入力シート!R78="","",基本情報入力シート!R78)</f>
        <v/>
      </c>
      <c r="N35" s="639" t="str">
        <f>IF(基本情報入力シート!W78="","",基本情報入力シート!W78)</f>
        <v/>
      </c>
      <c r="O35" s="639" t="str">
        <f>IF(基本情報入力シート!X78="","",基本情報入力シート!X78)</f>
        <v/>
      </c>
      <c r="P35" s="640" t="str">
        <f>IF(基本情報入力シート!Y78="","",基本情報入力シート!Y78)</f>
        <v/>
      </c>
      <c r="Q35" s="641" t="str">
        <f>IF(基本情報入力シート!Z78="","",基本情報入力シート!Z78)</f>
        <v/>
      </c>
      <c r="R35" s="642" t="str">
        <f>IF(基本情報入力シート!AA78="","",基本情報入力シート!AA78)</f>
        <v/>
      </c>
      <c r="S35" s="129"/>
      <c r="T35" s="130"/>
      <c r="U35" s="643" t="str">
        <f>IFERROR(VLOOKUP(P35,【参考】数式用!$A$5:$I$28,MATCH(T35,【参考】数式用!$H$4:$I$4,0)+7,0),"")</f>
        <v/>
      </c>
      <c r="V35" s="132"/>
      <c r="W35" s="312" t="s">
        <v>121</v>
      </c>
      <c r="X35" s="133"/>
      <c r="Y35" s="313" t="s">
        <v>122</v>
      </c>
      <c r="Z35" s="133"/>
      <c r="AA35" s="313" t="s">
        <v>123</v>
      </c>
      <c r="AB35" s="133"/>
      <c r="AC35" s="313" t="s">
        <v>122</v>
      </c>
      <c r="AD35" s="133"/>
      <c r="AE35" s="313" t="s">
        <v>124</v>
      </c>
      <c r="AF35" s="644" t="s">
        <v>125</v>
      </c>
      <c r="AG35" s="651" t="str">
        <f t="shared" si="5"/>
        <v/>
      </c>
      <c r="AH35" s="645" t="s">
        <v>47</v>
      </c>
      <c r="AI35" s="646" t="str">
        <f t="shared" si="1"/>
        <v/>
      </c>
      <c r="AJ35" s="234"/>
      <c r="AK35" s="647" t="str">
        <f t="shared" si="6"/>
        <v>○</v>
      </c>
      <c r="AL35" s="648" t="str">
        <f t="shared" si="7"/>
        <v/>
      </c>
      <c r="AM35" s="649"/>
      <c r="AN35" s="649"/>
      <c r="AO35" s="649"/>
      <c r="AP35" s="649"/>
      <c r="AQ35" s="649"/>
      <c r="AR35" s="649"/>
      <c r="AS35" s="649"/>
      <c r="AT35" s="649"/>
      <c r="AU35" s="650"/>
    </row>
    <row r="36" spans="1:47" ht="33" customHeight="1" thickBot="1">
      <c r="A36" s="639">
        <f t="shared" si="2"/>
        <v>26</v>
      </c>
      <c r="B36" s="1269" t="str">
        <f>IF(基本情報入力シート!C79="","",基本情報入力シート!C79)</f>
        <v/>
      </c>
      <c r="C36" s="1270"/>
      <c r="D36" s="1270"/>
      <c r="E36" s="1270"/>
      <c r="F36" s="1270"/>
      <c r="G36" s="1270"/>
      <c r="H36" s="1270"/>
      <c r="I36" s="1270"/>
      <c r="J36" s="1270"/>
      <c r="K36" s="1271"/>
      <c r="L36" s="639" t="str">
        <f>IF(基本情報入力シート!M79="","",基本情報入力シート!M79)</f>
        <v/>
      </c>
      <c r="M36" s="639" t="str">
        <f>IF(基本情報入力シート!R79="","",基本情報入力シート!R79)</f>
        <v/>
      </c>
      <c r="N36" s="639" t="str">
        <f>IF(基本情報入力シート!W79="","",基本情報入力シート!W79)</f>
        <v/>
      </c>
      <c r="O36" s="639" t="str">
        <f>IF(基本情報入力シート!X79="","",基本情報入力シート!X79)</f>
        <v/>
      </c>
      <c r="P36" s="640" t="str">
        <f>IF(基本情報入力シート!Y79="","",基本情報入力シート!Y79)</f>
        <v/>
      </c>
      <c r="Q36" s="641" t="str">
        <f>IF(基本情報入力シート!Z79="","",基本情報入力シート!Z79)</f>
        <v/>
      </c>
      <c r="R36" s="642" t="str">
        <f>IF(基本情報入力シート!AA79="","",基本情報入力シート!AA79)</f>
        <v/>
      </c>
      <c r="S36" s="129"/>
      <c r="T36" s="130"/>
      <c r="U36" s="643" t="str">
        <f>IFERROR(VLOOKUP(P36,【参考】数式用!$A$5:$I$28,MATCH(T36,【参考】数式用!$H$4:$I$4,0)+7,0),"")</f>
        <v/>
      </c>
      <c r="V36" s="132"/>
      <c r="W36" s="312" t="s">
        <v>121</v>
      </c>
      <c r="X36" s="133"/>
      <c r="Y36" s="313" t="s">
        <v>122</v>
      </c>
      <c r="Z36" s="133"/>
      <c r="AA36" s="313" t="s">
        <v>123</v>
      </c>
      <c r="AB36" s="133"/>
      <c r="AC36" s="313" t="s">
        <v>122</v>
      </c>
      <c r="AD36" s="133"/>
      <c r="AE36" s="313" t="s">
        <v>124</v>
      </c>
      <c r="AF36" s="644" t="s">
        <v>125</v>
      </c>
      <c r="AG36" s="651" t="str">
        <f t="shared" si="5"/>
        <v/>
      </c>
      <c r="AH36" s="645" t="s">
        <v>47</v>
      </c>
      <c r="AI36" s="646" t="str">
        <f t="shared" si="1"/>
        <v/>
      </c>
      <c r="AJ36" s="234"/>
      <c r="AK36" s="647" t="str">
        <f t="shared" si="6"/>
        <v>○</v>
      </c>
      <c r="AL36" s="648" t="str">
        <f t="shared" si="7"/>
        <v/>
      </c>
      <c r="AM36" s="649"/>
      <c r="AN36" s="649"/>
      <c r="AO36" s="649"/>
      <c r="AP36" s="649"/>
      <c r="AQ36" s="649"/>
      <c r="AR36" s="649"/>
      <c r="AS36" s="649"/>
      <c r="AT36" s="649"/>
      <c r="AU36" s="650"/>
    </row>
    <row r="37" spans="1:47" ht="33" customHeight="1" thickBot="1">
      <c r="A37" s="639">
        <f t="shared" si="2"/>
        <v>27</v>
      </c>
      <c r="B37" s="1269" t="str">
        <f>IF(基本情報入力シート!C80="","",基本情報入力シート!C80)</f>
        <v/>
      </c>
      <c r="C37" s="1270"/>
      <c r="D37" s="1270"/>
      <c r="E37" s="1270"/>
      <c r="F37" s="1270"/>
      <c r="G37" s="1270"/>
      <c r="H37" s="1270"/>
      <c r="I37" s="1270"/>
      <c r="J37" s="1270"/>
      <c r="K37" s="1271"/>
      <c r="L37" s="639" t="str">
        <f>IF(基本情報入力シート!M80="","",基本情報入力シート!M80)</f>
        <v/>
      </c>
      <c r="M37" s="639" t="str">
        <f>IF(基本情報入力シート!R80="","",基本情報入力シート!R80)</f>
        <v/>
      </c>
      <c r="N37" s="639" t="str">
        <f>IF(基本情報入力シート!W80="","",基本情報入力シート!W80)</f>
        <v/>
      </c>
      <c r="O37" s="639" t="str">
        <f>IF(基本情報入力シート!X80="","",基本情報入力シート!X80)</f>
        <v/>
      </c>
      <c r="P37" s="640" t="str">
        <f>IF(基本情報入力シート!Y80="","",基本情報入力シート!Y80)</f>
        <v/>
      </c>
      <c r="Q37" s="641" t="str">
        <f>IF(基本情報入力シート!Z80="","",基本情報入力シート!Z80)</f>
        <v/>
      </c>
      <c r="R37" s="642" t="str">
        <f>IF(基本情報入力シート!AA80="","",基本情報入力シート!AA80)</f>
        <v/>
      </c>
      <c r="S37" s="129"/>
      <c r="T37" s="130"/>
      <c r="U37" s="643" t="str">
        <f>IFERROR(VLOOKUP(P37,【参考】数式用!$A$5:$I$28,MATCH(T37,【参考】数式用!$H$4:$I$4,0)+7,0),"")</f>
        <v/>
      </c>
      <c r="V37" s="132"/>
      <c r="W37" s="312" t="s">
        <v>121</v>
      </c>
      <c r="X37" s="133"/>
      <c r="Y37" s="313" t="s">
        <v>122</v>
      </c>
      <c r="Z37" s="133"/>
      <c r="AA37" s="313" t="s">
        <v>123</v>
      </c>
      <c r="AB37" s="133"/>
      <c r="AC37" s="313" t="s">
        <v>122</v>
      </c>
      <c r="AD37" s="133"/>
      <c r="AE37" s="313" t="s">
        <v>124</v>
      </c>
      <c r="AF37" s="644" t="s">
        <v>125</v>
      </c>
      <c r="AG37" s="651" t="str">
        <f t="shared" si="5"/>
        <v/>
      </c>
      <c r="AH37" s="645" t="s">
        <v>47</v>
      </c>
      <c r="AI37" s="646" t="str">
        <f t="shared" si="1"/>
        <v/>
      </c>
      <c r="AJ37" s="234"/>
      <c r="AK37" s="647" t="str">
        <f t="shared" si="6"/>
        <v>○</v>
      </c>
      <c r="AL37" s="648" t="str">
        <f t="shared" si="7"/>
        <v/>
      </c>
      <c r="AM37" s="649"/>
      <c r="AN37" s="649"/>
      <c r="AO37" s="649"/>
      <c r="AP37" s="649"/>
      <c r="AQ37" s="649"/>
      <c r="AR37" s="649"/>
      <c r="AS37" s="649"/>
      <c r="AT37" s="649"/>
      <c r="AU37" s="650"/>
    </row>
    <row r="38" spans="1:47" ht="33" customHeight="1" thickBot="1">
      <c r="A38" s="639">
        <f t="shared" si="2"/>
        <v>28</v>
      </c>
      <c r="B38" s="1269" t="str">
        <f>IF(基本情報入力シート!C81="","",基本情報入力シート!C81)</f>
        <v/>
      </c>
      <c r="C38" s="1270"/>
      <c r="D38" s="1270"/>
      <c r="E38" s="1270"/>
      <c r="F38" s="1270"/>
      <c r="G38" s="1270"/>
      <c r="H38" s="1270"/>
      <c r="I38" s="1270"/>
      <c r="J38" s="1270"/>
      <c r="K38" s="1271"/>
      <c r="L38" s="639" t="str">
        <f>IF(基本情報入力シート!M81="","",基本情報入力シート!M81)</f>
        <v/>
      </c>
      <c r="M38" s="639" t="str">
        <f>IF(基本情報入力シート!R81="","",基本情報入力シート!R81)</f>
        <v/>
      </c>
      <c r="N38" s="639" t="str">
        <f>IF(基本情報入力シート!W81="","",基本情報入力シート!W81)</f>
        <v/>
      </c>
      <c r="O38" s="639" t="str">
        <f>IF(基本情報入力シート!X81="","",基本情報入力シート!X81)</f>
        <v/>
      </c>
      <c r="P38" s="640" t="str">
        <f>IF(基本情報入力シート!Y81="","",基本情報入力シート!Y81)</f>
        <v/>
      </c>
      <c r="Q38" s="641" t="str">
        <f>IF(基本情報入力シート!Z81="","",基本情報入力シート!Z81)</f>
        <v/>
      </c>
      <c r="R38" s="642" t="str">
        <f>IF(基本情報入力シート!AA81="","",基本情報入力シート!AA81)</f>
        <v/>
      </c>
      <c r="S38" s="129"/>
      <c r="T38" s="130"/>
      <c r="U38" s="643" t="str">
        <f>IFERROR(VLOOKUP(P38,【参考】数式用!$A$5:$I$28,MATCH(T38,【参考】数式用!$H$4:$I$4,0)+7,0),"")</f>
        <v/>
      </c>
      <c r="V38" s="132"/>
      <c r="W38" s="312" t="s">
        <v>121</v>
      </c>
      <c r="X38" s="133"/>
      <c r="Y38" s="313" t="s">
        <v>122</v>
      </c>
      <c r="Z38" s="133"/>
      <c r="AA38" s="313" t="s">
        <v>123</v>
      </c>
      <c r="AB38" s="133"/>
      <c r="AC38" s="313" t="s">
        <v>122</v>
      </c>
      <c r="AD38" s="133"/>
      <c r="AE38" s="313" t="s">
        <v>124</v>
      </c>
      <c r="AF38" s="644" t="s">
        <v>125</v>
      </c>
      <c r="AG38" s="651" t="str">
        <f t="shared" si="5"/>
        <v/>
      </c>
      <c r="AH38" s="645" t="s">
        <v>47</v>
      </c>
      <c r="AI38" s="646" t="str">
        <f t="shared" si="1"/>
        <v/>
      </c>
      <c r="AJ38" s="234"/>
      <c r="AK38" s="647" t="str">
        <f t="shared" si="6"/>
        <v>○</v>
      </c>
      <c r="AL38" s="648" t="str">
        <f t="shared" si="7"/>
        <v/>
      </c>
      <c r="AM38" s="649"/>
      <c r="AN38" s="649"/>
      <c r="AO38" s="649"/>
      <c r="AP38" s="649"/>
      <c r="AQ38" s="649"/>
      <c r="AR38" s="649"/>
      <c r="AS38" s="649"/>
      <c r="AT38" s="649"/>
      <c r="AU38" s="650"/>
    </row>
    <row r="39" spans="1:47" ht="33" customHeight="1" thickBot="1">
      <c r="A39" s="639">
        <f t="shared" si="2"/>
        <v>29</v>
      </c>
      <c r="B39" s="1269" t="str">
        <f>IF(基本情報入力シート!C82="","",基本情報入力シート!C82)</f>
        <v/>
      </c>
      <c r="C39" s="1270"/>
      <c r="D39" s="1270"/>
      <c r="E39" s="1270"/>
      <c r="F39" s="1270"/>
      <c r="G39" s="1270"/>
      <c r="H39" s="1270"/>
      <c r="I39" s="1270"/>
      <c r="J39" s="1270"/>
      <c r="K39" s="1271"/>
      <c r="L39" s="639" t="str">
        <f>IF(基本情報入力シート!M82="","",基本情報入力シート!M82)</f>
        <v/>
      </c>
      <c r="M39" s="639" t="str">
        <f>IF(基本情報入力シート!R82="","",基本情報入力シート!R82)</f>
        <v/>
      </c>
      <c r="N39" s="639" t="str">
        <f>IF(基本情報入力シート!W82="","",基本情報入力シート!W82)</f>
        <v/>
      </c>
      <c r="O39" s="639" t="str">
        <f>IF(基本情報入力シート!X82="","",基本情報入力シート!X82)</f>
        <v/>
      </c>
      <c r="P39" s="640" t="str">
        <f>IF(基本情報入力シート!Y82="","",基本情報入力シート!Y82)</f>
        <v/>
      </c>
      <c r="Q39" s="641" t="str">
        <f>IF(基本情報入力シート!Z82="","",基本情報入力シート!Z82)</f>
        <v/>
      </c>
      <c r="R39" s="642" t="str">
        <f>IF(基本情報入力シート!AA82="","",基本情報入力シート!AA82)</f>
        <v/>
      </c>
      <c r="S39" s="129"/>
      <c r="T39" s="130"/>
      <c r="U39" s="643" t="str">
        <f>IFERROR(VLOOKUP(P39,【参考】数式用!$A$5:$I$28,MATCH(T39,【参考】数式用!$H$4:$I$4,0)+7,0),"")</f>
        <v/>
      </c>
      <c r="V39" s="132"/>
      <c r="W39" s="312" t="s">
        <v>121</v>
      </c>
      <c r="X39" s="133"/>
      <c r="Y39" s="313" t="s">
        <v>122</v>
      </c>
      <c r="Z39" s="133"/>
      <c r="AA39" s="313" t="s">
        <v>123</v>
      </c>
      <c r="AB39" s="133"/>
      <c r="AC39" s="313" t="s">
        <v>122</v>
      </c>
      <c r="AD39" s="133"/>
      <c r="AE39" s="313" t="s">
        <v>124</v>
      </c>
      <c r="AF39" s="644" t="s">
        <v>125</v>
      </c>
      <c r="AG39" s="651" t="str">
        <f t="shared" si="5"/>
        <v/>
      </c>
      <c r="AH39" s="645" t="s">
        <v>47</v>
      </c>
      <c r="AI39" s="646" t="str">
        <f t="shared" si="1"/>
        <v/>
      </c>
      <c r="AJ39" s="234"/>
      <c r="AK39" s="647" t="str">
        <f t="shared" si="6"/>
        <v>○</v>
      </c>
      <c r="AL39" s="648" t="str">
        <f t="shared" si="7"/>
        <v/>
      </c>
      <c r="AM39" s="649"/>
      <c r="AN39" s="649"/>
      <c r="AO39" s="649"/>
      <c r="AP39" s="649"/>
      <c r="AQ39" s="649"/>
      <c r="AR39" s="649"/>
      <c r="AS39" s="649"/>
      <c r="AT39" s="649"/>
      <c r="AU39" s="650"/>
    </row>
    <row r="40" spans="1:47" ht="33" customHeight="1" thickBot="1">
      <c r="A40" s="639">
        <f t="shared" si="2"/>
        <v>30</v>
      </c>
      <c r="B40" s="1269" t="str">
        <f>IF(基本情報入力シート!C83="","",基本情報入力シート!C83)</f>
        <v/>
      </c>
      <c r="C40" s="1270"/>
      <c r="D40" s="1270"/>
      <c r="E40" s="1270"/>
      <c r="F40" s="1270"/>
      <c r="G40" s="1270"/>
      <c r="H40" s="1270"/>
      <c r="I40" s="1270"/>
      <c r="J40" s="1270"/>
      <c r="K40" s="1271"/>
      <c r="L40" s="639" t="str">
        <f>IF(基本情報入力シート!M83="","",基本情報入力シート!M83)</f>
        <v/>
      </c>
      <c r="M40" s="639" t="str">
        <f>IF(基本情報入力シート!R83="","",基本情報入力シート!R83)</f>
        <v/>
      </c>
      <c r="N40" s="639" t="str">
        <f>IF(基本情報入力シート!W83="","",基本情報入力シート!W83)</f>
        <v/>
      </c>
      <c r="O40" s="639" t="str">
        <f>IF(基本情報入力シート!X83="","",基本情報入力シート!X83)</f>
        <v/>
      </c>
      <c r="P40" s="640" t="str">
        <f>IF(基本情報入力シート!Y83="","",基本情報入力シート!Y83)</f>
        <v/>
      </c>
      <c r="Q40" s="641" t="str">
        <f>IF(基本情報入力シート!Z83="","",基本情報入力シート!Z83)</f>
        <v/>
      </c>
      <c r="R40" s="642" t="str">
        <f>IF(基本情報入力シート!AA83="","",基本情報入力シート!AA83)</f>
        <v/>
      </c>
      <c r="S40" s="129"/>
      <c r="T40" s="130"/>
      <c r="U40" s="643" t="str">
        <f>IFERROR(VLOOKUP(P40,【参考】数式用!$A$5:$I$28,MATCH(T40,【参考】数式用!$H$4:$I$4,0)+7,0),"")</f>
        <v/>
      </c>
      <c r="V40" s="132"/>
      <c r="W40" s="312" t="s">
        <v>121</v>
      </c>
      <c r="X40" s="133"/>
      <c r="Y40" s="313" t="s">
        <v>122</v>
      </c>
      <c r="Z40" s="133"/>
      <c r="AA40" s="313" t="s">
        <v>123</v>
      </c>
      <c r="AB40" s="133"/>
      <c r="AC40" s="313" t="s">
        <v>122</v>
      </c>
      <c r="AD40" s="133"/>
      <c r="AE40" s="313" t="s">
        <v>124</v>
      </c>
      <c r="AF40" s="644" t="s">
        <v>125</v>
      </c>
      <c r="AG40" s="651" t="str">
        <f t="shared" si="5"/>
        <v/>
      </c>
      <c r="AH40" s="645" t="s">
        <v>47</v>
      </c>
      <c r="AI40" s="646" t="str">
        <f t="shared" si="1"/>
        <v/>
      </c>
      <c r="AJ40" s="234"/>
      <c r="AK40" s="647" t="str">
        <f t="shared" si="6"/>
        <v>○</v>
      </c>
      <c r="AL40" s="648" t="str">
        <f t="shared" si="7"/>
        <v/>
      </c>
      <c r="AM40" s="649"/>
      <c r="AN40" s="649"/>
      <c r="AO40" s="649"/>
      <c r="AP40" s="649"/>
      <c r="AQ40" s="649"/>
      <c r="AR40" s="649"/>
      <c r="AS40" s="649"/>
      <c r="AT40" s="649"/>
      <c r="AU40" s="650"/>
    </row>
    <row r="41" spans="1:47" ht="33" customHeight="1" thickBot="1">
      <c r="A41" s="639">
        <f t="shared" si="2"/>
        <v>31</v>
      </c>
      <c r="B41" s="1269" t="str">
        <f>IF(基本情報入力シート!C84="","",基本情報入力シート!C84)</f>
        <v/>
      </c>
      <c r="C41" s="1270"/>
      <c r="D41" s="1270"/>
      <c r="E41" s="1270"/>
      <c r="F41" s="1270"/>
      <c r="G41" s="1270"/>
      <c r="H41" s="1270"/>
      <c r="I41" s="1270"/>
      <c r="J41" s="1270"/>
      <c r="K41" s="1271"/>
      <c r="L41" s="639" t="str">
        <f>IF(基本情報入力シート!M84="","",基本情報入力シート!M84)</f>
        <v/>
      </c>
      <c r="M41" s="639" t="str">
        <f>IF(基本情報入力シート!R84="","",基本情報入力シート!R84)</f>
        <v/>
      </c>
      <c r="N41" s="639" t="str">
        <f>IF(基本情報入力シート!W84="","",基本情報入力シート!W84)</f>
        <v/>
      </c>
      <c r="O41" s="639" t="str">
        <f>IF(基本情報入力シート!X84="","",基本情報入力シート!X84)</f>
        <v/>
      </c>
      <c r="P41" s="640" t="str">
        <f>IF(基本情報入力シート!Y84="","",基本情報入力シート!Y84)</f>
        <v/>
      </c>
      <c r="Q41" s="641" t="str">
        <f>IF(基本情報入力シート!Z84="","",基本情報入力シート!Z84)</f>
        <v/>
      </c>
      <c r="R41" s="642" t="str">
        <f>IF(基本情報入力シート!AA84="","",基本情報入力シート!AA84)</f>
        <v/>
      </c>
      <c r="S41" s="129"/>
      <c r="T41" s="130"/>
      <c r="U41" s="643" t="str">
        <f>IFERROR(VLOOKUP(P41,【参考】数式用!$A$5:$I$28,MATCH(T41,【参考】数式用!$H$4:$I$4,0)+7,0),"")</f>
        <v/>
      </c>
      <c r="V41" s="132"/>
      <c r="W41" s="312" t="s">
        <v>121</v>
      </c>
      <c r="X41" s="133"/>
      <c r="Y41" s="313" t="s">
        <v>122</v>
      </c>
      <c r="Z41" s="133"/>
      <c r="AA41" s="313" t="s">
        <v>123</v>
      </c>
      <c r="AB41" s="133"/>
      <c r="AC41" s="313" t="s">
        <v>122</v>
      </c>
      <c r="AD41" s="133"/>
      <c r="AE41" s="313" t="s">
        <v>124</v>
      </c>
      <c r="AF41" s="644" t="s">
        <v>125</v>
      </c>
      <c r="AG41" s="651" t="str">
        <f t="shared" si="5"/>
        <v/>
      </c>
      <c r="AH41" s="645" t="s">
        <v>47</v>
      </c>
      <c r="AI41" s="646" t="str">
        <f t="shared" si="1"/>
        <v/>
      </c>
      <c r="AJ41" s="234"/>
      <c r="AK41" s="647" t="str">
        <f t="shared" si="6"/>
        <v>○</v>
      </c>
      <c r="AL41" s="648" t="str">
        <f t="shared" si="7"/>
        <v/>
      </c>
      <c r="AM41" s="649"/>
      <c r="AN41" s="649"/>
      <c r="AO41" s="649"/>
      <c r="AP41" s="649"/>
      <c r="AQ41" s="649"/>
      <c r="AR41" s="649"/>
      <c r="AS41" s="649"/>
      <c r="AT41" s="649"/>
      <c r="AU41" s="650"/>
    </row>
    <row r="42" spans="1:47" ht="33" customHeight="1" thickBot="1">
      <c r="A42" s="639">
        <f t="shared" si="2"/>
        <v>32</v>
      </c>
      <c r="B42" s="1269" t="str">
        <f>IF(基本情報入力シート!C85="","",基本情報入力シート!C85)</f>
        <v/>
      </c>
      <c r="C42" s="1270"/>
      <c r="D42" s="1270"/>
      <c r="E42" s="1270"/>
      <c r="F42" s="1270"/>
      <c r="G42" s="1270"/>
      <c r="H42" s="1270"/>
      <c r="I42" s="1270"/>
      <c r="J42" s="1270"/>
      <c r="K42" s="1271"/>
      <c r="L42" s="639" t="str">
        <f>IF(基本情報入力シート!M85="","",基本情報入力シート!M85)</f>
        <v/>
      </c>
      <c r="M42" s="639" t="str">
        <f>IF(基本情報入力シート!R85="","",基本情報入力シート!R85)</f>
        <v/>
      </c>
      <c r="N42" s="639" t="str">
        <f>IF(基本情報入力シート!W85="","",基本情報入力シート!W85)</f>
        <v/>
      </c>
      <c r="O42" s="639" t="str">
        <f>IF(基本情報入力シート!X85="","",基本情報入力シート!X85)</f>
        <v/>
      </c>
      <c r="P42" s="640" t="str">
        <f>IF(基本情報入力シート!Y85="","",基本情報入力シート!Y85)</f>
        <v/>
      </c>
      <c r="Q42" s="641" t="str">
        <f>IF(基本情報入力シート!Z85="","",基本情報入力シート!Z85)</f>
        <v/>
      </c>
      <c r="R42" s="642" t="str">
        <f>IF(基本情報入力シート!AA85="","",基本情報入力シート!AA85)</f>
        <v/>
      </c>
      <c r="S42" s="129"/>
      <c r="T42" s="130"/>
      <c r="U42" s="643" t="str">
        <f>IFERROR(VLOOKUP(P42,【参考】数式用!$A$5:$I$28,MATCH(T42,【参考】数式用!$H$4:$I$4,0)+7,0),"")</f>
        <v/>
      </c>
      <c r="V42" s="132"/>
      <c r="W42" s="312" t="s">
        <v>121</v>
      </c>
      <c r="X42" s="133"/>
      <c r="Y42" s="313" t="s">
        <v>122</v>
      </c>
      <c r="Z42" s="133"/>
      <c r="AA42" s="313" t="s">
        <v>123</v>
      </c>
      <c r="AB42" s="133"/>
      <c r="AC42" s="313" t="s">
        <v>122</v>
      </c>
      <c r="AD42" s="133"/>
      <c r="AE42" s="313" t="s">
        <v>124</v>
      </c>
      <c r="AF42" s="644" t="s">
        <v>125</v>
      </c>
      <c r="AG42" s="651" t="str">
        <f t="shared" si="5"/>
        <v/>
      </c>
      <c r="AH42" s="645" t="s">
        <v>47</v>
      </c>
      <c r="AI42" s="646" t="str">
        <f t="shared" si="1"/>
        <v/>
      </c>
      <c r="AJ42" s="234"/>
      <c r="AK42" s="647" t="str">
        <f t="shared" si="6"/>
        <v>○</v>
      </c>
      <c r="AL42" s="648" t="str">
        <f t="shared" si="7"/>
        <v/>
      </c>
      <c r="AM42" s="649"/>
      <c r="AN42" s="649"/>
      <c r="AO42" s="649"/>
      <c r="AP42" s="649"/>
      <c r="AQ42" s="649"/>
      <c r="AR42" s="649"/>
      <c r="AS42" s="649"/>
      <c r="AT42" s="649"/>
      <c r="AU42" s="650"/>
    </row>
    <row r="43" spans="1:47" ht="33" customHeight="1" thickBot="1">
      <c r="A43" s="639">
        <f t="shared" si="2"/>
        <v>33</v>
      </c>
      <c r="B43" s="1269" t="str">
        <f>IF(基本情報入力シート!C86="","",基本情報入力シート!C86)</f>
        <v/>
      </c>
      <c r="C43" s="1270"/>
      <c r="D43" s="1270"/>
      <c r="E43" s="1270"/>
      <c r="F43" s="1270"/>
      <c r="G43" s="1270"/>
      <c r="H43" s="1270"/>
      <c r="I43" s="1270"/>
      <c r="J43" s="1270"/>
      <c r="K43" s="1271"/>
      <c r="L43" s="639" t="str">
        <f>IF(基本情報入力シート!M86="","",基本情報入力シート!M86)</f>
        <v/>
      </c>
      <c r="M43" s="639" t="str">
        <f>IF(基本情報入力シート!R86="","",基本情報入力シート!R86)</f>
        <v/>
      </c>
      <c r="N43" s="639" t="str">
        <f>IF(基本情報入力シート!W86="","",基本情報入力シート!W86)</f>
        <v/>
      </c>
      <c r="O43" s="639" t="str">
        <f>IF(基本情報入力シート!X86="","",基本情報入力シート!X86)</f>
        <v/>
      </c>
      <c r="P43" s="640" t="str">
        <f>IF(基本情報入力シート!Y86="","",基本情報入力シート!Y86)</f>
        <v/>
      </c>
      <c r="Q43" s="641" t="str">
        <f>IF(基本情報入力シート!Z86="","",基本情報入力シート!Z86)</f>
        <v/>
      </c>
      <c r="R43" s="642" t="str">
        <f>IF(基本情報入力シート!AA86="","",基本情報入力シート!AA86)</f>
        <v/>
      </c>
      <c r="S43" s="129"/>
      <c r="T43" s="130"/>
      <c r="U43" s="643" t="str">
        <f>IFERROR(VLOOKUP(P43,【参考】数式用!$A$5:$I$28,MATCH(T43,【参考】数式用!$H$4:$I$4,0)+7,0),"")</f>
        <v/>
      </c>
      <c r="V43" s="132"/>
      <c r="W43" s="312" t="s">
        <v>121</v>
      </c>
      <c r="X43" s="133"/>
      <c r="Y43" s="313" t="s">
        <v>122</v>
      </c>
      <c r="Z43" s="133"/>
      <c r="AA43" s="313" t="s">
        <v>123</v>
      </c>
      <c r="AB43" s="133"/>
      <c r="AC43" s="313" t="s">
        <v>122</v>
      </c>
      <c r="AD43" s="133"/>
      <c r="AE43" s="313" t="s">
        <v>124</v>
      </c>
      <c r="AF43" s="644" t="s">
        <v>125</v>
      </c>
      <c r="AG43" s="651" t="str">
        <f t="shared" si="5"/>
        <v/>
      </c>
      <c r="AH43" s="645" t="s">
        <v>47</v>
      </c>
      <c r="AI43" s="646" t="str">
        <f t="shared" si="1"/>
        <v/>
      </c>
      <c r="AJ43" s="234"/>
      <c r="AK43" s="647" t="str">
        <f t="shared" si="6"/>
        <v>○</v>
      </c>
      <c r="AL43" s="648" t="str">
        <f t="shared" si="7"/>
        <v/>
      </c>
      <c r="AM43" s="649"/>
      <c r="AN43" s="649"/>
      <c r="AO43" s="649"/>
      <c r="AP43" s="649"/>
      <c r="AQ43" s="649"/>
      <c r="AR43" s="649"/>
      <c r="AS43" s="649"/>
      <c r="AT43" s="649"/>
      <c r="AU43" s="650"/>
    </row>
    <row r="44" spans="1:47" ht="33" customHeight="1" thickBot="1">
      <c r="A44" s="639">
        <f t="shared" si="2"/>
        <v>34</v>
      </c>
      <c r="B44" s="1269" t="str">
        <f>IF(基本情報入力シート!C87="","",基本情報入力シート!C87)</f>
        <v/>
      </c>
      <c r="C44" s="1270"/>
      <c r="D44" s="1270"/>
      <c r="E44" s="1270"/>
      <c r="F44" s="1270"/>
      <c r="G44" s="1270"/>
      <c r="H44" s="1270"/>
      <c r="I44" s="1270"/>
      <c r="J44" s="1270"/>
      <c r="K44" s="1271"/>
      <c r="L44" s="639" t="str">
        <f>IF(基本情報入力シート!M87="","",基本情報入力シート!M87)</f>
        <v/>
      </c>
      <c r="M44" s="639" t="str">
        <f>IF(基本情報入力シート!R87="","",基本情報入力シート!R87)</f>
        <v/>
      </c>
      <c r="N44" s="639" t="str">
        <f>IF(基本情報入力シート!W87="","",基本情報入力シート!W87)</f>
        <v/>
      </c>
      <c r="O44" s="639" t="str">
        <f>IF(基本情報入力シート!X87="","",基本情報入力シート!X87)</f>
        <v/>
      </c>
      <c r="P44" s="640" t="str">
        <f>IF(基本情報入力シート!Y87="","",基本情報入力シート!Y87)</f>
        <v/>
      </c>
      <c r="Q44" s="641" t="str">
        <f>IF(基本情報入力シート!Z87="","",基本情報入力シート!Z87)</f>
        <v/>
      </c>
      <c r="R44" s="642" t="str">
        <f>IF(基本情報入力シート!AA87="","",基本情報入力シート!AA87)</f>
        <v/>
      </c>
      <c r="S44" s="129"/>
      <c r="T44" s="130"/>
      <c r="U44" s="643" t="str">
        <f>IFERROR(VLOOKUP(P44,【参考】数式用!$A$5:$I$28,MATCH(T44,【参考】数式用!$H$4:$I$4,0)+7,0),"")</f>
        <v/>
      </c>
      <c r="V44" s="132"/>
      <c r="W44" s="312" t="s">
        <v>121</v>
      </c>
      <c r="X44" s="133"/>
      <c r="Y44" s="313" t="s">
        <v>122</v>
      </c>
      <c r="Z44" s="133"/>
      <c r="AA44" s="313" t="s">
        <v>123</v>
      </c>
      <c r="AB44" s="133"/>
      <c r="AC44" s="313" t="s">
        <v>122</v>
      </c>
      <c r="AD44" s="133"/>
      <c r="AE44" s="313" t="s">
        <v>124</v>
      </c>
      <c r="AF44" s="644" t="s">
        <v>125</v>
      </c>
      <c r="AG44" s="651" t="str">
        <f t="shared" si="5"/>
        <v/>
      </c>
      <c r="AH44" s="645" t="s">
        <v>47</v>
      </c>
      <c r="AI44" s="646" t="str">
        <f t="shared" si="1"/>
        <v/>
      </c>
      <c r="AJ44" s="234"/>
      <c r="AK44" s="647" t="str">
        <f t="shared" si="6"/>
        <v>○</v>
      </c>
      <c r="AL44" s="648" t="str">
        <f t="shared" si="7"/>
        <v/>
      </c>
      <c r="AM44" s="649"/>
      <c r="AN44" s="649"/>
      <c r="AO44" s="649"/>
      <c r="AP44" s="649"/>
      <c r="AQ44" s="649"/>
      <c r="AR44" s="649"/>
      <c r="AS44" s="649"/>
      <c r="AT44" s="649"/>
      <c r="AU44" s="650"/>
    </row>
    <row r="45" spans="1:47" ht="33" customHeight="1" thickBot="1">
      <c r="A45" s="639">
        <f t="shared" si="2"/>
        <v>35</v>
      </c>
      <c r="B45" s="1269" t="str">
        <f>IF(基本情報入力シート!C88="","",基本情報入力シート!C88)</f>
        <v/>
      </c>
      <c r="C45" s="1270"/>
      <c r="D45" s="1270"/>
      <c r="E45" s="1270"/>
      <c r="F45" s="1270"/>
      <c r="G45" s="1270"/>
      <c r="H45" s="1270"/>
      <c r="I45" s="1270"/>
      <c r="J45" s="1270"/>
      <c r="K45" s="1271"/>
      <c r="L45" s="639" t="str">
        <f>IF(基本情報入力シート!M88="","",基本情報入力シート!M88)</f>
        <v/>
      </c>
      <c r="M45" s="639" t="str">
        <f>IF(基本情報入力シート!R88="","",基本情報入力シート!R88)</f>
        <v/>
      </c>
      <c r="N45" s="639" t="str">
        <f>IF(基本情報入力シート!W88="","",基本情報入力シート!W88)</f>
        <v/>
      </c>
      <c r="O45" s="639" t="str">
        <f>IF(基本情報入力シート!X88="","",基本情報入力シート!X88)</f>
        <v/>
      </c>
      <c r="P45" s="640" t="str">
        <f>IF(基本情報入力シート!Y88="","",基本情報入力シート!Y88)</f>
        <v/>
      </c>
      <c r="Q45" s="641" t="str">
        <f>IF(基本情報入力シート!Z88="","",基本情報入力シート!Z88)</f>
        <v/>
      </c>
      <c r="R45" s="642" t="str">
        <f>IF(基本情報入力シート!AA88="","",基本情報入力シート!AA88)</f>
        <v/>
      </c>
      <c r="S45" s="129"/>
      <c r="T45" s="130"/>
      <c r="U45" s="643" t="str">
        <f>IFERROR(VLOOKUP(P45,【参考】数式用!$A$5:$I$28,MATCH(T45,【参考】数式用!$H$4:$I$4,0)+7,0),"")</f>
        <v/>
      </c>
      <c r="V45" s="132"/>
      <c r="W45" s="312" t="s">
        <v>121</v>
      </c>
      <c r="X45" s="133"/>
      <c r="Y45" s="313" t="s">
        <v>122</v>
      </c>
      <c r="Z45" s="133"/>
      <c r="AA45" s="313" t="s">
        <v>123</v>
      </c>
      <c r="AB45" s="133"/>
      <c r="AC45" s="313" t="s">
        <v>122</v>
      </c>
      <c r="AD45" s="133"/>
      <c r="AE45" s="313" t="s">
        <v>124</v>
      </c>
      <c r="AF45" s="644" t="s">
        <v>125</v>
      </c>
      <c r="AG45" s="651" t="str">
        <f t="shared" si="5"/>
        <v/>
      </c>
      <c r="AH45" s="645" t="s">
        <v>47</v>
      </c>
      <c r="AI45" s="646" t="str">
        <f t="shared" si="1"/>
        <v/>
      </c>
      <c r="AJ45" s="234"/>
      <c r="AK45" s="647" t="str">
        <f t="shared" si="6"/>
        <v>○</v>
      </c>
      <c r="AL45" s="648" t="str">
        <f t="shared" si="7"/>
        <v/>
      </c>
      <c r="AM45" s="649"/>
      <c r="AN45" s="649"/>
      <c r="AO45" s="649"/>
      <c r="AP45" s="649"/>
      <c r="AQ45" s="649"/>
      <c r="AR45" s="649"/>
      <c r="AS45" s="649"/>
      <c r="AT45" s="649"/>
      <c r="AU45" s="650"/>
    </row>
    <row r="46" spans="1:47" ht="33" customHeight="1" thickBot="1">
      <c r="A46" s="639">
        <f t="shared" si="2"/>
        <v>36</v>
      </c>
      <c r="B46" s="1269" t="str">
        <f>IF(基本情報入力シート!C89="","",基本情報入力シート!C89)</f>
        <v/>
      </c>
      <c r="C46" s="1270"/>
      <c r="D46" s="1270"/>
      <c r="E46" s="1270"/>
      <c r="F46" s="1270"/>
      <c r="G46" s="1270"/>
      <c r="H46" s="1270"/>
      <c r="I46" s="1270"/>
      <c r="J46" s="1270"/>
      <c r="K46" s="1271"/>
      <c r="L46" s="639" t="str">
        <f>IF(基本情報入力シート!M89="","",基本情報入力シート!M89)</f>
        <v/>
      </c>
      <c r="M46" s="639" t="str">
        <f>IF(基本情報入力シート!R89="","",基本情報入力シート!R89)</f>
        <v/>
      </c>
      <c r="N46" s="639" t="str">
        <f>IF(基本情報入力シート!W89="","",基本情報入力シート!W89)</f>
        <v/>
      </c>
      <c r="O46" s="639" t="str">
        <f>IF(基本情報入力シート!X89="","",基本情報入力シート!X89)</f>
        <v/>
      </c>
      <c r="P46" s="640" t="str">
        <f>IF(基本情報入力シート!Y89="","",基本情報入力シート!Y89)</f>
        <v/>
      </c>
      <c r="Q46" s="641" t="str">
        <f>IF(基本情報入力シート!Z89="","",基本情報入力シート!Z89)</f>
        <v/>
      </c>
      <c r="R46" s="642" t="str">
        <f>IF(基本情報入力シート!AA89="","",基本情報入力シート!AA89)</f>
        <v/>
      </c>
      <c r="S46" s="129"/>
      <c r="T46" s="130"/>
      <c r="U46" s="643" t="str">
        <f>IFERROR(VLOOKUP(P46,【参考】数式用!$A$5:$I$28,MATCH(T46,【参考】数式用!$H$4:$I$4,0)+7,0),"")</f>
        <v/>
      </c>
      <c r="V46" s="132"/>
      <c r="W46" s="312" t="s">
        <v>121</v>
      </c>
      <c r="X46" s="133"/>
      <c r="Y46" s="313" t="s">
        <v>122</v>
      </c>
      <c r="Z46" s="133"/>
      <c r="AA46" s="313" t="s">
        <v>123</v>
      </c>
      <c r="AB46" s="133"/>
      <c r="AC46" s="313" t="s">
        <v>122</v>
      </c>
      <c r="AD46" s="133"/>
      <c r="AE46" s="313" t="s">
        <v>124</v>
      </c>
      <c r="AF46" s="644" t="s">
        <v>125</v>
      </c>
      <c r="AG46" s="651" t="str">
        <f t="shared" si="5"/>
        <v/>
      </c>
      <c r="AH46" s="645" t="s">
        <v>47</v>
      </c>
      <c r="AI46" s="646" t="str">
        <f t="shared" si="1"/>
        <v/>
      </c>
      <c r="AJ46" s="234"/>
      <c r="AK46" s="647" t="str">
        <f t="shared" si="6"/>
        <v>○</v>
      </c>
      <c r="AL46" s="648" t="str">
        <f t="shared" si="7"/>
        <v/>
      </c>
      <c r="AM46" s="649"/>
      <c r="AN46" s="649"/>
      <c r="AO46" s="649"/>
      <c r="AP46" s="649"/>
      <c r="AQ46" s="649"/>
      <c r="AR46" s="649"/>
      <c r="AS46" s="649"/>
      <c r="AT46" s="649"/>
      <c r="AU46" s="650"/>
    </row>
    <row r="47" spans="1:47" ht="33" customHeight="1" thickBot="1">
      <c r="A47" s="639">
        <f t="shared" si="2"/>
        <v>37</v>
      </c>
      <c r="B47" s="1269" t="str">
        <f>IF(基本情報入力シート!C90="","",基本情報入力シート!C90)</f>
        <v/>
      </c>
      <c r="C47" s="1270"/>
      <c r="D47" s="1270"/>
      <c r="E47" s="1270"/>
      <c r="F47" s="1270"/>
      <c r="G47" s="1270"/>
      <c r="H47" s="1270"/>
      <c r="I47" s="1270"/>
      <c r="J47" s="1270"/>
      <c r="K47" s="1271"/>
      <c r="L47" s="639" t="str">
        <f>IF(基本情報入力シート!M90="","",基本情報入力シート!M90)</f>
        <v/>
      </c>
      <c r="M47" s="639" t="str">
        <f>IF(基本情報入力シート!R90="","",基本情報入力シート!R90)</f>
        <v/>
      </c>
      <c r="N47" s="639" t="str">
        <f>IF(基本情報入力シート!W90="","",基本情報入力シート!W90)</f>
        <v/>
      </c>
      <c r="O47" s="639" t="str">
        <f>IF(基本情報入力シート!X90="","",基本情報入力シート!X90)</f>
        <v/>
      </c>
      <c r="P47" s="640" t="str">
        <f>IF(基本情報入力シート!Y90="","",基本情報入力シート!Y90)</f>
        <v/>
      </c>
      <c r="Q47" s="641" t="str">
        <f>IF(基本情報入力シート!Z90="","",基本情報入力シート!Z90)</f>
        <v/>
      </c>
      <c r="R47" s="642" t="str">
        <f>IF(基本情報入力シート!AA90="","",基本情報入力シート!AA90)</f>
        <v/>
      </c>
      <c r="S47" s="129"/>
      <c r="T47" s="130"/>
      <c r="U47" s="643" t="str">
        <f>IFERROR(VLOOKUP(P47,【参考】数式用!$A$5:$I$28,MATCH(T47,【参考】数式用!$H$4:$I$4,0)+7,0),"")</f>
        <v/>
      </c>
      <c r="V47" s="132"/>
      <c r="W47" s="312" t="s">
        <v>121</v>
      </c>
      <c r="X47" s="133"/>
      <c r="Y47" s="313" t="s">
        <v>122</v>
      </c>
      <c r="Z47" s="133"/>
      <c r="AA47" s="313" t="s">
        <v>123</v>
      </c>
      <c r="AB47" s="133"/>
      <c r="AC47" s="313" t="s">
        <v>122</v>
      </c>
      <c r="AD47" s="133"/>
      <c r="AE47" s="313" t="s">
        <v>124</v>
      </c>
      <c r="AF47" s="644" t="s">
        <v>125</v>
      </c>
      <c r="AG47" s="651" t="str">
        <f t="shared" si="5"/>
        <v/>
      </c>
      <c r="AH47" s="645" t="s">
        <v>47</v>
      </c>
      <c r="AI47" s="646" t="str">
        <f t="shared" si="1"/>
        <v/>
      </c>
      <c r="AJ47" s="234"/>
      <c r="AK47" s="647" t="str">
        <f t="shared" si="6"/>
        <v>○</v>
      </c>
      <c r="AL47" s="648" t="str">
        <f t="shared" si="7"/>
        <v/>
      </c>
      <c r="AM47" s="649"/>
      <c r="AN47" s="649"/>
      <c r="AO47" s="649"/>
      <c r="AP47" s="649"/>
      <c r="AQ47" s="649"/>
      <c r="AR47" s="649"/>
      <c r="AS47" s="649"/>
      <c r="AT47" s="649"/>
      <c r="AU47" s="650"/>
    </row>
    <row r="48" spans="1:47" ht="33" customHeight="1" thickBot="1">
      <c r="A48" s="639">
        <f t="shared" si="2"/>
        <v>38</v>
      </c>
      <c r="B48" s="1269" t="str">
        <f>IF(基本情報入力シート!C91="","",基本情報入力シート!C91)</f>
        <v/>
      </c>
      <c r="C48" s="1270"/>
      <c r="D48" s="1270"/>
      <c r="E48" s="1270"/>
      <c r="F48" s="1270"/>
      <c r="G48" s="1270"/>
      <c r="H48" s="1270"/>
      <c r="I48" s="1270"/>
      <c r="J48" s="1270"/>
      <c r="K48" s="1271"/>
      <c r="L48" s="639" t="str">
        <f>IF(基本情報入力シート!M91="","",基本情報入力シート!M91)</f>
        <v/>
      </c>
      <c r="M48" s="639" t="str">
        <f>IF(基本情報入力シート!R91="","",基本情報入力シート!R91)</f>
        <v/>
      </c>
      <c r="N48" s="639" t="str">
        <f>IF(基本情報入力シート!W91="","",基本情報入力シート!W91)</f>
        <v/>
      </c>
      <c r="O48" s="639" t="str">
        <f>IF(基本情報入力シート!X91="","",基本情報入力シート!X91)</f>
        <v/>
      </c>
      <c r="P48" s="640" t="str">
        <f>IF(基本情報入力シート!Y91="","",基本情報入力シート!Y91)</f>
        <v/>
      </c>
      <c r="Q48" s="641" t="str">
        <f>IF(基本情報入力シート!Z91="","",基本情報入力シート!Z91)</f>
        <v/>
      </c>
      <c r="R48" s="642" t="str">
        <f>IF(基本情報入力シート!AA91="","",基本情報入力シート!AA91)</f>
        <v/>
      </c>
      <c r="S48" s="129"/>
      <c r="T48" s="130"/>
      <c r="U48" s="643" t="str">
        <f>IFERROR(VLOOKUP(P48,【参考】数式用!$A$5:$I$28,MATCH(T48,【参考】数式用!$H$4:$I$4,0)+7,0),"")</f>
        <v/>
      </c>
      <c r="V48" s="132"/>
      <c r="W48" s="312" t="s">
        <v>121</v>
      </c>
      <c r="X48" s="133"/>
      <c r="Y48" s="313" t="s">
        <v>122</v>
      </c>
      <c r="Z48" s="133"/>
      <c r="AA48" s="313" t="s">
        <v>123</v>
      </c>
      <c r="AB48" s="133"/>
      <c r="AC48" s="313" t="s">
        <v>122</v>
      </c>
      <c r="AD48" s="133"/>
      <c r="AE48" s="313" t="s">
        <v>124</v>
      </c>
      <c r="AF48" s="644" t="s">
        <v>125</v>
      </c>
      <c r="AG48" s="651" t="str">
        <f t="shared" si="5"/>
        <v/>
      </c>
      <c r="AH48" s="645" t="s">
        <v>47</v>
      </c>
      <c r="AI48" s="646" t="str">
        <f t="shared" si="1"/>
        <v/>
      </c>
      <c r="AJ48" s="234"/>
      <c r="AK48" s="647" t="str">
        <f t="shared" si="6"/>
        <v>○</v>
      </c>
      <c r="AL48" s="648" t="str">
        <f t="shared" si="7"/>
        <v/>
      </c>
      <c r="AM48" s="649"/>
      <c r="AN48" s="649"/>
      <c r="AO48" s="649"/>
      <c r="AP48" s="649"/>
      <c r="AQ48" s="649"/>
      <c r="AR48" s="649"/>
      <c r="AS48" s="649"/>
      <c r="AT48" s="649"/>
      <c r="AU48" s="650"/>
    </row>
    <row r="49" spans="1:47" ht="33" customHeight="1" thickBot="1">
      <c r="A49" s="639">
        <f t="shared" si="2"/>
        <v>39</v>
      </c>
      <c r="B49" s="1269" t="str">
        <f>IF(基本情報入力シート!C92="","",基本情報入力シート!C92)</f>
        <v/>
      </c>
      <c r="C49" s="1270"/>
      <c r="D49" s="1270"/>
      <c r="E49" s="1270"/>
      <c r="F49" s="1270"/>
      <c r="G49" s="1270"/>
      <c r="H49" s="1270"/>
      <c r="I49" s="1270"/>
      <c r="J49" s="1270"/>
      <c r="K49" s="1271"/>
      <c r="L49" s="639" t="str">
        <f>IF(基本情報入力シート!M92="","",基本情報入力シート!M92)</f>
        <v/>
      </c>
      <c r="M49" s="639" t="str">
        <f>IF(基本情報入力シート!R92="","",基本情報入力シート!R92)</f>
        <v/>
      </c>
      <c r="N49" s="639" t="str">
        <f>IF(基本情報入力シート!W92="","",基本情報入力シート!W92)</f>
        <v/>
      </c>
      <c r="O49" s="639" t="str">
        <f>IF(基本情報入力シート!X92="","",基本情報入力シート!X92)</f>
        <v/>
      </c>
      <c r="P49" s="640" t="str">
        <f>IF(基本情報入力シート!Y92="","",基本情報入力シート!Y92)</f>
        <v/>
      </c>
      <c r="Q49" s="641" t="str">
        <f>IF(基本情報入力シート!Z92="","",基本情報入力シート!Z92)</f>
        <v/>
      </c>
      <c r="R49" s="642" t="str">
        <f>IF(基本情報入力シート!AA92="","",基本情報入力シート!AA92)</f>
        <v/>
      </c>
      <c r="S49" s="129"/>
      <c r="T49" s="130"/>
      <c r="U49" s="643" t="str">
        <f>IFERROR(VLOOKUP(P49,【参考】数式用!$A$5:$I$28,MATCH(T49,【参考】数式用!$H$4:$I$4,0)+7,0),"")</f>
        <v/>
      </c>
      <c r="V49" s="132"/>
      <c r="W49" s="312" t="s">
        <v>121</v>
      </c>
      <c r="X49" s="133"/>
      <c r="Y49" s="313" t="s">
        <v>122</v>
      </c>
      <c r="Z49" s="133"/>
      <c r="AA49" s="313" t="s">
        <v>123</v>
      </c>
      <c r="AB49" s="133"/>
      <c r="AC49" s="313" t="s">
        <v>122</v>
      </c>
      <c r="AD49" s="133"/>
      <c r="AE49" s="313" t="s">
        <v>124</v>
      </c>
      <c r="AF49" s="644" t="s">
        <v>125</v>
      </c>
      <c r="AG49" s="651" t="str">
        <f t="shared" si="5"/>
        <v/>
      </c>
      <c r="AH49" s="645" t="s">
        <v>47</v>
      </c>
      <c r="AI49" s="646" t="str">
        <f t="shared" si="1"/>
        <v/>
      </c>
      <c r="AJ49" s="234"/>
      <c r="AK49" s="647" t="str">
        <f t="shared" si="6"/>
        <v>○</v>
      </c>
      <c r="AL49" s="648" t="str">
        <f t="shared" si="7"/>
        <v/>
      </c>
      <c r="AM49" s="649"/>
      <c r="AN49" s="649"/>
      <c r="AO49" s="649"/>
      <c r="AP49" s="649"/>
      <c r="AQ49" s="649"/>
      <c r="AR49" s="649"/>
      <c r="AS49" s="649"/>
      <c r="AT49" s="649"/>
      <c r="AU49" s="650"/>
    </row>
    <row r="50" spans="1:47" ht="33" customHeight="1" thickBot="1">
      <c r="A50" s="639">
        <f t="shared" si="2"/>
        <v>40</v>
      </c>
      <c r="B50" s="1269" t="str">
        <f>IF(基本情報入力シート!C93="","",基本情報入力シート!C93)</f>
        <v/>
      </c>
      <c r="C50" s="1270"/>
      <c r="D50" s="1270"/>
      <c r="E50" s="1270"/>
      <c r="F50" s="1270"/>
      <c r="G50" s="1270"/>
      <c r="H50" s="1270"/>
      <c r="I50" s="1270"/>
      <c r="J50" s="1270"/>
      <c r="K50" s="1271"/>
      <c r="L50" s="639" t="str">
        <f>IF(基本情報入力シート!M93="","",基本情報入力シート!M93)</f>
        <v/>
      </c>
      <c r="M50" s="639" t="str">
        <f>IF(基本情報入力シート!R93="","",基本情報入力シート!R93)</f>
        <v/>
      </c>
      <c r="N50" s="639" t="str">
        <f>IF(基本情報入力シート!W93="","",基本情報入力シート!W93)</f>
        <v/>
      </c>
      <c r="O50" s="639" t="str">
        <f>IF(基本情報入力シート!X93="","",基本情報入力シート!X93)</f>
        <v/>
      </c>
      <c r="P50" s="640" t="str">
        <f>IF(基本情報入力シート!Y93="","",基本情報入力シート!Y93)</f>
        <v/>
      </c>
      <c r="Q50" s="641" t="str">
        <f>IF(基本情報入力シート!Z93="","",基本情報入力シート!Z93)</f>
        <v/>
      </c>
      <c r="R50" s="642" t="str">
        <f>IF(基本情報入力シート!AA93="","",基本情報入力シート!AA93)</f>
        <v/>
      </c>
      <c r="S50" s="129"/>
      <c r="T50" s="130"/>
      <c r="U50" s="643" t="str">
        <f>IFERROR(VLOOKUP(P50,【参考】数式用!$A$5:$I$28,MATCH(T50,【参考】数式用!$H$4:$I$4,0)+7,0),"")</f>
        <v/>
      </c>
      <c r="V50" s="132"/>
      <c r="W50" s="312" t="s">
        <v>121</v>
      </c>
      <c r="X50" s="133"/>
      <c r="Y50" s="313" t="s">
        <v>122</v>
      </c>
      <c r="Z50" s="133"/>
      <c r="AA50" s="313" t="s">
        <v>123</v>
      </c>
      <c r="AB50" s="133"/>
      <c r="AC50" s="313" t="s">
        <v>122</v>
      </c>
      <c r="AD50" s="133"/>
      <c r="AE50" s="313" t="s">
        <v>124</v>
      </c>
      <c r="AF50" s="644" t="s">
        <v>125</v>
      </c>
      <c r="AG50" s="651" t="str">
        <f t="shared" si="5"/>
        <v/>
      </c>
      <c r="AH50" s="645" t="s">
        <v>47</v>
      </c>
      <c r="AI50" s="646" t="str">
        <f t="shared" si="1"/>
        <v/>
      </c>
      <c r="AJ50" s="234"/>
      <c r="AK50" s="647" t="str">
        <f t="shared" si="6"/>
        <v>○</v>
      </c>
      <c r="AL50" s="648" t="str">
        <f t="shared" si="7"/>
        <v/>
      </c>
      <c r="AM50" s="649"/>
      <c r="AN50" s="649"/>
      <c r="AO50" s="649"/>
      <c r="AP50" s="649"/>
      <c r="AQ50" s="649"/>
      <c r="AR50" s="649"/>
      <c r="AS50" s="649"/>
      <c r="AT50" s="649"/>
      <c r="AU50" s="650"/>
    </row>
    <row r="51" spans="1:47" ht="33" customHeight="1" thickBot="1">
      <c r="A51" s="639">
        <f t="shared" si="2"/>
        <v>41</v>
      </c>
      <c r="B51" s="1269" t="str">
        <f>IF(基本情報入力シート!C94="","",基本情報入力シート!C94)</f>
        <v/>
      </c>
      <c r="C51" s="1270"/>
      <c r="D51" s="1270"/>
      <c r="E51" s="1270"/>
      <c r="F51" s="1270"/>
      <c r="G51" s="1270"/>
      <c r="H51" s="1270"/>
      <c r="I51" s="1270"/>
      <c r="J51" s="1270"/>
      <c r="K51" s="1271"/>
      <c r="L51" s="639" t="str">
        <f>IF(基本情報入力シート!M94="","",基本情報入力シート!M94)</f>
        <v/>
      </c>
      <c r="M51" s="639" t="str">
        <f>IF(基本情報入力シート!R94="","",基本情報入力シート!R94)</f>
        <v/>
      </c>
      <c r="N51" s="639" t="str">
        <f>IF(基本情報入力シート!W94="","",基本情報入力シート!W94)</f>
        <v/>
      </c>
      <c r="O51" s="639" t="str">
        <f>IF(基本情報入力シート!X94="","",基本情報入力シート!X94)</f>
        <v/>
      </c>
      <c r="P51" s="640" t="str">
        <f>IF(基本情報入力シート!Y94="","",基本情報入力シート!Y94)</f>
        <v/>
      </c>
      <c r="Q51" s="641" t="str">
        <f>IF(基本情報入力シート!Z94="","",基本情報入力シート!Z94)</f>
        <v/>
      </c>
      <c r="R51" s="642" t="str">
        <f>IF(基本情報入力シート!AA94="","",基本情報入力シート!AA94)</f>
        <v/>
      </c>
      <c r="S51" s="129"/>
      <c r="T51" s="130"/>
      <c r="U51" s="643" t="str">
        <f>IFERROR(VLOOKUP(P51,【参考】数式用!$A$5:$I$28,MATCH(T51,【参考】数式用!$H$4:$I$4,0)+7,0),"")</f>
        <v/>
      </c>
      <c r="V51" s="132"/>
      <c r="W51" s="312" t="s">
        <v>121</v>
      </c>
      <c r="X51" s="133"/>
      <c r="Y51" s="313" t="s">
        <v>122</v>
      </c>
      <c r="Z51" s="133"/>
      <c r="AA51" s="313" t="s">
        <v>123</v>
      </c>
      <c r="AB51" s="133"/>
      <c r="AC51" s="313" t="s">
        <v>122</v>
      </c>
      <c r="AD51" s="133"/>
      <c r="AE51" s="313" t="s">
        <v>124</v>
      </c>
      <c r="AF51" s="644" t="s">
        <v>125</v>
      </c>
      <c r="AG51" s="651" t="str">
        <f t="shared" si="5"/>
        <v/>
      </c>
      <c r="AH51" s="645" t="s">
        <v>47</v>
      </c>
      <c r="AI51" s="646" t="str">
        <f t="shared" si="1"/>
        <v/>
      </c>
      <c r="AJ51" s="234"/>
      <c r="AK51" s="647" t="str">
        <f t="shared" si="6"/>
        <v>○</v>
      </c>
      <c r="AL51" s="648" t="str">
        <f t="shared" si="7"/>
        <v/>
      </c>
      <c r="AM51" s="649"/>
      <c r="AN51" s="649"/>
      <c r="AO51" s="649"/>
      <c r="AP51" s="649"/>
      <c r="AQ51" s="649"/>
      <c r="AR51" s="649"/>
      <c r="AS51" s="649"/>
      <c r="AT51" s="649"/>
      <c r="AU51" s="650"/>
    </row>
    <row r="52" spans="1:47" ht="33" customHeight="1" thickBot="1">
      <c r="A52" s="639">
        <f t="shared" si="2"/>
        <v>42</v>
      </c>
      <c r="B52" s="1269" t="str">
        <f>IF(基本情報入力シート!C95="","",基本情報入力シート!C95)</f>
        <v/>
      </c>
      <c r="C52" s="1270"/>
      <c r="D52" s="1270"/>
      <c r="E52" s="1270"/>
      <c r="F52" s="1270"/>
      <c r="G52" s="1270"/>
      <c r="H52" s="1270"/>
      <c r="I52" s="1270"/>
      <c r="J52" s="1270"/>
      <c r="K52" s="1271"/>
      <c r="L52" s="639" t="str">
        <f>IF(基本情報入力シート!M95="","",基本情報入力シート!M95)</f>
        <v/>
      </c>
      <c r="M52" s="639" t="str">
        <f>IF(基本情報入力シート!R95="","",基本情報入力シート!R95)</f>
        <v/>
      </c>
      <c r="N52" s="639" t="str">
        <f>IF(基本情報入力シート!W95="","",基本情報入力シート!W95)</f>
        <v/>
      </c>
      <c r="O52" s="639" t="str">
        <f>IF(基本情報入力シート!X95="","",基本情報入力シート!X95)</f>
        <v/>
      </c>
      <c r="P52" s="640" t="str">
        <f>IF(基本情報入力シート!Y95="","",基本情報入力シート!Y95)</f>
        <v/>
      </c>
      <c r="Q52" s="641" t="str">
        <f>IF(基本情報入力シート!Z95="","",基本情報入力シート!Z95)</f>
        <v/>
      </c>
      <c r="R52" s="642" t="str">
        <f>IF(基本情報入力シート!AA95="","",基本情報入力シート!AA95)</f>
        <v/>
      </c>
      <c r="S52" s="129"/>
      <c r="T52" s="130"/>
      <c r="U52" s="643" t="str">
        <f>IFERROR(VLOOKUP(P52,【参考】数式用!$A$5:$I$28,MATCH(T52,【参考】数式用!$H$4:$I$4,0)+7,0),"")</f>
        <v/>
      </c>
      <c r="V52" s="132"/>
      <c r="W52" s="312" t="s">
        <v>121</v>
      </c>
      <c r="X52" s="133"/>
      <c r="Y52" s="313" t="s">
        <v>122</v>
      </c>
      <c r="Z52" s="133"/>
      <c r="AA52" s="313" t="s">
        <v>123</v>
      </c>
      <c r="AB52" s="133"/>
      <c r="AC52" s="313" t="s">
        <v>122</v>
      </c>
      <c r="AD52" s="133"/>
      <c r="AE52" s="313" t="s">
        <v>124</v>
      </c>
      <c r="AF52" s="644" t="s">
        <v>125</v>
      </c>
      <c r="AG52" s="651" t="str">
        <f t="shared" si="5"/>
        <v/>
      </c>
      <c r="AH52" s="645" t="s">
        <v>47</v>
      </c>
      <c r="AI52" s="646" t="str">
        <f t="shared" si="1"/>
        <v/>
      </c>
      <c r="AJ52" s="234"/>
      <c r="AK52" s="647" t="str">
        <f t="shared" si="6"/>
        <v>○</v>
      </c>
      <c r="AL52" s="648" t="str">
        <f t="shared" si="7"/>
        <v/>
      </c>
      <c r="AM52" s="649"/>
      <c r="AN52" s="649"/>
      <c r="AO52" s="649"/>
      <c r="AP52" s="649"/>
      <c r="AQ52" s="649"/>
      <c r="AR52" s="649"/>
      <c r="AS52" s="649"/>
      <c r="AT52" s="649"/>
      <c r="AU52" s="650"/>
    </row>
    <row r="53" spans="1:47" ht="33" customHeight="1" thickBot="1">
      <c r="A53" s="639">
        <f t="shared" si="2"/>
        <v>43</v>
      </c>
      <c r="B53" s="1269" t="str">
        <f>IF(基本情報入力シート!C96="","",基本情報入力シート!C96)</f>
        <v/>
      </c>
      <c r="C53" s="1270"/>
      <c r="D53" s="1270"/>
      <c r="E53" s="1270"/>
      <c r="F53" s="1270"/>
      <c r="G53" s="1270"/>
      <c r="H53" s="1270"/>
      <c r="I53" s="1270"/>
      <c r="J53" s="1270"/>
      <c r="K53" s="1271"/>
      <c r="L53" s="639" t="str">
        <f>IF(基本情報入力シート!M96="","",基本情報入力シート!M96)</f>
        <v/>
      </c>
      <c r="M53" s="639" t="str">
        <f>IF(基本情報入力シート!R96="","",基本情報入力シート!R96)</f>
        <v/>
      </c>
      <c r="N53" s="639" t="str">
        <f>IF(基本情報入力シート!W96="","",基本情報入力シート!W96)</f>
        <v/>
      </c>
      <c r="O53" s="639" t="str">
        <f>IF(基本情報入力シート!X96="","",基本情報入力シート!X96)</f>
        <v/>
      </c>
      <c r="P53" s="640" t="str">
        <f>IF(基本情報入力シート!Y96="","",基本情報入力シート!Y96)</f>
        <v/>
      </c>
      <c r="Q53" s="641" t="str">
        <f>IF(基本情報入力シート!Z96="","",基本情報入力シート!Z96)</f>
        <v/>
      </c>
      <c r="R53" s="642" t="str">
        <f>IF(基本情報入力シート!AA96="","",基本情報入力シート!AA96)</f>
        <v/>
      </c>
      <c r="S53" s="129"/>
      <c r="T53" s="130"/>
      <c r="U53" s="643" t="str">
        <f>IFERROR(VLOOKUP(P53,【参考】数式用!$A$5:$I$28,MATCH(T53,【参考】数式用!$H$4:$I$4,0)+7,0),"")</f>
        <v/>
      </c>
      <c r="V53" s="132"/>
      <c r="W53" s="312" t="s">
        <v>121</v>
      </c>
      <c r="X53" s="133"/>
      <c r="Y53" s="313" t="s">
        <v>122</v>
      </c>
      <c r="Z53" s="133"/>
      <c r="AA53" s="313" t="s">
        <v>123</v>
      </c>
      <c r="AB53" s="133"/>
      <c r="AC53" s="313" t="s">
        <v>122</v>
      </c>
      <c r="AD53" s="133"/>
      <c r="AE53" s="313" t="s">
        <v>124</v>
      </c>
      <c r="AF53" s="644" t="s">
        <v>125</v>
      </c>
      <c r="AG53" s="651" t="str">
        <f t="shared" si="5"/>
        <v/>
      </c>
      <c r="AH53" s="645" t="s">
        <v>47</v>
      </c>
      <c r="AI53" s="646" t="str">
        <f t="shared" si="1"/>
        <v/>
      </c>
      <c r="AJ53" s="234"/>
      <c r="AK53" s="647" t="str">
        <f t="shared" si="6"/>
        <v>○</v>
      </c>
      <c r="AL53" s="648" t="str">
        <f t="shared" si="7"/>
        <v/>
      </c>
      <c r="AM53" s="649"/>
      <c r="AN53" s="649"/>
      <c r="AO53" s="649"/>
      <c r="AP53" s="649"/>
      <c r="AQ53" s="649"/>
      <c r="AR53" s="649"/>
      <c r="AS53" s="649"/>
      <c r="AT53" s="649"/>
      <c r="AU53" s="650"/>
    </row>
    <row r="54" spans="1:47" ht="33" customHeight="1" thickBot="1">
      <c r="A54" s="639">
        <f t="shared" si="2"/>
        <v>44</v>
      </c>
      <c r="B54" s="1269" t="str">
        <f>IF(基本情報入力シート!C97="","",基本情報入力シート!C97)</f>
        <v/>
      </c>
      <c r="C54" s="1270"/>
      <c r="D54" s="1270"/>
      <c r="E54" s="1270"/>
      <c r="F54" s="1270"/>
      <c r="G54" s="1270"/>
      <c r="H54" s="1270"/>
      <c r="I54" s="1270"/>
      <c r="J54" s="1270"/>
      <c r="K54" s="1271"/>
      <c r="L54" s="639" t="str">
        <f>IF(基本情報入力シート!M97="","",基本情報入力シート!M97)</f>
        <v/>
      </c>
      <c r="M54" s="639" t="str">
        <f>IF(基本情報入力シート!R97="","",基本情報入力シート!R97)</f>
        <v/>
      </c>
      <c r="N54" s="639" t="str">
        <f>IF(基本情報入力シート!W97="","",基本情報入力シート!W97)</f>
        <v/>
      </c>
      <c r="O54" s="639" t="str">
        <f>IF(基本情報入力シート!X97="","",基本情報入力シート!X97)</f>
        <v/>
      </c>
      <c r="P54" s="640" t="str">
        <f>IF(基本情報入力シート!Y97="","",基本情報入力シート!Y97)</f>
        <v/>
      </c>
      <c r="Q54" s="641" t="str">
        <f>IF(基本情報入力シート!Z97="","",基本情報入力シート!Z97)</f>
        <v/>
      </c>
      <c r="R54" s="642" t="str">
        <f>IF(基本情報入力シート!AA97="","",基本情報入力シート!AA97)</f>
        <v/>
      </c>
      <c r="S54" s="129"/>
      <c r="T54" s="130"/>
      <c r="U54" s="643" t="str">
        <f>IFERROR(VLOOKUP(P54,【参考】数式用!$A$5:$I$28,MATCH(T54,【参考】数式用!$H$4:$I$4,0)+7,0),"")</f>
        <v/>
      </c>
      <c r="V54" s="132"/>
      <c r="W54" s="312" t="s">
        <v>121</v>
      </c>
      <c r="X54" s="133"/>
      <c r="Y54" s="313" t="s">
        <v>122</v>
      </c>
      <c r="Z54" s="133"/>
      <c r="AA54" s="313" t="s">
        <v>123</v>
      </c>
      <c r="AB54" s="133"/>
      <c r="AC54" s="313" t="s">
        <v>122</v>
      </c>
      <c r="AD54" s="133"/>
      <c r="AE54" s="313" t="s">
        <v>124</v>
      </c>
      <c r="AF54" s="644" t="s">
        <v>125</v>
      </c>
      <c r="AG54" s="651" t="str">
        <f t="shared" si="5"/>
        <v/>
      </c>
      <c r="AH54" s="645" t="s">
        <v>47</v>
      </c>
      <c r="AI54" s="646" t="str">
        <f t="shared" si="1"/>
        <v/>
      </c>
      <c r="AJ54" s="234"/>
      <c r="AK54" s="647" t="str">
        <f t="shared" si="6"/>
        <v>○</v>
      </c>
      <c r="AL54" s="648" t="str">
        <f t="shared" si="7"/>
        <v/>
      </c>
      <c r="AM54" s="649"/>
      <c r="AN54" s="649"/>
      <c r="AO54" s="649"/>
      <c r="AP54" s="649"/>
      <c r="AQ54" s="649"/>
      <c r="AR54" s="649"/>
      <c r="AS54" s="649"/>
      <c r="AT54" s="649"/>
      <c r="AU54" s="650"/>
    </row>
    <row r="55" spans="1:47" ht="33" customHeight="1" thickBot="1">
      <c r="A55" s="639">
        <f t="shared" si="2"/>
        <v>45</v>
      </c>
      <c r="B55" s="1269" t="str">
        <f>IF(基本情報入力シート!C98="","",基本情報入力シート!C98)</f>
        <v/>
      </c>
      <c r="C55" s="1270"/>
      <c r="D55" s="1270"/>
      <c r="E55" s="1270"/>
      <c r="F55" s="1270"/>
      <c r="G55" s="1270"/>
      <c r="H55" s="1270"/>
      <c r="I55" s="1270"/>
      <c r="J55" s="1270"/>
      <c r="K55" s="1271"/>
      <c r="L55" s="639" t="str">
        <f>IF(基本情報入力シート!M98="","",基本情報入力シート!M98)</f>
        <v/>
      </c>
      <c r="M55" s="639" t="str">
        <f>IF(基本情報入力シート!R98="","",基本情報入力シート!R98)</f>
        <v/>
      </c>
      <c r="N55" s="639" t="str">
        <f>IF(基本情報入力シート!W98="","",基本情報入力シート!W98)</f>
        <v/>
      </c>
      <c r="O55" s="639" t="str">
        <f>IF(基本情報入力シート!X98="","",基本情報入力シート!X98)</f>
        <v/>
      </c>
      <c r="P55" s="640" t="str">
        <f>IF(基本情報入力シート!Y98="","",基本情報入力シート!Y98)</f>
        <v/>
      </c>
      <c r="Q55" s="641" t="str">
        <f>IF(基本情報入力シート!Z98="","",基本情報入力シート!Z98)</f>
        <v/>
      </c>
      <c r="R55" s="642" t="str">
        <f>IF(基本情報入力シート!AA98="","",基本情報入力シート!AA98)</f>
        <v/>
      </c>
      <c r="S55" s="129"/>
      <c r="T55" s="130"/>
      <c r="U55" s="643" t="str">
        <f>IFERROR(VLOOKUP(P55,【参考】数式用!$A$5:$I$28,MATCH(T55,【参考】数式用!$H$4:$I$4,0)+7,0),"")</f>
        <v/>
      </c>
      <c r="V55" s="132"/>
      <c r="W55" s="312" t="s">
        <v>121</v>
      </c>
      <c r="X55" s="133"/>
      <c r="Y55" s="313" t="s">
        <v>122</v>
      </c>
      <c r="Z55" s="133"/>
      <c r="AA55" s="313" t="s">
        <v>123</v>
      </c>
      <c r="AB55" s="133"/>
      <c r="AC55" s="313" t="s">
        <v>122</v>
      </c>
      <c r="AD55" s="133"/>
      <c r="AE55" s="313" t="s">
        <v>124</v>
      </c>
      <c r="AF55" s="644" t="s">
        <v>125</v>
      </c>
      <c r="AG55" s="651" t="str">
        <f t="shared" si="5"/>
        <v/>
      </c>
      <c r="AH55" s="645" t="s">
        <v>47</v>
      </c>
      <c r="AI55" s="646" t="str">
        <f t="shared" si="1"/>
        <v/>
      </c>
      <c r="AJ55" s="234"/>
      <c r="AK55" s="647" t="str">
        <f t="shared" si="6"/>
        <v>○</v>
      </c>
      <c r="AL55" s="648" t="str">
        <f t="shared" si="7"/>
        <v/>
      </c>
      <c r="AM55" s="649"/>
      <c r="AN55" s="649"/>
      <c r="AO55" s="649"/>
      <c r="AP55" s="649"/>
      <c r="AQ55" s="649"/>
      <c r="AR55" s="649"/>
      <c r="AS55" s="649"/>
      <c r="AT55" s="649"/>
      <c r="AU55" s="650"/>
    </row>
    <row r="56" spans="1:47" ht="33" customHeight="1" thickBot="1">
      <c r="A56" s="639">
        <f t="shared" si="2"/>
        <v>46</v>
      </c>
      <c r="B56" s="1269" t="str">
        <f>IF(基本情報入力シート!C99="","",基本情報入力シート!C99)</f>
        <v/>
      </c>
      <c r="C56" s="1270"/>
      <c r="D56" s="1270"/>
      <c r="E56" s="1270"/>
      <c r="F56" s="1270"/>
      <c r="G56" s="1270"/>
      <c r="H56" s="1270"/>
      <c r="I56" s="1270"/>
      <c r="J56" s="1270"/>
      <c r="K56" s="1271"/>
      <c r="L56" s="639" t="str">
        <f>IF(基本情報入力シート!M99="","",基本情報入力シート!M99)</f>
        <v/>
      </c>
      <c r="M56" s="639" t="str">
        <f>IF(基本情報入力シート!R99="","",基本情報入力シート!R99)</f>
        <v/>
      </c>
      <c r="N56" s="639" t="str">
        <f>IF(基本情報入力シート!W99="","",基本情報入力シート!W99)</f>
        <v/>
      </c>
      <c r="O56" s="639" t="str">
        <f>IF(基本情報入力シート!X99="","",基本情報入力シート!X99)</f>
        <v/>
      </c>
      <c r="P56" s="640" t="str">
        <f>IF(基本情報入力シート!Y99="","",基本情報入力シート!Y99)</f>
        <v/>
      </c>
      <c r="Q56" s="641" t="str">
        <f>IF(基本情報入力シート!Z99="","",基本情報入力シート!Z99)</f>
        <v/>
      </c>
      <c r="R56" s="642" t="str">
        <f>IF(基本情報入力シート!AA99="","",基本情報入力シート!AA99)</f>
        <v/>
      </c>
      <c r="S56" s="129"/>
      <c r="T56" s="130"/>
      <c r="U56" s="643" t="str">
        <f>IFERROR(VLOOKUP(P56,【参考】数式用!$A$5:$I$28,MATCH(T56,【参考】数式用!$H$4:$I$4,0)+7,0),"")</f>
        <v/>
      </c>
      <c r="V56" s="132"/>
      <c r="W56" s="312" t="s">
        <v>121</v>
      </c>
      <c r="X56" s="133"/>
      <c r="Y56" s="313" t="s">
        <v>122</v>
      </c>
      <c r="Z56" s="133"/>
      <c r="AA56" s="313" t="s">
        <v>123</v>
      </c>
      <c r="AB56" s="133"/>
      <c r="AC56" s="313" t="s">
        <v>122</v>
      </c>
      <c r="AD56" s="133"/>
      <c r="AE56" s="313" t="s">
        <v>124</v>
      </c>
      <c r="AF56" s="644" t="s">
        <v>125</v>
      </c>
      <c r="AG56" s="651" t="str">
        <f t="shared" si="5"/>
        <v/>
      </c>
      <c r="AH56" s="645" t="s">
        <v>47</v>
      </c>
      <c r="AI56" s="646" t="str">
        <f t="shared" si="1"/>
        <v/>
      </c>
      <c r="AJ56" s="234"/>
      <c r="AK56" s="647" t="str">
        <f t="shared" si="6"/>
        <v>○</v>
      </c>
      <c r="AL56" s="648" t="str">
        <f t="shared" si="7"/>
        <v/>
      </c>
      <c r="AM56" s="649"/>
      <c r="AN56" s="649"/>
      <c r="AO56" s="649"/>
      <c r="AP56" s="649"/>
      <c r="AQ56" s="649"/>
      <c r="AR56" s="649"/>
      <c r="AS56" s="649"/>
      <c r="AT56" s="649"/>
      <c r="AU56" s="650"/>
    </row>
    <row r="57" spans="1:47" ht="33" customHeight="1" thickBot="1">
      <c r="A57" s="639">
        <f t="shared" si="2"/>
        <v>47</v>
      </c>
      <c r="B57" s="1269" t="str">
        <f>IF(基本情報入力シート!C100="","",基本情報入力シート!C100)</f>
        <v/>
      </c>
      <c r="C57" s="1270"/>
      <c r="D57" s="1270"/>
      <c r="E57" s="1270"/>
      <c r="F57" s="1270"/>
      <c r="G57" s="1270"/>
      <c r="H57" s="1270"/>
      <c r="I57" s="1270"/>
      <c r="J57" s="1270"/>
      <c r="K57" s="1271"/>
      <c r="L57" s="639" t="str">
        <f>IF(基本情報入力シート!M100="","",基本情報入力シート!M100)</f>
        <v/>
      </c>
      <c r="M57" s="639" t="str">
        <f>IF(基本情報入力シート!R100="","",基本情報入力シート!R100)</f>
        <v/>
      </c>
      <c r="N57" s="639" t="str">
        <f>IF(基本情報入力シート!W100="","",基本情報入力シート!W100)</f>
        <v/>
      </c>
      <c r="O57" s="639" t="str">
        <f>IF(基本情報入力シート!X100="","",基本情報入力シート!X100)</f>
        <v/>
      </c>
      <c r="P57" s="640" t="str">
        <f>IF(基本情報入力シート!Y100="","",基本情報入力シート!Y100)</f>
        <v/>
      </c>
      <c r="Q57" s="641" t="str">
        <f>IF(基本情報入力シート!Z100="","",基本情報入力シート!Z100)</f>
        <v/>
      </c>
      <c r="R57" s="642" t="str">
        <f>IF(基本情報入力シート!AA100="","",基本情報入力シート!AA100)</f>
        <v/>
      </c>
      <c r="S57" s="129"/>
      <c r="T57" s="130"/>
      <c r="U57" s="643" t="str">
        <f>IFERROR(VLOOKUP(P57,【参考】数式用!$A$5:$I$28,MATCH(T57,【参考】数式用!$H$4:$I$4,0)+7,0),"")</f>
        <v/>
      </c>
      <c r="V57" s="132"/>
      <c r="W57" s="312" t="s">
        <v>121</v>
      </c>
      <c r="X57" s="133"/>
      <c r="Y57" s="313" t="s">
        <v>122</v>
      </c>
      <c r="Z57" s="133"/>
      <c r="AA57" s="313" t="s">
        <v>123</v>
      </c>
      <c r="AB57" s="133"/>
      <c r="AC57" s="313" t="s">
        <v>122</v>
      </c>
      <c r="AD57" s="133"/>
      <c r="AE57" s="313" t="s">
        <v>124</v>
      </c>
      <c r="AF57" s="644" t="s">
        <v>125</v>
      </c>
      <c r="AG57" s="651" t="str">
        <f t="shared" si="5"/>
        <v/>
      </c>
      <c r="AH57" s="645" t="s">
        <v>47</v>
      </c>
      <c r="AI57" s="646" t="str">
        <f t="shared" si="1"/>
        <v/>
      </c>
      <c r="AJ57" s="234"/>
      <c r="AK57" s="647" t="str">
        <f t="shared" si="6"/>
        <v>○</v>
      </c>
      <c r="AL57" s="648" t="str">
        <f t="shared" si="7"/>
        <v/>
      </c>
      <c r="AM57" s="649"/>
      <c r="AN57" s="649"/>
      <c r="AO57" s="649"/>
      <c r="AP57" s="649"/>
      <c r="AQ57" s="649"/>
      <c r="AR57" s="649"/>
      <c r="AS57" s="649"/>
      <c r="AT57" s="649"/>
      <c r="AU57" s="650"/>
    </row>
    <row r="58" spans="1:47" ht="33" customHeight="1" thickBot="1">
      <c r="A58" s="639">
        <f t="shared" si="2"/>
        <v>48</v>
      </c>
      <c r="B58" s="1269" t="str">
        <f>IF(基本情報入力シート!C101="","",基本情報入力シート!C101)</f>
        <v/>
      </c>
      <c r="C58" s="1270"/>
      <c r="D58" s="1270"/>
      <c r="E58" s="1270"/>
      <c r="F58" s="1270"/>
      <c r="G58" s="1270"/>
      <c r="H58" s="1270"/>
      <c r="I58" s="1270"/>
      <c r="J58" s="1270"/>
      <c r="K58" s="1271"/>
      <c r="L58" s="639" t="str">
        <f>IF(基本情報入力シート!M101="","",基本情報入力シート!M101)</f>
        <v/>
      </c>
      <c r="M58" s="639" t="str">
        <f>IF(基本情報入力シート!R101="","",基本情報入力シート!R101)</f>
        <v/>
      </c>
      <c r="N58" s="639" t="str">
        <f>IF(基本情報入力シート!W101="","",基本情報入力シート!W101)</f>
        <v/>
      </c>
      <c r="O58" s="639" t="str">
        <f>IF(基本情報入力シート!X101="","",基本情報入力シート!X101)</f>
        <v/>
      </c>
      <c r="P58" s="640" t="str">
        <f>IF(基本情報入力シート!Y101="","",基本情報入力シート!Y101)</f>
        <v/>
      </c>
      <c r="Q58" s="641" t="str">
        <f>IF(基本情報入力シート!Z101="","",基本情報入力シート!Z101)</f>
        <v/>
      </c>
      <c r="R58" s="642" t="str">
        <f>IF(基本情報入力シート!AA101="","",基本情報入力シート!AA101)</f>
        <v/>
      </c>
      <c r="S58" s="129"/>
      <c r="T58" s="130"/>
      <c r="U58" s="643" t="str">
        <f>IFERROR(VLOOKUP(P58,【参考】数式用!$A$5:$I$28,MATCH(T58,【参考】数式用!$H$4:$I$4,0)+7,0),"")</f>
        <v/>
      </c>
      <c r="V58" s="132"/>
      <c r="W58" s="312" t="s">
        <v>121</v>
      </c>
      <c r="X58" s="133"/>
      <c r="Y58" s="313" t="s">
        <v>122</v>
      </c>
      <c r="Z58" s="133"/>
      <c r="AA58" s="313" t="s">
        <v>123</v>
      </c>
      <c r="AB58" s="133"/>
      <c r="AC58" s="313" t="s">
        <v>122</v>
      </c>
      <c r="AD58" s="133"/>
      <c r="AE58" s="313" t="s">
        <v>124</v>
      </c>
      <c r="AF58" s="644" t="s">
        <v>125</v>
      </c>
      <c r="AG58" s="651" t="str">
        <f t="shared" si="5"/>
        <v/>
      </c>
      <c r="AH58" s="645" t="s">
        <v>47</v>
      </c>
      <c r="AI58" s="646" t="str">
        <f t="shared" si="1"/>
        <v/>
      </c>
      <c r="AJ58" s="234"/>
      <c r="AK58" s="647" t="str">
        <f t="shared" si="6"/>
        <v>○</v>
      </c>
      <c r="AL58" s="648" t="str">
        <f t="shared" si="7"/>
        <v/>
      </c>
      <c r="AM58" s="649"/>
      <c r="AN58" s="649"/>
      <c r="AO58" s="649"/>
      <c r="AP58" s="649"/>
      <c r="AQ58" s="649"/>
      <c r="AR58" s="649"/>
      <c r="AS58" s="649"/>
      <c r="AT58" s="649"/>
      <c r="AU58" s="650"/>
    </row>
    <row r="59" spans="1:47" ht="33" customHeight="1" thickBot="1">
      <c r="A59" s="639">
        <f t="shared" si="2"/>
        <v>49</v>
      </c>
      <c r="B59" s="1269" t="str">
        <f>IF(基本情報入力シート!C102="","",基本情報入力シート!C102)</f>
        <v/>
      </c>
      <c r="C59" s="1270"/>
      <c r="D59" s="1270"/>
      <c r="E59" s="1270"/>
      <c r="F59" s="1270"/>
      <c r="G59" s="1270"/>
      <c r="H59" s="1270"/>
      <c r="I59" s="1270"/>
      <c r="J59" s="1270"/>
      <c r="K59" s="1271"/>
      <c r="L59" s="639" t="str">
        <f>IF(基本情報入力シート!M102="","",基本情報入力シート!M102)</f>
        <v/>
      </c>
      <c r="M59" s="639" t="str">
        <f>IF(基本情報入力シート!R102="","",基本情報入力シート!R102)</f>
        <v/>
      </c>
      <c r="N59" s="639" t="str">
        <f>IF(基本情報入力シート!W102="","",基本情報入力シート!W102)</f>
        <v/>
      </c>
      <c r="O59" s="639" t="str">
        <f>IF(基本情報入力シート!X102="","",基本情報入力シート!X102)</f>
        <v/>
      </c>
      <c r="P59" s="640" t="str">
        <f>IF(基本情報入力シート!Y102="","",基本情報入力シート!Y102)</f>
        <v/>
      </c>
      <c r="Q59" s="641" t="str">
        <f>IF(基本情報入力シート!Z102="","",基本情報入力シート!Z102)</f>
        <v/>
      </c>
      <c r="R59" s="642" t="str">
        <f>IF(基本情報入力シート!AA102="","",基本情報入力シート!AA102)</f>
        <v/>
      </c>
      <c r="S59" s="129"/>
      <c r="T59" s="130"/>
      <c r="U59" s="643" t="str">
        <f>IFERROR(VLOOKUP(P59,【参考】数式用!$A$5:$I$28,MATCH(T59,【参考】数式用!$H$4:$I$4,0)+7,0),"")</f>
        <v/>
      </c>
      <c r="V59" s="132"/>
      <c r="W59" s="312" t="s">
        <v>121</v>
      </c>
      <c r="X59" s="133"/>
      <c r="Y59" s="313" t="s">
        <v>122</v>
      </c>
      <c r="Z59" s="133"/>
      <c r="AA59" s="313" t="s">
        <v>123</v>
      </c>
      <c r="AB59" s="133"/>
      <c r="AC59" s="313" t="s">
        <v>122</v>
      </c>
      <c r="AD59" s="133"/>
      <c r="AE59" s="313" t="s">
        <v>124</v>
      </c>
      <c r="AF59" s="644" t="s">
        <v>125</v>
      </c>
      <c r="AG59" s="651" t="str">
        <f t="shared" si="5"/>
        <v/>
      </c>
      <c r="AH59" s="645" t="s">
        <v>47</v>
      </c>
      <c r="AI59" s="646" t="str">
        <f t="shared" si="1"/>
        <v/>
      </c>
      <c r="AJ59" s="234"/>
      <c r="AK59" s="647" t="str">
        <f t="shared" si="6"/>
        <v>○</v>
      </c>
      <c r="AL59" s="648" t="str">
        <f t="shared" si="7"/>
        <v/>
      </c>
      <c r="AM59" s="649"/>
      <c r="AN59" s="649"/>
      <c r="AO59" s="649"/>
      <c r="AP59" s="649"/>
      <c r="AQ59" s="649"/>
      <c r="AR59" s="649"/>
      <c r="AS59" s="649"/>
      <c r="AT59" s="649"/>
      <c r="AU59" s="650"/>
    </row>
    <row r="60" spans="1:47" ht="33" customHeight="1" thickBot="1">
      <c r="A60" s="639">
        <f t="shared" si="2"/>
        <v>50</v>
      </c>
      <c r="B60" s="1269" t="str">
        <f>IF(基本情報入力シート!C103="","",基本情報入力シート!C103)</f>
        <v/>
      </c>
      <c r="C60" s="1270"/>
      <c r="D60" s="1270"/>
      <c r="E60" s="1270"/>
      <c r="F60" s="1270"/>
      <c r="G60" s="1270"/>
      <c r="H60" s="1270"/>
      <c r="I60" s="1270"/>
      <c r="J60" s="1270"/>
      <c r="K60" s="1271"/>
      <c r="L60" s="639" t="str">
        <f>IF(基本情報入力シート!M103="","",基本情報入力シート!M103)</f>
        <v/>
      </c>
      <c r="M60" s="639" t="str">
        <f>IF(基本情報入力シート!R103="","",基本情報入力シート!R103)</f>
        <v/>
      </c>
      <c r="N60" s="639" t="str">
        <f>IF(基本情報入力シート!W103="","",基本情報入力シート!W103)</f>
        <v/>
      </c>
      <c r="O60" s="639" t="str">
        <f>IF(基本情報入力シート!X103="","",基本情報入力シート!X103)</f>
        <v/>
      </c>
      <c r="P60" s="640" t="str">
        <f>IF(基本情報入力シート!Y103="","",基本情報入力シート!Y103)</f>
        <v/>
      </c>
      <c r="Q60" s="641" t="str">
        <f>IF(基本情報入力シート!Z103="","",基本情報入力シート!Z103)</f>
        <v/>
      </c>
      <c r="R60" s="642" t="str">
        <f>IF(基本情報入力シート!AA103="","",基本情報入力シート!AA103)</f>
        <v/>
      </c>
      <c r="S60" s="129"/>
      <c r="T60" s="130"/>
      <c r="U60" s="643" t="str">
        <f>IFERROR(VLOOKUP(P60,【参考】数式用!$A$5:$I$28,MATCH(T60,【参考】数式用!$H$4:$I$4,0)+7,0),"")</f>
        <v/>
      </c>
      <c r="V60" s="132"/>
      <c r="W60" s="312" t="s">
        <v>121</v>
      </c>
      <c r="X60" s="133"/>
      <c r="Y60" s="313" t="s">
        <v>122</v>
      </c>
      <c r="Z60" s="133"/>
      <c r="AA60" s="313" t="s">
        <v>123</v>
      </c>
      <c r="AB60" s="133"/>
      <c r="AC60" s="313" t="s">
        <v>122</v>
      </c>
      <c r="AD60" s="133"/>
      <c r="AE60" s="313" t="s">
        <v>124</v>
      </c>
      <c r="AF60" s="644" t="s">
        <v>125</v>
      </c>
      <c r="AG60" s="651" t="str">
        <f t="shared" si="5"/>
        <v/>
      </c>
      <c r="AH60" s="645" t="s">
        <v>47</v>
      </c>
      <c r="AI60" s="646" t="str">
        <f t="shared" si="1"/>
        <v/>
      </c>
      <c r="AJ60" s="234"/>
      <c r="AK60" s="647" t="str">
        <f t="shared" si="6"/>
        <v>○</v>
      </c>
      <c r="AL60" s="648" t="str">
        <f t="shared" si="7"/>
        <v/>
      </c>
      <c r="AM60" s="649"/>
      <c r="AN60" s="649"/>
      <c r="AO60" s="649"/>
      <c r="AP60" s="649"/>
      <c r="AQ60" s="649"/>
      <c r="AR60" s="649"/>
      <c r="AS60" s="649"/>
      <c r="AT60" s="649"/>
      <c r="AU60" s="650"/>
    </row>
    <row r="61" spans="1:47" ht="33" customHeight="1" thickBot="1">
      <c r="A61" s="639">
        <f t="shared" si="2"/>
        <v>51</v>
      </c>
      <c r="B61" s="1269" t="str">
        <f>IF(基本情報入力シート!C104="","",基本情報入力シート!C104)</f>
        <v/>
      </c>
      <c r="C61" s="1270"/>
      <c r="D61" s="1270"/>
      <c r="E61" s="1270"/>
      <c r="F61" s="1270"/>
      <c r="G61" s="1270"/>
      <c r="H61" s="1270"/>
      <c r="I61" s="1270"/>
      <c r="J61" s="1270"/>
      <c r="K61" s="1271"/>
      <c r="L61" s="639" t="str">
        <f>IF(基本情報入力シート!M104="","",基本情報入力シート!M104)</f>
        <v/>
      </c>
      <c r="M61" s="639" t="str">
        <f>IF(基本情報入力シート!R104="","",基本情報入力シート!R104)</f>
        <v/>
      </c>
      <c r="N61" s="639" t="str">
        <f>IF(基本情報入力シート!W104="","",基本情報入力シート!W104)</f>
        <v/>
      </c>
      <c r="O61" s="639" t="str">
        <f>IF(基本情報入力シート!X104="","",基本情報入力シート!X104)</f>
        <v/>
      </c>
      <c r="P61" s="640" t="str">
        <f>IF(基本情報入力シート!Y104="","",基本情報入力シート!Y104)</f>
        <v/>
      </c>
      <c r="Q61" s="641" t="str">
        <f>IF(基本情報入力シート!Z104="","",基本情報入力シート!Z104)</f>
        <v/>
      </c>
      <c r="R61" s="642" t="str">
        <f>IF(基本情報入力シート!AA104="","",基本情報入力シート!AA104)</f>
        <v/>
      </c>
      <c r="S61" s="129"/>
      <c r="T61" s="130"/>
      <c r="U61" s="643" t="str">
        <f>IFERROR(VLOOKUP(P61,【参考】数式用!$A$5:$I$28,MATCH(T61,【参考】数式用!$H$4:$I$4,0)+7,0),"")</f>
        <v/>
      </c>
      <c r="V61" s="132"/>
      <c r="W61" s="312" t="s">
        <v>121</v>
      </c>
      <c r="X61" s="133"/>
      <c r="Y61" s="313" t="s">
        <v>122</v>
      </c>
      <c r="Z61" s="133"/>
      <c r="AA61" s="313" t="s">
        <v>123</v>
      </c>
      <c r="AB61" s="133"/>
      <c r="AC61" s="313" t="s">
        <v>122</v>
      </c>
      <c r="AD61" s="133"/>
      <c r="AE61" s="313" t="s">
        <v>124</v>
      </c>
      <c r="AF61" s="644" t="s">
        <v>125</v>
      </c>
      <c r="AG61" s="651" t="str">
        <f t="shared" si="5"/>
        <v/>
      </c>
      <c r="AH61" s="645" t="s">
        <v>47</v>
      </c>
      <c r="AI61" s="646" t="str">
        <f t="shared" si="1"/>
        <v/>
      </c>
      <c r="AJ61" s="234"/>
      <c r="AK61" s="647" t="str">
        <f t="shared" si="6"/>
        <v>○</v>
      </c>
      <c r="AL61" s="648" t="str">
        <f t="shared" si="7"/>
        <v/>
      </c>
      <c r="AM61" s="649"/>
      <c r="AN61" s="649"/>
      <c r="AO61" s="649"/>
      <c r="AP61" s="649"/>
      <c r="AQ61" s="649"/>
      <c r="AR61" s="649"/>
      <c r="AS61" s="649"/>
      <c r="AT61" s="649"/>
      <c r="AU61" s="650"/>
    </row>
    <row r="62" spans="1:47" ht="33" customHeight="1" thickBot="1">
      <c r="A62" s="639">
        <f t="shared" si="2"/>
        <v>52</v>
      </c>
      <c r="B62" s="1269" t="str">
        <f>IF(基本情報入力シート!C105="","",基本情報入力シート!C105)</f>
        <v/>
      </c>
      <c r="C62" s="1270"/>
      <c r="D62" s="1270"/>
      <c r="E62" s="1270"/>
      <c r="F62" s="1270"/>
      <c r="G62" s="1270"/>
      <c r="H62" s="1270"/>
      <c r="I62" s="1270"/>
      <c r="J62" s="1270"/>
      <c r="K62" s="1271"/>
      <c r="L62" s="639" t="str">
        <f>IF(基本情報入力シート!M105="","",基本情報入力シート!M105)</f>
        <v/>
      </c>
      <c r="M62" s="639" t="str">
        <f>IF(基本情報入力シート!R105="","",基本情報入力シート!R105)</f>
        <v/>
      </c>
      <c r="N62" s="639" t="str">
        <f>IF(基本情報入力シート!W105="","",基本情報入力シート!W105)</f>
        <v/>
      </c>
      <c r="O62" s="639" t="str">
        <f>IF(基本情報入力シート!X105="","",基本情報入力シート!X105)</f>
        <v/>
      </c>
      <c r="P62" s="640" t="str">
        <f>IF(基本情報入力シート!Y105="","",基本情報入力シート!Y105)</f>
        <v/>
      </c>
      <c r="Q62" s="641" t="str">
        <f>IF(基本情報入力シート!Z105="","",基本情報入力シート!Z105)</f>
        <v/>
      </c>
      <c r="R62" s="642" t="str">
        <f>IF(基本情報入力シート!AA105="","",基本情報入力シート!AA105)</f>
        <v/>
      </c>
      <c r="S62" s="129"/>
      <c r="T62" s="130"/>
      <c r="U62" s="643" t="str">
        <f>IFERROR(VLOOKUP(P62,【参考】数式用!$A$5:$I$28,MATCH(T62,【参考】数式用!$H$4:$I$4,0)+7,0),"")</f>
        <v/>
      </c>
      <c r="V62" s="132"/>
      <c r="W62" s="312" t="s">
        <v>121</v>
      </c>
      <c r="X62" s="133"/>
      <c r="Y62" s="313" t="s">
        <v>122</v>
      </c>
      <c r="Z62" s="133"/>
      <c r="AA62" s="313" t="s">
        <v>123</v>
      </c>
      <c r="AB62" s="133"/>
      <c r="AC62" s="313" t="s">
        <v>122</v>
      </c>
      <c r="AD62" s="133"/>
      <c r="AE62" s="313" t="s">
        <v>124</v>
      </c>
      <c r="AF62" s="644" t="s">
        <v>125</v>
      </c>
      <c r="AG62" s="651" t="str">
        <f t="shared" si="5"/>
        <v/>
      </c>
      <c r="AH62" s="645" t="s">
        <v>47</v>
      </c>
      <c r="AI62" s="646" t="str">
        <f t="shared" si="1"/>
        <v/>
      </c>
      <c r="AJ62" s="234"/>
      <c r="AK62" s="647" t="str">
        <f t="shared" si="6"/>
        <v>○</v>
      </c>
      <c r="AL62" s="648" t="str">
        <f t="shared" si="7"/>
        <v/>
      </c>
      <c r="AM62" s="649"/>
      <c r="AN62" s="649"/>
      <c r="AO62" s="649"/>
      <c r="AP62" s="649"/>
      <c r="AQ62" s="649"/>
      <c r="AR62" s="649"/>
      <c r="AS62" s="649"/>
      <c r="AT62" s="649"/>
      <c r="AU62" s="650"/>
    </row>
    <row r="63" spans="1:47" ht="33" customHeight="1" thickBot="1">
      <c r="A63" s="639">
        <f t="shared" si="2"/>
        <v>53</v>
      </c>
      <c r="B63" s="1269" t="str">
        <f>IF(基本情報入力シート!C106="","",基本情報入力シート!C106)</f>
        <v/>
      </c>
      <c r="C63" s="1270"/>
      <c r="D63" s="1270"/>
      <c r="E63" s="1270"/>
      <c r="F63" s="1270"/>
      <c r="G63" s="1270"/>
      <c r="H63" s="1270"/>
      <c r="I63" s="1270"/>
      <c r="J63" s="1270"/>
      <c r="K63" s="1271"/>
      <c r="L63" s="639" t="str">
        <f>IF(基本情報入力シート!M106="","",基本情報入力シート!M106)</f>
        <v/>
      </c>
      <c r="M63" s="639" t="str">
        <f>IF(基本情報入力シート!R106="","",基本情報入力シート!R106)</f>
        <v/>
      </c>
      <c r="N63" s="639" t="str">
        <f>IF(基本情報入力シート!W106="","",基本情報入力シート!W106)</f>
        <v/>
      </c>
      <c r="O63" s="639" t="str">
        <f>IF(基本情報入力シート!X106="","",基本情報入力シート!X106)</f>
        <v/>
      </c>
      <c r="P63" s="640" t="str">
        <f>IF(基本情報入力シート!Y106="","",基本情報入力シート!Y106)</f>
        <v/>
      </c>
      <c r="Q63" s="641" t="str">
        <f>IF(基本情報入力シート!Z106="","",基本情報入力シート!Z106)</f>
        <v/>
      </c>
      <c r="R63" s="642" t="str">
        <f>IF(基本情報入力シート!AA106="","",基本情報入力シート!AA106)</f>
        <v/>
      </c>
      <c r="S63" s="129"/>
      <c r="T63" s="130"/>
      <c r="U63" s="643" t="str">
        <f>IFERROR(VLOOKUP(P63,【参考】数式用!$A$5:$I$28,MATCH(T63,【参考】数式用!$H$4:$I$4,0)+7,0),"")</f>
        <v/>
      </c>
      <c r="V63" s="132"/>
      <c r="W63" s="312" t="s">
        <v>121</v>
      </c>
      <c r="X63" s="133"/>
      <c r="Y63" s="313" t="s">
        <v>122</v>
      </c>
      <c r="Z63" s="133"/>
      <c r="AA63" s="313" t="s">
        <v>123</v>
      </c>
      <c r="AB63" s="133"/>
      <c r="AC63" s="313" t="s">
        <v>122</v>
      </c>
      <c r="AD63" s="133"/>
      <c r="AE63" s="313" t="s">
        <v>124</v>
      </c>
      <c r="AF63" s="644" t="s">
        <v>125</v>
      </c>
      <c r="AG63" s="651" t="str">
        <f t="shared" si="5"/>
        <v/>
      </c>
      <c r="AH63" s="645" t="s">
        <v>47</v>
      </c>
      <c r="AI63" s="646" t="str">
        <f t="shared" si="1"/>
        <v/>
      </c>
      <c r="AJ63" s="234"/>
      <c r="AK63" s="647" t="str">
        <f t="shared" si="6"/>
        <v>○</v>
      </c>
      <c r="AL63" s="648" t="str">
        <f t="shared" si="7"/>
        <v/>
      </c>
      <c r="AM63" s="649"/>
      <c r="AN63" s="649"/>
      <c r="AO63" s="649"/>
      <c r="AP63" s="649"/>
      <c r="AQ63" s="649"/>
      <c r="AR63" s="649"/>
      <c r="AS63" s="649"/>
      <c r="AT63" s="649"/>
      <c r="AU63" s="650"/>
    </row>
    <row r="64" spans="1:47" ht="33" customHeight="1" thickBot="1">
      <c r="A64" s="639">
        <f t="shared" si="2"/>
        <v>54</v>
      </c>
      <c r="B64" s="1269" t="str">
        <f>IF(基本情報入力シート!C107="","",基本情報入力シート!C107)</f>
        <v/>
      </c>
      <c r="C64" s="1270"/>
      <c r="D64" s="1270"/>
      <c r="E64" s="1270"/>
      <c r="F64" s="1270"/>
      <c r="G64" s="1270"/>
      <c r="H64" s="1270"/>
      <c r="I64" s="1270"/>
      <c r="J64" s="1270"/>
      <c r="K64" s="1271"/>
      <c r="L64" s="639" t="str">
        <f>IF(基本情報入力シート!M107="","",基本情報入力シート!M107)</f>
        <v/>
      </c>
      <c r="M64" s="639" t="str">
        <f>IF(基本情報入力シート!R107="","",基本情報入力シート!R107)</f>
        <v/>
      </c>
      <c r="N64" s="639" t="str">
        <f>IF(基本情報入力シート!W107="","",基本情報入力シート!W107)</f>
        <v/>
      </c>
      <c r="O64" s="639" t="str">
        <f>IF(基本情報入力シート!X107="","",基本情報入力シート!X107)</f>
        <v/>
      </c>
      <c r="P64" s="640" t="str">
        <f>IF(基本情報入力シート!Y107="","",基本情報入力シート!Y107)</f>
        <v/>
      </c>
      <c r="Q64" s="641" t="str">
        <f>IF(基本情報入力シート!Z107="","",基本情報入力シート!Z107)</f>
        <v/>
      </c>
      <c r="R64" s="642" t="str">
        <f>IF(基本情報入力シート!AA107="","",基本情報入力シート!AA107)</f>
        <v/>
      </c>
      <c r="S64" s="129"/>
      <c r="T64" s="130"/>
      <c r="U64" s="643" t="str">
        <f>IFERROR(VLOOKUP(P64,【参考】数式用!$A$5:$I$28,MATCH(T64,【参考】数式用!$H$4:$I$4,0)+7,0),"")</f>
        <v/>
      </c>
      <c r="V64" s="132"/>
      <c r="W64" s="312" t="s">
        <v>121</v>
      </c>
      <c r="X64" s="133"/>
      <c r="Y64" s="313" t="s">
        <v>122</v>
      </c>
      <c r="Z64" s="133"/>
      <c r="AA64" s="313" t="s">
        <v>123</v>
      </c>
      <c r="AB64" s="133"/>
      <c r="AC64" s="313" t="s">
        <v>122</v>
      </c>
      <c r="AD64" s="133"/>
      <c r="AE64" s="313" t="s">
        <v>124</v>
      </c>
      <c r="AF64" s="644" t="s">
        <v>125</v>
      </c>
      <c r="AG64" s="651" t="str">
        <f t="shared" si="5"/>
        <v/>
      </c>
      <c r="AH64" s="645" t="s">
        <v>47</v>
      </c>
      <c r="AI64" s="646" t="str">
        <f t="shared" si="1"/>
        <v/>
      </c>
      <c r="AJ64" s="234"/>
      <c r="AK64" s="647" t="str">
        <f t="shared" si="6"/>
        <v>○</v>
      </c>
      <c r="AL64" s="648" t="str">
        <f t="shared" si="7"/>
        <v/>
      </c>
      <c r="AM64" s="649"/>
      <c r="AN64" s="649"/>
      <c r="AO64" s="649"/>
      <c r="AP64" s="649"/>
      <c r="AQ64" s="649"/>
      <c r="AR64" s="649"/>
      <c r="AS64" s="649"/>
      <c r="AT64" s="649"/>
      <c r="AU64" s="650"/>
    </row>
    <row r="65" spans="1:47" ht="33" customHeight="1" thickBot="1">
      <c r="A65" s="639">
        <f t="shared" si="2"/>
        <v>55</v>
      </c>
      <c r="B65" s="1269" t="str">
        <f>IF(基本情報入力シート!C108="","",基本情報入力シート!C108)</f>
        <v/>
      </c>
      <c r="C65" s="1270"/>
      <c r="D65" s="1270"/>
      <c r="E65" s="1270"/>
      <c r="F65" s="1270"/>
      <c r="G65" s="1270"/>
      <c r="H65" s="1270"/>
      <c r="I65" s="1270"/>
      <c r="J65" s="1270"/>
      <c r="K65" s="1271"/>
      <c r="L65" s="639" t="str">
        <f>IF(基本情報入力シート!M108="","",基本情報入力シート!M108)</f>
        <v/>
      </c>
      <c r="M65" s="639" t="str">
        <f>IF(基本情報入力シート!R108="","",基本情報入力シート!R108)</f>
        <v/>
      </c>
      <c r="N65" s="639" t="str">
        <f>IF(基本情報入力シート!W108="","",基本情報入力シート!W108)</f>
        <v/>
      </c>
      <c r="O65" s="639" t="str">
        <f>IF(基本情報入力シート!X108="","",基本情報入力シート!X108)</f>
        <v/>
      </c>
      <c r="P65" s="640" t="str">
        <f>IF(基本情報入力シート!Y108="","",基本情報入力シート!Y108)</f>
        <v/>
      </c>
      <c r="Q65" s="641" t="str">
        <f>IF(基本情報入力シート!Z108="","",基本情報入力シート!Z108)</f>
        <v/>
      </c>
      <c r="R65" s="642" t="str">
        <f>IF(基本情報入力シート!AA108="","",基本情報入力シート!AA108)</f>
        <v/>
      </c>
      <c r="S65" s="129"/>
      <c r="T65" s="130"/>
      <c r="U65" s="643" t="str">
        <f>IFERROR(VLOOKUP(P65,【参考】数式用!$A$5:$I$28,MATCH(T65,【参考】数式用!$H$4:$I$4,0)+7,0),"")</f>
        <v/>
      </c>
      <c r="V65" s="132"/>
      <c r="W65" s="312" t="s">
        <v>121</v>
      </c>
      <c r="X65" s="133"/>
      <c r="Y65" s="313" t="s">
        <v>122</v>
      </c>
      <c r="Z65" s="133"/>
      <c r="AA65" s="313" t="s">
        <v>123</v>
      </c>
      <c r="AB65" s="133"/>
      <c r="AC65" s="313" t="s">
        <v>122</v>
      </c>
      <c r="AD65" s="133"/>
      <c r="AE65" s="313" t="s">
        <v>124</v>
      </c>
      <c r="AF65" s="644" t="s">
        <v>125</v>
      </c>
      <c r="AG65" s="651" t="str">
        <f t="shared" si="5"/>
        <v/>
      </c>
      <c r="AH65" s="645" t="s">
        <v>47</v>
      </c>
      <c r="AI65" s="646" t="str">
        <f t="shared" si="1"/>
        <v/>
      </c>
      <c r="AJ65" s="234"/>
      <c r="AK65" s="647" t="str">
        <f t="shared" si="6"/>
        <v>○</v>
      </c>
      <c r="AL65" s="648" t="str">
        <f t="shared" si="7"/>
        <v/>
      </c>
      <c r="AM65" s="649"/>
      <c r="AN65" s="649"/>
      <c r="AO65" s="649"/>
      <c r="AP65" s="649"/>
      <c r="AQ65" s="649"/>
      <c r="AR65" s="649"/>
      <c r="AS65" s="649"/>
      <c r="AT65" s="649"/>
      <c r="AU65" s="650"/>
    </row>
    <row r="66" spans="1:47" ht="33" customHeight="1" thickBot="1">
      <c r="A66" s="639">
        <f t="shared" si="2"/>
        <v>56</v>
      </c>
      <c r="B66" s="1269" t="str">
        <f>IF(基本情報入力シート!C109="","",基本情報入力シート!C109)</f>
        <v/>
      </c>
      <c r="C66" s="1270"/>
      <c r="D66" s="1270"/>
      <c r="E66" s="1270"/>
      <c r="F66" s="1270"/>
      <c r="G66" s="1270"/>
      <c r="H66" s="1270"/>
      <c r="I66" s="1270"/>
      <c r="J66" s="1270"/>
      <c r="K66" s="1271"/>
      <c r="L66" s="639" t="str">
        <f>IF(基本情報入力シート!M109="","",基本情報入力シート!M109)</f>
        <v/>
      </c>
      <c r="M66" s="639" t="str">
        <f>IF(基本情報入力シート!R109="","",基本情報入力シート!R109)</f>
        <v/>
      </c>
      <c r="N66" s="639" t="str">
        <f>IF(基本情報入力シート!W109="","",基本情報入力シート!W109)</f>
        <v/>
      </c>
      <c r="O66" s="639" t="str">
        <f>IF(基本情報入力シート!X109="","",基本情報入力シート!X109)</f>
        <v/>
      </c>
      <c r="P66" s="640" t="str">
        <f>IF(基本情報入力シート!Y109="","",基本情報入力シート!Y109)</f>
        <v/>
      </c>
      <c r="Q66" s="641" t="str">
        <f>IF(基本情報入力シート!Z109="","",基本情報入力シート!Z109)</f>
        <v/>
      </c>
      <c r="R66" s="642" t="str">
        <f>IF(基本情報入力シート!AA109="","",基本情報入力シート!AA109)</f>
        <v/>
      </c>
      <c r="S66" s="129"/>
      <c r="T66" s="130"/>
      <c r="U66" s="643" t="str">
        <f>IFERROR(VLOOKUP(P66,【参考】数式用!$A$5:$I$28,MATCH(T66,【参考】数式用!$H$4:$I$4,0)+7,0),"")</f>
        <v/>
      </c>
      <c r="V66" s="132"/>
      <c r="W66" s="312" t="s">
        <v>121</v>
      </c>
      <c r="X66" s="133"/>
      <c r="Y66" s="313" t="s">
        <v>122</v>
      </c>
      <c r="Z66" s="133"/>
      <c r="AA66" s="313" t="s">
        <v>123</v>
      </c>
      <c r="AB66" s="133"/>
      <c r="AC66" s="313" t="s">
        <v>122</v>
      </c>
      <c r="AD66" s="133"/>
      <c r="AE66" s="313" t="s">
        <v>124</v>
      </c>
      <c r="AF66" s="644" t="s">
        <v>125</v>
      </c>
      <c r="AG66" s="651" t="str">
        <f t="shared" si="5"/>
        <v/>
      </c>
      <c r="AH66" s="645" t="s">
        <v>47</v>
      </c>
      <c r="AI66" s="646" t="str">
        <f t="shared" si="1"/>
        <v/>
      </c>
      <c r="AJ66" s="234"/>
      <c r="AK66" s="647" t="str">
        <f t="shared" si="6"/>
        <v>○</v>
      </c>
      <c r="AL66" s="648" t="str">
        <f t="shared" si="7"/>
        <v/>
      </c>
      <c r="AM66" s="649"/>
      <c r="AN66" s="649"/>
      <c r="AO66" s="649"/>
      <c r="AP66" s="649"/>
      <c r="AQ66" s="649"/>
      <c r="AR66" s="649"/>
      <c r="AS66" s="649"/>
      <c r="AT66" s="649"/>
      <c r="AU66" s="650"/>
    </row>
    <row r="67" spans="1:47" ht="33" customHeight="1" thickBot="1">
      <c r="A67" s="639">
        <f t="shared" si="2"/>
        <v>57</v>
      </c>
      <c r="B67" s="1269" t="str">
        <f>IF(基本情報入力シート!C110="","",基本情報入力シート!C110)</f>
        <v/>
      </c>
      <c r="C67" s="1270"/>
      <c r="D67" s="1270"/>
      <c r="E67" s="1270"/>
      <c r="F67" s="1270"/>
      <c r="G67" s="1270"/>
      <c r="H67" s="1270"/>
      <c r="I67" s="1270"/>
      <c r="J67" s="1270"/>
      <c r="K67" s="1271"/>
      <c r="L67" s="639" t="str">
        <f>IF(基本情報入力シート!M110="","",基本情報入力シート!M110)</f>
        <v/>
      </c>
      <c r="M67" s="639" t="str">
        <f>IF(基本情報入力シート!R110="","",基本情報入力シート!R110)</f>
        <v/>
      </c>
      <c r="N67" s="639" t="str">
        <f>IF(基本情報入力シート!W110="","",基本情報入力シート!W110)</f>
        <v/>
      </c>
      <c r="O67" s="639" t="str">
        <f>IF(基本情報入力シート!X110="","",基本情報入力シート!X110)</f>
        <v/>
      </c>
      <c r="P67" s="640" t="str">
        <f>IF(基本情報入力シート!Y110="","",基本情報入力シート!Y110)</f>
        <v/>
      </c>
      <c r="Q67" s="641" t="str">
        <f>IF(基本情報入力シート!Z110="","",基本情報入力シート!Z110)</f>
        <v/>
      </c>
      <c r="R67" s="642" t="str">
        <f>IF(基本情報入力シート!AA110="","",基本情報入力シート!AA110)</f>
        <v/>
      </c>
      <c r="S67" s="129"/>
      <c r="T67" s="130"/>
      <c r="U67" s="643" t="str">
        <f>IFERROR(VLOOKUP(P67,【参考】数式用!$A$5:$I$28,MATCH(T67,【参考】数式用!$H$4:$I$4,0)+7,0),"")</f>
        <v/>
      </c>
      <c r="V67" s="132"/>
      <c r="W67" s="312" t="s">
        <v>121</v>
      </c>
      <c r="X67" s="133"/>
      <c r="Y67" s="313" t="s">
        <v>122</v>
      </c>
      <c r="Z67" s="133"/>
      <c r="AA67" s="313" t="s">
        <v>123</v>
      </c>
      <c r="AB67" s="133"/>
      <c r="AC67" s="313" t="s">
        <v>122</v>
      </c>
      <c r="AD67" s="133"/>
      <c r="AE67" s="313" t="s">
        <v>124</v>
      </c>
      <c r="AF67" s="644" t="s">
        <v>125</v>
      </c>
      <c r="AG67" s="651" t="str">
        <f t="shared" si="5"/>
        <v/>
      </c>
      <c r="AH67" s="645" t="s">
        <v>47</v>
      </c>
      <c r="AI67" s="646" t="str">
        <f t="shared" si="1"/>
        <v/>
      </c>
      <c r="AJ67" s="234"/>
      <c r="AK67" s="647" t="str">
        <f t="shared" si="6"/>
        <v>○</v>
      </c>
      <c r="AL67" s="648" t="str">
        <f t="shared" si="7"/>
        <v/>
      </c>
      <c r="AM67" s="649"/>
      <c r="AN67" s="649"/>
      <c r="AO67" s="649"/>
      <c r="AP67" s="649"/>
      <c r="AQ67" s="649"/>
      <c r="AR67" s="649"/>
      <c r="AS67" s="649"/>
      <c r="AT67" s="649"/>
      <c r="AU67" s="650"/>
    </row>
    <row r="68" spans="1:47" ht="33" customHeight="1" thickBot="1">
      <c r="A68" s="639">
        <f t="shared" si="2"/>
        <v>58</v>
      </c>
      <c r="B68" s="1269" t="str">
        <f>IF(基本情報入力シート!C111="","",基本情報入力シート!C111)</f>
        <v/>
      </c>
      <c r="C68" s="1270"/>
      <c r="D68" s="1270"/>
      <c r="E68" s="1270"/>
      <c r="F68" s="1270"/>
      <c r="G68" s="1270"/>
      <c r="H68" s="1270"/>
      <c r="I68" s="1270"/>
      <c r="J68" s="1270"/>
      <c r="K68" s="1271"/>
      <c r="L68" s="639" t="str">
        <f>IF(基本情報入力シート!M111="","",基本情報入力シート!M111)</f>
        <v/>
      </c>
      <c r="M68" s="639" t="str">
        <f>IF(基本情報入力シート!R111="","",基本情報入力シート!R111)</f>
        <v/>
      </c>
      <c r="N68" s="639" t="str">
        <f>IF(基本情報入力シート!W111="","",基本情報入力シート!W111)</f>
        <v/>
      </c>
      <c r="O68" s="639" t="str">
        <f>IF(基本情報入力シート!X111="","",基本情報入力シート!X111)</f>
        <v/>
      </c>
      <c r="P68" s="640" t="str">
        <f>IF(基本情報入力シート!Y111="","",基本情報入力シート!Y111)</f>
        <v/>
      </c>
      <c r="Q68" s="641" t="str">
        <f>IF(基本情報入力シート!Z111="","",基本情報入力シート!Z111)</f>
        <v/>
      </c>
      <c r="R68" s="642" t="str">
        <f>IF(基本情報入力シート!AA111="","",基本情報入力シート!AA111)</f>
        <v/>
      </c>
      <c r="S68" s="129"/>
      <c r="T68" s="130"/>
      <c r="U68" s="643" t="str">
        <f>IFERROR(VLOOKUP(P68,【参考】数式用!$A$5:$I$28,MATCH(T68,【参考】数式用!$H$4:$I$4,0)+7,0),"")</f>
        <v/>
      </c>
      <c r="V68" s="132"/>
      <c r="W68" s="312" t="s">
        <v>121</v>
      </c>
      <c r="X68" s="133"/>
      <c r="Y68" s="313" t="s">
        <v>122</v>
      </c>
      <c r="Z68" s="133"/>
      <c r="AA68" s="313" t="s">
        <v>123</v>
      </c>
      <c r="AB68" s="133"/>
      <c r="AC68" s="313" t="s">
        <v>122</v>
      </c>
      <c r="AD68" s="133"/>
      <c r="AE68" s="313" t="s">
        <v>124</v>
      </c>
      <c r="AF68" s="644" t="s">
        <v>125</v>
      </c>
      <c r="AG68" s="651" t="str">
        <f t="shared" si="5"/>
        <v/>
      </c>
      <c r="AH68" s="645" t="s">
        <v>47</v>
      </c>
      <c r="AI68" s="646" t="str">
        <f t="shared" si="1"/>
        <v/>
      </c>
      <c r="AJ68" s="234"/>
      <c r="AK68" s="647" t="str">
        <f t="shared" si="6"/>
        <v>○</v>
      </c>
      <c r="AL68" s="648" t="str">
        <f t="shared" si="7"/>
        <v/>
      </c>
      <c r="AM68" s="649"/>
      <c r="AN68" s="649"/>
      <c r="AO68" s="649"/>
      <c r="AP68" s="649"/>
      <c r="AQ68" s="649"/>
      <c r="AR68" s="649"/>
      <c r="AS68" s="649"/>
      <c r="AT68" s="649"/>
      <c r="AU68" s="650"/>
    </row>
    <row r="69" spans="1:47" ht="33" customHeight="1" thickBot="1">
      <c r="A69" s="639">
        <f t="shared" si="2"/>
        <v>59</v>
      </c>
      <c r="B69" s="1269" t="str">
        <f>IF(基本情報入力シート!C112="","",基本情報入力シート!C112)</f>
        <v/>
      </c>
      <c r="C69" s="1270"/>
      <c r="D69" s="1270"/>
      <c r="E69" s="1270"/>
      <c r="F69" s="1270"/>
      <c r="G69" s="1270"/>
      <c r="H69" s="1270"/>
      <c r="I69" s="1270"/>
      <c r="J69" s="1270"/>
      <c r="K69" s="1271"/>
      <c r="L69" s="639" t="str">
        <f>IF(基本情報入力シート!M112="","",基本情報入力シート!M112)</f>
        <v/>
      </c>
      <c r="M69" s="639" t="str">
        <f>IF(基本情報入力シート!R112="","",基本情報入力シート!R112)</f>
        <v/>
      </c>
      <c r="N69" s="639" t="str">
        <f>IF(基本情報入力シート!W112="","",基本情報入力シート!W112)</f>
        <v/>
      </c>
      <c r="O69" s="639" t="str">
        <f>IF(基本情報入力シート!X112="","",基本情報入力シート!X112)</f>
        <v/>
      </c>
      <c r="P69" s="640" t="str">
        <f>IF(基本情報入力シート!Y112="","",基本情報入力シート!Y112)</f>
        <v/>
      </c>
      <c r="Q69" s="641" t="str">
        <f>IF(基本情報入力シート!Z112="","",基本情報入力シート!Z112)</f>
        <v/>
      </c>
      <c r="R69" s="642" t="str">
        <f>IF(基本情報入力シート!AA112="","",基本情報入力シート!AA112)</f>
        <v/>
      </c>
      <c r="S69" s="129"/>
      <c r="T69" s="130"/>
      <c r="U69" s="643" t="str">
        <f>IFERROR(VLOOKUP(P69,【参考】数式用!$A$5:$I$28,MATCH(T69,【参考】数式用!$H$4:$I$4,0)+7,0),"")</f>
        <v/>
      </c>
      <c r="V69" s="132"/>
      <c r="W69" s="312" t="s">
        <v>121</v>
      </c>
      <c r="X69" s="133"/>
      <c r="Y69" s="313" t="s">
        <v>122</v>
      </c>
      <c r="Z69" s="133"/>
      <c r="AA69" s="313" t="s">
        <v>123</v>
      </c>
      <c r="AB69" s="133"/>
      <c r="AC69" s="313" t="s">
        <v>122</v>
      </c>
      <c r="AD69" s="133"/>
      <c r="AE69" s="313" t="s">
        <v>124</v>
      </c>
      <c r="AF69" s="644" t="s">
        <v>125</v>
      </c>
      <c r="AG69" s="651" t="str">
        <f t="shared" si="5"/>
        <v/>
      </c>
      <c r="AH69" s="645" t="s">
        <v>47</v>
      </c>
      <c r="AI69" s="646" t="str">
        <f t="shared" si="1"/>
        <v/>
      </c>
      <c r="AJ69" s="234"/>
      <c r="AK69" s="647" t="str">
        <f t="shared" si="6"/>
        <v>○</v>
      </c>
      <c r="AL69" s="648" t="str">
        <f t="shared" si="7"/>
        <v/>
      </c>
      <c r="AM69" s="649"/>
      <c r="AN69" s="649"/>
      <c r="AO69" s="649"/>
      <c r="AP69" s="649"/>
      <c r="AQ69" s="649"/>
      <c r="AR69" s="649"/>
      <c r="AS69" s="649"/>
      <c r="AT69" s="649"/>
      <c r="AU69" s="650"/>
    </row>
    <row r="70" spans="1:47" ht="33" customHeight="1" thickBot="1">
      <c r="A70" s="639">
        <f t="shared" si="2"/>
        <v>60</v>
      </c>
      <c r="B70" s="1269" t="str">
        <f>IF(基本情報入力シート!C113="","",基本情報入力シート!C113)</f>
        <v/>
      </c>
      <c r="C70" s="1270"/>
      <c r="D70" s="1270"/>
      <c r="E70" s="1270"/>
      <c r="F70" s="1270"/>
      <c r="G70" s="1270"/>
      <c r="H70" s="1270"/>
      <c r="I70" s="1270"/>
      <c r="J70" s="1270"/>
      <c r="K70" s="1271"/>
      <c r="L70" s="639" t="str">
        <f>IF(基本情報入力シート!M113="","",基本情報入力シート!M113)</f>
        <v/>
      </c>
      <c r="M70" s="639" t="str">
        <f>IF(基本情報入力シート!R113="","",基本情報入力シート!R113)</f>
        <v/>
      </c>
      <c r="N70" s="639" t="str">
        <f>IF(基本情報入力シート!W113="","",基本情報入力シート!W113)</f>
        <v/>
      </c>
      <c r="O70" s="639" t="str">
        <f>IF(基本情報入力シート!X113="","",基本情報入力シート!X113)</f>
        <v/>
      </c>
      <c r="P70" s="640" t="str">
        <f>IF(基本情報入力シート!Y113="","",基本情報入力シート!Y113)</f>
        <v/>
      </c>
      <c r="Q70" s="641" t="str">
        <f>IF(基本情報入力シート!Z113="","",基本情報入力シート!Z113)</f>
        <v/>
      </c>
      <c r="R70" s="642" t="str">
        <f>IF(基本情報入力シート!AA113="","",基本情報入力シート!AA113)</f>
        <v/>
      </c>
      <c r="S70" s="129"/>
      <c r="T70" s="130"/>
      <c r="U70" s="643" t="str">
        <f>IFERROR(VLOOKUP(P70,【参考】数式用!$A$5:$I$28,MATCH(T70,【参考】数式用!$H$4:$I$4,0)+7,0),"")</f>
        <v/>
      </c>
      <c r="V70" s="132"/>
      <c r="W70" s="312" t="s">
        <v>121</v>
      </c>
      <c r="X70" s="133"/>
      <c r="Y70" s="313" t="s">
        <v>122</v>
      </c>
      <c r="Z70" s="133"/>
      <c r="AA70" s="313" t="s">
        <v>123</v>
      </c>
      <c r="AB70" s="133"/>
      <c r="AC70" s="313" t="s">
        <v>122</v>
      </c>
      <c r="AD70" s="133"/>
      <c r="AE70" s="313" t="s">
        <v>124</v>
      </c>
      <c r="AF70" s="644" t="s">
        <v>125</v>
      </c>
      <c r="AG70" s="651" t="str">
        <f t="shared" si="5"/>
        <v/>
      </c>
      <c r="AH70" s="645" t="s">
        <v>47</v>
      </c>
      <c r="AI70" s="646" t="str">
        <f t="shared" si="1"/>
        <v/>
      </c>
      <c r="AJ70" s="234"/>
      <c r="AK70" s="647" t="str">
        <f t="shared" si="6"/>
        <v>○</v>
      </c>
      <c r="AL70" s="648" t="str">
        <f t="shared" si="7"/>
        <v/>
      </c>
      <c r="AM70" s="649"/>
      <c r="AN70" s="649"/>
      <c r="AO70" s="649"/>
      <c r="AP70" s="649"/>
      <c r="AQ70" s="649"/>
      <c r="AR70" s="649"/>
      <c r="AS70" s="649"/>
      <c r="AT70" s="649"/>
      <c r="AU70" s="650"/>
    </row>
    <row r="71" spans="1:47" ht="33" customHeight="1" thickBot="1">
      <c r="A71" s="639">
        <f t="shared" si="2"/>
        <v>61</v>
      </c>
      <c r="B71" s="1269" t="str">
        <f>IF(基本情報入力シート!C114="","",基本情報入力シート!C114)</f>
        <v/>
      </c>
      <c r="C71" s="1270"/>
      <c r="D71" s="1270"/>
      <c r="E71" s="1270"/>
      <c r="F71" s="1270"/>
      <c r="G71" s="1270"/>
      <c r="H71" s="1270"/>
      <c r="I71" s="1270"/>
      <c r="J71" s="1270"/>
      <c r="K71" s="1271"/>
      <c r="L71" s="639" t="str">
        <f>IF(基本情報入力シート!M114="","",基本情報入力シート!M114)</f>
        <v/>
      </c>
      <c r="M71" s="639" t="str">
        <f>IF(基本情報入力シート!R114="","",基本情報入力シート!R114)</f>
        <v/>
      </c>
      <c r="N71" s="639" t="str">
        <f>IF(基本情報入力シート!W114="","",基本情報入力シート!W114)</f>
        <v/>
      </c>
      <c r="O71" s="639" t="str">
        <f>IF(基本情報入力シート!X114="","",基本情報入力シート!X114)</f>
        <v/>
      </c>
      <c r="P71" s="640" t="str">
        <f>IF(基本情報入力シート!Y114="","",基本情報入力シート!Y114)</f>
        <v/>
      </c>
      <c r="Q71" s="641" t="str">
        <f>IF(基本情報入力シート!Z114="","",基本情報入力シート!Z114)</f>
        <v/>
      </c>
      <c r="R71" s="642" t="str">
        <f>IF(基本情報入力シート!AA114="","",基本情報入力シート!AA114)</f>
        <v/>
      </c>
      <c r="S71" s="129"/>
      <c r="T71" s="130"/>
      <c r="U71" s="643" t="str">
        <f>IFERROR(VLOOKUP(P71,【参考】数式用!$A$5:$I$28,MATCH(T71,【参考】数式用!$H$4:$I$4,0)+7,0),"")</f>
        <v/>
      </c>
      <c r="V71" s="132"/>
      <c r="W71" s="312" t="s">
        <v>121</v>
      </c>
      <c r="X71" s="133"/>
      <c r="Y71" s="313" t="s">
        <v>122</v>
      </c>
      <c r="Z71" s="133"/>
      <c r="AA71" s="313" t="s">
        <v>123</v>
      </c>
      <c r="AB71" s="133"/>
      <c r="AC71" s="313" t="s">
        <v>122</v>
      </c>
      <c r="AD71" s="133"/>
      <c r="AE71" s="313" t="s">
        <v>124</v>
      </c>
      <c r="AF71" s="644" t="s">
        <v>125</v>
      </c>
      <c r="AG71" s="651" t="str">
        <f t="shared" si="5"/>
        <v/>
      </c>
      <c r="AH71" s="645" t="s">
        <v>47</v>
      </c>
      <c r="AI71" s="646" t="str">
        <f t="shared" si="1"/>
        <v/>
      </c>
      <c r="AJ71" s="234"/>
      <c r="AK71" s="647" t="str">
        <f t="shared" si="6"/>
        <v>○</v>
      </c>
      <c r="AL71" s="648" t="str">
        <f t="shared" si="7"/>
        <v/>
      </c>
      <c r="AM71" s="649"/>
      <c r="AN71" s="649"/>
      <c r="AO71" s="649"/>
      <c r="AP71" s="649"/>
      <c r="AQ71" s="649"/>
      <c r="AR71" s="649"/>
      <c r="AS71" s="649"/>
      <c r="AT71" s="649"/>
      <c r="AU71" s="650"/>
    </row>
    <row r="72" spans="1:47" ht="33" customHeight="1" thickBot="1">
      <c r="A72" s="639">
        <f t="shared" si="2"/>
        <v>62</v>
      </c>
      <c r="B72" s="1269" t="str">
        <f>IF(基本情報入力シート!C115="","",基本情報入力シート!C115)</f>
        <v/>
      </c>
      <c r="C72" s="1270"/>
      <c r="D72" s="1270"/>
      <c r="E72" s="1270"/>
      <c r="F72" s="1270"/>
      <c r="G72" s="1270"/>
      <c r="H72" s="1270"/>
      <c r="I72" s="1270"/>
      <c r="J72" s="1270"/>
      <c r="K72" s="1271"/>
      <c r="L72" s="639" t="str">
        <f>IF(基本情報入力シート!M115="","",基本情報入力シート!M115)</f>
        <v/>
      </c>
      <c r="M72" s="639" t="str">
        <f>IF(基本情報入力シート!R115="","",基本情報入力シート!R115)</f>
        <v/>
      </c>
      <c r="N72" s="639" t="str">
        <f>IF(基本情報入力シート!W115="","",基本情報入力シート!W115)</f>
        <v/>
      </c>
      <c r="O72" s="639" t="str">
        <f>IF(基本情報入力シート!X115="","",基本情報入力シート!X115)</f>
        <v/>
      </c>
      <c r="P72" s="640" t="str">
        <f>IF(基本情報入力シート!Y115="","",基本情報入力シート!Y115)</f>
        <v/>
      </c>
      <c r="Q72" s="641" t="str">
        <f>IF(基本情報入力シート!Z115="","",基本情報入力シート!Z115)</f>
        <v/>
      </c>
      <c r="R72" s="642" t="str">
        <f>IF(基本情報入力シート!AA115="","",基本情報入力シート!AA115)</f>
        <v/>
      </c>
      <c r="S72" s="129"/>
      <c r="T72" s="130"/>
      <c r="U72" s="643" t="str">
        <f>IFERROR(VLOOKUP(P72,【参考】数式用!$A$5:$I$28,MATCH(T72,【参考】数式用!$H$4:$I$4,0)+7,0),"")</f>
        <v/>
      </c>
      <c r="V72" s="132"/>
      <c r="W72" s="312" t="s">
        <v>121</v>
      </c>
      <c r="X72" s="133"/>
      <c r="Y72" s="313" t="s">
        <v>122</v>
      </c>
      <c r="Z72" s="133"/>
      <c r="AA72" s="313" t="s">
        <v>123</v>
      </c>
      <c r="AB72" s="133"/>
      <c r="AC72" s="313" t="s">
        <v>122</v>
      </c>
      <c r="AD72" s="133"/>
      <c r="AE72" s="313" t="s">
        <v>124</v>
      </c>
      <c r="AF72" s="644" t="s">
        <v>125</v>
      </c>
      <c r="AG72" s="651" t="str">
        <f t="shared" si="5"/>
        <v/>
      </c>
      <c r="AH72" s="645" t="s">
        <v>47</v>
      </c>
      <c r="AI72" s="646" t="str">
        <f t="shared" si="1"/>
        <v/>
      </c>
      <c r="AJ72" s="234"/>
      <c r="AK72" s="647" t="str">
        <f t="shared" si="6"/>
        <v>○</v>
      </c>
      <c r="AL72" s="648" t="str">
        <f t="shared" si="7"/>
        <v/>
      </c>
      <c r="AM72" s="649"/>
      <c r="AN72" s="649"/>
      <c r="AO72" s="649"/>
      <c r="AP72" s="649"/>
      <c r="AQ72" s="649"/>
      <c r="AR72" s="649"/>
      <c r="AS72" s="649"/>
      <c r="AT72" s="649"/>
      <c r="AU72" s="650"/>
    </row>
    <row r="73" spans="1:47" ht="33" customHeight="1" thickBot="1">
      <c r="A73" s="639">
        <f t="shared" si="2"/>
        <v>63</v>
      </c>
      <c r="B73" s="1269" t="str">
        <f>IF(基本情報入力シート!C116="","",基本情報入力シート!C116)</f>
        <v/>
      </c>
      <c r="C73" s="1270"/>
      <c r="D73" s="1270"/>
      <c r="E73" s="1270"/>
      <c r="F73" s="1270"/>
      <c r="G73" s="1270"/>
      <c r="H73" s="1270"/>
      <c r="I73" s="1270"/>
      <c r="J73" s="1270"/>
      <c r="K73" s="1271"/>
      <c r="L73" s="639" t="str">
        <f>IF(基本情報入力シート!M116="","",基本情報入力シート!M116)</f>
        <v/>
      </c>
      <c r="M73" s="639" t="str">
        <f>IF(基本情報入力シート!R116="","",基本情報入力シート!R116)</f>
        <v/>
      </c>
      <c r="N73" s="639" t="str">
        <f>IF(基本情報入力シート!W116="","",基本情報入力シート!W116)</f>
        <v/>
      </c>
      <c r="O73" s="639" t="str">
        <f>IF(基本情報入力シート!X116="","",基本情報入力シート!X116)</f>
        <v/>
      </c>
      <c r="P73" s="640" t="str">
        <f>IF(基本情報入力シート!Y116="","",基本情報入力シート!Y116)</f>
        <v/>
      </c>
      <c r="Q73" s="641" t="str">
        <f>IF(基本情報入力シート!Z116="","",基本情報入力シート!Z116)</f>
        <v/>
      </c>
      <c r="R73" s="642" t="str">
        <f>IF(基本情報入力シート!AA116="","",基本情報入力シート!AA116)</f>
        <v/>
      </c>
      <c r="S73" s="129"/>
      <c r="T73" s="130"/>
      <c r="U73" s="643" t="str">
        <f>IFERROR(VLOOKUP(P73,【参考】数式用!$A$5:$I$28,MATCH(T73,【参考】数式用!$H$4:$I$4,0)+7,0),"")</f>
        <v/>
      </c>
      <c r="V73" s="132"/>
      <c r="W73" s="312" t="s">
        <v>121</v>
      </c>
      <c r="X73" s="133"/>
      <c r="Y73" s="313" t="s">
        <v>122</v>
      </c>
      <c r="Z73" s="133"/>
      <c r="AA73" s="313" t="s">
        <v>123</v>
      </c>
      <c r="AB73" s="133"/>
      <c r="AC73" s="313" t="s">
        <v>122</v>
      </c>
      <c r="AD73" s="133"/>
      <c r="AE73" s="313" t="s">
        <v>124</v>
      </c>
      <c r="AF73" s="644" t="s">
        <v>125</v>
      </c>
      <c r="AG73" s="651" t="str">
        <f t="shared" si="5"/>
        <v/>
      </c>
      <c r="AH73" s="645" t="s">
        <v>47</v>
      </c>
      <c r="AI73" s="646" t="str">
        <f t="shared" si="1"/>
        <v/>
      </c>
      <c r="AJ73" s="234"/>
      <c r="AK73" s="647" t="str">
        <f t="shared" si="6"/>
        <v>○</v>
      </c>
      <c r="AL73" s="648" t="str">
        <f t="shared" si="7"/>
        <v/>
      </c>
      <c r="AM73" s="649"/>
      <c r="AN73" s="649"/>
      <c r="AO73" s="649"/>
      <c r="AP73" s="649"/>
      <c r="AQ73" s="649"/>
      <c r="AR73" s="649"/>
      <c r="AS73" s="649"/>
      <c r="AT73" s="649"/>
      <c r="AU73" s="650"/>
    </row>
    <row r="74" spans="1:47" ht="33" customHeight="1" thickBot="1">
      <c r="A74" s="639">
        <f t="shared" si="2"/>
        <v>64</v>
      </c>
      <c r="B74" s="1269" t="str">
        <f>IF(基本情報入力シート!C117="","",基本情報入力シート!C117)</f>
        <v/>
      </c>
      <c r="C74" s="1270"/>
      <c r="D74" s="1270"/>
      <c r="E74" s="1270"/>
      <c r="F74" s="1270"/>
      <c r="G74" s="1270"/>
      <c r="H74" s="1270"/>
      <c r="I74" s="1270"/>
      <c r="J74" s="1270"/>
      <c r="K74" s="1271"/>
      <c r="L74" s="639" t="str">
        <f>IF(基本情報入力シート!M117="","",基本情報入力シート!M117)</f>
        <v/>
      </c>
      <c r="M74" s="639" t="str">
        <f>IF(基本情報入力シート!R117="","",基本情報入力シート!R117)</f>
        <v/>
      </c>
      <c r="N74" s="639" t="str">
        <f>IF(基本情報入力シート!W117="","",基本情報入力シート!W117)</f>
        <v/>
      </c>
      <c r="O74" s="639" t="str">
        <f>IF(基本情報入力シート!X117="","",基本情報入力シート!X117)</f>
        <v/>
      </c>
      <c r="P74" s="640" t="str">
        <f>IF(基本情報入力シート!Y117="","",基本情報入力シート!Y117)</f>
        <v/>
      </c>
      <c r="Q74" s="641" t="str">
        <f>IF(基本情報入力シート!Z117="","",基本情報入力シート!Z117)</f>
        <v/>
      </c>
      <c r="R74" s="642" t="str">
        <f>IF(基本情報入力シート!AA117="","",基本情報入力シート!AA117)</f>
        <v/>
      </c>
      <c r="S74" s="129"/>
      <c r="T74" s="130"/>
      <c r="U74" s="643" t="str">
        <f>IFERROR(VLOOKUP(P74,【参考】数式用!$A$5:$I$28,MATCH(T74,【参考】数式用!$H$4:$I$4,0)+7,0),"")</f>
        <v/>
      </c>
      <c r="V74" s="132"/>
      <c r="W74" s="312" t="s">
        <v>121</v>
      </c>
      <c r="X74" s="133"/>
      <c r="Y74" s="313" t="s">
        <v>122</v>
      </c>
      <c r="Z74" s="133"/>
      <c r="AA74" s="313" t="s">
        <v>123</v>
      </c>
      <c r="AB74" s="133"/>
      <c r="AC74" s="313" t="s">
        <v>122</v>
      </c>
      <c r="AD74" s="133"/>
      <c r="AE74" s="313" t="s">
        <v>124</v>
      </c>
      <c r="AF74" s="644" t="s">
        <v>125</v>
      </c>
      <c r="AG74" s="651" t="str">
        <f t="shared" si="5"/>
        <v/>
      </c>
      <c r="AH74" s="645" t="s">
        <v>47</v>
      </c>
      <c r="AI74" s="646" t="str">
        <f t="shared" si="1"/>
        <v/>
      </c>
      <c r="AJ74" s="234"/>
      <c r="AK74" s="647" t="str">
        <f t="shared" si="6"/>
        <v>○</v>
      </c>
      <c r="AL74" s="648" t="str">
        <f t="shared" si="7"/>
        <v/>
      </c>
      <c r="AM74" s="649"/>
      <c r="AN74" s="649"/>
      <c r="AO74" s="649"/>
      <c r="AP74" s="649"/>
      <c r="AQ74" s="649"/>
      <c r="AR74" s="649"/>
      <c r="AS74" s="649"/>
      <c r="AT74" s="649"/>
      <c r="AU74" s="650"/>
    </row>
    <row r="75" spans="1:47" ht="33" customHeight="1" thickBot="1">
      <c r="A75" s="639">
        <f t="shared" si="2"/>
        <v>65</v>
      </c>
      <c r="B75" s="1269" t="str">
        <f>IF(基本情報入力シート!C118="","",基本情報入力シート!C118)</f>
        <v/>
      </c>
      <c r="C75" s="1270"/>
      <c r="D75" s="1270"/>
      <c r="E75" s="1270"/>
      <c r="F75" s="1270"/>
      <c r="G75" s="1270"/>
      <c r="H75" s="1270"/>
      <c r="I75" s="1270"/>
      <c r="J75" s="1270"/>
      <c r="K75" s="1271"/>
      <c r="L75" s="639" t="str">
        <f>IF(基本情報入力シート!M118="","",基本情報入力シート!M118)</f>
        <v/>
      </c>
      <c r="M75" s="639" t="str">
        <f>IF(基本情報入力シート!R118="","",基本情報入力シート!R118)</f>
        <v/>
      </c>
      <c r="N75" s="639" t="str">
        <f>IF(基本情報入力シート!W118="","",基本情報入力シート!W118)</f>
        <v/>
      </c>
      <c r="O75" s="639" t="str">
        <f>IF(基本情報入力シート!X118="","",基本情報入力シート!X118)</f>
        <v/>
      </c>
      <c r="P75" s="640" t="str">
        <f>IF(基本情報入力シート!Y118="","",基本情報入力シート!Y118)</f>
        <v/>
      </c>
      <c r="Q75" s="641" t="str">
        <f>IF(基本情報入力シート!Z118="","",基本情報入力シート!Z118)</f>
        <v/>
      </c>
      <c r="R75" s="642" t="str">
        <f>IF(基本情報入力シート!AA118="","",基本情報入力シート!AA118)</f>
        <v/>
      </c>
      <c r="S75" s="129"/>
      <c r="T75" s="130"/>
      <c r="U75" s="643" t="str">
        <f>IFERROR(VLOOKUP(P75,【参考】数式用!$A$5:$I$28,MATCH(T75,【参考】数式用!$H$4:$I$4,0)+7,0),"")</f>
        <v/>
      </c>
      <c r="V75" s="132"/>
      <c r="W75" s="312" t="s">
        <v>121</v>
      </c>
      <c r="X75" s="133"/>
      <c r="Y75" s="313" t="s">
        <v>122</v>
      </c>
      <c r="Z75" s="133"/>
      <c r="AA75" s="313" t="s">
        <v>123</v>
      </c>
      <c r="AB75" s="133"/>
      <c r="AC75" s="313" t="s">
        <v>122</v>
      </c>
      <c r="AD75" s="133"/>
      <c r="AE75" s="313" t="s">
        <v>124</v>
      </c>
      <c r="AF75" s="644" t="s">
        <v>125</v>
      </c>
      <c r="AG75" s="651" t="str">
        <f t="shared" si="5"/>
        <v/>
      </c>
      <c r="AH75" s="645" t="s">
        <v>47</v>
      </c>
      <c r="AI75" s="646" t="str">
        <f t="shared" si="1"/>
        <v/>
      </c>
      <c r="AJ75" s="234"/>
      <c r="AK75" s="647" t="str">
        <f t="shared" si="6"/>
        <v>○</v>
      </c>
      <c r="AL75" s="648" t="str">
        <f t="shared" si="7"/>
        <v/>
      </c>
      <c r="AM75" s="649"/>
      <c r="AN75" s="649"/>
      <c r="AO75" s="649"/>
      <c r="AP75" s="649"/>
      <c r="AQ75" s="649"/>
      <c r="AR75" s="649"/>
      <c r="AS75" s="649"/>
      <c r="AT75" s="649"/>
      <c r="AU75" s="650"/>
    </row>
    <row r="76" spans="1:47" ht="33" customHeight="1" thickBot="1">
      <c r="A76" s="639">
        <f t="shared" si="2"/>
        <v>66</v>
      </c>
      <c r="B76" s="1269" t="str">
        <f>IF(基本情報入力シート!C119="","",基本情報入力シート!C119)</f>
        <v/>
      </c>
      <c r="C76" s="1270"/>
      <c r="D76" s="1270"/>
      <c r="E76" s="1270"/>
      <c r="F76" s="1270"/>
      <c r="G76" s="1270"/>
      <c r="H76" s="1270"/>
      <c r="I76" s="1270"/>
      <c r="J76" s="1270"/>
      <c r="K76" s="1271"/>
      <c r="L76" s="639" t="str">
        <f>IF(基本情報入力シート!M119="","",基本情報入力シート!M119)</f>
        <v/>
      </c>
      <c r="M76" s="639" t="str">
        <f>IF(基本情報入力シート!R119="","",基本情報入力シート!R119)</f>
        <v/>
      </c>
      <c r="N76" s="639" t="str">
        <f>IF(基本情報入力シート!W119="","",基本情報入力シート!W119)</f>
        <v/>
      </c>
      <c r="O76" s="639" t="str">
        <f>IF(基本情報入力シート!X119="","",基本情報入力シート!X119)</f>
        <v/>
      </c>
      <c r="P76" s="640" t="str">
        <f>IF(基本情報入力シート!Y119="","",基本情報入力シート!Y119)</f>
        <v/>
      </c>
      <c r="Q76" s="641" t="str">
        <f>IF(基本情報入力シート!Z119="","",基本情報入力シート!Z119)</f>
        <v/>
      </c>
      <c r="R76" s="642" t="str">
        <f>IF(基本情報入力シート!AA119="","",基本情報入力シート!AA119)</f>
        <v/>
      </c>
      <c r="S76" s="129"/>
      <c r="T76" s="130"/>
      <c r="U76" s="643" t="str">
        <f>IFERROR(VLOOKUP(P76,【参考】数式用!$A$5:$I$28,MATCH(T76,【参考】数式用!$H$4:$I$4,0)+7,0),"")</f>
        <v/>
      </c>
      <c r="V76" s="132"/>
      <c r="W76" s="312" t="s">
        <v>121</v>
      </c>
      <c r="X76" s="133"/>
      <c r="Y76" s="313" t="s">
        <v>122</v>
      </c>
      <c r="Z76" s="133"/>
      <c r="AA76" s="313" t="s">
        <v>123</v>
      </c>
      <c r="AB76" s="133"/>
      <c r="AC76" s="313" t="s">
        <v>122</v>
      </c>
      <c r="AD76" s="133"/>
      <c r="AE76" s="313" t="s">
        <v>124</v>
      </c>
      <c r="AF76" s="644" t="s">
        <v>125</v>
      </c>
      <c r="AG76" s="651" t="str">
        <f t="shared" si="5"/>
        <v/>
      </c>
      <c r="AH76" s="645" t="s">
        <v>47</v>
      </c>
      <c r="AI76" s="646" t="str">
        <f t="shared" ref="AI76:AI1010" si="8">IFERROR(ROUNDDOWN(ROUND(Q76*U76,0)*R76,0)*AG76,"")</f>
        <v/>
      </c>
      <c r="AJ76" s="234"/>
      <c r="AK76" s="647" t="str">
        <f t="shared" si="6"/>
        <v>○</v>
      </c>
      <c r="AL76" s="648" t="str">
        <f t="shared" si="7"/>
        <v/>
      </c>
      <c r="AM76" s="649"/>
      <c r="AN76" s="649"/>
      <c r="AO76" s="649"/>
      <c r="AP76" s="649"/>
      <c r="AQ76" s="649"/>
      <c r="AR76" s="649"/>
      <c r="AS76" s="649"/>
      <c r="AT76" s="649"/>
      <c r="AU76" s="650"/>
    </row>
    <row r="77" spans="1:47" ht="33" customHeight="1" thickBot="1">
      <c r="A77" s="639">
        <f t="shared" ref="A77:A140" si="9">A76+1</f>
        <v>67</v>
      </c>
      <c r="B77" s="1269" t="str">
        <f>IF(基本情報入力シート!C120="","",基本情報入力シート!C120)</f>
        <v/>
      </c>
      <c r="C77" s="1270"/>
      <c r="D77" s="1270"/>
      <c r="E77" s="1270"/>
      <c r="F77" s="1270"/>
      <c r="G77" s="1270"/>
      <c r="H77" s="1270"/>
      <c r="I77" s="1270"/>
      <c r="J77" s="1270"/>
      <c r="K77" s="1271"/>
      <c r="L77" s="639" t="str">
        <f>IF(基本情報入力シート!M120="","",基本情報入力シート!M120)</f>
        <v/>
      </c>
      <c r="M77" s="639" t="str">
        <f>IF(基本情報入力シート!R120="","",基本情報入力シート!R120)</f>
        <v/>
      </c>
      <c r="N77" s="639" t="str">
        <f>IF(基本情報入力シート!W120="","",基本情報入力シート!W120)</f>
        <v/>
      </c>
      <c r="O77" s="639" t="str">
        <f>IF(基本情報入力シート!X120="","",基本情報入力シート!X120)</f>
        <v/>
      </c>
      <c r="P77" s="640" t="str">
        <f>IF(基本情報入力シート!Y120="","",基本情報入力シート!Y120)</f>
        <v/>
      </c>
      <c r="Q77" s="641" t="str">
        <f>IF(基本情報入力シート!Z120="","",基本情報入力シート!Z120)</f>
        <v/>
      </c>
      <c r="R77" s="642" t="str">
        <f>IF(基本情報入力シート!AA120="","",基本情報入力シート!AA120)</f>
        <v/>
      </c>
      <c r="S77" s="129"/>
      <c r="T77" s="130"/>
      <c r="U77" s="643" t="str">
        <f>IFERROR(VLOOKUP(P77,【参考】数式用!$A$5:$I$28,MATCH(T77,【参考】数式用!$H$4:$I$4,0)+7,0),"")</f>
        <v/>
      </c>
      <c r="V77" s="132"/>
      <c r="W77" s="312" t="s">
        <v>121</v>
      </c>
      <c r="X77" s="133"/>
      <c r="Y77" s="313" t="s">
        <v>122</v>
      </c>
      <c r="Z77" s="133"/>
      <c r="AA77" s="313" t="s">
        <v>123</v>
      </c>
      <c r="AB77" s="133"/>
      <c r="AC77" s="313" t="s">
        <v>122</v>
      </c>
      <c r="AD77" s="133"/>
      <c r="AE77" s="313" t="s">
        <v>124</v>
      </c>
      <c r="AF77" s="644" t="s">
        <v>125</v>
      </c>
      <c r="AG77" s="651" t="str">
        <f t="shared" si="5"/>
        <v/>
      </c>
      <c r="AH77" s="645" t="s">
        <v>47</v>
      </c>
      <c r="AI77" s="646" t="str">
        <f t="shared" si="8"/>
        <v/>
      </c>
      <c r="AJ77" s="234"/>
      <c r="AK77" s="647" t="str">
        <f t="shared" si="6"/>
        <v>○</v>
      </c>
      <c r="AL77" s="648" t="str">
        <f t="shared" si="7"/>
        <v/>
      </c>
      <c r="AM77" s="649"/>
      <c r="AN77" s="649"/>
      <c r="AO77" s="649"/>
      <c r="AP77" s="649"/>
      <c r="AQ77" s="649"/>
      <c r="AR77" s="649"/>
      <c r="AS77" s="649"/>
      <c r="AT77" s="649"/>
      <c r="AU77" s="650"/>
    </row>
    <row r="78" spans="1:47" ht="33" customHeight="1" thickBot="1">
      <c r="A78" s="639">
        <f t="shared" si="9"/>
        <v>68</v>
      </c>
      <c r="B78" s="1269" t="str">
        <f>IF(基本情報入力シート!C121="","",基本情報入力シート!C121)</f>
        <v/>
      </c>
      <c r="C78" s="1270"/>
      <c r="D78" s="1270"/>
      <c r="E78" s="1270"/>
      <c r="F78" s="1270"/>
      <c r="G78" s="1270"/>
      <c r="H78" s="1270"/>
      <c r="I78" s="1270"/>
      <c r="J78" s="1270"/>
      <c r="K78" s="1271"/>
      <c r="L78" s="639" t="str">
        <f>IF(基本情報入力シート!M121="","",基本情報入力シート!M121)</f>
        <v/>
      </c>
      <c r="M78" s="639" t="str">
        <f>IF(基本情報入力シート!R121="","",基本情報入力シート!R121)</f>
        <v/>
      </c>
      <c r="N78" s="639" t="str">
        <f>IF(基本情報入力シート!W121="","",基本情報入力シート!W121)</f>
        <v/>
      </c>
      <c r="O78" s="639" t="str">
        <f>IF(基本情報入力シート!X121="","",基本情報入力シート!X121)</f>
        <v/>
      </c>
      <c r="P78" s="640" t="str">
        <f>IF(基本情報入力シート!Y121="","",基本情報入力シート!Y121)</f>
        <v/>
      </c>
      <c r="Q78" s="641" t="str">
        <f>IF(基本情報入力シート!Z121="","",基本情報入力シート!Z121)</f>
        <v/>
      </c>
      <c r="R78" s="642" t="str">
        <f>IF(基本情報入力シート!AA121="","",基本情報入力シート!AA121)</f>
        <v/>
      </c>
      <c r="S78" s="129"/>
      <c r="T78" s="130"/>
      <c r="U78" s="643" t="str">
        <f>IFERROR(VLOOKUP(P78,【参考】数式用!$A$5:$I$28,MATCH(T78,【参考】数式用!$H$4:$I$4,0)+7,0),"")</f>
        <v/>
      </c>
      <c r="V78" s="132"/>
      <c r="W78" s="312" t="s">
        <v>121</v>
      </c>
      <c r="X78" s="133"/>
      <c r="Y78" s="313" t="s">
        <v>122</v>
      </c>
      <c r="Z78" s="133"/>
      <c r="AA78" s="313" t="s">
        <v>123</v>
      </c>
      <c r="AB78" s="133"/>
      <c r="AC78" s="313" t="s">
        <v>122</v>
      </c>
      <c r="AD78" s="133"/>
      <c r="AE78" s="313" t="s">
        <v>124</v>
      </c>
      <c r="AF78" s="644" t="s">
        <v>125</v>
      </c>
      <c r="AG78" s="651" t="str">
        <f t="shared" si="5"/>
        <v/>
      </c>
      <c r="AH78" s="645" t="s">
        <v>47</v>
      </c>
      <c r="AI78" s="646" t="str">
        <f t="shared" si="8"/>
        <v/>
      </c>
      <c r="AJ78" s="234"/>
      <c r="AK78" s="647" t="str">
        <f t="shared" si="6"/>
        <v>○</v>
      </c>
      <c r="AL78" s="648" t="str">
        <f t="shared" si="7"/>
        <v/>
      </c>
      <c r="AM78" s="649"/>
      <c r="AN78" s="649"/>
      <c r="AO78" s="649"/>
      <c r="AP78" s="649"/>
      <c r="AQ78" s="649"/>
      <c r="AR78" s="649"/>
      <c r="AS78" s="649"/>
      <c r="AT78" s="649"/>
      <c r="AU78" s="650"/>
    </row>
    <row r="79" spans="1:47" ht="33" customHeight="1" thickBot="1">
      <c r="A79" s="639">
        <f t="shared" si="9"/>
        <v>69</v>
      </c>
      <c r="B79" s="1269" t="str">
        <f>IF(基本情報入力シート!C122="","",基本情報入力シート!C122)</f>
        <v/>
      </c>
      <c r="C79" s="1270"/>
      <c r="D79" s="1270"/>
      <c r="E79" s="1270"/>
      <c r="F79" s="1270"/>
      <c r="G79" s="1270"/>
      <c r="H79" s="1270"/>
      <c r="I79" s="1270"/>
      <c r="J79" s="1270"/>
      <c r="K79" s="1271"/>
      <c r="L79" s="639" t="str">
        <f>IF(基本情報入力シート!M122="","",基本情報入力シート!M122)</f>
        <v/>
      </c>
      <c r="M79" s="639" t="str">
        <f>IF(基本情報入力シート!R122="","",基本情報入力シート!R122)</f>
        <v/>
      </c>
      <c r="N79" s="639" t="str">
        <f>IF(基本情報入力シート!W122="","",基本情報入力シート!W122)</f>
        <v/>
      </c>
      <c r="O79" s="639" t="str">
        <f>IF(基本情報入力シート!X122="","",基本情報入力シート!X122)</f>
        <v/>
      </c>
      <c r="P79" s="640" t="str">
        <f>IF(基本情報入力シート!Y122="","",基本情報入力シート!Y122)</f>
        <v/>
      </c>
      <c r="Q79" s="641" t="str">
        <f>IF(基本情報入力シート!Z122="","",基本情報入力シート!Z122)</f>
        <v/>
      </c>
      <c r="R79" s="642" t="str">
        <f>IF(基本情報入力シート!AA122="","",基本情報入力シート!AA122)</f>
        <v/>
      </c>
      <c r="S79" s="129"/>
      <c r="T79" s="130"/>
      <c r="U79" s="643" t="str">
        <f>IFERROR(VLOOKUP(P79,【参考】数式用!$A$5:$I$28,MATCH(T79,【参考】数式用!$H$4:$I$4,0)+7,0),"")</f>
        <v/>
      </c>
      <c r="V79" s="132"/>
      <c r="W79" s="312" t="s">
        <v>121</v>
      </c>
      <c r="X79" s="133"/>
      <c r="Y79" s="313" t="s">
        <v>122</v>
      </c>
      <c r="Z79" s="133"/>
      <c r="AA79" s="313" t="s">
        <v>123</v>
      </c>
      <c r="AB79" s="133"/>
      <c r="AC79" s="313" t="s">
        <v>122</v>
      </c>
      <c r="AD79" s="133"/>
      <c r="AE79" s="313" t="s">
        <v>124</v>
      </c>
      <c r="AF79" s="644" t="s">
        <v>125</v>
      </c>
      <c r="AG79" s="651" t="str">
        <f t="shared" si="5"/>
        <v/>
      </c>
      <c r="AH79" s="645" t="s">
        <v>47</v>
      </c>
      <c r="AI79" s="646" t="str">
        <f t="shared" si="8"/>
        <v/>
      </c>
      <c r="AJ79" s="234"/>
      <c r="AK79" s="647" t="str">
        <f t="shared" si="6"/>
        <v>○</v>
      </c>
      <c r="AL79" s="648" t="str">
        <f t="shared" si="7"/>
        <v/>
      </c>
      <c r="AM79" s="649"/>
      <c r="AN79" s="649"/>
      <c r="AO79" s="649"/>
      <c r="AP79" s="649"/>
      <c r="AQ79" s="649"/>
      <c r="AR79" s="649"/>
      <c r="AS79" s="649"/>
      <c r="AT79" s="649"/>
      <c r="AU79" s="650"/>
    </row>
    <row r="80" spans="1:47" ht="33" customHeight="1" thickBot="1">
      <c r="A80" s="639">
        <f t="shared" si="9"/>
        <v>70</v>
      </c>
      <c r="B80" s="1269" t="str">
        <f>IF(基本情報入力シート!C123="","",基本情報入力シート!C123)</f>
        <v/>
      </c>
      <c r="C80" s="1270"/>
      <c r="D80" s="1270"/>
      <c r="E80" s="1270"/>
      <c r="F80" s="1270"/>
      <c r="G80" s="1270"/>
      <c r="H80" s="1270"/>
      <c r="I80" s="1270"/>
      <c r="J80" s="1270"/>
      <c r="K80" s="1271"/>
      <c r="L80" s="639" t="str">
        <f>IF(基本情報入力シート!M123="","",基本情報入力シート!M123)</f>
        <v/>
      </c>
      <c r="M80" s="639" t="str">
        <f>IF(基本情報入力シート!R123="","",基本情報入力シート!R123)</f>
        <v/>
      </c>
      <c r="N80" s="639" t="str">
        <f>IF(基本情報入力シート!W123="","",基本情報入力シート!W123)</f>
        <v/>
      </c>
      <c r="O80" s="639" t="str">
        <f>IF(基本情報入力シート!X123="","",基本情報入力シート!X123)</f>
        <v/>
      </c>
      <c r="P80" s="640" t="str">
        <f>IF(基本情報入力シート!Y123="","",基本情報入力シート!Y123)</f>
        <v/>
      </c>
      <c r="Q80" s="641" t="str">
        <f>IF(基本情報入力シート!Z123="","",基本情報入力シート!Z123)</f>
        <v/>
      </c>
      <c r="R80" s="642" t="str">
        <f>IF(基本情報入力シート!AA123="","",基本情報入力シート!AA123)</f>
        <v/>
      </c>
      <c r="S80" s="129"/>
      <c r="T80" s="130"/>
      <c r="U80" s="643" t="str">
        <f>IFERROR(VLOOKUP(P80,【参考】数式用!$A$5:$I$28,MATCH(T80,【参考】数式用!$H$4:$I$4,0)+7,0),"")</f>
        <v/>
      </c>
      <c r="V80" s="132"/>
      <c r="W80" s="312" t="s">
        <v>121</v>
      </c>
      <c r="X80" s="133"/>
      <c r="Y80" s="313" t="s">
        <v>122</v>
      </c>
      <c r="Z80" s="133"/>
      <c r="AA80" s="313" t="s">
        <v>123</v>
      </c>
      <c r="AB80" s="133"/>
      <c r="AC80" s="313" t="s">
        <v>122</v>
      </c>
      <c r="AD80" s="133"/>
      <c r="AE80" s="313" t="s">
        <v>124</v>
      </c>
      <c r="AF80" s="644" t="s">
        <v>125</v>
      </c>
      <c r="AG80" s="651" t="str">
        <f t="shared" ref="AG80:AG1010" si="10">IF(X80&gt;=1,(AB80*12+AD80)-(X80*12+Z80)+1,"")</f>
        <v/>
      </c>
      <c r="AH80" s="645" t="s">
        <v>47</v>
      </c>
      <c r="AI80" s="646" t="str">
        <f t="shared" si="8"/>
        <v/>
      </c>
      <c r="AJ80" s="234"/>
      <c r="AK80" s="647" t="str">
        <f t="shared" si="6"/>
        <v>○</v>
      </c>
      <c r="AL80" s="648" t="str">
        <f t="shared" si="7"/>
        <v/>
      </c>
      <c r="AM80" s="649"/>
      <c r="AN80" s="649"/>
      <c r="AO80" s="649"/>
      <c r="AP80" s="649"/>
      <c r="AQ80" s="649"/>
      <c r="AR80" s="649"/>
      <c r="AS80" s="649"/>
      <c r="AT80" s="649"/>
      <c r="AU80" s="650"/>
    </row>
    <row r="81" spans="1:47" ht="33" customHeight="1" thickBot="1">
      <c r="A81" s="639">
        <f t="shared" si="9"/>
        <v>71</v>
      </c>
      <c r="B81" s="1269" t="str">
        <f>IF(基本情報入力シート!C124="","",基本情報入力シート!C124)</f>
        <v/>
      </c>
      <c r="C81" s="1270"/>
      <c r="D81" s="1270"/>
      <c r="E81" s="1270"/>
      <c r="F81" s="1270"/>
      <c r="G81" s="1270"/>
      <c r="H81" s="1270"/>
      <c r="I81" s="1270"/>
      <c r="J81" s="1270"/>
      <c r="K81" s="1271"/>
      <c r="L81" s="639" t="str">
        <f>IF(基本情報入力シート!M124="","",基本情報入力シート!M124)</f>
        <v/>
      </c>
      <c r="M81" s="639" t="str">
        <f>IF(基本情報入力シート!R124="","",基本情報入力シート!R124)</f>
        <v/>
      </c>
      <c r="N81" s="639" t="str">
        <f>IF(基本情報入力シート!W124="","",基本情報入力シート!W124)</f>
        <v/>
      </c>
      <c r="O81" s="639" t="str">
        <f>IF(基本情報入力シート!X124="","",基本情報入力シート!X124)</f>
        <v/>
      </c>
      <c r="P81" s="640" t="str">
        <f>IF(基本情報入力シート!Y124="","",基本情報入力シート!Y124)</f>
        <v/>
      </c>
      <c r="Q81" s="641" t="str">
        <f>IF(基本情報入力シート!Z124="","",基本情報入力シート!Z124)</f>
        <v/>
      </c>
      <c r="R81" s="642" t="str">
        <f>IF(基本情報入力シート!AA124="","",基本情報入力シート!AA124)</f>
        <v/>
      </c>
      <c r="S81" s="129"/>
      <c r="T81" s="130"/>
      <c r="U81" s="643" t="str">
        <f>IFERROR(VLOOKUP(P81,【参考】数式用!$A$5:$I$28,MATCH(T81,【参考】数式用!$H$4:$I$4,0)+7,0),"")</f>
        <v/>
      </c>
      <c r="V81" s="132"/>
      <c r="W81" s="312" t="s">
        <v>121</v>
      </c>
      <c r="X81" s="133"/>
      <c r="Y81" s="313" t="s">
        <v>122</v>
      </c>
      <c r="Z81" s="133"/>
      <c r="AA81" s="313" t="s">
        <v>123</v>
      </c>
      <c r="AB81" s="133"/>
      <c r="AC81" s="313" t="s">
        <v>122</v>
      </c>
      <c r="AD81" s="133"/>
      <c r="AE81" s="313" t="s">
        <v>124</v>
      </c>
      <c r="AF81" s="644" t="s">
        <v>125</v>
      </c>
      <c r="AG81" s="651" t="str">
        <f t="shared" si="10"/>
        <v/>
      </c>
      <c r="AH81" s="645" t="s">
        <v>47</v>
      </c>
      <c r="AI81" s="646" t="str">
        <f t="shared" si="8"/>
        <v/>
      </c>
      <c r="AJ81" s="234"/>
      <c r="AK81" s="647" t="str">
        <f t="shared" si="6"/>
        <v>○</v>
      </c>
      <c r="AL81" s="648" t="str">
        <f t="shared" si="7"/>
        <v/>
      </c>
      <c r="AM81" s="649"/>
      <c r="AN81" s="649"/>
      <c r="AO81" s="649"/>
      <c r="AP81" s="649"/>
      <c r="AQ81" s="649"/>
      <c r="AR81" s="649"/>
      <c r="AS81" s="649"/>
      <c r="AT81" s="649"/>
      <c r="AU81" s="650"/>
    </row>
    <row r="82" spans="1:47" ht="33" customHeight="1" thickBot="1">
      <c r="A82" s="639">
        <f t="shared" si="9"/>
        <v>72</v>
      </c>
      <c r="B82" s="1269" t="str">
        <f>IF(基本情報入力シート!C125="","",基本情報入力シート!C125)</f>
        <v/>
      </c>
      <c r="C82" s="1270"/>
      <c r="D82" s="1270"/>
      <c r="E82" s="1270"/>
      <c r="F82" s="1270"/>
      <c r="G82" s="1270"/>
      <c r="H82" s="1270"/>
      <c r="I82" s="1270"/>
      <c r="J82" s="1270"/>
      <c r="K82" s="1271"/>
      <c r="L82" s="639" t="str">
        <f>IF(基本情報入力シート!M125="","",基本情報入力シート!M125)</f>
        <v/>
      </c>
      <c r="M82" s="639" t="str">
        <f>IF(基本情報入力シート!R125="","",基本情報入力シート!R125)</f>
        <v/>
      </c>
      <c r="N82" s="639" t="str">
        <f>IF(基本情報入力シート!W125="","",基本情報入力シート!W125)</f>
        <v/>
      </c>
      <c r="O82" s="639" t="str">
        <f>IF(基本情報入力シート!X125="","",基本情報入力シート!X125)</f>
        <v/>
      </c>
      <c r="P82" s="640" t="str">
        <f>IF(基本情報入力シート!Y125="","",基本情報入力シート!Y125)</f>
        <v/>
      </c>
      <c r="Q82" s="641" t="str">
        <f>IF(基本情報入力シート!Z125="","",基本情報入力シート!Z125)</f>
        <v/>
      </c>
      <c r="R82" s="642" t="str">
        <f>IF(基本情報入力シート!AA125="","",基本情報入力シート!AA125)</f>
        <v/>
      </c>
      <c r="S82" s="129"/>
      <c r="T82" s="130"/>
      <c r="U82" s="643" t="str">
        <f>IFERROR(VLOOKUP(P82,【参考】数式用!$A$5:$I$28,MATCH(T82,【参考】数式用!$H$4:$I$4,0)+7,0),"")</f>
        <v/>
      </c>
      <c r="V82" s="132"/>
      <c r="W82" s="312" t="s">
        <v>121</v>
      </c>
      <c r="X82" s="133"/>
      <c r="Y82" s="313" t="s">
        <v>122</v>
      </c>
      <c r="Z82" s="133"/>
      <c r="AA82" s="313" t="s">
        <v>123</v>
      </c>
      <c r="AB82" s="133"/>
      <c r="AC82" s="313" t="s">
        <v>122</v>
      </c>
      <c r="AD82" s="133"/>
      <c r="AE82" s="313" t="s">
        <v>124</v>
      </c>
      <c r="AF82" s="644" t="s">
        <v>125</v>
      </c>
      <c r="AG82" s="651" t="str">
        <f t="shared" si="10"/>
        <v/>
      </c>
      <c r="AH82" s="645" t="s">
        <v>47</v>
      </c>
      <c r="AI82" s="646" t="str">
        <f t="shared" si="8"/>
        <v/>
      </c>
      <c r="AJ82" s="234"/>
      <c r="AK82" s="647" t="str">
        <f t="shared" ref="AK82:AK1010" si="11">IFERROR(IF(AND(T82="特定加算Ⅰ",OR(V82="",V82="-",V82="いずれも取得していない")),"☓","○"),"")</f>
        <v>○</v>
      </c>
      <c r="AL82" s="648" t="str">
        <f t="shared" ref="AL82:AL1010" si="12">IFERROR(IF(AND(T82="特定加算Ⅰ",OR(V82="",V82="-",V82="いずれも取得していない")),"！特定加算Ⅰが選択されています。該当する介護福祉士配置等要件を選択してください。",""),"")</f>
        <v/>
      </c>
      <c r="AM82" s="649"/>
      <c r="AN82" s="649"/>
      <c r="AO82" s="649"/>
      <c r="AP82" s="649"/>
      <c r="AQ82" s="649"/>
      <c r="AR82" s="649"/>
      <c r="AS82" s="649"/>
      <c r="AT82" s="649"/>
      <c r="AU82" s="650"/>
    </row>
    <row r="83" spans="1:47" ht="33" customHeight="1" thickBot="1">
      <c r="A83" s="639">
        <f t="shared" si="9"/>
        <v>73</v>
      </c>
      <c r="B83" s="1269" t="str">
        <f>IF(基本情報入力シート!C126="","",基本情報入力シート!C126)</f>
        <v/>
      </c>
      <c r="C83" s="1270"/>
      <c r="D83" s="1270"/>
      <c r="E83" s="1270"/>
      <c r="F83" s="1270"/>
      <c r="G83" s="1270"/>
      <c r="H83" s="1270"/>
      <c r="I83" s="1270"/>
      <c r="J83" s="1270"/>
      <c r="K83" s="1271"/>
      <c r="L83" s="639" t="str">
        <f>IF(基本情報入力シート!M126="","",基本情報入力シート!M126)</f>
        <v/>
      </c>
      <c r="M83" s="639" t="str">
        <f>IF(基本情報入力シート!R126="","",基本情報入力シート!R126)</f>
        <v/>
      </c>
      <c r="N83" s="639" t="str">
        <f>IF(基本情報入力シート!W126="","",基本情報入力シート!W126)</f>
        <v/>
      </c>
      <c r="O83" s="639" t="str">
        <f>IF(基本情報入力シート!X126="","",基本情報入力シート!X126)</f>
        <v/>
      </c>
      <c r="P83" s="640" t="str">
        <f>IF(基本情報入力シート!Y126="","",基本情報入力シート!Y126)</f>
        <v/>
      </c>
      <c r="Q83" s="641" t="str">
        <f>IF(基本情報入力シート!Z126="","",基本情報入力シート!Z126)</f>
        <v/>
      </c>
      <c r="R83" s="642" t="str">
        <f>IF(基本情報入力シート!AA126="","",基本情報入力シート!AA126)</f>
        <v/>
      </c>
      <c r="S83" s="129"/>
      <c r="T83" s="130"/>
      <c r="U83" s="643" t="str">
        <f>IFERROR(VLOOKUP(P83,【参考】数式用!$A$5:$I$28,MATCH(T83,【参考】数式用!$H$4:$I$4,0)+7,0),"")</f>
        <v/>
      </c>
      <c r="V83" s="132"/>
      <c r="W83" s="312" t="s">
        <v>121</v>
      </c>
      <c r="X83" s="133"/>
      <c r="Y83" s="313" t="s">
        <v>122</v>
      </c>
      <c r="Z83" s="133"/>
      <c r="AA83" s="313" t="s">
        <v>123</v>
      </c>
      <c r="AB83" s="133"/>
      <c r="AC83" s="313" t="s">
        <v>122</v>
      </c>
      <c r="AD83" s="133"/>
      <c r="AE83" s="313" t="s">
        <v>124</v>
      </c>
      <c r="AF83" s="644" t="s">
        <v>125</v>
      </c>
      <c r="AG83" s="651" t="str">
        <f t="shared" si="10"/>
        <v/>
      </c>
      <c r="AH83" s="645" t="s">
        <v>47</v>
      </c>
      <c r="AI83" s="646" t="str">
        <f t="shared" si="8"/>
        <v/>
      </c>
      <c r="AJ83" s="234"/>
      <c r="AK83" s="647" t="str">
        <f t="shared" si="11"/>
        <v>○</v>
      </c>
      <c r="AL83" s="648" t="str">
        <f t="shared" si="12"/>
        <v/>
      </c>
      <c r="AM83" s="649"/>
      <c r="AN83" s="649"/>
      <c r="AO83" s="649"/>
      <c r="AP83" s="649"/>
      <c r="AQ83" s="649"/>
      <c r="AR83" s="649"/>
      <c r="AS83" s="649"/>
      <c r="AT83" s="649"/>
      <c r="AU83" s="650"/>
    </row>
    <row r="84" spans="1:47" ht="33" customHeight="1" thickBot="1">
      <c r="A84" s="639">
        <f t="shared" si="9"/>
        <v>74</v>
      </c>
      <c r="B84" s="1269" t="str">
        <f>IF(基本情報入力シート!C127="","",基本情報入力シート!C127)</f>
        <v/>
      </c>
      <c r="C84" s="1270"/>
      <c r="D84" s="1270"/>
      <c r="E84" s="1270"/>
      <c r="F84" s="1270"/>
      <c r="G84" s="1270"/>
      <c r="H84" s="1270"/>
      <c r="I84" s="1270"/>
      <c r="J84" s="1270"/>
      <c r="K84" s="1271"/>
      <c r="L84" s="639" t="str">
        <f>IF(基本情報入力シート!M127="","",基本情報入力シート!M127)</f>
        <v/>
      </c>
      <c r="M84" s="639" t="str">
        <f>IF(基本情報入力シート!R127="","",基本情報入力シート!R127)</f>
        <v/>
      </c>
      <c r="N84" s="639" t="str">
        <f>IF(基本情報入力シート!W127="","",基本情報入力シート!W127)</f>
        <v/>
      </c>
      <c r="O84" s="639" t="str">
        <f>IF(基本情報入力シート!X127="","",基本情報入力シート!X127)</f>
        <v/>
      </c>
      <c r="P84" s="640" t="str">
        <f>IF(基本情報入力シート!Y127="","",基本情報入力シート!Y127)</f>
        <v/>
      </c>
      <c r="Q84" s="641" t="str">
        <f>IF(基本情報入力シート!Z127="","",基本情報入力シート!Z127)</f>
        <v/>
      </c>
      <c r="R84" s="642" t="str">
        <f>IF(基本情報入力シート!AA127="","",基本情報入力シート!AA127)</f>
        <v/>
      </c>
      <c r="S84" s="129"/>
      <c r="T84" s="130"/>
      <c r="U84" s="643" t="str">
        <f>IFERROR(VLOOKUP(P84,【参考】数式用!$A$5:$I$28,MATCH(T84,【参考】数式用!$H$4:$I$4,0)+7,0),"")</f>
        <v/>
      </c>
      <c r="V84" s="132"/>
      <c r="W84" s="312" t="s">
        <v>121</v>
      </c>
      <c r="X84" s="133"/>
      <c r="Y84" s="313" t="s">
        <v>122</v>
      </c>
      <c r="Z84" s="133"/>
      <c r="AA84" s="313" t="s">
        <v>123</v>
      </c>
      <c r="AB84" s="133"/>
      <c r="AC84" s="313" t="s">
        <v>122</v>
      </c>
      <c r="AD84" s="133"/>
      <c r="AE84" s="313" t="s">
        <v>124</v>
      </c>
      <c r="AF84" s="644" t="s">
        <v>125</v>
      </c>
      <c r="AG84" s="651" t="str">
        <f t="shared" si="10"/>
        <v/>
      </c>
      <c r="AH84" s="645" t="s">
        <v>47</v>
      </c>
      <c r="AI84" s="646" t="str">
        <f t="shared" si="8"/>
        <v/>
      </c>
      <c r="AJ84" s="234"/>
      <c r="AK84" s="647" t="str">
        <f t="shared" si="11"/>
        <v>○</v>
      </c>
      <c r="AL84" s="648" t="str">
        <f t="shared" si="12"/>
        <v/>
      </c>
      <c r="AM84" s="649"/>
      <c r="AN84" s="649"/>
      <c r="AO84" s="649"/>
      <c r="AP84" s="649"/>
      <c r="AQ84" s="649"/>
      <c r="AR84" s="649"/>
      <c r="AS84" s="649"/>
      <c r="AT84" s="649"/>
      <c r="AU84" s="650"/>
    </row>
    <row r="85" spans="1:47" ht="33" customHeight="1" thickBot="1">
      <c r="A85" s="639">
        <f t="shared" si="9"/>
        <v>75</v>
      </c>
      <c r="B85" s="1269" t="str">
        <f>IF(基本情報入力シート!C128="","",基本情報入力シート!C128)</f>
        <v/>
      </c>
      <c r="C85" s="1270"/>
      <c r="D85" s="1270"/>
      <c r="E85" s="1270"/>
      <c r="F85" s="1270"/>
      <c r="G85" s="1270"/>
      <c r="H85" s="1270"/>
      <c r="I85" s="1270"/>
      <c r="J85" s="1270"/>
      <c r="K85" s="1271"/>
      <c r="L85" s="639" t="str">
        <f>IF(基本情報入力シート!M128="","",基本情報入力シート!M128)</f>
        <v/>
      </c>
      <c r="M85" s="639" t="str">
        <f>IF(基本情報入力シート!R128="","",基本情報入力シート!R128)</f>
        <v/>
      </c>
      <c r="N85" s="639" t="str">
        <f>IF(基本情報入力シート!W128="","",基本情報入力シート!W128)</f>
        <v/>
      </c>
      <c r="O85" s="639" t="str">
        <f>IF(基本情報入力シート!X128="","",基本情報入力シート!X128)</f>
        <v/>
      </c>
      <c r="P85" s="640" t="str">
        <f>IF(基本情報入力シート!Y128="","",基本情報入力シート!Y128)</f>
        <v/>
      </c>
      <c r="Q85" s="641" t="str">
        <f>IF(基本情報入力シート!Z128="","",基本情報入力シート!Z128)</f>
        <v/>
      </c>
      <c r="R85" s="642" t="str">
        <f>IF(基本情報入力シート!AA128="","",基本情報入力シート!AA128)</f>
        <v/>
      </c>
      <c r="S85" s="129"/>
      <c r="T85" s="130"/>
      <c r="U85" s="643" t="str">
        <f>IFERROR(VLOOKUP(P85,【参考】数式用!$A$5:$I$28,MATCH(T85,【参考】数式用!$H$4:$I$4,0)+7,0),"")</f>
        <v/>
      </c>
      <c r="V85" s="132"/>
      <c r="W85" s="312" t="s">
        <v>121</v>
      </c>
      <c r="X85" s="133"/>
      <c r="Y85" s="313" t="s">
        <v>122</v>
      </c>
      <c r="Z85" s="133"/>
      <c r="AA85" s="313" t="s">
        <v>123</v>
      </c>
      <c r="AB85" s="133"/>
      <c r="AC85" s="313" t="s">
        <v>122</v>
      </c>
      <c r="AD85" s="133"/>
      <c r="AE85" s="313" t="s">
        <v>124</v>
      </c>
      <c r="AF85" s="644" t="s">
        <v>125</v>
      </c>
      <c r="AG85" s="651" t="str">
        <f t="shared" si="10"/>
        <v/>
      </c>
      <c r="AH85" s="645" t="s">
        <v>47</v>
      </c>
      <c r="AI85" s="646" t="str">
        <f t="shared" si="8"/>
        <v/>
      </c>
      <c r="AJ85" s="234"/>
      <c r="AK85" s="647" t="str">
        <f t="shared" si="11"/>
        <v>○</v>
      </c>
      <c r="AL85" s="648" t="str">
        <f t="shared" si="12"/>
        <v/>
      </c>
      <c r="AM85" s="649"/>
      <c r="AN85" s="649"/>
      <c r="AO85" s="649"/>
      <c r="AP85" s="649"/>
      <c r="AQ85" s="649"/>
      <c r="AR85" s="649"/>
      <c r="AS85" s="649"/>
      <c r="AT85" s="649"/>
      <c r="AU85" s="650"/>
    </row>
    <row r="86" spans="1:47" ht="33" customHeight="1" thickBot="1">
      <c r="A86" s="639">
        <f t="shared" si="9"/>
        <v>76</v>
      </c>
      <c r="B86" s="1269" t="str">
        <f>IF(基本情報入力シート!C129="","",基本情報入力シート!C129)</f>
        <v/>
      </c>
      <c r="C86" s="1270"/>
      <c r="D86" s="1270"/>
      <c r="E86" s="1270"/>
      <c r="F86" s="1270"/>
      <c r="G86" s="1270"/>
      <c r="H86" s="1270"/>
      <c r="I86" s="1270"/>
      <c r="J86" s="1270"/>
      <c r="K86" s="1271"/>
      <c r="L86" s="639" t="str">
        <f>IF(基本情報入力シート!M129="","",基本情報入力シート!M129)</f>
        <v/>
      </c>
      <c r="M86" s="639" t="str">
        <f>IF(基本情報入力シート!R129="","",基本情報入力シート!R129)</f>
        <v/>
      </c>
      <c r="N86" s="639" t="str">
        <f>IF(基本情報入力シート!W129="","",基本情報入力シート!W129)</f>
        <v/>
      </c>
      <c r="O86" s="639" t="str">
        <f>IF(基本情報入力シート!X129="","",基本情報入力シート!X129)</f>
        <v/>
      </c>
      <c r="P86" s="640" t="str">
        <f>IF(基本情報入力シート!Y129="","",基本情報入力シート!Y129)</f>
        <v/>
      </c>
      <c r="Q86" s="641" t="str">
        <f>IF(基本情報入力シート!Z129="","",基本情報入力シート!Z129)</f>
        <v/>
      </c>
      <c r="R86" s="642" t="str">
        <f>IF(基本情報入力シート!AA129="","",基本情報入力シート!AA129)</f>
        <v/>
      </c>
      <c r="S86" s="129"/>
      <c r="T86" s="130"/>
      <c r="U86" s="643" t="str">
        <f>IFERROR(VLOOKUP(P86,【参考】数式用!$A$5:$I$28,MATCH(T86,【参考】数式用!$H$4:$I$4,0)+7,0),"")</f>
        <v/>
      </c>
      <c r="V86" s="132"/>
      <c r="W86" s="312" t="s">
        <v>121</v>
      </c>
      <c r="X86" s="133"/>
      <c r="Y86" s="313" t="s">
        <v>122</v>
      </c>
      <c r="Z86" s="133"/>
      <c r="AA86" s="313" t="s">
        <v>123</v>
      </c>
      <c r="AB86" s="133"/>
      <c r="AC86" s="313" t="s">
        <v>122</v>
      </c>
      <c r="AD86" s="133"/>
      <c r="AE86" s="313" t="s">
        <v>124</v>
      </c>
      <c r="AF86" s="644" t="s">
        <v>125</v>
      </c>
      <c r="AG86" s="651" t="str">
        <f t="shared" si="10"/>
        <v/>
      </c>
      <c r="AH86" s="645" t="s">
        <v>47</v>
      </c>
      <c r="AI86" s="646" t="str">
        <f t="shared" si="8"/>
        <v/>
      </c>
      <c r="AJ86" s="234"/>
      <c r="AK86" s="647" t="str">
        <f t="shared" si="11"/>
        <v>○</v>
      </c>
      <c r="AL86" s="648" t="str">
        <f t="shared" si="12"/>
        <v/>
      </c>
      <c r="AM86" s="649"/>
      <c r="AN86" s="649"/>
      <c r="AO86" s="649"/>
      <c r="AP86" s="649"/>
      <c r="AQ86" s="649"/>
      <c r="AR86" s="649"/>
      <c r="AS86" s="649"/>
      <c r="AT86" s="649"/>
      <c r="AU86" s="650"/>
    </row>
    <row r="87" spans="1:47" ht="33" customHeight="1" thickBot="1">
      <c r="A87" s="639">
        <f t="shared" si="9"/>
        <v>77</v>
      </c>
      <c r="B87" s="1269" t="str">
        <f>IF(基本情報入力シート!C130="","",基本情報入力シート!C130)</f>
        <v/>
      </c>
      <c r="C87" s="1270"/>
      <c r="D87" s="1270"/>
      <c r="E87" s="1270"/>
      <c r="F87" s="1270"/>
      <c r="G87" s="1270"/>
      <c r="H87" s="1270"/>
      <c r="I87" s="1270"/>
      <c r="J87" s="1270"/>
      <c r="K87" s="1271"/>
      <c r="L87" s="639" t="str">
        <f>IF(基本情報入力シート!M130="","",基本情報入力シート!M130)</f>
        <v/>
      </c>
      <c r="M87" s="639" t="str">
        <f>IF(基本情報入力シート!R130="","",基本情報入力シート!R130)</f>
        <v/>
      </c>
      <c r="N87" s="639" t="str">
        <f>IF(基本情報入力シート!W130="","",基本情報入力シート!W130)</f>
        <v/>
      </c>
      <c r="O87" s="639" t="str">
        <f>IF(基本情報入力シート!X130="","",基本情報入力シート!X130)</f>
        <v/>
      </c>
      <c r="P87" s="640" t="str">
        <f>IF(基本情報入力シート!Y130="","",基本情報入力シート!Y130)</f>
        <v/>
      </c>
      <c r="Q87" s="641" t="str">
        <f>IF(基本情報入力シート!Z130="","",基本情報入力シート!Z130)</f>
        <v/>
      </c>
      <c r="R87" s="642" t="str">
        <f>IF(基本情報入力シート!AA130="","",基本情報入力シート!AA130)</f>
        <v/>
      </c>
      <c r="S87" s="129"/>
      <c r="T87" s="130"/>
      <c r="U87" s="643" t="str">
        <f>IFERROR(VLOOKUP(P87,【参考】数式用!$A$5:$I$28,MATCH(T87,【参考】数式用!$H$4:$I$4,0)+7,0),"")</f>
        <v/>
      </c>
      <c r="V87" s="132"/>
      <c r="W87" s="312" t="s">
        <v>121</v>
      </c>
      <c r="X87" s="133"/>
      <c r="Y87" s="313" t="s">
        <v>122</v>
      </c>
      <c r="Z87" s="133"/>
      <c r="AA87" s="313" t="s">
        <v>123</v>
      </c>
      <c r="AB87" s="133"/>
      <c r="AC87" s="313" t="s">
        <v>122</v>
      </c>
      <c r="AD87" s="133"/>
      <c r="AE87" s="313" t="s">
        <v>124</v>
      </c>
      <c r="AF87" s="644" t="s">
        <v>125</v>
      </c>
      <c r="AG87" s="651" t="str">
        <f t="shared" si="10"/>
        <v/>
      </c>
      <c r="AH87" s="645" t="s">
        <v>47</v>
      </c>
      <c r="AI87" s="646" t="str">
        <f t="shared" si="8"/>
        <v/>
      </c>
      <c r="AJ87" s="234"/>
      <c r="AK87" s="647" t="str">
        <f t="shared" si="11"/>
        <v>○</v>
      </c>
      <c r="AL87" s="648" t="str">
        <f t="shared" si="12"/>
        <v/>
      </c>
      <c r="AM87" s="649"/>
      <c r="AN87" s="649"/>
      <c r="AO87" s="649"/>
      <c r="AP87" s="649"/>
      <c r="AQ87" s="649"/>
      <c r="AR87" s="649"/>
      <c r="AS87" s="649"/>
      <c r="AT87" s="649"/>
      <c r="AU87" s="650"/>
    </row>
    <row r="88" spans="1:47" ht="33" customHeight="1" thickBot="1">
      <c r="A88" s="639">
        <f t="shared" si="9"/>
        <v>78</v>
      </c>
      <c r="B88" s="1269" t="str">
        <f>IF(基本情報入力シート!C131="","",基本情報入力シート!C131)</f>
        <v/>
      </c>
      <c r="C88" s="1270"/>
      <c r="D88" s="1270"/>
      <c r="E88" s="1270"/>
      <c r="F88" s="1270"/>
      <c r="G88" s="1270"/>
      <c r="H88" s="1270"/>
      <c r="I88" s="1270"/>
      <c r="J88" s="1270"/>
      <c r="K88" s="1271"/>
      <c r="L88" s="639" t="str">
        <f>IF(基本情報入力シート!M131="","",基本情報入力シート!M131)</f>
        <v/>
      </c>
      <c r="M88" s="639" t="str">
        <f>IF(基本情報入力シート!R131="","",基本情報入力シート!R131)</f>
        <v/>
      </c>
      <c r="N88" s="639" t="str">
        <f>IF(基本情報入力シート!W131="","",基本情報入力シート!W131)</f>
        <v/>
      </c>
      <c r="O88" s="639" t="str">
        <f>IF(基本情報入力シート!X131="","",基本情報入力シート!X131)</f>
        <v/>
      </c>
      <c r="P88" s="640" t="str">
        <f>IF(基本情報入力シート!Y131="","",基本情報入力シート!Y131)</f>
        <v/>
      </c>
      <c r="Q88" s="641" t="str">
        <f>IF(基本情報入力シート!Z131="","",基本情報入力シート!Z131)</f>
        <v/>
      </c>
      <c r="R88" s="642" t="str">
        <f>IF(基本情報入力シート!AA131="","",基本情報入力シート!AA131)</f>
        <v/>
      </c>
      <c r="S88" s="129"/>
      <c r="T88" s="130"/>
      <c r="U88" s="643" t="str">
        <f>IFERROR(VLOOKUP(P88,【参考】数式用!$A$5:$I$28,MATCH(T88,【参考】数式用!$H$4:$I$4,0)+7,0),"")</f>
        <v/>
      </c>
      <c r="V88" s="132"/>
      <c r="W88" s="312" t="s">
        <v>121</v>
      </c>
      <c r="X88" s="133"/>
      <c r="Y88" s="313" t="s">
        <v>122</v>
      </c>
      <c r="Z88" s="133"/>
      <c r="AA88" s="313" t="s">
        <v>123</v>
      </c>
      <c r="AB88" s="133"/>
      <c r="AC88" s="313" t="s">
        <v>122</v>
      </c>
      <c r="AD88" s="133"/>
      <c r="AE88" s="313" t="s">
        <v>124</v>
      </c>
      <c r="AF88" s="644" t="s">
        <v>125</v>
      </c>
      <c r="AG88" s="651" t="str">
        <f t="shared" si="10"/>
        <v/>
      </c>
      <c r="AH88" s="645" t="s">
        <v>47</v>
      </c>
      <c r="AI88" s="646" t="str">
        <f t="shared" si="8"/>
        <v/>
      </c>
      <c r="AJ88" s="234"/>
      <c r="AK88" s="647" t="str">
        <f t="shared" si="11"/>
        <v>○</v>
      </c>
      <c r="AL88" s="648" t="str">
        <f t="shared" si="12"/>
        <v/>
      </c>
      <c r="AM88" s="649"/>
      <c r="AN88" s="649"/>
      <c r="AO88" s="649"/>
      <c r="AP88" s="649"/>
      <c r="AQ88" s="649"/>
      <c r="AR88" s="649"/>
      <c r="AS88" s="649"/>
      <c r="AT88" s="649"/>
      <c r="AU88" s="650"/>
    </row>
    <row r="89" spans="1:47" ht="33" customHeight="1" thickBot="1">
      <c r="A89" s="639">
        <f t="shared" si="9"/>
        <v>79</v>
      </c>
      <c r="B89" s="1269" t="str">
        <f>IF(基本情報入力シート!C132="","",基本情報入力シート!C132)</f>
        <v/>
      </c>
      <c r="C89" s="1270"/>
      <c r="D89" s="1270"/>
      <c r="E89" s="1270"/>
      <c r="F89" s="1270"/>
      <c r="G89" s="1270"/>
      <c r="H89" s="1270"/>
      <c r="I89" s="1270"/>
      <c r="J89" s="1270"/>
      <c r="K89" s="1271"/>
      <c r="L89" s="639" t="str">
        <f>IF(基本情報入力シート!M132="","",基本情報入力シート!M132)</f>
        <v/>
      </c>
      <c r="M89" s="639" t="str">
        <f>IF(基本情報入力シート!R132="","",基本情報入力シート!R132)</f>
        <v/>
      </c>
      <c r="N89" s="639" t="str">
        <f>IF(基本情報入力シート!W132="","",基本情報入力シート!W132)</f>
        <v/>
      </c>
      <c r="O89" s="639" t="str">
        <f>IF(基本情報入力シート!X132="","",基本情報入力シート!X132)</f>
        <v/>
      </c>
      <c r="P89" s="640" t="str">
        <f>IF(基本情報入力シート!Y132="","",基本情報入力シート!Y132)</f>
        <v/>
      </c>
      <c r="Q89" s="641" t="str">
        <f>IF(基本情報入力シート!Z132="","",基本情報入力シート!Z132)</f>
        <v/>
      </c>
      <c r="R89" s="642" t="str">
        <f>IF(基本情報入力シート!AA132="","",基本情報入力シート!AA132)</f>
        <v/>
      </c>
      <c r="S89" s="129"/>
      <c r="T89" s="130"/>
      <c r="U89" s="643" t="str">
        <f>IFERROR(VLOOKUP(P89,【参考】数式用!$A$5:$I$28,MATCH(T89,【参考】数式用!$H$4:$I$4,0)+7,0),"")</f>
        <v/>
      </c>
      <c r="V89" s="132"/>
      <c r="W89" s="312" t="s">
        <v>121</v>
      </c>
      <c r="X89" s="133"/>
      <c r="Y89" s="313" t="s">
        <v>122</v>
      </c>
      <c r="Z89" s="133"/>
      <c r="AA89" s="313" t="s">
        <v>123</v>
      </c>
      <c r="AB89" s="133"/>
      <c r="AC89" s="313" t="s">
        <v>122</v>
      </c>
      <c r="AD89" s="133"/>
      <c r="AE89" s="313" t="s">
        <v>124</v>
      </c>
      <c r="AF89" s="644" t="s">
        <v>125</v>
      </c>
      <c r="AG89" s="651" t="str">
        <f t="shared" si="10"/>
        <v/>
      </c>
      <c r="AH89" s="645" t="s">
        <v>47</v>
      </c>
      <c r="AI89" s="646" t="str">
        <f t="shared" si="8"/>
        <v/>
      </c>
      <c r="AJ89" s="234"/>
      <c r="AK89" s="647" t="str">
        <f t="shared" si="11"/>
        <v>○</v>
      </c>
      <c r="AL89" s="648" t="str">
        <f t="shared" si="12"/>
        <v/>
      </c>
      <c r="AM89" s="649"/>
      <c r="AN89" s="649"/>
      <c r="AO89" s="649"/>
      <c r="AP89" s="649"/>
      <c r="AQ89" s="649"/>
      <c r="AR89" s="649"/>
      <c r="AS89" s="649"/>
      <c r="AT89" s="649"/>
      <c r="AU89" s="650"/>
    </row>
    <row r="90" spans="1:47" ht="33" customHeight="1" thickBot="1">
      <c r="A90" s="639">
        <f t="shared" si="9"/>
        <v>80</v>
      </c>
      <c r="B90" s="1269" t="str">
        <f>IF(基本情報入力シート!C133="","",基本情報入力シート!C133)</f>
        <v/>
      </c>
      <c r="C90" s="1270"/>
      <c r="D90" s="1270"/>
      <c r="E90" s="1270"/>
      <c r="F90" s="1270"/>
      <c r="G90" s="1270"/>
      <c r="H90" s="1270"/>
      <c r="I90" s="1270"/>
      <c r="J90" s="1270"/>
      <c r="K90" s="1271"/>
      <c r="L90" s="639" t="str">
        <f>IF(基本情報入力シート!M133="","",基本情報入力シート!M133)</f>
        <v/>
      </c>
      <c r="M90" s="639" t="str">
        <f>IF(基本情報入力シート!R133="","",基本情報入力シート!R133)</f>
        <v/>
      </c>
      <c r="N90" s="639" t="str">
        <f>IF(基本情報入力シート!W133="","",基本情報入力シート!W133)</f>
        <v/>
      </c>
      <c r="O90" s="639" t="str">
        <f>IF(基本情報入力シート!X133="","",基本情報入力シート!X133)</f>
        <v/>
      </c>
      <c r="P90" s="640" t="str">
        <f>IF(基本情報入力シート!Y133="","",基本情報入力シート!Y133)</f>
        <v/>
      </c>
      <c r="Q90" s="641" t="str">
        <f>IF(基本情報入力シート!Z133="","",基本情報入力シート!Z133)</f>
        <v/>
      </c>
      <c r="R90" s="642" t="str">
        <f>IF(基本情報入力シート!AA133="","",基本情報入力シート!AA133)</f>
        <v/>
      </c>
      <c r="S90" s="129"/>
      <c r="T90" s="130"/>
      <c r="U90" s="643" t="str">
        <f>IFERROR(VLOOKUP(P90,【参考】数式用!$A$5:$I$28,MATCH(T90,【参考】数式用!$H$4:$I$4,0)+7,0),"")</f>
        <v/>
      </c>
      <c r="V90" s="132"/>
      <c r="W90" s="312" t="s">
        <v>121</v>
      </c>
      <c r="X90" s="133"/>
      <c r="Y90" s="313" t="s">
        <v>122</v>
      </c>
      <c r="Z90" s="133"/>
      <c r="AA90" s="313" t="s">
        <v>123</v>
      </c>
      <c r="AB90" s="133"/>
      <c r="AC90" s="313" t="s">
        <v>122</v>
      </c>
      <c r="AD90" s="133"/>
      <c r="AE90" s="313" t="s">
        <v>124</v>
      </c>
      <c r="AF90" s="644" t="s">
        <v>125</v>
      </c>
      <c r="AG90" s="651" t="str">
        <f t="shared" si="10"/>
        <v/>
      </c>
      <c r="AH90" s="645" t="s">
        <v>47</v>
      </c>
      <c r="AI90" s="646" t="str">
        <f t="shared" si="8"/>
        <v/>
      </c>
      <c r="AJ90" s="234"/>
      <c r="AK90" s="647" t="str">
        <f t="shared" si="11"/>
        <v>○</v>
      </c>
      <c r="AL90" s="648" t="str">
        <f t="shared" si="12"/>
        <v/>
      </c>
      <c r="AM90" s="649"/>
      <c r="AN90" s="649"/>
      <c r="AO90" s="649"/>
      <c r="AP90" s="649"/>
      <c r="AQ90" s="649"/>
      <c r="AR90" s="649"/>
      <c r="AS90" s="649"/>
      <c r="AT90" s="649"/>
      <c r="AU90" s="650"/>
    </row>
    <row r="91" spans="1:47" ht="33" customHeight="1" thickBot="1">
      <c r="A91" s="639">
        <f t="shared" si="9"/>
        <v>81</v>
      </c>
      <c r="B91" s="1269" t="str">
        <f>IF(基本情報入力シート!C134="","",基本情報入力シート!C134)</f>
        <v/>
      </c>
      <c r="C91" s="1270"/>
      <c r="D91" s="1270"/>
      <c r="E91" s="1270"/>
      <c r="F91" s="1270"/>
      <c r="G91" s="1270"/>
      <c r="H91" s="1270"/>
      <c r="I91" s="1270"/>
      <c r="J91" s="1270"/>
      <c r="K91" s="1271"/>
      <c r="L91" s="639" t="str">
        <f>IF(基本情報入力シート!M134="","",基本情報入力シート!M134)</f>
        <v/>
      </c>
      <c r="M91" s="639" t="str">
        <f>IF(基本情報入力シート!R134="","",基本情報入力シート!R134)</f>
        <v/>
      </c>
      <c r="N91" s="639" t="str">
        <f>IF(基本情報入力シート!W134="","",基本情報入力シート!W134)</f>
        <v/>
      </c>
      <c r="O91" s="639" t="str">
        <f>IF(基本情報入力シート!X134="","",基本情報入力シート!X134)</f>
        <v/>
      </c>
      <c r="P91" s="640" t="str">
        <f>IF(基本情報入力シート!Y134="","",基本情報入力シート!Y134)</f>
        <v/>
      </c>
      <c r="Q91" s="641" t="str">
        <f>IF(基本情報入力シート!Z134="","",基本情報入力シート!Z134)</f>
        <v/>
      </c>
      <c r="R91" s="642" t="str">
        <f>IF(基本情報入力シート!AA134="","",基本情報入力シート!AA134)</f>
        <v/>
      </c>
      <c r="S91" s="129"/>
      <c r="T91" s="130"/>
      <c r="U91" s="643" t="str">
        <f>IFERROR(VLOOKUP(P91,【参考】数式用!$A$5:$I$28,MATCH(T91,【参考】数式用!$H$4:$I$4,0)+7,0),"")</f>
        <v/>
      </c>
      <c r="V91" s="132"/>
      <c r="W91" s="312" t="s">
        <v>121</v>
      </c>
      <c r="X91" s="133"/>
      <c r="Y91" s="313" t="s">
        <v>122</v>
      </c>
      <c r="Z91" s="133"/>
      <c r="AA91" s="313" t="s">
        <v>123</v>
      </c>
      <c r="AB91" s="133"/>
      <c r="AC91" s="313" t="s">
        <v>122</v>
      </c>
      <c r="AD91" s="133"/>
      <c r="AE91" s="313" t="s">
        <v>124</v>
      </c>
      <c r="AF91" s="644" t="s">
        <v>125</v>
      </c>
      <c r="AG91" s="651" t="str">
        <f t="shared" si="10"/>
        <v/>
      </c>
      <c r="AH91" s="645" t="s">
        <v>47</v>
      </c>
      <c r="AI91" s="646" t="str">
        <f t="shared" si="8"/>
        <v/>
      </c>
      <c r="AJ91" s="234"/>
      <c r="AK91" s="647" t="str">
        <f t="shared" si="11"/>
        <v>○</v>
      </c>
      <c r="AL91" s="648" t="str">
        <f t="shared" si="12"/>
        <v/>
      </c>
      <c r="AM91" s="649"/>
      <c r="AN91" s="649"/>
      <c r="AO91" s="649"/>
      <c r="AP91" s="649"/>
      <c r="AQ91" s="649"/>
      <c r="AR91" s="649"/>
      <c r="AS91" s="649"/>
      <c r="AT91" s="649"/>
      <c r="AU91" s="650"/>
    </row>
    <row r="92" spans="1:47" ht="33" customHeight="1" thickBot="1">
      <c r="A92" s="639">
        <f t="shared" si="9"/>
        <v>82</v>
      </c>
      <c r="B92" s="1269" t="str">
        <f>IF(基本情報入力シート!C135="","",基本情報入力シート!C135)</f>
        <v/>
      </c>
      <c r="C92" s="1270"/>
      <c r="D92" s="1270"/>
      <c r="E92" s="1270"/>
      <c r="F92" s="1270"/>
      <c r="G92" s="1270"/>
      <c r="H92" s="1270"/>
      <c r="I92" s="1270"/>
      <c r="J92" s="1270"/>
      <c r="K92" s="1271"/>
      <c r="L92" s="639" t="str">
        <f>IF(基本情報入力シート!M135="","",基本情報入力シート!M135)</f>
        <v/>
      </c>
      <c r="M92" s="639" t="str">
        <f>IF(基本情報入力シート!R135="","",基本情報入力シート!R135)</f>
        <v/>
      </c>
      <c r="N92" s="639" t="str">
        <f>IF(基本情報入力シート!W135="","",基本情報入力シート!W135)</f>
        <v/>
      </c>
      <c r="O92" s="639" t="str">
        <f>IF(基本情報入力シート!X135="","",基本情報入力シート!X135)</f>
        <v/>
      </c>
      <c r="P92" s="640" t="str">
        <f>IF(基本情報入力シート!Y135="","",基本情報入力シート!Y135)</f>
        <v/>
      </c>
      <c r="Q92" s="641" t="str">
        <f>IF(基本情報入力シート!Z135="","",基本情報入力シート!Z135)</f>
        <v/>
      </c>
      <c r="R92" s="642" t="str">
        <f>IF(基本情報入力シート!AA135="","",基本情報入力シート!AA135)</f>
        <v/>
      </c>
      <c r="S92" s="129"/>
      <c r="T92" s="130"/>
      <c r="U92" s="643" t="str">
        <f>IFERROR(VLOOKUP(P92,【参考】数式用!$A$5:$I$28,MATCH(T92,【参考】数式用!$H$4:$I$4,0)+7,0),"")</f>
        <v/>
      </c>
      <c r="V92" s="132"/>
      <c r="W92" s="312" t="s">
        <v>121</v>
      </c>
      <c r="X92" s="133"/>
      <c r="Y92" s="313" t="s">
        <v>122</v>
      </c>
      <c r="Z92" s="133"/>
      <c r="AA92" s="313" t="s">
        <v>123</v>
      </c>
      <c r="AB92" s="133"/>
      <c r="AC92" s="313" t="s">
        <v>122</v>
      </c>
      <c r="AD92" s="133"/>
      <c r="AE92" s="313" t="s">
        <v>124</v>
      </c>
      <c r="AF92" s="644" t="s">
        <v>125</v>
      </c>
      <c r="AG92" s="651" t="str">
        <f t="shared" si="10"/>
        <v/>
      </c>
      <c r="AH92" s="645" t="s">
        <v>47</v>
      </c>
      <c r="AI92" s="646" t="str">
        <f t="shared" si="8"/>
        <v/>
      </c>
      <c r="AJ92" s="234"/>
      <c r="AK92" s="647" t="str">
        <f t="shared" si="11"/>
        <v>○</v>
      </c>
      <c r="AL92" s="648" t="str">
        <f t="shared" si="12"/>
        <v/>
      </c>
      <c r="AM92" s="649"/>
      <c r="AN92" s="649"/>
      <c r="AO92" s="649"/>
      <c r="AP92" s="649"/>
      <c r="AQ92" s="649"/>
      <c r="AR92" s="649"/>
      <c r="AS92" s="649"/>
      <c r="AT92" s="649"/>
      <c r="AU92" s="650"/>
    </row>
    <row r="93" spans="1:47" ht="33" customHeight="1" thickBot="1">
      <c r="A93" s="639">
        <f t="shared" si="9"/>
        <v>83</v>
      </c>
      <c r="B93" s="1269" t="str">
        <f>IF(基本情報入力シート!C136="","",基本情報入力シート!C136)</f>
        <v/>
      </c>
      <c r="C93" s="1270"/>
      <c r="D93" s="1270"/>
      <c r="E93" s="1270"/>
      <c r="F93" s="1270"/>
      <c r="G93" s="1270"/>
      <c r="H93" s="1270"/>
      <c r="I93" s="1270"/>
      <c r="J93" s="1270"/>
      <c r="K93" s="1271"/>
      <c r="L93" s="639" t="str">
        <f>IF(基本情報入力シート!M136="","",基本情報入力シート!M136)</f>
        <v/>
      </c>
      <c r="M93" s="639" t="str">
        <f>IF(基本情報入力シート!R136="","",基本情報入力シート!R136)</f>
        <v/>
      </c>
      <c r="N93" s="639" t="str">
        <f>IF(基本情報入力シート!W136="","",基本情報入力シート!W136)</f>
        <v/>
      </c>
      <c r="O93" s="639" t="str">
        <f>IF(基本情報入力シート!X136="","",基本情報入力シート!X136)</f>
        <v/>
      </c>
      <c r="P93" s="640" t="str">
        <f>IF(基本情報入力シート!Y136="","",基本情報入力シート!Y136)</f>
        <v/>
      </c>
      <c r="Q93" s="641" t="str">
        <f>IF(基本情報入力シート!Z136="","",基本情報入力シート!Z136)</f>
        <v/>
      </c>
      <c r="R93" s="642" t="str">
        <f>IF(基本情報入力シート!AA136="","",基本情報入力シート!AA136)</f>
        <v/>
      </c>
      <c r="S93" s="129"/>
      <c r="T93" s="130"/>
      <c r="U93" s="643" t="str">
        <f>IFERROR(VLOOKUP(P93,【参考】数式用!$A$5:$I$28,MATCH(T93,【参考】数式用!$H$4:$I$4,0)+7,0),"")</f>
        <v/>
      </c>
      <c r="V93" s="132"/>
      <c r="W93" s="312" t="s">
        <v>121</v>
      </c>
      <c r="X93" s="133"/>
      <c r="Y93" s="313" t="s">
        <v>122</v>
      </c>
      <c r="Z93" s="133"/>
      <c r="AA93" s="313" t="s">
        <v>123</v>
      </c>
      <c r="AB93" s="133"/>
      <c r="AC93" s="313" t="s">
        <v>122</v>
      </c>
      <c r="AD93" s="133"/>
      <c r="AE93" s="313" t="s">
        <v>124</v>
      </c>
      <c r="AF93" s="644" t="s">
        <v>125</v>
      </c>
      <c r="AG93" s="651" t="str">
        <f t="shared" si="10"/>
        <v/>
      </c>
      <c r="AH93" s="645" t="s">
        <v>47</v>
      </c>
      <c r="AI93" s="646" t="str">
        <f t="shared" si="8"/>
        <v/>
      </c>
      <c r="AJ93" s="234"/>
      <c r="AK93" s="647" t="str">
        <f t="shared" si="11"/>
        <v>○</v>
      </c>
      <c r="AL93" s="648" t="str">
        <f t="shared" si="12"/>
        <v/>
      </c>
      <c r="AM93" s="649"/>
      <c r="AN93" s="649"/>
      <c r="AO93" s="649"/>
      <c r="AP93" s="649"/>
      <c r="AQ93" s="649"/>
      <c r="AR93" s="649"/>
      <c r="AS93" s="649"/>
      <c r="AT93" s="649"/>
      <c r="AU93" s="650"/>
    </row>
    <row r="94" spans="1:47" ht="33" customHeight="1" thickBot="1">
      <c r="A94" s="639">
        <f t="shared" si="9"/>
        <v>84</v>
      </c>
      <c r="B94" s="1269" t="str">
        <f>IF(基本情報入力シート!C137="","",基本情報入力シート!C137)</f>
        <v/>
      </c>
      <c r="C94" s="1270"/>
      <c r="D94" s="1270"/>
      <c r="E94" s="1270"/>
      <c r="F94" s="1270"/>
      <c r="G94" s="1270"/>
      <c r="H94" s="1270"/>
      <c r="I94" s="1270"/>
      <c r="J94" s="1270"/>
      <c r="K94" s="1271"/>
      <c r="L94" s="639" t="str">
        <f>IF(基本情報入力シート!M137="","",基本情報入力シート!M137)</f>
        <v/>
      </c>
      <c r="M94" s="639" t="str">
        <f>IF(基本情報入力シート!R137="","",基本情報入力シート!R137)</f>
        <v/>
      </c>
      <c r="N94" s="639" t="str">
        <f>IF(基本情報入力シート!W137="","",基本情報入力シート!W137)</f>
        <v/>
      </c>
      <c r="O94" s="639" t="str">
        <f>IF(基本情報入力シート!X137="","",基本情報入力シート!X137)</f>
        <v/>
      </c>
      <c r="P94" s="640" t="str">
        <f>IF(基本情報入力シート!Y137="","",基本情報入力シート!Y137)</f>
        <v/>
      </c>
      <c r="Q94" s="641" t="str">
        <f>IF(基本情報入力シート!Z137="","",基本情報入力シート!Z137)</f>
        <v/>
      </c>
      <c r="R94" s="642" t="str">
        <f>IF(基本情報入力シート!AA137="","",基本情報入力シート!AA137)</f>
        <v/>
      </c>
      <c r="S94" s="129"/>
      <c r="T94" s="130"/>
      <c r="U94" s="643" t="str">
        <f>IFERROR(VLOOKUP(P94,【参考】数式用!$A$5:$I$28,MATCH(T94,【参考】数式用!$H$4:$I$4,0)+7,0),"")</f>
        <v/>
      </c>
      <c r="V94" s="132"/>
      <c r="W94" s="312" t="s">
        <v>121</v>
      </c>
      <c r="X94" s="133"/>
      <c r="Y94" s="313" t="s">
        <v>122</v>
      </c>
      <c r="Z94" s="133"/>
      <c r="AA94" s="313" t="s">
        <v>123</v>
      </c>
      <c r="AB94" s="133"/>
      <c r="AC94" s="313" t="s">
        <v>122</v>
      </c>
      <c r="AD94" s="133"/>
      <c r="AE94" s="313" t="s">
        <v>124</v>
      </c>
      <c r="AF94" s="644" t="s">
        <v>125</v>
      </c>
      <c r="AG94" s="651" t="str">
        <f t="shared" si="10"/>
        <v/>
      </c>
      <c r="AH94" s="645" t="s">
        <v>47</v>
      </c>
      <c r="AI94" s="646" t="str">
        <f t="shared" si="8"/>
        <v/>
      </c>
      <c r="AJ94" s="234"/>
      <c r="AK94" s="647" t="str">
        <f t="shared" si="11"/>
        <v>○</v>
      </c>
      <c r="AL94" s="648" t="str">
        <f t="shared" si="12"/>
        <v/>
      </c>
      <c r="AM94" s="649"/>
      <c r="AN94" s="649"/>
      <c r="AO94" s="649"/>
      <c r="AP94" s="649"/>
      <c r="AQ94" s="649"/>
      <c r="AR94" s="649"/>
      <c r="AS94" s="649"/>
      <c r="AT94" s="649"/>
      <c r="AU94" s="650"/>
    </row>
    <row r="95" spans="1:47" ht="33" customHeight="1" thickBot="1">
      <c r="A95" s="639">
        <f t="shared" si="9"/>
        <v>85</v>
      </c>
      <c r="B95" s="1269" t="str">
        <f>IF(基本情報入力シート!C138="","",基本情報入力シート!C138)</f>
        <v/>
      </c>
      <c r="C95" s="1270"/>
      <c r="D95" s="1270"/>
      <c r="E95" s="1270"/>
      <c r="F95" s="1270"/>
      <c r="G95" s="1270"/>
      <c r="H95" s="1270"/>
      <c r="I95" s="1270"/>
      <c r="J95" s="1270"/>
      <c r="K95" s="1271"/>
      <c r="L95" s="639" t="str">
        <f>IF(基本情報入力シート!M138="","",基本情報入力シート!M138)</f>
        <v/>
      </c>
      <c r="M95" s="639" t="str">
        <f>IF(基本情報入力シート!R138="","",基本情報入力シート!R138)</f>
        <v/>
      </c>
      <c r="N95" s="639" t="str">
        <f>IF(基本情報入力シート!W138="","",基本情報入力シート!W138)</f>
        <v/>
      </c>
      <c r="O95" s="639" t="str">
        <f>IF(基本情報入力シート!X138="","",基本情報入力シート!X138)</f>
        <v/>
      </c>
      <c r="P95" s="640" t="str">
        <f>IF(基本情報入力シート!Y138="","",基本情報入力シート!Y138)</f>
        <v/>
      </c>
      <c r="Q95" s="641" t="str">
        <f>IF(基本情報入力シート!Z138="","",基本情報入力シート!Z138)</f>
        <v/>
      </c>
      <c r="R95" s="642" t="str">
        <f>IF(基本情報入力シート!AA138="","",基本情報入力シート!AA138)</f>
        <v/>
      </c>
      <c r="S95" s="129"/>
      <c r="T95" s="130"/>
      <c r="U95" s="643" t="str">
        <f>IFERROR(VLOOKUP(P95,【参考】数式用!$A$5:$I$28,MATCH(T95,【参考】数式用!$H$4:$I$4,0)+7,0),"")</f>
        <v/>
      </c>
      <c r="V95" s="132"/>
      <c r="W95" s="312" t="s">
        <v>121</v>
      </c>
      <c r="X95" s="133"/>
      <c r="Y95" s="313" t="s">
        <v>122</v>
      </c>
      <c r="Z95" s="133"/>
      <c r="AA95" s="313" t="s">
        <v>123</v>
      </c>
      <c r="AB95" s="133"/>
      <c r="AC95" s="313" t="s">
        <v>122</v>
      </c>
      <c r="AD95" s="133"/>
      <c r="AE95" s="313" t="s">
        <v>124</v>
      </c>
      <c r="AF95" s="644" t="s">
        <v>125</v>
      </c>
      <c r="AG95" s="651" t="str">
        <f t="shared" si="10"/>
        <v/>
      </c>
      <c r="AH95" s="645" t="s">
        <v>47</v>
      </c>
      <c r="AI95" s="646" t="str">
        <f t="shared" si="8"/>
        <v/>
      </c>
      <c r="AJ95" s="234"/>
      <c r="AK95" s="647" t="str">
        <f t="shared" si="11"/>
        <v>○</v>
      </c>
      <c r="AL95" s="648" t="str">
        <f t="shared" si="12"/>
        <v/>
      </c>
      <c r="AM95" s="649"/>
      <c r="AN95" s="649"/>
      <c r="AO95" s="649"/>
      <c r="AP95" s="649"/>
      <c r="AQ95" s="649"/>
      <c r="AR95" s="649"/>
      <c r="AS95" s="649"/>
      <c r="AT95" s="649"/>
      <c r="AU95" s="650"/>
    </row>
    <row r="96" spans="1:47" ht="33" customHeight="1" thickBot="1">
      <c r="A96" s="639">
        <f t="shared" si="9"/>
        <v>86</v>
      </c>
      <c r="B96" s="1269" t="str">
        <f>IF(基本情報入力シート!C139="","",基本情報入力シート!C139)</f>
        <v/>
      </c>
      <c r="C96" s="1270"/>
      <c r="D96" s="1270"/>
      <c r="E96" s="1270"/>
      <c r="F96" s="1270"/>
      <c r="G96" s="1270"/>
      <c r="H96" s="1270"/>
      <c r="I96" s="1270"/>
      <c r="J96" s="1270"/>
      <c r="K96" s="1271"/>
      <c r="L96" s="639" t="str">
        <f>IF(基本情報入力シート!M139="","",基本情報入力シート!M139)</f>
        <v/>
      </c>
      <c r="M96" s="639" t="str">
        <f>IF(基本情報入力シート!R139="","",基本情報入力シート!R139)</f>
        <v/>
      </c>
      <c r="N96" s="639" t="str">
        <f>IF(基本情報入力シート!W139="","",基本情報入力シート!W139)</f>
        <v/>
      </c>
      <c r="O96" s="639" t="str">
        <f>IF(基本情報入力シート!X139="","",基本情報入力シート!X139)</f>
        <v/>
      </c>
      <c r="P96" s="640" t="str">
        <f>IF(基本情報入力シート!Y139="","",基本情報入力シート!Y139)</f>
        <v/>
      </c>
      <c r="Q96" s="641" t="str">
        <f>IF(基本情報入力シート!Z139="","",基本情報入力シート!Z139)</f>
        <v/>
      </c>
      <c r="R96" s="642" t="str">
        <f>IF(基本情報入力シート!AA139="","",基本情報入力シート!AA139)</f>
        <v/>
      </c>
      <c r="S96" s="129"/>
      <c r="T96" s="130"/>
      <c r="U96" s="643" t="str">
        <f>IFERROR(VLOOKUP(P96,【参考】数式用!$A$5:$I$28,MATCH(T96,【参考】数式用!$H$4:$I$4,0)+7,0),"")</f>
        <v/>
      </c>
      <c r="V96" s="132"/>
      <c r="W96" s="312" t="s">
        <v>121</v>
      </c>
      <c r="X96" s="133"/>
      <c r="Y96" s="313" t="s">
        <v>122</v>
      </c>
      <c r="Z96" s="133"/>
      <c r="AA96" s="313" t="s">
        <v>123</v>
      </c>
      <c r="AB96" s="133"/>
      <c r="AC96" s="313" t="s">
        <v>122</v>
      </c>
      <c r="AD96" s="133"/>
      <c r="AE96" s="313" t="s">
        <v>124</v>
      </c>
      <c r="AF96" s="644" t="s">
        <v>125</v>
      </c>
      <c r="AG96" s="651" t="str">
        <f t="shared" si="10"/>
        <v/>
      </c>
      <c r="AH96" s="645" t="s">
        <v>47</v>
      </c>
      <c r="AI96" s="646" t="str">
        <f t="shared" si="8"/>
        <v/>
      </c>
      <c r="AJ96" s="234"/>
      <c r="AK96" s="647" t="str">
        <f t="shared" si="11"/>
        <v>○</v>
      </c>
      <c r="AL96" s="648" t="str">
        <f t="shared" si="12"/>
        <v/>
      </c>
      <c r="AM96" s="649"/>
      <c r="AN96" s="649"/>
      <c r="AO96" s="649"/>
      <c r="AP96" s="649"/>
      <c r="AQ96" s="649"/>
      <c r="AR96" s="649"/>
      <c r="AS96" s="649"/>
      <c r="AT96" s="649"/>
      <c r="AU96" s="650"/>
    </row>
    <row r="97" spans="1:47" ht="33" customHeight="1" thickBot="1">
      <c r="A97" s="639">
        <f t="shared" si="9"/>
        <v>87</v>
      </c>
      <c r="B97" s="1269" t="str">
        <f>IF(基本情報入力シート!C140="","",基本情報入力シート!C140)</f>
        <v/>
      </c>
      <c r="C97" s="1270"/>
      <c r="D97" s="1270"/>
      <c r="E97" s="1270"/>
      <c r="F97" s="1270"/>
      <c r="G97" s="1270"/>
      <c r="H97" s="1270"/>
      <c r="I97" s="1270"/>
      <c r="J97" s="1270"/>
      <c r="K97" s="1271"/>
      <c r="L97" s="639" t="str">
        <f>IF(基本情報入力シート!M140="","",基本情報入力シート!M140)</f>
        <v/>
      </c>
      <c r="M97" s="639" t="str">
        <f>IF(基本情報入力シート!R140="","",基本情報入力シート!R140)</f>
        <v/>
      </c>
      <c r="N97" s="639" t="str">
        <f>IF(基本情報入力シート!W140="","",基本情報入力シート!W140)</f>
        <v/>
      </c>
      <c r="O97" s="639" t="str">
        <f>IF(基本情報入力シート!X140="","",基本情報入力シート!X140)</f>
        <v/>
      </c>
      <c r="P97" s="640" t="str">
        <f>IF(基本情報入力シート!Y140="","",基本情報入力シート!Y140)</f>
        <v/>
      </c>
      <c r="Q97" s="641" t="str">
        <f>IF(基本情報入力シート!Z140="","",基本情報入力シート!Z140)</f>
        <v/>
      </c>
      <c r="R97" s="642" t="str">
        <f>IF(基本情報入力シート!AA140="","",基本情報入力シート!AA140)</f>
        <v/>
      </c>
      <c r="S97" s="129"/>
      <c r="T97" s="130"/>
      <c r="U97" s="643" t="str">
        <f>IFERROR(VLOOKUP(P97,【参考】数式用!$A$5:$I$28,MATCH(T97,【参考】数式用!$H$4:$I$4,0)+7,0),"")</f>
        <v/>
      </c>
      <c r="V97" s="132"/>
      <c r="W97" s="312" t="s">
        <v>121</v>
      </c>
      <c r="X97" s="133"/>
      <c r="Y97" s="313" t="s">
        <v>122</v>
      </c>
      <c r="Z97" s="133"/>
      <c r="AA97" s="313" t="s">
        <v>123</v>
      </c>
      <c r="AB97" s="133"/>
      <c r="AC97" s="313" t="s">
        <v>122</v>
      </c>
      <c r="AD97" s="133"/>
      <c r="AE97" s="313" t="s">
        <v>124</v>
      </c>
      <c r="AF97" s="644" t="s">
        <v>125</v>
      </c>
      <c r="AG97" s="651" t="str">
        <f t="shared" si="10"/>
        <v/>
      </c>
      <c r="AH97" s="645" t="s">
        <v>47</v>
      </c>
      <c r="AI97" s="646" t="str">
        <f t="shared" si="8"/>
        <v/>
      </c>
      <c r="AJ97" s="234"/>
      <c r="AK97" s="647" t="str">
        <f t="shared" si="11"/>
        <v>○</v>
      </c>
      <c r="AL97" s="648" t="str">
        <f t="shared" si="12"/>
        <v/>
      </c>
      <c r="AM97" s="649"/>
      <c r="AN97" s="649"/>
      <c r="AO97" s="649"/>
      <c r="AP97" s="649"/>
      <c r="AQ97" s="649"/>
      <c r="AR97" s="649"/>
      <c r="AS97" s="649"/>
      <c r="AT97" s="649"/>
      <c r="AU97" s="650"/>
    </row>
    <row r="98" spans="1:47" ht="33" customHeight="1" thickBot="1">
      <c r="A98" s="639">
        <f t="shared" si="9"/>
        <v>88</v>
      </c>
      <c r="B98" s="1269" t="str">
        <f>IF(基本情報入力シート!C141="","",基本情報入力シート!C141)</f>
        <v/>
      </c>
      <c r="C98" s="1270"/>
      <c r="D98" s="1270"/>
      <c r="E98" s="1270"/>
      <c r="F98" s="1270"/>
      <c r="G98" s="1270"/>
      <c r="H98" s="1270"/>
      <c r="I98" s="1270"/>
      <c r="J98" s="1270"/>
      <c r="K98" s="1271"/>
      <c r="L98" s="639" t="str">
        <f>IF(基本情報入力シート!M141="","",基本情報入力シート!M141)</f>
        <v/>
      </c>
      <c r="M98" s="639" t="str">
        <f>IF(基本情報入力シート!R141="","",基本情報入力シート!R141)</f>
        <v/>
      </c>
      <c r="N98" s="639" t="str">
        <f>IF(基本情報入力シート!W141="","",基本情報入力シート!W141)</f>
        <v/>
      </c>
      <c r="O98" s="639" t="str">
        <f>IF(基本情報入力シート!X141="","",基本情報入力シート!X141)</f>
        <v/>
      </c>
      <c r="P98" s="640" t="str">
        <f>IF(基本情報入力シート!Y141="","",基本情報入力シート!Y141)</f>
        <v/>
      </c>
      <c r="Q98" s="641" t="str">
        <f>IF(基本情報入力シート!Z141="","",基本情報入力シート!Z141)</f>
        <v/>
      </c>
      <c r="R98" s="642" t="str">
        <f>IF(基本情報入力シート!AA141="","",基本情報入力シート!AA141)</f>
        <v/>
      </c>
      <c r="S98" s="129"/>
      <c r="T98" s="130"/>
      <c r="U98" s="643" t="str">
        <f>IFERROR(VLOOKUP(P98,【参考】数式用!$A$5:$I$28,MATCH(T98,【参考】数式用!$H$4:$I$4,0)+7,0),"")</f>
        <v/>
      </c>
      <c r="V98" s="132"/>
      <c r="W98" s="312" t="s">
        <v>121</v>
      </c>
      <c r="X98" s="133"/>
      <c r="Y98" s="313" t="s">
        <v>122</v>
      </c>
      <c r="Z98" s="133"/>
      <c r="AA98" s="313" t="s">
        <v>123</v>
      </c>
      <c r="AB98" s="133"/>
      <c r="AC98" s="313" t="s">
        <v>122</v>
      </c>
      <c r="AD98" s="133"/>
      <c r="AE98" s="313" t="s">
        <v>124</v>
      </c>
      <c r="AF98" s="644" t="s">
        <v>125</v>
      </c>
      <c r="AG98" s="651" t="str">
        <f t="shared" si="10"/>
        <v/>
      </c>
      <c r="AH98" s="645" t="s">
        <v>47</v>
      </c>
      <c r="AI98" s="646" t="str">
        <f t="shared" si="8"/>
        <v/>
      </c>
      <c r="AJ98" s="234"/>
      <c r="AK98" s="647" t="str">
        <f t="shared" si="11"/>
        <v>○</v>
      </c>
      <c r="AL98" s="648" t="str">
        <f t="shared" si="12"/>
        <v/>
      </c>
      <c r="AM98" s="649"/>
      <c r="AN98" s="649"/>
      <c r="AO98" s="649"/>
      <c r="AP98" s="649"/>
      <c r="AQ98" s="649"/>
      <c r="AR98" s="649"/>
      <c r="AS98" s="649"/>
      <c r="AT98" s="649"/>
      <c r="AU98" s="650"/>
    </row>
    <row r="99" spans="1:47" ht="33" customHeight="1" thickBot="1">
      <c r="A99" s="639">
        <f t="shared" si="9"/>
        <v>89</v>
      </c>
      <c r="B99" s="1269" t="str">
        <f>IF(基本情報入力シート!C142="","",基本情報入力シート!C142)</f>
        <v/>
      </c>
      <c r="C99" s="1270"/>
      <c r="D99" s="1270"/>
      <c r="E99" s="1270"/>
      <c r="F99" s="1270"/>
      <c r="G99" s="1270"/>
      <c r="H99" s="1270"/>
      <c r="I99" s="1270"/>
      <c r="J99" s="1270"/>
      <c r="K99" s="1271"/>
      <c r="L99" s="639" t="str">
        <f>IF(基本情報入力シート!M142="","",基本情報入力シート!M142)</f>
        <v/>
      </c>
      <c r="M99" s="639" t="str">
        <f>IF(基本情報入力シート!R142="","",基本情報入力シート!R142)</f>
        <v/>
      </c>
      <c r="N99" s="639" t="str">
        <f>IF(基本情報入力シート!W142="","",基本情報入力シート!W142)</f>
        <v/>
      </c>
      <c r="O99" s="639" t="str">
        <f>IF(基本情報入力シート!X142="","",基本情報入力シート!X142)</f>
        <v/>
      </c>
      <c r="P99" s="640" t="str">
        <f>IF(基本情報入力シート!Y142="","",基本情報入力シート!Y142)</f>
        <v/>
      </c>
      <c r="Q99" s="641" t="str">
        <f>IF(基本情報入力シート!Z142="","",基本情報入力シート!Z142)</f>
        <v/>
      </c>
      <c r="R99" s="642" t="str">
        <f>IF(基本情報入力シート!AA142="","",基本情報入力シート!AA142)</f>
        <v/>
      </c>
      <c r="S99" s="129"/>
      <c r="T99" s="130"/>
      <c r="U99" s="643" t="str">
        <f>IFERROR(VLOOKUP(P99,【参考】数式用!$A$5:$I$28,MATCH(T99,【参考】数式用!$H$4:$I$4,0)+7,0),"")</f>
        <v/>
      </c>
      <c r="V99" s="132"/>
      <c r="W99" s="312" t="s">
        <v>121</v>
      </c>
      <c r="X99" s="133"/>
      <c r="Y99" s="313" t="s">
        <v>122</v>
      </c>
      <c r="Z99" s="133"/>
      <c r="AA99" s="313" t="s">
        <v>123</v>
      </c>
      <c r="AB99" s="133"/>
      <c r="AC99" s="313" t="s">
        <v>122</v>
      </c>
      <c r="AD99" s="133"/>
      <c r="AE99" s="313" t="s">
        <v>124</v>
      </c>
      <c r="AF99" s="644" t="s">
        <v>125</v>
      </c>
      <c r="AG99" s="651" t="str">
        <f t="shared" si="10"/>
        <v/>
      </c>
      <c r="AH99" s="645" t="s">
        <v>47</v>
      </c>
      <c r="AI99" s="646" t="str">
        <f t="shared" si="8"/>
        <v/>
      </c>
      <c r="AJ99" s="234"/>
      <c r="AK99" s="647" t="str">
        <f t="shared" si="11"/>
        <v>○</v>
      </c>
      <c r="AL99" s="648" t="str">
        <f t="shared" si="12"/>
        <v/>
      </c>
      <c r="AM99" s="649"/>
      <c r="AN99" s="649"/>
      <c r="AO99" s="649"/>
      <c r="AP99" s="649"/>
      <c r="AQ99" s="649"/>
      <c r="AR99" s="649"/>
      <c r="AS99" s="649"/>
      <c r="AT99" s="649"/>
      <c r="AU99" s="650"/>
    </row>
    <row r="100" spans="1:47" ht="33" customHeight="1" thickBot="1">
      <c r="A100" s="639">
        <f t="shared" si="9"/>
        <v>90</v>
      </c>
      <c r="B100" s="1269" t="str">
        <f>IF(基本情報入力シート!C143="","",基本情報入力シート!C143)</f>
        <v/>
      </c>
      <c r="C100" s="1270"/>
      <c r="D100" s="1270"/>
      <c r="E100" s="1270"/>
      <c r="F100" s="1270"/>
      <c r="G100" s="1270"/>
      <c r="H100" s="1270"/>
      <c r="I100" s="1270"/>
      <c r="J100" s="1270"/>
      <c r="K100" s="1271"/>
      <c r="L100" s="639" t="str">
        <f>IF(基本情報入力シート!M143="","",基本情報入力シート!M143)</f>
        <v/>
      </c>
      <c r="M100" s="639" t="str">
        <f>IF(基本情報入力シート!R143="","",基本情報入力シート!R143)</f>
        <v/>
      </c>
      <c r="N100" s="639" t="str">
        <f>IF(基本情報入力シート!W143="","",基本情報入力シート!W143)</f>
        <v/>
      </c>
      <c r="O100" s="639" t="str">
        <f>IF(基本情報入力シート!X143="","",基本情報入力シート!X143)</f>
        <v/>
      </c>
      <c r="P100" s="640" t="str">
        <f>IF(基本情報入力シート!Y143="","",基本情報入力シート!Y143)</f>
        <v/>
      </c>
      <c r="Q100" s="641" t="str">
        <f>IF(基本情報入力シート!Z143="","",基本情報入力シート!Z143)</f>
        <v/>
      </c>
      <c r="R100" s="642" t="str">
        <f>IF(基本情報入力シート!AA143="","",基本情報入力シート!AA143)</f>
        <v/>
      </c>
      <c r="S100" s="129"/>
      <c r="T100" s="130"/>
      <c r="U100" s="643" t="str">
        <f>IFERROR(VLOOKUP(P100,【参考】数式用!$A$5:$I$28,MATCH(T100,【参考】数式用!$H$4:$I$4,0)+7,0),"")</f>
        <v/>
      </c>
      <c r="V100" s="132"/>
      <c r="W100" s="312" t="s">
        <v>121</v>
      </c>
      <c r="X100" s="133"/>
      <c r="Y100" s="313" t="s">
        <v>122</v>
      </c>
      <c r="Z100" s="133"/>
      <c r="AA100" s="313" t="s">
        <v>123</v>
      </c>
      <c r="AB100" s="133"/>
      <c r="AC100" s="313" t="s">
        <v>122</v>
      </c>
      <c r="AD100" s="133"/>
      <c r="AE100" s="313" t="s">
        <v>124</v>
      </c>
      <c r="AF100" s="644" t="s">
        <v>125</v>
      </c>
      <c r="AG100" s="651" t="str">
        <f t="shared" si="10"/>
        <v/>
      </c>
      <c r="AH100" s="645" t="s">
        <v>47</v>
      </c>
      <c r="AI100" s="646" t="str">
        <f t="shared" si="8"/>
        <v/>
      </c>
      <c r="AJ100" s="234"/>
      <c r="AK100" s="647" t="str">
        <f t="shared" si="11"/>
        <v>○</v>
      </c>
      <c r="AL100" s="648" t="str">
        <f t="shared" si="12"/>
        <v/>
      </c>
      <c r="AM100" s="649"/>
      <c r="AN100" s="649"/>
      <c r="AO100" s="649"/>
      <c r="AP100" s="649"/>
      <c r="AQ100" s="649"/>
      <c r="AR100" s="649"/>
      <c r="AS100" s="649"/>
      <c r="AT100" s="649"/>
      <c r="AU100" s="650"/>
    </row>
    <row r="101" spans="1:47" ht="33" customHeight="1" thickBot="1">
      <c r="A101" s="639">
        <f t="shared" si="9"/>
        <v>91</v>
      </c>
      <c r="B101" s="1269" t="str">
        <f>IF(基本情報入力シート!C144="","",基本情報入力シート!C144)</f>
        <v/>
      </c>
      <c r="C101" s="1270"/>
      <c r="D101" s="1270"/>
      <c r="E101" s="1270"/>
      <c r="F101" s="1270"/>
      <c r="G101" s="1270"/>
      <c r="H101" s="1270"/>
      <c r="I101" s="1270"/>
      <c r="J101" s="1270"/>
      <c r="K101" s="1271"/>
      <c r="L101" s="639" t="str">
        <f>IF(基本情報入力シート!M144="","",基本情報入力シート!M144)</f>
        <v/>
      </c>
      <c r="M101" s="639" t="str">
        <f>IF(基本情報入力シート!R144="","",基本情報入力シート!R144)</f>
        <v/>
      </c>
      <c r="N101" s="639" t="str">
        <f>IF(基本情報入力シート!W144="","",基本情報入力シート!W144)</f>
        <v/>
      </c>
      <c r="O101" s="639" t="str">
        <f>IF(基本情報入力シート!X144="","",基本情報入力シート!X144)</f>
        <v/>
      </c>
      <c r="P101" s="640" t="str">
        <f>IF(基本情報入力シート!Y144="","",基本情報入力シート!Y144)</f>
        <v/>
      </c>
      <c r="Q101" s="641" t="str">
        <f>IF(基本情報入力シート!Z144="","",基本情報入力シート!Z144)</f>
        <v/>
      </c>
      <c r="R101" s="642" t="str">
        <f>IF(基本情報入力シート!AA144="","",基本情報入力シート!AA144)</f>
        <v/>
      </c>
      <c r="S101" s="129"/>
      <c r="T101" s="130"/>
      <c r="U101" s="643" t="str">
        <f>IFERROR(VLOOKUP(P101,【参考】数式用!$A$5:$I$28,MATCH(T101,【参考】数式用!$H$4:$I$4,0)+7,0),"")</f>
        <v/>
      </c>
      <c r="V101" s="132"/>
      <c r="W101" s="312" t="s">
        <v>121</v>
      </c>
      <c r="X101" s="133"/>
      <c r="Y101" s="313" t="s">
        <v>122</v>
      </c>
      <c r="Z101" s="133"/>
      <c r="AA101" s="313" t="s">
        <v>123</v>
      </c>
      <c r="AB101" s="133"/>
      <c r="AC101" s="313" t="s">
        <v>122</v>
      </c>
      <c r="AD101" s="133"/>
      <c r="AE101" s="313" t="s">
        <v>124</v>
      </c>
      <c r="AF101" s="644" t="s">
        <v>125</v>
      </c>
      <c r="AG101" s="651" t="str">
        <f t="shared" si="10"/>
        <v/>
      </c>
      <c r="AH101" s="645" t="s">
        <v>47</v>
      </c>
      <c r="AI101" s="646" t="str">
        <f t="shared" si="8"/>
        <v/>
      </c>
      <c r="AJ101" s="234"/>
      <c r="AK101" s="647" t="str">
        <f t="shared" si="11"/>
        <v>○</v>
      </c>
      <c r="AL101" s="648" t="str">
        <f t="shared" si="12"/>
        <v/>
      </c>
      <c r="AM101" s="649"/>
      <c r="AN101" s="649"/>
      <c r="AO101" s="649"/>
      <c r="AP101" s="649"/>
      <c r="AQ101" s="649"/>
      <c r="AR101" s="649"/>
      <c r="AS101" s="649"/>
      <c r="AT101" s="649"/>
      <c r="AU101" s="650"/>
    </row>
    <row r="102" spans="1:47" ht="33" customHeight="1" thickBot="1">
      <c r="A102" s="639">
        <f t="shared" si="9"/>
        <v>92</v>
      </c>
      <c r="B102" s="1269" t="str">
        <f>IF(基本情報入力シート!C145="","",基本情報入力シート!C145)</f>
        <v/>
      </c>
      <c r="C102" s="1270"/>
      <c r="D102" s="1270"/>
      <c r="E102" s="1270"/>
      <c r="F102" s="1270"/>
      <c r="G102" s="1270"/>
      <c r="H102" s="1270"/>
      <c r="I102" s="1270"/>
      <c r="J102" s="1270"/>
      <c r="K102" s="1271"/>
      <c r="L102" s="639" t="str">
        <f>IF(基本情報入力シート!M145="","",基本情報入力シート!M145)</f>
        <v/>
      </c>
      <c r="M102" s="639" t="str">
        <f>IF(基本情報入力シート!R145="","",基本情報入力シート!R145)</f>
        <v/>
      </c>
      <c r="N102" s="639" t="str">
        <f>IF(基本情報入力シート!W145="","",基本情報入力シート!W145)</f>
        <v/>
      </c>
      <c r="O102" s="639" t="str">
        <f>IF(基本情報入力シート!X145="","",基本情報入力シート!X145)</f>
        <v/>
      </c>
      <c r="P102" s="640" t="str">
        <f>IF(基本情報入力シート!Y145="","",基本情報入力シート!Y145)</f>
        <v/>
      </c>
      <c r="Q102" s="641" t="str">
        <f>IF(基本情報入力シート!Z145="","",基本情報入力シート!Z145)</f>
        <v/>
      </c>
      <c r="R102" s="642" t="str">
        <f>IF(基本情報入力シート!AA145="","",基本情報入力シート!AA145)</f>
        <v/>
      </c>
      <c r="S102" s="129"/>
      <c r="T102" s="130"/>
      <c r="U102" s="643" t="str">
        <f>IFERROR(VLOOKUP(P102,【参考】数式用!$A$5:$I$28,MATCH(T102,【参考】数式用!$H$4:$I$4,0)+7,0),"")</f>
        <v/>
      </c>
      <c r="V102" s="132"/>
      <c r="W102" s="312" t="s">
        <v>121</v>
      </c>
      <c r="X102" s="133"/>
      <c r="Y102" s="313" t="s">
        <v>122</v>
      </c>
      <c r="Z102" s="133"/>
      <c r="AA102" s="313" t="s">
        <v>123</v>
      </c>
      <c r="AB102" s="133"/>
      <c r="AC102" s="313" t="s">
        <v>122</v>
      </c>
      <c r="AD102" s="133"/>
      <c r="AE102" s="313" t="s">
        <v>124</v>
      </c>
      <c r="AF102" s="644" t="s">
        <v>125</v>
      </c>
      <c r="AG102" s="651" t="str">
        <f t="shared" si="10"/>
        <v/>
      </c>
      <c r="AH102" s="645" t="s">
        <v>47</v>
      </c>
      <c r="AI102" s="646" t="str">
        <f t="shared" si="8"/>
        <v/>
      </c>
      <c r="AJ102" s="234"/>
      <c r="AK102" s="647" t="str">
        <f t="shared" si="11"/>
        <v>○</v>
      </c>
      <c r="AL102" s="648" t="str">
        <f t="shared" si="12"/>
        <v/>
      </c>
      <c r="AM102" s="649"/>
      <c r="AN102" s="649"/>
      <c r="AO102" s="649"/>
      <c r="AP102" s="649"/>
      <c r="AQ102" s="649"/>
      <c r="AR102" s="649"/>
      <c r="AS102" s="649"/>
      <c r="AT102" s="649"/>
      <c r="AU102" s="650"/>
    </row>
    <row r="103" spans="1:47" ht="33" customHeight="1" thickBot="1">
      <c r="A103" s="639">
        <f t="shared" si="9"/>
        <v>93</v>
      </c>
      <c r="B103" s="1269" t="str">
        <f>IF(基本情報入力シート!C146="","",基本情報入力シート!C146)</f>
        <v/>
      </c>
      <c r="C103" s="1270"/>
      <c r="D103" s="1270"/>
      <c r="E103" s="1270"/>
      <c r="F103" s="1270"/>
      <c r="G103" s="1270"/>
      <c r="H103" s="1270"/>
      <c r="I103" s="1270"/>
      <c r="J103" s="1270"/>
      <c r="K103" s="1271"/>
      <c r="L103" s="639" t="str">
        <f>IF(基本情報入力シート!M146="","",基本情報入力シート!M146)</f>
        <v/>
      </c>
      <c r="M103" s="639" t="str">
        <f>IF(基本情報入力シート!R146="","",基本情報入力シート!R146)</f>
        <v/>
      </c>
      <c r="N103" s="639" t="str">
        <f>IF(基本情報入力シート!W146="","",基本情報入力シート!W146)</f>
        <v/>
      </c>
      <c r="O103" s="639" t="str">
        <f>IF(基本情報入力シート!X146="","",基本情報入力シート!X146)</f>
        <v/>
      </c>
      <c r="P103" s="640" t="str">
        <f>IF(基本情報入力シート!Y146="","",基本情報入力シート!Y146)</f>
        <v/>
      </c>
      <c r="Q103" s="641" t="str">
        <f>IF(基本情報入力シート!Z146="","",基本情報入力シート!Z146)</f>
        <v/>
      </c>
      <c r="R103" s="642" t="str">
        <f>IF(基本情報入力シート!AA146="","",基本情報入力シート!AA146)</f>
        <v/>
      </c>
      <c r="S103" s="129"/>
      <c r="T103" s="130"/>
      <c r="U103" s="643" t="str">
        <f>IFERROR(VLOOKUP(P103,【参考】数式用!$A$5:$I$28,MATCH(T103,【参考】数式用!$H$4:$I$4,0)+7,0),"")</f>
        <v/>
      </c>
      <c r="V103" s="132"/>
      <c r="W103" s="312" t="s">
        <v>121</v>
      </c>
      <c r="X103" s="133"/>
      <c r="Y103" s="313" t="s">
        <v>122</v>
      </c>
      <c r="Z103" s="133"/>
      <c r="AA103" s="313" t="s">
        <v>123</v>
      </c>
      <c r="AB103" s="133"/>
      <c r="AC103" s="313" t="s">
        <v>122</v>
      </c>
      <c r="AD103" s="133"/>
      <c r="AE103" s="313" t="s">
        <v>124</v>
      </c>
      <c r="AF103" s="644" t="s">
        <v>125</v>
      </c>
      <c r="AG103" s="651" t="str">
        <f t="shared" si="10"/>
        <v/>
      </c>
      <c r="AH103" s="645" t="s">
        <v>47</v>
      </c>
      <c r="AI103" s="646" t="str">
        <f t="shared" si="8"/>
        <v/>
      </c>
      <c r="AJ103" s="234"/>
      <c r="AK103" s="647" t="str">
        <f t="shared" si="11"/>
        <v>○</v>
      </c>
      <c r="AL103" s="648" t="str">
        <f t="shared" si="12"/>
        <v/>
      </c>
      <c r="AM103" s="649"/>
      <c r="AN103" s="649"/>
      <c r="AO103" s="649"/>
      <c r="AP103" s="649"/>
      <c r="AQ103" s="649"/>
      <c r="AR103" s="649"/>
      <c r="AS103" s="649"/>
      <c r="AT103" s="649"/>
      <c r="AU103" s="650"/>
    </row>
    <row r="104" spans="1:47" ht="33" customHeight="1" thickBot="1">
      <c r="A104" s="639">
        <f t="shared" si="9"/>
        <v>94</v>
      </c>
      <c r="B104" s="1269" t="str">
        <f>IF(基本情報入力シート!C147="","",基本情報入力シート!C147)</f>
        <v/>
      </c>
      <c r="C104" s="1270"/>
      <c r="D104" s="1270"/>
      <c r="E104" s="1270"/>
      <c r="F104" s="1270"/>
      <c r="G104" s="1270"/>
      <c r="H104" s="1270"/>
      <c r="I104" s="1270"/>
      <c r="J104" s="1270"/>
      <c r="K104" s="1271"/>
      <c r="L104" s="639" t="str">
        <f>IF(基本情報入力シート!M147="","",基本情報入力シート!M147)</f>
        <v/>
      </c>
      <c r="M104" s="639" t="str">
        <f>IF(基本情報入力シート!R147="","",基本情報入力シート!R147)</f>
        <v/>
      </c>
      <c r="N104" s="639" t="str">
        <f>IF(基本情報入力シート!W147="","",基本情報入力シート!W147)</f>
        <v/>
      </c>
      <c r="O104" s="639" t="str">
        <f>IF(基本情報入力シート!X147="","",基本情報入力シート!X147)</f>
        <v/>
      </c>
      <c r="P104" s="640" t="str">
        <f>IF(基本情報入力シート!Y147="","",基本情報入力シート!Y147)</f>
        <v/>
      </c>
      <c r="Q104" s="641" t="str">
        <f>IF(基本情報入力シート!Z147="","",基本情報入力シート!Z147)</f>
        <v/>
      </c>
      <c r="R104" s="642" t="str">
        <f>IF(基本情報入力シート!AA147="","",基本情報入力シート!AA147)</f>
        <v/>
      </c>
      <c r="S104" s="129"/>
      <c r="T104" s="130"/>
      <c r="U104" s="643" t="str">
        <f>IFERROR(VLOOKUP(P104,【参考】数式用!$A$5:$I$28,MATCH(T104,【参考】数式用!$H$4:$I$4,0)+7,0),"")</f>
        <v/>
      </c>
      <c r="V104" s="132"/>
      <c r="W104" s="312" t="s">
        <v>121</v>
      </c>
      <c r="X104" s="133"/>
      <c r="Y104" s="313" t="s">
        <v>122</v>
      </c>
      <c r="Z104" s="133"/>
      <c r="AA104" s="313" t="s">
        <v>123</v>
      </c>
      <c r="AB104" s="133"/>
      <c r="AC104" s="313" t="s">
        <v>122</v>
      </c>
      <c r="AD104" s="133"/>
      <c r="AE104" s="313" t="s">
        <v>124</v>
      </c>
      <c r="AF104" s="644" t="s">
        <v>125</v>
      </c>
      <c r="AG104" s="651" t="str">
        <f t="shared" si="10"/>
        <v/>
      </c>
      <c r="AH104" s="645" t="s">
        <v>47</v>
      </c>
      <c r="AI104" s="646" t="str">
        <f t="shared" si="8"/>
        <v/>
      </c>
      <c r="AJ104" s="234"/>
      <c r="AK104" s="647" t="str">
        <f t="shared" si="11"/>
        <v>○</v>
      </c>
      <c r="AL104" s="648" t="str">
        <f t="shared" si="12"/>
        <v/>
      </c>
      <c r="AM104" s="649"/>
      <c r="AN104" s="649"/>
      <c r="AO104" s="649"/>
      <c r="AP104" s="649"/>
      <c r="AQ104" s="649"/>
      <c r="AR104" s="649"/>
      <c r="AS104" s="649"/>
      <c r="AT104" s="649"/>
      <c r="AU104" s="650"/>
    </row>
    <row r="105" spans="1:47" ht="33" customHeight="1" thickBot="1">
      <c r="A105" s="639">
        <f t="shared" si="9"/>
        <v>95</v>
      </c>
      <c r="B105" s="1269" t="str">
        <f>IF(基本情報入力シート!C148="","",基本情報入力シート!C148)</f>
        <v/>
      </c>
      <c r="C105" s="1270"/>
      <c r="D105" s="1270"/>
      <c r="E105" s="1270"/>
      <c r="F105" s="1270"/>
      <c r="G105" s="1270"/>
      <c r="H105" s="1270"/>
      <c r="I105" s="1270"/>
      <c r="J105" s="1270"/>
      <c r="K105" s="1271"/>
      <c r="L105" s="639" t="str">
        <f>IF(基本情報入力シート!M148="","",基本情報入力シート!M148)</f>
        <v/>
      </c>
      <c r="M105" s="639" t="str">
        <f>IF(基本情報入力シート!R148="","",基本情報入力シート!R148)</f>
        <v/>
      </c>
      <c r="N105" s="639" t="str">
        <f>IF(基本情報入力シート!W148="","",基本情報入力シート!W148)</f>
        <v/>
      </c>
      <c r="O105" s="639" t="str">
        <f>IF(基本情報入力シート!X148="","",基本情報入力シート!X148)</f>
        <v/>
      </c>
      <c r="P105" s="640" t="str">
        <f>IF(基本情報入力シート!Y148="","",基本情報入力シート!Y148)</f>
        <v/>
      </c>
      <c r="Q105" s="641" t="str">
        <f>IF(基本情報入力シート!Z148="","",基本情報入力シート!Z148)</f>
        <v/>
      </c>
      <c r="R105" s="642" t="str">
        <f>IF(基本情報入力シート!AA148="","",基本情報入力シート!AA148)</f>
        <v/>
      </c>
      <c r="S105" s="129"/>
      <c r="T105" s="130"/>
      <c r="U105" s="643" t="str">
        <f>IFERROR(VLOOKUP(P105,【参考】数式用!$A$5:$I$28,MATCH(T105,【参考】数式用!$H$4:$I$4,0)+7,0),"")</f>
        <v/>
      </c>
      <c r="V105" s="132"/>
      <c r="W105" s="312" t="s">
        <v>121</v>
      </c>
      <c r="X105" s="133"/>
      <c r="Y105" s="313" t="s">
        <v>122</v>
      </c>
      <c r="Z105" s="133"/>
      <c r="AA105" s="313" t="s">
        <v>123</v>
      </c>
      <c r="AB105" s="133"/>
      <c r="AC105" s="313" t="s">
        <v>122</v>
      </c>
      <c r="AD105" s="133"/>
      <c r="AE105" s="313" t="s">
        <v>124</v>
      </c>
      <c r="AF105" s="644" t="s">
        <v>125</v>
      </c>
      <c r="AG105" s="651" t="str">
        <f t="shared" si="10"/>
        <v/>
      </c>
      <c r="AH105" s="645" t="s">
        <v>47</v>
      </c>
      <c r="AI105" s="646" t="str">
        <f t="shared" si="8"/>
        <v/>
      </c>
      <c r="AJ105" s="234"/>
      <c r="AK105" s="647" t="str">
        <f t="shared" si="11"/>
        <v>○</v>
      </c>
      <c r="AL105" s="648" t="str">
        <f t="shared" si="12"/>
        <v/>
      </c>
      <c r="AM105" s="649"/>
      <c r="AN105" s="649"/>
      <c r="AO105" s="649"/>
      <c r="AP105" s="649"/>
      <c r="AQ105" s="649"/>
      <c r="AR105" s="649"/>
      <c r="AS105" s="649"/>
      <c r="AT105" s="649"/>
      <c r="AU105" s="650"/>
    </row>
    <row r="106" spans="1:47" ht="33" customHeight="1" thickBot="1">
      <c r="A106" s="639">
        <f t="shared" si="9"/>
        <v>96</v>
      </c>
      <c r="B106" s="1269" t="str">
        <f>IF(基本情報入力シート!C149="","",基本情報入力シート!C149)</f>
        <v/>
      </c>
      <c r="C106" s="1270"/>
      <c r="D106" s="1270"/>
      <c r="E106" s="1270"/>
      <c r="F106" s="1270"/>
      <c r="G106" s="1270"/>
      <c r="H106" s="1270"/>
      <c r="I106" s="1270"/>
      <c r="J106" s="1270"/>
      <c r="K106" s="1271"/>
      <c r="L106" s="639" t="str">
        <f>IF(基本情報入力シート!M149="","",基本情報入力シート!M149)</f>
        <v/>
      </c>
      <c r="M106" s="639" t="str">
        <f>IF(基本情報入力シート!R149="","",基本情報入力シート!R149)</f>
        <v/>
      </c>
      <c r="N106" s="639" t="str">
        <f>IF(基本情報入力シート!W149="","",基本情報入力シート!W149)</f>
        <v/>
      </c>
      <c r="O106" s="639" t="str">
        <f>IF(基本情報入力シート!X149="","",基本情報入力シート!X149)</f>
        <v/>
      </c>
      <c r="P106" s="640" t="str">
        <f>IF(基本情報入力シート!Y149="","",基本情報入力シート!Y149)</f>
        <v/>
      </c>
      <c r="Q106" s="641" t="str">
        <f>IF(基本情報入力シート!Z149="","",基本情報入力シート!Z149)</f>
        <v/>
      </c>
      <c r="R106" s="642" t="str">
        <f>IF(基本情報入力シート!AA149="","",基本情報入力シート!AA149)</f>
        <v/>
      </c>
      <c r="S106" s="129"/>
      <c r="T106" s="130"/>
      <c r="U106" s="643" t="str">
        <f>IFERROR(VLOOKUP(P106,【参考】数式用!$A$5:$I$28,MATCH(T106,【参考】数式用!$H$4:$I$4,0)+7,0),"")</f>
        <v/>
      </c>
      <c r="V106" s="132"/>
      <c r="W106" s="312" t="s">
        <v>121</v>
      </c>
      <c r="X106" s="133"/>
      <c r="Y106" s="313" t="s">
        <v>122</v>
      </c>
      <c r="Z106" s="133"/>
      <c r="AA106" s="313" t="s">
        <v>123</v>
      </c>
      <c r="AB106" s="133"/>
      <c r="AC106" s="313" t="s">
        <v>122</v>
      </c>
      <c r="AD106" s="133"/>
      <c r="AE106" s="313" t="s">
        <v>124</v>
      </c>
      <c r="AF106" s="644" t="s">
        <v>125</v>
      </c>
      <c r="AG106" s="651" t="str">
        <f t="shared" si="10"/>
        <v/>
      </c>
      <c r="AH106" s="645" t="s">
        <v>47</v>
      </c>
      <c r="AI106" s="646" t="str">
        <f t="shared" si="8"/>
        <v/>
      </c>
      <c r="AJ106" s="234"/>
      <c r="AK106" s="647" t="str">
        <f t="shared" si="11"/>
        <v>○</v>
      </c>
      <c r="AL106" s="648" t="str">
        <f t="shared" si="12"/>
        <v/>
      </c>
      <c r="AM106" s="649"/>
      <c r="AN106" s="649"/>
      <c r="AO106" s="649"/>
      <c r="AP106" s="649"/>
      <c r="AQ106" s="649"/>
      <c r="AR106" s="649"/>
      <c r="AS106" s="649"/>
      <c r="AT106" s="649"/>
      <c r="AU106" s="650"/>
    </row>
    <row r="107" spans="1:47" ht="33" customHeight="1" thickBot="1">
      <c r="A107" s="639">
        <f t="shared" si="9"/>
        <v>97</v>
      </c>
      <c r="B107" s="1269" t="str">
        <f>IF(基本情報入力シート!C150="","",基本情報入力シート!C150)</f>
        <v/>
      </c>
      <c r="C107" s="1270"/>
      <c r="D107" s="1270"/>
      <c r="E107" s="1270"/>
      <c r="F107" s="1270"/>
      <c r="G107" s="1270"/>
      <c r="H107" s="1270"/>
      <c r="I107" s="1270"/>
      <c r="J107" s="1270"/>
      <c r="K107" s="1271"/>
      <c r="L107" s="639" t="str">
        <f>IF(基本情報入力シート!M150="","",基本情報入力シート!M150)</f>
        <v/>
      </c>
      <c r="M107" s="639" t="str">
        <f>IF(基本情報入力シート!R150="","",基本情報入力シート!R150)</f>
        <v/>
      </c>
      <c r="N107" s="639" t="str">
        <f>IF(基本情報入力シート!W150="","",基本情報入力シート!W150)</f>
        <v/>
      </c>
      <c r="O107" s="639" t="str">
        <f>IF(基本情報入力シート!X150="","",基本情報入力シート!X150)</f>
        <v/>
      </c>
      <c r="P107" s="640" t="str">
        <f>IF(基本情報入力シート!Y150="","",基本情報入力シート!Y150)</f>
        <v/>
      </c>
      <c r="Q107" s="641" t="str">
        <f>IF(基本情報入力シート!Z150="","",基本情報入力シート!Z150)</f>
        <v/>
      </c>
      <c r="R107" s="642" t="str">
        <f>IF(基本情報入力シート!AA150="","",基本情報入力シート!AA150)</f>
        <v/>
      </c>
      <c r="S107" s="129"/>
      <c r="T107" s="130"/>
      <c r="U107" s="643" t="str">
        <f>IFERROR(VLOOKUP(P107,【参考】数式用!$A$5:$I$28,MATCH(T107,【参考】数式用!$H$4:$I$4,0)+7,0),"")</f>
        <v/>
      </c>
      <c r="V107" s="132"/>
      <c r="W107" s="312" t="s">
        <v>121</v>
      </c>
      <c r="X107" s="133"/>
      <c r="Y107" s="313" t="s">
        <v>122</v>
      </c>
      <c r="Z107" s="133"/>
      <c r="AA107" s="313" t="s">
        <v>123</v>
      </c>
      <c r="AB107" s="133"/>
      <c r="AC107" s="313" t="s">
        <v>122</v>
      </c>
      <c r="AD107" s="133"/>
      <c r="AE107" s="313" t="s">
        <v>124</v>
      </c>
      <c r="AF107" s="644" t="s">
        <v>125</v>
      </c>
      <c r="AG107" s="651" t="str">
        <f t="shared" si="10"/>
        <v/>
      </c>
      <c r="AH107" s="645" t="s">
        <v>47</v>
      </c>
      <c r="AI107" s="646" t="str">
        <f t="shared" si="8"/>
        <v/>
      </c>
      <c r="AJ107" s="234"/>
      <c r="AK107" s="647" t="str">
        <f t="shared" si="11"/>
        <v>○</v>
      </c>
      <c r="AL107" s="648" t="str">
        <f t="shared" si="12"/>
        <v/>
      </c>
      <c r="AM107" s="649"/>
      <c r="AN107" s="649"/>
      <c r="AO107" s="649"/>
      <c r="AP107" s="649"/>
      <c r="AQ107" s="649"/>
      <c r="AR107" s="649"/>
      <c r="AS107" s="649"/>
      <c r="AT107" s="649"/>
      <c r="AU107" s="650"/>
    </row>
    <row r="108" spans="1:47" ht="33" customHeight="1" thickBot="1">
      <c r="A108" s="639">
        <f t="shared" si="9"/>
        <v>98</v>
      </c>
      <c r="B108" s="1269" t="str">
        <f>IF(基本情報入力シート!C151="","",基本情報入力シート!C151)</f>
        <v/>
      </c>
      <c r="C108" s="1270"/>
      <c r="D108" s="1270"/>
      <c r="E108" s="1270"/>
      <c r="F108" s="1270"/>
      <c r="G108" s="1270"/>
      <c r="H108" s="1270"/>
      <c r="I108" s="1270"/>
      <c r="J108" s="1270"/>
      <c r="K108" s="1271"/>
      <c r="L108" s="639" t="str">
        <f>IF(基本情報入力シート!M151="","",基本情報入力シート!M151)</f>
        <v/>
      </c>
      <c r="M108" s="639" t="str">
        <f>IF(基本情報入力シート!R151="","",基本情報入力シート!R151)</f>
        <v/>
      </c>
      <c r="N108" s="639" t="str">
        <f>IF(基本情報入力シート!W151="","",基本情報入力シート!W151)</f>
        <v/>
      </c>
      <c r="O108" s="639" t="str">
        <f>IF(基本情報入力シート!X151="","",基本情報入力シート!X151)</f>
        <v/>
      </c>
      <c r="P108" s="640" t="str">
        <f>IF(基本情報入力シート!Y151="","",基本情報入力シート!Y151)</f>
        <v/>
      </c>
      <c r="Q108" s="641" t="str">
        <f>IF(基本情報入力シート!Z151="","",基本情報入力シート!Z151)</f>
        <v/>
      </c>
      <c r="R108" s="642" t="str">
        <f>IF(基本情報入力シート!AA151="","",基本情報入力シート!AA151)</f>
        <v/>
      </c>
      <c r="S108" s="129"/>
      <c r="T108" s="130"/>
      <c r="U108" s="643" t="str">
        <f>IFERROR(VLOOKUP(P108,【参考】数式用!$A$5:$I$28,MATCH(T108,【参考】数式用!$H$4:$I$4,0)+7,0),"")</f>
        <v/>
      </c>
      <c r="V108" s="132"/>
      <c r="W108" s="312" t="s">
        <v>121</v>
      </c>
      <c r="X108" s="133"/>
      <c r="Y108" s="313" t="s">
        <v>122</v>
      </c>
      <c r="Z108" s="133"/>
      <c r="AA108" s="313" t="s">
        <v>123</v>
      </c>
      <c r="AB108" s="133"/>
      <c r="AC108" s="313" t="s">
        <v>122</v>
      </c>
      <c r="AD108" s="133"/>
      <c r="AE108" s="313" t="s">
        <v>124</v>
      </c>
      <c r="AF108" s="644" t="s">
        <v>125</v>
      </c>
      <c r="AG108" s="651" t="str">
        <f t="shared" si="10"/>
        <v/>
      </c>
      <c r="AH108" s="645" t="s">
        <v>47</v>
      </c>
      <c r="AI108" s="646" t="str">
        <f t="shared" si="8"/>
        <v/>
      </c>
      <c r="AJ108" s="234"/>
      <c r="AK108" s="647" t="str">
        <f t="shared" si="11"/>
        <v>○</v>
      </c>
      <c r="AL108" s="648" t="str">
        <f t="shared" si="12"/>
        <v/>
      </c>
      <c r="AM108" s="649"/>
      <c r="AN108" s="649"/>
      <c r="AO108" s="649"/>
      <c r="AP108" s="649"/>
      <c r="AQ108" s="649"/>
      <c r="AR108" s="649"/>
      <c r="AS108" s="649"/>
      <c r="AT108" s="649"/>
      <c r="AU108" s="650"/>
    </row>
    <row r="109" spans="1:47" ht="33" customHeight="1" thickBot="1">
      <c r="A109" s="639">
        <f t="shared" si="9"/>
        <v>99</v>
      </c>
      <c r="B109" s="1269" t="str">
        <f>IF(基本情報入力シート!C152="","",基本情報入力シート!C152)</f>
        <v/>
      </c>
      <c r="C109" s="1270"/>
      <c r="D109" s="1270"/>
      <c r="E109" s="1270"/>
      <c r="F109" s="1270"/>
      <c r="G109" s="1270"/>
      <c r="H109" s="1270"/>
      <c r="I109" s="1270"/>
      <c r="J109" s="1270"/>
      <c r="K109" s="1271"/>
      <c r="L109" s="639" t="str">
        <f>IF(基本情報入力シート!M152="","",基本情報入力シート!M152)</f>
        <v/>
      </c>
      <c r="M109" s="639" t="str">
        <f>IF(基本情報入力シート!R152="","",基本情報入力シート!R152)</f>
        <v/>
      </c>
      <c r="N109" s="639" t="str">
        <f>IF(基本情報入力シート!W152="","",基本情報入力シート!W152)</f>
        <v/>
      </c>
      <c r="O109" s="639" t="str">
        <f>IF(基本情報入力シート!X152="","",基本情報入力シート!X152)</f>
        <v/>
      </c>
      <c r="P109" s="640" t="str">
        <f>IF(基本情報入力シート!Y152="","",基本情報入力シート!Y152)</f>
        <v/>
      </c>
      <c r="Q109" s="641" t="str">
        <f>IF(基本情報入力シート!Z152="","",基本情報入力シート!Z152)</f>
        <v/>
      </c>
      <c r="R109" s="642" t="str">
        <f>IF(基本情報入力シート!AA152="","",基本情報入力シート!AA152)</f>
        <v/>
      </c>
      <c r="S109" s="129"/>
      <c r="T109" s="130"/>
      <c r="U109" s="643" t="str">
        <f>IFERROR(VLOOKUP(P109,【参考】数式用!$A$5:$I$28,MATCH(T109,【参考】数式用!$H$4:$I$4,0)+7,0),"")</f>
        <v/>
      </c>
      <c r="V109" s="132"/>
      <c r="W109" s="312" t="s">
        <v>121</v>
      </c>
      <c r="X109" s="133"/>
      <c r="Y109" s="313" t="s">
        <v>122</v>
      </c>
      <c r="Z109" s="133"/>
      <c r="AA109" s="313" t="s">
        <v>123</v>
      </c>
      <c r="AB109" s="133"/>
      <c r="AC109" s="313" t="s">
        <v>122</v>
      </c>
      <c r="AD109" s="133"/>
      <c r="AE109" s="313" t="s">
        <v>124</v>
      </c>
      <c r="AF109" s="644" t="s">
        <v>125</v>
      </c>
      <c r="AG109" s="651" t="str">
        <f t="shared" si="10"/>
        <v/>
      </c>
      <c r="AH109" s="645" t="s">
        <v>47</v>
      </c>
      <c r="AI109" s="646" t="str">
        <f t="shared" si="8"/>
        <v/>
      </c>
      <c r="AJ109" s="234"/>
      <c r="AK109" s="647" t="str">
        <f t="shared" si="11"/>
        <v>○</v>
      </c>
      <c r="AL109" s="648" t="str">
        <f t="shared" si="12"/>
        <v/>
      </c>
      <c r="AM109" s="649"/>
      <c r="AN109" s="649"/>
      <c r="AO109" s="649"/>
      <c r="AP109" s="649"/>
      <c r="AQ109" s="649"/>
      <c r="AR109" s="649"/>
      <c r="AS109" s="649"/>
      <c r="AT109" s="649"/>
      <c r="AU109" s="650"/>
    </row>
    <row r="110" spans="1:47" ht="33" customHeight="1" thickBot="1">
      <c r="A110" s="639">
        <f t="shared" si="9"/>
        <v>100</v>
      </c>
      <c r="B110" s="1269" t="str">
        <f>IF(基本情報入力シート!C153="","",基本情報入力シート!C153)</f>
        <v/>
      </c>
      <c r="C110" s="1270"/>
      <c r="D110" s="1270"/>
      <c r="E110" s="1270"/>
      <c r="F110" s="1270"/>
      <c r="G110" s="1270"/>
      <c r="H110" s="1270"/>
      <c r="I110" s="1270"/>
      <c r="J110" s="1270"/>
      <c r="K110" s="1271"/>
      <c r="L110" s="639" t="str">
        <f>IF(基本情報入力シート!M153="","",基本情報入力シート!M153)</f>
        <v/>
      </c>
      <c r="M110" s="639" t="str">
        <f>IF(基本情報入力シート!R153="","",基本情報入力シート!R153)</f>
        <v/>
      </c>
      <c r="N110" s="639" t="str">
        <f>IF(基本情報入力シート!W153="","",基本情報入力シート!W153)</f>
        <v/>
      </c>
      <c r="O110" s="639" t="str">
        <f>IF(基本情報入力シート!X153="","",基本情報入力シート!X153)</f>
        <v/>
      </c>
      <c r="P110" s="640" t="str">
        <f>IF(基本情報入力シート!Y153="","",基本情報入力シート!Y153)</f>
        <v/>
      </c>
      <c r="Q110" s="641" t="str">
        <f>IF(基本情報入力シート!Z153="","",基本情報入力シート!Z153)</f>
        <v/>
      </c>
      <c r="R110" s="642" t="str">
        <f>IF(基本情報入力シート!AA153="","",基本情報入力シート!AA153)</f>
        <v/>
      </c>
      <c r="S110" s="129"/>
      <c r="T110" s="130"/>
      <c r="U110" s="643" t="str">
        <f>IFERROR(VLOOKUP(P110,【参考】数式用!$A$5:$I$28,MATCH(T110,【参考】数式用!$H$4:$I$4,0)+7,0),"")</f>
        <v/>
      </c>
      <c r="V110" s="132"/>
      <c r="W110" s="312" t="s">
        <v>21</v>
      </c>
      <c r="X110" s="133"/>
      <c r="Y110" s="313" t="s">
        <v>11</v>
      </c>
      <c r="Z110" s="133"/>
      <c r="AA110" s="313" t="s">
        <v>67</v>
      </c>
      <c r="AB110" s="133"/>
      <c r="AC110" s="313" t="s">
        <v>11</v>
      </c>
      <c r="AD110" s="133"/>
      <c r="AE110" s="313" t="s">
        <v>14</v>
      </c>
      <c r="AF110" s="644" t="s">
        <v>30</v>
      </c>
      <c r="AG110" s="651" t="str">
        <f t="shared" si="10"/>
        <v/>
      </c>
      <c r="AH110" s="645" t="s">
        <v>47</v>
      </c>
      <c r="AI110" s="646" t="str">
        <f t="shared" si="8"/>
        <v/>
      </c>
      <c r="AJ110" s="234"/>
      <c r="AK110" s="647" t="str">
        <f t="shared" si="11"/>
        <v>○</v>
      </c>
      <c r="AL110" s="648" t="str">
        <f t="shared" si="12"/>
        <v/>
      </c>
      <c r="AM110" s="649"/>
      <c r="AN110" s="649"/>
      <c r="AO110" s="649"/>
      <c r="AP110" s="649"/>
      <c r="AQ110" s="649"/>
      <c r="AR110" s="649"/>
      <c r="AS110" s="649"/>
      <c r="AT110" s="649"/>
      <c r="AU110" s="650"/>
    </row>
    <row r="111" spans="1:47" ht="33" customHeight="1" thickBot="1">
      <c r="A111" s="639">
        <f t="shared" si="9"/>
        <v>101</v>
      </c>
      <c r="B111" s="1269" t="str">
        <f>IF(基本情報入力シート!C154="","",基本情報入力シート!C154)</f>
        <v/>
      </c>
      <c r="C111" s="1270"/>
      <c r="D111" s="1270"/>
      <c r="E111" s="1270"/>
      <c r="F111" s="1270"/>
      <c r="G111" s="1270"/>
      <c r="H111" s="1270"/>
      <c r="I111" s="1270"/>
      <c r="J111" s="1270"/>
      <c r="K111" s="1271"/>
      <c r="L111" s="639" t="str">
        <f>IF(基本情報入力シート!M154="","",基本情報入力シート!M154)</f>
        <v/>
      </c>
      <c r="M111" s="639" t="str">
        <f>IF(基本情報入力シート!R154="","",基本情報入力シート!R154)</f>
        <v/>
      </c>
      <c r="N111" s="639" t="str">
        <f>IF(基本情報入力シート!W154="","",基本情報入力シート!W154)</f>
        <v/>
      </c>
      <c r="O111" s="639" t="str">
        <f>IF(基本情報入力シート!X154="","",基本情報入力シート!X154)</f>
        <v/>
      </c>
      <c r="P111" s="640" t="str">
        <f>IF(基本情報入力シート!Y154="","",基本情報入力シート!Y154)</f>
        <v/>
      </c>
      <c r="Q111" s="641" t="str">
        <f>IF(基本情報入力シート!Z154="","",基本情報入力シート!Z154)</f>
        <v/>
      </c>
      <c r="R111" s="642" t="str">
        <f>IF(基本情報入力シート!AA154="","",基本情報入力シート!AA154)</f>
        <v/>
      </c>
      <c r="S111" s="129"/>
      <c r="T111" s="130"/>
      <c r="U111" s="643" t="str">
        <f>IFERROR(VLOOKUP(P111,【参考】数式用!$A$5:$I$28,MATCH(T111,【参考】数式用!$H$4:$I$4,0)+7,0),"")</f>
        <v/>
      </c>
      <c r="V111" s="132"/>
      <c r="W111" s="312" t="s">
        <v>21</v>
      </c>
      <c r="X111" s="133"/>
      <c r="Y111" s="313" t="s">
        <v>11</v>
      </c>
      <c r="Z111" s="133"/>
      <c r="AA111" s="313" t="s">
        <v>67</v>
      </c>
      <c r="AB111" s="133"/>
      <c r="AC111" s="313" t="s">
        <v>11</v>
      </c>
      <c r="AD111" s="133"/>
      <c r="AE111" s="313" t="s">
        <v>14</v>
      </c>
      <c r="AF111" s="644" t="s">
        <v>30</v>
      </c>
      <c r="AG111" s="651" t="str">
        <f t="shared" si="10"/>
        <v/>
      </c>
      <c r="AH111" s="645" t="s">
        <v>47</v>
      </c>
      <c r="AI111" s="646" t="str">
        <f t="shared" si="8"/>
        <v/>
      </c>
      <c r="AJ111" s="234"/>
      <c r="AK111" s="647" t="str">
        <f t="shared" si="11"/>
        <v>○</v>
      </c>
      <c r="AL111" s="648" t="str">
        <f t="shared" si="12"/>
        <v/>
      </c>
      <c r="AM111" s="649"/>
      <c r="AN111" s="649"/>
      <c r="AO111" s="649"/>
      <c r="AP111" s="649"/>
      <c r="AQ111" s="649"/>
      <c r="AR111" s="649"/>
      <c r="AS111" s="649"/>
      <c r="AT111" s="649"/>
      <c r="AU111" s="650"/>
    </row>
    <row r="112" spans="1:47" ht="33" customHeight="1" thickBot="1">
      <c r="A112" s="639">
        <f t="shared" si="9"/>
        <v>102</v>
      </c>
      <c r="B112" s="1269" t="str">
        <f>IF(基本情報入力シート!C155="","",基本情報入力シート!C155)</f>
        <v/>
      </c>
      <c r="C112" s="1270"/>
      <c r="D112" s="1270"/>
      <c r="E112" s="1270"/>
      <c r="F112" s="1270"/>
      <c r="G112" s="1270"/>
      <c r="H112" s="1270"/>
      <c r="I112" s="1270"/>
      <c r="J112" s="1270"/>
      <c r="K112" s="1271"/>
      <c r="L112" s="639" t="str">
        <f>IF(基本情報入力シート!M155="","",基本情報入力シート!M155)</f>
        <v/>
      </c>
      <c r="M112" s="639" t="str">
        <f>IF(基本情報入力シート!R155="","",基本情報入力シート!R155)</f>
        <v/>
      </c>
      <c r="N112" s="639" t="str">
        <f>IF(基本情報入力シート!W155="","",基本情報入力シート!W155)</f>
        <v/>
      </c>
      <c r="O112" s="639" t="str">
        <f>IF(基本情報入力シート!X155="","",基本情報入力シート!X155)</f>
        <v/>
      </c>
      <c r="P112" s="640" t="str">
        <f>IF(基本情報入力シート!Y155="","",基本情報入力シート!Y155)</f>
        <v/>
      </c>
      <c r="Q112" s="641" t="str">
        <f>IF(基本情報入力シート!Z155="","",基本情報入力シート!Z155)</f>
        <v/>
      </c>
      <c r="R112" s="642" t="str">
        <f>IF(基本情報入力シート!AA155="","",基本情報入力シート!AA155)</f>
        <v/>
      </c>
      <c r="S112" s="129"/>
      <c r="T112" s="130"/>
      <c r="U112" s="643" t="str">
        <f>IFERROR(VLOOKUP(P112,【参考】数式用!$A$5:$I$28,MATCH(T112,【参考】数式用!$H$4:$I$4,0)+7,0),"")</f>
        <v/>
      </c>
      <c r="V112" s="132"/>
      <c r="W112" s="312" t="s">
        <v>21</v>
      </c>
      <c r="X112" s="133"/>
      <c r="Y112" s="313" t="s">
        <v>11</v>
      </c>
      <c r="Z112" s="133"/>
      <c r="AA112" s="313" t="s">
        <v>67</v>
      </c>
      <c r="AB112" s="133"/>
      <c r="AC112" s="313" t="s">
        <v>11</v>
      </c>
      <c r="AD112" s="133"/>
      <c r="AE112" s="313" t="s">
        <v>14</v>
      </c>
      <c r="AF112" s="644" t="s">
        <v>30</v>
      </c>
      <c r="AG112" s="651" t="str">
        <f t="shared" si="10"/>
        <v/>
      </c>
      <c r="AH112" s="645" t="s">
        <v>47</v>
      </c>
      <c r="AI112" s="646" t="str">
        <f t="shared" si="8"/>
        <v/>
      </c>
      <c r="AJ112" s="234"/>
      <c r="AK112" s="647" t="str">
        <f t="shared" si="11"/>
        <v>○</v>
      </c>
      <c r="AL112" s="648" t="str">
        <f t="shared" si="12"/>
        <v/>
      </c>
      <c r="AM112" s="649"/>
      <c r="AN112" s="649"/>
      <c r="AO112" s="649"/>
      <c r="AP112" s="649"/>
      <c r="AQ112" s="649"/>
      <c r="AR112" s="649"/>
      <c r="AS112" s="649"/>
      <c r="AT112" s="649"/>
      <c r="AU112" s="650"/>
    </row>
    <row r="113" spans="1:47" ht="33" customHeight="1" thickBot="1">
      <c r="A113" s="639">
        <f t="shared" si="9"/>
        <v>103</v>
      </c>
      <c r="B113" s="1269" t="str">
        <f>IF(基本情報入力シート!C156="","",基本情報入力シート!C156)</f>
        <v/>
      </c>
      <c r="C113" s="1270"/>
      <c r="D113" s="1270"/>
      <c r="E113" s="1270"/>
      <c r="F113" s="1270"/>
      <c r="G113" s="1270"/>
      <c r="H113" s="1270"/>
      <c r="I113" s="1270"/>
      <c r="J113" s="1270"/>
      <c r="K113" s="1271"/>
      <c r="L113" s="639" t="str">
        <f>IF(基本情報入力シート!M156="","",基本情報入力シート!M156)</f>
        <v/>
      </c>
      <c r="M113" s="639" t="str">
        <f>IF(基本情報入力シート!R156="","",基本情報入力シート!R156)</f>
        <v/>
      </c>
      <c r="N113" s="639" t="str">
        <f>IF(基本情報入力シート!W156="","",基本情報入力シート!W156)</f>
        <v/>
      </c>
      <c r="O113" s="639" t="str">
        <f>IF(基本情報入力シート!X156="","",基本情報入力シート!X156)</f>
        <v/>
      </c>
      <c r="P113" s="640" t="str">
        <f>IF(基本情報入力シート!Y156="","",基本情報入力シート!Y156)</f>
        <v/>
      </c>
      <c r="Q113" s="641" t="str">
        <f>IF(基本情報入力シート!Z156="","",基本情報入力シート!Z156)</f>
        <v/>
      </c>
      <c r="R113" s="642" t="str">
        <f>IF(基本情報入力シート!AA156="","",基本情報入力シート!AA156)</f>
        <v/>
      </c>
      <c r="S113" s="129"/>
      <c r="T113" s="130"/>
      <c r="U113" s="643" t="str">
        <f>IFERROR(VLOOKUP(P113,【参考】数式用!$A$5:$I$28,MATCH(T113,【参考】数式用!$H$4:$I$4,0)+7,0),"")</f>
        <v/>
      </c>
      <c r="V113" s="132"/>
      <c r="W113" s="312" t="s">
        <v>121</v>
      </c>
      <c r="X113" s="133"/>
      <c r="Y113" s="313" t="s">
        <v>122</v>
      </c>
      <c r="Z113" s="133"/>
      <c r="AA113" s="313" t="s">
        <v>123</v>
      </c>
      <c r="AB113" s="133"/>
      <c r="AC113" s="313" t="s">
        <v>122</v>
      </c>
      <c r="AD113" s="133"/>
      <c r="AE113" s="313" t="s">
        <v>124</v>
      </c>
      <c r="AF113" s="644" t="s">
        <v>125</v>
      </c>
      <c r="AG113" s="651" t="str">
        <f t="shared" si="10"/>
        <v/>
      </c>
      <c r="AH113" s="645" t="s">
        <v>47</v>
      </c>
      <c r="AI113" s="646" t="str">
        <f t="shared" si="8"/>
        <v/>
      </c>
      <c r="AJ113" s="234"/>
      <c r="AK113" s="647" t="str">
        <f t="shared" si="11"/>
        <v>○</v>
      </c>
      <c r="AL113" s="648" t="str">
        <f t="shared" si="12"/>
        <v/>
      </c>
      <c r="AM113" s="649"/>
      <c r="AN113" s="649"/>
      <c r="AO113" s="649"/>
      <c r="AP113" s="649"/>
      <c r="AQ113" s="649"/>
      <c r="AR113" s="649"/>
      <c r="AS113" s="649"/>
      <c r="AT113" s="649"/>
      <c r="AU113" s="650"/>
    </row>
    <row r="114" spans="1:47" ht="33" customHeight="1" thickBot="1">
      <c r="A114" s="639">
        <f t="shared" si="9"/>
        <v>104</v>
      </c>
      <c r="B114" s="1269" t="str">
        <f>IF(基本情報入力シート!C157="","",基本情報入力シート!C157)</f>
        <v/>
      </c>
      <c r="C114" s="1270"/>
      <c r="D114" s="1270"/>
      <c r="E114" s="1270"/>
      <c r="F114" s="1270"/>
      <c r="G114" s="1270"/>
      <c r="H114" s="1270"/>
      <c r="I114" s="1270"/>
      <c r="J114" s="1270"/>
      <c r="K114" s="1271"/>
      <c r="L114" s="639" t="str">
        <f>IF(基本情報入力シート!M157="","",基本情報入力シート!M157)</f>
        <v/>
      </c>
      <c r="M114" s="639" t="str">
        <f>IF(基本情報入力シート!R157="","",基本情報入力シート!R157)</f>
        <v/>
      </c>
      <c r="N114" s="639" t="str">
        <f>IF(基本情報入力シート!W157="","",基本情報入力シート!W157)</f>
        <v/>
      </c>
      <c r="O114" s="639" t="str">
        <f>IF(基本情報入力シート!X157="","",基本情報入力シート!X157)</f>
        <v/>
      </c>
      <c r="P114" s="640" t="str">
        <f>IF(基本情報入力シート!Y157="","",基本情報入力シート!Y157)</f>
        <v/>
      </c>
      <c r="Q114" s="641" t="str">
        <f>IF(基本情報入力シート!Z157="","",基本情報入力シート!Z157)</f>
        <v/>
      </c>
      <c r="R114" s="642" t="str">
        <f>IF(基本情報入力シート!AA157="","",基本情報入力シート!AA157)</f>
        <v/>
      </c>
      <c r="S114" s="129"/>
      <c r="T114" s="130"/>
      <c r="U114" s="643" t="str">
        <f>IFERROR(VLOOKUP(P114,【参考】数式用!$A$5:$I$28,MATCH(T114,【参考】数式用!$H$4:$I$4,0)+7,0),"")</f>
        <v/>
      </c>
      <c r="V114" s="132"/>
      <c r="W114" s="312" t="s">
        <v>121</v>
      </c>
      <c r="X114" s="133"/>
      <c r="Y114" s="313" t="s">
        <v>122</v>
      </c>
      <c r="Z114" s="133"/>
      <c r="AA114" s="313" t="s">
        <v>123</v>
      </c>
      <c r="AB114" s="133"/>
      <c r="AC114" s="313" t="s">
        <v>122</v>
      </c>
      <c r="AD114" s="133"/>
      <c r="AE114" s="313" t="s">
        <v>124</v>
      </c>
      <c r="AF114" s="644" t="s">
        <v>125</v>
      </c>
      <c r="AG114" s="651" t="str">
        <f t="shared" si="10"/>
        <v/>
      </c>
      <c r="AH114" s="645" t="s">
        <v>47</v>
      </c>
      <c r="AI114" s="646" t="str">
        <f t="shared" si="8"/>
        <v/>
      </c>
      <c r="AJ114" s="234"/>
      <c r="AK114" s="647" t="str">
        <f t="shared" si="11"/>
        <v>○</v>
      </c>
      <c r="AL114" s="648" t="str">
        <f t="shared" si="12"/>
        <v/>
      </c>
      <c r="AM114" s="649"/>
      <c r="AN114" s="649"/>
      <c r="AO114" s="649"/>
      <c r="AP114" s="649"/>
      <c r="AQ114" s="649"/>
      <c r="AR114" s="649"/>
      <c r="AS114" s="649"/>
      <c r="AT114" s="649"/>
      <c r="AU114" s="650"/>
    </row>
    <row r="115" spans="1:47" ht="33" customHeight="1" thickBot="1">
      <c r="A115" s="639">
        <f t="shared" si="9"/>
        <v>105</v>
      </c>
      <c r="B115" s="1269" t="str">
        <f>IF(基本情報入力シート!C158="","",基本情報入力シート!C158)</f>
        <v/>
      </c>
      <c r="C115" s="1270"/>
      <c r="D115" s="1270"/>
      <c r="E115" s="1270"/>
      <c r="F115" s="1270"/>
      <c r="G115" s="1270"/>
      <c r="H115" s="1270"/>
      <c r="I115" s="1270"/>
      <c r="J115" s="1270"/>
      <c r="K115" s="1271"/>
      <c r="L115" s="639" t="str">
        <f>IF(基本情報入力シート!M158="","",基本情報入力シート!M158)</f>
        <v/>
      </c>
      <c r="M115" s="639" t="str">
        <f>IF(基本情報入力シート!R158="","",基本情報入力シート!R158)</f>
        <v/>
      </c>
      <c r="N115" s="639" t="str">
        <f>IF(基本情報入力シート!W158="","",基本情報入力シート!W158)</f>
        <v/>
      </c>
      <c r="O115" s="639" t="str">
        <f>IF(基本情報入力シート!X158="","",基本情報入力シート!X158)</f>
        <v/>
      </c>
      <c r="P115" s="640" t="str">
        <f>IF(基本情報入力シート!Y158="","",基本情報入力シート!Y158)</f>
        <v/>
      </c>
      <c r="Q115" s="641" t="str">
        <f>IF(基本情報入力シート!Z158="","",基本情報入力シート!Z158)</f>
        <v/>
      </c>
      <c r="R115" s="642" t="str">
        <f>IF(基本情報入力シート!AA158="","",基本情報入力シート!AA158)</f>
        <v/>
      </c>
      <c r="S115" s="129"/>
      <c r="T115" s="130"/>
      <c r="U115" s="643" t="str">
        <f>IFERROR(VLOOKUP(P115,【参考】数式用!$A$5:$I$28,MATCH(T115,【参考】数式用!$H$4:$I$4,0)+7,0),"")</f>
        <v/>
      </c>
      <c r="V115" s="132"/>
      <c r="W115" s="312" t="s">
        <v>121</v>
      </c>
      <c r="X115" s="133"/>
      <c r="Y115" s="313" t="s">
        <v>122</v>
      </c>
      <c r="Z115" s="133"/>
      <c r="AA115" s="313" t="s">
        <v>123</v>
      </c>
      <c r="AB115" s="133"/>
      <c r="AC115" s="313" t="s">
        <v>122</v>
      </c>
      <c r="AD115" s="133"/>
      <c r="AE115" s="313" t="s">
        <v>124</v>
      </c>
      <c r="AF115" s="644" t="s">
        <v>125</v>
      </c>
      <c r="AG115" s="651" t="str">
        <f t="shared" si="10"/>
        <v/>
      </c>
      <c r="AH115" s="645" t="s">
        <v>47</v>
      </c>
      <c r="AI115" s="646" t="str">
        <f t="shared" si="8"/>
        <v/>
      </c>
      <c r="AJ115" s="234"/>
      <c r="AK115" s="647" t="str">
        <f t="shared" si="11"/>
        <v>○</v>
      </c>
      <c r="AL115" s="648" t="str">
        <f t="shared" si="12"/>
        <v/>
      </c>
      <c r="AM115" s="649"/>
      <c r="AN115" s="649"/>
      <c r="AO115" s="649"/>
      <c r="AP115" s="649"/>
      <c r="AQ115" s="649"/>
      <c r="AR115" s="649"/>
      <c r="AS115" s="649"/>
      <c r="AT115" s="649"/>
      <c r="AU115" s="650"/>
    </row>
    <row r="116" spans="1:47" ht="33" customHeight="1" thickBot="1">
      <c r="A116" s="639">
        <f t="shared" si="9"/>
        <v>106</v>
      </c>
      <c r="B116" s="1269" t="str">
        <f>IF(基本情報入力シート!C159="","",基本情報入力シート!C159)</f>
        <v/>
      </c>
      <c r="C116" s="1270"/>
      <c r="D116" s="1270"/>
      <c r="E116" s="1270"/>
      <c r="F116" s="1270"/>
      <c r="G116" s="1270"/>
      <c r="H116" s="1270"/>
      <c r="I116" s="1270"/>
      <c r="J116" s="1270"/>
      <c r="K116" s="1271"/>
      <c r="L116" s="639" t="str">
        <f>IF(基本情報入力シート!M159="","",基本情報入力シート!M159)</f>
        <v/>
      </c>
      <c r="M116" s="639" t="str">
        <f>IF(基本情報入力シート!R159="","",基本情報入力シート!R159)</f>
        <v/>
      </c>
      <c r="N116" s="639" t="str">
        <f>IF(基本情報入力シート!W159="","",基本情報入力シート!W159)</f>
        <v/>
      </c>
      <c r="O116" s="639" t="str">
        <f>IF(基本情報入力シート!X159="","",基本情報入力シート!X159)</f>
        <v/>
      </c>
      <c r="P116" s="640" t="str">
        <f>IF(基本情報入力シート!Y159="","",基本情報入力シート!Y159)</f>
        <v/>
      </c>
      <c r="Q116" s="641" t="str">
        <f>IF(基本情報入力シート!Z159="","",基本情報入力シート!Z159)</f>
        <v/>
      </c>
      <c r="R116" s="642" t="str">
        <f>IF(基本情報入力シート!AA159="","",基本情報入力シート!AA159)</f>
        <v/>
      </c>
      <c r="S116" s="129"/>
      <c r="T116" s="130"/>
      <c r="U116" s="643" t="str">
        <f>IFERROR(VLOOKUP(P116,【参考】数式用!$A$5:$I$28,MATCH(T116,【参考】数式用!$H$4:$I$4,0)+7,0),"")</f>
        <v/>
      </c>
      <c r="V116" s="132"/>
      <c r="W116" s="312" t="s">
        <v>121</v>
      </c>
      <c r="X116" s="133"/>
      <c r="Y116" s="313" t="s">
        <v>122</v>
      </c>
      <c r="Z116" s="133"/>
      <c r="AA116" s="313" t="s">
        <v>123</v>
      </c>
      <c r="AB116" s="133"/>
      <c r="AC116" s="313" t="s">
        <v>122</v>
      </c>
      <c r="AD116" s="133"/>
      <c r="AE116" s="313" t="s">
        <v>124</v>
      </c>
      <c r="AF116" s="644" t="s">
        <v>125</v>
      </c>
      <c r="AG116" s="651" t="str">
        <f t="shared" si="10"/>
        <v/>
      </c>
      <c r="AH116" s="645" t="s">
        <v>47</v>
      </c>
      <c r="AI116" s="646" t="str">
        <f t="shared" si="8"/>
        <v/>
      </c>
      <c r="AJ116" s="234"/>
      <c r="AK116" s="647" t="str">
        <f t="shared" si="11"/>
        <v>○</v>
      </c>
      <c r="AL116" s="648" t="str">
        <f t="shared" si="12"/>
        <v/>
      </c>
      <c r="AM116" s="649"/>
      <c r="AN116" s="649"/>
      <c r="AO116" s="649"/>
      <c r="AP116" s="649"/>
      <c r="AQ116" s="649"/>
      <c r="AR116" s="649"/>
      <c r="AS116" s="649"/>
      <c r="AT116" s="649"/>
      <c r="AU116" s="650"/>
    </row>
    <row r="117" spans="1:47" ht="33" customHeight="1" thickBot="1">
      <c r="A117" s="639">
        <f t="shared" si="9"/>
        <v>107</v>
      </c>
      <c r="B117" s="1269" t="str">
        <f>IF(基本情報入力シート!C160="","",基本情報入力シート!C160)</f>
        <v/>
      </c>
      <c r="C117" s="1270"/>
      <c r="D117" s="1270"/>
      <c r="E117" s="1270"/>
      <c r="F117" s="1270"/>
      <c r="G117" s="1270"/>
      <c r="H117" s="1270"/>
      <c r="I117" s="1270"/>
      <c r="J117" s="1270"/>
      <c r="K117" s="1271"/>
      <c r="L117" s="639" t="str">
        <f>IF(基本情報入力シート!M160="","",基本情報入力シート!M160)</f>
        <v/>
      </c>
      <c r="M117" s="639" t="str">
        <f>IF(基本情報入力シート!R160="","",基本情報入力シート!R160)</f>
        <v/>
      </c>
      <c r="N117" s="639" t="str">
        <f>IF(基本情報入力シート!W160="","",基本情報入力シート!W160)</f>
        <v/>
      </c>
      <c r="O117" s="639" t="str">
        <f>IF(基本情報入力シート!X160="","",基本情報入力シート!X160)</f>
        <v/>
      </c>
      <c r="P117" s="640" t="str">
        <f>IF(基本情報入力シート!Y160="","",基本情報入力シート!Y160)</f>
        <v/>
      </c>
      <c r="Q117" s="641" t="str">
        <f>IF(基本情報入力シート!Z160="","",基本情報入力シート!Z160)</f>
        <v/>
      </c>
      <c r="R117" s="642" t="str">
        <f>IF(基本情報入力シート!AA160="","",基本情報入力シート!AA160)</f>
        <v/>
      </c>
      <c r="S117" s="129"/>
      <c r="T117" s="130"/>
      <c r="U117" s="643" t="str">
        <f>IFERROR(VLOOKUP(P117,【参考】数式用!$A$5:$I$28,MATCH(T117,【参考】数式用!$H$4:$I$4,0)+7,0),"")</f>
        <v/>
      </c>
      <c r="V117" s="132"/>
      <c r="W117" s="312" t="s">
        <v>121</v>
      </c>
      <c r="X117" s="133"/>
      <c r="Y117" s="313" t="s">
        <v>122</v>
      </c>
      <c r="Z117" s="133"/>
      <c r="AA117" s="313" t="s">
        <v>123</v>
      </c>
      <c r="AB117" s="133"/>
      <c r="AC117" s="313" t="s">
        <v>122</v>
      </c>
      <c r="AD117" s="133"/>
      <c r="AE117" s="313" t="s">
        <v>124</v>
      </c>
      <c r="AF117" s="644" t="s">
        <v>125</v>
      </c>
      <c r="AG117" s="651" t="str">
        <f t="shared" si="10"/>
        <v/>
      </c>
      <c r="AH117" s="645" t="s">
        <v>47</v>
      </c>
      <c r="AI117" s="646" t="str">
        <f t="shared" si="8"/>
        <v/>
      </c>
      <c r="AJ117" s="234"/>
      <c r="AK117" s="647" t="str">
        <f t="shared" si="11"/>
        <v>○</v>
      </c>
      <c r="AL117" s="648" t="str">
        <f t="shared" si="12"/>
        <v/>
      </c>
      <c r="AM117" s="649"/>
      <c r="AN117" s="649"/>
      <c r="AO117" s="649"/>
      <c r="AP117" s="649"/>
      <c r="AQ117" s="649"/>
      <c r="AR117" s="649"/>
      <c r="AS117" s="649"/>
      <c r="AT117" s="649"/>
      <c r="AU117" s="650"/>
    </row>
    <row r="118" spans="1:47" ht="33" customHeight="1" thickBot="1">
      <c r="A118" s="639">
        <f t="shared" si="9"/>
        <v>108</v>
      </c>
      <c r="B118" s="1269" t="str">
        <f>IF(基本情報入力シート!C161="","",基本情報入力シート!C161)</f>
        <v/>
      </c>
      <c r="C118" s="1270"/>
      <c r="D118" s="1270"/>
      <c r="E118" s="1270"/>
      <c r="F118" s="1270"/>
      <c r="G118" s="1270"/>
      <c r="H118" s="1270"/>
      <c r="I118" s="1270"/>
      <c r="J118" s="1270"/>
      <c r="K118" s="1271"/>
      <c r="L118" s="639" t="str">
        <f>IF(基本情報入力シート!M161="","",基本情報入力シート!M161)</f>
        <v/>
      </c>
      <c r="M118" s="639" t="str">
        <f>IF(基本情報入力シート!R161="","",基本情報入力シート!R161)</f>
        <v/>
      </c>
      <c r="N118" s="639" t="str">
        <f>IF(基本情報入力シート!W161="","",基本情報入力シート!W161)</f>
        <v/>
      </c>
      <c r="O118" s="639" t="str">
        <f>IF(基本情報入力シート!X161="","",基本情報入力シート!X161)</f>
        <v/>
      </c>
      <c r="P118" s="640" t="str">
        <f>IF(基本情報入力シート!Y161="","",基本情報入力シート!Y161)</f>
        <v/>
      </c>
      <c r="Q118" s="641" t="str">
        <f>IF(基本情報入力シート!Z161="","",基本情報入力シート!Z161)</f>
        <v/>
      </c>
      <c r="R118" s="642" t="str">
        <f>IF(基本情報入力シート!AA161="","",基本情報入力シート!AA161)</f>
        <v/>
      </c>
      <c r="S118" s="129"/>
      <c r="T118" s="130"/>
      <c r="U118" s="643" t="str">
        <f>IFERROR(VLOOKUP(P118,【参考】数式用!$A$5:$I$28,MATCH(T118,【参考】数式用!$H$4:$I$4,0)+7,0),"")</f>
        <v/>
      </c>
      <c r="V118" s="132"/>
      <c r="W118" s="312" t="s">
        <v>121</v>
      </c>
      <c r="X118" s="133"/>
      <c r="Y118" s="313" t="s">
        <v>122</v>
      </c>
      <c r="Z118" s="133"/>
      <c r="AA118" s="313" t="s">
        <v>123</v>
      </c>
      <c r="AB118" s="133"/>
      <c r="AC118" s="313" t="s">
        <v>122</v>
      </c>
      <c r="AD118" s="133"/>
      <c r="AE118" s="313" t="s">
        <v>124</v>
      </c>
      <c r="AF118" s="644" t="s">
        <v>125</v>
      </c>
      <c r="AG118" s="651" t="str">
        <f t="shared" si="10"/>
        <v/>
      </c>
      <c r="AH118" s="645" t="s">
        <v>47</v>
      </c>
      <c r="AI118" s="646" t="str">
        <f t="shared" si="8"/>
        <v/>
      </c>
      <c r="AJ118" s="234"/>
      <c r="AK118" s="647" t="str">
        <f t="shared" si="11"/>
        <v>○</v>
      </c>
      <c r="AL118" s="648" t="str">
        <f t="shared" si="12"/>
        <v/>
      </c>
      <c r="AM118" s="649"/>
      <c r="AN118" s="649"/>
      <c r="AO118" s="649"/>
      <c r="AP118" s="649"/>
      <c r="AQ118" s="649"/>
      <c r="AR118" s="649"/>
      <c r="AS118" s="649"/>
      <c r="AT118" s="649"/>
      <c r="AU118" s="650"/>
    </row>
    <row r="119" spans="1:47" ht="33" customHeight="1" thickBot="1">
      <c r="A119" s="639">
        <f t="shared" si="9"/>
        <v>109</v>
      </c>
      <c r="B119" s="1269" t="str">
        <f>IF(基本情報入力シート!C162="","",基本情報入力シート!C162)</f>
        <v/>
      </c>
      <c r="C119" s="1270"/>
      <c r="D119" s="1270"/>
      <c r="E119" s="1270"/>
      <c r="F119" s="1270"/>
      <c r="G119" s="1270"/>
      <c r="H119" s="1270"/>
      <c r="I119" s="1270"/>
      <c r="J119" s="1270"/>
      <c r="K119" s="1271"/>
      <c r="L119" s="639" t="str">
        <f>IF(基本情報入力シート!M162="","",基本情報入力シート!M162)</f>
        <v/>
      </c>
      <c r="M119" s="639" t="str">
        <f>IF(基本情報入力シート!R162="","",基本情報入力シート!R162)</f>
        <v/>
      </c>
      <c r="N119" s="639" t="str">
        <f>IF(基本情報入力シート!W162="","",基本情報入力シート!W162)</f>
        <v/>
      </c>
      <c r="O119" s="639" t="str">
        <f>IF(基本情報入力シート!X162="","",基本情報入力シート!X162)</f>
        <v/>
      </c>
      <c r="P119" s="640" t="str">
        <f>IF(基本情報入力シート!Y162="","",基本情報入力シート!Y162)</f>
        <v/>
      </c>
      <c r="Q119" s="641" t="str">
        <f>IF(基本情報入力シート!Z162="","",基本情報入力シート!Z162)</f>
        <v/>
      </c>
      <c r="R119" s="642" t="str">
        <f>IF(基本情報入力シート!AA162="","",基本情報入力シート!AA162)</f>
        <v/>
      </c>
      <c r="S119" s="129"/>
      <c r="T119" s="130"/>
      <c r="U119" s="643" t="str">
        <f>IFERROR(VLOOKUP(P119,【参考】数式用!$A$5:$I$28,MATCH(T119,【参考】数式用!$H$4:$I$4,0)+7,0),"")</f>
        <v/>
      </c>
      <c r="V119" s="132"/>
      <c r="W119" s="312" t="s">
        <v>121</v>
      </c>
      <c r="X119" s="133"/>
      <c r="Y119" s="313" t="s">
        <v>122</v>
      </c>
      <c r="Z119" s="133"/>
      <c r="AA119" s="313" t="s">
        <v>123</v>
      </c>
      <c r="AB119" s="133"/>
      <c r="AC119" s="313" t="s">
        <v>122</v>
      </c>
      <c r="AD119" s="133"/>
      <c r="AE119" s="313" t="s">
        <v>124</v>
      </c>
      <c r="AF119" s="644" t="s">
        <v>125</v>
      </c>
      <c r="AG119" s="651" t="str">
        <f t="shared" si="10"/>
        <v/>
      </c>
      <c r="AH119" s="645" t="s">
        <v>47</v>
      </c>
      <c r="AI119" s="646" t="str">
        <f t="shared" si="8"/>
        <v/>
      </c>
      <c r="AJ119" s="234"/>
      <c r="AK119" s="647" t="str">
        <f t="shared" si="11"/>
        <v>○</v>
      </c>
      <c r="AL119" s="648" t="str">
        <f t="shared" si="12"/>
        <v/>
      </c>
      <c r="AM119" s="649"/>
      <c r="AN119" s="649"/>
      <c r="AO119" s="649"/>
      <c r="AP119" s="649"/>
      <c r="AQ119" s="649"/>
      <c r="AR119" s="649"/>
      <c r="AS119" s="649"/>
      <c r="AT119" s="649"/>
      <c r="AU119" s="650"/>
    </row>
    <row r="120" spans="1:47" ht="33" customHeight="1" thickBot="1">
      <c r="A120" s="639">
        <f t="shared" si="9"/>
        <v>110</v>
      </c>
      <c r="B120" s="1269" t="str">
        <f>IF(基本情報入力シート!C163="","",基本情報入力シート!C163)</f>
        <v/>
      </c>
      <c r="C120" s="1270"/>
      <c r="D120" s="1270"/>
      <c r="E120" s="1270"/>
      <c r="F120" s="1270"/>
      <c r="G120" s="1270"/>
      <c r="H120" s="1270"/>
      <c r="I120" s="1270"/>
      <c r="J120" s="1270"/>
      <c r="K120" s="1271"/>
      <c r="L120" s="639" t="str">
        <f>IF(基本情報入力シート!M163="","",基本情報入力シート!M163)</f>
        <v/>
      </c>
      <c r="M120" s="639" t="str">
        <f>IF(基本情報入力シート!R163="","",基本情報入力シート!R163)</f>
        <v/>
      </c>
      <c r="N120" s="639" t="str">
        <f>IF(基本情報入力シート!W163="","",基本情報入力シート!W163)</f>
        <v/>
      </c>
      <c r="O120" s="639" t="str">
        <f>IF(基本情報入力シート!X163="","",基本情報入力シート!X163)</f>
        <v/>
      </c>
      <c r="P120" s="640" t="str">
        <f>IF(基本情報入力シート!Y163="","",基本情報入力シート!Y163)</f>
        <v/>
      </c>
      <c r="Q120" s="641" t="str">
        <f>IF(基本情報入力シート!Z163="","",基本情報入力シート!Z163)</f>
        <v/>
      </c>
      <c r="R120" s="642" t="str">
        <f>IF(基本情報入力シート!AA163="","",基本情報入力シート!AA163)</f>
        <v/>
      </c>
      <c r="S120" s="129"/>
      <c r="T120" s="130"/>
      <c r="U120" s="643" t="str">
        <f>IFERROR(VLOOKUP(P120,【参考】数式用!$A$5:$I$28,MATCH(T120,【参考】数式用!$H$4:$I$4,0)+7,0),"")</f>
        <v/>
      </c>
      <c r="V120" s="132"/>
      <c r="W120" s="312" t="s">
        <v>121</v>
      </c>
      <c r="X120" s="133"/>
      <c r="Y120" s="313" t="s">
        <v>122</v>
      </c>
      <c r="Z120" s="133"/>
      <c r="AA120" s="313" t="s">
        <v>123</v>
      </c>
      <c r="AB120" s="133"/>
      <c r="AC120" s="313" t="s">
        <v>122</v>
      </c>
      <c r="AD120" s="133"/>
      <c r="AE120" s="313" t="s">
        <v>124</v>
      </c>
      <c r="AF120" s="644" t="s">
        <v>125</v>
      </c>
      <c r="AG120" s="651" t="str">
        <f t="shared" si="10"/>
        <v/>
      </c>
      <c r="AH120" s="645" t="s">
        <v>47</v>
      </c>
      <c r="AI120" s="646" t="str">
        <f t="shared" si="8"/>
        <v/>
      </c>
      <c r="AJ120" s="234"/>
      <c r="AK120" s="647" t="str">
        <f t="shared" si="11"/>
        <v>○</v>
      </c>
      <c r="AL120" s="648" t="str">
        <f t="shared" si="12"/>
        <v/>
      </c>
      <c r="AM120" s="649"/>
      <c r="AN120" s="649"/>
      <c r="AO120" s="649"/>
      <c r="AP120" s="649"/>
      <c r="AQ120" s="649"/>
      <c r="AR120" s="649"/>
      <c r="AS120" s="649"/>
      <c r="AT120" s="649"/>
      <c r="AU120" s="650"/>
    </row>
    <row r="121" spans="1:47" ht="33" customHeight="1" thickBot="1">
      <c r="A121" s="639">
        <f t="shared" si="9"/>
        <v>111</v>
      </c>
      <c r="B121" s="1269" t="str">
        <f>IF(基本情報入力シート!C164="","",基本情報入力シート!C164)</f>
        <v/>
      </c>
      <c r="C121" s="1270"/>
      <c r="D121" s="1270"/>
      <c r="E121" s="1270"/>
      <c r="F121" s="1270"/>
      <c r="G121" s="1270"/>
      <c r="H121" s="1270"/>
      <c r="I121" s="1270"/>
      <c r="J121" s="1270"/>
      <c r="K121" s="1271"/>
      <c r="L121" s="639" t="str">
        <f>IF(基本情報入力シート!M164="","",基本情報入力シート!M164)</f>
        <v/>
      </c>
      <c r="M121" s="639" t="str">
        <f>IF(基本情報入力シート!R164="","",基本情報入力シート!R164)</f>
        <v/>
      </c>
      <c r="N121" s="639" t="str">
        <f>IF(基本情報入力シート!W164="","",基本情報入力シート!W164)</f>
        <v/>
      </c>
      <c r="O121" s="639" t="str">
        <f>IF(基本情報入力シート!X164="","",基本情報入力シート!X164)</f>
        <v/>
      </c>
      <c r="P121" s="640" t="str">
        <f>IF(基本情報入力シート!Y164="","",基本情報入力シート!Y164)</f>
        <v/>
      </c>
      <c r="Q121" s="641" t="str">
        <f>IF(基本情報入力シート!Z164="","",基本情報入力シート!Z164)</f>
        <v/>
      </c>
      <c r="R121" s="642" t="str">
        <f>IF(基本情報入力シート!AA164="","",基本情報入力シート!AA164)</f>
        <v/>
      </c>
      <c r="S121" s="129"/>
      <c r="T121" s="130"/>
      <c r="U121" s="643" t="str">
        <f>IFERROR(VLOOKUP(P121,【参考】数式用!$A$5:$I$28,MATCH(T121,【参考】数式用!$H$4:$I$4,0)+7,0),"")</f>
        <v/>
      </c>
      <c r="V121" s="132"/>
      <c r="W121" s="312" t="s">
        <v>121</v>
      </c>
      <c r="X121" s="133"/>
      <c r="Y121" s="313" t="s">
        <v>122</v>
      </c>
      <c r="Z121" s="133"/>
      <c r="AA121" s="313" t="s">
        <v>123</v>
      </c>
      <c r="AB121" s="133"/>
      <c r="AC121" s="313" t="s">
        <v>122</v>
      </c>
      <c r="AD121" s="133"/>
      <c r="AE121" s="313" t="s">
        <v>124</v>
      </c>
      <c r="AF121" s="644" t="s">
        <v>125</v>
      </c>
      <c r="AG121" s="651" t="str">
        <f t="shared" si="10"/>
        <v/>
      </c>
      <c r="AH121" s="645" t="s">
        <v>47</v>
      </c>
      <c r="AI121" s="646" t="str">
        <f t="shared" si="8"/>
        <v/>
      </c>
      <c r="AJ121" s="234"/>
      <c r="AK121" s="647" t="str">
        <f t="shared" si="11"/>
        <v>○</v>
      </c>
      <c r="AL121" s="648" t="str">
        <f t="shared" si="12"/>
        <v/>
      </c>
      <c r="AM121" s="649"/>
      <c r="AN121" s="649"/>
      <c r="AO121" s="649"/>
      <c r="AP121" s="649"/>
      <c r="AQ121" s="649"/>
      <c r="AR121" s="649"/>
      <c r="AS121" s="649"/>
      <c r="AT121" s="649"/>
      <c r="AU121" s="650"/>
    </row>
    <row r="122" spans="1:47" ht="33" customHeight="1" thickBot="1">
      <c r="A122" s="639">
        <f t="shared" si="9"/>
        <v>112</v>
      </c>
      <c r="B122" s="1269" t="str">
        <f>IF(基本情報入力シート!C165="","",基本情報入力シート!C165)</f>
        <v/>
      </c>
      <c r="C122" s="1270"/>
      <c r="D122" s="1270"/>
      <c r="E122" s="1270"/>
      <c r="F122" s="1270"/>
      <c r="G122" s="1270"/>
      <c r="H122" s="1270"/>
      <c r="I122" s="1270"/>
      <c r="J122" s="1270"/>
      <c r="K122" s="1271"/>
      <c r="L122" s="639" t="str">
        <f>IF(基本情報入力シート!M165="","",基本情報入力シート!M165)</f>
        <v/>
      </c>
      <c r="M122" s="639" t="str">
        <f>IF(基本情報入力シート!R165="","",基本情報入力シート!R165)</f>
        <v/>
      </c>
      <c r="N122" s="639" t="str">
        <f>IF(基本情報入力シート!W165="","",基本情報入力シート!W165)</f>
        <v/>
      </c>
      <c r="O122" s="639" t="str">
        <f>IF(基本情報入力シート!X165="","",基本情報入力シート!X165)</f>
        <v/>
      </c>
      <c r="P122" s="640" t="str">
        <f>IF(基本情報入力シート!Y165="","",基本情報入力シート!Y165)</f>
        <v/>
      </c>
      <c r="Q122" s="641" t="str">
        <f>IF(基本情報入力シート!Z165="","",基本情報入力シート!Z165)</f>
        <v/>
      </c>
      <c r="R122" s="642" t="str">
        <f>IF(基本情報入力シート!AA165="","",基本情報入力シート!AA165)</f>
        <v/>
      </c>
      <c r="S122" s="129"/>
      <c r="T122" s="130"/>
      <c r="U122" s="643" t="str">
        <f>IFERROR(VLOOKUP(P122,【参考】数式用!$A$5:$I$28,MATCH(T122,【参考】数式用!$H$4:$I$4,0)+7,0),"")</f>
        <v/>
      </c>
      <c r="V122" s="132"/>
      <c r="W122" s="312" t="s">
        <v>121</v>
      </c>
      <c r="X122" s="133"/>
      <c r="Y122" s="313" t="s">
        <v>122</v>
      </c>
      <c r="Z122" s="133"/>
      <c r="AA122" s="313" t="s">
        <v>123</v>
      </c>
      <c r="AB122" s="133"/>
      <c r="AC122" s="313" t="s">
        <v>122</v>
      </c>
      <c r="AD122" s="133"/>
      <c r="AE122" s="313" t="s">
        <v>124</v>
      </c>
      <c r="AF122" s="644" t="s">
        <v>125</v>
      </c>
      <c r="AG122" s="651" t="str">
        <f t="shared" si="10"/>
        <v/>
      </c>
      <c r="AH122" s="645" t="s">
        <v>47</v>
      </c>
      <c r="AI122" s="646" t="str">
        <f t="shared" si="8"/>
        <v/>
      </c>
      <c r="AJ122" s="234"/>
      <c r="AK122" s="647" t="str">
        <f t="shared" si="11"/>
        <v>○</v>
      </c>
      <c r="AL122" s="648" t="str">
        <f t="shared" si="12"/>
        <v/>
      </c>
      <c r="AM122" s="649"/>
      <c r="AN122" s="649"/>
      <c r="AO122" s="649"/>
      <c r="AP122" s="649"/>
      <c r="AQ122" s="649"/>
      <c r="AR122" s="649"/>
      <c r="AS122" s="649"/>
      <c r="AT122" s="649"/>
      <c r="AU122" s="650"/>
    </row>
    <row r="123" spans="1:47" ht="33" customHeight="1" thickBot="1">
      <c r="A123" s="639">
        <f t="shared" si="9"/>
        <v>113</v>
      </c>
      <c r="B123" s="1269" t="str">
        <f>IF(基本情報入力シート!C166="","",基本情報入力シート!C166)</f>
        <v/>
      </c>
      <c r="C123" s="1270"/>
      <c r="D123" s="1270"/>
      <c r="E123" s="1270"/>
      <c r="F123" s="1270"/>
      <c r="G123" s="1270"/>
      <c r="H123" s="1270"/>
      <c r="I123" s="1270"/>
      <c r="J123" s="1270"/>
      <c r="K123" s="1271"/>
      <c r="L123" s="639" t="str">
        <f>IF(基本情報入力シート!M166="","",基本情報入力シート!M166)</f>
        <v/>
      </c>
      <c r="M123" s="639" t="str">
        <f>IF(基本情報入力シート!R166="","",基本情報入力シート!R166)</f>
        <v/>
      </c>
      <c r="N123" s="639" t="str">
        <f>IF(基本情報入力シート!W166="","",基本情報入力シート!W166)</f>
        <v/>
      </c>
      <c r="O123" s="639" t="str">
        <f>IF(基本情報入力シート!X166="","",基本情報入力シート!X166)</f>
        <v/>
      </c>
      <c r="P123" s="640" t="str">
        <f>IF(基本情報入力シート!Y166="","",基本情報入力シート!Y166)</f>
        <v/>
      </c>
      <c r="Q123" s="641" t="str">
        <f>IF(基本情報入力シート!Z166="","",基本情報入力シート!Z166)</f>
        <v/>
      </c>
      <c r="R123" s="642" t="str">
        <f>IF(基本情報入力シート!AA166="","",基本情報入力シート!AA166)</f>
        <v/>
      </c>
      <c r="S123" s="129"/>
      <c r="T123" s="130"/>
      <c r="U123" s="643" t="str">
        <f>IFERROR(VLOOKUP(P123,【参考】数式用!$A$5:$I$28,MATCH(T123,【参考】数式用!$H$4:$I$4,0)+7,0),"")</f>
        <v/>
      </c>
      <c r="V123" s="132"/>
      <c r="W123" s="312" t="s">
        <v>121</v>
      </c>
      <c r="X123" s="133"/>
      <c r="Y123" s="313" t="s">
        <v>122</v>
      </c>
      <c r="Z123" s="133"/>
      <c r="AA123" s="313" t="s">
        <v>123</v>
      </c>
      <c r="AB123" s="133"/>
      <c r="AC123" s="313" t="s">
        <v>122</v>
      </c>
      <c r="AD123" s="133"/>
      <c r="AE123" s="313" t="s">
        <v>124</v>
      </c>
      <c r="AF123" s="644" t="s">
        <v>125</v>
      </c>
      <c r="AG123" s="651" t="str">
        <f t="shared" si="10"/>
        <v/>
      </c>
      <c r="AH123" s="645" t="s">
        <v>47</v>
      </c>
      <c r="AI123" s="646" t="str">
        <f t="shared" si="8"/>
        <v/>
      </c>
      <c r="AJ123" s="234"/>
      <c r="AK123" s="647" t="str">
        <f t="shared" si="11"/>
        <v>○</v>
      </c>
      <c r="AL123" s="648" t="str">
        <f t="shared" si="12"/>
        <v/>
      </c>
      <c r="AM123" s="649"/>
      <c r="AN123" s="649"/>
      <c r="AO123" s="649"/>
      <c r="AP123" s="649"/>
      <c r="AQ123" s="649"/>
      <c r="AR123" s="649"/>
      <c r="AS123" s="649"/>
      <c r="AT123" s="649"/>
      <c r="AU123" s="650"/>
    </row>
    <row r="124" spans="1:47" ht="33" customHeight="1" thickBot="1">
      <c r="A124" s="639">
        <f t="shared" si="9"/>
        <v>114</v>
      </c>
      <c r="B124" s="1269" t="str">
        <f>IF(基本情報入力シート!C167="","",基本情報入力シート!C167)</f>
        <v/>
      </c>
      <c r="C124" s="1270"/>
      <c r="D124" s="1270"/>
      <c r="E124" s="1270"/>
      <c r="F124" s="1270"/>
      <c r="G124" s="1270"/>
      <c r="H124" s="1270"/>
      <c r="I124" s="1270"/>
      <c r="J124" s="1270"/>
      <c r="K124" s="1271"/>
      <c r="L124" s="639" t="str">
        <f>IF(基本情報入力シート!M167="","",基本情報入力シート!M167)</f>
        <v/>
      </c>
      <c r="M124" s="639" t="str">
        <f>IF(基本情報入力シート!R167="","",基本情報入力シート!R167)</f>
        <v/>
      </c>
      <c r="N124" s="639" t="str">
        <f>IF(基本情報入力シート!W167="","",基本情報入力シート!W167)</f>
        <v/>
      </c>
      <c r="O124" s="639" t="str">
        <f>IF(基本情報入力シート!X167="","",基本情報入力シート!X167)</f>
        <v/>
      </c>
      <c r="P124" s="640" t="str">
        <f>IF(基本情報入力シート!Y167="","",基本情報入力シート!Y167)</f>
        <v/>
      </c>
      <c r="Q124" s="641" t="str">
        <f>IF(基本情報入力シート!Z167="","",基本情報入力シート!Z167)</f>
        <v/>
      </c>
      <c r="R124" s="642" t="str">
        <f>IF(基本情報入力シート!AA167="","",基本情報入力シート!AA167)</f>
        <v/>
      </c>
      <c r="S124" s="129"/>
      <c r="T124" s="130"/>
      <c r="U124" s="643" t="str">
        <f>IFERROR(VLOOKUP(P124,【参考】数式用!$A$5:$I$28,MATCH(T124,【参考】数式用!$H$4:$I$4,0)+7,0),"")</f>
        <v/>
      </c>
      <c r="V124" s="132"/>
      <c r="W124" s="312" t="s">
        <v>121</v>
      </c>
      <c r="X124" s="133"/>
      <c r="Y124" s="313" t="s">
        <v>122</v>
      </c>
      <c r="Z124" s="133"/>
      <c r="AA124" s="313" t="s">
        <v>123</v>
      </c>
      <c r="AB124" s="133"/>
      <c r="AC124" s="313" t="s">
        <v>122</v>
      </c>
      <c r="AD124" s="133"/>
      <c r="AE124" s="313" t="s">
        <v>124</v>
      </c>
      <c r="AF124" s="644" t="s">
        <v>125</v>
      </c>
      <c r="AG124" s="651" t="str">
        <f t="shared" si="10"/>
        <v/>
      </c>
      <c r="AH124" s="645" t="s">
        <v>47</v>
      </c>
      <c r="AI124" s="646" t="str">
        <f t="shared" si="8"/>
        <v/>
      </c>
      <c r="AJ124" s="234"/>
      <c r="AK124" s="647" t="str">
        <f t="shared" si="11"/>
        <v>○</v>
      </c>
      <c r="AL124" s="648" t="str">
        <f t="shared" si="12"/>
        <v/>
      </c>
      <c r="AM124" s="649"/>
      <c r="AN124" s="649"/>
      <c r="AO124" s="649"/>
      <c r="AP124" s="649"/>
      <c r="AQ124" s="649"/>
      <c r="AR124" s="649"/>
      <c r="AS124" s="649"/>
      <c r="AT124" s="649"/>
      <c r="AU124" s="650"/>
    </row>
    <row r="125" spans="1:47" ht="33" customHeight="1" thickBot="1">
      <c r="A125" s="639">
        <f t="shared" si="9"/>
        <v>115</v>
      </c>
      <c r="B125" s="1269" t="str">
        <f>IF(基本情報入力シート!C168="","",基本情報入力シート!C168)</f>
        <v/>
      </c>
      <c r="C125" s="1270"/>
      <c r="D125" s="1270"/>
      <c r="E125" s="1270"/>
      <c r="F125" s="1270"/>
      <c r="G125" s="1270"/>
      <c r="H125" s="1270"/>
      <c r="I125" s="1270"/>
      <c r="J125" s="1270"/>
      <c r="K125" s="1271"/>
      <c r="L125" s="639" t="str">
        <f>IF(基本情報入力シート!M168="","",基本情報入力シート!M168)</f>
        <v/>
      </c>
      <c r="M125" s="639" t="str">
        <f>IF(基本情報入力シート!R168="","",基本情報入力シート!R168)</f>
        <v/>
      </c>
      <c r="N125" s="639" t="str">
        <f>IF(基本情報入力シート!W168="","",基本情報入力シート!W168)</f>
        <v/>
      </c>
      <c r="O125" s="639" t="str">
        <f>IF(基本情報入力シート!X168="","",基本情報入力シート!X168)</f>
        <v/>
      </c>
      <c r="P125" s="640" t="str">
        <f>IF(基本情報入力シート!Y168="","",基本情報入力シート!Y168)</f>
        <v/>
      </c>
      <c r="Q125" s="641" t="str">
        <f>IF(基本情報入力シート!Z168="","",基本情報入力シート!Z168)</f>
        <v/>
      </c>
      <c r="R125" s="642" t="str">
        <f>IF(基本情報入力シート!AA168="","",基本情報入力シート!AA168)</f>
        <v/>
      </c>
      <c r="S125" s="129"/>
      <c r="T125" s="130"/>
      <c r="U125" s="643" t="str">
        <f>IFERROR(VLOOKUP(P125,【参考】数式用!$A$5:$I$28,MATCH(T125,【参考】数式用!$H$4:$I$4,0)+7,0),"")</f>
        <v/>
      </c>
      <c r="V125" s="132"/>
      <c r="W125" s="312" t="s">
        <v>121</v>
      </c>
      <c r="X125" s="133"/>
      <c r="Y125" s="313" t="s">
        <v>122</v>
      </c>
      <c r="Z125" s="133"/>
      <c r="AA125" s="313" t="s">
        <v>123</v>
      </c>
      <c r="AB125" s="133"/>
      <c r="AC125" s="313" t="s">
        <v>122</v>
      </c>
      <c r="AD125" s="133"/>
      <c r="AE125" s="313" t="s">
        <v>124</v>
      </c>
      <c r="AF125" s="644" t="s">
        <v>125</v>
      </c>
      <c r="AG125" s="651" t="str">
        <f t="shared" si="10"/>
        <v/>
      </c>
      <c r="AH125" s="645" t="s">
        <v>47</v>
      </c>
      <c r="AI125" s="646" t="str">
        <f t="shared" si="8"/>
        <v/>
      </c>
      <c r="AJ125" s="234"/>
      <c r="AK125" s="647" t="str">
        <f t="shared" si="11"/>
        <v>○</v>
      </c>
      <c r="AL125" s="648" t="str">
        <f t="shared" si="12"/>
        <v/>
      </c>
      <c r="AM125" s="649"/>
      <c r="AN125" s="649"/>
      <c r="AO125" s="649"/>
      <c r="AP125" s="649"/>
      <c r="AQ125" s="649"/>
      <c r="AR125" s="649"/>
      <c r="AS125" s="649"/>
      <c r="AT125" s="649"/>
      <c r="AU125" s="650"/>
    </row>
    <row r="126" spans="1:47" ht="33" customHeight="1" thickBot="1">
      <c r="A126" s="639">
        <f t="shared" si="9"/>
        <v>116</v>
      </c>
      <c r="B126" s="1269" t="str">
        <f>IF(基本情報入力シート!C169="","",基本情報入力シート!C169)</f>
        <v/>
      </c>
      <c r="C126" s="1270"/>
      <c r="D126" s="1270"/>
      <c r="E126" s="1270"/>
      <c r="F126" s="1270"/>
      <c r="G126" s="1270"/>
      <c r="H126" s="1270"/>
      <c r="I126" s="1270"/>
      <c r="J126" s="1270"/>
      <c r="K126" s="1271"/>
      <c r="L126" s="639" t="str">
        <f>IF(基本情報入力シート!M169="","",基本情報入力シート!M169)</f>
        <v/>
      </c>
      <c r="M126" s="639" t="str">
        <f>IF(基本情報入力シート!R169="","",基本情報入力シート!R169)</f>
        <v/>
      </c>
      <c r="N126" s="639" t="str">
        <f>IF(基本情報入力シート!W169="","",基本情報入力シート!W169)</f>
        <v/>
      </c>
      <c r="O126" s="639" t="str">
        <f>IF(基本情報入力シート!X169="","",基本情報入力シート!X169)</f>
        <v/>
      </c>
      <c r="P126" s="640" t="str">
        <f>IF(基本情報入力シート!Y169="","",基本情報入力シート!Y169)</f>
        <v/>
      </c>
      <c r="Q126" s="641" t="str">
        <f>IF(基本情報入力シート!Z169="","",基本情報入力シート!Z169)</f>
        <v/>
      </c>
      <c r="R126" s="642" t="str">
        <f>IF(基本情報入力シート!AA169="","",基本情報入力シート!AA169)</f>
        <v/>
      </c>
      <c r="S126" s="129"/>
      <c r="T126" s="130"/>
      <c r="U126" s="643" t="str">
        <f>IFERROR(VLOOKUP(P126,【参考】数式用!$A$5:$I$28,MATCH(T126,【参考】数式用!$H$4:$I$4,0)+7,0),"")</f>
        <v/>
      </c>
      <c r="V126" s="132"/>
      <c r="W126" s="312" t="s">
        <v>121</v>
      </c>
      <c r="X126" s="133"/>
      <c r="Y126" s="313" t="s">
        <v>122</v>
      </c>
      <c r="Z126" s="133"/>
      <c r="AA126" s="313" t="s">
        <v>123</v>
      </c>
      <c r="AB126" s="133"/>
      <c r="AC126" s="313" t="s">
        <v>122</v>
      </c>
      <c r="AD126" s="133"/>
      <c r="AE126" s="313" t="s">
        <v>124</v>
      </c>
      <c r="AF126" s="644" t="s">
        <v>125</v>
      </c>
      <c r="AG126" s="651" t="str">
        <f t="shared" si="10"/>
        <v/>
      </c>
      <c r="AH126" s="645" t="s">
        <v>47</v>
      </c>
      <c r="AI126" s="646" t="str">
        <f t="shared" si="8"/>
        <v/>
      </c>
      <c r="AJ126" s="234"/>
      <c r="AK126" s="647" t="str">
        <f t="shared" si="11"/>
        <v>○</v>
      </c>
      <c r="AL126" s="648" t="str">
        <f t="shared" si="12"/>
        <v/>
      </c>
      <c r="AM126" s="649"/>
      <c r="AN126" s="649"/>
      <c r="AO126" s="649"/>
      <c r="AP126" s="649"/>
      <c r="AQ126" s="649"/>
      <c r="AR126" s="649"/>
      <c r="AS126" s="649"/>
      <c r="AT126" s="649"/>
      <c r="AU126" s="650"/>
    </row>
    <row r="127" spans="1:47" ht="33" customHeight="1" thickBot="1">
      <c r="A127" s="639">
        <f t="shared" si="9"/>
        <v>117</v>
      </c>
      <c r="B127" s="1269" t="str">
        <f>IF(基本情報入力シート!C170="","",基本情報入力シート!C170)</f>
        <v/>
      </c>
      <c r="C127" s="1270"/>
      <c r="D127" s="1270"/>
      <c r="E127" s="1270"/>
      <c r="F127" s="1270"/>
      <c r="G127" s="1270"/>
      <c r="H127" s="1270"/>
      <c r="I127" s="1270"/>
      <c r="J127" s="1270"/>
      <c r="K127" s="1271"/>
      <c r="L127" s="639" t="str">
        <f>IF(基本情報入力シート!M170="","",基本情報入力シート!M170)</f>
        <v/>
      </c>
      <c r="M127" s="639" t="str">
        <f>IF(基本情報入力シート!R170="","",基本情報入力シート!R170)</f>
        <v/>
      </c>
      <c r="N127" s="639" t="str">
        <f>IF(基本情報入力シート!W170="","",基本情報入力シート!W170)</f>
        <v/>
      </c>
      <c r="O127" s="639" t="str">
        <f>IF(基本情報入力シート!X170="","",基本情報入力シート!X170)</f>
        <v/>
      </c>
      <c r="P127" s="640" t="str">
        <f>IF(基本情報入力シート!Y170="","",基本情報入力シート!Y170)</f>
        <v/>
      </c>
      <c r="Q127" s="641" t="str">
        <f>IF(基本情報入力シート!Z170="","",基本情報入力シート!Z170)</f>
        <v/>
      </c>
      <c r="R127" s="642" t="str">
        <f>IF(基本情報入力シート!AA170="","",基本情報入力シート!AA170)</f>
        <v/>
      </c>
      <c r="S127" s="129"/>
      <c r="T127" s="130"/>
      <c r="U127" s="643" t="str">
        <f>IFERROR(VLOOKUP(P127,【参考】数式用!$A$5:$I$28,MATCH(T127,【参考】数式用!$H$4:$I$4,0)+7,0),"")</f>
        <v/>
      </c>
      <c r="V127" s="132"/>
      <c r="W127" s="312" t="s">
        <v>121</v>
      </c>
      <c r="X127" s="133"/>
      <c r="Y127" s="313" t="s">
        <v>122</v>
      </c>
      <c r="Z127" s="133"/>
      <c r="AA127" s="313" t="s">
        <v>123</v>
      </c>
      <c r="AB127" s="133"/>
      <c r="AC127" s="313" t="s">
        <v>122</v>
      </c>
      <c r="AD127" s="133"/>
      <c r="AE127" s="313" t="s">
        <v>124</v>
      </c>
      <c r="AF127" s="644" t="s">
        <v>125</v>
      </c>
      <c r="AG127" s="651" t="str">
        <f t="shared" si="10"/>
        <v/>
      </c>
      <c r="AH127" s="645" t="s">
        <v>47</v>
      </c>
      <c r="AI127" s="646" t="str">
        <f t="shared" si="8"/>
        <v/>
      </c>
      <c r="AJ127" s="234"/>
      <c r="AK127" s="647" t="str">
        <f t="shared" si="11"/>
        <v>○</v>
      </c>
      <c r="AL127" s="648" t="str">
        <f t="shared" si="12"/>
        <v/>
      </c>
      <c r="AM127" s="649"/>
      <c r="AN127" s="649"/>
      <c r="AO127" s="649"/>
      <c r="AP127" s="649"/>
      <c r="AQ127" s="649"/>
      <c r="AR127" s="649"/>
      <c r="AS127" s="649"/>
      <c r="AT127" s="649"/>
      <c r="AU127" s="650"/>
    </row>
    <row r="128" spans="1:47" ht="33" customHeight="1" thickBot="1">
      <c r="A128" s="639">
        <f t="shared" si="9"/>
        <v>118</v>
      </c>
      <c r="B128" s="1269" t="str">
        <f>IF(基本情報入力シート!C171="","",基本情報入力シート!C171)</f>
        <v/>
      </c>
      <c r="C128" s="1270"/>
      <c r="D128" s="1270"/>
      <c r="E128" s="1270"/>
      <c r="F128" s="1270"/>
      <c r="G128" s="1270"/>
      <c r="H128" s="1270"/>
      <c r="I128" s="1270"/>
      <c r="J128" s="1270"/>
      <c r="K128" s="1271"/>
      <c r="L128" s="639" t="str">
        <f>IF(基本情報入力シート!M171="","",基本情報入力シート!M171)</f>
        <v/>
      </c>
      <c r="M128" s="639" t="str">
        <f>IF(基本情報入力シート!R171="","",基本情報入力シート!R171)</f>
        <v/>
      </c>
      <c r="N128" s="639" t="str">
        <f>IF(基本情報入力シート!W171="","",基本情報入力シート!W171)</f>
        <v/>
      </c>
      <c r="O128" s="639" t="str">
        <f>IF(基本情報入力シート!X171="","",基本情報入力シート!X171)</f>
        <v/>
      </c>
      <c r="P128" s="640" t="str">
        <f>IF(基本情報入力シート!Y171="","",基本情報入力シート!Y171)</f>
        <v/>
      </c>
      <c r="Q128" s="641" t="str">
        <f>IF(基本情報入力シート!Z171="","",基本情報入力シート!Z171)</f>
        <v/>
      </c>
      <c r="R128" s="642" t="str">
        <f>IF(基本情報入力シート!AA171="","",基本情報入力シート!AA171)</f>
        <v/>
      </c>
      <c r="S128" s="129"/>
      <c r="T128" s="130"/>
      <c r="U128" s="643" t="str">
        <f>IFERROR(VLOOKUP(P128,【参考】数式用!$A$5:$I$28,MATCH(T128,【参考】数式用!$H$4:$I$4,0)+7,0),"")</f>
        <v/>
      </c>
      <c r="V128" s="132"/>
      <c r="W128" s="312" t="s">
        <v>121</v>
      </c>
      <c r="X128" s="133"/>
      <c r="Y128" s="313" t="s">
        <v>122</v>
      </c>
      <c r="Z128" s="133"/>
      <c r="AA128" s="313" t="s">
        <v>123</v>
      </c>
      <c r="AB128" s="133"/>
      <c r="AC128" s="313" t="s">
        <v>122</v>
      </c>
      <c r="AD128" s="133"/>
      <c r="AE128" s="313" t="s">
        <v>124</v>
      </c>
      <c r="AF128" s="644" t="s">
        <v>125</v>
      </c>
      <c r="AG128" s="651" t="str">
        <f t="shared" si="10"/>
        <v/>
      </c>
      <c r="AH128" s="645" t="s">
        <v>47</v>
      </c>
      <c r="AI128" s="646" t="str">
        <f t="shared" si="8"/>
        <v/>
      </c>
      <c r="AJ128" s="234"/>
      <c r="AK128" s="647" t="str">
        <f t="shared" si="11"/>
        <v>○</v>
      </c>
      <c r="AL128" s="648" t="str">
        <f t="shared" si="12"/>
        <v/>
      </c>
      <c r="AM128" s="649"/>
      <c r="AN128" s="649"/>
      <c r="AO128" s="649"/>
      <c r="AP128" s="649"/>
      <c r="AQ128" s="649"/>
      <c r="AR128" s="649"/>
      <c r="AS128" s="649"/>
      <c r="AT128" s="649"/>
      <c r="AU128" s="650"/>
    </row>
    <row r="129" spans="1:47" ht="33" customHeight="1" thickBot="1">
      <c r="A129" s="639">
        <f t="shared" si="9"/>
        <v>119</v>
      </c>
      <c r="B129" s="1269" t="str">
        <f>IF(基本情報入力シート!C172="","",基本情報入力シート!C172)</f>
        <v/>
      </c>
      <c r="C129" s="1270"/>
      <c r="D129" s="1270"/>
      <c r="E129" s="1270"/>
      <c r="F129" s="1270"/>
      <c r="G129" s="1270"/>
      <c r="H129" s="1270"/>
      <c r="I129" s="1270"/>
      <c r="J129" s="1270"/>
      <c r="K129" s="1271"/>
      <c r="L129" s="639" t="str">
        <f>IF(基本情報入力シート!M172="","",基本情報入力シート!M172)</f>
        <v/>
      </c>
      <c r="M129" s="639" t="str">
        <f>IF(基本情報入力シート!R172="","",基本情報入力シート!R172)</f>
        <v/>
      </c>
      <c r="N129" s="639" t="str">
        <f>IF(基本情報入力シート!W172="","",基本情報入力シート!W172)</f>
        <v/>
      </c>
      <c r="O129" s="639" t="str">
        <f>IF(基本情報入力シート!X172="","",基本情報入力シート!X172)</f>
        <v/>
      </c>
      <c r="P129" s="640" t="str">
        <f>IF(基本情報入力シート!Y172="","",基本情報入力シート!Y172)</f>
        <v/>
      </c>
      <c r="Q129" s="641" t="str">
        <f>IF(基本情報入力シート!Z172="","",基本情報入力シート!Z172)</f>
        <v/>
      </c>
      <c r="R129" s="642" t="str">
        <f>IF(基本情報入力シート!AA172="","",基本情報入力シート!AA172)</f>
        <v/>
      </c>
      <c r="S129" s="129"/>
      <c r="T129" s="130"/>
      <c r="U129" s="643" t="str">
        <f>IFERROR(VLOOKUP(P129,【参考】数式用!$A$5:$I$28,MATCH(T129,【参考】数式用!$H$4:$I$4,0)+7,0),"")</f>
        <v/>
      </c>
      <c r="V129" s="132"/>
      <c r="W129" s="312" t="s">
        <v>121</v>
      </c>
      <c r="X129" s="133"/>
      <c r="Y129" s="313" t="s">
        <v>122</v>
      </c>
      <c r="Z129" s="133"/>
      <c r="AA129" s="313" t="s">
        <v>123</v>
      </c>
      <c r="AB129" s="133"/>
      <c r="AC129" s="313" t="s">
        <v>122</v>
      </c>
      <c r="AD129" s="133"/>
      <c r="AE129" s="313" t="s">
        <v>124</v>
      </c>
      <c r="AF129" s="644" t="s">
        <v>125</v>
      </c>
      <c r="AG129" s="651" t="str">
        <f t="shared" si="10"/>
        <v/>
      </c>
      <c r="AH129" s="645" t="s">
        <v>47</v>
      </c>
      <c r="AI129" s="646" t="str">
        <f t="shared" si="8"/>
        <v/>
      </c>
      <c r="AJ129" s="234"/>
      <c r="AK129" s="647" t="str">
        <f t="shared" si="11"/>
        <v>○</v>
      </c>
      <c r="AL129" s="648" t="str">
        <f t="shared" si="12"/>
        <v/>
      </c>
      <c r="AM129" s="649"/>
      <c r="AN129" s="649"/>
      <c r="AO129" s="649"/>
      <c r="AP129" s="649"/>
      <c r="AQ129" s="649"/>
      <c r="AR129" s="649"/>
      <c r="AS129" s="649"/>
      <c r="AT129" s="649"/>
      <c r="AU129" s="650"/>
    </row>
    <row r="130" spans="1:47" ht="33" customHeight="1" thickBot="1">
      <c r="A130" s="639">
        <f t="shared" si="9"/>
        <v>120</v>
      </c>
      <c r="B130" s="1269" t="str">
        <f>IF(基本情報入力シート!C173="","",基本情報入力シート!C173)</f>
        <v/>
      </c>
      <c r="C130" s="1270"/>
      <c r="D130" s="1270"/>
      <c r="E130" s="1270"/>
      <c r="F130" s="1270"/>
      <c r="G130" s="1270"/>
      <c r="H130" s="1270"/>
      <c r="I130" s="1270"/>
      <c r="J130" s="1270"/>
      <c r="K130" s="1271"/>
      <c r="L130" s="639" t="str">
        <f>IF(基本情報入力シート!M173="","",基本情報入力シート!M173)</f>
        <v/>
      </c>
      <c r="M130" s="639" t="str">
        <f>IF(基本情報入力シート!R173="","",基本情報入力シート!R173)</f>
        <v/>
      </c>
      <c r="N130" s="639" t="str">
        <f>IF(基本情報入力シート!W173="","",基本情報入力シート!W173)</f>
        <v/>
      </c>
      <c r="O130" s="639" t="str">
        <f>IF(基本情報入力シート!X173="","",基本情報入力シート!X173)</f>
        <v/>
      </c>
      <c r="P130" s="640" t="str">
        <f>IF(基本情報入力シート!Y173="","",基本情報入力シート!Y173)</f>
        <v/>
      </c>
      <c r="Q130" s="641" t="str">
        <f>IF(基本情報入力シート!Z173="","",基本情報入力シート!Z173)</f>
        <v/>
      </c>
      <c r="R130" s="642" t="str">
        <f>IF(基本情報入力シート!AA173="","",基本情報入力シート!AA173)</f>
        <v/>
      </c>
      <c r="S130" s="129"/>
      <c r="T130" s="130"/>
      <c r="U130" s="643" t="str">
        <f>IFERROR(VLOOKUP(P130,【参考】数式用!$A$5:$I$28,MATCH(T130,【参考】数式用!$H$4:$I$4,0)+7,0),"")</f>
        <v/>
      </c>
      <c r="V130" s="132"/>
      <c r="W130" s="312" t="s">
        <v>121</v>
      </c>
      <c r="X130" s="133"/>
      <c r="Y130" s="313" t="s">
        <v>122</v>
      </c>
      <c r="Z130" s="133"/>
      <c r="AA130" s="313" t="s">
        <v>123</v>
      </c>
      <c r="AB130" s="133"/>
      <c r="AC130" s="313" t="s">
        <v>122</v>
      </c>
      <c r="AD130" s="133"/>
      <c r="AE130" s="313" t="s">
        <v>124</v>
      </c>
      <c r="AF130" s="644" t="s">
        <v>125</v>
      </c>
      <c r="AG130" s="651" t="str">
        <f t="shared" si="10"/>
        <v/>
      </c>
      <c r="AH130" s="645" t="s">
        <v>47</v>
      </c>
      <c r="AI130" s="646" t="str">
        <f t="shared" si="8"/>
        <v/>
      </c>
      <c r="AJ130" s="234"/>
      <c r="AK130" s="647" t="str">
        <f t="shared" si="11"/>
        <v>○</v>
      </c>
      <c r="AL130" s="648" t="str">
        <f t="shared" si="12"/>
        <v/>
      </c>
      <c r="AM130" s="649"/>
      <c r="AN130" s="649"/>
      <c r="AO130" s="649"/>
      <c r="AP130" s="649"/>
      <c r="AQ130" s="649"/>
      <c r="AR130" s="649"/>
      <c r="AS130" s="649"/>
      <c r="AT130" s="649"/>
      <c r="AU130" s="650"/>
    </row>
    <row r="131" spans="1:47" ht="33" customHeight="1" thickBot="1">
      <c r="A131" s="639">
        <f t="shared" si="9"/>
        <v>121</v>
      </c>
      <c r="B131" s="1269" t="str">
        <f>IF(基本情報入力シート!C174="","",基本情報入力シート!C174)</f>
        <v/>
      </c>
      <c r="C131" s="1270"/>
      <c r="D131" s="1270"/>
      <c r="E131" s="1270"/>
      <c r="F131" s="1270"/>
      <c r="G131" s="1270"/>
      <c r="H131" s="1270"/>
      <c r="I131" s="1270"/>
      <c r="J131" s="1270"/>
      <c r="K131" s="1271"/>
      <c r="L131" s="639" t="str">
        <f>IF(基本情報入力シート!M174="","",基本情報入力シート!M174)</f>
        <v/>
      </c>
      <c r="M131" s="639" t="str">
        <f>IF(基本情報入力シート!R174="","",基本情報入力シート!R174)</f>
        <v/>
      </c>
      <c r="N131" s="639" t="str">
        <f>IF(基本情報入力シート!W174="","",基本情報入力シート!W174)</f>
        <v/>
      </c>
      <c r="O131" s="639" t="str">
        <f>IF(基本情報入力シート!X174="","",基本情報入力シート!X174)</f>
        <v/>
      </c>
      <c r="P131" s="640" t="str">
        <f>IF(基本情報入力シート!Y174="","",基本情報入力シート!Y174)</f>
        <v/>
      </c>
      <c r="Q131" s="641" t="str">
        <f>IF(基本情報入力シート!Z174="","",基本情報入力シート!Z174)</f>
        <v/>
      </c>
      <c r="R131" s="642" t="str">
        <f>IF(基本情報入力シート!AA174="","",基本情報入力シート!AA174)</f>
        <v/>
      </c>
      <c r="S131" s="129"/>
      <c r="T131" s="130"/>
      <c r="U131" s="643" t="str">
        <f>IFERROR(VLOOKUP(P131,【参考】数式用!$A$5:$I$28,MATCH(T131,【参考】数式用!$H$4:$I$4,0)+7,0),"")</f>
        <v/>
      </c>
      <c r="V131" s="132"/>
      <c r="W131" s="312" t="s">
        <v>121</v>
      </c>
      <c r="X131" s="133"/>
      <c r="Y131" s="313" t="s">
        <v>122</v>
      </c>
      <c r="Z131" s="133"/>
      <c r="AA131" s="313" t="s">
        <v>123</v>
      </c>
      <c r="AB131" s="133"/>
      <c r="AC131" s="313" t="s">
        <v>122</v>
      </c>
      <c r="AD131" s="133"/>
      <c r="AE131" s="313" t="s">
        <v>124</v>
      </c>
      <c r="AF131" s="644" t="s">
        <v>125</v>
      </c>
      <c r="AG131" s="651" t="str">
        <f t="shared" si="10"/>
        <v/>
      </c>
      <c r="AH131" s="645" t="s">
        <v>47</v>
      </c>
      <c r="AI131" s="646" t="str">
        <f t="shared" si="8"/>
        <v/>
      </c>
      <c r="AJ131" s="234"/>
      <c r="AK131" s="647" t="str">
        <f t="shared" si="11"/>
        <v>○</v>
      </c>
      <c r="AL131" s="648" t="str">
        <f t="shared" si="12"/>
        <v/>
      </c>
      <c r="AM131" s="649"/>
      <c r="AN131" s="649"/>
      <c r="AO131" s="649"/>
      <c r="AP131" s="649"/>
      <c r="AQ131" s="649"/>
      <c r="AR131" s="649"/>
      <c r="AS131" s="649"/>
      <c r="AT131" s="649"/>
      <c r="AU131" s="650"/>
    </row>
    <row r="132" spans="1:47" ht="33" customHeight="1" thickBot="1">
      <c r="A132" s="639">
        <f t="shared" si="9"/>
        <v>122</v>
      </c>
      <c r="B132" s="1269" t="str">
        <f>IF(基本情報入力シート!C175="","",基本情報入力シート!C175)</f>
        <v/>
      </c>
      <c r="C132" s="1270"/>
      <c r="D132" s="1270"/>
      <c r="E132" s="1270"/>
      <c r="F132" s="1270"/>
      <c r="G132" s="1270"/>
      <c r="H132" s="1270"/>
      <c r="I132" s="1270"/>
      <c r="J132" s="1270"/>
      <c r="K132" s="1271"/>
      <c r="L132" s="639" t="str">
        <f>IF(基本情報入力シート!M175="","",基本情報入力シート!M175)</f>
        <v/>
      </c>
      <c r="M132" s="639" t="str">
        <f>IF(基本情報入力シート!R175="","",基本情報入力シート!R175)</f>
        <v/>
      </c>
      <c r="N132" s="639" t="str">
        <f>IF(基本情報入力シート!W175="","",基本情報入力シート!W175)</f>
        <v/>
      </c>
      <c r="O132" s="639" t="str">
        <f>IF(基本情報入力シート!X175="","",基本情報入力シート!X175)</f>
        <v/>
      </c>
      <c r="P132" s="640" t="str">
        <f>IF(基本情報入力シート!Y175="","",基本情報入力シート!Y175)</f>
        <v/>
      </c>
      <c r="Q132" s="641" t="str">
        <f>IF(基本情報入力シート!Z175="","",基本情報入力シート!Z175)</f>
        <v/>
      </c>
      <c r="R132" s="642" t="str">
        <f>IF(基本情報入力シート!AA175="","",基本情報入力シート!AA175)</f>
        <v/>
      </c>
      <c r="S132" s="129"/>
      <c r="T132" s="130"/>
      <c r="U132" s="643" t="str">
        <f>IFERROR(VLOOKUP(P132,【参考】数式用!$A$5:$I$28,MATCH(T132,【参考】数式用!$H$4:$I$4,0)+7,0),"")</f>
        <v/>
      </c>
      <c r="V132" s="132"/>
      <c r="W132" s="312" t="s">
        <v>121</v>
      </c>
      <c r="X132" s="133"/>
      <c r="Y132" s="313" t="s">
        <v>122</v>
      </c>
      <c r="Z132" s="133"/>
      <c r="AA132" s="313" t="s">
        <v>123</v>
      </c>
      <c r="AB132" s="133"/>
      <c r="AC132" s="313" t="s">
        <v>122</v>
      </c>
      <c r="AD132" s="133"/>
      <c r="AE132" s="313" t="s">
        <v>124</v>
      </c>
      <c r="AF132" s="644" t="s">
        <v>125</v>
      </c>
      <c r="AG132" s="651" t="str">
        <f t="shared" si="10"/>
        <v/>
      </c>
      <c r="AH132" s="645" t="s">
        <v>47</v>
      </c>
      <c r="AI132" s="646" t="str">
        <f t="shared" si="8"/>
        <v/>
      </c>
      <c r="AJ132" s="234"/>
      <c r="AK132" s="647" t="str">
        <f t="shared" si="11"/>
        <v>○</v>
      </c>
      <c r="AL132" s="648" t="str">
        <f t="shared" si="12"/>
        <v/>
      </c>
      <c r="AM132" s="649"/>
      <c r="AN132" s="649"/>
      <c r="AO132" s="649"/>
      <c r="AP132" s="649"/>
      <c r="AQ132" s="649"/>
      <c r="AR132" s="649"/>
      <c r="AS132" s="649"/>
      <c r="AT132" s="649"/>
      <c r="AU132" s="650"/>
    </row>
    <row r="133" spans="1:47" ht="33" customHeight="1" thickBot="1">
      <c r="A133" s="639">
        <f t="shared" si="9"/>
        <v>123</v>
      </c>
      <c r="B133" s="1269" t="str">
        <f>IF(基本情報入力シート!C176="","",基本情報入力シート!C176)</f>
        <v/>
      </c>
      <c r="C133" s="1270"/>
      <c r="D133" s="1270"/>
      <c r="E133" s="1270"/>
      <c r="F133" s="1270"/>
      <c r="G133" s="1270"/>
      <c r="H133" s="1270"/>
      <c r="I133" s="1270"/>
      <c r="J133" s="1270"/>
      <c r="K133" s="1271"/>
      <c r="L133" s="639" t="str">
        <f>IF(基本情報入力シート!M176="","",基本情報入力シート!M176)</f>
        <v/>
      </c>
      <c r="M133" s="639" t="str">
        <f>IF(基本情報入力シート!R176="","",基本情報入力シート!R176)</f>
        <v/>
      </c>
      <c r="N133" s="639" t="str">
        <f>IF(基本情報入力シート!W176="","",基本情報入力シート!W176)</f>
        <v/>
      </c>
      <c r="O133" s="639" t="str">
        <f>IF(基本情報入力シート!X176="","",基本情報入力シート!X176)</f>
        <v/>
      </c>
      <c r="P133" s="640" t="str">
        <f>IF(基本情報入力シート!Y176="","",基本情報入力シート!Y176)</f>
        <v/>
      </c>
      <c r="Q133" s="641" t="str">
        <f>IF(基本情報入力シート!Z176="","",基本情報入力シート!Z176)</f>
        <v/>
      </c>
      <c r="R133" s="642" t="str">
        <f>IF(基本情報入力シート!AA176="","",基本情報入力シート!AA176)</f>
        <v/>
      </c>
      <c r="S133" s="129"/>
      <c r="T133" s="130"/>
      <c r="U133" s="643" t="str">
        <f>IFERROR(VLOOKUP(P133,【参考】数式用!$A$5:$I$28,MATCH(T133,【参考】数式用!$H$4:$I$4,0)+7,0),"")</f>
        <v/>
      </c>
      <c r="V133" s="132"/>
      <c r="W133" s="312" t="s">
        <v>121</v>
      </c>
      <c r="X133" s="133"/>
      <c r="Y133" s="313" t="s">
        <v>122</v>
      </c>
      <c r="Z133" s="133"/>
      <c r="AA133" s="313" t="s">
        <v>123</v>
      </c>
      <c r="AB133" s="133"/>
      <c r="AC133" s="313" t="s">
        <v>122</v>
      </c>
      <c r="AD133" s="133"/>
      <c r="AE133" s="313" t="s">
        <v>124</v>
      </c>
      <c r="AF133" s="644" t="s">
        <v>125</v>
      </c>
      <c r="AG133" s="651" t="str">
        <f t="shared" si="10"/>
        <v/>
      </c>
      <c r="AH133" s="645" t="s">
        <v>47</v>
      </c>
      <c r="AI133" s="646" t="str">
        <f t="shared" si="8"/>
        <v/>
      </c>
      <c r="AJ133" s="234"/>
      <c r="AK133" s="647" t="str">
        <f t="shared" si="11"/>
        <v>○</v>
      </c>
      <c r="AL133" s="648" t="str">
        <f t="shared" si="12"/>
        <v/>
      </c>
      <c r="AM133" s="649"/>
      <c r="AN133" s="649"/>
      <c r="AO133" s="649"/>
      <c r="AP133" s="649"/>
      <c r="AQ133" s="649"/>
      <c r="AR133" s="649"/>
      <c r="AS133" s="649"/>
      <c r="AT133" s="649"/>
      <c r="AU133" s="650"/>
    </row>
    <row r="134" spans="1:47" ht="33" customHeight="1" thickBot="1">
      <c r="A134" s="639">
        <f t="shared" si="9"/>
        <v>124</v>
      </c>
      <c r="B134" s="1269" t="str">
        <f>IF(基本情報入力シート!C177="","",基本情報入力シート!C177)</f>
        <v/>
      </c>
      <c r="C134" s="1270"/>
      <c r="D134" s="1270"/>
      <c r="E134" s="1270"/>
      <c r="F134" s="1270"/>
      <c r="G134" s="1270"/>
      <c r="H134" s="1270"/>
      <c r="I134" s="1270"/>
      <c r="J134" s="1270"/>
      <c r="K134" s="1271"/>
      <c r="L134" s="639" t="str">
        <f>IF(基本情報入力シート!M177="","",基本情報入力シート!M177)</f>
        <v/>
      </c>
      <c r="M134" s="639" t="str">
        <f>IF(基本情報入力シート!R177="","",基本情報入力シート!R177)</f>
        <v/>
      </c>
      <c r="N134" s="639" t="str">
        <f>IF(基本情報入力シート!W177="","",基本情報入力シート!W177)</f>
        <v/>
      </c>
      <c r="O134" s="639" t="str">
        <f>IF(基本情報入力シート!X177="","",基本情報入力シート!X177)</f>
        <v/>
      </c>
      <c r="P134" s="640" t="str">
        <f>IF(基本情報入力シート!Y177="","",基本情報入力シート!Y177)</f>
        <v/>
      </c>
      <c r="Q134" s="641" t="str">
        <f>IF(基本情報入力シート!Z177="","",基本情報入力シート!Z177)</f>
        <v/>
      </c>
      <c r="R134" s="642" t="str">
        <f>IF(基本情報入力シート!AA177="","",基本情報入力シート!AA177)</f>
        <v/>
      </c>
      <c r="S134" s="129"/>
      <c r="T134" s="130"/>
      <c r="U134" s="643" t="str">
        <f>IFERROR(VLOOKUP(P134,【参考】数式用!$A$5:$I$28,MATCH(T134,【参考】数式用!$H$4:$I$4,0)+7,0),"")</f>
        <v/>
      </c>
      <c r="V134" s="132"/>
      <c r="W134" s="312" t="s">
        <v>121</v>
      </c>
      <c r="X134" s="133"/>
      <c r="Y134" s="313" t="s">
        <v>122</v>
      </c>
      <c r="Z134" s="133"/>
      <c r="AA134" s="313" t="s">
        <v>123</v>
      </c>
      <c r="AB134" s="133"/>
      <c r="AC134" s="313" t="s">
        <v>122</v>
      </c>
      <c r="AD134" s="133"/>
      <c r="AE134" s="313" t="s">
        <v>124</v>
      </c>
      <c r="AF134" s="644" t="s">
        <v>125</v>
      </c>
      <c r="AG134" s="651" t="str">
        <f t="shared" si="10"/>
        <v/>
      </c>
      <c r="AH134" s="645" t="s">
        <v>47</v>
      </c>
      <c r="AI134" s="646" t="str">
        <f t="shared" si="8"/>
        <v/>
      </c>
      <c r="AJ134" s="234"/>
      <c r="AK134" s="647" t="str">
        <f t="shared" si="11"/>
        <v>○</v>
      </c>
      <c r="AL134" s="648" t="str">
        <f t="shared" si="12"/>
        <v/>
      </c>
      <c r="AM134" s="649"/>
      <c r="AN134" s="649"/>
      <c r="AO134" s="649"/>
      <c r="AP134" s="649"/>
      <c r="AQ134" s="649"/>
      <c r="AR134" s="649"/>
      <c r="AS134" s="649"/>
      <c r="AT134" s="649"/>
      <c r="AU134" s="650"/>
    </row>
    <row r="135" spans="1:47" ht="33" customHeight="1" thickBot="1">
      <c r="A135" s="639">
        <f t="shared" si="9"/>
        <v>125</v>
      </c>
      <c r="B135" s="1269" t="str">
        <f>IF(基本情報入力シート!C178="","",基本情報入力シート!C178)</f>
        <v/>
      </c>
      <c r="C135" s="1270"/>
      <c r="D135" s="1270"/>
      <c r="E135" s="1270"/>
      <c r="F135" s="1270"/>
      <c r="G135" s="1270"/>
      <c r="H135" s="1270"/>
      <c r="I135" s="1270"/>
      <c r="J135" s="1270"/>
      <c r="K135" s="1271"/>
      <c r="L135" s="639" t="str">
        <f>IF(基本情報入力シート!M178="","",基本情報入力シート!M178)</f>
        <v/>
      </c>
      <c r="M135" s="639" t="str">
        <f>IF(基本情報入力シート!R178="","",基本情報入力シート!R178)</f>
        <v/>
      </c>
      <c r="N135" s="639" t="str">
        <f>IF(基本情報入力シート!W178="","",基本情報入力シート!W178)</f>
        <v/>
      </c>
      <c r="O135" s="639" t="str">
        <f>IF(基本情報入力シート!X178="","",基本情報入力シート!X178)</f>
        <v/>
      </c>
      <c r="P135" s="640" t="str">
        <f>IF(基本情報入力シート!Y178="","",基本情報入力シート!Y178)</f>
        <v/>
      </c>
      <c r="Q135" s="641" t="str">
        <f>IF(基本情報入力シート!Z178="","",基本情報入力シート!Z178)</f>
        <v/>
      </c>
      <c r="R135" s="642" t="str">
        <f>IF(基本情報入力シート!AA178="","",基本情報入力シート!AA178)</f>
        <v/>
      </c>
      <c r="S135" s="129"/>
      <c r="T135" s="130"/>
      <c r="U135" s="643" t="str">
        <f>IFERROR(VLOOKUP(P135,【参考】数式用!$A$5:$I$28,MATCH(T135,【参考】数式用!$H$4:$I$4,0)+7,0),"")</f>
        <v/>
      </c>
      <c r="V135" s="132"/>
      <c r="W135" s="312" t="s">
        <v>121</v>
      </c>
      <c r="X135" s="133"/>
      <c r="Y135" s="313" t="s">
        <v>122</v>
      </c>
      <c r="Z135" s="133"/>
      <c r="AA135" s="313" t="s">
        <v>123</v>
      </c>
      <c r="AB135" s="133"/>
      <c r="AC135" s="313" t="s">
        <v>122</v>
      </c>
      <c r="AD135" s="133"/>
      <c r="AE135" s="313" t="s">
        <v>124</v>
      </c>
      <c r="AF135" s="644" t="s">
        <v>125</v>
      </c>
      <c r="AG135" s="651" t="str">
        <f t="shared" si="10"/>
        <v/>
      </c>
      <c r="AH135" s="645" t="s">
        <v>47</v>
      </c>
      <c r="AI135" s="646" t="str">
        <f t="shared" si="8"/>
        <v/>
      </c>
      <c r="AJ135" s="234"/>
      <c r="AK135" s="647" t="str">
        <f t="shared" si="11"/>
        <v>○</v>
      </c>
      <c r="AL135" s="648" t="str">
        <f t="shared" si="12"/>
        <v/>
      </c>
      <c r="AM135" s="649"/>
      <c r="AN135" s="649"/>
      <c r="AO135" s="649"/>
      <c r="AP135" s="649"/>
      <c r="AQ135" s="649"/>
      <c r="AR135" s="649"/>
      <c r="AS135" s="649"/>
      <c r="AT135" s="649"/>
      <c r="AU135" s="650"/>
    </row>
    <row r="136" spans="1:47" ht="33" customHeight="1" thickBot="1">
      <c r="A136" s="639">
        <f t="shared" si="9"/>
        <v>126</v>
      </c>
      <c r="B136" s="1269" t="str">
        <f>IF(基本情報入力シート!C179="","",基本情報入力シート!C179)</f>
        <v/>
      </c>
      <c r="C136" s="1270"/>
      <c r="D136" s="1270"/>
      <c r="E136" s="1270"/>
      <c r="F136" s="1270"/>
      <c r="G136" s="1270"/>
      <c r="H136" s="1270"/>
      <c r="I136" s="1270"/>
      <c r="J136" s="1270"/>
      <c r="K136" s="1271"/>
      <c r="L136" s="639" t="str">
        <f>IF(基本情報入力シート!M179="","",基本情報入力シート!M179)</f>
        <v/>
      </c>
      <c r="M136" s="639" t="str">
        <f>IF(基本情報入力シート!R179="","",基本情報入力シート!R179)</f>
        <v/>
      </c>
      <c r="N136" s="639" t="str">
        <f>IF(基本情報入力シート!W179="","",基本情報入力シート!W179)</f>
        <v/>
      </c>
      <c r="O136" s="639" t="str">
        <f>IF(基本情報入力シート!X179="","",基本情報入力シート!X179)</f>
        <v/>
      </c>
      <c r="P136" s="640" t="str">
        <f>IF(基本情報入力シート!Y179="","",基本情報入力シート!Y179)</f>
        <v/>
      </c>
      <c r="Q136" s="641" t="str">
        <f>IF(基本情報入力シート!Z179="","",基本情報入力シート!Z179)</f>
        <v/>
      </c>
      <c r="R136" s="642" t="str">
        <f>IF(基本情報入力シート!AA179="","",基本情報入力シート!AA179)</f>
        <v/>
      </c>
      <c r="S136" s="129"/>
      <c r="T136" s="130"/>
      <c r="U136" s="643" t="str">
        <f>IFERROR(VLOOKUP(P136,【参考】数式用!$A$5:$I$28,MATCH(T136,【参考】数式用!$H$4:$I$4,0)+7,0),"")</f>
        <v/>
      </c>
      <c r="V136" s="132"/>
      <c r="W136" s="312" t="s">
        <v>121</v>
      </c>
      <c r="X136" s="133"/>
      <c r="Y136" s="313" t="s">
        <v>122</v>
      </c>
      <c r="Z136" s="133"/>
      <c r="AA136" s="313" t="s">
        <v>123</v>
      </c>
      <c r="AB136" s="133"/>
      <c r="AC136" s="313" t="s">
        <v>122</v>
      </c>
      <c r="AD136" s="133"/>
      <c r="AE136" s="313" t="s">
        <v>124</v>
      </c>
      <c r="AF136" s="644" t="s">
        <v>125</v>
      </c>
      <c r="AG136" s="651" t="str">
        <f t="shared" si="10"/>
        <v/>
      </c>
      <c r="AH136" s="645" t="s">
        <v>47</v>
      </c>
      <c r="AI136" s="646" t="str">
        <f t="shared" si="8"/>
        <v/>
      </c>
      <c r="AJ136" s="234"/>
      <c r="AK136" s="647" t="str">
        <f t="shared" si="11"/>
        <v>○</v>
      </c>
      <c r="AL136" s="648" t="str">
        <f t="shared" si="12"/>
        <v/>
      </c>
      <c r="AM136" s="649"/>
      <c r="AN136" s="649"/>
      <c r="AO136" s="649"/>
      <c r="AP136" s="649"/>
      <c r="AQ136" s="649"/>
      <c r="AR136" s="649"/>
      <c r="AS136" s="649"/>
      <c r="AT136" s="649"/>
      <c r="AU136" s="650"/>
    </row>
    <row r="137" spans="1:47" ht="33" customHeight="1" thickBot="1">
      <c r="A137" s="639">
        <f t="shared" si="9"/>
        <v>127</v>
      </c>
      <c r="B137" s="1269" t="str">
        <f>IF(基本情報入力シート!C180="","",基本情報入力シート!C180)</f>
        <v/>
      </c>
      <c r="C137" s="1270"/>
      <c r="D137" s="1270"/>
      <c r="E137" s="1270"/>
      <c r="F137" s="1270"/>
      <c r="G137" s="1270"/>
      <c r="H137" s="1270"/>
      <c r="I137" s="1270"/>
      <c r="J137" s="1270"/>
      <c r="K137" s="1271"/>
      <c r="L137" s="639" t="str">
        <f>IF(基本情報入力シート!M180="","",基本情報入力シート!M180)</f>
        <v/>
      </c>
      <c r="M137" s="639" t="str">
        <f>IF(基本情報入力シート!R180="","",基本情報入力シート!R180)</f>
        <v/>
      </c>
      <c r="N137" s="639" t="str">
        <f>IF(基本情報入力シート!W180="","",基本情報入力シート!W180)</f>
        <v/>
      </c>
      <c r="O137" s="639" t="str">
        <f>IF(基本情報入力シート!X180="","",基本情報入力シート!X180)</f>
        <v/>
      </c>
      <c r="P137" s="640" t="str">
        <f>IF(基本情報入力シート!Y180="","",基本情報入力シート!Y180)</f>
        <v/>
      </c>
      <c r="Q137" s="641" t="str">
        <f>IF(基本情報入力シート!Z180="","",基本情報入力シート!Z180)</f>
        <v/>
      </c>
      <c r="R137" s="642" t="str">
        <f>IF(基本情報入力シート!AA180="","",基本情報入力シート!AA180)</f>
        <v/>
      </c>
      <c r="S137" s="129"/>
      <c r="T137" s="130"/>
      <c r="U137" s="643" t="str">
        <f>IFERROR(VLOOKUP(P137,【参考】数式用!$A$5:$I$28,MATCH(T137,【参考】数式用!$H$4:$I$4,0)+7,0),"")</f>
        <v/>
      </c>
      <c r="V137" s="132"/>
      <c r="W137" s="312" t="s">
        <v>121</v>
      </c>
      <c r="X137" s="133"/>
      <c r="Y137" s="313" t="s">
        <v>122</v>
      </c>
      <c r="Z137" s="133"/>
      <c r="AA137" s="313" t="s">
        <v>123</v>
      </c>
      <c r="AB137" s="133"/>
      <c r="AC137" s="313" t="s">
        <v>122</v>
      </c>
      <c r="AD137" s="133"/>
      <c r="AE137" s="313" t="s">
        <v>124</v>
      </c>
      <c r="AF137" s="644" t="s">
        <v>125</v>
      </c>
      <c r="AG137" s="651" t="str">
        <f t="shared" si="10"/>
        <v/>
      </c>
      <c r="AH137" s="645" t="s">
        <v>47</v>
      </c>
      <c r="AI137" s="646" t="str">
        <f t="shared" si="8"/>
        <v/>
      </c>
      <c r="AJ137" s="234"/>
      <c r="AK137" s="647" t="str">
        <f t="shared" si="11"/>
        <v>○</v>
      </c>
      <c r="AL137" s="648" t="str">
        <f t="shared" si="12"/>
        <v/>
      </c>
      <c r="AM137" s="649"/>
      <c r="AN137" s="649"/>
      <c r="AO137" s="649"/>
      <c r="AP137" s="649"/>
      <c r="AQ137" s="649"/>
      <c r="AR137" s="649"/>
      <c r="AS137" s="649"/>
      <c r="AT137" s="649"/>
      <c r="AU137" s="650"/>
    </row>
    <row r="138" spans="1:47" ht="33" customHeight="1" thickBot="1">
      <c r="A138" s="639">
        <f t="shared" si="9"/>
        <v>128</v>
      </c>
      <c r="B138" s="1269" t="str">
        <f>IF(基本情報入力シート!C181="","",基本情報入力シート!C181)</f>
        <v/>
      </c>
      <c r="C138" s="1270"/>
      <c r="D138" s="1270"/>
      <c r="E138" s="1270"/>
      <c r="F138" s="1270"/>
      <c r="G138" s="1270"/>
      <c r="H138" s="1270"/>
      <c r="I138" s="1270"/>
      <c r="J138" s="1270"/>
      <c r="K138" s="1271"/>
      <c r="L138" s="639" t="str">
        <f>IF(基本情報入力シート!M181="","",基本情報入力シート!M181)</f>
        <v/>
      </c>
      <c r="M138" s="639" t="str">
        <f>IF(基本情報入力シート!R181="","",基本情報入力シート!R181)</f>
        <v/>
      </c>
      <c r="N138" s="639" t="str">
        <f>IF(基本情報入力シート!W181="","",基本情報入力シート!W181)</f>
        <v/>
      </c>
      <c r="O138" s="639" t="str">
        <f>IF(基本情報入力シート!X181="","",基本情報入力シート!X181)</f>
        <v/>
      </c>
      <c r="P138" s="640" t="str">
        <f>IF(基本情報入力シート!Y181="","",基本情報入力シート!Y181)</f>
        <v/>
      </c>
      <c r="Q138" s="641" t="str">
        <f>IF(基本情報入力シート!Z181="","",基本情報入力シート!Z181)</f>
        <v/>
      </c>
      <c r="R138" s="642" t="str">
        <f>IF(基本情報入力シート!AA181="","",基本情報入力シート!AA181)</f>
        <v/>
      </c>
      <c r="S138" s="129"/>
      <c r="T138" s="130"/>
      <c r="U138" s="643" t="str">
        <f>IFERROR(VLOOKUP(P138,【参考】数式用!$A$5:$I$28,MATCH(T138,【参考】数式用!$H$4:$I$4,0)+7,0),"")</f>
        <v/>
      </c>
      <c r="V138" s="132"/>
      <c r="W138" s="312" t="s">
        <v>121</v>
      </c>
      <c r="X138" s="133"/>
      <c r="Y138" s="313" t="s">
        <v>122</v>
      </c>
      <c r="Z138" s="133"/>
      <c r="AA138" s="313" t="s">
        <v>123</v>
      </c>
      <c r="AB138" s="133"/>
      <c r="AC138" s="313" t="s">
        <v>122</v>
      </c>
      <c r="AD138" s="133"/>
      <c r="AE138" s="313" t="s">
        <v>124</v>
      </c>
      <c r="AF138" s="644" t="s">
        <v>125</v>
      </c>
      <c r="AG138" s="651" t="str">
        <f t="shared" si="10"/>
        <v/>
      </c>
      <c r="AH138" s="645" t="s">
        <v>47</v>
      </c>
      <c r="AI138" s="646" t="str">
        <f t="shared" si="8"/>
        <v/>
      </c>
      <c r="AJ138" s="234"/>
      <c r="AK138" s="647" t="str">
        <f t="shared" si="11"/>
        <v>○</v>
      </c>
      <c r="AL138" s="648" t="str">
        <f t="shared" si="12"/>
        <v/>
      </c>
      <c r="AM138" s="649"/>
      <c r="AN138" s="649"/>
      <c r="AO138" s="649"/>
      <c r="AP138" s="649"/>
      <c r="AQ138" s="649"/>
      <c r="AR138" s="649"/>
      <c r="AS138" s="649"/>
      <c r="AT138" s="649"/>
      <c r="AU138" s="650"/>
    </row>
    <row r="139" spans="1:47" ht="33" customHeight="1" thickBot="1">
      <c r="A139" s="639">
        <f t="shared" si="9"/>
        <v>129</v>
      </c>
      <c r="B139" s="1269" t="str">
        <f>IF(基本情報入力シート!C182="","",基本情報入力シート!C182)</f>
        <v/>
      </c>
      <c r="C139" s="1270"/>
      <c r="D139" s="1270"/>
      <c r="E139" s="1270"/>
      <c r="F139" s="1270"/>
      <c r="G139" s="1270"/>
      <c r="H139" s="1270"/>
      <c r="I139" s="1270"/>
      <c r="J139" s="1270"/>
      <c r="K139" s="1271"/>
      <c r="L139" s="639" t="str">
        <f>IF(基本情報入力シート!M182="","",基本情報入力シート!M182)</f>
        <v/>
      </c>
      <c r="M139" s="639" t="str">
        <f>IF(基本情報入力シート!R182="","",基本情報入力シート!R182)</f>
        <v/>
      </c>
      <c r="N139" s="639" t="str">
        <f>IF(基本情報入力シート!W182="","",基本情報入力シート!W182)</f>
        <v/>
      </c>
      <c r="O139" s="639" t="str">
        <f>IF(基本情報入力シート!X182="","",基本情報入力シート!X182)</f>
        <v/>
      </c>
      <c r="P139" s="640" t="str">
        <f>IF(基本情報入力シート!Y182="","",基本情報入力シート!Y182)</f>
        <v/>
      </c>
      <c r="Q139" s="641" t="str">
        <f>IF(基本情報入力シート!Z182="","",基本情報入力シート!Z182)</f>
        <v/>
      </c>
      <c r="R139" s="642" t="str">
        <f>IF(基本情報入力シート!AA182="","",基本情報入力シート!AA182)</f>
        <v/>
      </c>
      <c r="S139" s="129"/>
      <c r="T139" s="130"/>
      <c r="U139" s="643" t="str">
        <f>IFERROR(VLOOKUP(P139,【参考】数式用!$A$5:$I$28,MATCH(T139,【参考】数式用!$H$4:$I$4,0)+7,0),"")</f>
        <v/>
      </c>
      <c r="V139" s="132"/>
      <c r="W139" s="312" t="s">
        <v>121</v>
      </c>
      <c r="X139" s="133"/>
      <c r="Y139" s="313" t="s">
        <v>122</v>
      </c>
      <c r="Z139" s="133"/>
      <c r="AA139" s="313" t="s">
        <v>123</v>
      </c>
      <c r="AB139" s="133"/>
      <c r="AC139" s="313" t="s">
        <v>122</v>
      </c>
      <c r="AD139" s="133"/>
      <c r="AE139" s="313" t="s">
        <v>124</v>
      </c>
      <c r="AF139" s="644" t="s">
        <v>125</v>
      </c>
      <c r="AG139" s="651" t="str">
        <f t="shared" si="10"/>
        <v/>
      </c>
      <c r="AH139" s="645" t="s">
        <v>47</v>
      </c>
      <c r="AI139" s="646" t="str">
        <f t="shared" si="8"/>
        <v/>
      </c>
      <c r="AJ139" s="234"/>
      <c r="AK139" s="647" t="str">
        <f t="shared" si="11"/>
        <v>○</v>
      </c>
      <c r="AL139" s="648" t="str">
        <f t="shared" si="12"/>
        <v/>
      </c>
      <c r="AM139" s="649"/>
      <c r="AN139" s="649"/>
      <c r="AO139" s="649"/>
      <c r="AP139" s="649"/>
      <c r="AQ139" s="649"/>
      <c r="AR139" s="649"/>
      <c r="AS139" s="649"/>
      <c r="AT139" s="649"/>
      <c r="AU139" s="650"/>
    </row>
    <row r="140" spans="1:47" ht="33" customHeight="1" thickBot="1">
      <c r="A140" s="639">
        <f t="shared" si="9"/>
        <v>130</v>
      </c>
      <c r="B140" s="1269" t="str">
        <f>IF(基本情報入力シート!C183="","",基本情報入力シート!C183)</f>
        <v/>
      </c>
      <c r="C140" s="1270"/>
      <c r="D140" s="1270"/>
      <c r="E140" s="1270"/>
      <c r="F140" s="1270"/>
      <c r="G140" s="1270"/>
      <c r="H140" s="1270"/>
      <c r="I140" s="1270"/>
      <c r="J140" s="1270"/>
      <c r="K140" s="1271"/>
      <c r="L140" s="639" t="str">
        <f>IF(基本情報入力シート!M183="","",基本情報入力シート!M183)</f>
        <v/>
      </c>
      <c r="M140" s="639" t="str">
        <f>IF(基本情報入力シート!R183="","",基本情報入力シート!R183)</f>
        <v/>
      </c>
      <c r="N140" s="639" t="str">
        <f>IF(基本情報入力シート!W183="","",基本情報入力シート!W183)</f>
        <v/>
      </c>
      <c r="O140" s="639" t="str">
        <f>IF(基本情報入力シート!X183="","",基本情報入力シート!X183)</f>
        <v/>
      </c>
      <c r="P140" s="640" t="str">
        <f>IF(基本情報入力シート!Y183="","",基本情報入力シート!Y183)</f>
        <v/>
      </c>
      <c r="Q140" s="641" t="str">
        <f>IF(基本情報入力シート!Z183="","",基本情報入力シート!Z183)</f>
        <v/>
      </c>
      <c r="R140" s="642" t="str">
        <f>IF(基本情報入力シート!AA183="","",基本情報入力シート!AA183)</f>
        <v/>
      </c>
      <c r="S140" s="129"/>
      <c r="T140" s="130"/>
      <c r="U140" s="643" t="str">
        <f>IFERROR(VLOOKUP(P140,【参考】数式用!$A$5:$I$28,MATCH(T140,【参考】数式用!$H$4:$I$4,0)+7,0),"")</f>
        <v/>
      </c>
      <c r="V140" s="132"/>
      <c r="W140" s="312" t="s">
        <v>121</v>
      </c>
      <c r="X140" s="133"/>
      <c r="Y140" s="313" t="s">
        <v>122</v>
      </c>
      <c r="Z140" s="133"/>
      <c r="AA140" s="313" t="s">
        <v>123</v>
      </c>
      <c r="AB140" s="133"/>
      <c r="AC140" s="313" t="s">
        <v>122</v>
      </c>
      <c r="AD140" s="133"/>
      <c r="AE140" s="313" t="s">
        <v>124</v>
      </c>
      <c r="AF140" s="644" t="s">
        <v>125</v>
      </c>
      <c r="AG140" s="651" t="str">
        <f t="shared" si="10"/>
        <v/>
      </c>
      <c r="AH140" s="645" t="s">
        <v>47</v>
      </c>
      <c r="AI140" s="646" t="str">
        <f t="shared" si="8"/>
        <v/>
      </c>
      <c r="AJ140" s="234"/>
      <c r="AK140" s="647" t="str">
        <f t="shared" si="11"/>
        <v>○</v>
      </c>
      <c r="AL140" s="648" t="str">
        <f t="shared" si="12"/>
        <v/>
      </c>
      <c r="AM140" s="649"/>
      <c r="AN140" s="649"/>
      <c r="AO140" s="649"/>
      <c r="AP140" s="649"/>
      <c r="AQ140" s="649"/>
      <c r="AR140" s="649"/>
      <c r="AS140" s="649"/>
      <c r="AT140" s="649"/>
      <c r="AU140" s="650"/>
    </row>
    <row r="141" spans="1:47" ht="33" customHeight="1" thickBot="1">
      <c r="A141" s="639">
        <f t="shared" ref="A141:A204" si="13">A140+1</f>
        <v>131</v>
      </c>
      <c r="B141" s="1269" t="str">
        <f>IF(基本情報入力シート!C184="","",基本情報入力シート!C184)</f>
        <v/>
      </c>
      <c r="C141" s="1270"/>
      <c r="D141" s="1270"/>
      <c r="E141" s="1270"/>
      <c r="F141" s="1270"/>
      <c r="G141" s="1270"/>
      <c r="H141" s="1270"/>
      <c r="I141" s="1270"/>
      <c r="J141" s="1270"/>
      <c r="K141" s="1271"/>
      <c r="L141" s="639" t="str">
        <f>IF(基本情報入力シート!M184="","",基本情報入力シート!M184)</f>
        <v/>
      </c>
      <c r="M141" s="639" t="str">
        <f>IF(基本情報入力シート!R184="","",基本情報入力シート!R184)</f>
        <v/>
      </c>
      <c r="N141" s="639" t="str">
        <f>IF(基本情報入力シート!W184="","",基本情報入力シート!W184)</f>
        <v/>
      </c>
      <c r="O141" s="639" t="str">
        <f>IF(基本情報入力シート!X184="","",基本情報入力シート!X184)</f>
        <v/>
      </c>
      <c r="P141" s="640" t="str">
        <f>IF(基本情報入力シート!Y184="","",基本情報入力シート!Y184)</f>
        <v/>
      </c>
      <c r="Q141" s="641" t="str">
        <f>IF(基本情報入力シート!Z184="","",基本情報入力シート!Z184)</f>
        <v/>
      </c>
      <c r="R141" s="642" t="str">
        <f>IF(基本情報入力シート!AA184="","",基本情報入力シート!AA184)</f>
        <v/>
      </c>
      <c r="S141" s="129"/>
      <c r="T141" s="130"/>
      <c r="U141" s="643" t="str">
        <f>IFERROR(VLOOKUP(P141,【参考】数式用!$A$5:$I$28,MATCH(T141,【参考】数式用!$H$4:$I$4,0)+7,0),"")</f>
        <v/>
      </c>
      <c r="V141" s="132"/>
      <c r="W141" s="312" t="s">
        <v>121</v>
      </c>
      <c r="X141" s="133"/>
      <c r="Y141" s="313" t="s">
        <v>122</v>
      </c>
      <c r="Z141" s="133"/>
      <c r="AA141" s="313" t="s">
        <v>123</v>
      </c>
      <c r="AB141" s="133"/>
      <c r="AC141" s="313" t="s">
        <v>122</v>
      </c>
      <c r="AD141" s="133"/>
      <c r="AE141" s="313" t="s">
        <v>124</v>
      </c>
      <c r="AF141" s="644" t="s">
        <v>125</v>
      </c>
      <c r="AG141" s="651" t="str">
        <f t="shared" si="10"/>
        <v/>
      </c>
      <c r="AH141" s="645" t="s">
        <v>47</v>
      </c>
      <c r="AI141" s="646" t="str">
        <f t="shared" si="8"/>
        <v/>
      </c>
      <c r="AJ141" s="234"/>
      <c r="AK141" s="647" t="str">
        <f t="shared" si="11"/>
        <v>○</v>
      </c>
      <c r="AL141" s="648" t="str">
        <f t="shared" si="12"/>
        <v/>
      </c>
      <c r="AM141" s="649"/>
      <c r="AN141" s="649"/>
      <c r="AO141" s="649"/>
      <c r="AP141" s="649"/>
      <c r="AQ141" s="649"/>
      <c r="AR141" s="649"/>
      <c r="AS141" s="649"/>
      <c r="AT141" s="649"/>
      <c r="AU141" s="650"/>
    </row>
    <row r="142" spans="1:47" ht="33" customHeight="1" thickBot="1">
      <c r="A142" s="639">
        <f t="shared" si="13"/>
        <v>132</v>
      </c>
      <c r="B142" s="1269" t="str">
        <f>IF(基本情報入力シート!C185="","",基本情報入力シート!C185)</f>
        <v/>
      </c>
      <c r="C142" s="1270"/>
      <c r="D142" s="1270"/>
      <c r="E142" s="1270"/>
      <c r="F142" s="1270"/>
      <c r="G142" s="1270"/>
      <c r="H142" s="1270"/>
      <c r="I142" s="1270"/>
      <c r="J142" s="1270"/>
      <c r="K142" s="1271"/>
      <c r="L142" s="639" t="str">
        <f>IF(基本情報入力シート!M185="","",基本情報入力シート!M185)</f>
        <v/>
      </c>
      <c r="M142" s="639" t="str">
        <f>IF(基本情報入力シート!R185="","",基本情報入力シート!R185)</f>
        <v/>
      </c>
      <c r="N142" s="639" t="str">
        <f>IF(基本情報入力シート!W185="","",基本情報入力シート!W185)</f>
        <v/>
      </c>
      <c r="O142" s="639" t="str">
        <f>IF(基本情報入力シート!X185="","",基本情報入力シート!X185)</f>
        <v/>
      </c>
      <c r="P142" s="640" t="str">
        <f>IF(基本情報入力シート!Y185="","",基本情報入力シート!Y185)</f>
        <v/>
      </c>
      <c r="Q142" s="641" t="str">
        <f>IF(基本情報入力シート!Z185="","",基本情報入力シート!Z185)</f>
        <v/>
      </c>
      <c r="R142" s="642" t="str">
        <f>IF(基本情報入力シート!AA185="","",基本情報入力シート!AA185)</f>
        <v/>
      </c>
      <c r="S142" s="129"/>
      <c r="T142" s="130"/>
      <c r="U142" s="643" t="str">
        <f>IFERROR(VLOOKUP(P142,【参考】数式用!$A$5:$I$28,MATCH(T142,【参考】数式用!$H$4:$I$4,0)+7,0),"")</f>
        <v/>
      </c>
      <c r="V142" s="132"/>
      <c r="W142" s="312" t="s">
        <v>121</v>
      </c>
      <c r="X142" s="133"/>
      <c r="Y142" s="313" t="s">
        <v>122</v>
      </c>
      <c r="Z142" s="133"/>
      <c r="AA142" s="313" t="s">
        <v>123</v>
      </c>
      <c r="AB142" s="133"/>
      <c r="AC142" s="313" t="s">
        <v>122</v>
      </c>
      <c r="AD142" s="133"/>
      <c r="AE142" s="313" t="s">
        <v>124</v>
      </c>
      <c r="AF142" s="644" t="s">
        <v>125</v>
      </c>
      <c r="AG142" s="651" t="str">
        <f t="shared" si="10"/>
        <v/>
      </c>
      <c r="AH142" s="645" t="s">
        <v>47</v>
      </c>
      <c r="AI142" s="646" t="str">
        <f t="shared" si="8"/>
        <v/>
      </c>
      <c r="AJ142" s="234"/>
      <c r="AK142" s="647" t="str">
        <f t="shared" si="11"/>
        <v>○</v>
      </c>
      <c r="AL142" s="648" t="str">
        <f t="shared" si="12"/>
        <v/>
      </c>
      <c r="AM142" s="649"/>
      <c r="AN142" s="649"/>
      <c r="AO142" s="649"/>
      <c r="AP142" s="649"/>
      <c r="AQ142" s="649"/>
      <c r="AR142" s="649"/>
      <c r="AS142" s="649"/>
      <c r="AT142" s="649"/>
      <c r="AU142" s="650"/>
    </row>
    <row r="143" spans="1:47" ht="33" customHeight="1" thickBot="1">
      <c r="A143" s="639">
        <f t="shared" si="13"/>
        <v>133</v>
      </c>
      <c r="B143" s="1269" t="str">
        <f>IF(基本情報入力シート!C186="","",基本情報入力シート!C186)</f>
        <v/>
      </c>
      <c r="C143" s="1270"/>
      <c r="D143" s="1270"/>
      <c r="E143" s="1270"/>
      <c r="F143" s="1270"/>
      <c r="G143" s="1270"/>
      <c r="H143" s="1270"/>
      <c r="I143" s="1270"/>
      <c r="J143" s="1270"/>
      <c r="K143" s="1271"/>
      <c r="L143" s="639" t="str">
        <f>IF(基本情報入力シート!M186="","",基本情報入力シート!M186)</f>
        <v/>
      </c>
      <c r="M143" s="639" t="str">
        <f>IF(基本情報入力シート!R186="","",基本情報入力シート!R186)</f>
        <v/>
      </c>
      <c r="N143" s="639" t="str">
        <f>IF(基本情報入力シート!W186="","",基本情報入力シート!W186)</f>
        <v/>
      </c>
      <c r="O143" s="639" t="str">
        <f>IF(基本情報入力シート!X186="","",基本情報入力シート!X186)</f>
        <v/>
      </c>
      <c r="P143" s="640" t="str">
        <f>IF(基本情報入力シート!Y186="","",基本情報入力シート!Y186)</f>
        <v/>
      </c>
      <c r="Q143" s="641" t="str">
        <f>IF(基本情報入力シート!Z186="","",基本情報入力シート!Z186)</f>
        <v/>
      </c>
      <c r="R143" s="642" t="str">
        <f>IF(基本情報入力シート!AA186="","",基本情報入力シート!AA186)</f>
        <v/>
      </c>
      <c r="S143" s="129"/>
      <c r="T143" s="130"/>
      <c r="U143" s="643" t="str">
        <f>IFERROR(VLOOKUP(P143,【参考】数式用!$A$5:$I$28,MATCH(T143,【参考】数式用!$H$4:$I$4,0)+7,0),"")</f>
        <v/>
      </c>
      <c r="V143" s="132"/>
      <c r="W143" s="312" t="s">
        <v>121</v>
      </c>
      <c r="X143" s="133"/>
      <c r="Y143" s="313" t="s">
        <v>122</v>
      </c>
      <c r="Z143" s="133"/>
      <c r="AA143" s="313" t="s">
        <v>123</v>
      </c>
      <c r="AB143" s="133"/>
      <c r="AC143" s="313" t="s">
        <v>122</v>
      </c>
      <c r="AD143" s="133"/>
      <c r="AE143" s="313" t="s">
        <v>124</v>
      </c>
      <c r="AF143" s="644" t="s">
        <v>125</v>
      </c>
      <c r="AG143" s="651" t="str">
        <f t="shared" si="10"/>
        <v/>
      </c>
      <c r="AH143" s="645" t="s">
        <v>47</v>
      </c>
      <c r="AI143" s="646" t="str">
        <f t="shared" si="8"/>
        <v/>
      </c>
      <c r="AJ143" s="234"/>
      <c r="AK143" s="647" t="str">
        <f t="shared" si="11"/>
        <v>○</v>
      </c>
      <c r="AL143" s="648" t="str">
        <f t="shared" si="12"/>
        <v/>
      </c>
      <c r="AM143" s="649"/>
      <c r="AN143" s="649"/>
      <c r="AO143" s="649"/>
      <c r="AP143" s="649"/>
      <c r="AQ143" s="649"/>
      <c r="AR143" s="649"/>
      <c r="AS143" s="649"/>
      <c r="AT143" s="649"/>
      <c r="AU143" s="650"/>
    </row>
    <row r="144" spans="1:47" ht="33" customHeight="1" thickBot="1">
      <c r="A144" s="639">
        <f t="shared" si="13"/>
        <v>134</v>
      </c>
      <c r="B144" s="1269" t="str">
        <f>IF(基本情報入力シート!C187="","",基本情報入力シート!C187)</f>
        <v/>
      </c>
      <c r="C144" s="1270"/>
      <c r="D144" s="1270"/>
      <c r="E144" s="1270"/>
      <c r="F144" s="1270"/>
      <c r="G144" s="1270"/>
      <c r="H144" s="1270"/>
      <c r="I144" s="1270"/>
      <c r="J144" s="1270"/>
      <c r="K144" s="1271"/>
      <c r="L144" s="639" t="str">
        <f>IF(基本情報入力シート!M187="","",基本情報入力シート!M187)</f>
        <v/>
      </c>
      <c r="M144" s="639" t="str">
        <f>IF(基本情報入力シート!R187="","",基本情報入力シート!R187)</f>
        <v/>
      </c>
      <c r="N144" s="639" t="str">
        <f>IF(基本情報入力シート!W187="","",基本情報入力シート!W187)</f>
        <v/>
      </c>
      <c r="O144" s="639" t="str">
        <f>IF(基本情報入力シート!X187="","",基本情報入力シート!X187)</f>
        <v/>
      </c>
      <c r="P144" s="640" t="str">
        <f>IF(基本情報入力シート!Y187="","",基本情報入力シート!Y187)</f>
        <v/>
      </c>
      <c r="Q144" s="641" t="str">
        <f>IF(基本情報入力シート!Z187="","",基本情報入力シート!Z187)</f>
        <v/>
      </c>
      <c r="R144" s="642" t="str">
        <f>IF(基本情報入力シート!AA187="","",基本情報入力シート!AA187)</f>
        <v/>
      </c>
      <c r="S144" s="129"/>
      <c r="T144" s="130"/>
      <c r="U144" s="643" t="str">
        <f>IFERROR(VLOOKUP(P144,【参考】数式用!$A$5:$I$28,MATCH(T144,【参考】数式用!$H$4:$I$4,0)+7,0),"")</f>
        <v/>
      </c>
      <c r="V144" s="132"/>
      <c r="W144" s="312" t="s">
        <v>121</v>
      </c>
      <c r="X144" s="133"/>
      <c r="Y144" s="313" t="s">
        <v>122</v>
      </c>
      <c r="Z144" s="133"/>
      <c r="AA144" s="313" t="s">
        <v>123</v>
      </c>
      <c r="AB144" s="133"/>
      <c r="AC144" s="313" t="s">
        <v>122</v>
      </c>
      <c r="AD144" s="133"/>
      <c r="AE144" s="313" t="s">
        <v>124</v>
      </c>
      <c r="AF144" s="644" t="s">
        <v>125</v>
      </c>
      <c r="AG144" s="651" t="str">
        <f t="shared" si="10"/>
        <v/>
      </c>
      <c r="AH144" s="645" t="s">
        <v>47</v>
      </c>
      <c r="AI144" s="646" t="str">
        <f t="shared" si="8"/>
        <v/>
      </c>
      <c r="AJ144" s="234"/>
      <c r="AK144" s="647" t="str">
        <f t="shared" si="11"/>
        <v>○</v>
      </c>
      <c r="AL144" s="648" t="str">
        <f t="shared" si="12"/>
        <v/>
      </c>
      <c r="AM144" s="649"/>
      <c r="AN144" s="649"/>
      <c r="AO144" s="649"/>
      <c r="AP144" s="649"/>
      <c r="AQ144" s="649"/>
      <c r="AR144" s="649"/>
      <c r="AS144" s="649"/>
      <c r="AT144" s="649"/>
      <c r="AU144" s="650"/>
    </row>
    <row r="145" spans="1:47" ht="33" customHeight="1" thickBot="1">
      <c r="A145" s="639">
        <f t="shared" si="13"/>
        <v>135</v>
      </c>
      <c r="B145" s="1269" t="str">
        <f>IF(基本情報入力シート!C188="","",基本情報入力シート!C188)</f>
        <v/>
      </c>
      <c r="C145" s="1270"/>
      <c r="D145" s="1270"/>
      <c r="E145" s="1270"/>
      <c r="F145" s="1270"/>
      <c r="G145" s="1270"/>
      <c r="H145" s="1270"/>
      <c r="I145" s="1270"/>
      <c r="J145" s="1270"/>
      <c r="K145" s="1271"/>
      <c r="L145" s="639" t="str">
        <f>IF(基本情報入力シート!M188="","",基本情報入力シート!M188)</f>
        <v/>
      </c>
      <c r="M145" s="639" t="str">
        <f>IF(基本情報入力シート!R188="","",基本情報入力シート!R188)</f>
        <v/>
      </c>
      <c r="N145" s="639" t="str">
        <f>IF(基本情報入力シート!W188="","",基本情報入力シート!W188)</f>
        <v/>
      </c>
      <c r="O145" s="639" t="str">
        <f>IF(基本情報入力シート!X188="","",基本情報入力シート!X188)</f>
        <v/>
      </c>
      <c r="P145" s="640" t="str">
        <f>IF(基本情報入力シート!Y188="","",基本情報入力シート!Y188)</f>
        <v/>
      </c>
      <c r="Q145" s="641" t="str">
        <f>IF(基本情報入力シート!Z188="","",基本情報入力シート!Z188)</f>
        <v/>
      </c>
      <c r="R145" s="642" t="str">
        <f>IF(基本情報入力シート!AA188="","",基本情報入力シート!AA188)</f>
        <v/>
      </c>
      <c r="S145" s="129"/>
      <c r="T145" s="130"/>
      <c r="U145" s="643" t="str">
        <f>IFERROR(VLOOKUP(P145,【参考】数式用!$A$5:$I$28,MATCH(T145,【参考】数式用!$H$4:$I$4,0)+7,0),"")</f>
        <v/>
      </c>
      <c r="V145" s="132"/>
      <c r="W145" s="312" t="s">
        <v>121</v>
      </c>
      <c r="X145" s="133"/>
      <c r="Y145" s="313" t="s">
        <v>122</v>
      </c>
      <c r="Z145" s="133"/>
      <c r="AA145" s="313" t="s">
        <v>123</v>
      </c>
      <c r="AB145" s="133"/>
      <c r="AC145" s="313" t="s">
        <v>122</v>
      </c>
      <c r="AD145" s="133"/>
      <c r="AE145" s="313" t="s">
        <v>124</v>
      </c>
      <c r="AF145" s="644" t="s">
        <v>125</v>
      </c>
      <c r="AG145" s="651" t="str">
        <f t="shared" si="10"/>
        <v/>
      </c>
      <c r="AH145" s="645" t="s">
        <v>47</v>
      </c>
      <c r="AI145" s="646" t="str">
        <f t="shared" si="8"/>
        <v/>
      </c>
      <c r="AJ145" s="234"/>
      <c r="AK145" s="647" t="str">
        <f t="shared" si="11"/>
        <v>○</v>
      </c>
      <c r="AL145" s="648" t="str">
        <f t="shared" si="12"/>
        <v/>
      </c>
      <c r="AM145" s="649"/>
      <c r="AN145" s="649"/>
      <c r="AO145" s="649"/>
      <c r="AP145" s="649"/>
      <c r="AQ145" s="649"/>
      <c r="AR145" s="649"/>
      <c r="AS145" s="649"/>
      <c r="AT145" s="649"/>
      <c r="AU145" s="650"/>
    </row>
    <row r="146" spans="1:47" ht="33" customHeight="1" thickBot="1">
      <c r="A146" s="639">
        <f t="shared" si="13"/>
        <v>136</v>
      </c>
      <c r="B146" s="1269" t="str">
        <f>IF(基本情報入力シート!C189="","",基本情報入力シート!C189)</f>
        <v/>
      </c>
      <c r="C146" s="1270"/>
      <c r="D146" s="1270"/>
      <c r="E146" s="1270"/>
      <c r="F146" s="1270"/>
      <c r="G146" s="1270"/>
      <c r="H146" s="1270"/>
      <c r="I146" s="1270"/>
      <c r="J146" s="1270"/>
      <c r="K146" s="1271"/>
      <c r="L146" s="639" t="str">
        <f>IF(基本情報入力シート!M189="","",基本情報入力シート!M189)</f>
        <v/>
      </c>
      <c r="M146" s="639" t="str">
        <f>IF(基本情報入力シート!R189="","",基本情報入力シート!R189)</f>
        <v/>
      </c>
      <c r="N146" s="639" t="str">
        <f>IF(基本情報入力シート!W189="","",基本情報入力シート!W189)</f>
        <v/>
      </c>
      <c r="O146" s="639" t="str">
        <f>IF(基本情報入力シート!X189="","",基本情報入力シート!X189)</f>
        <v/>
      </c>
      <c r="P146" s="640" t="str">
        <f>IF(基本情報入力シート!Y189="","",基本情報入力シート!Y189)</f>
        <v/>
      </c>
      <c r="Q146" s="641" t="str">
        <f>IF(基本情報入力シート!Z189="","",基本情報入力シート!Z189)</f>
        <v/>
      </c>
      <c r="R146" s="642" t="str">
        <f>IF(基本情報入力シート!AA189="","",基本情報入力シート!AA189)</f>
        <v/>
      </c>
      <c r="S146" s="129"/>
      <c r="T146" s="130"/>
      <c r="U146" s="643" t="str">
        <f>IFERROR(VLOOKUP(P146,【参考】数式用!$A$5:$I$28,MATCH(T146,【参考】数式用!$H$4:$I$4,0)+7,0),"")</f>
        <v/>
      </c>
      <c r="V146" s="132"/>
      <c r="W146" s="312" t="s">
        <v>121</v>
      </c>
      <c r="X146" s="133"/>
      <c r="Y146" s="313" t="s">
        <v>122</v>
      </c>
      <c r="Z146" s="133"/>
      <c r="AA146" s="313" t="s">
        <v>123</v>
      </c>
      <c r="AB146" s="133"/>
      <c r="AC146" s="313" t="s">
        <v>122</v>
      </c>
      <c r="AD146" s="133"/>
      <c r="AE146" s="313" t="s">
        <v>124</v>
      </c>
      <c r="AF146" s="644" t="s">
        <v>125</v>
      </c>
      <c r="AG146" s="651" t="str">
        <f t="shared" si="10"/>
        <v/>
      </c>
      <c r="AH146" s="645" t="s">
        <v>47</v>
      </c>
      <c r="AI146" s="646" t="str">
        <f t="shared" si="8"/>
        <v/>
      </c>
      <c r="AJ146" s="234"/>
      <c r="AK146" s="647" t="str">
        <f t="shared" si="11"/>
        <v>○</v>
      </c>
      <c r="AL146" s="648" t="str">
        <f t="shared" si="12"/>
        <v/>
      </c>
      <c r="AM146" s="649"/>
      <c r="AN146" s="649"/>
      <c r="AO146" s="649"/>
      <c r="AP146" s="649"/>
      <c r="AQ146" s="649"/>
      <c r="AR146" s="649"/>
      <c r="AS146" s="649"/>
      <c r="AT146" s="649"/>
      <c r="AU146" s="650"/>
    </row>
    <row r="147" spans="1:47" ht="33" customHeight="1" thickBot="1">
      <c r="A147" s="639">
        <f t="shared" si="13"/>
        <v>137</v>
      </c>
      <c r="B147" s="1269" t="str">
        <f>IF(基本情報入力シート!C190="","",基本情報入力シート!C190)</f>
        <v/>
      </c>
      <c r="C147" s="1270"/>
      <c r="D147" s="1270"/>
      <c r="E147" s="1270"/>
      <c r="F147" s="1270"/>
      <c r="G147" s="1270"/>
      <c r="H147" s="1270"/>
      <c r="I147" s="1270"/>
      <c r="J147" s="1270"/>
      <c r="K147" s="1271"/>
      <c r="L147" s="639" t="str">
        <f>IF(基本情報入力シート!M190="","",基本情報入力シート!M190)</f>
        <v/>
      </c>
      <c r="M147" s="639" t="str">
        <f>IF(基本情報入力シート!R190="","",基本情報入力シート!R190)</f>
        <v/>
      </c>
      <c r="N147" s="639" t="str">
        <f>IF(基本情報入力シート!W190="","",基本情報入力シート!W190)</f>
        <v/>
      </c>
      <c r="O147" s="639" t="str">
        <f>IF(基本情報入力シート!X190="","",基本情報入力シート!X190)</f>
        <v/>
      </c>
      <c r="P147" s="640" t="str">
        <f>IF(基本情報入力シート!Y190="","",基本情報入力シート!Y190)</f>
        <v/>
      </c>
      <c r="Q147" s="641" t="str">
        <f>IF(基本情報入力シート!Z190="","",基本情報入力シート!Z190)</f>
        <v/>
      </c>
      <c r="R147" s="642" t="str">
        <f>IF(基本情報入力シート!AA190="","",基本情報入力シート!AA190)</f>
        <v/>
      </c>
      <c r="S147" s="129"/>
      <c r="T147" s="130"/>
      <c r="U147" s="643" t="str">
        <f>IFERROR(VLOOKUP(P147,【参考】数式用!$A$5:$I$28,MATCH(T147,【参考】数式用!$H$4:$I$4,0)+7,0),"")</f>
        <v/>
      </c>
      <c r="V147" s="132"/>
      <c r="W147" s="312" t="s">
        <v>121</v>
      </c>
      <c r="X147" s="133"/>
      <c r="Y147" s="313" t="s">
        <v>122</v>
      </c>
      <c r="Z147" s="133"/>
      <c r="AA147" s="313" t="s">
        <v>123</v>
      </c>
      <c r="AB147" s="133"/>
      <c r="AC147" s="313" t="s">
        <v>122</v>
      </c>
      <c r="AD147" s="133"/>
      <c r="AE147" s="313" t="s">
        <v>124</v>
      </c>
      <c r="AF147" s="644" t="s">
        <v>125</v>
      </c>
      <c r="AG147" s="651" t="str">
        <f t="shared" si="10"/>
        <v/>
      </c>
      <c r="AH147" s="645" t="s">
        <v>47</v>
      </c>
      <c r="AI147" s="646" t="str">
        <f t="shared" si="8"/>
        <v/>
      </c>
      <c r="AJ147" s="234"/>
      <c r="AK147" s="647" t="str">
        <f t="shared" si="11"/>
        <v>○</v>
      </c>
      <c r="AL147" s="648" t="str">
        <f t="shared" si="12"/>
        <v/>
      </c>
      <c r="AM147" s="649"/>
      <c r="AN147" s="649"/>
      <c r="AO147" s="649"/>
      <c r="AP147" s="649"/>
      <c r="AQ147" s="649"/>
      <c r="AR147" s="649"/>
      <c r="AS147" s="649"/>
      <c r="AT147" s="649"/>
      <c r="AU147" s="650"/>
    </row>
    <row r="148" spans="1:47" ht="33" customHeight="1" thickBot="1">
      <c r="A148" s="639">
        <f t="shared" si="13"/>
        <v>138</v>
      </c>
      <c r="B148" s="1269" t="str">
        <f>IF(基本情報入力シート!C191="","",基本情報入力シート!C191)</f>
        <v/>
      </c>
      <c r="C148" s="1270"/>
      <c r="D148" s="1270"/>
      <c r="E148" s="1270"/>
      <c r="F148" s="1270"/>
      <c r="G148" s="1270"/>
      <c r="H148" s="1270"/>
      <c r="I148" s="1270"/>
      <c r="J148" s="1270"/>
      <c r="K148" s="1271"/>
      <c r="L148" s="639" t="str">
        <f>IF(基本情報入力シート!M191="","",基本情報入力シート!M191)</f>
        <v/>
      </c>
      <c r="M148" s="639" t="str">
        <f>IF(基本情報入力シート!R191="","",基本情報入力シート!R191)</f>
        <v/>
      </c>
      <c r="N148" s="639" t="str">
        <f>IF(基本情報入力シート!W191="","",基本情報入力シート!W191)</f>
        <v/>
      </c>
      <c r="O148" s="639" t="str">
        <f>IF(基本情報入力シート!X191="","",基本情報入力シート!X191)</f>
        <v/>
      </c>
      <c r="P148" s="640" t="str">
        <f>IF(基本情報入力シート!Y191="","",基本情報入力シート!Y191)</f>
        <v/>
      </c>
      <c r="Q148" s="641" t="str">
        <f>IF(基本情報入力シート!Z191="","",基本情報入力シート!Z191)</f>
        <v/>
      </c>
      <c r="R148" s="642" t="str">
        <f>IF(基本情報入力シート!AA191="","",基本情報入力シート!AA191)</f>
        <v/>
      </c>
      <c r="S148" s="129"/>
      <c r="T148" s="130"/>
      <c r="U148" s="643" t="str">
        <f>IFERROR(VLOOKUP(P148,【参考】数式用!$A$5:$I$28,MATCH(T148,【参考】数式用!$H$4:$I$4,0)+7,0),"")</f>
        <v/>
      </c>
      <c r="V148" s="132"/>
      <c r="W148" s="312" t="s">
        <v>121</v>
      </c>
      <c r="X148" s="133"/>
      <c r="Y148" s="313" t="s">
        <v>122</v>
      </c>
      <c r="Z148" s="133"/>
      <c r="AA148" s="313" t="s">
        <v>123</v>
      </c>
      <c r="AB148" s="133"/>
      <c r="AC148" s="313" t="s">
        <v>122</v>
      </c>
      <c r="AD148" s="133"/>
      <c r="AE148" s="313" t="s">
        <v>124</v>
      </c>
      <c r="AF148" s="644" t="s">
        <v>125</v>
      </c>
      <c r="AG148" s="651" t="str">
        <f t="shared" si="10"/>
        <v/>
      </c>
      <c r="AH148" s="645" t="s">
        <v>47</v>
      </c>
      <c r="AI148" s="646" t="str">
        <f t="shared" si="8"/>
        <v/>
      </c>
      <c r="AJ148" s="234"/>
      <c r="AK148" s="647" t="str">
        <f t="shared" si="11"/>
        <v>○</v>
      </c>
      <c r="AL148" s="648" t="str">
        <f t="shared" si="12"/>
        <v/>
      </c>
      <c r="AM148" s="649"/>
      <c r="AN148" s="649"/>
      <c r="AO148" s="649"/>
      <c r="AP148" s="649"/>
      <c r="AQ148" s="649"/>
      <c r="AR148" s="649"/>
      <c r="AS148" s="649"/>
      <c r="AT148" s="649"/>
      <c r="AU148" s="650"/>
    </row>
    <row r="149" spans="1:47" ht="33" customHeight="1" thickBot="1">
      <c r="A149" s="639">
        <f t="shared" si="13"/>
        <v>139</v>
      </c>
      <c r="B149" s="1269" t="str">
        <f>IF(基本情報入力シート!C192="","",基本情報入力シート!C192)</f>
        <v/>
      </c>
      <c r="C149" s="1270"/>
      <c r="D149" s="1270"/>
      <c r="E149" s="1270"/>
      <c r="F149" s="1270"/>
      <c r="G149" s="1270"/>
      <c r="H149" s="1270"/>
      <c r="I149" s="1270"/>
      <c r="J149" s="1270"/>
      <c r="K149" s="1271"/>
      <c r="L149" s="639" t="str">
        <f>IF(基本情報入力シート!M192="","",基本情報入力シート!M192)</f>
        <v/>
      </c>
      <c r="M149" s="639" t="str">
        <f>IF(基本情報入力シート!R192="","",基本情報入力シート!R192)</f>
        <v/>
      </c>
      <c r="N149" s="639" t="str">
        <f>IF(基本情報入力シート!W192="","",基本情報入力シート!W192)</f>
        <v/>
      </c>
      <c r="O149" s="639" t="str">
        <f>IF(基本情報入力シート!X192="","",基本情報入力シート!X192)</f>
        <v/>
      </c>
      <c r="P149" s="640" t="str">
        <f>IF(基本情報入力シート!Y192="","",基本情報入力シート!Y192)</f>
        <v/>
      </c>
      <c r="Q149" s="641" t="str">
        <f>IF(基本情報入力シート!Z192="","",基本情報入力シート!Z192)</f>
        <v/>
      </c>
      <c r="R149" s="642" t="str">
        <f>IF(基本情報入力シート!AA192="","",基本情報入力シート!AA192)</f>
        <v/>
      </c>
      <c r="S149" s="129"/>
      <c r="T149" s="130"/>
      <c r="U149" s="643" t="str">
        <f>IFERROR(VLOOKUP(P149,【参考】数式用!$A$5:$I$28,MATCH(T149,【参考】数式用!$H$4:$I$4,0)+7,0),"")</f>
        <v/>
      </c>
      <c r="V149" s="132"/>
      <c r="W149" s="312" t="s">
        <v>121</v>
      </c>
      <c r="X149" s="133"/>
      <c r="Y149" s="313" t="s">
        <v>122</v>
      </c>
      <c r="Z149" s="133"/>
      <c r="AA149" s="313" t="s">
        <v>123</v>
      </c>
      <c r="AB149" s="133"/>
      <c r="AC149" s="313" t="s">
        <v>122</v>
      </c>
      <c r="AD149" s="133"/>
      <c r="AE149" s="313" t="s">
        <v>124</v>
      </c>
      <c r="AF149" s="644" t="s">
        <v>125</v>
      </c>
      <c r="AG149" s="651" t="str">
        <f t="shared" si="10"/>
        <v/>
      </c>
      <c r="AH149" s="645" t="s">
        <v>47</v>
      </c>
      <c r="AI149" s="646" t="str">
        <f t="shared" si="8"/>
        <v/>
      </c>
      <c r="AJ149" s="234"/>
      <c r="AK149" s="647" t="str">
        <f t="shared" si="11"/>
        <v>○</v>
      </c>
      <c r="AL149" s="648" t="str">
        <f t="shared" si="12"/>
        <v/>
      </c>
      <c r="AM149" s="649"/>
      <c r="AN149" s="649"/>
      <c r="AO149" s="649"/>
      <c r="AP149" s="649"/>
      <c r="AQ149" s="649"/>
      <c r="AR149" s="649"/>
      <c r="AS149" s="649"/>
      <c r="AT149" s="649"/>
      <c r="AU149" s="650"/>
    </row>
    <row r="150" spans="1:47" ht="33" customHeight="1" thickBot="1">
      <c r="A150" s="639">
        <f t="shared" si="13"/>
        <v>140</v>
      </c>
      <c r="B150" s="1269" t="str">
        <f>IF(基本情報入力シート!C193="","",基本情報入力シート!C193)</f>
        <v/>
      </c>
      <c r="C150" s="1270"/>
      <c r="D150" s="1270"/>
      <c r="E150" s="1270"/>
      <c r="F150" s="1270"/>
      <c r="G150" s="1270"/>
      <c r="H150" s="1270"/>
      <c r="I150" s="1270"/>
      <c r="J150" s="1270"/>
      <c r="K150" s="1271"/>
      <c r="L150" s="639" t="str">
        <f>IF(基本情報入力シート!M193="","",基本情報入力シート!M193)</f>
        <v/>
      </c>
      <c r="M150" s="639" t="str">
        <f>IF(基本情報入力シート!R193="","",基本情報入力シート!R193)</f>
        <v/>
      </c>
      <c r="N150" s="639" t="str">
        <f>IF(基本情報入力シート!W193="","",基本情報入力シート!W193)</f>
        <v/>
      </c>
      <c r="O150" s="639" t="str">
        <f>IF(基本情報入力シート!X193="","",基本情報入力シート!X193)</f>
        <v/>
      </c>
      <c r="P150" s="640" t="str">
        <f>IF(基本情報入力シート!Y193="","",基本情報入力シート!Y193)</f>
        <v/>
      </c>
      <c r="Q150" s="641" t="str">
        <f>IF(基本情報入力シート!Z193="","",基本情報入力シート!Z193)</f>
        <v/>
      </c>
      <c r="R150" s="642" t="str">
        <f>IF(基本情報入力シート!AA193="","",基本情報入力シート!AA193)</f>
        <v/>
      </c>
      <c r="S150" s="129"/>
      <c r="T150" s="130"/>
      <c r="U150" s="643" t="str">
        <f>IFERROR(VLOOKUP(P150,【参考】数式用!$A$5:$I$28,MATCH(T150,【参考】数式用!$H$4:$I$4,0)+7,0),"")</f>
        <v/>
      </c>
      <c r="V150" s="132"/>
      <c r="W150" s="312" t="s">
        <v>121</v>
      </c>
      <c r="X150" s="133"/>
      <c r="Y150" s="313" t="s">
        <v>122</v>
      </c>
      <c r="Z150" s="133"/>
      <c r="AA150" s="313" t="s">
        <v>123</v>
      </c>
      <c r="AB150" s="133"/>
      <c r="AC150" s="313" t="s">
        <v>122</v>
      </c>
      <c r="AD150" s="133"/>
      <c r="AE150" s="313" t="s">
        <v>124</v>
      </c>
      <c r="AF150" s="644" t="s">
        <v>125</v>
      </c>
      <c r="AG150" s="651" t="str">
        <f t="shared" si="10"/>
        <v/>
      </c>
      <c r="AH150" s="645" t="s">
        <v>47</v>
      </c>
      <c r="AI150" s="646" t="str">
        <f t="shared" si="8"/>
        <v/>
      </c>
      <c r="AJ150" s="234"/>
      <c r="AK150" s="647" t="str">
        <f t="shared" si="11"/>
        <v>○</v>
      </c>
      <c r="AL150" s="648" t="str">
        <f t="shared" si="12"/>
        <v/>
      </c>
      <c r="AM150" s="649"/>
      <c r="AN150" s="649"/>
      <c r="AO150" s="649"/>
      <c r="AP150" s="649"/>
      <c r="AQ150" s="649"/>
      <c r="AR150" s="649"/>
      <c r="AS150" s="649"/>
      <c r="AT150" s="649"/>
      <c r="AU150" s="650"/>
    </row>
    <row r="151" spans="1:47" ht="33" customHeight="1" thickBot="1">
      <c r="A151" s="639">
        <f t="shared" si="13"/>
        <v>141</v>
      </c>
      <c r="B151" s="1269" t="str">
        <f>IF(基本情報入力シート!C194="","",基本情報入力シート!C194)</f>
        <v/>
      </c>
      <c r="C151" s="1270"/>
      <c r="D151" s="1270"/>
      <c r="E151" s="1270"/>
      <c r="F151" s="1270"/>
      <c r="G151" s="1270"/>
      <c r="H151" s="1270"/>
      <c r="I151" s="1270"/>
      <c r="J151" s="1270"/>
      <c r="K151" s="1271"/>
      <c r="L151" s="639" t="str">
        <f>IF(基本情報入力シート!M194="","",基本情報入力シート!M194)</f>
        <v/>
      </c>
      <c r="M151" s="639" t="str">
        <f>IF(基本情報入力シート!R194="","",基本情報入力シート!R194)</f>
        <v/>
      </c>
      <c r="N151" s="639" t="str">
        <f>IF(基本情報入力シート!W194="","",基本情報入力シート!W194)</f>
        <v/>
      </c>
      <c r="O151" s="639" t="str">
        <f>IF(基本情報入力シート!X194="","",基本情報入力シート!X194)</f>
        <v/>
      </c>
      <c r="P151" s="640" t="str">
        <f>IF(基本情報入力シート!Y194="","",基本情報入力シート!Y194)</f>
        <v/>
      </c>
      <c r="Q151" s="641" t="str">
        <f>IF(基本情報入力シート!Z194="","",基本情報入力シート!Z194)</f>
        <v/>
      </c>
      <c r="R151" s="642" t="str">
        <f>IF(基本情報入力シート!AA194="","",基本情報入力シート!AA194)</f>
        <v/>
      </c>
      <c r="S151" s="129"/>
      <c r="T151" s="130"/>
      <c r="U151" s="643" t="str">
        <f>IFERROR(VLOOKUP(P151,【参考】数式用!$A$5:$I$28,MATCH(T151,【参考】数式用!$H$4:$I$4,0)+7,0),"")</f>
        <v/>
      </c>
      <c r="V151" s="132"/>
      <c r="W151" s="312" t="s">
        <v>121</v>
      </c>
      <c r="X151" s="133"/>
      <c r="Y151" s="313" t="s">
        <v>122</v>
      </c>
      <c r="Z151" s="133"/>
      <c r="AA151" s="313" t="s">
        <v>123</v>
      </c>
      <c r="AB151" s="133"/>
      <c r="AC151" s="313" t="s">
        <v>122</v>
      </c>
      <c r="AD151" s="133"/>
      <c r="AE151" s="313" t="s">
        <v>124</v>
      </c>
      <c r="AF151" s="644" t="s">
        <v>125</v>
      </c>
      <c r="AG151" s="651" t="str">
        <f t="shared" si="10"/>
        <v/>
      </c>
      <c r="AH151" s="645" t="s">
        <v>47</v>
      </c>
      <c r="AI151" s="646" t="str">
        <f t="shared" si="8"/>
        <v/>
      </c>
      <c r="AJ151" s="234"/>
      <c r="AK151" s="647" t="str">
        <f t="shared" si="11"/>
        <v>○</v>
      </c>
      <c r="AL151" s="648" t="str">
        <f t="shared" si="12"/>
        <v/>
      </c>
      <c r="AM151" s="649"/>
      <c r="AN151" s="649"/>
      <c r="AO151" s="649"/>
      <c r="AP151" s="649"/>
      <c r="AQ151" s="649"/>
      <c r="AR151" s="649"/>
      <c r="AS151" s="649"/>
      <c r="AT151" s="649"/>
      <c r="AU151" s="650"/>
    </row>
    <row r="152" spans="1:47" ht="33" customHeight="1" thickBot="1">
      <c r="A152" s="639">
        <f t="shared" si="13"/>
        <v>142</v>
      </c>
      <c r="B152" s="1269" t="str">
        <f>IF(基本情報入力シート!C195="","",基本情報入力シート!C195)</f>
        <v/>
      </c>
      <c r="C152" s="1270"/>
      <c r="D152" s="1270"/>
      <c r="E152" s="1270"/>
      <c r="F152" s="1270"/>
      <c r="G152" s="1270"/>
      <c r="H152" s="1270"/>
      <c r="I152" s="1270"/>
      <c r="J152" s="1270"/>
      <c r="K152" s="1271"/>
      <c r="L152" s="639" t="str">
        <f>IF(基本情報入力シート!M195="","",基本情報入力シート!M195)</f>
        <v/>
      </c>
      <c r="M152" s="639" t="str">
        <f>IF(基本情報入力シート!R195="","",基本情報入力シート!R195)</f>
        <v/>
      </c>
      <c r="N152" s="639" t="str">
        <f>IF(基本情報入力シート!W195="","",基本情報入力シート!W195)</f>
        <v/>
      </c>
      <c r="O152" s="639" t="str">
        <f>IF(基本情報入力シート!X195="","",基本情報入力シート!X195)</f>
        <v/>
      </c>
      <c r="P152" s="640" t="str">
        <f>IF(基本情報入力シート!Y195="","",基本情報入力シート!Y195)</f>
        <v/>
      </c>
      <c r="Q152" s="641" t="str">
        <f>IF(基本情報入力シート!Z195="","",基本情報入力シート!Z195)</f>
        <v/>
      </c>
      <c r="R152" s="642" t="str">
        <f>IF(基本情報入力シート!AA195="","",基本情報入力シート!AA195)</f>
        <v/>
      </c>
      <c r="S152" s="129"/>
      <c r="T152" s="130"/>
      <c r="U152" s="643" t="str">
        <f>IFERROR(VLOOKUP(P152,【参考】数式用!$A$5:$I$28,MATCH(T152,【参考】数式用!$H$4:$I$4,0)+7,0),"")</f>
        <v/>
      </c>
      <c r="V152" s="132"/>
      <c r="W152" s="312" t="s">
        <v>121</v>
      </c>
      <c r="X152" s="133"/>
      <c r="Y152" s="313" t="s">
        <v>122</v>
      </c>
      <c r="Z152" s="133"/>
      <c r="AA152" s="313" t="s">
        <v>123</v>
      </c>
      <c r="AB152" s="133"/>
      <c r="AC152" s="313" t="s">
        <v>122</v>
      </c>
      <c r="AD152" s="133"/>
      <c r="AE152" s="313" t="s">
        <v>124</v>
      </c>
      <c r="AF152" s="644" t="s">
        <v>125</v>
      </c>
      <c r="AG152" s="651" t="str">
        <f t="shared" si="10"/>
        <v/>
      </c>
      <c r="AH152" s="645" t="s">
        <v>47</v>
      </c>
      <c r="AI152" s="646" t="str">
        <f t="shared" si="8"/>
        <v/>
      </c>
      <c r="AJ152" s="234"/>
      <c r="AK152" s="647" t="str">
        <f t="shared" si="11"/>
        <v>○</v>
      </c>
      <c r="AL152" s="648" t="str">
        <f t="shared" si="12"/>
        <v/>
      </c>
      <c r="AM152" s="649"/>
      <c r="AN152" s="649"/>
      <c r="AO152" s="649"/>
      <c r="AP152" s="649"/>
      <c r="AQ152" s="649"/>
      <c r="AR152" s="649"/>
      <c r="AS152" s="649"/>
      <c r="AT152" s="649"/>
      <c r="AU152" s="650"/>
    </row>
    <row r="153" spans="1:47" ht="33" customHeight="1" thickBot="1">
      <c r="A153" s="639">
        <f t="shared" si="13"/>
        <v>143</v>
      </c>
      <c r="B153" s="1269" t="str">
        <f>IF(基本情報入力シート!C196="","",基本情報入力シート!C196)</f>
        <v/>
      </c>
      <c r="C153" s="1270"/>
      <c r="D153" s="1270"/>
      <c r="E153" s="1270"/>
      <c r="F153" s="1270"/>
      <c r="G153" s="1270"/>
      <c r="H153" s="1270"/>
      <c r="I153" s="1270"/>
      <c r="J153" s="1270"/>
      <c r="K153" s="1271"/>
      <c r="L153" s="639" t="str">
        <f>IF(基本情報入力シート!M196="","",基本情報入力シート!M196)</f>
        <v/>
      </c>
      <c r="M153" s="639" t="str">
        <f>IF(基本情報入力シート!R196="","",基本情報入力シート!R196)</f>
        <v/>
      </c>
      <c r="N153" s="639" t="str">
        <f>IF(基本情報入力シート!W196="","",基本情報入力シート!W196)</f>
        <v/>
      </c>
      <c r="O153" s="639" t="str">
        <f>IF(基本情報入力シート!X196="","",基本情報入力シート!X196)</f>
        <v/>
      </c>
      <c r="P153" s="640" t="str">
        <f>IF(基本情報入力シート!Y196="","",基本情報入力シート!Y196)</f>
        <v/>
      </c>
      <c r="Q153" s="641" t="str">
        <f>IF(基本情報入力シート!Z196="","",基本情報入力シート!Z196)</f>
        <v/>
      </c>
      <c r="R153" s="642" t="str">
        <f>IF(基本情報入力シート!AA196="","",基本情報入力シート!AA196)</f>
        <v/>
      </c>
      <c r="S153" s="129"/>
      <c r="T153" s="130"/>
      <c r="U153" s="643" t="str">
        <f>IFERROR(VLOOKUP(P153,【参考】数式用!$A$5:$I$28,MATCH(T153,【参考】数式用!$H$4:$I$4,0)+7,0),"")</f>
        <v/>
      </c>
      <c r="V153" s="132"/>
      <c r="W153" s="312" t="s">
        <v>121</v>
      </c>
      <c r="X153" s="133"/>
      <c r="Y153" s="313" t="s">
        <v>122</v>
      </c>
      <c r="Z153" s="133"/>
      <c r="AA153" s="313" t="s">
        <v>123</v>
      </c>
      <c r="AB153" s="133"/>
      <c r="AC153" s="313" t="s">
        <v>122</v>
      </c>
      <c r="AD153" s="133"/>
      <c r="AE153" s="313" t="s">
        <v>124</v>
      </c>
      <c r="AF153" s="644" t="s">
        <v>125</v>
      </c>
      <c r="AG153" s="651" t="str">
        <f t="shared" si="10"/>
        <v/>
      </c>
      <c r="AH153" s="645" t="s">
        <v>47</v>
      </c>
      <c r="AI153" s="646" t="str">
        <f t="shared" si="8"/>
        <v/>
      </c>
      <c r="AJ153" s="234"/>
      <c r="AK153" s="647" t="str">
        <f t="shared" si="11"/>
        <v>○</v>
      </c>
      <c r="AL153" s="648" t="str">
        <f t="shared" si="12"/>
        <v/>
      </c>
      <c r="AM153" s="649"/>
      <c r="AN153" s="649"/>
      <c r="AO153" s="649"/>
      <c r="AP153" s="649"/>
      <c r="AQ153" s="649"/>
      <c r="AR153" s="649"/>
      <c r="AS153" s="649"/>
      <c r="AT153" s="649"/>
      <c r="AU153" s="650"/>
    </row>
    <row r="154" spans="1:47" ht="33" customHeight="1" thickBot="1">
      <c r="A154" s="639">
        <f t="shared" si="13"/>
        <v>144</v>
      </c>
      <c r="B154" s="1269" t="str">
        <f>IF(基本情報入力シート!C197="","",基本情報入力シート!C197)</f>
        <v/>
      </c>
      <c r="C154" s="1270"/>
      <c r="D154" s="1270"/>
      <c r="E154" s="1270"/>
      <c r="F154" s="1270"/>
      <c r="G154" s="1270"/>
      <c r="H154" s="1270"/>
      <c r="I154" s="1270"/>
      <c r="J154" s="1270"/>
      <c r="K154" s="1271"/>
      <c r="L154" s="639" t="str">
        <f>IF(基本情報入力シート!M197="","",基本情報入力シート!M197)</f>
        <v/>
      </c>
      <c r="M154" s="639" t="str">
        <f>IF(基本情報入力シート!R197="","",基本情報入力シート!R197)</f>
        <v/>
      </c>
      <c r="N154" s="639" t="str">
        <f>IF(基本情報入力シート!W197="","",基本情報入力シート!W197)</f>
        <v/>
      </c>
      <c r="O154" s="639" t="str">
        <f>IF(基本情報入力シート!X197="","",基本情報入力シート!X197)</f>
        <v/>
      </c>
      <c r="P154" s="640" t="str">
        <f>IF(基本情報入力シート!Y197="","",基本情報入力シート!Y197)</f>
        <v/>
      </c>
      <c r="Q154" s="641" t="str">
        <f>IF(基本情報入力シート!Z197="","",基本情報入力シート!Z197)</f>
        <v/>
      </c>
      <c r="R154" s="642" t="str">
        <f>IF(基本情報入力シート!AA197="","",基本情報入力シート!AA197)</f>
        <v/>
      </c>
      <c r="S154" s="129"/>
      <c r="T154" s="130"/>
      <c r="U154" s="643" t="str">
        <f>IFERROR(VLOOKUP(P154,【参考】数式用!$A$5:$I$28,MATCH(T154,【参考】数式用!$H$4:$I$4,0)+7,0),"")</f>
        <v/>
      </c>
      <c r="V154" s="132"/>
      <c r="W154" s="312" t="s">
        <v>121</v>
      </c>
      <c r="X154" s="133"/>
      <c r="Y154" s="313" t="s">
        <v>122</v>
      </c>
      <c r="Z154" s="133"/>
      <c r="AA154" s="313" t="s">
        <v>123</v>
      </c>
      <c r="AB154" s="133"/>
      <c r="AC154" s="313" t="s">
        <v>122</v>
      </c>
      <c r="AD154" s="133"/>
      <c r="AE154" s="313" t="s">
        <v>124</v>
      </c>
      <c r="AF154" s="644" t="s">
        <v>125</v>
      </c>
      <c r="AG154" s="651" t="str">
        <f t="shared" si="10"/>
        <v/>
      </c>
      <c r="AH154" s="645" t="s">
        <v>47</v>
      </c>
      <c r="AI154" s="646" t="str">
        <f t="shared" si="8"/>
        <v/>
      </c>
      <c r="AJ154" s="234"/>
      <c r="AK154" s="647" t="str">
        <f t="shared" si="11"/>
        <v>○</v>
      </c>
      <c r="AL154" s="648" t="str">
        <f t="shared" si="12"/>
        <v/>
      </c>
      <c r="AM154" s="649"/>
      <c r="AN154" s="649"/>
      <c r="AO154" s="649"/>
      <c r="AP154" s="649"/>
      <c r="AQ154" s="649"/>
      <c r="AR154" s="649"/>
      <c r="AS154" s="649"/>
      <c r="AT154" s="649"/>
      <c r="AU154" s="650"/>
    </row>
    <row r="155" spans="1:47" ht="33" customHeight="1" thickBot="1">
      <c r="A155" s="639">
        <f t="shared" si="13"/>
        <v>145</v>
      </c>
      <c r="B155" s="1269" t="str">
        <f>IF(基本情報入力シート!C198="","",基本情報入力シート!C198)</f>
        <v/>
      </c>
      <c r="C155" s="1270"/>
      <c r="D155" s="1270"/>
      <c r="E155" s="1270"/>
      <c r="F155" s="1270"/>
      <c r="G155" s="1270"/>
      <c r="H155" s="1270"/>
      <c r="I155" s="1270"/>
      <c r="J155" s="1270"/>
      <c r="K155" s="1271"/>
      <c r="L155" s="639" t="str">
        <f>IF(基本情報入力シート!M198="","",基本情報入力シート!M198)</f>
        <v/>
      </c>
      <c r="M155" s="639" t="str">
        <f>IF(基本情報入力シート!R198="","",基本情報入力シート!R198)</f>
        <v/>
      </c>
      <c r="N155" s="639" t="str">
        <f>IF(基本情報入力シート!W198="","",基本情報入力シート!W198)</f>
        <v/>
      </c>
      <c r="O155" s="639" t="str">
        <f>IF(基本情報入力シート!X198="","",基本情報入力シート!X198)</f>
        <v/>
      </c>
      <c r="P155" s="640" t="str">
        <f>IF(基本情報入力シート!Y198="","",基本情報入力シート!Y198)</f>
        <v/>
      </c>
      <c r="Q155" s="641" t="str">
        <f>IF(基本情報入力シート!Z198="","",基本情報入力シート!Z198)</f>
        <v/>
      </c>
      <c r="R155" s="642" t="str">
        <f>IF(基本情報入力シート!AA198="","",基本情報入力シート!AA198)</f>
        <v/>
      </c>
      <c r="S155" s="129"/>
      <c r="T155" s="130"/>
      <c r="U155" s="643" t="str">
        <f>IFERROR(VLOOKUP(P155,【参考】数式用!$A$5:$I$28,MATCH(T155,【参考】数式用!$H$4:$I$4,0)+7,0),"")</f>
        <v/>
      </c>
      <c r="V155" s="132"/>
      <c r="W155" s="312" t="s">
        <v>121</v>
      </c>
      <c r="X155" s="133"/>
      <c r="Y155" s="313" t="s">
        <v>122</v>
      </c>
      <c r="Z155" s="133"/>
      <c r="AA155" s="313" t="s">
        <v>123</v>
      </c>
      <c r="AB155" s="133"/>
      <c r="AC155" s="313" t="s">
        <v>122</v>
      </c>
      <c r="AD155" s="133"/>
      <c r="AE155" s="313" t="s">
        <v>124</v>
      </c>
      <c r="AF155" s="644" t="s">
        <v>125</v>
      </c>
      <c r="AG155" s="651" t="str">
        <f t="shared" si="10"/>
        <v/>
      </c>
      <c r="AH155" s="645" t="s">
        <v>47</v>
      </c>
      <c r="AI155" s="646" t="str">
        <f t="shared" si="8"/>
        <v/>
      </c>
      <c r="AJ155" s="234"/>
      <c r="AK155" s="647" t="str">
        <f t="shared" si="11"/>
        <v>○</v>
      </c>
      <c r="AL155" s="648" t="str">
        <f t="shared" si="12"/>
        <v/>
      </c>
      <c r="AM155" s="649"/>
      <c r="AN155" s="649"/>
      <c r="AO155" s="649"/>
      <c r="AP155" s="649"/>
      <c r="AQ155" s="649"/>
      <c r="AR155" s="649"/>
      <c r="AS155" s="649"/>
      <c r="AT155" s="649"/>
      <c r="AU155" s="650"/>
    </row>
    <row r="156" spans="1:47" ht="33" customHeight="1" thickBot="1">
      <c r="A156" s="639">
        <f t="shared" si="13"/>
        <v>146</v>
      </c>
      <c r="B156" s="1269" t="str">
        <f>IF(基本情報入力シート!C199="","",基本情報入力シート!C199)</f>
        <v/>
      </c>
      <c r="C156" s="1270"/>
      <c r="D156" s="1270"/>
      <c r="E156" s="1270"/>
      <c r="F156" s="1270"/>
      <c r="G156" s="1270"/>
      <c r="H156" s="1270"/>
      <c r="I156" s="1270"/>
      <c r="J156" s="1270"/>
      <c r="K156" s="1271"/>
      <c r="L156" s="639" t="str">
        <f>IF(基本情報入力シート!M199="","",基本情報入力シート!M199)</f>
        <v/>
      </c>
      <c r="M156" s="639" t="str">
        <f>IF(基本情報入力シート!R199="","",基本情報入力シート!R199)</f>
        <v/>
      </c>
      <c r="N156" s="639" t="str">
        <f>IF(基本情報入力シート!W199="","",基本情報入力シート!W199)</f>
        <v/>
      </c>
      <c r="O156" s="639" t="str">
        <f>IF(基本情報入力シート!X199="","",基本情報入力シート!X199)</f>
        <v/>
      </c>
      <c r="P156" s="640" t="str">
        <f>IF(基本情報入力シート!Y199="","",基本情報入力シート!Y199)</f>
        <v/>
      </c>
      <c r="Q156" s="641" t="str">
        <f>IF(基本情報入力シート!Z199="","",基本情報入力シート!Z199)</f>
        <v/>
      </c>
      <c r="R156" s="642" t="str">
        <f>IF(基本情報入力シート!AA199="","",基本情報入力シート!AA199)</f>
        <v/>
      </c>
      <c r="S156" s="129"/>
      <c r="T156" s="130"/>
      <c r="U156" s="643" t="str">
        <f>IFERROR(VLOOKUP(P156,【参考】数式用!$A$5:$I$28,MATCH(T156,【参考】数式用!$H$4:$I$4,0)+7,0),"")</f>
        <v/>
      </c>
      <c r="V156" s="132"/>
      <c r="W156" s="312" t="s">
        <v>121</v>
      </c>
      <c r="X156" s="133"/>
      <c r="Y156" s="313" t="s">
        <v>122</v>
      </c>
      <c r="Z156" s="133"/>
      <c r="AA156" s="313" t="s">
        <v>123</v>
      </c>
      <c r="AB156" s="133"/>
      <c r="AC156" s="313" t="s">
        <v>122</v>
      </c>
      <c r="AD156" s="133"/>
      <c r="AE156" s="313" t="s">
        <v>124</v>
      </c>
      <c r="AF156" s="644" t="s">
        <v>125</v>
      </c>
      <c r="AG156" s="651" t="str">
        <f t="shared" si="10"/>
        <v/>
      </c>
      <c r="AH156" s="645" t="s">
        <v>47</v>
      </c>
      <c r="AI156" s="646" t="str">
        <f t="shared" si="8"/>
        <v/>
      </c>
      <c r="AJ156" s="234"/>
      <c r="AK156" s="647" t="str">
        <f t="shared" si="11"/>
        <v>○</v>
      </c>
      <c r="AL156" s="648" t="str">
        <f t="shared" si="12"/>
        <v/>
      </c>
      <c r="AM156" s="649"/>
      <c r="AN156" s="649"/>
      <c r="AO156" s="649"/>
      <c r="AP156" s="649"/>
      <c r="AQ156" s="649"/>
      <c r="AR156" s="649"/>
      <c r="AS156" s="649"/>
      <c r="AT156" s="649"/>
      <c r="AU156" s="650"/>
    </row>
    <row r="157" spans="1:47" ht="33" customHeight="1" thickBot="1">
      <c r="A157" s="639">
        <f t="shared" si="13"/>
        <v>147</v>
      </c>
      <c r="B157" s="1269" t="str">
        <f>IF(基本情報入力シート!C200="","",基本情報入力シート!C200)</f>
        <v/>
      </c>
      <c r="C157" s="1270"/>
      <c r="D157" s="1270"/>
      <c r="E157" s="1270"/>
      <c r="F157" s="1270"/>
      <c r="G157" s="1270"/>
      <c r="H157" s="1270"/>
      <c r="I157" s="1270"/>
      <c r="J157" s="1270"/>
      <c r="K157" s="1271"/>
      <c r="L157" s="639" t="str">
        <f>IF(基本情報入力シート!M200="","",基本情報入力シート!M200)</f>
        <v/>
      </c>
      <c r="M157" s="639" t="str">
        <f>IF(基本情報入力シート!R200="","",基本情報入力シート!R200)</f>
        <v/>
      </c>
      <c r="N157" s="639" t="str">
        <f>IF(基本情報入力シート!W200="","",基本情報入力シート!W200)</f>
        <v/>
      </c>
      <c r="O157" s="639" t="str">
        <f>IF(基本情報入力シート!X200="","",基本情報入力シート!X200)</f>
        <v/>
      </c>
      <c r="P157" s="640" t="str">
        <f>IF(基本情報入力シート!Y200="","",基本情報入力シート!Y200)</f>
        <v/>
      </c>
      <c r="Q157" s="641" t="str">
        <f>IF(基本情報入力シート!Z200="","",基本情報入力シート!Z200)</f>
        <v/>
      </c>
      <c r="R157" s="642" t="str">
        <f>IF(基本情報入力シート!AA200="","",基本情報入力シート!AA200)</f>
        <v/>
      </c>
      <c r="S157" s="129"/>
      <c r="T157" s="130"/>
      <c r="U157" s="643" t="str">
        <f>IFERROR(VLOOKUP(P157,【参考】数式用!$A$5:$I$28,MATCH(T157,【参考】数式用!$H$4:$I$4,0)+7,0),"")</f>
        <v/>
      </c>
      <c r="V157" s="132"/>
      <c r="W157" s="312" t="s">
        <v>121</v>
      </c>
      <c r="X157" s="133"/>
      <c r="Y157" s="313" t="s">
        <v>122</v>
      </c>
      <c r="Z157" s="133"/>
      <c r="AA157" s="313" t="s">
        <v>123</v>
      </c>
      <c r="AB157" s="133"/>
      <c r="AC157" s="313" t="s">
        <v>122</v>
      </c>
      <c r="AD157" s="133"/>
      <c r="AE157" s="313" t="s">
        <v>124</v>
      </c>
      <c r="AF157" s="644" t="s">
        <v>125</v>
      </c>
      <c r="AG157" s="651" t="str">
        <f t="shared" si="10"/>
        <v/>
      </c>
      <c r="AH157" s="645" t="s">
        <v>47</v>
      </c>
      <c r="AI157" s="646" t="str">
        <f t="shared" si="8"/>
        <v/>
      </c>
      <c r="AJ157" s="234"/>
      <c r="AK157" s="647" t="str">
        <f t="shared" si="11"/>
        <v>○</v>
      </c>
      <c r="AL157" s="648" t="str">
        <f t="shared" si="12"/>
        <v/>
      </c>
      <c r="AM157" s="649"/>
      <c r="AN157" s="649"/>
      <c r="AO157" s="649"/>
      <c r="AP157" s="649"/>
      <c r="AQ157" s="649"/>
      <c r="AR157" s="649"/>
      <c r="AS157" s="649"/>
      <c r="AT157" s="649"/>
      <c r="AU157" s="650"/>
    </row>
    <row r="158" spans="1:47" ht="33" customHeight="1" thickBot="1">
      <c r="A158" s="639">
        <f t="shared" si="13"/>
        <v>148</v>
      </c>
      <c r="B158" s="1269" t="str">
        <f>IF(基本情報入力シート!C201="","",基本情報入力シート!C201)</f>
        <v/>
      </c>
      <c r="C158" s="1270"/>
      <c r="D158" s="1270"/>
      <c r="E158" s="1270"/>
      <c r="F158" s="1270"/>
      <c r="G158" s="1270"/>
      <c r="H158" s="1270"/>
      <c r="I158" s="1270"/>
      <c r="J158" s="1270"/>
      <c r="K158" s="1271"/>
      <c r="L158" s="639" t="str">
        <f>IF(基本情報入力シート!M201="","",基本情報入力シート!M201)</f>
        <v/>
      </c>
      <c r="M158" s="639" t="str">
        <f>IF(基本情報入力シート!R201="","",基本情報入力シート!R201)</f>
        <v/>
      </c>
      <c r="N158" s="639" t="str">
        <f>IF(基本情報入力シート!W201="","",基本情報入力シート!W201)</f>
        <v/>
      </c>
      <c r="O158" s="639" t="str">
        <f>IF(基本情報入力シート!X201="","",基本情報入力シート!X201)</f>
        <v/>
      </c>
      <c r="P158" s="640" t="str">
        <f>IF(基本情報入力シート!Y201="","",基本情報入力シート!Y201)</f>
        <v/>
      </c>
      <c r="Q158" s="641" t="str">
        <f>IF(基本情報入力シート!Z201="","",基本情報入力シート!Z201)</f>
        <v/>
      </c>
      <c r="R158" s="642" t="str">
        <f>IF(基本情報入力シート!AA201="","",基本情報入力シート!AA201)</f>
        <v/>
      </c>
      <c r="S158" s="129"/>
      <c r="T158" s="130"/>
      <c r="U158" s="643" t="str">
        <f>IFERROR(VLOOKUP(P158,【参考】数式用!$A$5:$I$28,MATCH(T158,【参考】数式用!$H$4:$I$4,0)+7,0),"")</f>
        <v/>
      </c>
      <c r="V158" s="132"/>
      <c r="W158" s="312" t="s">
        <v>121</v>
      </c>
      <c r="X158" s="133"/>
      <c r="Y158" s="313" t="s">
        <v>122</v>
      </c>
      <c r="Z158" s="133"/>
      <c r="AA158" s="313" t="s">
        <v>123</v>
      </c>
      <c r="AB158" s="133"/>
      <c r="AC158" s="313" t="s">
        <v>122</v>
      </c>
      <c r="AD158" s="133"/>
      <c r="AE158" s="313" t="s">
        <v>124</v>
      </c>
      <c r="AF158" s="644" t="s">
        <v>125</v>
      </c>
      <c r="AG158" s="651" t="str">
        <f t="shared" si="10"/>
        <v/>
      </c>
      <c r="AH158" s="645" t="s">
        <v>47</v>
      </c>
      <c r="AI158" s="646" t="str">
        <f t="shared" si="8"/>
        <v/>
      </c>
      <c r="AJ158" s="234"/>
      <c r="AK158" s="647" t="str">
        <f t="shared" si="11"/>
        <v>○</v>
      </c>
      <c r="AL158" s="648" t="str">
        <f t="shared" si="12"/>
        <v/>
      </c>
      <c r="AM158" s="649"/>
      <c r="AN158" s="649"/>
      <c r="AO158" s="649"/>
      <c r="AP158" s="649"/>
      <c r="AQ158" s="649"/>
      <c r="AR158" s="649"/>
      <c r="AS158" s="649"/>
      <c r="AT158" s="649"/>
      <c r="AU158" s="650"/>
    </row>
    <row r="159" spans="1:47" ht="33" customHeight="1" thickBot="1">
      <c r="A159" s="639">
        <f t="shared" si="13"/>
        <v>149</v>
      </c>
      <c r="B159" s="1269" t="str">
        <f>IF(基本情報入力シート!C202="","",基本情報入力シート!C202)</f>
        <v/>
      </c>
      <c r="C159" s="1270"/>
      <c r="D159" s="1270"/>
      <c r="E159" s="1270"/>
      <c r="F159" s="1270"/>
      <c r="G159" s="1270"/>
      <c r="H159" s="1270"/>
      <c r="I159" s="1270"/>
      <c r="J159" s="1270"/>
      <c r="K159" s="1271"/>
      <c r="L159" s="639" t="str">
        <f>IF(基本情報入力シート!M202="","",基本情報入力シート!M202)</f>
        <v/>
      </c>
      <c r="M159" s="639" t="str">
        <f>IF(基本情報入力シート!R202="","",基本情報入力シート!R202)</f>
        <v/>
      </c>
      <c r="N159" s="639" t="str">
        <f>IF(基本情報入力シート!W202="","",基本情報入力シート!W202)</f>
        <v/>
      </c>
      <c r="O159" s="639" t="str">
        <f>IF(基本情報入力シート!X202="","",基本情報入力シート!X202)</f>
        <v/>
      </c>
      <c r="P159" s="640" t="str">
        <f>IF(基本情報入力シート!Y202="","",基本情報入力シート!Y202)</f>
        <v/>
      </c>
      <c r="Q159" s="641" t="str">
        <f>IF(基本情報入力シート!Z202="","",基本情報入力シート!Z202)</f>
        <v/>
      </c>
      <c r="R159" s="642" t="str">
        <f>IF(基本情報入力シート!AA202="","",基本情報入力シート!AA202)</f>
        <v/>
      </c>
      <c r="S159" s="129"/>
      <c r="T159" s="130"/>
      <c r="U159" s="643" t="str">
        <f>IFERROR(VLOOKUP(P159,【参考】数式用!$A$5:$I$28,MATCH(T159,【参考】数式用!$H$4:$I$4,0)+7,0),"")</f>
        <v/>
      </c>
      <c r="V159" s="132"/>
      <c r="W159" s="312" t="s">
        <v>121</v>
      </c>
      <c r="X159" s="133"/>
      <c r="Y159" s="313" t="s">
        <v>122</v>
      </c>
      <c r="Z159" s="133"/>
      <c r="AA159" s="313" t="s">
        <v>123</v>
      </c>
      <c r="AB159" s="133"/>
      <c r="AC159" s="313" t="s">
        <v>122</v>
      </c>
      <c r="AD159" s="133"/>
      <c r="AE159" s="313" t="s">
        <v>124</v>
      </c>
      <c r="AF159" s="644" t="s">
        <v>125</v>
      </c>
      <c r="AG159" s="651" t="str">
        <f t="shared" si="10"/>
        <v/>
      </c>
      <c r="AH159" s="645" t="s">
        <v>47</v>
      </c>
      <c r="AI159" s="646" t="str">
        <f t="shared" si="8"/>
        <v/>
      </c>
      <c r="AJ159" s="234"/>
      <c r="AK159" s="647" t="str">
        <f t="shared" si="11"/>
        <v>○</v>
      </c>
      <c r="AL159" s="648" t="str">
        <f t="shared" si="12"/>
        <v/>
      </c>
      <c r="AM159" s="649"/>
      <c r="AN159" s="649"/>
      <c r="AO159" s="649"/>
      <c r="AP159" s="649"/>
      <c r="AQ159" s="649"/>
      <c r="AR159" s="649"/>
      <c r="AS159" s="649"/>
      <c r="AT159" s="649"/>
      <c r="AU159" s="650"/>
    </row>
    <row r="160" spans="1:47" ht="33" customHeight="1" thickBot="1">
      <c r="A160" s="639">
        <f t="shared" si="13"/>
        <v>150</v>
      </c>
      <c r="B160" s="1269" t="str">
        <f>IF(基本情報入力シート!C203="","",基本情報入力シート!C203)</f>
        <v/>
      </c>
      <c r="C160" s="1270"/>
      <c r="D160" s="1270"/>
      <c r="E160" s="1270"/>
      <c r="F160" s="1270"/>
      <c r="G160" s="1270"/>
      <c r="H160" s="1270"/>
      <c r="I160" s="1270"/>
      <c r="J160" s="1270"/>
      <c r="K160" s="1271"/>
      <c r="L160" s="639" t="str">
        <f>IF(基本情報入力シート!M203="","",基本情報入力シート!M203)</f>
        <v/>
      </c>
      <c r="M160" s="639" t="str">
        <f>IF(基本情報入力シート!R203="","",基本情報入力シート!R203)</f>
        <v/>
      </c>
      <c r="N160" s="639" t="str">
        <f>IF(基本情報入力シート!W203="","",基本情報入力シート!W203)</f>
        <v/>
      </c>
      <c r="O160" s="639" t="str">
        <f>IF(基本情報入力シート!X203="","",基本情報入力シート!X203)</f>
        <v/>
      </c>
      <c r="P160" s="640" t="str">
        <f>IF(基本情報入力シート!Y203="","",基本情報入力シート!Y203)</f>
        <v/>
      </c>
      <c r="Q160" s="641" t="str">
        <f>IF(基本情報入力シート!Z203="","",基本情報入力シート!Z203)</f>
        <v/>
      </c>
      <c r="R160" s="642" t="str">
        <f>IF(基本情報入力シート!AA203="","",基本情報入力シート!AA203)</f>
        <v/>
      </c>
      <c r="S160" s="129"/>
      <c r="T160" s="130"/>
      <c r="U160" s="643" t="str">
        <f>IFERROR(VLOOKUP(P160,【参考】数式用!$A$5:$I$28,MATCH(T160,【参考】数式用!$H$4:$I$4,0)+7,0),"")</f>
        <v/>
      </c>
      <c r="V160" s="132"/>
      <c r="W160" s="312" t="s">
        <v>121</v>
      </c>
      <c r="X160" s="133"/>
      <c r="Y160" s="313" t="s">
        <v>122</v>
      </c>
      <c r="Z160" s="133"/>
      <c r="AA160" s="313" t="s">
        <v>123</v>
      </c>
      <c r="AB160" s="133"/>
      <c r="AC160" s="313" t="s">
        <v>122</v>
      </c>
      <c r="AD160" s="133"/>
      <c r="AE160" s="313" t="s">
        <v>124</v>
      </c>
      <c r="AF160" s="644" t="s">
        <v>125</v>
      </c>
      <c r="AG160" s="651" t="str">
        <f t="shared" si="10"/>
        <v/>
      </c>
      <c r="AH160" s="645" t="s">
        <v>47</v>
      </c>
      <c r="AI160" s="646" t="str">
        <f t="shared" si="8"/>
        <v/>
      </c>
      <c r="AJ160" s="234"/>
      <c r="AK160" s="647" t="str">
        <f t="shared" si="11"/>
        <v>○</v>
      </c>
      <c r="AL160" s="648" t="str">
        <f t="shared" si="12"/>
        <v/>
      </c>
      <c r="AM160" s="649"/>
      <c r="AN160" s="649"/>
      <c r="AO160" s="649"/>
      <c r="AP160" s="649"/>
      <c r="AQ160" s="649"/>
      <c r="AR160" s="649"/>
      <c r="AS160" s="649"/>
      <c r="AT160" s="649"/>
      <c r="AU160" s="650"/>
    </row>
    <row r="161" spans="1:47" ht="33" customHeight="1" thickBot="1">
      <c r="A161" s="639">
        <f t="shared" si="13"/>
        <v>151</v>
      </c>
      <c r="B161" s="1269" t="str">
        <f>IF(基本情報入力シート!C204="","",基本情報入力シート!C204)</f>
        <v/>
      </c>
      <c r="C161" s="1270"/>
      <c r="D161" s="1270"/>
      <c r="E161" s="1270"/>
      <c r="F161" s="1270"/>
      <c r="G161" s="1270"/>
      <c r="H161" s="1270"/>
      <c r="I161" s="1270"/>
      <c r="J161" s="1270"/>
      <c r="K161" s="1271"/>
      <c r="L161" s="639" t="str">
        <f>IF(基本情報入力シート!M204="","",基本情報入力シート!M204)</f>
        <v/>
      </c>
      <c r="M161" s="639" t="str">
        <f>IF(基本情報入力シート!R204="","",基本情報入力シート!R204)</f>
        <v/>
      </c>
      <c r="N161" s="639" t="str">
        <f>IF(基本情報入力シート!W204="","",基本情報入力シート!W204)</f>
        <v/>
      </c>
      <c r="O161" s="639" t="str">
        <f>IF(基本情報入力シート!X204="","",基本情報入力シート!X204)</f>
        <v/>
      </c>
      <c r="P161" s="640" t="str">
        <f>IF(基本情報入力シート!Y204="","",基本情報入力シート!Y204)</f>
        <v/>
      </c>
      <c r="Q161" s="641" t="str">
        <f>IF(基本情報入力シート!Z204="","",基本情報入力シート!Z204)</f>
        <v/>
      </c>
      <c r="R161" s="642" t="str">
        <f>IF(基本情報入力シート!AA204="","",基本情報入力シート!AA204)</f>
        <v/>
      </c>
      <c r="S161" s="129"/>
      <c r="T161" s="130"/>
      <c r="U161" s="643" t="str">
        <f>IFERROR(VLOOKUP(P161,【参考】数式用!$A$5:$I$28,MATCH(T161,【参考】数式用!$H$4:$I$4,0)+7,0),"")</f>
        <v/>
      </c>
      <c r="V161" s="132"/>
      <c r="W161" s="312" t="s">
        <v>121</v>
      </c>
      <c r="X161" s="133"/>
      <c r="Y161" s="313" t="s">
        <v>122</v>
      </c>
      <c r="Z161" s="133"/>
      <c r="AA161" s="313" t="s">
        <v>123</v>
      </c>
      <c r="AB161" s="133"/>
      <c r="AC161" s="313" t="s">
        <v>122</v>
      </c>
      <c r="AD161" s="133"/>
      <c r="AE161" s="313" t="s">
        <v>124</v>
      </c>
      <c r="AF161" s="644" t="s">
        <v>125</v>
      </c>
      <c r="AG161" s="651" t="str">
        <f t="shared" si="10"/>
        <v/>
      </c>
      <c r="AH161" s="645" t="s">
        <v>47</v>
      </c>
      <c r="AI161" s="646" t="str">
        <f t="shared" si="8"/>
        <v/>
      </c>
      <c r="AJ161" s="234"/>
      <c r="AK161" s="647" t="str">
        <f t="shared" si="11"/>
        <v>○</v>
      </c>
      <c r="AL161" s="648" t="str">
        <f t="shared" si="12"/>
        <v/>
      </c>
      <c r="AM161" s="649"/>
      <c r="AN161" s="649"/>
      <c r="AO161" s="649"/>
      <c r="AP161" s="649"/>
      <c r="AQ161" s="649"/>
      <c r="AR161" s="649"/>
      <c r="AS161" s="649"/>
      <c r="AT161" s="649"/>
      <c r="AU161" s="650"/>
    </row>
    <row r="162" spans="1:47" ht="33" customHeight="1" thickBot="1">
      <c r="A162" s="639">
        <f t="shared" si="13"/>
        <v>152</v>
      </c>
      <c r="B162" s="1269" t="str">
        <f>IF(基本情報入力シート!C205="","",基本情報入力シート!C205)</f>
        <v/>
      </c>
      <c r="C162" s="1270"/>
      <c r="D162" s="1270"/>
      <c r="E162" s="1270"/>
      <c r="F162" s="1270"/>
      <c r="G162" s="1270"/>
      <c r="H162" s="1270"/>
      <c r="I162" s="1270"/>
      <c r="J162" s="1270"/>
      <c r="K162" s="1271"/>
      <c r="L162" s="639" t="str">
        <f>IF(基本情報入力シート!M205="","",基本情報入力シート!M205)</f>
        <v/>
      </c>
      <c r="M162" s="639" t="str">
        <f>IF(基本情報入力シート!R205="","",基本情報入力シート!R205)</f>
        <v/>
      </c>
      <c r="N162" s="639" t="str">
        <f>IF(基本情報入力シート!W205="","",基本情報入力シート!W205)</f>
        <v/>
      </c>
      <c r="O162" s="639" t="str">
        <f>IF(基本情報入力シート!X205="","",基本情報入力シート!X205)</f>
        <v/>
      </c>
      <c r="P162" s="640" t="str">
        <f>IF(基本情報入力シート!Y205="","",基本情報入力シート!Y205)</f>
        <v/>
      </c>
      <c r="Q162" s="641" t="str">
        <f>IF(基本情報入力シート!Z205="","",基本情報入力シート!Z205)</f>
        <v/>
      </c>
      <c r="R162" s="642" t="str">
        <f>IF(基本情報入力シート!AA205="","",基本情報入力シート!AA205)</f>
        <v/>
      </c>
      <c r="S162" s="129"/>
      <c r="T162" s="130"/>
      <c r="U162" s="643" t="str">
        <f>IFERROR(VLOOKUP(P162,【参考】数式用!$A$5:$I$28,MATCH(T162,【参考】数式用!$H$4:$I$4,0)+7,0),"")</f>
        <v/>
      </c>
      <c r="V162" s="132"/>
      <c r="W162" s="312" t="s">
        <v>121</v>
      </c>
      <c r="X162" s="133"/>
      <c r="Y162" s="313" t="s">
        <v>122</v>
      </c>
      <c r="Z162" s="133"/>
      <c r="AA162" s="313" t="s">
        <v>123</v>
      </c>
      <c r="AB162" s="133"/>
      <c r="AC162" s="313" t="s">
        <v>122</v>
      </c>
      <c r="AD162" s="133"/>
      <c r="AE162" s="313" t="s">
        <v>124</v>
      </c>
      <c r="AF162" s="644" t="s">
        <v>125</v>
      </c>
      <c r="AG162" s="651" t="str">
        <f t="shared" si="10"/>
        <v/>
      </c>
      <c r="AH162" s="645" t="s">
        <v>47</v>
      </c>
      <c r="AI162" s="646" t="str">
        <f t="shared" si="8"/>
        <v/>
      </c>
      <c r="AJ162" s="234"/>
      <c r="AK162" s="647" t="str">
        <f t="shared" si="11"/>
        <v>○</v>
      </c>
      <c r="AL162" s="648" t="str">
        <f t="shared" si="12"/>
        <v/>
      </c>
      <c r="AM162" s="649"/>
      <c r="AN162" s="649"/>
      <c r="AO162" s="649"/>
      <c r="AP162" s="649"/>
      <c r="AQ162" s="649"/>
      <c r="AR162" s="649"/>
      <c r="AS162" s="649"/>
      <c r="AT162" s="649"/>
      <c r="AU162" s="650"/>
    </row>
    <row r="163" spans="1:47" ht="33" customHeight="1" thickBot="1">
      <c r="A163" s="639">
        <f t="shared" si="13"/>
        <v>153</v>
      </c>
      <c r="B163" s="1269" t="str">
        <f>IF(基本情報入力シート!C206="","",基本情報入力シート!C206)</f>
        <v/>
      </c>
      <c r="C163" s="1270"/>
      <c r="D163" s="1270"/>
      <c r="E163" s="1270"/>
      <c r="F163" s="1270"/>
      <c r="G163" s="1270"/>
      <c r="H163" s="1270"/>
      <c r="I163" s="1270"/>
      <c r="J163" s="1270"/>
      <c r="K163" s="1271"/>
      <c r="L163" s="639" t="str">
        <f>IF(基本情報入力シート!M206="","",基本情報入力シート!M206)</f>
        <v/>
      </c>
      <c r="M163" s="639" t="str">
        <f>IF(基本情報入力シート!R206="","",基本情報入力シート!R206)</f>
        <v/>
      </c>
      <c r="N163" s="639" t="str">
        <f>IF(基本情報入力シート!W206="","",基本情報入力シート!W206)</f>
        <v/>
      </c>
      <c r="O163" s="639" t="str">
        <f>IF(基本情報入力シート!X206="","",基本情報入力シート!X206)</f>
        <v/>
      </c>
      <c r="P163" s="640" t="str">
        <f>IF(基本情報入力シート!Y206="","",基本情報入力シート!Y206)</f>
        <v/>
      </c>
      <c r="Q163" s="641" t="str">
        <f>IF(基本情報入力シート!Z206="","",基本情報入力シート!Z206)</f>
        <v/>
      </c>
      <c r="R163" s="642" t="str">
        <f>IF(基本情報入力シート!AA206="","",基本情報入力シート!AA206)</f>
        <v/>
      </c>
      <c r="S163" s="129"/>
      <c r="T163" s="130"/>
      <c r="U163" s="643" t="str">
        <f>IFERROR(VLOOKUP(P163,【参考】数式用!$A$5:$I$28,MATCH(T163,【参考】数式用!$H$4:$I$4,0)+7,0),"")</f>
        <v/>
      </c>
      <c r="V163" s="132"/>
      <c r="W163" s="312" t="s">
        <v>121</v>
      </c>
      <c r="X163" s="133"/>
      <c r="Y163" s="313" t="s">
        <v>122</v>
      </c>
      <c r="Z163" s="133"/>
      <c r="AA163" s="313" t="s">
        <v>123</v>
      </c>
      <c r="AB163" s="133"/>
      <c r="AC163" s="313" t="s">
        <v>122</v>
      </c>
      <c r="AD163" s="133"/>
      <c r="AE163" s="313" t="s">
        <v>124</v>
      </c>
      <c r="AF163" s="644" t="s">
        <v>125</v>
      </c>
      <c r="AG163" s="651" t="str">
        <f t="shared" si="10"/>
        <v/>
      </c>
      <c r="AH163" s="645" t="s">
        <v>47</v>
      </c>
      <c r="AI163" s="646" t="str">
        <f t="shared" si="8"/>
        <v/>
      </c>
      <c r="AJ163" s="234"/>
      <c r="AK163" s="647" t="str">
        <f t="shared" si="11"/>
        <v>○</v>
      </c>
      <c r="AL163" s="648" t="str">
        <f t="shared" si="12"/>
        <v/>
      </c>
      <c r="AM163" s="649"/>
      <c r="AN163" s="649"/>
      <c r="AO163" s="649"/>
      <c r="AP163" s="649"/>
      <c r="AQ163" s="649"/>
      <c r="AR163" s="649"/>
      <c r="AS163" s="649"/>
      <c r="AT163" s="649"/>
      <c r="AU163" s="650"/>
    </row>
    <row r="164" spans="1:47" ht="33" customHeight="1" thickBot="1">
      <c r="A164" s="639">
        <f t="shared" si="13"/>
        <v>154</v>
      </c>
      <c r="B164" s="1269" t="str">
        <f>IF(基本情報入力シート!C207="","",基本情報入力シート!C207)</f>
        <v/>
      </c>
      <c r="C164" s="1270"/>
      <c r="D164" s="1270"/>
      <c r="E164" s="1270"/>
      <c r="F164" s="1270"/>
      <c r="G164" s="1270"/>
      <c r="H164" s="1270"/>
      <c r="I164" s="1270"/>
      <c r="J164" s="1270"/>
      <c r="K164" s="1271"/>
      <c r="L164" s="639" t="str">
        <f>IF(基本情報入力シート!M207="","",基本情報入力シート!M207)</f>
        <v/>
      </c>
      <c r="M164" s="639" t="str">
        <f>IF(基本情報入力シート!R207="","",基本情報入力シート!R207)</f>
        <v/>
      </c>
      <c r="N164" s="639" t="str">
        <f>IF(基本情報入力シート!W207="","",基本情報入力シート!W207)</f>
        <v/>
      </c>
      <c r="O164" s="639" t="str">
        <f>IF(基本情報入力シート!X207="","",基本情報入力シート!X207)</f>
        <v/>
      </c>
      <c r="P164" s="640" t="str">
        <f>IF(基本情報入力シート!Y207="","",基本情報入力シート!Y207)</f>
        <v/>
      </c>
      <c r="Q164" s="641" t="str">
        <f>IF(基本情報入力シート!Z207="","",基本情報入力シート!Z207)</f>
        <v/>
      </c>
      <c r="R164" s="642" t="str">
        <f>IF(基本情報入力シート!AA207="","",基本情報入力シート!AA207)</f>
        <v/>
      </c>
      <c r="S164" s="129"/>
      <c r="T164" s="130"/>
      <c r="U164" s="643" t="str">
        <f>IFERROR(VLOOKUP(P164,【参考】数式用!$A$5:$I$28,MATCH(T164,【参考】数式用!$H$4:$I$4,0)+7,0),"")</f>
        <v/>
      </c>
      <c r="V164" s="132"/>
      <c r="W164" s="312" t="s">
        <v>121</v>
      </c>
      <c r="X164" s="133"/>
      <c r="Y164" s="313" t="s">
        <v>122</v>
      </c>
      <c r="Z164" s="133"/>
      <c r="AA164" s="313" t="s">
        <v>123</v>
      </c>
      <c r="AB164" s="133"/>
      <c r="AC164" s="313" t="s">
        <v>122</v>
      </c>
      <c r="AD164" s="133"/>
      <c r="AE164" s="313" t="s">
        <v>124</v>
      </c>
      <c r="AF164" s="644" t="s">
        <v>125</v>
      </c>
      <c r="AG164" s="651" t="str">
        <f t="shared" si="10"/>
        <v/>
      </c>
      <c r="AH164" s="645" t="s">
        <v>47</v>
      </c>
      <c r="AI164" s="646" t="str">
        <f t="shared" si="8"/>
        <v/>
      </c>
      <c r="AJ164" s="234"/>
      <c r="AK164" s="647" t="str">
        <f t="shared" si="11"/>
        <v>○</v>
      </c>
      <c r="AL164" s="648" t="str">
        <f t="shared" si="12"/>
        <v/>
      </c>
      <c r="AM164" s="649"/>
      <c r="AN164" s="649"/>
      <c r="AO164" s="649"/>
      <c r="AP164" s="649"/>
      <c r="AQ164" s="649"/>
      <c r="AR164" s="649"/>
      <c r="AS164" s="649"/>
      <c r="AT164" s="649"/>
      <c r="AU164" s="650"/>
    </row>
    <row r="165" spans="1:47" ht="33" customHeight="1" thickBot="1">
      <c r="A165" s="639">
        <f t="shared" si="13"/>
        <v>155</v>
      </c>
      <c r="B165" s="1269" t="str">
        <f>IF(基本情報入力シート!C208="","",基本情報入力シート!C208)</f>
        <v/>
      </c>
      <c r="C165" s="1270"/>
      <c r="D165" s="1270"/>
      <c r="E165" s="1270"/>
      <c r="F165" s="1270"/>
      <c r="G165" s="1270"/>
      <c r="H165" s="1270"/>
      <c r="I165" s="1270"/>
      <c r="J165" s="1270"/>
      <c r="K165" s="1271"/>
      <c r="L165" s="639" t="str">
        <f>IF(基本情報入力シート!M208="","",基本情報入力シート!M208)</f>
        <v/>
      </c>
      <c r="M165" s="639" t="str">
        <f>IF(基本情報入力シート!R208="","",基本情報入力シート!R208)</f>
        <v/>
      </c>
      <c r="N165" s="639" t="str">
        <f>IF(基本情報入力シート!W208="","",基本情報入力シート!W208)</f>
        <v/>
      </c>
      <c r="O165" s="639" t="str">
        <f>IF(基本情報入力シート!X208="","",基本情報入力シート!X208)</f>
        <v/>
      </c>
      <c r="P165" s="640" t="str">
        <f>IF(基本情報入力シート!Y208="","",基本情報入力シート!Y208)</f>
        <v/>
      </c>
      <c r="Q165" s="641" t="str">
        <f>IF(基本情報入力シート!Z208="","",基本情報入力シート!Z208)</f>
        <v/>
      </c>
      <c r="R165" s="642" t="str">
        <f>IF(基本情報入力シート!AA208="","",基本情報入力シート!AA208)</f>
        <v/>
      </c>
      <c r="S165" s="129"/>
      <c r="T165" s="130"/>
      <c r="U165" s="643" t="str">
        <f>IFERROR(VLOOKUP(P165,【参考】数式用!$A$5:$I$28,MATCH(T165,【参考】数式用!$H$4:$I$4,0)+7,0),"")</f>
        <v/>
      </c>
      <c r="V165" s="132"/>
      <c r="W165" s="312" t="s">
        <v>121</v>
      </c>
      <c r="X165" s="133"/>
      <c r="Y165" s="313" t="s">
        <v>122</v>
      </c>
      <c r="Z165" s="133"/>
      <c r="AA165" s="313" t="s">
        <v>123</v>
      </c>
      <c r="AB165" s="133"/>
      <c r="AC165" s="313" t="s">
        <v>122</v>
      </c>
      <c r="AD165" s="133"/>
      <c r="AE165" s="313" t="s">
        <v>124</v>
      </c>
      <c r="AF165" s="644" t="s">
        <v>125</v>
      </c>
      <c r="AG165" s="651" t="str">
        <f t="shared" si="10"/>
        <v/>
      </c>
      <c r="AH165" s="645" t="s">
        <v>47</v>
      </c>
      <c r="AI165" s="646" t="str">
        <f t="shared" si="8"/>
        <v/>
      </c>
      <c r="AJ165" s="234"/>
      <c r="AK165" s="647" t="str">
        <f t="shared" si="11"/>
        <v>○</v>
      </c>
      <c r="AL165" s="648" t="str">
        <f t="shared" si="12"/>
        <v/>
      </c>
      <c r="AM165" s="649"/>
      <c r="AN165" s="649"/>
      <c r="AO165" s="649"/>
      <c r="AP165" s="649"/>
      <c r="AQ165" s="649"/>
      <c r="AR165" s="649"/>
      <c r="AS165" s="649"/>
      <c r="AT165" s="649"/>
      <c r="AU165" s="650"/>
    </row>
    <row r="166" spans="1:47" ht="33" customHeight="1" thickBot="1">
      <c r="A166" s="639">
        <f t="shared" si="13"/>
        <v>156</v>
      </c>
      <c r="B166" s="1269" t="str">
        <f>IF(基本情報入力シート!C209="","",基本情報入力シート!C209)</f>
        <v/>
      </c>
      <c r="C166" s="1270"/>
      <c r="D166" s="1270"/>
      <c r="E166" s="1270"/>
      <c r="F166" s="1270"/>
      <c r="G166" s="1270"/>
      <c r="H166" s="1270"/>
      <c r="I166" s="1270"/>
      <c r="J166" s="1270"/>
      <c r="K166" s="1271"/>
      <c r="L166" s="639" t="str">
        <f>IF(基本情報入力シート!M209="","",基本情報入力シート!M209)</f>
        <v/>
      </c>
      <c r="M166" s="639" t="str">
        <f>IF(基本情報入力シート!R209="","",基本情報入力シート!R209)</f>
        <v/>
      </c>
      <c r="N166" s="639" t="str">
        <f>IF(基本情報入力シート!W209="","",基本情報入力シート!W209)</f>
        <v/>
      </c>
      <c r="O166" s="639" t="str">
        <f>IF(基本情報入力シート!X209="","",基本情報入力シート!X209)</f>
        <v/>
      </c>
      <c r="P166" s="640" t="str">
        <f>IF(基本情報入力シート!Y209="","",基本情報入力シート!Y209)</f>
        <v/>
      </c>
      <c r="Q166" s="641" t="str">
        <f>IF(基本情報入力シート!Z209="","",基本情報入力シート!Z209)</f>
        <v/>
      </c>
      <c r="R166" s="642" t="str">
        <f>IF(基本情報入力シート!AA209="","",基本情報入力シート!AA209)</f>
        <v/>
      </c>
      <c r="S166" s="129"/>
      <c r="T166" s="130"/>
      <c r="U166" s="643" t="str">
        <f>IFERROR(VLOOKUP(P166,【参考】数式用!$A$5:$I$28,MATCH(T166,【参考】数式用!$H$4:$I$4,0)+7,0),"")</f>
        <v/>
      </c>
      <c r="V166" s="132"/>
      <c r="W166" s="312" t="s">
        <v>121</v>
      </c>
      <c r="X166" s="133"/>
      <c r="Y166" s="313" t="s">
        <v>122</v>
      </c>
      <c r="Z166" s="133"/>
      <c r="AA166" s="313" t="s">
        <v>123</v>
      </c>
      <c r="AB166" s="133"/>
      <c r="AC166" s="313" t="s">
        <v>122</v>
      </c>
      <c r="AD166" s="133"/>
      <c r="AE166" s="313" t="s">
        <v>124</v>
      </c>
      <c r="AF166" s="644" t="s">
        <v>125</v>
      </c>
      <c r="AG166" s="651" t="str">
        <f t="shared" si="10"/>
        <v/>
      </c>
      <c r="AH166" s="645" t="s">
        <v>47</v>
      </c>
      <c r="AI166" s="646" t="str">
        <f t="shared" si="8"/>
        <v/>
      </c>
      <c r="AJ166" s="234"/>
      <c r="AK166" s="647" t="str">
        <f t="shared" si="11"/>
        <v>○</v>
      </c>
      <c r="AL166" s="648" t="str">
        <f t="shared" si="12"/>
        <v/>
      </c>
      <c r="AM166" s="649"/>
      <c r="AN166" s="649"/>
      <c r="AO166" s="649"/>
      <c r="AP166" s="649"/>
      <c r="AQ166" s="649"/>
      <c r="AR166" s="649"/>
      <c r="AS166" s="649"/>
      <c r="AT166" s="649"/>
      <c r="AU166" s="650"/>
    </row>
    <row r="167" spans="1:47" ht="33" customHeight="1" thickBot="1">
      <c r="A167" s="639">
        <f t="shared" si="13"/>
        <v>157</v>
      </c>
      <c r="B167" s="1269" t="str">
        <f>IF(基本情報入力シート!C210="","",基本情報入力シート!C210)</f>
        <v/>
      </c>
      <c r="C167" s="1270"/>
      <c r="D167" s="1270"/>
      <c r="E167" s="1270"/>
      <c r="F167" s="1270"/>
      <c r="G167" s="1270"/>
      <c r="H167" s="1270"/>
      <c r="I167" s="1270"/>
      <c r="J167" s="1270"/>
      <c r="K167" s="1271"/>
      <c r="L167" s="639" t="str">
        <f>IF(基本情報入力シート!M210="","",基本情報入力シート!M210)</f>
        <v/>
      </c>
      <c r="M167" s="639" t="str">
        <f>IF(基本情報入力シート!R210="","",基本情報入力シート!R210)</f>
        <v/>
      </c>
      <c r="N167" s="639" t="str">
        <f>IF(基本情報入力シート!W210="","",基本情報入力シート!W210)</f>
        <v/>
      </c>
      <c r="O167" s="639" t="str">
        <f>IF(基本情報入力シート!X210="","",基本情報入力シート!X210)</f>
        <v/>
      </c>
      <c r="P167" s="640" t="str">
        <f>IF(基本情報入力シート!Y210="","",基本情報入力シート!Y210)</f>
        <v/>
      </c>
      <c r="Q167" s="641" t="str">
        <f>IF(基本情報入力シート!Z210="","",基本情報入力シート!Z210)</f>
        <v/>
      </c>
      <c r="R167" s="642" t="str">
        <f>IF(基本情報入力シート!AA210="","",基本情報入力シート!AA210)</f>
        <v/>
      </c>
      <c r="S167" s="129"/>
      <c r="T167" s="130"/>
      <c r="U167" s="643" t="str">
        <f>IFERROR(VLOOKUP(P167,【参考】数式用!$A$5:$I$28,MATCH(T167,【参考】数式用!$H$4:$I$4,0)+7,0),"")</f>
        <v/>
      </c>
      <c r="V167" s="132"/>
      <c r="W167" s="312" t="s">
        <v>121</v>
      </c>
      <c r="X167" s="133"/>
      <c r="Y167" s="313" t="s">
        <v>122</v>
      </c>
      <c r="Z167" s="133"/>
      <c r="AA167" s="313" t="s">
        <v>123</v>
      </c>
      <c r="AB167" s="133"/>
      <c r="AC167" s="313" t="s">
        <v>122</v>
      </c>
      <c r="AD167" s="133"/>
      <c r="AE167" s="313" t="s">
        <v>124</v>
      </c>
      <c r="AF167" s="644" t="s">
        <v>125</v>
      </c>
      <c r="AG167" s="651" t="str">
        <f t="shared" si="10"/>
        <v/>
      </c>
      <c r="AH167" s="645" t="s">
        <v>47</v>
      </c>
      <c r="AI167" s="646" t="str">
        <f t="shared" si="8"/>
        <v/>
      </c>
      <c r="AJ167" s="234"/>
      <c r="AK167" s="647" t="str">
        <f t="shared" si="11"/>
        <v>○</v>
      </c>
      <c r="AL167" s="648" t="str">
        <f t="shared" si="12"/>
        <v/>
      </c>
      <c r="AM167" s="649"/>
      <c r="AN167" s="649"/>
      <c r="AO167" s="649"/>
      <c r="AP167" s="649"/>
      <c r="AQ167" s="649"/>
      <c r="AR167" s="649"/>
      <c r="AS167" s="649"/>
      <c r="AT167" s="649"/>
      <c r="AU167" s="650"/>
    </row>
    <row r="168" spans="1:47" ht="33" customHeight="1" thickBot="1">
      <c r="A168" s="639">
        <f t="shared" si="13"/>
        <v>158</v>
      </c>
      <c r="B168" s="1269" t="str">
        <f>IF(基本情報入力シート!C211="","",基本情報入力シート!C211)</f>
        <v/>
      </c>
      <c r="C168" s="1270"/>
      <c r="D168" s="1270"/>
      <c r="E168" s="1270"/>
      <c r="F168" s="1270"/>
      <c r="G168" s="1270"/>
      <c r="H168" s="1270"/>
      <c r="I168" s="1270"/>
      <c r="J168" s="1270"/>
      <c r="K168" s="1271"/>
      <c r="L168" s="639" t="str">
        <f>IF(基本情報入力シート!M211="","",基本情報入力シート!M211)</f>
        <v/>
      </c>
      <c r="M168" s="639" t="str">
        <f>IF(基本情報入力シート!R211="","",基本情報入力シート!R211)</f>
        <v/>
      </c>
      <c r="N168" s="639" t="str">
        <f>IF(基本情報入力シート!W211="","",基本情報入力シート!W211)</f>
        <v/>
      </c>
      <c r="O168" s="639" t="str">
        <f>IF(基本情報入力シート!X211="","",基本情報入力シート!X211)</f>
        <v/>
      </c>
      <c r="P168" s="640" t="str">
        <f>IF(基本情報入力シート!Y211="","",基本情報入力シート!Y211)</f>
        <v/>
      </c>
      <c r="Q168" s="641" t="str">
        <f>IF(基本情報入力シート!Z211="","",基本情報入力シート!Z211)</f>
        <v/>
      </c>
      <c r="R168" s="642" t="str">
        <f>IF(基本情報入力シート!AA211="","",基本情報入力シート!AA211)</f>
        <v/>
      </c>
      <c r="S168" s="129"/>
      <c r="T168" s="130"/>
      <c r="U168" s="643" t="str">
        <f>IFERROR(VLOOKUP(P168,【参考】数式用!$A$5:$I$28,MATCH(T168,【参考】数式用!$H$4:$I$4,0)+7,0),"")</f>
        <v/>
      </c>
      <c r="V168" s="132"/>
      <c r="W168" s="312" t="s">
        <v>121</v>
      </c>
      <c r="X168" s="133"/>
      <c r="Y168" s="313" t="s">
        <v>122</v>
      </c>
      <c r="Z168" s="133"/>
      <c r="AA168" s="313" t="s">
        <v>123</v>
      </c>
      <c r="AB168" s="133"/>
      <c r="AC168" s="313" t="s">
        <v>122</v>
      </c>
      <c r="AD168" s="133"/>
      <c r="AE168" s="313" t="s">
        <v>124</v>
      </c>
      <c r="AF168" s="644" t="s">
        <v>125</v>
      </c>
      <c r="AG168" s="651" t="str">
        <f t="shared" si="10"/>
        <v/>
      </c>
      <c r="AH168" s="645" t="s">
        <v>47</v>
      </c>
      <c r="AI168" s="646" t="str">
        <f t="shared" si="8"/>
        <v/>
      </c>
      <c r="AJ168" s="234"/>
      <c r="AK168" s="647" t="str">
        <f t="shared" si="11"/>
        <v>○</v>
      </c>
      <c r="AL168" s="648" t="str">
        <f t="shared" si="12"/>
        <v/>
      </c>
      <c r="AM168" s="649"/>
      <c r="AN168" s="649"/>
      <c r="AO168" s="649"/>
      <c r="AP168" s="649"/>
      <c r="AQ168" s="649"/>
      <c r="AR168" s="649"/>
      <c r="AS168" s="649"/>
      <c r="AT168" s="649"/>
      <c r="AU168" s="650"/>
    </row>
    <row r="169" spans="1:47" ht="33" customHeight="1" thickBot="1">
      <c r="A169" s="639">
        <f t="shared" si="13"/>
        <v>159</v>
      </c>
      <c r="B169" s="1269" t="str">
        <f>IF(基本情報入力シート!C212="","",基本情報入力シート!C212)</f>
        <v/>
      </c>
      <c r="C169" s="1270"/>
      <c r="D169" s="1270"/>
      <c r="E169" s="1270"/>
      <c r="F169" s="1270"/>
      <c r="G169" s="1270"/>
      <c r="H169" s="1270"/>
      <c r="I169" s="1270"/>
      <c r="J169" s="1270"/>
      <c r="K169" s="1271"/>
      <c r="L169" s="639" t="str">
        <f>IF(基本情報入力シート!M212="","",基本情報入力シート!M212)</f>
        <v/>
      </c>
      <c r="M169" s="639" t="str">
        <f>IF(基本情報入力シート!R212="","",基本情報入力シート!R212)</f>
        <v/>
      </c>
      <c r="N169" s="639" t="str">
        <f>IF(基本情報入力シート!W212="","",基本情報入力シート!W212)</f>
        <v/>
      </c>
      <c r="O169" s="639" t="str">
        <f>IF(基本情報入力シート!X212="","",基本情報入力シート!X212)</f>
        <v/>
      </c>
      <c r="P169" s="640" t="str">
        <f>IF(基本情報入力シート!Y212="","",基本情報入力シート!Y212)</f>
        <v/>
      </c>
      <c r="Q169" s="641" t="str">
        <f>IF(基本情報入力シート!Z212="","",基本情報入力シート!Z212)</f>
        <v/>
      </c>
      <c r="R169" s="642" t="str">
        <f>IF(基本情報入力シート!AA212="","",基本情報入力シート!AA212)</f>
        <v/>
      </c>
      <c r="S169" s="129"/>
      <c r="T169" s="130"/>
      <c r="U169" s="643" t="str">
        <f>IFERROR(VLOOKUP(P169,【参考】数式用!$A$5:$I$28,MATCH(T169,【参考】数式用!$H$4:$I$4,0)+7,0),"")</f>
        <v/>
      </c>
      <c r="V169" s="132"/>
      <c r="W169" s="312" t="s">
        <v>121</v>
      </c>
      <c r="X169" s="133"/>
      <c r="Y169" s="313" t="s">
        <v>122</v>
      </c>
      <c r="Z169" s="133"/>
      <c r="AA169" s="313" t="s">
        <v>123</v>
      </c>
      <c r="AB169" s="133"/>
      <c r="AC169" s="313" t="s">
        <v>122</v>
      </c>
      <c r="AD169" s="133"/>
      <c r="AE169" s="313" t="s">
        <v>124</v>
      </c>
      <c r="AF169" s="644" t="s">
        <v>125</v>
      </c>
      <c r="AG169" s="651" t="str">
        <f t="shared" si="10"/>
        <v/>
      </c>
      <c r="AH169" s="645" t="s">
        <v>47</v>
      </c>
      <c r="AI169" s="646" t="str">
        <f t="shared" si="8"/>
        <v/>
      </c>
      <c r="AJ169" s="234"/>
      <c r="AK169" s="647" t="str">
        <f t="shared" si="11"/>
        <v>○</v>
      </c>
      <c r="AL169" s="648" t="str">
        <f t="shared" si="12"/>
        <v/>
      </c>
      <c r="AM169" s="649"/>
      <c r="AN169" s="649"/>
      <c r="AO169" s="649"/>
      <c r="AP169" s="649"/>
      <c r="AQ169" s="649"/>
      <c r="AR169" s="649"/>
      <c r="AS169" s="649"/>
      <c r="AT169" s="649"/>
      <c r="AU169" s="650"/>
    </row>
    <row r="170" spans="1:47" ht="33" customHeight="1" thickBot="1">
      <c r="A170" s="639">
        <f t="shared" si="13"/>
        <v>160</v>
      </c>
      <c r="B170" s="1269" t="str">
        <f>IF(基本情報入力シート!C213="","",基本情報入力シート!C213)</f>
        <v/>
      </c>
      <c r="C170" s="1270"/>
      <c r="D170" s="1270"/>
      <c r="E170" s="1270"/>
      <c r="F170" s="1270"/>
      <c r="G170" s="1270"/>
      <c r="H170" s="1270"/>
      <c r="I170" s="1270"/>
      <c r="J170" s="1270"/>
      <c r="K170" s="1271"/>
      <c r="L170" s="639" t="str">
        <f>IF(基本情報入力シート!M213="","",基本情報入力シート!M213)</f>
        <v/>
      </c>
      <c r="M170" s="639" t="str">
        <f>IF(基本情報入力シート!R213="","",基本情報入力シート!R213)</f>
        <v/>
      </c>
      <c r="N170" s="639" t="str">
        <f>IF(基本情報入力シート!W213="","",基本情報入力シート!W213)</f>
        <v/>
      </c>
      <c r="O170" s="639" t="str">
        <f>IF(基本情報入力シート!X213="","",基本情報入力シート!X213)</f>
        <v/>
      </c>
      <c r="P170" s="640" t="str">
        <f>IF(基本情報入力シート!Y213="","",基本情報入力シート!Y213)</f>
        <v/>
      </c>
      <c r="Q170" s="641" t="str">
        <f>IF(基本情報入力シート!Z213="","",基本情報入力シート!Z213)</f>
        <v/>
      </c>
      <c r="R170" s="642" t="str">
        <f>IF(基本情報入力シート!AA213="","",基本情報入力シート!AA213)</f>
        <v/>
      </c>
      <c r="S170" s="129"/>
      <c r="T170" s="130"/>
      <c r="U170" s="643" t="str">
        <f>IFERROR(VLOOKUP(P170,【参考】数式用!$A$5:$I$28,MATCH(T170,【参考】数式用!$H$4:$I$4,0)+7,0),"")</f>
        <v/>
      </c>
      <c r="V170" s="132"/>
      <c r="W170" s="312" t="s">
        <v>121</v>
      </c>
      <c r="X170" s="133"/>
      <c r="Y170" s="313" t="s">
        <v>122</v>
      </c>
      <c r="Z170" s="133"/>
      <c r="AA170" s="313" t="s">
        <v>123</v>
      </c>
      <c r="AB170" s="133"/>
      <c r="AC170" s="313" t="s">
        <v>122</v>
      </c>
      <c r="AD170" s="133"/>
      <c r="AE170" s="313" t="s">
        <v>124</v>
      </c>
      <c r="AF170" s="644" t="s">
        <v>125</v>
      </c>
      <c r="AG170" s="651" t="str">
        <f t="shared" si="10"/>
        <v/>
      </c>
      <c r="AH170" s="645" t="s">
        <v>47</v>
      </c>
      <c r="AI170" s="646" t="str">
        <f t="shared" si="8"/>
        <v/>
      </c>
      <c r="AJ170" s="234"/>
      <c r="AK170" s="647" t="str">
        <f t="shared" si="11"/>
        <v>○</v>
      </c>
      <c r="AL170" s="648" t="str">
        <f t="shared" si="12"/>
        <v/>
      </c>
      <c r="AM170" s="649"/>
      <c r="AN170" s="649"/>
      <c r="AO170" s="649"/>
      <c r="AP170" s="649"/>
      <c r="AQ170" s="649"/>
      <c r="AR170" s="649"/>
      <c r="AS170" s="649"/>
      <c r="AT170" s="649"/>
      <c r="AU170" s="650"/>
    </row>
    <row r="171" spans="1:47" ht="33" customHeight="1" thickBot="1">
      <c r="A171" s="639">
        <f t="shared" si="13"/>
        <v>161</v>
      </c>
      <c r="B171" s="1269" t="str">
        <f>IF(基本情報入力シート!C214="","",基本情報入力シート!C214)</f>
        <v/>
      </c>
      <c r="C171" s="1270"/>
      <c r="D171" s="1270"/>
      <c r="E171" s="1270"/>
      <c r="F171" s="1270"/>
      <c r="G171" s="1270"/>
      <c r="H171" s="1270"/>
      <c r="I171" s="1270"/>
      <c r="J171" s="1270"/>
      <c r="K171" s="1271"/>
      <c r="L171" s="639" t="str">
        <f>IF(基本情報入力シート!M214="","",基本情報入力シート!M214)</f>
        <v/>
      </c>
      <c r="M171" s="639" t="str">
        <f>IF(基本情報入力シート!R214="","",基本情報入力シート!R214)</f>
        <v/>
      </c>
      <c r="N171" s="639" t="str">
        <f>IF(基本情報入力シート!W214="","",基本情報入力シート!W214)</f>
        <v/>
      </c>
      <c r="O171" s="639" t="str">
        <f>IF(基本情報入力シート!X214="","",基本情報入力シート!X214)</f>
        <v/>
      </c>
      <c r="P171" s="640" t="str">
        <f>IF(基本情報入力シート!Y214="","",基本情報入力シート!Y214)</f>
        <v/>
      </c>
      <c r="Q171" s="641" t="str">
        <f>IF(基本情報入力シート!Z214="","",基本情報入力シート!Z214)</f>
        <v/>
      </c>
      <c r="R171" s="642" t="str">
        <f>IF(基本情報入力シート!AA214="","",基本情報入力シート!AA214)</f>
        <v/>
      </c>
      <c r="S171" s="129"/>
      <c r="T171" s="130"/>
      <c r="U171" s="643" t="str">
        <f>IFERROR(VLOOKUP(P171,【参考】数式用!$A$5:$I$28,MATCH(T171,【参考】数式用!$H$4:$I$4,0)+7,0),"")</f>
        <v/>
      </c>
      <c r="V171" s="132"/>
      <c r="W171" s="312" t="s">
        <v>121</v>
      </c>
      <c r="X171" s="133"/>
      <c r="Y171" s="313" t="s">
        <v>122</v>
      </c>
      <c r="Z171" s="133"/>
      <c r="AA171" s="313" t="s">
        <v>123</v>
      </c>
      <c r="AB171" s="133"/>
      <c r="AC171" s="313" t="s">
        <v>122</v>
      </c>
      <c r="AD171" s="133"/>
      <c r="AE171" s="313" t="s">
        <v>124</v>
      </c>
      <c r="AF171" s="644" t="s">
        <v>125</v>
      </c>
      <c r="AG171" s="651" t="str">
        <f t="shared" si="10"/>
        <v/>
      </c>
      <c r="AH171" s="645" t="s">
        <v>47</v>
      </c>
      <c r="AI171" s="646" t="str">
        <f t="shared" si="8"/>
        <v/>
      </c>
      <c r="AJ171" s="234"/>
      <c r="AK171" s="647" t="str">
        <f t="shared" si="11"/>
        <v>○</v>
      </c>
      <c r="AL171" s="648" t="str">
        <f t="shared" si="12"/>
        <v/>
      </c>
      <c r="AM171" s="649"/>
      <c r="AN171" s="649"/>
      <c r="AO171" s="649"/>
      <c r="AP171" s="649"/>
      <c r="AQ171" s="649"/>
      <c r="AR171" s="649"/>
      <c r="AS171" s="649"/>
      <c r="AT171" s="649"/>
      <c r="AU171" s="650"/>
    </row>
    <row r="172" spans="1:47" ht="33" customHeight="1" thickBot="1">
      <c r="A172" s="639">
        <f t="shared" si="13"/>
        <v>162</v>
      </c>
      <c r="B172" s="1269" t="str">
        <f>IF(基本情報入力シート!C215="","",基本情報入力シート!C215)</f>
        <v/>
      </c>
      <c r="C172" s="1270"/>
      <c r="D172" s="1270"/>
      <c r="E172" s="1270"/>
      <c r="F172" s="1270"/>
      <c r="G172" s="1270"/>
      <c r="H172" s="1270"/>
      <c r="I172" s="1270"/>
      <c r="J172" s="1270"/>
      <c r="K172" s="1271"/>
      <c r="L172" s="639" t="str">
        <f>IF(基本情報入力シート!M215="","",基本情報入力シート!M215)</f>
        <v/>
      </c>
      <c r="M172" s="639" t="str">
        <f>IF(基本情報入力シート!R215="","",基本情報入力シート!R215)</f>
        <v/>
      </c>
      <c r="N172" s="639" t="str">
        <f>IF(基本情報入力シート!W215="","",基本情報入力シート!W215)</f>
        <v/>
      </c>
      <c r="O172" s="639" t="str">
        <f>IF(基本情報入力シート!X215="","",基本情報入力シート!X215)</f>
        <v/>
      </c>
      <c r="P172" s="640" t="str">
        <f>IF(基本情報入力シート!Y215="","",基本情報入力シート!Y215)</f>
        <v/>
      </c>
      <c r="Q172" s="641" t="str">
        <f>IF(基本情報入力シート!Z215="","",基本情報入力シート!Z215)</f>
        <v/>
      </c>
      <c r="R172" s="642" t="str">
        <f>IF(基本情報入力シート!AA215="","",基本情報入力シート!AA215)</f>
        <v/>
      </c>
      <c r="S172" s="129"/>
      <c r="T172" s="130"/>
      <c r="U172" s="643" t="str">
        <f>IFERROR(VLOOKUP(P172,【参考】数式用!$A$5:$I$28,MATCH(T172,【参考】数式用!$H$4:$I$4,0)+7,0),"")</f>
        <v/>
      </c>
      <c r="V172" s="132"/>
      <c r="W172" s="312" t="s">
        <v>121</v>
      </c>
      <c r="X172" s="133"/>
      <c r="Y172" s="313" t="s">
        <v>122</v>
      </c>
      <c r="Z172" s="133"/>
      <c r="AA172" s="313" t="s">
        <v>123</v>
      </c>
      <c r="AB172" s="133"/>
      <c r="AC172" s="313" t="s">
        <v>122</v>
      </c>
      <c r="AD172" s="133"/>
      <c r="AE172" s="313" t="s">
        <v>124</v>
      </c>
      <c r="AF172" s="644" t="s">
        <v>125</v>
      </c>
      <c r="AG172" s="651" t="str">
        <f t="shared" si="10"/>
        <v/>
      </c>
      <c r="AH172" s="645" t="s">
        <v>47</v>
      </c>
      <c r="AI172" s="646" t="str">
        <f t="shared" si="8"/>
        <v/>
      </c>
      <c r="AJ172" s="234"/>
      <c r="AK172" s="647" t="str">
        <f t="shared" si="11"/>
        <v>○</v>
      </c>
      <c r="AL172" s="648" t="str">
        <f t="shared" si="12"/>
        <v/>
      </c>
      <c r="AM172" s="649"/>
      <c r="AN172" s="649"/>
      <c r="AO172" s="649"/>
      <c r="AP172" s="649"/>
      <c r="AQ172" s="649"/>
      <c r="AR172" s="649"/>
      <c r="AS172" s="649"/>
      <c r="AT172" s="649"/>
      <c r="AU172" s="650"/>
    </row>
    <row r="173" spans="1:47" ht="33" customHeight="1" thickBot="1">
      <c r="A173" s="639">
        <f t="shared" si="13"/>
        <v>163</v>
      </c>
      <c r="B173" s="1269" t="str">
        <f>IF(基本情報入力シート!C216="","",基本情報入力シート!C216)</f>
        <v/>
      </c>
      <c r="C173" s="1270"/>
      <c r="D173" s="1270"/>
      <c r="E173" s="1270"/>
      <c r="F173" s="1270"/>
      <c r="G173" s="1270"/>
      <c r="H173" s="1270"/>
      <c r="I173" s="1270"/>
      <c r="J173" s="1270"/>
      <c r="K173" s="1271"/>
      <c r="L173" s="639" t="str">
        <f>IF(基本情報入力シート!M216="","",基本情報入力シート!M216)</f>
        <v/>
      </c>
      <c r="M173" s="639" t="str">
        <f>IF(基本情報入力シート!R216="","",基本情報入力シート!R216)</f>
        <v/>
      </c>
      <c r="N173" s="639" t="str">
        <f>IF(基本情報入力シート!W216="","",基本情報入力シート!W216)</f>
        <v/>
      </c>
      <c r="O173" s="639" t="str">
        <f>IF(基本情報入力シート!X216="","",基本情報入力シート!X216)</f>
        <v/>
      </c>
      <c r="P173" s="640" t="str">
        <f>IF(基本情報入力シート!Y216="","",基本情報入力シート!Y216)</f>
        <v/>
      </c>
      <c r="Q173" s="641" t="str">
        <f>IF(基本情報入力シート!Z216="","",基本情報入力シート!Z216)</f>
        <v/>
      </c>
      <c r="R173" s="642" t="str">
        <f>IF(基本情報入力シート!AA216="","",基本情報入力シート!AA216)</f>
        <v/>
      </c>
      <c r="S173" s="129"/>
      <c r="T173" s="130"/>
      <c r="U173" s="643" t="str">
        <f>IFERROR(VLOOKUP(P173,【参考】数式用!$A$5:$I$28,MATCH(T173,【参考】数式用!$H$4:$I$4,0)+7,0),"")</f>
        <v/>
      </c>
      <c r="V173" s="132"/>
      <c r="W173" s="312" t="s">
        <v>121</v>
      </c>
      <c r="X173" s="133"/>
      <c r="Y173" s="313" t="s">
        <v>122</v>
      </c>
      <c r="Z173" s="133"/>
      <c r="AA173" s="313" t="s">
        <v>123</v>
      </c>
      <c r="AB173" s="133"/>
      <c r="AC173" s="313" t="s">
        <v>122</v>
      </c>
      <c r="AD173" s="133"/>
      <c r="AE173" s="313" t="s">
        <v>124</v>
      </c>
      <c r="AF173" s="644" t="s">
        <v>125</v>
      </c>
      <c r="AG173" s="651" t="str">
        <f t="shared" si="10"/>
        <v/>
      </c>
      <c r="AH173" s="645" t="s">
        <v>47</v>
      </c>
      <c r="AI173" s="646" t="str">
        <f t="shared" ref="AI173:AI363" si="14">IFERROR(ROUNDDOWN(ROUND(Q173*U173,0)*R173,0)*AG173,"")</f>
        <v/>
      </c>
      <c r="AJ173" s="234"/>
      <c r="AK173" s="647" t="str">
        <f t="shared" si="11"/>
        <v>○</v>
      </c>
      <c r="AL173" s="648" t="str">
        <f t="shared" si="12"/>
        <v/>
      </c>
      <c r="AM173" s="649"/>
      <c r="AN173" s="649"/>
      <c r="AO173" s="649"/>
      <c r="AP173" s="649"/>
      <c r="AQ173" s="649"/>
      <c r="AR173" s="649"/>
      <c r="AS173" s="649"/>
      <c r="AT173" s="649"/>
      <c r="AU173" s="650"/>
    </row>
    <row r="174" spans="1:47" ht="33" customHeight="1" thickBot="1">
      <c r="A174" s="639">
        <f t="shared" si="13"/>
        <v>164</v>
      </c>
      <c r="B174" s="1269" t="str">
        <f>IF(基本情報入力シート!C217="","",基本情報入力シート!C217)</f>
        <v/>
      </c>
      <c r="C174" s="1270"/>
      <c r="D174" s="1270"/>
      <c r="E174" s="1270"/>
      <c r="F174" s="1270"/>
      <c r="G174" s="1270"/>
      <c r="H174" s="1270"/>
      <c r="I174" s="1270"/>
      <c r="J174" s="1270"/>
      <c r="K174" s="1271"/>
      <c r="L174" s="639" t="str">
        <f>IF(基本情報入力シート!M217="","",基本情報入力シート!M217)</f>
        <v/>
      </c>
      <c r="M174" s="639" t="str">
        <f>IF(基本情報入力シート!R217="","",基本情報入力シート!R217)</f>
        <v/>
      </c>
      <c r="N174" s="639" t="str">
        <f>IF(基本情報入力シート!W217="","",基本情報入力シート!W217)</f>
        <v/>
      </c>
      <c r="O174" s="639" t="str">
        <f>IF(基本情報入力シート!X217="","",基本情報入力シート!X217)</f>
        <v/>
      </c>
      <c r="P174" s="640" t="str">
        <f>IF(基本情報入力シート!Y217="","",基本情報入力シート!Y217)</f>
        <v/>
      </c>
      <c r="Q174" s="641" t="str">
        <f>IF(基本情報入力シート!Z217="","",基本情報入力シート!Z217)</f>
        <v/>
      </c>
      <c r="R174" s="642" t="str">
        <f>IF(基本情報入力シート!AA217="","",基本情報入力シート!AA217)</f>
        <v/>
      </c>
      <c r="S174" s="129"/>
      <c r="T174" s="130"/>
      <c r="U174" s="643" t="str">
        <f>IFERROR(VLOOKUP(P174,【参考】数式用!$A$5:$I$28,MATCH(T174,【参考】数式用!$H$4:$I$4,0)+7,0),"")</f>
        <v/>
      </c>
      <c r="V174" s="132"/>
      <c r="W174" s="312" t="s">
        <v>121</v>
      </c>
      <c r="X174" s="133"/>
      <c r="Y174" s="313" t="s">
        <v>122</v>
      </c>
      <c r="Z174" s="133"/>
      <c r="AA174" s="313" t="s">
        <v>123</v>
      </c>
      <c r="AB174" s="133"/>
      <c r="AC174" s="313" t="s">
        <v>122</v>
      </c>
      <c r="AD174" s="133"/>
      <c r="AE174" s="313" t="s">
        <v>124</v>
      </c>
      <c r="AF174" s="644" t="s">
        <v>125</v>
      </c>
      <c r="AG174" s="651" t="str">
        <f t="shared" si="10"/>
        <v/>
      </c>
      <c r="AH174" s="645" t="s">
        <v>47</v>
      </c>
      <c r="AI174" s="646" t="str">
        <f t="shared" si="14"/>
        <v/>
      </c>
      <c r="AJ174" s="234"/>
      <c r="AK174" s="647" t="str">
        <f t="shared" si="11"/>
        <v>○</v>
      </c>
      <c r="AL174" s="648" t="str">
        <f t="shared" si="12"/>
        <v/>
      </c>
      <c r="AM174" s="649"/>
      <c r="AN174" s="649"/>
      <c r="AO174" s="649"/>
      <c r="AP174" s="649"/>
      <c r="AQ174" s="649"/>
      <c r="AR174" s="649"/>
      <c r="AS174" s="649"/>
      <c r="AT174" s="649"/>
      <c r="AU174" s="650"/>
    </row>
    <row r="175" spans="1:47" ht="33" customHeight="1" thickBot="1">
      <c r="A175" s="639">
        <f t="shared" si="13"/>
        <v>165</v>
      </c>
      <c r="B175" s="1269" t="str">
        <f>IF(基本情報入力シート!C218="","",基本情報入力シート!C218)</f>
        <v/>
      </c>
      <c r="C175" s="1270"/>
      <c r="D175" s="1270"/>
      <c r="E175" s="1270"/>
      <c r="F175" s="1270"/>
      <c r="G175" s="1270"/>
      <c r="H175" s="1270"/>
      <c r="I175" s="1270"/>
      <c r="J175" s="1270"/>
      <c r="K175" s="1271"/>
      <c r="L175" s="639" t="str">
        <f>IF(基本情報入力シート!M218="","",基本情報入力シート!M218)</f>
        <v/>
      </c>
      <c r="M175" s="639" t="str">
        <f>IF(基本情報入力シート!R218="","",基本情報入力シート!R218)</f>
        <v/>
      </c>
      <c r="N175" s="639" t="str">
        <f>IF(基本情報入力シート!W218="","",基本情報入力シート!W218)</f>
        <v/>
      </c>
      <c r="O175" s="639" t="str">
        <f>IF(基本情報入力シート!X218="","",基本情報入力シート!X218)</f>
        <v/>
      </c>
      <c r="P175" s="640" t="str">
        <f>IF(基本情報入力シート!Y218="","",基本情報入力シート!Y218)</f>
        <v/>
      </c>
      <c r="Q175" s="641" t="str">
        <f>IF(基本情報入力シート!Z218="","",基本情報入力シート!Z218)</f>
        <v/>
      </c>
      <c r="R175" s="642" t="str">
        <f>IF(基本情報入力シート!AA218="","",基本情報入力シート!AA218)</f>
        <v/>
      </c>
      <c r="S175" s="129"/>
      <c r="T175" s="130"/>
      <c r="U175" s="643" t="str">
        <f>IFERROR(VLOOKUP(P175,【参考】数式用!$A$5:$I$28,MATCH(T175,【参考】数式用!$H$4:$I$4,0)+7,0),"")</f>
        <v/>
      </c>
      <c r="V175" s="132"/>
      <c r="W175" s="312" t="s">
        <v>121</v>
      </c>
      <c r="X175" s="133"/>
      <c r="Y175" s="313" t="s">
        <v>122</v>
      </c>
      <c r="Z175" s="133"/>
      <c r="AA175" s="313" t="s">
        <v>123</v>
      </c>
      <c r="AB175" s="133"/>
      <c r="AC175" s="313" t="s">
        <v>122</v>
      </c>
      <c r="AD175" s="133"/>
      <c r="AE175" s="313" t="s">
        <v>124</v>
      </c>
      <c r="AF175" s="644" t="s">
        <v>125</v>
      </c>
      <c r="AG175" s="651" t="str">
        <f t="shared" si="10"/>
        <v/>
      </c>
      <c r="AH175" s="645" t="s">
        <v>47</v>
      </c>
      <c r="AI175" s="646" t="str">
        <f t="shared" si="14"/>
        <v/>
      </c>
      <c r="AJ175" s="234"/>
      <c r="AK175" s="647" t="str">
        <f t="shared" si="11"/>
        <v>○</v>
      </c>
      <c r="AL175" s="648" t="str">
        <f t="shared" si="12"/>
        <v/>
      </c>
      <c r="AM175" s="649"/>
      <c r="AN175" s="649"/>
      <c r="AO175" s="649"/>
      <c r="AP175" s="649"/>
      <c r="AQ175" s="649"/>
      <c r="AR175" s="649"/>
      <c r="AS175" s="649"/>
      <c r="AT175" s="649"/>
      <c r="AU175" s="650"/>
    </row>
    <row r="176" spans="1:47" ht="33" customHeight="1" thickBot="1">
      <c r="A176" s="639">
        <f t="shared" si="13"/>
        <v>166</v>
      </c>
      <c r="B176" s="1269" t="str">
        <f>IF(基本情報入力シート!C219="","",基本情報入力シート!C219)</f>
        <v/>
      </c>
      <c r="C176" s="1270"/>
      <c r="D176" s="1270"/>
      <c r="E176" s="1270"/>
      <c r="F176" s="1270"/>
      <c r="G176" s="1270"/>
      <c r="H176" s="1270"/>
      <c r="I176" s="1270"/>
      <c r="J176" s="1270"/>
      <c r="K176" s="1271"/>
      <c r="L176" s="639" t="str">
        <f>IF(基本情報入力シート!M219="","",基本情報入力シート!M219)</f>
        <v/>
      </c>
      <c r="M176" s="639" t="str">
        <f>IF(基本情報入力シート!R219="","",基本情報入力シート!R219)</f>
        <v/>
      </c>
      <c r="N176" s="639" t="str">
        <f>IF(基本情報入力シート!W219="","",基本情報入力シート!W219)</f>
        <v/>
      </c>
      <c r="O176" s="639" t="str">
        <f>IF(基本情報入力シート!X219="","",基本情報入力シート!X219)</f>
        <v/>
      </c>
      <c r="P176" s="640" t="str">
        <f>IF(基本情報入力シート!Y219="","",基本情報入力シート!Y219)</f>
        <v/>
      </c>
      <c r="Q176" s="641" t="str">
        <f>IF(基本情報入力シート!Z219="","",基本情報入力シート!Z219)</f>
        <v/>
      </c>
      <c r="R176" s="642" t="str">
        <f>IF(基本情報入力シート!AA219="","",基本情報入力シート!AA219)</f>
        <v/>
      </c>
      <c r="S176" s="129"/>
      <c r="T176" s="130"/>
      <c r="U176" s="643" t="str">
        <f>IFERROR(VLOOKUP(P176,【参考】数式用!$A$5:$I$28,MATCH(T176,【参考】数式用!$H$4:$I$4,0)+7,0),"")</f>
        <v/>
      </c>
      <c r="V176" s="132"/>
      <c r="W176" s="312" t="s">
        <v>121</v>
      </c>
      <c r="X176" s="133"/>
      <c r="Y176" s="313" t="s">
        <v>122</v>
      </c>
      <c r="Z176" s="133"/>
      <c r="AA176" s="313" t="s">
        <v>123</v>
      </c>
      <c r="AB176" s="133"/>
      <c r="AC176" s="313" t="s">
        <v>122</v>
      </c>
      <c r="AD176" s="133"/>
      <c r="AE176" s="313" t="s">
        <v>124</v>
      </c>
      <c r="AF176" s="644" t="s">
        <v>125</v>
      </c>
      <c r="AG176" s="651" t="str">
        <f t="shared" si="10"/>
        <v/>
      </c>
      <c r="AH176" s="645" t="s">
        <v>47</v>
      </c>
      <c r="AI176" s="646" t="str">
        <f t="shared" si="14"/>
        <v/>
      </c>
      <c r="AJ176" s="234"/>
      <c r="AK176" s="647" t="str">
        <f t="shared" si="11"/>
        <v>○</v>
      </c>
      <c r="AL176" s="648" t="str">
        <f t="shared" si="12"/>
        <v/>
      </c>
      <c r="AM176" s="649"/>
      <c r="AN176" s="649"/>
      <c r="AO176" s="649"/>
      <c r="AP176" s="649"/>
      <c r="AQ176" s="649"/>
      <c r="AR176" s="649"/>
      <c r="AS176" s="649"/>
      <c r="AT176" s="649"/>
      <c r="AU176" s="650"/>
    </row>
    <row r="177" spans="1:47" ht="33" customHeight="1" thickBot="1">
      <c r="A177" s="639">
        <f t="shared" si="13"/>
        <v>167</v>
      </c>
      <c r="B177" s="1269" t="str">
        <f>IF(基本情報入力シート!C220="","",基本情報入力シート!C220)</f>
        <v/>
      </c>
      <c r="C177" s="1270"/>
      <c r="D177" s="1270"/>
      <c r="E177" s="1270"/>
      <c r="F177" s="1270"/>
      <c r="G177" s="1270"/>
      <c r="H177" s="1270"/>
      <c r="I177" s="1270"/>
      <c r="J177" s="1270"/>
      <c r="K177" s="1271"/>
      <c r="L177" s="639" t="str">
        <f>IF(基本情報入力シート!M220="","",基本情報入力シート!M220)</f>
        <v/>
      </c>
      <c r="M177" s="639" t="str">
        <f>IF(基本情報入力シート!R220="","",基本情報入力シート!R220)</f>
        <v/>
      </c>
      <c r="N177" s="639" t="str">
        <f>IF(基本情報入力シート!W220="","",基本情報入力シート!W220)</f>
        <v/>
      </c>
      <c r="O177" s="639" t="str">
        <f>IF(基本情報入力シート!X220="","",基本情報入力シート!X220)</f>
        <v/>
      </c>
      <c r="P177" s="640" t="str">
        <f>IF(基本情報入力シート!Y220="","",基本情報入力シート!Y220)</f>
        <v/>
      </c>
      <c r="Q177" s="641" t="str">
        <f>IF(基本情報入力シート!Z220="","",基本情報入力シート!Z220)</f>
        <v/>
      </c>
      <c r="R177" s="642" t="str">
        <f>IF(基本情報入力シート!AA220="","",基本情報入力シート!AA220)</f>
        <v/>
      </c>
      <c r="S177" s="129"/>
      <c r="T177" s="130"/>
      <c r="U177" s="643" t="str">
        <f>IFERROR(VLOOKUP(P177,【参考】数式用!$A$5:$I$28,MATCH(T177,【参考】数式用!$H$4:$I$4,0)+7,0),"")</f>
        <v/>
      </c>
      <c r="V177" s="132"/>
      <c r="W177" s="312" t="s">
        <v>121</v>
      </c>
      <c r="X177" s="133"/>
      <c r="Y177" s="313" t="s">
        <v>122</v>
      </c>
      <c r="Z177" s="133"/>
      <c r="AA177" s="313" t="s">
        <v>123</v>
      </c>
      <c r="AB177" s="133"/>
      <c r="AC177" s="313" t="s">
        <v>122</v>
      </c>
      <c r="AD177" s="133"/>
      <c r="AE177" s="313" t="s">
        <v>124</v>
      </c>
      <c r="AF177" s="644" t="s">
        <v>125</v>
      </c>
      <c r="AG177" s="651" t="str">
        <f t="shared" ref="AG177:AG367" si="15">IF(X177&gt;=1,(AB177*12+AD177)-(X177*12+Z177)+1,"")</f>
        <v/>
      </c>
      <c r="AH177" s="645" t="s">
        <v>47</v>
      </c>
      <c r="AI177" s="646" t="str">
        <f t="shared" si="14"/>
        <v/>
      </c>
      <c r="AJ177" s="234"/>
      <c r="AK177" s="647" t="str">
        <f t="shared" si="11"/>
        <v>○</v>
      </c>
      <c r="AL177" s="648" t="str">
        <f t="shared" si="12"/>
        <v/>
      </c>
      <c r="AM177" s="649"/>
      <c r="AN177" s="649"/>
      <c r="AO177" s="649"/>
      <c r="AP177" s="649"/>
      <c r="AQ177" s="649"/>
      <c r="AR177" s="649"/>
      <c r="AS177" s="649"/>
      <c r="AT177" s="649"/>
      <c r="AU177" s="650"/>
    </row>
    <row r="178" spans="1:47" ht="33" customHeight="1" thickBot="1">
      <c r="A178" s="639">
        <f t="shared" si="13"/>
        <v>168</v>
      </c>
      <c r="B178" s="1269" t="str">
        <f>IF(基本情報入力シート!C221="","",基本情報入力シート!C221)</f>
        <v/>
      </c>
      <c r="C178" s="1270"/>
      <c r="D178" s="1270"/>
      <c r="E178" s="1270"/>
      <c r="F178" s="1270"/>
      <c r="G178" s="1270"/>
      <c r="H178" s="1270"/>
      <c r="I178" s="1270"/>
      <c r="J178" s="1270"/>
      <c r="K178" s="1271"/>
      <c r="L178" s="639" t="str">
        <f>IF(基本情報入力シート!M221="","",基本情報入力シート!M221)</f>
        <v/>
      </c>
      <c r="M178" s="639" t="str">
        <f>IF(基本情報入力シート!R221="","",基本情報入力シート!R221)</f>
        <v/>
      </c>
      <c r="N178" s="639" t="str">
        <f>IF(基本情報入力シート!W221="","",基本情報入力シート!W221)</f>
        <v/>
      </c>
      <c r="O178" s="639" t="str">
        <f>IF(基本情報入力シート!X221="","",基本情報入力シート!X221)</f>
        <v/>
      </c>
      <c r="P178" s="640" t="str">
        <f>IF(基本情報入力シート!Y221="","",基本情報入力シート!Y221)</f>
        <v/>
      </c>
      <c r="Q178" s="641" t="str">
        <f>IF(基本情報入力シート!Z221="","",基本情報入力シート!Z221)</f>
        <v/>
      </c>
      <c r="R178" s="642" t="str">
        <f>IF(基本情報入力シート!AA221="","",基本情報入力シート!AA221)</f>
        <v/>
      </c>
      <c r="S178" s="129"/>
      <c r="T178" s="130"/>
      <c r="U178" s="643" t="str">
        <f>IFERROR(VLOOKUP(P178,【参考】数式用!$A$5:$I$28,MATCH(T178,【参考】数式用!$H$4:$I$4,0)+7,0),"")</f>
        <v/>
      </c>
      <c r="V178" s="132"/>
      <c r="W178" s="312" t="s">
        <v>121</v>
      </c>
      <c r="X178" s="133"/>
      <c r="Y178" s="313" t="s">
        <v>122</v>
      </c>
      <c r="Z178" s="133"/>
      <c r="AA178" s="313" t="s">
        <v>123</v>
      </c>
      <c r="AB178" s="133"/>
      <c r="AC178" s="313" t="s">
        <v>122</v>
      </c>
      <c r="AD178" s="133"/>
      <c r="AE178" s="313" t="s">
        <v>124</v>
      </c>
      <c r="AF178" s="644" t="s">
        <v>125</v>
      </c>
      <c r="AG178" s="651" t="str">
        <f t="shared" si="15"/>
        <v/>
      </c>
      <c r="AH178" s="645" t="s">
        <v>47</v>
      </c>
      <c r="AI178" s="646" t="str">
        <f t="shared" si="14"/>
        <v/>
      </c>
      <c r="AJ178" s="234"/>
      <c r="AK178" s="647" t="str">
        <f t="shared" si="11"/>
        <v>○</v>
      </c>
      <c r="AL178" s="648" t="str">
        <f t="shared" si="12"/>
        <v/>
      </c>
      <c r="AM178" s="649"/>
      <c r="AN178" s="649"/>
      <c r="AO178" s="649"/>
      <c r="AP178" s="649"/>
      <c r="AQ178" s="649"/>
      <c r="AR178" s="649"/>
      <c r="AS178" s="649"/>
      <c r="AT178" s="649"/>
      <c r="AU178" s="650"/>
    </row>
    <row r="179" spans="1:47" ht="33" customHeight="1" thickBot="1">
      <c r="A179" s="639">
        <f t="shared" si="13"/>
        <v>169</v>
      </c>
      <c r="B179" s="1269" t="str">
        <f>IF(基本情報入力シート!C222="","",基本情報入力シート!C222)</f>
        <v/>
      </c>
      <c r="C179" s="1270"/>
      <c r="D179" s="1270"/>
      <c r="E179" s="1270"/>
      <c r="F179" s="1270"/>
      <c r="G179" s="1270"/>
      <c r="H179" s="1270"/>
      <c r="I179" s="1270"/>
      <c r="J179" s="1270"/>
      <c r="K179" s="1271"/>
      <c r="L179" s="639" t="str">
        <f>IF(基本情報入力シート!M222="","",基本情報入力シート!M222)</f>
        <v/>
      </c>
      <c r="M179" s="639" t="str">
        <f>IF(基本情報入力シート!R222="","",基本情報入力シート!R222)</f>
        <v/>
      </c>
      <c r="N179" s="639" t="str">
        <f>IF(基本情報入力シート!W222="","",基本情報入力シート!W222)</f>
        <v/>
      </c>
      <c r="O179" s="639" t="str">
        <f>IF(基本情報入力シート!X222="","",基本情報入力シート!X222)</f>
        <v/>
      </c>
      <c r="P179" s="640" t="str">
        <f>IF(基本情報入力シート!Y222="","",基本情報入力シート!Y222)</f>
        <v/>
      </c>
      <c r="Q179" s="641" t="str">
        <f>IF(基本情報入力シート!Z222="","",基本情報入力シート!Z222)</f>
        <v/>
      </c>
      <c r="R179" s="642" t="str">
        <f>IF(基本情報入力シート!AA222="","",基本情報入力シート!AA222)</f>
        <v/>
      </c>
      <c r="S179" s="129"/>
      <c r="T179" s="130"/>
      <c r="U179" s="643" t="str">
        <f>IFERROR(VLOOKUP(P179,【参考】数式用!$A$5:$I$28,MATCH(T179,【参考】数式用!$H$4:$I$4,0)+7,0),"")</f>
        <v/>
      </c>
      <c r="V179" s="132"/>
      <c r="W179" s="312" t="s">
        <v>121</v>
      </c>
      <c r="X179" s="133"/>
      <c r="Y179" s="313" t="s">
        <v>122</v>
      </c>
      <c r="Z179" s="133"/>
      <c r="AA179" s="313" t="s">
        <v>123</v>
      </c>
      <c r="AB179" s="133"/>
      <c r="AC179" s="313" t="s">
        <v>122</v>
      </c>
      <c r="AD179" s="133"/>
      <c r="AE179" s="313" t="s">
        <v>124</v>
      </c>
      <c r="AF179" s="644" t="s">
        <v>125</v>
      </c>
      <c r="AG179" s="651" t="str">
        <f t="shared" si="15"/>
        <v/>
      </c>
      <c r="AH179" s="645" t="s">
        <v>47</v>
      </c>
      <c r="AI179" s="646" t="str">
        <f t="shared" si="14"/>
        <v/>
      </c>
      <c r="AJ179" s="234"/>
      <c r="AK179" s="647" t="str">
        <f t="shared" ref="AK179:AK369" si="16">IFERROR(IF(AND(T179="特定加算Ⅰ",OR(V179="",V179="-",V179="いずれも取得していない")),"☓","○"),"")</f>
        <v>○</v>
      </c>
      <c r="AL179" s="648" t="str">
        <f t="shared" ref="AL179:AL369" si="17">IFERROR(IF(AND(T179="特定加算Ⅰ",OR(V179="",V179="-",V179="いずれも取得していない")),"！特定加算Ⅰが選択されています。該当する介護福祉士配置等要件を選択してください。",""),"")</f>
        <v/>
      </c>
      <c r="AM179" s="649"/>
      <c r="AN179" s="649"/>
      <c r="AO179" s="649"/>
      <c r="AP179" s="649"/>
      <c r="AQ179" s="649"/>
      <c r="AR179" s="649"/>
      <c r="AS179" s="649"/>
      <c r="AT179" s="649"/>
      <c r="AU179" s="650"/>
    </row>
    <row r="180" spans="1:47" ht="33" customHeight="1" thickBot="1">
      <c r="A180" s="639">
        <f t="shared" si="13"/>
        <v>170</v>
      </c>
      <c r="B180" s="1269" t="str">
        <f>IF(基本情報入力シート!C223="","",基本情報入力シート!C223)</f>
        <v/>
      </c>
      <c r="C180" s="1270"/>
      <c r="D180" s="1270"/>
      <c r="E180" s="1270"/>
      <c r="F180" s="1270"/>
      <c r="G180" s="1270"/>
      <c r="H180" s="1270"/>
      <c r="I180" s="1270"/>
      <c r="J180" s="1270"/>
      <c r="K180" s="1271"/>
      <c r="L180" s="639" t="str">
        <f>IF(基本情報入力シート!M223="","",基本情報入力シート!M223)</f>
        <v/>
      </c>
      <c r="M180" s="639" t="str">
        <f>IF(基本情報入力シート!R223="","",基本情報入力シート!R223)</f>
        <v/>
      </c>
      <c r="N180" s="639" t="str">
        <f>IF(基本情報入力シート!W223="","",基本情報入力シート!W223)</f>
        <v/>
      </c>
      <c r="O180" s="639" t="str">
        <f>IF(基本情報入力シート!X223="","",基本情報入力シート!X223)</f>
        <v/>
      </c>
      <c r="P180" s="640" t="str">
        <f>IF(基本情報入力シート!Y223="","",基本情報入力シート!Y223)</f>
        <v/>
      </c>
      <c r="Q180" s="641" t="str">
        <f>IF(基本情報入力シート!Z223="","",基本情報入力シート!Z223)</f>
        <v/>
      </c>
      <c r="R180" s="642" t="str">
        <f>IF(基本情報入力シート!AA223="","",基本情報入力シート!AA223)</f>
        <v/>
      </c>
      <c r="S180" s="129"/>
      <c r="T180" s="130"/>
      <c r="U180" s="643" t="str">
        <f>IFERROR(VLOOKUP(P180,【参考】数式用!$A$5:$I$28,MATCH(T180,【参考】数式用!$H$4:$I$4,0)+7,0),"")</f>
        <v/>
      </c>
      <c r="V180" s="132"/>
      <c r="W180" s="312" t="s">
        <v>121</v>
      </c>
      <c r="X180" s="133"/>
      <c r="Y180" s="313" t="s">
        <v>122</v>
      </c>
      <c r="Z180" s="133"/>
      <c r="AA180" s="313" t="s">
        <v>123</v>
      </c>
      <c r="AB180" s="133"/>
      <c r="AC180" s="313" t="s">
        <v>122</v>
      </c>
      <c r="AD180" s="133"/>
      <c r="AE180" s="313" t="s">
        <v>124</v>
      </c>
      <c r="AF180" s="644" t="s">
        <v>125</v>
      </c>
      <c r="AG180" s="651" t="str">
        <f t="shared" si="15"/>
        <v/>
      </c>
      <c r="AH180" s="645" t="s">
        <v>47</v>
      </c>
      <c r="AI180" s="646" t="str">
        <f t="shared" si="14"/>
        <v/>
      </c>
      <c r="AJ180" s="234"/>
      <c r="AK180" s="647" t="str">
        <f t="shared" si="16"/>
        <v>○</v>
      </c>
      <c r="AL180" s="648" t="str">
        <f t="shared" si="17"/>
        <v/>
      </c>
      <c r="AM180" s="649"/>
      <c r="AN180" s="649"/>
      <c r="AO180" s="649"/>
      <c r="AP180" s="649"/>
      <c r="AQ180" s="649"/>
      <c r="AR180" s="649"/>
      <c r="AS180" s="649"/>
      <c r="AT180" s="649"/>
      <c r="AU180" s="650"/>
    </row>
    <row r="181" spans="1:47" ht="33" customHeight="1" thickBot="1">
      <c r="A181" s="639">
        <f t="shared" si="13"/>
        <v>171</v>
      </c>
      <c r="B181" s="1269" t="str">
        <f>IF(基本情報入力シート!C224="","",基本情報入力シート!C224)</f>
        <v/>
      </c>
      <c r="C181" s="1270"/>
      <c r="D181" s="1270"/>
      <c r="E181" s="1270"/>
      <c r="F181" s="1270"/>
      <c r="G181" s="1270"/>
      <c r="H181" s="1270"/>
      <c r="I181" s="1270"/>
      <c r="J181" s="1270"/>
      <c r="K181" s="1271"/>
      <c r="L181" s="639" t="str">
        <f>IF(基本情報入力シート!M224="","",基本情報入力シート!M224)</f>
        <v/>
      </c>
      <c r="M181" s="639" t="str">
        <f>IF(基本情報入力シート!R224="","",基本情報入力シート!R224)</f>
        <v/>
      </c>
      <c r="N181" s="639" t="str">
        <f>IF(基本情報入力シート!W224="","",基本情報入力シート!W224)</f>
        <v/>
      </c>
      <c r="O181" s="639" t="str">
        <f>IF(基本情報入力シート!X224="","",基本情報入力シート!X224)</f>
        <v/>
      </c>
      <c r="P181" s="640" t="str">
        <f>IF(基本情報入力シート!Y224="","",基本情報入力シート!Y224)</f>
        <v/>
      </c>
      <c r="Q181" s="641" t="str">
        <f>IF(基本情報入力シート!Z224="","",基本情報入力シート!Z224)</f>
        <v/>
      </c>
      <c r="R181" s="642" t="str">
        <f>IF(基本情報入力シート!AA224="","",基本情報入力シート!AA224)</f>
        <v/>
      </c>
      <c r="S181" s="129"/>
      <c r="T181" s="130"/>
      <c r="U181" s="643" t="str">
        <f>IFERROR(VLOOKUP(P181,【参考】数式用!$A$5:$I$28,MATCH(T181,【参考】数式用!$H$4:$I$4,0)+7,0),"")</f>
        <v/>
      </c>
      <c r="V181" s="132"/>
      <c r="W181" s="312" t="s">
        <v>121</v>
      </c>
      <c r="X181" s="133"/>
      <c r="Y181" s="313" t="s">
        <v>122</v>
      </c>
      <c r="Z181" s="133"/>
      <c r="AA181" s="313" t="s">
        <v>123</v>
      </c>
      <c r="AB181" s="133"/>
      <c r="AC181" s="313" t="s">
        <v>122</v>
      </c>
      <c r="AD181" s="133"/>
      <c r="AE181" s="313" t="s">
        <v>124</v>
      </c>
      <c r="AF181" s="644" t="s">
        <v>125</v>
      </c>
      <c r="AG181" s="651" t="str">
        <f t="shared" si="15"/>
        <v/>
      </c>
      <c r="AH181" s="645" t="s">
        <v>47</v>
      </c>
      <c r="AI181" s="646" t="str">
        <f t="shared" si="14"/>
        <v/>
      </c>
      <c r="AJ181" s="234"/>
      <c r="AK181" s="647" t="str">
        <f t="shared" si="16"/>
        <v>○</v>
      </c>
      <c r="AL181" s="648" t="str">
        <f t="shared" si="17"/>
        <v/>
      </c>
      <c r="AM181" s="649"/>
      <c r="AN181" s="649"/>
      <c r="AO181" s="649"/>
      <c r="AP181" s="649"/>
      <c r="AQ181" s="649"/>
      <c r="AR181" s="649"/>
      <c r="AS181" s="649"/>
      <c r="AT181" s="649"/>
      <c r="AU181" s="650"/>
    </row>
    <row r="182" spans="1:47" ht="33" customHeight="1" thickBot="1">
      <c r="A182" s="639">
        <f t="shared" si="13"/>
        <v>172</v>
      </c>
      <c r="B182" s="1269" t="str">
        <f>IF(基本情報入力シート!C225="","",基本情報入力シート!C225)</f>
        <v/>
      </c>
      <c r="C182" s="1270"/>
      <c r="D182" s="1270"/>
      <c r="E182" s="1270"/>
      <c r="F182" s="1270"/>
      <c r="G182" s="1270"/>
      <c r="H182" s="1270"/>
      <c r="I182" s="1270"/>
      <c r="J182" s="1270"/>
      <c r="K182" s="1271"/>
      <c r="L182" s="639" t="str">
        <f>IF(基本情報入力シート!M225="","",基本情報入力シート!M225)</f>
        <v/>
      </c>
      <c r="M182" s="639" t="str">
        <f>IF(基本情報入力シート!R225="","",基本情報入力シート!R225)</f>
        <v/>
      </c>
      <c r="N182" s="639" t="str">
        <f>IF(基本情報入力シート!W225="","",基本情報入力シート!W225)</f>
        <v/>
      </c>
      <c r="O182" s="639" t="str">
        <f>IF(基本情報入力シート!X225="","",基本情報入力シート!X225)</f>
        <v/>
      </c>
      <c r="P182" s="640" t="str">
        <f>IF(基本情報入力シート!Y225="","",基本情報入力シート!Y225)</f>
        <v/>
      </c>
      <c r="Q182" s="641" t="str">
        <f>IF(基本情報入力シート!Z225="","",基本情報入力シート!Z225)</f>
        <v/>
      </c>
      <c r="R182" s="642" t="str">
        <f>IF(基本情報入力シート!AA225="","",基本情報入力シート!AA225)</f>
        <v/>
      </c>
      <c r="S182" s="129"/>
      <c r="T182" s="130"/>
      <c r="U182" s="643" t="str">
        <f>IFERROR(VLOOKUP(P182,【参考】数式用!$A$5:$I$28,MATCH(T182,【参考】数式用!$H$4:$I$4,0)+7,0),"")</f>
        <v/>
      </c>
      <c r="V182" s="132"/>
      <c r="W182" s="312" t="s">
        <v>121</v>
      </c>
      <c r="X182" s="133"/>
      <c r="Y182" s="313" t="s">
        <v>122</v>
      </c>
      <c r="Z182" s="133"/>
      <c r="AA182" s="313" t="s">
        <v>123</v>
      </c>
      <c r="AB182" s="133"/>
      <c r="AC182" s="313" t="s">
        <v>122</v>
      </c>
      <c r="AD182" s="133"/>
      <c r="AE182" s="313" t="s">
        <v>124</v>
      </c>
      <c r="AF182" s="644" t="s">
        <v>125</v>
      </c>
      <c r="AG182" s="651" t="str">
        <f t="shared" si="15"/>
        <v/>
      </c>
      <c r="AH182" s="645" t="s">
        <v>47</v>
      </c>
      <c r="AI182" s="646" t="str">
        <f t="shared" si="14"/>
        <v/>
      </c>
      <c r="AJ182" s="234"/>
      <c r="AK182" s="647" t="str">
        <f t="shared" si="16"/>
        <v>○</v>
      </c>
      <c r="AL182" s="648" t="str">
        <f t="shared" si="17"/>
        <v/>
      </c>
      <c r="AM182" s="649"/>
      <c r="AN182" s="649"/>
      <c r="AO182" s="649"/>
      <c r="AP182" s="649"/>
      <c r="AQ182" s="649"/>
      <c r="AR182" s="649"/>
      <c r="AS182" s="649"/>
      <c r="AT182" s="649"/>
      <c r="AU182" s="650"/>
    </row>
    <row r="183" spans="1:47" ht="33" customHeight="1" thickBot="1">
      <c r="A183" s="639">
        <f t="shared" si="13"/>
        <v>173</v>
      </c>
      <c r="B183" s="1269" t="str">
        <f>IF(基本情報入力シート!C226="","",基本情報入力シート!C226)</f>
        <v/>
      </c>
      <c r="C183" s="1270"/>
      <c r="D183" s="1270"/>
      <c r="E183" s="1270"/>
      <c r="F183" s="1270"/>
      <c r="G183" s="1270"/>
      <c r="H183" s="1270"/>
      <c r="I183" s="1270"/>
      <c r="J183" s="1270"/>
      <c r="K183" s="1271"/>
      <c r="L183" s="639" t="str">
        <f>IF(基本情報入力シート!M226="","",基本情報入力シート!M226)</f>
        <v/>
      </c>
      <c r="M183" s="639" t="str">
        <f>IF(基本情報入力シート!R226="","",基本情報入力シート!R226)</f>
        <v/>
      </c>
      <c r="N183" s="639" t="str">
        <f>IF(基本情報入力シート!W226="","",基本情報入力シート!W226)</f>
        <v/>
      </c>
      <c r="O183" s="639" t="str">
        <f>IF(基本情報入力シート!X226="","",基本情報入力シート!X226)</f>
        <v/>
      </c>
      <c r="P183" s="640" t="str">
        <f>IF(基本情報入力シート!Y226="","",基本情報入力シート!Y226)</f>
        <v/>
      </c>
      <c r="Q183" s="641" t="str">
        <f>IF(基本情報入力シート!Z226="","",基本情報入力シート!Z226)</f>
        <v/>
      </c>
      <c r="R183" s="642" t="str">
        <f>IF(基本情報入力シート!AA226="","",基本情報入力シート!AA226)</f>
        <v/>
      </c>
      <c r="S183" s="129"/>
      <c r="T183" s="130"/>
      <c r="U183" s="643" t="str">
        <f>IFERROR(VLOOKUP(P183,【参考】数式用!$A$5:$I$28,MATCH(T183,【参考】数式用!$H$4:$I$4,0)+7,0),"")</f>
        <v/>
      </c>
      <c r="V183" s="132"/>
      <c r="W183" s="312" t="s">
        <v>121</v>
      </c>
      <c r="X183" s="133"/>
      <c r="Y183" s="313" t="s">
        <v>122</v>
      </c>
      <c r="Z183" s="133"/>
      <c r="AA183" s="313" t="s">
        <v>123</v>
      </c>
      <c r="AB183" s="133"/>
      <c r="AC183" s="313" t="s">
        <v>122</v>
      </c>
      <c r="AD183" s="133"/>
      <c r="AE183" s="313" t="s">
        <v>124</v>
      </c>
      <c r="AF183" s="644" t="s">
        <v>125</v>
      </c>
      <c r="AG183" s="651" t="str">
        <f t="shared" si="15"/>
        <v/>
      </c>
      <c r="AH183" s="645" t="s">
        <v>47</v>
      </c>
      <c r="AI183" s="646" t="str">
        <f t="shared" si="14"/>
        <v/>
      </c>
      <c r="AJ183" s="234"/>
      <c r="AK183" s="647" t="str">
        <f t="shared" si="16"/>
        <v>○</v>
      </c>
      <c r="AL183" s="648" t="str">
        <f t="shared" si="17"/>
        <v/>
      </c>
      <c r="AM183" s="649"/>
      <c r="AN183" s="649"/>
      <c r="AO183" s="649"/>
      <c r="AP183" s="649"/>
      <c r="AQ183" s="649"/>
      <c r="AR183" s="649"/>
      <c r="AS183" s="649"/>
      <c r="AT183" s="649"/>
      <c r="AU183" s="650"/>
    </row>
    <row r="184" spans="1:47" ht="33" customHeight="1" thickBot="1">
      <c r="A184" s="639">
        <f t="shared" si="13"/>
        <v>174</v>
      </c>
      <c r="B184" s="1269" t="str">
        <f>IF(基本情報入力シート!C227="","",基本情報入力シート!C227)</f>
        <v/>
      </c>
      <c r="C184" s="1270"/>
      <c r="D184" s="1270"/>
      <c r="E184" s="1270"/>
      <c r="F184" s="1270"/>
      <c r="G184" s="1270"/>
      <c r="H184" s="1270"/>
      <c r="I184" s="1270"/>
      <c r="J184" s="1270"/>
      <c r="K184" s="1271"/>
      <c r="L184" s="639" t="str">
        <f>IF(基本情報入力シート!M227="","",基本情報入力シート!M227)</f>
        <v/>
      </c>
      <c r="M184" s="639" t="str">
        <f>IF(基本情報入力シート!R227="","",基本情報入力シート!R227)</f>
        <v/>
      </c>
      <c r="N184" s="639" t="str">
        <f>IF(基本情報入力シート!W227="","",基本情報入力シート!W227)</f>
        <v/>
      </c>
      <c r="O184" s="639" t="str">
        <f>IF(基本情報入力シート!X227="","",基本情報入力シート!X227)</f>
        <v/>
      </c>
      <c r="P184" s="640" t="str">
        <f>IF(基本情報入力シート!Y227="","",基本情報入力シート!Y227)</f>
        <v/>
      </c>
      <c r="Q184" s="641" t="str">
        <f>IF(基本情報入力シート!Z227="","",基本情報入力シート!Z227)</f>
        <v/>
      </c>
      <c r="R184" s="642" t="str">
        <f>IF(基本情報入力シート!AA227="","",基本情報入力シート!AA227)</f>
        <v/>
      </c>
      <c r="S184" s="129"/>
      <c r="T184" s="130"/>
      <c r="U184" s="643" t="str">
        <f>IFERROR(VLOOKUP(P184,【参考】数式用!$A$5:$I$28,MATCH(T184,【参考】数式用!$H$4:$I$4,0)+7,0),"")</f>
        <v/>
      </c>
      <c r="V184" s="132"/>
      <c r="W184" s="312" t="s">
        <v>121</v>
      </c>
      <c r="X184" s="133"/>
      <c r="Y184" s="313" t="s">
        <v>122</v>
      </c>
      <c r="Z184" s="133"/>
      <c r="AA184" s="313" t="s">
        <v>123</v>
      </c>
      <c r="AB184" s="133"/>
      <c r="AC184" s="313" t="s">
        <v>122</v>
      </c>
      <c r="AD184" s="133"/>
      <c r="AE184" s="313" t="s">
        <v>124</v>
      </c>
      <c r="AF184" s="644" t="s">
        <v>125</v>
      </c>
      <c r="AG184" s="651" t="str">
        <f t="shared" si="15"/>
        <v/>
      </c>
      <c r="AH184" s="645" t="s">
        <v>47</v>
      </c>
      <c r="AI184" s="646" t="str">
        <f t="shared" si="14"/>
        <v/>
      </c>
      <c r="AJ184" s="234"/>
      <c r="AK184" s="647" t="str">
        <f t="shared" si="16"/>
        <v>○</v>
      </c>
      <c r="AL184" s="648" t="str">
        <f t="shared" si="17"/>
        <v/>
      </c>
      <c r="AM184" s="649"/>
      <c r="AN184" s="649"/>
      <c r="AO184" s="649"/>
      <c r="AP184" s="649"/>
      <c r="AQ184" s="649"/>
      <c r="AR184" s="649"/>
      <c r="AS184" s="649"/>
      <c r="AT184" s="649"/>
      <c r="AU184" s="650"/>
    </row>
    <row r="185" spans="1:47" ht="33" customHeight="1" thickBot="1">
      <c r="A185" s="639">
        <f t="shared" si="13"/>
        <v>175</v>
      </c>
      <c r="B185" s="1269" t="str">
        <f>IF(基本情報入力シート!C228="","",基本情報入力シート!C228)</f>
        <v/>
      </c>
      <c r="C185" s="1270"/>
      <c r="D185" s="1270"/>
      <c r="E185" s="1270"/>
      <c r="F185" s="1270"/>
      <c r="G185" s="1270"/>
      <c r="H185" s="1270"/>
      <c r="I185" s="1270"/>
      <c r="J185" s="1270"/>
      <c r="K185" s="1271"/>
      <c r="L185" s="639" t="str">
        <f>IF(基本情報入力シート!M228="","",基本情報入力シート!M228)</f>
        <v/>
      </c>
      <c r="M185" s="639" t="str">
        <f>IF(基本情報入力シート!R228="","",基本情報入力シート!R228)</f>
        <v/>
      </c>
      <c r="N185" s="639" t="str">
        <f>IF(基本情報入力シート!W228="","",基本情報入力シート!W228)</f>
        <v/>
      </c>
      <c r="O185" s="639" t="str">
        <f>IF(基本情報入力シート!X228="","",基本情報入力シート!X228)</f>
        <v/>
      </c>
      <c r="P185" s="640" t="str">
        <f>IF(基本情報入力シート!Y228="","",基本情報入力シート!Y228)</f>
        <v/>
      </c>
      <c r="Q185" s="641" t="str">
        <f>IF(基本情報入力シート!Z228="","",基本情報入力シート!Z228)</f>
        <v/>
      </c>
      <c r="R185" s="642" t="str">
        <f>IF(基本情報入力シート!AA228="","",基本情報入力シート!AA228)</f>
        <v/>
      </c>
      <c r="S185" s="129"/>
      <c r="T185" s="130"/>
      <c r="U185" s="643" t="str">
        <f>IFERROR(VLOOKUP(P185,【参考】数式用!$A$5:$I$28,MATCH(T185,【参考】数式用!$H$4:$I$4,0)+7,0),"")</f>
        <v/>
      </c>
      <c r="V185" s="132"/>
      <c r="W185" s="312" t="s">
        <v>121</v>
      </c>
      <c r="X185" s="133"/>
      <c r="Y185" s="313" t="s">
        <v>122</v>
      </c>
      <c r="Z185" s="133"/>
      <c r="AA185" s="313" t="s">
        <v>123</v>
      </c>
      <c r="AB185" s="133"/>
      <c r="AC185" s="313" t="s">
        <v>122</v>
      </c>
      <c r="AD185" s="133"/>
      <c r="AE185" s="313" t="s">
        <v>124</v>
      </c>
      <c r="AF185" s="644" t="s">
        <v>125</v>
      </c>
      <c r="AG185" s="651" t="str">
        <f t="shared" si="15"/>
        <v/>
      </c>
      <c r="AH185" s="645" t="s">
        <v>47</v>
      </c>
      <c r="AI185" s="646" t="str">
        <f t="shared" si="14"/>
        <v/>
      </c>
      <c r="AJ185" s="234"/>
      <c r="AK185" s="647" t="str">
        <f t="shared" si="16"/>
        <v>○</v>
      </c>
      <c r="AL185" s="648" t="str">
        <f t="shared" si="17"/>
        <v/>
      </c>
      <c r="AM185" s="649"/>
      <c r="AN185" s="649"/>
      <c r="AO185" s="649"/>
      <c r="AP185" s="649"/>
      <c r="AQ185" s="649"/>
      <c r="AR185" s="649"/>
      <c r="AS185" s="649"/>
      <c r="AT185" s="649"/>
      <c r="AU185" s="650"/>
    </row>
    <row r="186" spans="1:47" ht="33" customHeight="1" thickBot="1">
      <c r="A186" s="639">
        <f t="shared" si="13"/>
        <v>176</v>
      </c>
      <c r="B186" s="1269" t="str">
        <f>IF(基本情報入力シート!C229="","",基本情報入力シート!C229)</f>
        <v/>
      </c>
      <c r="C186" s="1270"/>
      <c r="D186" s="1270"/>
      <c r="E186" s="1270"/>
      <c r="F186" s="1270"/>
      <c r="G186" s="1270"/>
      <c r="H186" s="1270"/>
      <c r="I186" s="1270"/>
      <c r="J186" s="1270"/>
      <c r="K186" s="1271"/>
      <c r="L186" s="639" t="str">
        <f>IF(基本情報入力シート!M229="","",基本情報入力シート!M229)</f>
        <v/>
      </c>
      <c r="M186" s="639" t="str">
        <f>IF(基本情報入力シート!R229="","",基本情報入力シート!R229)</f>
        <v/>
      </c>
      <c r="N186" s="639" t="str">
        <f>IF(基本情報入力シート!W229="","",基本情報入力シート!W229)</f>
        <v/>
      </c>
      <c r="O186" s="639" t="str">
        <f>IF(基本情報入力シート!X229="","",基本情報入力シート!X229)</f>
        <v/>
      </c>
      <c r="P186" s="640" t="str">
        <f>IF(基本情報入力シート!Y229="","",基本情報入力シート!Y229)</f>
        <v/>
      </c>
      <c r="Q186" s="641" t="str">
        <f>IF(基本情報入力シート!Z229="","",基本情報入力シート!Z229)</f>
        <v/>
      </c>
      <c r="R186" s="642" t="str">
        <f>IF(基本情報入力シート!AA229="","",基本情報入力シート!AA229)</f>
        <v/>
      </c>
      <c r="S186" s="129"/>
      <c r="T186" s="130"/>
      <c r="U186" s="643" t="str">
        <f>IFERROR(VLOOKUP(P186,【参考】数式用!$A$5:$I$28,MATCH(T186,【参考】数式用!$H$4:$I$4,0)+7,0),"")</f>
        <v/>
      </c>
      <c r="V186" s="132"/>
      <c r="W186" s="312" t="s">
        <v>121</v>
      </c>
      <c r="X186" s="133"/>
      <c r="Y186" s="313" t="s">
        <v>122</v>
      </c>
      <c r="Z186" s="133"/>
      <c r="AA186" s="313" t="s">
        <v>123</v>
      </c>
      <c r="AB186" s="133"/>
      <c r="AC186" s="313" t="s">
        <v>122</v>
      </c>
      <c r="AD186" s="133"/>
      <c r="AE186" s="313" t="s">
        <v>124</v>
      </c>
      <c r="AF186" s="644" t="s">
        <v>125</v>
      </c>
      <c r="AG186" s="651" t="str">
        <f t="shared" si="15"/>
        <v/>
      </c>
      <c r="AH186" s="645" t="s">
        <v>47</v>
      </c>
      <c r="AI186" s="646" t="str">
        <f t="shared" si="14"/>
        <v/>
      </c>
      <c r="AJ186" s="234"/>
      <c r="AK186" s="647" t="str">
        <f t="shared" si="16"/>
        <v>○</v>
      </c>
      <c r="AL186" s="648" t="str">
        <f t="shared" si="17"/>
        <v/>
      </c>
      <c r="AM186" s="649"/>
      <c r="AN186" s="649"/>
      <c r="AO186" s="649"/>
      <c r="AP186" s="649"/>
      <c r="AQ186" s="649"/>
      <c r="AR186" s="649"/>
      <c r="AS186" s="649"/>
      <c r="AT186" s="649"/>
      <c r="AU186" s="650"/>
    </row>
    <row r="187" spans="1:47" ht="33" customHeight="1" thickBot="1">
      <c r="A187" s="639">
        <f t="shared" si="13"/>
        <v>177</v>
      </c>
      <c r="B187" s="1269" t="str">
        <f>IF(基本情報入力シート!C230="","",基本情報入力シート!C230)</f>
        <v/>
      </c>
      <c r="C187" s="1270"/>
      <c r="D187" s="1270"/>
      <c r="E187" s="1270"/>
      <c r="F187" s="1270"/>
      <c r="G187" s="1270"/>
      <c r="H187" s="1270"/>
      <c r="I187" s="1270"/>
      <c r="J187" s="1270"/>
      <c r="K187" s="1271"/>
      <c r="L187" s="639" t="str">
        <f>IF(基本情報入力シート!M230="","",基本情報入力シート!M230)</f>
        <v/>
      </c>
      <c r="M187" s="639" t="str">
        <f>IF(基本情報入力シート!R230="","",基本情報入力シート!R230)</f>
        <v/>
      </c>
      <c r="N187" s="639" t="str">
        <f>IF(基本情報入力シート!W230="","",基本情報入力シート!W230)</f>
        <v/>
      </c>
      <c r="O187" s="639" t="str">
        <f>IF(基本情報入力シート!X230="","",基本情報入力シート!X230)</f>
        <v/>
      </c>
      <c r="P187" s="640" t="str">
        <f>IF(基本情報入力シート!Y230="","",基本情報入力シート!Y230)</f>
        <v/>
      </c>
      <c r="Q187" s="641" t="str">
        <f>IF(基本情報入力シート!Z230="","",基本情報入力シート!Z230)</f>
        <v/>
      </c>
      <c r="R187" s="642" t="str">
        <f>IF(基本情報入力シート!AA230="","",基本情報入力シート!AA230)</f>
        <v/>
      </c>
      <c r="S187" s="129"/>
      <c r="T187" s="130"/>
      <c r="U187" s="643" t="str">
        <f>IFERROR(VLOOKUP(P187,【参考】数式用!$A$5:$I$28,MATCH(T187,【参考】数式用!$H$4:$I$4,0)+7,0),"")</f>
        <v/>
      </c>
      <c r="V187" s="132"/>
      <c r="W187" s="312" t="s">
        <v>121</v>
      </c>
      <c r="X187" s="133"/>
      <c r="Y187" s="313" t="s">
        <v>122</v>
      </c>
      <c r="Z187" s="133"/>
      <c r="AA187" s="313" t="s">
        <v>123</v>
      </c>
      <c r="AB187" s="133"/>
      <c r="AC187" s="313" t="s">
        <v>122</v>
      </c>
      <c r="AD187" s="133"/>
      <c r="AE187" s="313" t="s">
        <v>124</v>
      </c>
      <c r="AF187" s="644" t="s">
        <v>125</v>
      </c>
      <c r="AG187" s="651" t="str">
        <f t="shared" si="15"/>
        <v/>
      </c>
      <c r="AH187" s="645" t="s">
        <v>47</v>
      </c>
      <c r="AI187" s="646" t="str">
        <f t="shared" si="14"/>
        <v/>
      </c>
      <c r="AJ187" s="234"/>
      <c r="AK187" s="647" t="str">
        <f t="shared" si="16"/>
        <v>○</v>
      </c>
      <c r="AL187" s="648" t="str">
        <f t="shared" si="17"/>
        <v/>
      </c>
      <c r="AM187" s="649"/>
      <c r="AN187" s="649"/>
      <c r="AO187" s="649"/>
      <c r="AP187" s="649"/>
      <c r="AQ187" s="649"/>
      <c r="AR187" s="649"/>
      <c r="AS187" s="649"/>
      <c r="AT187" s="649"/>
      <c r="AU187" s="650"/>
    </row>
    <row r="188" spans="1:47" ht="33" customHeight="1" thickBot="1">
      <c r="A188" s="639">
        <f t="shared" si="13"/>
        <v>178</v>
      </c>
      <c r="B188" s="1269" t="str">
        <f>IF(基本情報入力シート!C231="","",基本情報入力シート!C231)</f>
        <v/>
      </c>
      <c r="C188" s="1270"/>
      <c r="D188" s="1270"/>
      <c r="E188" s="1270"/>
      <c r="F188" s="1270"/>
      <c r="G188" s="1270"/>
      <c r="H188" s="1270"/>
      <c r="I188" s="1270"/>
      <c r="J188" s="1270"/>
      <c r="K188" s="1271"/>
      <c r="L188" s="639" t="str">
        <f>IF(基本情報入力シート!M231="","",基本情報入力シート!M231)</f>
        <v/>
      </c>
      <c r="M188" s="639" t="str">
        <f>IF(基本情報入力シート!R231="","",基本情報入力シート!R231)</f>
        <v/>
      </c>
      <c r="N188" s="639" t="str">
        <f>IF(基本情報入力シート!W231="","",基本情報入力シート!W231)</f>
        <v/>
      </c>
      <c r="O188" s="639" t="str">
        <f>IF(基本情報入力シート!X231="","",基本情報入力シート!X231)</f>
        <v/>
      </c>
      <c r="P188" s="640" t="str">
        <f>IF(基本情報入力シート!Y231="","",基本情報入力シート!Y231)</f>
        <v/>
      </c>
      <c r="Q188" s="641" t="str">
        <f>IF(基本情報入力シート!Z231="","",基本情報入力シート!Z231)</f>
        <v/>
      </c>
      <c r="R188" s="642" t="str">
        <f>IF(基本情報入力シート!AA231="","",基本情報入力シート!AA231)</f>
        <v/>
      </c>
      <c r="S188" s="129"/>
      <c r="T188" s="130"/>
      <c r="U188" s="643" t="str">
        <f>IFERROR(VLOOKUP(P188,【参考】数式用!$A$5:$I$28,MATCH(T188,【参考】数式用!$H$4:$I$4,0)+7,0),"")</f>
        <v/>
      </c>
      <c r="V188" s="132"/>
      <c r="W188" s="312" t="s">
        <v>121</v>
      </c>
      <c r="X188" s="133"/>
      <c r="Y188" s="313" t="s">
        <v>122</v>
      </c>
      <c r="Z188" s="133"/>
      <c r="AA188" s="313" t="s">
        <v>123</v>
      </c>
      <c r="AB188" s="133"/>
      <c r="AC188" s="313" t="s">
        <v>122</v>
      </c>
      <c r="AD188" s="133"/>
      <c r="AE188" s="313" t="s">
        <v>124</v>
      </c>
      <c r="AF188" s="644" t="s">
        <v>125</v>
      </c>
      <c r="AG188" s="651" t="str">
        <f t="shared" si="15"/>
        <v/>
      </c>
      <c r="AH188" s="645" t="s">
        <v>47</v>
      </c>
      <c r="AI188" s="646" t="str">
        <f t="shared" si="14"/>
        <v/>
      </c>
      <c r="AJ188" s="234"/>
      <c r="AK188" s="647" t="str">
        <f t="shared" si="16"/>
        <v>○</v>
      </c>
      <c r="AL188" s="648" t="str">
        <f t="shared" si="17"/>
        <v/>
      </c>
      <c r="AM188" s="649"/>
      <c r="AN188" s="649"/>
      <c r="AO188" s="649"/>
      <c r="AP188" s="649"/>
      <c r="AQ188" s="649"/>
      <c r="AR188" s="649"/>
      <c r="AS188" s="649"/>
      <c r="AT188" s="649"/>
      <c r="AU188" s="650"/>
    </row>
    <row r="189" spans="1:47" ht="33" customHeight="1" thickBot="1">
      <c r="A189" s="639">
        <f t="shared" si="13"/>
        <v>179</v>
      </c>
      <c r="B189" s="1269" t="str">
        <f>IF(基本情報入力シート!C232="","",基本情報入力シート!C232)</f>
        <v/>
      </c>
      <c r="C189" s="1270"/>
      <c r="D189" s="1270"/>
      <c r="E189" s="1270"/>
      <c r="F189" s="1270"/>
      <c r="G189" s="1270"/>
      <c r="H189" s="1270"/>
      <c r="I189" s="1270"/>
      <c r="J189" s="1270"/>
      <c r="K189" s="1271"/>
      <c r="L189" s="639" t="str">
        <f>IF(基本情報入力シート!M232="","",基本情報入力シート!M232)</f>
        <v/>
      </c>
      <c r="M189" s="639" t="str">
        <f>IF(基本情報入力シート!R232="","",基本情報入力シート!R232)</f>
        <v/>
      </c>
      <c r="N189" s="639" t="str">
        <f>IF(基本情報入力シート!W232="","",基本情報入力シート!W232)</f>
        <v/>
      </c>
      <c r="O189" s="639" t="str">
        <f>IF(基本情報入力シート!X232="","",基本情報入力シート!X232)</f>
        <v/>
      </c>
      <c r="P189" s="640" t="str">
        <f>IF(基本情報入力シート!Y232="","",基本情報入力シート!Y232)</f>
        <v/>
      </c>
      <c r="Q189" s="641" t="str">
        <f>IF(基本情報入力シート!Z232="","",基本情報入力シート!Z232)</f>
        <v/>
      </c>
      <c r="R189" s="642" t="str">
        <f>IF(基本情報入力シート!AA232="","",基本情報入力シート!AA232)</f>
        <v/>
      </c>
      <c r="S189" s="129"/>
      <c r="T189" s="130"/>
      <c r="U189" s="643" t="str">
        <f>IFERROR(VLOOKUP(P189,【参考】数式用!$A$5:$I$28,MATCH(T189,【参考】数式用!$H$4:$I$4,0)+7,0),"")</f>
        <v/>
      </c>
      <c r="V189" s="132"/>
      <c r="W189" s="312" t="s">
        <v>121</v>
      </c>
      <c r="X189" s="133"/>
      <c r="Y189" s="313" t="s">
        <v>122</v>
      </c>
      <c r="Z189" s="133"/>
      <c r="AA189" s="313" t="s">
        <v>123</v>
      </c>
      <c r="AB189" s="133"/>
      <c r="AC189" s="313" t="s">
        <v>122</v>
      </c>
      <c r="AD189" s="133"/>
      <c r="AE189" s="313" t="s">
        <v>124</v>
      </c>
      <c r="AF189" s="644" t="s">
        <v>125</v>
      </c>
      <c r="AG189" s="651" t="str">
        <f t="shared" si="15"/>
        <v/>
      </c>
      <c r="AH189" s="645" t="s">
        <v>47</v>
      </c>
      <c r="AI189" s="646" t="str">
        <f t="shared" si="14"/>
        <v/>
      </c>
      <c r="AJ189" s="234"/>
      <c r="AK189" s="647" t="str">
        <f t="shared" si="16"/>
        <v>○</v>
      </c>
      <c r="AL189" s="648" t="str">
        <f t="shared" si="17"/>
        <v/>
      </c>
      <c r="AM189" s="649"/>
      <c r="AN189" s="649"/>
      <c r="AO189" s="649"/>
      <c r="AP189" s="649"/>
      <c r="AQ189" s="649"/>
      <c r="AR189" s="649"/>
      <c r="AS189" s="649"/>
      <c r="AT189" s="649"/>
      <c r="AU189" s="650"/>
    </row>
    <row r="190" spans="1:47" ht="33" customHeight="1" thickBot="1">
      <c r="A190" s="639">
        <f t="shared" si="13"/>
        <v>180</v>
      </c>
      <c r="B190" s="1269" t="str">
        <f>IF(基本情報入力シート!C233="","",基本情報入力シート!C233)</f>
        <v/>
      </c>
      <c r="C190" s="1270"/>
      <c r="D190" s="1270"/>
      <c r="E190" s="1270"/>
      <c r="F190" s="1270"/>
      <c r="G190" s="1270"/>
      <c r="H190" s="1270"/>
      <c r="I190" s="1270"/>
      <c r="J190" s="1270"/>
      <c r="K190" s="1271"/>
      <c r="L190" s="639" t="str">
        <f>IF(基本情報入力シート!M233="","",基本情報入力シート!M233)</f>
        <v/>
      </c>
      <c r="M190" s="639" t="str">
        <f>IF(基本情報入力シート!R233="","",基本情報入力シート!R233)</f>
        <v/>
      </c>
      <c r="N190" s="639" t="str">
        <f>IF(基本情報入力シート!W233="","",基本情報入力シート!W233)</f>
        <v/>
      </c>
      <c r="O190" s="639" t="str">
        <f>IF(基本情報入力シート!X233="","",基本情報入力シート!X233)</f>
        <v/>
      </c>
      <c r="P190" s="640" t="str">
        <f>IF(基本情報入力シート!Y233="","",基本情報入力シート!Y233)</f>
        <v/>
      </c>
      <c r="Q190" s="641" t="str">
        <f>IF(基本情報入力シート!Z233="","",基本情報入力シート!Z233)</f>
        <v/>
      </c>
      <c r="R190" s="642" t="str">
        <f>IF(基本情報入力シート!AA233="","",基本情報入力シート!AA233)</f>
        <v/>
      </c>
      <c r="S190" s="129"/>
      <c r="T190" s="130"/>
      <c r="U190" s="643" t="str">
        <f>IFERROR(VLOOKUP(P190,【参考】数式用!$A$5:$I$28,MATCH(T190,【参考】数式用!$H$4:$I$4,0)+7,0),"")</f>
        <v/>
      </c>
      <c r="V190" s="132"/>
      <c r="W190" s="312" t="s">
        <v>121</v>
      </c>
      <c r="X190" s="133"/>
      <c r="Y190" s="313" t="s">
        <v>122</v>
      </c>
      <c r="Z190" s="133"/>
      <c r="AA190" s="313" t="s">
        <v>123</v>
      </c>
      <c r="AB190" s="133"/>
      <c r="AC190" s="313" t="s">
        <v>122</v>
      </c>
      <c r="AD190" s="133"/>
      <c r="AE190" s="313" t="s">
        <v>124</v>
      </c>
      <c r="AF190" s="644" t="s">
        <v>125</v>
      </c>
      <c r="AG190" s="651" t="str">
        <f t="shared" si="15"/>
        <v/>
      </c>
      <c r="AH190" s="645" t="s">
        <v>47</v>
      </c>
      <c r="AI190" s="646" t="str">
        <f t="shared" si="14"/>
        <v/>
      </c>
      <c r="AJ190" s="234"/>
      <c r="AK190" s="647" t="str">
        <f t="shared" si="16"/>
        <v>○</v>
      </c>
      <c r="AL190" s="648" t="str">
        <f t="shared" si="17"/>
        <v/>
      </c>
      <c r="AM190" s="649"/>
      <c r="AN190" s="649"/>
      <c r="AO190" s="649"/>
      <c r="AP190" s="649"/>
      <c r="AQ190" s="649"/>
      <c r="AR190" s="649"/>
      <c r="AS190" s="649"/>
      <c r="AT190" s="649"/>
      <c r="AU190" s="650"/>
    </row>
    <row r="191" spans="1:47" ht="33" customHeight="1" thickBot="1">
      <c r="A191" s="639">
        <f t="shared" si="13"/>
        <v>181</v>
      </c>
      <c r="B191" s="1269" t="str">
        <f>IF(基本情報入力シート!C234="","",基本情報入力シート!C234)</f>
        <v/>
      </c>
      <c r="C191" s="1270"/>
      <c r="D191" s="1270"/>
      <c r="E191" s="1270"/>
      <c r="F191" s="1270"/>
      <c r="G191" s="1270"/>
      <c r="H191" s="1270"/>
      <c r="I191" s="1270"/>
      <c r="J191" s="1270"/>
      <c r="K191" s="1271"/>
      <c r="L191" s="639" t="str">
        <f>IF(基本情報入力シート!M234="","",基本情報入力シート!M234)</f>
        <v/>
      </c>
      <c r="M191" s="639" t="str">
        <f>IF(基本情報入力シート!R234="","",基本情報入力シート!R234)</f>
        <v/>
      </c>
      <c r="N191" s="639" t="str">
        <f>IF(基本情報入力シート!W234="","",基本情報入力シート!W234)</f>
        <v/>
      </c>
      <c r="O191" s="639" t="str">
        <f>IF(基本情報入力シート!X234="","",基本情報入力シート!X234)</f>
        <v/>
      </c>
      <c r="P191" s="640" t="str">
        <f>IF(基本情報入力シート!Y234="","",基本情報入力シート!Y234)</f>
        <v/>
      </c>
      <c r="Q191" s="641" t="str">
        <f>IF(基本情報入力シート!Z234="","",基本情報入力シート!Z234)</f>
        <v/>
      </c>
      <c r="R191" s="642" t="str">
        <f>IF(基本情報入力シート!AA234="","",基本情報入力シート!AA234)</f>
        <v/>
      </c>
      <c r="S191" s="129"/>
      <c r="T191" s="130"/>
      <c r="U191" s="643" t="str">
        <f>IFERROR(VLOOKUP(P191,【参考】数式用!$A$5:$I$28,MATCH(T191,【参考】数式用!$H$4:$I$4,0)+7,0),"")</f>
        <v/>
      </c>
      <c r="V191" s="132"/>
      <c r="W191" s="312" t="s">
        <v>121</v>
      </c>
      <c r="X191" s="133"/>
      <c r="Y191" s="313" t="s">
        <v>122</v>
      </c>
      <c r="Z191" s="133"/>
      <c r="AA191" s="313" t="s">
        <v>123</v>
      </c>
      <c r="AB191" s="133"/>
      <c r="AC191" s="313" t="s">
        <v>122</v>
      </c>
      <c r="AD191" s="133"/>
      <c r="AE191" s="313" t="s">
        <v>124</v>
      </c>
      <c r="AF191" s="644" t="s">
        <v>125</v>
      </c>
      <c r="AG191" s="651" t="str">
        <f t="shared" si="15"/>
        <v/>
      </c>
      <c r="AH191" s="645" t="s">
        <v>47</v>
      </c>
      <c r="AI191" s="646" t="str">
        <f t="shared" si="14"/>
        <v/>
      </c>
      <c r="AJ191" s="234"/>
      <c r="AK191" s="647" t="str">
        <f t="shared" si="16"/>
        <v>○</v>
      </c>
      <c r="AL191" s="648" t="str">
        <f t="shared" si="17"/>
        <v/>
      </c>
      <c r="AM191" s="649"/>
      <c r="AN191" s="649"/>
      <c r="AO191" s="649"/>
      <c r="AP191" s="649"/>
      <c r="AQ191" s="649"/>
      <c r="AR191" s="649"/>
      <c r="AS191" s="649"/>
      <c r="AT191" s="649"/>
      <c r="AU191" s="650"/>
    </row>
    <row r="192" spans="1:47" ht="33" customHeight="1" thickBot="1">
      <c r="A192" s="639">
        <f t="shared" si="13"/>
        <v>182</v>
      </c>
      <c r="B192" s="1269" t="str">
        <f>IF(基本情報入力シート!C235="","",基本情報入力シート!C235)</f>
        <v/>
      </c>
      <c r="C192" s="1270"/>
      <c r="D192" s="1270"/>
      <c r="E192" s="1270"/>
      <c r="F192" s="1270"/>
      <c r="G192" s="1270"/>
      <c r="H192" s="1270"/>
      <c r="I192" s="1270"/>
      <c r="J192" s="1270"/>
      <c r="K192" s="1271"/>
      <c r="L192" s="639" t="str">
        <f>IF(基本情報入力シート!M235="","",基本情報入力シート!M235)</f>
        <v/>
      </c>
      <c r="M192" s="639" t="str">
        <f>IF(基本情報入力シート!R235="","",基本情報入力シート!R235)</f>
        <v/>
      </c>
      <c r="N192" s="639" t="str">
        <f>IF(基本情報入力シート!W235="","",基本情報入力シート!W235)</f>
        <v/>
      </c>
      <c r="O192" s="639" t="str">
        <f>IF(基本情報入力シート!X235="","",基本情報入力シート!X235)</f>
        <v/>
      </c>
      <c r="P192" s="640" t="str">
        <f>IF(基本情報入力シート!Y235="","",基本情報入力シート!Y235)</f>
        <v/>
      </c>
      <c r="Q192" s="641" t="str">
        <f>IF(基本情報入力シート!Z235="","",基本情報入力シート!Z235)</f>
        <v/>
      </c>
      <c r="R192" s="642" t="str">
        <f>IF(基本情報入力シート!AA235="","",基本情報入力シート!AA235)</f>
        <v/>
      </c>
      <c r="S192" s="129"/>
      <c r="T192" s="130"/>
      <c r="U192" s="643" t="str">
        <f>IFERROR(VLOOKUP(P192,【参考】数式用!$A$5:$I$28,MATCH(T192,【参考】数式用!$H$4:$I$4,0)+7,0),"")</f>
        <v/>
      </c>
      <c r="V192" s="132"/>
      <c r="W192" s="312" t="s">
        <v>121</v>
      </c>
      <c r="X192" s="133"/>
      <c r="Y192" s="313" t="s">
        <v>122</v>
      </c>
      <c r="Z192" s="133"/>
      <c r="AA192" s="313" t="s">
        <v>123</v>
      </c>
      <c r="AB192" s="133"/>
      <c r="AC192" s="313" t="s">
        <v>122</v>
      </c>
      <c r="AD192" s="133"/>
      <c r="AE192" s="313" t="s">
        <v>124</v>
      </c>
      <c r="AF192" s="644" t="s">
        <v>125</v>
      </c>
      <c r="AG192" s="651" t="str">
        <f t="shared" si="15"/>
        <v/>
      </c>
      <c r="AH192" s="645" t="s">
        <v>47</v>
      </c>
      <c r="AI192" s="646" t="str">
        <f t="shared" si="14"/>
        <v/>
      </c>
      <c r="AJ192" s="234"/>
      <c r="AK192" s="647" t="str">
        <f t="shared" si="16"/>
        <v>○</v>
      </c>
      <c r="AL192" s="648" t="str">
        <f t="shared" si="17"/>
        <v/>
      </c>
      <c r="AM192" s="649"/>
      <c r="AN192" s="649"/>
      <c r="AO192" s="649"/>
      <c r="AP192" s="649"/>
      <c r="AQ192" s="649"/>
      <c r="AR192" s="649"/>
      <c r="AS192" s="649"/>
      <c r="AT192" s="649"/>
      <c r="AU192" s="650"/>
    </row>
    <row r="193" spans="1:47" ht="33" customHeight="1" thickBot="1">
      <c r="A193" s="639">
        <f t="shared" si="13"/>
        <v>183</v>
      </c>
      <c r="B193" s="1269" t="str">
        <f>IF(基本情報入力シート!C236="","",基本情報入力シート!C236)</f>
        <v/>
      </c>
      <c r="C193" s="1270"/>
      <c r="D193" s="1270"/>
      <c r="E193" s="1270"/>
      <c r="F193" s="1270"/>
      <c r="G193" s="1270"/>
      <c r="H193" s="1270"/>
      <c r="I193" s="1270"/>
      <c r="J193" s="1270"/>
      <c r="K193" s="1271"/>
      <c r="L193" s="639" t="str">
        <f>IF(基本情報入力シート!M236="","",基本情報入力シート!M236)</f>
        <v/>
      </c>
      <c r="M193" s="639" t="str">
        <f>IF(基本情報入力シート!R236="","",基本情報入力シート!R236)</f>
        <v/>
      </c>
      <c r="N193" s="639" t="str">
        <f>IF(基本情報入力シート!W236="","",基本情報入力シート!W236)</f>
        <v/>
      </c>
      <c r="O193" s="639" t="str">
        <f>IF(基本情報入力シート!X236="","",基本情報入力シート!X236)</f>
        <v/>
      </c>
      <c r="P193" s="640" t="str">
        <f>IF(基本情報入力シート!Y236="","",基本情報入力シート!Y236)</f>
        <v/>
      </c>
      <c r="Q193" s="641" t="str">
        <f>IF(基本情報入力シート!Z236="","",基本情報入力シート!Z236)</f>
        <v/>
      </c>
      <c r="R193" s="642" t="str">
        <f>IF(基本情報入力シート!AA236="","",基本情報入力シート!AA236)</f>
        <v/>
      </c>
      <c r="S193" s="129"/>
      <c r="T193" s="130"/>
      <c r="U193" s="643" t="str">
        <f>IFERROR(VLOOKUP(P193,【参考】数式用!$A$5:$I$28,MATCH(T193,【参考】数式用!$H$4:$I$4,0)+7,0),"")</f>
        <v/>
      </c>
      <c r="V193" s="132"/>
      <c r="W193" s="312" t="s">
        <v>121</v>
      </c>
      <c r="X193" s="133"/>
      <c r="Y193" s="313" t="s">
        <v>122</v>
      </c>
      <c r="Z193" s="133"/>
      <c r="AA193" s="313" t="s">
        <v>123</v>
      </c>
      <c r="AB193" s="133"/>
      <c r="AC193" s="313" t="s">
        <v>122</v>
      </c>
      <c r="AD193" s="133"/>
      <c r="AE193" s="313" t="s">
        <v>124</v>
      </c>
      <c r="AF193" s="644" t="s">
        <v>125</v>
      </c>
      <c r="AG193" s="651" t="str">
        <f t="shared" si="15"/>
        <v/>
      </c>
      <c r="AH193" s="645" t="s">
        <v>47</v>
      </c>
      <c r="AI193" s="646" t="str">
        <f t="shared" si="14"/>
        <v/>
      </c>
      <c r="AJ193" s="234"/>
      <c r="AK193" s="647" t="str">
        <f t="shared" si="16"/>
        <v>○</v>
      </c>
      <c r="AL193" s="648" t="str">
        <f t="shared" si="17"/>
        <v/>
      </c>
      <c r="AM193" s="649"/>
      <c r="AN193" s="649"/>
      <c r="AO193" s="649"/>
      <c r="AP193" s="649"/>
      <c r="AQ193" s="649"/>
      <c r="AR193" s="649"/>
      <c r="AS193" s="649"/>
      <c r="AT193" s="649"/>
      <c r="AU193" s="650"/>
    </row>
    <row r="194" spans="1:47" ht="33" customHeight="1" thickBot="1">
      <c r="A194" s="639">
        <f t="shared" si="13"/>
        <v>184</v>
      </c>
      <c r="B194" s="1269" t="str">
        <f>IF(基本情報入力シート!C237="","",基本情報入力シート!C237)</f>
        <v/>
      </c>
      <c r="C194" s="1270"/>
      <c r="D194" s="1270"/>
      <c r="E194" s="1270"/>
      <c r="F194" s="1270"/>
      <c r="G194" s="1270"/>
      <c r="H194" s="1270"/>
      <c r="I194" s="1270"/>
      <c r="J194" s="1270"/>
      <c r="K194" s="1271"/>
      <c r="L194" s="639" t="str">
        <f>IF(基本情報入力シート!M237="","",基本情報入力シート!M237)</f>
        <v/>
      </c>
      <c r="M194" s="639" t="str">
        <f>IF(基本情報入力シート!R237="","",基本情報入力シート!R237)</f>
        <v/>
      </c>
      <c r="N194" s="639" t="str">
        <f>IF(基本情報入力シート!W237="","",基本情報入力シート!W237)</f>
        <v/>
      </c>
      <c r="O194" s="639" t="str">
        <f>IF(基本情報入力シート!X237="","",基本情報入力シート!X237)</f>
        <v/>
      </c>
      <c r="P194" s="640" t="str">
        <f>IF(基本情報入力シート!Y237="","",基本情報入力シート!Y237)</f>
        <v/>
      </c>
      <c r="Q194" s="641" t="str">
        <f>IF(基本情報入力シート!Z237="","",基本情報入力シート!Z237)</f>
        <v/>
      </c>
      <c r="R194" s="642" t="str">
        <f>IF(基本情報入力シート!AA237="","",基本情報入力シート!AA237)</f>
        <v/>
      </c>
      <c r="S194" s="129"/>
      <c r="T194" s="130"/>
      <c r="U194" s="643" t="str">
        <f>IFERROR(VLOOKUP(P194,【参考】数式用!$A$5:$I$28,MATCH(T194,【参考】数式用!$H$4:$I$4,0)+7,0),"")</f>
        <v/>
      </c>
      <c r="V194" s="132"/>
      <c r="W194" s="312" t="s">
        <v>121</v>
      </c>
      <c r="X194" s="133"/>
      <c r="Y194" s="313" t="s">
        <v>122</v>
      </c>
      <c r="Z194" s="133"/>
      <c r="AA194" s="313" t="s">
        <v>123</v>
      </c>
      <c r="AB194" s="133"/>
      <c r="AC194" s="313" t="s">
        <v>122</v>
      </c>
      <c r="AD194" s="133"/>
      <c r="AE194" s="313" t="s">
        <v>124</v>
      </c>
      <c r="AF194" s="644" t="s">
        <v>125</v>
      </c>
      <c r="AG194" s="651" t="str">
        <f t="shared" si="15"/>
        <v/>
      </c>
      <c r="AH194" s="645" t="s">
        <v>47</v>
      </c>
      <c r="AI194" s="646" t="str">
        <f t="shared" si="14"/>
        <v/>
      </c>
      <c r="AJ194" s="234"/>
      <c r="AK194" s="647" t="str">
        <f t="shared" si="16"/>
        <v>○</v>
      </c>
      <c r="AL194" s="648" t="str">
        <f t="shared" si="17"/>
        <v/>
      </c>
      <c r="AM194" s="649"/>
      <c r="AN194" s="649"/>
      <c r="AO194" s="649"/>
      <c r="AP194" s="649"/>
      <c r="AQ194" s="649"/>
      <c r="AR194" s="649"/>
      <c r="AS194" s="649"/>
      <c r="AT194" s="649"/>
      <c r="AU194" s="650"/>
    </row>
    <row r="195" spans="1:47" ht="33" customHeight="1" thickBot="1">
      <c r="A195" s="639">
        <f t="shared" si="13"/>
        <v>185</v>
      </c>
      <c r="B195" s="1269" t="str">
        <f>IF(基本情報入力シート!C238="","",基本情報入力シート!C238)</f>
        <v/>
      </c>
      <c r="C195" s="1270"/>
      <c r="D195" s="1270"/>
      <c r="E195" s="1270"/>
      <c r="F195" s="1270"/>
      <c r="G195" s="1270"/>
      <c r="H195" s="1270"/>
      <c r="I195" s="1270"/>
      <c r="J195" s="1270"/>
      <c r="K195" s="1271"/>
      <c r="L195" s="639" t="str">
        <f>IF(基本情報入力シート!M238="","",基本情報入力シート!M238)</f>
        <v/>
      </c>
      <c r="M195" s="639" t="str">
        <f>IF(基本情報入力シート!R238="","",基本情報入力シート!R238)</f>
        <v/>
      </c>
      <c r="N195" s="639" t="str">
        <f>IF(基本情報入力シート!W238="","",基本情報入力シート!W238)</f>
        <v/>
      </c>
      <c r="O195" s="639" t="str">
        <f>IF(基本情報入力シート!X238="","",基本情報入力シート!X238)</f>
        <v/>
      </c>
      <c r="P195" s="640" t="str">
        <f>IF(基本情報入力シート!Y238="","",基本情報入力シート!Y238)</f>
        <v/>
      </c>
      <c r="Q195" s="641" t="str">
        <f>IF(基本情報入力シート!Z238="","",基本情報入力シート!Z238)</f>
        <v/>
      </c>
      <c r="R195" s="642" t="str">
        <f>IF(基本情報入力シート!AA238="","",基本情報入力シート!AA238)</f>
        <v/>
      </c>
      <c r="S195" s="129"/>
      <c r="T195" s="130"/>
      <c r="U195" s="643" t="str">
        <f>IFERROR(VLOOKUP(P195,【参考】数式用!$A$5:$I$28,MATCH(T195,【参考】数式用!$H$4:$I$4,0)+7,0),"")</f>
        <v/>
      </c>
      <c r="V195" s="132"/>
      <c r="W195" s="312" t="s">
        <v>121</v>
      </c>
      <c r="X195" s="133"/>
      <c r="Y195" s="313" t="s">
        <v>122</v>
      </c>
      <c r="Z195" s="133"/>
      <c r="AA195" s="313" t="s">
        <v>123</v>
      </c>
      <c r="AB195" s="133"/>
      <c r="AC195" s="313" t="s">
        <v>122</v>
      </c>
      <c r="AD195" s="133"/>
      <c r="AE195" s="313" t="s">
        <v>124</v>
      </c>
      <c r="AF195" s="644" t="s">
        <v>125</v>
      </c>
      <c r="AG195" s="651" t="str">
        <f t="shared" si="15"/>
        <v/>
      </c>
      <c r="AH195" s="645" t="s">
        <v>47</v>
      </c>
      <c r="AI195" s="646" t="str">
        <f t="shared" si="14"/>
        <v/>
      </c>
      <c r="AJ195" s="234"/>
      <c r="AK195" s="647" t="str">
        <f t="shared" si="16"/>
        <v>○</v>
      </c>
      <c r="AL195" s="648" t="str">
        <f t="shared" si="17"/>
        <v/>
      </c>
      <c r="AM195" s="649"/>
      <c r="AN195" s="649"/>
      <c r="AO195" s="649"/>
      <c r="AP195" s="649"/>
      <c r="AQ195" s="649"/>
      <c r="AR195" s="649"/>
      <c r="AS195" s="649"/>
      <c r="AT195" s="649"/>
      <c r="AU195" s="650"/>
    </row>
    <row r="196" spans="1:47" ht="33" customHeight="1" thickBot="1">
      <c r="A196" s="639">
        <f t="shared" si="13"/>
        <v>186</v>
      </c>
      <c r="B196" s="1269" t="str">
        <f>IF(基本情報入力シート!C239="","",基本情報入力シート!C239)</f>
        <v/>
      </c>
      <c r="C196" s="1270"/>
      <c r="D196" s="1270"/>
      <c r="E196" s="1270"/>
      <c r="F196" s="1270"/>
      <c r="G196" s="1270"/>
      <c r="H196" s="1270"/>
      <c r="I196" s="1270"/>
      <c r="J196" s="1270"/>
      <c r="K196" s="1271"/>
      <c r="L196" s="639" t="str">
        <f>IF(基本情報入力シート!M239="","",基本情報入力シート!M239)</f>
        <v/>
      </c>
      <c r="M196" s="639" t="str">
        <f>IF(基本情報入力シート!R239="","",基本情報入力シート!R239)</f>
        <v/>
      </c>
      <c r="N196" s="639" t="str">
        <f>IF(基本情報入力シート!W239="","",基本情報入力シート!W239)</f>
        <v/>
      </c>
      <c r="O196" s="639" t="str">
        <f>IF(基本情報入力シート!X239="","",基本情報入力シート!X239)</f>
        <v/>
      </c>
      <c r="P196" s="640" t="str">
        <f>IF(基本情報入力シート!Y239="","",基本情報入力シート!Y239)</f>
        <v/>
      </c>
      <c r="Q196" s="641" t="str">
        <f>IF(基本情報入力シート!Z239="","",基本情報入力シート!Z239)</f>
        <v/>
      </c>
      <c r="R196" s="642" t="str">
        <f>IF(基本情報入力シート!AA239="","",基本情報入力シート!AA239)</f>
        <v/>
      </c>
      <c r="S196" s="129"/>
      <c r="T196" s="130"/>
      <c r="U196" s="643" t="str">
        <f>IFERROR(VLOOKUP(P196,【参考】数式用!$A$5:$I$28,MATCH(T196,【参考】数式用!$H$4:$I$4,0)+7,0),"")</f>
        <v/>
      </c>
      <c r="V196" s="132"/>
      <c r="W196" s="312" t="s">
        <v>121</v>
      </c>
      <c r="X196" s="133"/>
      <c r="Y196" s="313" t="s">
        <v>122</v>
      </c>
      <c r="Z196" s="133"/>
      <c r="AA196" s="313" t="s">
        <v>123</v>
      </c>
      <c r="AB196" s="133"/>
      <c r="AC196" s="313" t="s">
        <v>122</v>
      </c>
      <c r="AD196" s="133"/>
      <c r="AE196" s="313" t="s">
        <v>124</v>
      </c>
      <c r="AF196" s="644" t="s">
        <v>125</v>
      </c>
      <c r="AG196" s="651" t="str">
        <f t="shared" si="15"/>
        <v/>
      </c>
      <c r="AH196" s="645" t="s">
        <v>47</v>
      </c>
      <c r="AI196" s="646" t="str">
        <f t="shared" si="14"/>
        <v/>
      </c>
      <c r="AJ196" s="234"/>
      <c r="AK196" s="647" t="str">
        <f t="shared" si="16"/>
        <v>○</v>
      </c>
      <c r="AL196" s="648" t="str">
        <f t="shared" si="17"/>
        <v/>
      </c>
      <c r="AM196" s="649"/>
      <c r="AN196" s="649"/>
      <c r="AO196" s="649"/>
      <c r="AP196" s="649"/>
      <c r="AQ196" s="649"/>
      <c r="AR196" s="649"/>
      <c r="AS196" s="649"/>
      <c r="AT196" s="649"/>
      <c r="AU196" s="650"/>
    </row>
    <row r="197" spans="1:47" ht="33" customHeight="1" thickBot="1">
      <c r="A197" s="639">
        <f t="shared" si="13"/>
        <v>187</v>
      </c>
      <c r="B197" s="1269" t="str">
        <f>IF(基本情報入力シート!C240="","",基本情報入力シート!C240)</f>
        <v/>
      </c>
      <c r="C197" s="1270"/>
      <c r="D197" s="1270"/>
      <c r="E197" s="1270"/>
      <c r="F197" s="1270"/>
      <c r="G197" s="1270"/>
      <c r="H197" s="1270"/>
      <c r="I197" s="1270"/>
      <c r="J197" s="1270"/>
      <c r="K197" s="1271"/>
      <c r="L197" s="639" t="str">
        <f>IF(基本情報入力シート!M240="","",基本情報入力シート!M240)</f>
        <v/>
      </c>
      <c r="M197" s="639" t="str">
        <f>IF(基本情報入力シート!R240="","",基本情報入力シート!R240)</f>
        <v/>
      </c>
      <c r="N197" s="639" t="str">
        <f>IF(基本情報入力シート!W240="","",基本情報入力シート!W240)</f>
        <v/>
      </c>
      <c r="O197" s="639" t="str">
        <f>IF(基本情報入力シート!X240="","",基本情報入力シート!X240)</f>
        <v/>
      </c>
      <c r="P197" s="640" t="str">
        <f>IF(基本情報入力シート!Y240="","",基本情報入力シート!Y240)</f>
        <v/>
      </c>
      <c r="Q197" s="641" t="str">
        <f>IF(基本情報入力シート!Z240="","",基本情報入力シート!Z240)</f>
        <v/>
      </c>
      <c r="R197" s="642" t="str">
        <f>IF(基本情報入力シート!AA240="","",基本情報入力シート!AA240)</f>
        <v/>
      </c>
      <c r="S197" s="129"/>
      <c r="T197" s="130"/>
      <c r="U197" s="643" t="str">
        <f>IFERROR(VLOOKUP(P197,【参考】数式用!$A$5:$I$28,MATCH(T197,【参考】数式用!$H$4:$I$4,0)+7,0),"")</f>
        <v/>
      </c>
      <c r="V197" s="132"/>
      <c r="W197" s="312" t="s">
        <v>121</v>
      </c>
      <c r="X197" s="133"/>
      <c r="Y197" s="313" t="s">
        <v>122</v>
      </c>
      <c r="Z197" s="133"/>
      <c r="AA197" s="313" t="s">
        <v>123</v>
      </c>
      <c r="AB197" s="133"/>
      <c r="AC197" s="313" t="s">
        <v>122</v>
      </c>
      <c r="AD197" s="133"/>
      <c r="AE197" s="313" t="s">
        <v>124</v>
      </c>
      <c r="AF197" s="644" t="s">
        <v>125</v>
      </c>
      <c r="AG197" s="651" t="str">
        <f t="shared" si="15"/>
        <v/>
      </c>
      <c r="AH197" s="645" t="s">
        <v>47</v>
      </c>
      <c r="AI197" s="646" t="str">
        <f t="shared" si="14"/>
        <v/>
      </c>
      <c r="AJ197" s="234"/>
      <c r="AK197" s="647" t="str">
        <f t="shared" si="16"/>
        <v>○</v>
      </c>
      <c r="AL197" s="648" t="str">
        <f t="shared" si="17"/>
        <v/>
      </c>
      <c r="AM197" s="649"/>
      <c r="AN197" s="649"/>
      <c r="AO197" s="649"/>
      <c r="AP197" s="649"/>
      <c r="AQ197" s="649"/>
      <c r="AR197" s="649"/>
      <c r="AS197" s="649"/>
      <c r="AT197" s="649"/>
      <c r="AU197" s="650"/>
    </row>
    <row r="198" spans="1:47" ht="33" customHeight="1" thickBot="1">
      <c r="A198" s="639">
        <f t="shared" si="13"/>
        <v>188</v>
      </c>
      <c r="B198" s="1269" t="str">
        <f>IF(基本情報入力シート!C241="","",基本情報入力シート!C241)</f>
        <v/>
      </c>
      <c r="C198" s="1270"/>
      <c r="D198" s="1270"/>
      <c r="E198" s="1270"/>
      <c r="F198" s="1270"/>
      <c r="G198" s="1270"/>
      <c r="H198" s="1270"/>
      <c r="I198" s="1270"/>
      <c r="J198" s="1270"/>
      <c r="K198" s="1271"/>
      <c r="L198" s="639" t="str">
        <f>IF(基本情報入力シート!M241="","",基本情報入力シート!M241)</f>
        <v/>
      </c>
      <c r="M198" s="639" t="str">
        <f>IF(基本情報入力シート!R241="","",基本情報入力シート!R241)</f>
        <v/>
      </c>
      <c r="N198" s="639" t="str">
        <f>IF(基本情報入力シート!W241="","",基本情報入力シート!W241)</f>
        <v/>
      </c>
      <c r="O198" s="639" t="str">
        <f>IF(基本情報入力シート!X241="","",基本情報入力シート!X241)</f>
        <v/>
      </c>
      <c r="P198" s="640" t="str">
        <f>IF(基本情報入力シート!Y241="","",基本情報入力シート!Y241)</f>
        <v/>
      </c>
      <c r="Q198" s="641" t="str">
        <f>IF(基本情報入力シート!Z241="","",基本情報入力シート!Z241)</f>
        <v/>
      </c>
      <c r="R198" s="642" t="str">
        <f>IF(基本情報入力シート!AA241="","",基本情報入力シート!AA241)</f>
        <v/>
      </c>
      <c r="S198" s="129"/>
      <c r="T198" s="130"/>
      <c r="U198" s="643" t="str">
        <f>IFERROR(VLOOKUP(P198,【参考】数式用!$A$5:$I$28,MATCH(T198,【参考】数式用!$H$4:$I$4,0)+7,0),"")</f>
        <v/>
      </c>
      <c r="V198" s="132"/>
      <c r="W198" s="312" t="s">
        <v>121</v>
      </c>
      <c r="X198" s="133"/>
      <c r="Y198" s="313" t="s">
        <v>122</v>
      </c>
      <c r="Z198" s="133"/>
      <c r="AA198" s="313" t="s">
        <v>123</v>
      </c>
      <c r="AB198" s="133"/>
      <c r="AC198" s="313" t="s">
        <v>122</v>
      </c>
      <c r="AD198" s="133"/>
      <c r="AE198" s="313" t="s">
        <v>124</v>
      </c>
      <c r="AF198" s="644" t="s">
        <v>125</v>
      </c>
      <c r="AG198" s="651" t="str">
        <f t="shared" si="15"/>
        <v/>
      </c>
      <c r="AH198" s="645" t="s">
        <v>47</v>
      </c>
      <c r="AI198" s="646" t="str">
        <f t="shared" si="14"/>
        <v/>
      </c>
      <c r="AJ198" s="234"/>
      <c r="AK198" s="647" t="str">
        <f t="shared" si="16"/>
        <v>○</v>
      </c>
      <c r="AL198" s="648" t="str">
        <f t="shared" si="17"/>
        <v/>
      </c>
      <c r="AM198" s="649"/>
      <c r="AN198" s="649"/>
      <c r="AO198" s="649"/>
      <c r="AP198" s="649"/>
      <c r="AQ198" s="649"/>
      <c r="AR198" s="649"/>
      <c r="AS198" s="649"/>
      <c r="AT198" s="649"/>
      <c r="AU198" s="650"/>
    </row>
    <row r="199" spans="1:47" ht="33" customHeight="1" thickBot="1">
      <c r="A199" s="639">
        <f t="shared" si="13"/>
        <v>189</v>
      </c>
      <c r="B199" s="1269" t="str">
        <f>IF(基本情報入力シート!C242="","",基本情報入力シート!C242)</f>
        <v/>
      </c>
      <c r="C199" s="1270"/>
      <c r="D199" s="1270"/>
      <c r="E199" s="1270"/>
      <c r="F199" s="1270"/>
      <c r="G199" s="1270"/>
      <c r="H199" s="1270"/>
      <c r="I199" s="1270"/>
      <c r="J199" s="1270"/>
      <c r="K199" s="1271"/>
      <c r="L199" s="639" t="str">
        <f>IF(基本情報入力シート!M242="","",基本情報入力シート!M242)</f>
        <v/>
      </c>
      <c r="M199" s="639" t="str">
        <f>IF(基本情報入力シート!R242="","",基本情報入力シート!R242)</f>
        <v/>
      </c>
      <c r="N199" s="639" t="str">
        <f>IF(基本情報入力シート!W242="","",基本情報入力シート!W242)</f>
        <v/>
      </c>
      <c r="O199" s="639" t="str">
        <f>IF(基本情報入力シート!X242="","",基本情報入力シート!X242)</f>
        <v/>
      </c>
      <c r="P199" s="640" t="str">
        <f>IF(基本情報入力シート!Y242="","",基本情報入力シート!Y242)</f>
        <v/>
      </c>
      <c r="Q199" s="641" t="str">
        <f>IF(基本情報入力シート!Z242="","",基本情報入力シート!Z242)</f>
        <v/>
      </c>
      <c r="R199" s="642" t="str">
        <f>IF(基本情報入力シート!AA242="","",基本情報入力シート!AA242)</f>
        <v/>
      </c>
      <c r="S199" s="129"/>
      <c r="T199" s="130"/>
      <c r="U199" s="643" t="str">
        <f>IFERROR(VLOOKUP(P199,【参考】数式用!$A$5:$I$28,MATCH(T199,【参考】数式用!$H$4:$I$4,0)+7,0),"")</f>
        <v/>
      </c>
      <c r="V199" s="132"/>
      <c r="W199" s="312" t="s">
        <v>121</v>
      </c>
      <c r="X199" s="133"/>
      <c r="Y199" s="313" t="s">
        <v>122</v>
      </c>
      <c r="Z199" s="133"/>
      <c r="AA199" s="313" t="s">
        <v>123</v>
      </c>
      <c r="AB199" s="133"/>
      <c r="AC199" s="313" t="s">
        <v>122</v>
      </c>
      <c r="AD199" s="133"/>
      <c r="AE199" s="313" t="s">
        <v>124</v>
      </c>
      <c r="AF199" s="644" t="s">
        <v>125</v>
      </c>
      <c r="AG199" s="651" t="str">
        <f t="shared" si="15"/>
        <v/>
      </c>
      <c r="AH199" s="645" t="s">
        <v>47</v>
      </c>
      <c r="AI199" s="646" t="str">
        <f t="shared" si="14"/>
        <v/>
      </c>
      <c r="AJ199" s="234"/>
      <c r="AK199" s="647" t="str">
        <f t="shared" si="16"/>
        <v>○</v>
      </c>
      <c r="AL199" s="648" t="str">
        <f t="shared" si="17"/>
        <v/>
      </c>
      <c r="AM199" s="649"/>
      <c r="AN199" s="649"/>
      <c r="AO199" s="649"/>
      <c r="AP199" s="649"/>
      <c r="AQ199" s="649"/>
      <c r="AR199" s="649"/>
      <c r="AS199" s="649"/>
      <c r="AT199" s="649"/>
      <c r="AU199" s="650"/>
    </row>
    <row r="200" spans="1:47" ht="33" customHeight="1" thickBot="1">
      <c r="A200" s="639">
        <f t="shared" si="13"/>
        <v>190</v>
      </c>
      <c r="B200" s="1269" t="str">
        <f>IF(基本情報入力シート!C243="","",基本情報入力シート!C243)</f>
        <v/>
      </c>
      <c r="C200" s="1270"/>
      <c r="D200" s="1270"/>
      <c r="E200" s="1270"/>
      <c r="F200" s="1270"/>
      <c r="G200" s="1270"/>
      <c r="H200" s="1270"/>
      <c r="I200" s="1270"/>
      <c r="J200" s="1270"/>
      <c r="K200" s="1271"/>
      <c r="L200" s="639" t="str">
        <f>IF(基本情報入力シート!M243="","",基本情報入力シート!M243)</f>
        <v/>
      </c>
      <c r="M200" s="639" t="str">
        <f>IF(基本情報入力シート!R243="","",基本情報入力シート!R243)</f>
        <v/>
      </c>
      <c r="N200" s="639" t="str">
        <f>IF(基本情報入力シート!W243="","",基本情報入力シート!W243)</f>
        <v/>
      </c>
      <c r="O200" s="639" t="str">
        <f>IF(基本情報入力シート!X243="","",基本情報入力シート!X243)</f>
        <v/>
      </c>
      <c r="P200" s="640" t="str">
        <f>IF(基本情報入力シート!Y243="","",基本情報入力シート!Y243)</f>
        <v/>
      </c>
      <c r="Q200" s="641" t="str">
        <f>IF(基本情報入力シート!Z243="","",基本情報入力シート!Z243)</f>
        <v/>
      </c>
      <c r="R200" s="642" t="str">
        <f>IF(基本情報入力シート!AA243="","",基本情報入力シート!AA243)</f>
        <v/>
      </c>
      <c r="S200" s="129"/>
      <c r="T200" s="130"/>
      <c r="U200" s="643" t="str">
        <f>IFERROR(VLOOKUP(P200,【参考】数式用!$A$5:$I$28,MATCH(T200,【参考】数式用!$H$4:$I$4,0)+7,0),"")</f>
        <v/>
      </c>
      <c r="V200" s="132"/>
      <c r="W200" s="312" t="s">
        <v>121</v>
      </c>
      <c r="X200" s="133"/>
      <c r="Y200" s="313" t="s">
        <v>122</v>
      </c>
      <c r="Z200" s="133"/>
      <c r="AA200" s="313" t="s">
        <v>123</v>
      </c>
      <c r="AB200" s="133"/>
      <c r="AC200" s="313" t="s">
        <v>122</v>
      </c>
      <c r="AD200" s="133"/>
      <c r="AE200" s="313" t="s">
        <v>124</v>
      </c>
      <c r="AF200" s="644" t="s">
        <v>125</v>
      </c>
      <c r="AG200" s="651" t="str">
        <f t="shared" si="15"/>
        <v/>
      </c>
      <c r="AH200" s="645" t="s">
        <v>47</v>
      </c>
      <c r="AI200" s="646" t="str">
        <f t="shared" si="14"/>
        <v/>
      </c>
      <c r="AJ200" s="234"/>
      <c r="AK200" s="647" t="str">
        <f t="shared" si="16"/>
        <v>○</v>
      </c>
      <c r="AL200" s="648" t="str">
        <f t="shared" si="17"/>
        <v/>
      </c>
      <c r="AM200" s="649"/>
      <c r="AN200" s="649"/>
      <c r="AO200" s="649"/>
      <c r="AP200" s="649"/>
      <c r="AQ200" s="649"/>
      <c r="AR200" s="649"/>
      <c r="AS200" s="649"/>
      <c r="AT200" s="649"/>
      <c r="AU200" s="650"/>
    </row>
    <row r="201" spans="1:47" ht="33" customHeight="1" thickBot="1">
      <c r="A201" s="639">
        <f t="shared" si="13"/>
        <v>191</v>
      </c>
      <c r="B201" s="1269" t="str">
        <f>IF(基本情報入力シート!C244="","",基本情報入力シート!C244)</f>
        <v/>
      </c>
      <c r="C201" s="1270"/>
      <c r="D201" s="1270"/>
      <c r="E201" s="1270"/>
      <c r="F201" s="1270"/>
      <c r="G201" s="1270"/>
      <c r="H201" s="1270"/>
      <c r="I201" s="1270"/>
      <c r="J201" s="1270"/>
      <c r="K201" s="1271"/>
      <c r="L201" s="639" t="str">
        <f>IF(基本情報入力シート!M244="","",基本情報入力シート!M244)</f>
        <v/>
      </c>
      <c r="M201" s="639" t="str">
        <f>IF(基本情報入力シート!R244="","",基本情報入力シート!R244)</f>
        <v/>
      </c>
      <c r="N201" s="639" t="str">
        <f>IF(基本情報入力シート!W244="","",基本情報入力シート!W244)</f>
        <v/>
      </c>
      <c r="O201" s="639" t="str">
        <f>IF(基本情報入力シート!X244="","",基本情報入力シート!X244)</f>
        <v/>
      </c>
      <c r="P201" s="640" t="str">
        <f>IF(基本情報入力シート!Y244="","",基本情報入力シート!Y244)</f>
        <v/>
      </c>
      <c r="Q201" s="641" t="str">
        <f>IF(基本情報入力シート!Z244="","",基本情報入力シート!Z244)</f>
        <v/>
      </c>
      <c r="R201" s="642" t="str">
        <f>IF(基本情報入力シート!AA244="","",基本情報入力シート!AA244)</f>
        <v/>
      </c>
      <c r="S201" s="129"/>
      <c r="T201" s="130"/>
      <c r="U201" s="643" t="str">
        <f>IFERROR(VLOOKUP(P201,【参考】数式用!$A$5:$I$28,MATCH(T201,【参考】数式用!$H$4:$I$4,0)+7,0),"")</f>
        <v/>
      </c>
      <c r="V201" s="132"/>
      <c r="W201" s="312" t="s">
        <v>121</v>
      </c>
      <c r="X201" s="133"/>
      <c r="Y201" s="313" t="s">
        <v>122</v>
      </c>
      <c r="Z201" s="133"/>
      <c r="AA201" s="313" t="s">
        <v>123</v>
      </c>
      <c r="AB201" s="133"/>
      <c r="AC201" s="313" t="s">
        <v>122</v>
      </c>
      <c r="AD201" s="133"/>
      <c r="AE201" s="313" t="s">
        <v>124</v>
      </c>
      <c r="AF201" s="644" t="s">
        <v>125</v>
      </c>
      <c r="AG201" s="651" t="str">
        <f t="shared" si="15"/>
        <v/>
      </c>
      <c r="AH201" s="645" t="s">
        <v>47</v>
      </c>
      <c r="AI201" s="646" t="str">
        <f t="shared" si="14"/>
        <v/>
      </c>
      <c r="AJ201" s="234"/>
      <c r="AK201" s="647" t="str">
        <f t="shared" si="16"/>
        <v>○</v>
      </c>
      <c r="AL201" s="648" t="str">
        <f t="shared" si="17"/>
        <v/>
      </c>
      <c r="AM201" s="649"/>
      <c r="AN201" s="649"/>
      <c r="AO201" s="649"/>
      <c r="AP201" s="649"/>
      <c r="AQ201" s="649"/>
      <c r="AR201" s="649"/>
      <c r="AS201" s="649"/>
      <c r="AT201" s="649"/>
      <c r="AU201" s="650"/>
    </row>
    <row r="202" spans="1:47" ht="33" customHeight="1" thickBot="1">
      <c r="A202" s="639">
        <f t="shared" si="13"/>
        <v>192</v>
      </c>
      <c r="B202" s="1269" t="str">
        <f>IF(基本情報入力シート!C245="","",基本情報入力シート!C245)</f>
        <v/>
      </c>
      <c r="C202" s="1270"/>
      <c r="D202" s="1270"/>
      <c r="E202" s="1270"/>
      <c r="F202" s="1270"/>
      <c r="G202" s="1270"/>
      <c r="H202" s="1270"/>
      <c r="I202" s="1270"/>
      <c r="J202" s="1270"/>
      <c r="K202" s="1271"/>
      <c r="L202" s="639" t="str">
        <f>IF(基本情報入力シート!M245="","",基本情報入力シート!M245)</f>
        <v/>
      </c>
      <c r="M202" s="639" t="str">
        <f>IF(基本情報入力シート!R245="","",基本情報入力シート!R245)</f>
        <v/>
      </c>
      <c r="N202" s="639" t="str">
        <f>IF(基本情報入力シート!W245="","",基本情報入力シート!W245)</f>
        <v/>
      </c>
      <c r="O202" s="639" t="str">
        <f>IF(基本情報入力シート!X245="","",基本情報入力シート!X245)</f>
        <v/>
      </c>
      <c r="P202" s="640" t="str">
        <f>IF(基本情報入力シート!Y245="","",基本情報入力シート!Y245)</f>
        <v/>
      </c>
      <c r="Q202" s="641" t="str">
        <f>IF(基本情報入力シート!Z245="","",基本情報入力シート!Z245)</f>
        <v/>
      </c>
      <c r="R202" s="642" t="str">
        <f>IF(基本情報入力シート!AA245="","",基本情報入力シート!AA245)</f>
        <v/>
      </c>
      <c r="S202" s="129"/>
      <c r="T202" s="130"/>
      <c r="U202" s="643" t="str">
        <f>IFERROR(VLOOKUP(P202,【参考】数式用!$A$5:$I$28,MATCH(T202,【参考】数式用!$H$4:$I$4,0)+7,0),"")</f>
        <v/>
      </c>
      <c r="V202" s="132"/>
      <c r="W202" s="312" t="s">
        <v>121</v>
      </c>
      <c r="X202" s="133"/>
      <c r="Y202" s="313" t="s">
        <v>122</v>
      </c>
      <c r="Z202" s="133"/>
      <c r="AA202" s="313" t="s">
        <v>123</v>
      </c>
      <c r="AB202" s="133"/>
      <c r="AC202" s="313" t="s">
        <v>122</v>
      </c>
      <c r="AD202" s="133"/>
      <c r="AE202" s="313" t="s">
        <v>124</v>
      </c>
      <c r="AF202" s="644" t="s">
        <v>125</v>
      </c>
      <c r="AG202" s="651" t="str">
        <f t="shared" si="15"/>
        <v/>
      </c>
      <c r="AH202" s="645" t="s">
        <v>47</v>
      </c>
      <c r="AI202" s="646" t="str">
        <f t="shared" si="14"/>
        <v/>
      </c>
      <c r="AJ202" s="234"/>
      <c r="AK202" s="647" t="str">
        <f t="shared" si="16"/>
        <v>○</v>
      </c>
      <c r="AL202" s="648" t="str">
        <f t="shared" si="17"/>
        <v/>
      </c>
      <c r="AM202" s="649"/>
      <c r="AN202" s="649"/>
      <c r="AO202" s="649"/>
      <c r="AP202" s="649"/>
      <c r="AQ202" s="649"/>
      <c r="AR202" s="649"/>
      <c r="AS202" s="649"/>
      <c r="AT202" s="649"/>
      <c r="AU202" s="650"/>
    </row>
    <row r="203" spans="1:47" ht="33" customHeight="1" thickBot="1">
      <c r="A203" s="639">
        <f t="shared" si="13"/>
        <v>193</v>
      </c>
      <c r="B203" s="1269" t="str">
        <f>IF(基本情報入力シート!C246="","",基本情報入力シート!C246)</f>
        <v/>
      </c>
      <c r="C203" s="1270"/>
      <c r="D203" s="1270"/>
      <c r="E203" s="1270"/>
      <c r="F203" s="1270"/>
      <c r="G203" s="1270"/>
      <c r="H203" s="1270"/>
      <c r="I203" s="1270"/>
      <c r="J203" s="1270"/>
      <c r="K203" s="1271"/>
      <c r="L203" s="639" t="str">
        <f>IF(基本情報入力シート!M246="","",基本情報入力シート!M246)</f>
        <v/>
      </c>
      <c r="M203" s="639" t="str">
        <f>IF(基本情報入力シート!R246="","",基本情報入力シート!R246)</f>
        <v/>
      </c>
      <c r="N203" s="639" t="str">
        <f>IF(基本情報入力シート!W246="","",基本情報入力シート!W246)</f>
        <v/>
      </c>
      <c r="O203" s="639" t="str">
        <f>IF(基本情報入力シート!X246="","",基本情報入力シート!X246)</f>
        <v/>
      </c>
      <c r="P203" s="640" t="str">
        <f>IF(基本情報入力シート!Y246="","",基本情報入力シート!Y246)</f>
        <v/>
      </c>
      <c r="Q203" s="641" t="str">
        <f>IF(基本情報入力シート!Z246="","",基本情報入力シート!Z246)</f>
        <v/>
      </c>
      <c r="R203" s="642" t="str">
        <f>IF(基本情報入力シート!AA246="","",基本情報入力シート!AA246)</f>
        <v/>
      </c>
      <c r="S203" s="129"/>
      <c r="T203" s="130"/>
      <c r="U203" s="643" t="str">
        <f>IFERROR(VLOOKUP(P203,【参考】数式用!$A$5:$I$28,MATCH(T203,【参考】数式用!$H$4:$I$4,0)+7,0),"")</f>
        <v/>
      </c>
      <c r="V203" s="132"/>
      <c r="W203" s="312" t="s">
        <v>121</v>
      </c>
      <c r="X203" s="133"/>
      <c r="Y203" s="313" t="s">
        <v>122</v>
      </c>
      <c r="Z203" s="133"/>
      <c r="AA203" s="313" t="s">
        <v>123</v>
      </c>
      <c r="AB203" s="133"/>
      <c r="AC203" s="313" t="s">
        <v>122</v>
      </c>
      <c r="AD203" s="133"/>
      <c r="AE203" s="313" t="s">
        <v>124</v>
      </c>
      <c r="AF203" s="644" t="s">
        <v>125</v>
      </c>
      <c r="AG203" s="651" t="str">
        <f t="shared" si="15"/>
        <v/>
      </c>
      <c r="AH203" s="645" t="s">
        <v>47</v>
      </c>
      <c r="AI203" s="646" t="str">
        <f t="shared" si="14"/>
        <v/>
      </c>
      <c r="AJ203" s="234"/>
      <c r="AK203" s="647" t="str">
        <f t="shared" si="16"/>
        <v>○</v>
      </c>
      <c r="AL203" s="648" t="str">
        <f t="shared" si="17"/>
        <v/>
      </c>
      <c r="AM203" s="649"/>
      <c r="AN203" s="649"/>
      <c r="AO203" s="649"/>
      <c r="AP203" s="649"/>
      <c r="AQ203" s="649"/>
      <c r="AR203" s="649"/>
      <c r="AS203" s="649"/>
      <c r="AT203" s="649"/>
      <c r="AU203" s="650"/>
    </row>
    <row r="204" spans="1:47" ht="33" customHeight="1" thickBot="1">
      <c r="A204" s="639">
        <f t="shared" si="13"/>
        <v>194</v>
      </c>
      <c r="B204" s="1269" t="str">
        <f>IF(基本情報入力シート!C247="","",基本情報入力シート!C247)</f>
        <v/>
      </c>
      <c r="C204" s="1270"/>
      <c r="D204" s="1270"/>
      <c r="E204" s="1270"/>
      <c r="F204" s="1270"/>
      <c r="G204" s="1270"/>
      <c r="H204" s="1270"/>
      <c r="I204" s="1270"/>
      <c r="J204" s="1270"/>
      <c r="K204" s="1271"/>
      <c r="L204" s="639" t="str">
        <f>IF(基本情報入力シート!M247="","",基本情報入力シート!M247)</f>
        <v/>
      </c>
      <c r="M204" s="639" t="str">
        <f>IF(基本情報入力シート!R247="","",基本情報入力シート!R247)</f>
        <v/>
      </c>
      <c r="N204" s="639" t="str">
        <f>IF(基本情報入力シート!W247="","",基本情報入力シート!W247)</f>
        <v/>
      </c>
      <c r="O204" s="639" t="str">
        <f>IF(基本情報入力シート!X247="","",基本情報入力シート!X247)</f>
        <v/>
      </c>
      <c r="P204" s="640" t="str">
        <f>IF(基本情報入力シート!Y247="","",基本情報入力シート!Y247)</f>
        <v/>
      </c>
      <c r="Q204" s="641" t="str">
        <f>IF(基本情報入力シート!Z247="","",基本情報入力シート!Z247)</f>
        <v/>
      </c>
      <c r="R204" s="642" t="str">
        <f>IF(基本情報入力シート!AA247="","",基本情報入力シート!AA247)</f>
        <v/>
      </c>
      <c r="S204" s="129"/>
      <c r="T204" s="130"/>
      <c r="U204" s="643" t="str">
        <f>IFERROR(VLOOKUP(P204,【参考】数式用!$A$5:$I$28,MATCH(T204,【参考】数式用!$H$4:$I$4,0)+7,0),"")</f>
        <v/>
      </c>
      <c r="V204" s="132"/>
      <c r="W204" s="312" t="s">
        <v>121</v>
      </c>
      <c r="X204" s="133"/>
      <c r="Y204" s="313" t="s">
        <v>122</v>
      </c>
      <c r="Z204" s="133"/>
      <c r="AA204" s="313" t="s">
        <v>123</v>
      </c>
      <c r="AB204" s="133"/>
      <c r="AC204" s="313" t="s">
        <v>122</v>
      </c>
      <c r="AD204" s="133"/>
      <c r="AE204" s="313" t="s">
        <v>124</v>
      </c>
      <c r="AF204" s="644" t="s">
        <v>125</v>
      </c>
      <c r="AG204" s="651" t="str">
        <f t="shared" si="15"/>
        <v/>
      </c>
      <c r="AH204" s="645" t="s">
        <v>47</v>
      </c>
      <c r="AI204" s="646" t="str">
        <f t="shared" si="14"/>
        <v/>
      </c>
      <c r="AJ204" s="234"/>
      <c r="AK204" s="647" t="str">
        <f t="shared" si="16"/>
        <v>○</v>
      </c>
      <c r="AL204" s="648" t="str">
        <f t="shared" si="17"/>
        <v/>
      </c>
      <c r="AM204" s="649"/>
      <c r="AN204" s="649"/>
      <c r="AO204" s="649"/>
      <c r="AP204" s="649"/>
      <c r="AQ204" s="649"/>
      <c r="AR204" s="649"/>
      <c r="AS204" s="649"/>
      <c r="AT204" s="649"/>
      <c r="AU204" s="650"/>
    </row>
    <row r="205" spans="1:47" ht="33" customHeight="1" thickBot="1">
      <c r="A205" s="639">
        <f t="shared" ref="A205:A268" si="18">A204+1</f>
        <v>195</v>
      </c>
      <c r="B205" s="1269" t="str">
        <f>IF(基本情報入力シート!C248="","",基本情報入力シート!C248)</f>
        <v/>
      </c>
      <c r="C205" s="1270"/>
      <c r="D205" s="1270"/>
      <c r="E205" s="1270"/>
      <c r="F205" s="1270"/>
      <c r="G205" s="1270"/>
      <c r="H205" s="1270"/>
      <c r="I205" s="1270"/>
      <c r="J205" s="1270"/>
      <c r="K205" s="1271"/>
      <c r="L205" s="639" t="str">
        <f>IF(基本情報入力シート!M248="","",基本情報入力シート!M248)</f>
        <v/>
      </c>
      <c r="M205" s="639" t="str">
        <f>IF(基本情報入力シート!R248="","",基本情報入力シート!R248)</f>
        <v/>
      </c>
      <c r="N205" s="639" t="str">
        <f>IF(基本情報入力シート!W248="","",基本情報入力シート!W248)</f>
        <v/>
      </c>
      <c r="O205" s="639" t="str">
        <f>IF(基本情報入力シート!X248="","",基本情報入力シート!X248)</f>
        <v/>
      </c>
      <c r="P205" s="640" t="str">
        <f>IF(基本情報入力シート!Y248="","",基本情報入力シート!Y248)</f>
        <v/>
      </c>
      <c r="Q205" s="641" t="str">
        <f>IF(基本情報入力シート!Z248="","",基本情報入力シート!Z248)</f>
        <v/>
      </c>
      <c r="R205" s="642" t="str">
        <f>IF(基本情報入力シート!AA248="","",基本情報入力シート!AA248)</f>
        <v/>
      </c>
      <c r="S205" s="129"/>
      <c r="T205" s="130"/>
      <c r="U205" s="643" t="str">
        <f>IFERROR(VLOOKUP(P205,【参考】数式用!$A$5:$I$28,MATCH(T205,【参考】数式用!$H$4:$I$4,0)+7,0),"")</f>
        <v/>
      </c>
      <c r="V205" s="132"/>
      <c r="W205" s="312" t="s">
        <v>121</v>
      </c>
      <c r="X205" s="133"/>
      <c r="Y205" s="313" t="s">
        <v>122</v>
      </c>
      <c r="Z205" s="133"/>
      <c r="AA205" s="313" t="s">
        <v>123</v>
      </c>
      <c r="AB205" s="133"/>
      <c r="AC205" s="313" t="s">
        <v>122</v>
      </c>
      <c r="AD205" s="133"/>
      <c r="AE205" s="313" t="s">
        <v>124</v>
      </c>
      <c r="AF205" s="644" t="s">
        <v>125</v>
      </c>
      <c r="AG205" s="651" t="str">
        <f t="shared" si="15"/>
        <v/>
      </c>
      <c r="AH205" s="645" t="s">
        <v>47</v>
      </c>
      <c r="AI205" s="646" t="str">
        <f t="shared" si="14"/>
        <v/>
      </c>
      <c r="AJ205" s="234"/>
      <c r="AK205" s="647" t="str">
        <f t="shared" si="16"/>
        <v>○</v>
      </c>
      <c r="AL205" s="648" t="str">
        <f t="shared" si="17"/>
        <v/>
      </c>
      <c r="AM205" s="649"/>
      <c r="AN205" s="649"/>
      <c r="AO205" s="649"/>
      <c r="AP205" s="649"/>
      <c r="AQ205" s="649"/>
      <c r="AR205" s="649"/>
      <c r="AS205" s="649"/>
      <c r="AT205" s="649"/>
      <c r="AU205" s="650"/>
    </row>
    <row r="206" spans="1:47" ht="33" customHeight="1" thickBot="1">
      <c r="A206" s="639">
        <f t="shared" si="18"/>
        <v>196</v>
      </c>
      <c r="B206" s="1269" t="str">
        <f>IF(基本情報入力シート!C249="","",基本情報入力シート!C249)</f>
        <v/>
      </c>
      <c r="C206" s="1270"/>
      <c r="D206" s="1270"/>
      <c r="E206" s="1270"/>
      <c r="F206" s="1270"/>
      <c r="G206" s="1270"/>
      <c r="H206" s="1270"/>
      <c r="I206" s="1270"/>
      <c r="J206" s="1270"/>
      <c r="K206" s="1271"/>
      <c r="L206" s="639" t="str">
        <f>IF(基本情報入力シート!M249="","",基本情報入力シート!M249)</f>
        <v/>
      </c>
      <c r="M206" s="639" t="str">
        <f>IF(基本情報入力シート!R249="","",基本情報入力シート!R249)</f>
        <v/>
      </c>
      <c r="N206" s="639" t="str">
        <f>IF(基本情報入力シート!W249="","",基本情報入力シート!W249)</f>
        <v/>
      </c>
      <c r="O206" s="639" t="str">
        <f>IF(基本情報入力シート!X249="","",基本情報入力シート!X249)</f>
        <v/>
      </c>
      <c r="P206" s="640" t="str">
        <f>IF(基本情報入力シート!Y249="","",基本情報入力シート!Y249)</f>
        <v/>
      </c>
      <c r="Q206" s="641" t="str">
        <f>IF(基本情報入力シート!Z249="","",基本情報入力シート!Z249)</f>
        <v/>
      </c>
      <c r="R206" s="642" t="str">
        <f>IF(基本情報入力シート!AA249="","",基本情報入力シート!AA249)</f>
        <v/>
      </c>
      <c r="S206" s="129"/>
      <c r="T206" s="130"/>
      <c r="U206" s="643" t="str">
        <f>IFERROR(VLOOKUP(P206,【参考】数式用!$A$5:$I$28,MATCH(T206,【参考】数式用!$H$4:$I$4,0)+7,0),"")</f>
        <v/>
      </c>
      <c r="V206" s="132"/>
      <c r="W206" s="312" t="s">
        <v>21</v>
      </c>
      <c r="X206" s="133"/>
      <c r="Y206" s="313" t="s">
        <v>11</v>
      </c>
      <c r="Z206" s="133"/>
      <c r="AA206" s="313" t="s">
        <v>67</v>
      </c>
      <c r="AB206" s="133"/>
      <c r="AC206" s="313" t="s">
        <v>11</v>
      </c>
      <c r="AD206" s="133"/>
      <c r="AE206" s="313" t="s">
        <v>14</v>
      </c>
      <c r="AF206" s="644" t="s">
        <v>30</v>
      </c>
      <c r="AG206" s="651" t="str">
        <f t="shared" si="15"/>
        <v/>
      </c>
      <c r="AH206" s="645" t="s">
        <v>47</v>
      </c>
      <c r="AI206" s="646" t="str">
        <f t="shared" si="14"/>
        <v/>
      </c>
      <c r="AJ206" s="234"/>
      <c r="AK206" s="647" t="str">
        <f t="shared" si="16"/>
        <v>○</v>
      </c>
      <c r="AL206" s="648" t="str">
        <f t="shared" si="17"/>
        <v/>
      </c>
      <c r="AM206" s="649"/>
      <c r="AN206" s="649"/>
      <c r="AO206" s="649"/>
      <c r="AP206" s="649"/>
      <c r="AQ206" s="649"/>
      <c r="AR206" s="649"/>
      <c r="AS206" s="649"/>
      <c r="AT206" s="649"/>
      <c r="AU206" s="650"/>
    </row>
    <row r="207" spans="1:47" ht="33" customHeight="1" thickBot="1">
      <c r="A207" s="639">
        <f t="shared" si="18"/>
        <v>197</v>
      </c>
      <c r="B207" s="1269" t="str">
        <f>IF(基本情報入力シート!C250="","",基本情報入力シート!C250)</f>
        <v/>
      </c>
      <c r="C207" s="1270"/>
      <c r="D207" s="1270"/>
      <c r="E207" s="1270"/>
      <c r="F207" s="1270"/>
      <c r="G207" s="1270"/>
      <c r="H207" s="1270"/>
      <c r="I207" s="1270"/>
      <c r="J207" s="1270"/>
      <c r="K207" s="1271"/>
      <c r="L207" s="639" t="str">
        <f>IF(基本情報入力シート!M250="","",基本情報入力シート!M250)</f>
        <v/>
      </c>
      <c r="M207" s="639" t="str">
        <f>IF(基本情報入力シート!R250="","",基本情報入力シート!R250)</f>
        <v/>
      </c>
      <c r="N207" s="639" t="str">
        <f>IF(基本情報入力シート!W250="","",基本情報入力シート!W250)</f>
        <v/>
      </c>
      <c r="O207" s="639" t="str">
        <f>IF(基本情報入力シート!X250="","",基本情報入力シート!X250)</f>
        <v/>
      </c>
      <c r="P207" s="640" t="str">
        <f>IF(基本情報入力シート!Y250="","",基本情報入力シート!Y250)</f>
        <v/>
      </c>
      <c r="Q207" s="641" t="str">
        <f>IF(基本情報入力シート!Z250="","",基本情報入力シート!Z250)</f>
        <v/>
      </c>
      <c r="R207" s="642" t="str">
        <f>IF(基本情報入力シート!AA250="","",基本情報入力シート!AA250)</f>
        <v/>
      </c>
      <c r="S207" s="129"/>
      <c r="T207" s="130"/>
      <c r="U207" s="643" t="str">
        <f>IFERROR(VLOOKUP(P207,【参考】数式用!$A$5:$I$28,MATCH(T207,【参考】数式用!$H$4:$I$4,0)+7,0),"")</f>
        <v/>
      </c>
      <c r="V207" s="132"/>
      <c r="W207" s="312" t="s">
        <v>121</v>
      </c>
      <c r="X207" s="133"/>
      <c r="Y207" s="313" t="s">
        <v>122</v>
      </c>
      <c r="Z207" s="133"/>
      <c r="AA207" s="313" t="s">
        <v>123</v>
      </c>
      <c r="AB207" s="133"/>
      <c r="AC207" s="313" t="s">
        <v>122</v>
      </c>
      <c r="AD207" s="133"/>
      <c r="AE207" s="313" t="s">
        <v>124</v>
      </c>
      <c r="AF207" s="644" t="s">
        <v>125</v>
      </c>
      <c r="AG207" s="651" t="str">
        <f t="shared" si="15"/>
        <v/>
      </c>
      <c r="AH207" s="645" t="s">
        <v>47</v>
      </c>
      <c r="AI207" s="646" t="str">
        <f t="shared" si="14"/>
        <v/>
      </c>
      <c r="AJ207" s="234"/>
      <c r="AK207" s="647" t="str">
        <f t="shared" si="16"/>
        <v>○</v>
      </c>
      <c r="AL207" s="648" t="str">
        <f t="shared" si="17"/>
        <v/>
      </c>
      <c r="AM207" s="649"/>
      <c r="AN207" s="649"/>
      <c r="AO207" s="649"/>
      <c r="AP207" s="649"/>
      <c r="AQ207" s="649"/>
      <c r="AR207" s="649"/>
      <c r="AS207" s="649"/>
      <c r="AT207" s="649"/>
      <c r="AU207" s="650"/>
    </row>
    <row r="208" spans="1:47" ht="33" customHeight="1" thickBot="1">
      <c r="A208" s="639">
        <f t="shared" si="18"/>
        <v>198</v>
      </c>
      <c r="B208" s="1269" t="str">
        <f>IF(基本情報入力シート!C251="","",基本情報入力シート!C251)</f>
        <v/>
      </c>
      <c r="C208" s="1270"/>
      <c r="D208" s="1270"/>
      <c r="E208" s="1270"/>
      <c r="F208" s="1270"/>
      <c r="G208" s="1270"/>
      <c r="H208" s="1270"/>
      <c r="I208" s="1270"/>
      <c r="J208" s="1270"/>
      <c r="K208" s="1271"/>
      <c r="L208" s="639" t="str">
        <f>IF(基本情報入力シート!M251="","",基本情報入力シート!M251)</f>
        <v/>
      </c>
      <c r="M208" s="639" t="str">
        <f>IF(基本情報入力シート!R251="","",基本情報入力シート!R251)</f>
        <v/>
      </c>
      <c r="N208" s="639" t="str">
        <f>IF(基本情報入力シート!W251="","",基本情報入力シート!W251)</f>
        <v/>
      </c>
      <c r="O208" s="639" t="str">
        <f>IF(基本情報入力シート!X251="","",基本情報入力シート!X251)</f>
        <v/>
      </c>
      <c r="P208" s="640" t="str">
        <f>IF(基本情報入力シート!Y251="","",基本情報入力シート!Y251)</f>
        <v/>
      </c>
      <c r="Q208" s="641" t="str">
        <f>IF(基本情報入力シート!Z251="","",基本情報入力シート!Z251)</f>
        <v/>
      </c>
      <c r="R208" s="642" t="str">
        <f>IF(基本情報入力シート!AA251="","",基本情報入力シート!AA251)</f>
        <v/>
      </c>
      <c r="S208" s="129"/>
      <c r="T208" s="130"/>
      <c r="U208" s="643" t="str">
        <f>IFERROR(VLOOKUP(P208,【参考】数式用!$A$5:$I$28,MATCH(T208,【参考】数式用!$H$4:$I$4,0)+7,0),"")</f>
        <v/>
      </c>
      <c r="V208" s="132"/>
      <c r="W208" s="312" t="s">
        <v>121</v>
      </c>
      <c r="X208" s="133"/>
      <c r="Y208" s="313" t="s">
        <v>122</v>
      </c>
      <c r="Z208" s="133"/>
      <c r="AA208" s="313" t="s">
        <v>123</v>
      </c>
      <c r="AB208" s="133"/>
      <c r="AC208" s="313" t="s">
        <v>122</v>
      </c>
      <c r="AD208" s="133"/>
      <c r="AE208" s="313" t="s">
        <v>124</v>
      </c>
      <c r="AF208" s="644" t="s">
        <v>125</v>
      </c>
      <c r="AG208" s="651" t="str">
        <f t="shared" si="15"/>
        <v/>
      </c>
      <c r="AH208" s="645" t="s">
        <v>47</v>
      </c>
      <c r="AI208" s="646" t="str">
        <f t="shared" si="14"/>
        <v/>
      </c>
      <c r="AJ208" s="234"/>
      <c r="AK208" s="647" t="str">
        <f t="shared" si="16"/>
        <v>○</v>
      </c>
      <c r="AL208" s="648" t="str">
        <f t="shared" si="17"/>
        <v/>
      </c>
      <c r="AM208" s="649"/>
      <c r="AN208" s="649"/>
      <c r="AO208" s="649"/>
      <c r="AP208" s="649"/>
      <c r="AQ208" s="649"/>
      <c r="AR208" s="649"/>
      <c r="AS208" s="649"/>
      <c r="AT208" s="649"/>
      <c r="AU208" s="650"/>
    </row>
    <row r="209" spans="1:47" ht="33" customHeight="1" thickBot="1">
      <c r="A209" s="639">
        <f t="shared" si="18"/>
        <v>199</v>
      </c>
      <c r="B209" s="1269" t="str">
        <f>IF(基本情報入力シート!C252="","",基本情報入力シート!C252)</f>
        <v/>
      </c>
      <c r="C209" s="1270"/>
      <c r="D209" s="1270"/>
      <c r="E209" s="1270"/>
      <c r="F209" s="1270"/>
      <c r="G209" s="1270"/>
      <c r="H209" s="1270"/>
      <c r="I209" s="1270"/>
      <c r="J209" s="1270"/>
      <c r="K209" s="1271"/>
      <c r="L209" s="639" t="str">
        <f>IF(基本情報入力シート!M252="","",基本情報入力シート!M252)</f>
        <v/>
      </c>
      <c r="M209" s="639" t="str">
        <f>IF(基本情報入力シート!R252="","",基本情報入力シート!R252)</f>
        <v/>
      </c>
      <c r="N209" s="639" t="str">
        <f>IF(基本情報入力シート!W252="","",基本情報入力シート!W252)</f>
        <v/>
      </c>
      <c r="O209" s="639" t="str">
        <f>IF(基本情報入力シート!X252="","",基本情報入力シート!X252)</f>
        <v/>
      </c>
      <c r="P209" s="640" t="str">
        <f>IF(基本情報入力シート!Y252="","",基本情報入力シート!Y252)</f>
        <v/>
      </c>
      <c r="Q209" s="641" t="str">
        <f>IF(基本情報入力シート!Z252="","",基本情報入力シート!Z252)</f>
        <v/>
      </c>
      <c r="R209" s="642" t="str">
        <f>IF(基本情報入力シート!AA252="","",基本情報入力シート!AA252)</f>
        <v/>
      </c>
      <c r="S209" s="129"/>
      <c r="T209" s="130"/>
      <c r="U209" s="643" t="str">
        <f>IFERROR(VLOOKUP(P209,【参考】数式用!$A$5:$I$28,MATCH(T209,【参考】数式用!$H$4:$I$4,0)+7,0),"")</f>
        <v/>
      </c>
      <c r="V209" s="132"/>
      <c r="W209" s="312" t="s">
        <v>121</v>
      </c>
      <c r="X209" s="133"/>
      <c r="Y209" s="313" t="s">
        <v>122</v>
      </c>
      <c r="Z209" s="133"/>
      <c r="AA209" s="313" t="s">
        <v>123</v>
      </c>
      <c r="AB209" s="133"/>
      <c r="AC209" s="313" t="s">
        <v>122</v>
      </c>
      <c r="AD209" s="133"/>
      <c r="AE209" s="313" t="s">
        <v>124</v>
      </c>
      <c r="AF209" s="644" t="s">
        <v>125</v>
      </c>
      <c r="AG209" s="651" t="str">
        <f t="shared" si="15"/>
        <v/>
      </c>
      <c r="AH209" s="645" t="s">
        <v>47</v>
      </c>
      <c r="AI209" s="646" t="str">
        <f t="shared" si="14"/>
        <v/>
      </c>
      <c r="AJ209" s="234"/>
      <c r="AK209" s="647" t="str">
        <f t="shared" si="16"/>
        <v>○</v>
      </c>
      <c r="AL209" s="648" t="str">
        <f t="shared" si="17"/>
        <v/>
      </c>
      <c r="AM209" s="649"/>
      <c r="AN209" s="649"/>
      <c r="AO209" s="649"/>
      <c r="AP209" s="649"/>
      <c r="AQ209" s="649"/>
      <c r="AR209" s="649"/>
      <c r="AS209" s="649"/>
      <c r="AT209" s="649"/>
      <c r="AU209" s="650"/>
    </row>
    <row r="210" spans="1:47" ht="33" customHeight="1" thickBot="1">
      <c r="A210" s="639">
        <f t="shared" si="18"/>
        <v>200</v>
      </c>
      <c r="B210" s="1269" t="str">
        <f>IF(基本情報入力シート!C253="","",基本情報入力シート!C253)</f>
        <v/>
      </c>
      <c r="C210" s="1270"/>
      <c r="D210" s="1270"/>
      <c r="E210" s="1270"/>
      <c r="F210" s="1270"/>
      <c r="G210" s="1270"/>
      <c r="H210" s="1270"/>
      <c r="I210" s="1270"/>
      <c r="J210" s="1270"/>
      <c r="K210" s="1271"/>
      <c r="L210" s="639" t="str">
        <f>IF(基本情報入力シート!M253="","",基本情報入力シート!M253)</f>
        <v/>
      </c>
      <c r="M210" s="639" t="str">
        <f>IF(基本情報入力シート!R253="","",基本情報入力シート!R253)</f>
        <v/>
      </c>
      <c r="N210" s="639" t="str">
        <f>IF(基本情報入力シート!W253="","",基本情報入力シート!W253)</f>
        <v/>
      </c>
      <c r="O210" s="639" t="str">
        <f>IF(基本情報入力シート!X253="","",基本情報入力シート!X253)</f>
        <v/>
      </c>
      <c r="P210" s="640" t="str">
        <f>IF(基本情報入力シート!Y253="","",基本情報入力シート!Y253)</f>
        <v/>
      </c>
      <c r="Q210" s="641" t="str">
        <f>IF(基本情報入力シート!Z253="","",基本情報入力シート!Z253)</f>
        <v/>
      </c>
      <c r="R210" s="642" t="str">
        <f>IF(基本情報入力シート!AA253="","",基本情報入力シート!AA253)</f>
        <v/>
      </c>
      <c r="S210" s="129"/>
      <c r="T210" s="130"/>
      <c r="U210" s="643" t="str">
        <f>IFERROR(VLOOKUP(P210,【参考】数式用!$A$5:$I$28,MATCH(T210,【参考】数式用!$H$4:$I$4,0)+7,0),"")</f>
        <v/>
      </c>
      <c r="V210" s="132"/>
      <c r="W210" s="312" t="s">
        <v>121</v>
      </c>
      <c r="X210" s="133"/>
      <c r="Y210" s="313" t="s">
        <v>122</v>
      </c>
      <c r="Z210" s="133"/>
      <c r="AA210" s="313" t="s">
        <v>123</v>
      </c>
      <c r="AB210" s="133"/>
      <c r="AC210" s="313" t="s">
        <v>122</v>
      </c>
      <c r="AD210" s="133"/>
      <c r="AE210" s="313" t="s">
        <v>124</v>
      </c>
      <c r="AF210" s="644" t="s">
        <v>125</v>
      </c>
      <c r="AG210" s="651" t="str">
        <f t="shared" si="15"/>
        <v/>
      </c>
      <c r="AH210" s="645" t="s">
        <v>47</v>
      </c>
      <c r="AI210" s="646" t="str">
        <f t="shared" si="14"/>
        <v/>
      </c>
      <c r="AJ210" s="234"/>
      <c r="AK210" s="647" t="str">
        <f t="shared" si="16"/>
        <v>○</v>
      </c>
      <c r="AL210" s="648" t="str">
        <f t="shared" si="17"/>
        <v/>
      </c>
      <c r="AM210" s="649"/>
      <c r="AN210" s="649"/>
      <c r="AO210" s="649"/>
      <c r="AP210" s="649"/>
      <c r="AQ210" s="649"/>
      <c r="AR210" s="649"/>
      <c r="AS210" s="649"/>
      <c r="AT210" s="649"/>
      <c r="AU210" s="650"/>
    </row>
    <row r="211" spans="1:47" ht="33" customHeight="1" thickBot="1">
      <c r="A211" s="639">
        <f t="shared" si="18"/>
        <v>201</v>
      </c>
      <c r="B211" s="1269" t="str">
        <f>IF(基本情報入力シート!C254="","",基本情報入力シート!C254)</f>
        <v/>
      </c>
      <c r="C211" s="1270"/>
      <c r="D211" s="1270"/>
      <c r="E211" s="1270"/>
      <c r="F211" s="1270"/>
      <c r="G211" s="1270"/>
      <c r="H211" s="1270"/>
      <c r="I211" s="1270"/>
      <c r="J211" s="1270"/>
      <c r="K211" s="1271"/>
      <c r="L211" s="639" t="str">
        <f>IF(基本情報入力シート!M254="","",基本情報入力シート!M254)</f>
        <v/>
      </c>
      <c r="M211" s="639" t="str">
        <f>IF(基本情報入力シート!R254="","",基本情報入力シート!R254)</f>
        <v/>
      </c>
      <c r="N211" s="639" t="str">
        <f>IF(基本情報入力シート!W254="","",基本情報入力シート!W254)</f>
        <v/>
      </c>
      <c r="O211" s="639" t="str">
        <f>IF(基本情報入力シート!X254="","",基本情報入力シート!X254)</f>
        <v/>
      </c>
      <c r="P211" s="640" t="str">
        <f>IF(基本情報入力シート!Y254="","",基本情報入力シート!Y254)</f>
        <v/>
      </c>
      <c r="Q211" s="641" t="str">
        <f>IF(基本情報入力シート!Z254="","",基本情報入力シート!Z254)</f>
        <v/>
      </c>
      <c r="R211" s="642" t="str">
        <f>IF(基本情報入力シート!AA254="","",基本情報入力シート!AA254)</f>
        <v/>
      </c>
      <c r="S211" s="129"/>
      <c r="T211" s="130"/>
      <c r="U211" s="643" t="str">
        <f>IFERROR(VLOOKUP(P211,【参考】数式用!$A$5:$I$28,MATCH(T211,【参考】数式用!$H$4:$I$4,0)+7,0),"")</f>
        <v/>
      </c>
      <c r="V211" s="132"/>
      <c r="W211" s="312" t="s">
        <v>121</v>
      </c>
      <c r="X211" s="133"/>
      <c r="Y211" s="313" t="s">
        <v>122</v>
      </c>
      <c r="Z211" s="133"/>
      <c r="AA211" s="313" t="s">
        <v>123</v>
      </c>
      <c r="AB211" s="133"/>
      <c r="AC211" s="313" t="s">
        <v>122</v>
      </c>
      <c r="AD211" s="133"/>
      <c r="AE211" s="313" t="s">
        <v>124</v>
      </c>
      <c r="AF211" s="644" t="s">
        <v>125</v>
      </c>
      <c r="AG211" s="651" t="str">
        <f t="shared" si="15"/>
        <v/>
      </c>
      <c r="AH211" s="645" t="s">
        <v>47</v>
      </c>
      <c r="AI211" s="646" t="str">
        <f t="shared" si="14"/>
        <v/>
      </c>
      <c r="AJ211" s="234"/>
      <c r="AK211" s="647" t="str">
        <f t="shared" si="16"/>
        <v>○</v>
      </c>
      <c r="AL211" s="648" t="str">
        <f t="shared" si="17"/>
        <v/>
      </c>
      <c r="AM211" s="649"/>
      <c r="AN211" s="649"/>
      <c r="AO211" s="649"/>
      <c r="AP211" s="649"/>
      <c r="AQ211" s="649"/>
      <c r="AR211" s="649"/>
      <c r="AS211" s="649"/>
      <c r="AT211" s="649"/>
      <c r="AU211" s="650"/>
    </row>
    <row r="212" spans="1:47" ht="33" customHeight="1" thickBot="1">
      <c r="A212" s="639">
        <f t="shared" si="18"/>
        <v>202</v>
      </c>
      <c r="B212" s="1269" t="str">
        <f>IF(基本情報入力シート!C255="","",基本情報入力シート!C255)</f>
        <v/>
      </c>
      <c r="C212" s="1270"/>
      <c r="D212" s="1270"/>
      <c r="E212" s="1270"/>
      <c r="F212" s="1270"/>
      <c r="G212" s="1270"/>
      <c r="H212" s="1270"/>
      <c r="I212" s="1270"/>
      <c r="J212" s="1270"/>
      <c r="K212" s="1271"/>
      <c r="L212" s="639" t="str">
        <f>IF(基本情報入力シート!M255="","",基本情報入力シート!M255)</f>
        <v/>
      </c>
      <c r="M212" s="639" t="str">
        <f>IF(基本情報入力シート!R255="","",基本情報入力シート!R255)</f>
        <v/>
      </c>
      <c r="N212" s="639" t="str">
        <f>IF(基本情報入力シート!W255="","",基本情報入力シート!W255)</f>
        <v/>
      </c>
      <c r="O212" s="639" t="str">
        <f>IF(基本情報入力シート!X255="","",基本情報入力シート!X255)</f>
        <v/>
      </c>
      <c r="P212" s="640" t="str">
        <f>IF(基本情報入力シート!Y255="","",基本情報入力シート!Y255)</f>
        <v/>
      </c>
      <c r="Q212" s="641" t="str">
        <f>IF(基本情報入力シート!Z255="","",基本情報入力シート!Z255)</f>
        <v/>
      </c>
      <c r="R212" s="642" t="str">
        <f>IF(基本情報入力シート!AA255="","",基本情報入力シート!AA255)</f>
        <v/>
      </c>
      <c r="S212" s="129"/>
      <c r="T212" s="130"/>
      <c r="U212" s="643" t="str">
        <f>IFERROR(VLOOKUP(P212,【参考】数式用!$A$5:$I$28,MATCH(T212,【参考】数式用!$H$4:$I$4,0)+7,0),"")</f>
        <v/>
      </c>
      <c r="V212" s="132"/>
      <c r="W212" s="312" t="s">
        <v>121</v>
      </c>
      <c r="X212" s="133"/>
      <c r="Y212" s="313" t="s">
        <v>122</v>
      </c>
      <c r="Z212" s="133"/>
      <c r="AA212" s="313" t="s">
        <v>123</v>
      </c>
      <c r="AB212" s="133"/>
      <c r="AC212" s="313" t="s">
        <v>122</v>
      </c>
      <c r="AD212" s="133"/>
      <c r="AE212" s="313" t="s">
        <v>124</v>
      </c>
      <c r="AF212" s="644" t="s">
        <v>125</v>
      </c>
      <c r="AG212" s="651" t="str">
        <f t="shared" si="15"/>
        <v/>
      </c>
      <c r="AH212" s="645" t="s">
        <v>47</v>
      </c>
      <c r="AI212" s="646" t="str">
        <f t="shared" si="14"/>
        <v/>
      </c>
      <c r="AJ212" s="234"/>
      <c r="AK212" s="647" t="str">
        <f t="shared" si="16"/>
        <v>○</v>
      </c>
      <c r="AL212" s="648" t="str">
        <f t="shared" si="17"/>
        <v/>
      </c>
      <c r="AM212" s="649"/>
      <c r="AN212" s="649"/>
      <c r="AO212" s="649"/>
      <c r="AP212" s="649"/>
      <c r="AQ212" s="649"/>
      <c r="AR212" s="649"/>
      <c r="AS212" s="649"/>
      <c r="AT212" s="649"/>
      <c r="AU212" s="650"/>
    </row>
    <row r="213" spans="1:47" ht="33" customHeight="1" thickBot="1">
      <c r="A213" s="639">
        <f t="shared" si="18"/>
        <v>203</v>
      </c>
      <c r="B213" s="1269" t="str">
        <f>IF(基本情報入力シート!C256="","",基本情報入力シート!C256)</f>
        <v/>
      </c>
      <c r="C213" s="1270"/>
      <c r="D213" s="1270"/>
      <c r="E213" s="1270"/>
      <c r="F213" s="1270"/>
      <c r="G213" s="1270"/>
      <c r="H213" s="1270"/>
      <c r="I213" s="1270"/>
      <c r="J213" s="1270"/>
      <c r="K213" s="1271"/>
      <c r="L213" s="639" t="str">
        <f>IF(基本情報入力シート!M256="","",基本情報入力シート!M256)</f>
        <v/>
      </c>
      <c r="M213" s="639" t="str">
        <f>IF(基本情報入力シート!R256="","",基本情報入力シート!R256)</f>
        <v/>
      </c>
      <c r="N213" s="639" t="str">
        <f>IF(基本情報入力シート!W256="","",基本情報入力シート!W256)</f>
        <v/>
      </c>
      <c r="O213" s="639" t="str">
        <f>IF(基本情報入力シート!X256="","",基本情報入力シート!X256)</f>
        <v/>
      </c>
      <c r="P213" s="640" t="str">
        <f>IF(基本情報入力シート!Y256="","",基本情報入力シート!Y256)</f>
        <v/>
      </c>
      <c r="Q213" s="641" t="str">
        <f>IF(基本情報入力シート!Z256="","",基本情報入力シート!Z256)</f>
        <v/>
      </c>
      <c r="R213" s="642" t="str">
        <f>IF(基本情報入力シート!AA256="","",基本情報入力シート!AA256)</f>
        <v/>
      </c>
      <c r="S213" s="129"/>
      <c r="T213" s="130"/>
      <c r="U213" s="643" t="str">
        <f>IFERROR(VLOOKUP(P213,【参考】数式用!$A$5:$I$28,MATCH(T213,【参考】数式用!$H$4:$I$4,0)+7,0),"")</f>
        <v/>
      </c>
      <c r="V213" s="132"/>
      <c r="W213" s="312" t="s">
        <v>121</v>
      </c>
      <c r="X213" s="133"/>
      <c r="Y213" s="313" t="s">
        <v>122</v>
      </c>
      <c r="Z213" s="133"/>
      <c r="AA213" s="313" t="s">
        <v>123</v>
      </c>
      <c r="AB213" s="133"/>
      <c r="AC213" s="313" t="s">
        <v>122</v>
      </c>
      <c r="AD213" s="133"/>
      <c r="AE213" s="313" t="s">
        <v>124</v>
      </c>
      <c r="AF213" s="644" t="s">
        <v>125</v>
      </c>
      <c r="AG213" s="651" t="str">
        <f t="shared" si="15"/>
        <v/>
      </c>
      <c r="AH213" s="645" t="s">
        <v>47</v>
      </c>
      <c r="AI213" s="646" t="str">
        <f t="shared" si="14"/>
        <v/>
      </c>
      <c r="AJ213" s="234"/>
      <c r="AK213" s="647" t="str">
        <f t="shared" si="16"/>
        <v>○</v>
      </c>
      <c r="AL213" s="648" t="str">
        <f t="shared" si="17"/>
        <v/>
      </c>
      <c r="AM213" s="649"/>
      <c r="AN213" s="649"/>
      <c r="AO213" s="649"/>
      <c r="AP213" s="649"/>
      <c r="AQ213" s="649"/>
      <c r="AR213" s="649"/>
      <c r="AS213" s="649"/>
      <c r="AT213" s="649"/>
      <c r="AU213" s="650"/>
    </row>
    <row r="214" spans="1:47" ht="33" customHeight="1" thickBot="1">
      <c r="A214" s="639">
        <f t="shared" si="18"/>
        <v>204</v>
      </c>
      <c r="B214" s="1269" t="str">
        <f>IF(基本情報入力シート!C257="","",基本情報入力シート!C257)</f>
        <v/>
      </c>
      <c r="C214" s="1270"/>
      <c r="D214" s="1270"/>
      <c r="E214" s="1270"/>
      <c r="F214" s="1270"/>
      <c r="G214" s="1270"/>
      <c r="H214" s="1270"/>
      <c r="I214" s="1270"/>
      <c r="J214" s="1270"/>
      <c r="K214" s="1271"/>
      <c r="L214" s="639" t="str">
        <f>IF(基本情報入力シート!M257="","",基本情報入力シート!M257)</f>
        <v/>
      </c>
      <c r="M214" s="639" t="str">
        <f>IF(基本情報入力シート!R257="","",基本情報入力シート!R257)</f>
        <v/>
      </c>
      <c r="N214" s="639" t="str">
        <f>IF(基本情報入力シート!W257="","",基本情報入力シート!W257)</f>
        <v/>
      </c>
      <c r="O214" s="639" t="str">
        <f>IF(基本情報入力シート!X257="","",基本情報入力シート!X257)</f>
        <v/>
      </c>
      <c r="P214" s="640" t="str">
        <f>IF(基本情報入力シート!Y257="","",基本情報入力シート!Y257)</f>
        <v/>
      </c>
      <c r="Q214" s="641" t="str">
        <f>IF(基本情報入力シート!Z257="","",基本情報入力シート!Z257)</f>
        <v/>
      </c>
      <c r="R214" s="642" t="str">
        <f>IF(基本情報入力シート!AA257="","",基本情報入力シート!AA257)</f>
        <v/>
      </c>
      <c r="S214" s="129"/>
      <c r="T214" s="130"/>
      <c r="U214" s="643" t="str">
        <f>IFERROR(VLOOKUP(P214,【参考】数式用!$A$5:$I$28,MATCH(T214,【参考】数式用!$H$4:$I$4,0)+7,0),"")</f>
        <v/>
      </c>
      <c r="V214" s="132"/>
      <c r="W214" s="312" t="s">
        <v>121</v>
      </c>
      <c r="X214" s="133"/>
      <c r="Y214" s="313" t="s">
        <v>122</v>
      </c>
      <c r="Z214" s="133"/>
      <c r="AA214" s="313" t="s">
        <v>123</v>
      </c>
      <c r="AB214" s="133"/>
      <c r="AC214" s="313" t="s">
        <v>122</v>
      </c>
      <c r="AD214" s="133"/>
      <c r="AE214" s="313" t="s">
        <v>124</v>
      </c>
      <c r="AF214" s="644" t="s">
        <v>125</v>
      </c>
      <c r="AG214" s="651" t="str">
        <f t="shared" si="15"/>
        <v/>
      </c>
      <c r="AH214" s="645" t="s">
        <v>47</v>
      </c>
      <c r="AI214" s="646" t="str">
        <f t="shared" si="14"/>
        <v/>
      </c>
      <c r="AJ214" s="234"/>
      <c r="AK214" s="647" t="str">
        <f t="shared" si="16"/>
        <v>○</v>
      </c>
      <c r="AL214" s="648" t="str">
        <f t="shared" si="17"/>
        <v/>
      </c>
      <c r="AM214" s="649"/>
      <c r="AN214" s="649"/>
      <c r="AO214" s="649"/>
      <c r="AP214" s="649"/>
      <c r="AQ214" s="649"/>
      <c r="AR214" s="649"/>
      <c r="AS214" s="649"/>
      <c r="AT214" s="649"/>
      <c r="AU214" s="650"/>
    </row>
    <row r="215" spans="1:47" ht="33" customHeight="1" thickBot="1">
      <c r="A215" s="639">
        <f t="shared" si="18"/>
        <v>205</v>
      </c>
      <c r="B215" s="1269" t="str">
        <f>IF(基本情報入力シート!C258="","",基本情報入力シート!C258)</f>
        <v/>
      </c>
      <c r="C215" s="1270"/>
      <c r="D215" s="1270"/>
      <c r="E215" s="1270"/>
      <c r="F215" s="1270"/>
      <c r="G215" s="1270"/>
      <c r="H215" s="1270"/>
      <c r="I215" s="1270"/>
      <c r="J215" s="1270"/>
      <c r="K215" s="1271"/>
      <c r="L215" s="639" t="str">
        <f>IF(基本情報入力シート!M258="","",基本情報入力シート!M258)</f>
        <v/>
      </c>
      <c r="M215" s="639" t="str">
        <f>IF(基本情報入力シート!R258="","",基本情報入力シート!R258)</f>
        <v/>
      </c>
      <c r="N215" s="639" t="str">
        <f>IF(基本情報入力シート!W258="","",基本情報入力シート!W258)</f>
        <v/>
      </c>
      <c r="O215" s="639" t="str">
        <f>IF(基本情報入力シート!X258="","",基本情報入力シート!X258)</f>
        <v/>
      </c>
      <c r="P215" s="640" t="str">
        <f>IF(基本情報入力シート!Y258="","",基本情報入力シート!Y258)</f>
        <v/>
      </c>
      <c r="Q215" s="641" t="str">
        <f>IF(基本情報入力シート!Z258="","",基本情報入力シート!Z258)</f>
        <v/>
      </c>
      <c r="R215" s="642" t="str">
        <f>IF(基本情報入力シート!AA258="","",基本情報入力シート!AA258)</f>
        <v/>
      </c>
      <c r="S215" s="129"/>
      <c r="T215" s="130"/>
      <c r="U215" s="643" t="str">
        <f>IFERROR(VLOOKUP(P215,【参考】数式用!$A$5:$I$28,MATCH(T215,【参考】数式用!$H$4:$I$4,0)+7,0),"")</f>
        <v/>
      </c>
      <c r="V215" s="132"/>
      <c r="W215" s="312" t="s">
        <v>121</v>
      </c>
      <c r="X215" s="133"/>
      <c r="Y215" s="313" t="s">
        <v>122</v>
      </c>
      <c r="Z215" s="133"/>
      <c r="AA215" s="313" t="s">
        <v>123</v>
      </c>
      <c r="AB215" s="133"/>
      <c r="AC215" s="313" t="s">
        <v>122</v>
      </c>
      <c r="AD215" s="133"/>
      <c r="AE215" s="313" t="s">
        <v>124</v>
      </c>
      <c r="AF215" s="644" t="s">
        <v>125</v>
      </c>
      <c r="AG215" s="651" t="str">
        <f t="shared" si="15"/>
        <v/>
      </c>
      <c r="AH215" s="645" t="s">
        <v>47</v>
      </c>
      <c r="AI215" s="646" t="str">
        <f t="shared" si="14"/>
        <v/>
      </c>
      <c r="AJ215" s="234"/>
      <c r="AK215" s="647" t="str">
        <f t="shared" si="16"/>
        <v>○</v>
      </c>
      <c r="AL215" s="648" t="str">
        <f t="shared" si="17"/>
        <v/>
      </c>
      <c r="AM215" s="649"/>
      <c r="AN215" s="649"/>
      <c r="AO215" s="649"/>
      <c r="AP215" s="649"/>
      <c r="AQ215" s="649"/>
      <c r="AR215" s="649"/>
      <c r="AS215" s="649"/>
      <c r="AT215" s="649"/>
      <c r="AU215" s="650"/>
    </row>
    <row r="216" spans="1:47" ht="33" customHeight="1" thickBot="1">
      <c r="A216" s="639">
        <f t="shared" si="18"/>
        <v>206</v>
      </c>
      <c r="B216" s="1269" t="str">
        <f>IF(基本情報入力シート!C259="","",基本情報入力シート!C259)</f>
        <v/>
      </c>
      <c r="C216" s="1270"/>
      <c r="D216" s="1270"/>
      <c r="E216" s="1270"/>
      <c r="F216" s="1270"/>
      <c r="G216" s="1270"/>
      <c r="H216" s="1270"/>
      <c r="I216" s="1270"/>
      <c r="J216" s="1270"/>
      <c r="K216" s="1271"/>
      <c r="L216" s="639" t="str">
        <f>IF(基本情報入力シート!M259="","",基本情報入力シート!M259)</f>
        <v/>
      </c>
      <c r="M216" s="639" t="str">
        <f>IF(基本情報入力シート!R259="","",基本情報入力シート!R259)</f>
        <v/>
      </c>
      <c r="N216" s="639" t="str">
        <f>IF(基本情報入力シート!W259="","",基本情報入力シート!W259)</f>
        <v/>
      </c>
      <c r="O216" s="639" t="str">
        <f>IF(基本情報入力シート!X259="","",基本情報入力シート!X259)</f>
        <v/>
      </c>
      <c r="P216" s="640" t="str">
        <f>IF(基本情報入力シート!Y259="","",基本情報入力シート!Y259)</f>
        <v/>
      </c>
      <c r="Q216" s="641" t="str">
        <f>IF(基本情報入力シート!Z259="","",基本情報入力シート!Z259)</f>
        <v/>
      </c>
      <c r="R216" s="642" t="str">
        <f>IF(基本情報入力シート!AA259="","",基本情報入力シート!AA259)</f>
        <v/>
      </c>
      <c r="S216" s="129"/>
      <c r="T216" s="130"/>
      <c r="U216" s="643" t="str">
        <f>IFERROR(VLOOKUP(P216,【参考】数式用!$A$5:$I$28,MATCH(T216,【参考】数式用!$H$4:$I$4,0)+7,0),"")</f>
        <v/>
      </c>
      <c r="V216" s="132"/>
      <c r="W216" s="312" t="s">
        <v>121</v>
      </c>
      <c r="X216" s="133"/>
      <c r="Y216" s="313" t="s">
        <v>122</v>
      </c>
      <c r="Z216" s="133"/>
      <c r="AA216" s="313" t="s">
        <v>123</v>
      </c>
      <c r="AB216" s="133"/>
      <c r="AC216" s="313" t="s">
        <v>122</v>
      </c>
      <c r="AD216" s="133"/>
      <c r="AE216" s="313" t="s">
        <v>124</v>
      </c>
      <c r="AF216" s="644" t="s">
        <v>125</v>
      </c>
      <c r="AG216" s="651" t="str">
        <f t="shared" si="15"/>
        <v/>
      </c>
      <c r="AH216" s="645" t="s">
        <v>47</v>
      </c>
      <c r="AI216" s="646" t="str">
        <f t="shared" si="14"/>
        <v/>
      </c>
      <c r="AJ216" s="234"/>
      <c r="AK216" s="647" t="str">
        <f t="shared" si="16"/>
        <v>○</v>
      </c>
      <c r="AL216" s="648" t="str">
        <f t="shared" si="17"/>
        <v/>
      </c>
      <c r="AM216" s="649"/>
      <c r="AN216" s="649"/>
      <c r="AO216" s="649"/>
      <c r="AP216" s="649"/>
      <c r="AQ216" s="649"/>
      <c r="AR216" s="649"/>
      <c r="AS216" s="649"/>
      <c r="AT216" s="649"/>
      <c r="AU216" s="650"/>
    </row>
    <row r="217" spans="1:47" ht="33" customHeight="1" thickBot="1">
      <c r="A217" s="639">
        <f t="shared" si="18"/>
        <v>207</v>
      </c>
      <c r="B217" s="1269" t="str">
        <f>IF(基本情報入力シート!C260="","",基本情報入力シート!C260)</f>
        <v/>
      </c>
      <c r="C217" s="1270"/>
      <c r="D217" s="1270"/>
      <c r="E217" s="1270"/>
      <c r="F217" s="1270"/>
      <c r="G217" s="1270"/>
      <c r="H217" s="1270"/>
      <c r="I217" s="1270"/>
      <c r="J217" s="1270"/>
      <c r="K217" s="1271"/>
      <c r="L217" s="639" t="str">
        <f>IF(基本情報入力シート!M260="","",基本情報入力シート!M260)</f>
        <v/>
      </c>
      <c r="M217" s="639" t="str">
        <f>IF(基本情報入力シート!R260="","",基本情報入力シート!R260)</f>
        <v/>
      </c>
      <c r="N217" s="639" t="str">
        <f>IF(基本情報入力シート!W260="","",基本情報入力シート!W260)</f>
        <v/>
      </c>
      <c r="O217" s="639" t="str">
        <f>IF(基本情報入力シート!X260="","",基本情報入力シート!X260)</f>
        <v/>
      </c>
      <c r="P217" s="640" t="str">
        <f>IF(基本情報入力シート!Y260="","",基本情報入力シート!Y260)</f>
        <v/>
      </c>
      <c r="Q217" s="641" t="str">
        <f>IF(基本情報入力シート!Z260="","",基本情報入力シート!Z260)</f>
        <v/>
      </c>
      <c r="R217" s="642" t="str">
        <f>IF(基本情報入力シート!AA260="","",基本情報入力シート!AA260)</f>
        <v/>
      </c>
      <c r="S217" s="129"/>
      <c r="T217" s="130"/>
      <c r="U217" s="643" t="str">
        <f>IFERROR(VLOOKUP(P217,【参考】数式用!$A$5:$I$28,MATCH(T217,【参考】数式用!$H$4:$I$4,0)+7,0),"")</f>
        <v/>
      </c>
      <c r="V217" s="132"/>
      <c r="W217" s="312" t="s">
        <v>121</v>
      </c>
      <c r="X217" s="133"/>
      <c r="Y217" s="313" t="s">
        <v>122</v>
      </c>
      <c r="Z217" s="133"/>
      <c r="AA217" s="313" t="s">
        <v>123</v>
      </c>
      <c r="AB217" s="133"/>
      <c r="AC217" s="313" t="s">
        <v>122</v>
      </c>
      <c r="AD217" s="133"/>
      <c r="AE217" s="313" t="s">
        <v>124</v>
      </c>
      <c r="AF217" s="644" t="s">
        <v>125</v>
      </c>
      <c r="AG217" s="651" t="str">
        <f t="shared" si="15"/>
        <v/>
      </c>
      <c r="AH217" s="645" t="s">
        <v>47</v>
      </c>
      <c r="AI217" s="646" t="str">
        <f t="shared" si="14"/>
        <v/>
      </c>
      <c r="AJ217" s="234"/>
      <c r="AK217" s="647" t="str">
        <f t="shared" si="16"/>
        <v>○</v>
      </c>
      <c r="AL217" s="648" t="str">
        <f t="shared" si="17"/>
        <v/>
      </c>
      <c r="AM217" s="649"/>
      <c r="AN217" s="649"/>
      <c r="AO217" s="649"/>
      <c r="AP217" s="649"/>
      <c r="AQ217" s="649"/>
      <c r="AR217" s="649"/>
      <c r="AS217" s="649"/>
      <c r="AT217" s="649"/>
      <c r="AU217" s="650"/>
    </row>
    <row r="218" spans="1:47" ht="33" customHeight="1" thickBot="1">
      <c r="A218" s="639">
        <f t="shared" si="18"/>
        <v>208</v>
      </c>
      <c r="B218" s="1269" t="str">
        <f>IF(基本情報入力シート!C261="","",基本情報入力シート!C261)</f>
        <v/>
      </c>
      <c r="C218" s="1270"/>
      <c r="D218" s="1270"/>
      <c r="E218" s="1270"/>
      <c r="F218" s="1270"/>
      <c r="G218" s="1270"/>
      <c r="H218" s="1270"/>
      <c r="I218" s="1270"/>
      <c r="J218" s="1270"/>
      <c r="K218" s="1271"/>
      <c r="L218" s="639" t="str">
        <f>IF(基本情報入力シート!M261="","",基本情報入力シート!M261)</f>
        <v/>
      </c>
      <c r="M218" s="639" t="str">
        <f>IF(基本情報入力シート!R261="","",基本情報入力シート!R261)</f>
        <v/>
      </c>
      <c r="N218" s="639" t="str">
        <f>IF(基本情報入力シート!W261="","",基本情報入力シート!W261)</f>
        <v/>
      </c>
      <c r="O218" s="639" t="str">
        <f>IF(基本情報入力シート!X261="","",基本情報入力シート!X261)</f>
        <v/>
      </c>
      <c r="P218" s="640" t="str">
        <f>IF(基本情報入力シート!Y261="","",基本情報入力シート!Y261)</f>
        <v/>
      </c>
      <c r="Q218" s="641" t="str">
        <f>IF(基本情報入力シート!Z261="","",基本情報入力シート!Z261)</f>
        <v/>
      </c>
      <c r="R218" s="642" t="str">
        <f>IF(基本情報入力シート!AA261="","",基本情報入力シート!AA261)</f>
        <v/>
      </c>
      <c r="S218" s="129"/>
      <c r="T218" s="130"/>
      <c r="U218" s="643" t="str">
        <f>IFERROR(VLOOKUP(P218,【参考】数式用!$A$5:$I$28,MATCH(T218,【参考】数式用!$H$4:$I$4,0)+7,0),"")</f>
        <v/>
      </c>
      <c r="V218" s="132"/>
      <c r="W218" s="312" t="s">
        <v>121</v>
      </c>
      <c r="X218" s="133"/>
      <c r="Y218" s="313" t="s">
        <v>122</v>
      </c>
      <c r="Z218" s="133"/>
      <c r="AA218" s="313" t="s">
        <v>123</v>
      </c>
      <c r="AB218" s="133"/>
      <c r="AC218" s="313" t="s">
        <v>122</v>
      </c>
      <c r="AD218" s="133"/>
      <c r="AE218" s="313" t="s">
        <v>124</v>
      </c>
      <c r="AF218" s="644" t="s">
        <v>125</v>
      </c>
      <c r="AG218" s="651" t="str">
        <f t="shared" si="15"/>
        <v/>
      </c>
      <c r="AH218" s="645" t="s">
        <v>47</v>
      </c>
      <c r="AI218" s="646" t="str">
        <f t="shared" si="14"/>
        <v/>
      </c>
      <c r="AJ218" s="234"/>
      <c r="AK218" s="647" t="str">
        <f t="shared" si="16"/>
        <v>○</v>
      </c>
      <c r="AL218" s="648" t="str">
        <f t="shared" si="17"/>
        <v/>
      </c>
      <c r="AM218" s="649"/>
      <c r="AN218" s="649"/>
      <c r="AO218" s="649"/>
      <c r="AP218" s="649"/>
      <c r="AQ218" s="649"/>
      <c r="AR218" s="649"/>
      <c r="AS218" s="649"/>
      <c r="AT218" s="649"/>
      <c r="AU218" s="650"/>
    </row>
    <row r="219" spans="1:47" ht="33" customHeight="1" thickBot="1">
      <c r="A219" s="639">
        <f t="shared" si="18"/>
        <v>209</v>
      </c>
      <c r="B219" s="1269" t="str">
        <f>IF(基本情報入力シート!C262="","",基本情報入力シート!C262)</f>
        <v/>
      </c>
      <c r="C219" s="1270"/>
      <c r="D219" s="1270"/>
      <c r="E219" s="1270"/>
      <c r="F219" s="1270"/>
      <c r="G219" s="1270"/>
      <c r="H219" s="1270"/>
      <c r="I219" s="1270"/>
      <c r="J219" s="1270"/>
      <c r="K219" s="1271"/>
      <c r="L219" s="639" t="str">
        <f>IF(基本情報入力シート!M262="","",基本情報入力シート!M262)</f>
        <v/>
      </c>
      <c r="M219" s="639" t="str">
        <f>IF(基本情報入力シート!R262="","",基本情報入力シート!R262)</f>
        <v/>
      </c>
      <c r="N219" s="639" t="str">
        <f>IF(基本情報入力シート!W262="","",基本情報入力シート!W262)</f>
        <v/>
      </c>
      <c r="O219" s="639" t="str">
        <f>IF(基本情報入力シート!X262="","",基本情報入力シート!X262)</f>
        <v/>
      </c>
      <c r="P219" s="640" t="str">
        <f>IF(基本情報入力シート!Y262="","",基本情報入力シート!Y262)</f>
        <v/>
      </c>
      <c r="Q219" s="641" t="str">
        <f>IF(基本情報入力シート!Z262="","",基本情報入力シート!Z262)</f>
        <v/>
      </c>
      <c r="R219" s="642" t="str">
        <f>IF(基本情報入力シート!AA262="","",基本情報入力シート!AA262)</f>
        <v/>
      </c>
      <c r="S219" s="129"/>
      <c r="T219" s="130"/>
      <c r="U219" s="643" t="str">
        <f>IFERROR(VLOOKUP(P219,【参考】数式用!$A$5:$I$28,MATCH(T219,【参考】数式用!$H$4:$I$4,0)+7,0),"")</f>
        <v/>
      </c>
      <c r="V219" s="132"/>
      <c r="W219" s="312" t="s">
        <v>121</v>
      </c>
      <c r="X219" s="133"/>
      <c r="Y219" s="313" t="s">
        <v>122</v>
      </c>
      <c r="Z219" s="133"/>
      <c r="AA219" s="313" t="s">
        <v>123</v>
      </c>
      <c r="AB219" s="133"/>
      <c r="AC219" s="313" t="s">
        <v>122</v>
      </c>
      <c r="AD219" s="133"/>
      <c r="AE219" s="313" t="s">
        <v>124</v>
      </c>
      <c r="AF219" s="644" t="s">
        <v>125</v>
      </c>
      <c r="AG219" s="651" t="str">
        <f t="shared" si="15"/>
        <v/>
      </c>
      <c r="AH219" s="645" t="s">
        <v>47</v>
      </c>
      <c r="AI219" s="646" t="str">
        <f t="shared" si="14"/>
        <v/>
      </c>
      <c r="AJ219" s="234"/>
      <c r="AK219" s="647" t="str">
        <f t="shared" si="16"/>
        <v>○</v>
      </c>
      <c r="AL219" s="648" t="str">
        <f t="shared" si="17"/>
        <v/>
      </c>
      <c r="AM219" s="649"/>
      <c r="AN219" s="649"/>
      <c r="AO219" s="649"/>
      <c r="AP219" s="649"/>
      <c r="AQ219" s="649"/>
      <c r="AR219" s="649"/>
      <c r="AS219" s="649"/>
      <c r="AT219" s="649"/>
      <c r="AU219" s="650"/>
    </row>
    <row r="220" spans="1:47" ht="33" customHeight="1" thickBot="1">
      <c r="A220" s="639">
        <f t="shared" si="18"/>
        <v>210</v>
      </c>
      <c r="B220" s="1269" t="str">
        <f>IF(基本情報入力シート!C263="","",基本情報入力シート!C263)</f>
        <v/>
      </c>
      <c r="C220" s="1270"/>
      <c r="D220" s="1270"/>
      <c r="E220" s="1270"/>
      <c r="F220" s="1270"/>
      <c r="G220" s="1270"/>
      <c r="H220" s="1270"/>
      <c r="I220" s="1270"/>
      <c r="J220" s="1270"/>
      <c r="K220" s="1271"/>
      <c r="L220" s="639" t="str">
        <f>IF(基本情報入力シート!M263="","",基本情報入力シート!M263)</f>
        <v/>
      </c>
      <c r="M220" s="639" t="str">
        <f>IF(基本情報入力シート!R263="","",基本情報入力シート!R263)</f>
        <v/>
      </c>
      <c r="N220" s="639" t="str">
        <f>IF(基本情報入力シート!W263="","",基本情報入力シート!W263)</f>
        <v/>
      </c>
      <c r="O220" s="639" t="str">
        <f>IF(基本情報入力シート!X263="","",基本情報入力シート!X263)</f>
        <v/>
      </c>
      <c r="P220" s="640" t="str">
        <f>IF(基本情報入力シート!Y263="","",基本情報入力シート!Y263)</f>
        <v/>
      </c>
      <c r="Q220" s="641" t="str">
        <f>IF(基本情報入力シート!Z263="","",基本情報入力シート!Z263)</f>
        <v/>
      </c>
      <c r="R220" s="642" t="str">
        <f>IF(基本情報入力シート!AA263="","",基本情報入力シート!AA263)</f>
        <v/>
      </c>
      <c r="S220" s="129"/>
      <c r="T220" s="130"/>
      <c r="U220" s="643" t="str">
        <f>IFERROR(VLOOKUP(P220,【参考】数式用!$A$5:$I$28,MATCH(T220,【参考】数式用!$H$4:$I$4,0)+7,0),"")</f>
        <v/>
      </c>
      <c r="V220" s="132"/>
      <c r="W220" s="312" t="s">
        <v>121</v>
      </c>
      <c r="X220" s="133"/>
      <c r="Y220" s="313" t="s">
        <v>122</v>
      </c>
      <c r="Z220" s="133"/>
      <c r="AA220" s="313" t="s">
        <v>123</v>
      </c>
      <c r="AB220" s="133"/>
      <c r="AC220" s="313" t="s">
        <v>122</v>
      </c>
      <c r="AD220" s="133"/>
      <c r="AE220" s="313" t="s">
        <v>124</v>
      </c>
      <c r="AF220" s="644" t="s">
        <v>125</v>
      </c>
      <c r="AG220" s="651" t="str">
        <f t="shared" si="15"/>
        <v/>
      </c>
      <c r="AH220" s="645" t="s">
        <v>47</v>
      </c>
      <c r="AI220" s="646" t="str">
        <f t="shared" si="14"/>
        <v/>
      </c>
      <c r="AJ220" s="234"/>
      <c r="AK220" s="647" t="str">
        <f t="shared" si="16"/>
        <v>○</v>
      </c>
      <c r="AL220" s="648" t="str">
        <f t="shared" si="17"/>
        <v/>
      </c>
      <c r="AM220" s="649"/>
      <c r="AN220" s="649"/>
      <c r="AO220" s="649"/>
      <c r="AP220" s="649"/>
      <c r="AQ220" s="649"/>
      <c r="AR220" s="649"/>
      <c r="AS220" s="649"/>
      <c r="AT220" s="649"/>
      <c r="AU220" s="650"/>
    </row>
    <row r="221" spans="1:47" ht="33" customHeight="1" thickBot="1">
      <c r="A221" s="639">
        <f t="shared" si="18"/>
        <v>211</v>
      </c>
      <c r="B221" s="1269" t="str">
        <f>IF(基本情報入力シート!C264="","",基本情報入力シート!C264)</f>
        <v/>
      </c>
      <c r="C221" s="1270"/>
      <c r="D221" s="1270"/>
      <c r="E221" s="1270"/>
      <c r="F221" s="1270"/>
      <c r="G221" s="1270"/>
      <c r="H221" s="1270"/>
      <c r="I221" s="1270"/>
      <c r="J221" s="1270"/>
      <c r="K221" s="1271"/>
      <c r="L221" s="639" t="str">
        <f>IF(基本情報入力シート!M264="","",基本情報入力シート!M264)</f>
        <v/>
      </c>
      <c r="M221" s="639" t="str">
        <f>IF(基本情報入力シート!R264="","",基本情報入力シート!R264)</f>
        <v/>
      </c>
      <c r="N221" s="639" t="str">
        <f>IF(基本情報入力シート!W264="","",基本情報入力シート!W264)</f>
        <v/>
      </c>
      <c r="O221" s="639" t="str">
        <f>IF(基本情報入力シート!X264="","",基本情報入力シート!X264)</f>
        <v/>
      </c>
      <c r="P221" s="640" t="str">
        <f>IF(基本情報入力シート!Y264="","",基本情報入力シート!Y264)</f>
        <v/>
      </c>
      <c r="Q221" s="641" t="str">
        <f>IF(基本情報入力シート!Z264="","",基本情報入力シート!Z264)</f>
        <v/>
      </c>
      <c r="R221" s="642" t="str">
        <f>IF(基本情報入力シート!AA264="","",基本情報入力シート!AA264)</f>
        <v/>
      </c>
      <c r="S221" s="129"/>
      <c r="T221" s="130"/>
      <c r="U221" s="643" t="str">
        <f>IFERROR(VLOOKUP(P221,【参考】数式用!$A$5:$I$28,MATCH(T221,【参考】数式用!$H$4:$I$4,0)+7,0),"")</f>
        <v/>
      </c>
      <c r="V221" s="132"/>
      <c r="W221" s="312" t="s">
        <v>121</v>
      </c>
      <c r="X221" s="133"/>
      <c r="Y221" s="313" t="s">
        <v>122</v>
      </c>
      <c r="Z221" s="133"/>
      <c r="AA221" s="313" t="s">
        <v>123</v>
      </c>
      <c r="AB221" s="133"/>
      <c r="AC221" s="313" t="s">
        <v>122</v>
      </c>
      <c r="AD221" s="133"/>
      <c r="AE221" s="313" t="s">
        <v>124</v>
      </c>
      <c r="AF221" s="644" t="s">
        <v>125</v>
      </c>
      <c r="AG221" s="651" t="str">
        <f t="shared" si="15"/>
        <v/>
      </c>
      <c r="AH221" s="645" t="s">
        <v>47</v>
      </c>
      <c r="AI221" s="646" t="str">
        <f t="shared" si="14"/>
        <v/>
      </c>
      <c r="AJ221" s="234"/>
      <c r="AK221" s="647" t="str">
        <f t="shared" si="16"/>
        <v>○</v>
      </c>
      <c r="AL221" s="648" t="str">
        <f t="shared" si="17"/>
        <v/>
      </c>
      <c r="AM221" s="649"/>
      <c r="AN221" s="649"/>
      <c r="AO221" s="649"/>
      <c r="AP221" s="649"/>
      <c r="AQ221" s="649"/>
      <c r="AR221" s="649"/>
      <c r="AS221" s="649"/>
      <c r="AT221" s="649"/>
      <c r="AU221" s="650"/>
    </row>
    <row r="222" spans="1:47" ht="33" customHeight="1" thickBot="1">
      <c r="A222" s="639">
        <f t="shared" si="18"/>
        <v>212</v>
      </c>
      <c r="B222" s="1269" t="str">
        <f>IF(基本情報入力シート!C265="","",基本情報入力シート!C265)</f>
        <v/>
      </c>
      <c r="C222" s="1270"/>
      <c r="D222" s="1270"/>
      <c r="E222" s="1270"/>
      <c r="F222" s="1270"/>
      <c r="G222" s="1270"/>
      <c r="H222" s="1270"/>
      <c r="I222" s="1270"/>
      <c r="J222" s="1270"/>
      <c r="K222" s="1271"/>
      <c r="L222" s="639" t="str">
        <f>IF(基本情報入力シート!M265="","",基本情報入力シート!M265)</f>
        <v/>
      </c>
      <c r="M222" s="639" t="str">
        <f>IF(基本情報入力シート!R265="","",基本情報入力シート!R265)</f>
        <v/>
      </c>
      <c r="N222" s="639" t="str">
        <f>IF(基本情報入力シート!W265="","",基本情報入力シート!W265)</f>
        <v/>
      </c>
      <c r="O222" s="639" t="str">
        <f>IF(基本情報入力シート!X265="","",基本情報入力シート!X265)</f>
        <v/>
      </c>
      <c r="P222" s="640" t="str">
        <f>IF(基本情報入力シート!Y265="","",基本情報入力シート!Y265)</f>
        <v/>
      </c>
      <c r="Q222" s="641" t="str">
        <f>IF(基本情報入力シート!Z265="","",基本情報入力シート!Z265)</f>
        <v/>
      </c>
      <c r="R222" s="642" t="str">
        <f>IF(基本情報入力シート!AA265="","",基本情報入力シート!AA265)</f>
        <v/>
      </c>
      <c r="S222" s="129"/>
      <c r="T222" s="130"/>
      <c r="U222" s="643" t="str">
        <f>IFERROR(VLOOKUP(P222,【参考】数式用!$A$5:$I$28,MATCH(T222,【参考】数式用!$H$4:$I$4,0)+7,0),"")</f>
        <v/>
      </c>
      <c r="V222" s="132"/>
      <c r="W222" s="312" t="s">
        <v>121</v>
      </c>
      <c r="X222" s="133"/>
      <c r="Y222" s="313" t="s">
        <v>122</v>
      </c>
      <c r="Z222" s="133"/>
      <c r="AA222" s="313" t="s">
        <v>123</v>
      </c>
      <c r="AB222" s="133"/>
      <c r="AC222" s="313" t="s">
        <v>122</v>
      </c>
      <c r="AD222" s="133"/>
      <c r="AE222" s="313" t="s">
        <v>124</v>
      </c>
      <c r="AF222" s="644" t="s">
        <v>125</v>
      </c>
      <c r="AG222" s="651" t="str">
        <f t="shared" si="15"/>
        <v/>
      </c>
      <c r="AH222" s="645" t="s">
        <v>47</v>
      </c>
      <c r="AI222" s="646" t="str">
        <f t="shared" si="14"/>
        <v/>
      </c>
      <c r="AJ222" s="234"/>
      <c r="AK222" s="647" t="str">
        <f t="shared" si="16"/>
        <v>○</v>
      </c>
      <c r="AL222" s="648" t="str">
        <f t="shared" si="17"/>
        <v/>
      </c>
      <c r="AM222" s="649"/>
      <c r="AN222" s="649"/>
      <c r="AO222" s="649"/>
      <c r="AP222" s="649"/>
      <c r="AQ222" s="649"/>
      <c r="AR222" s="649"/>
      <c r="AS222" s="649"/>
      <c r="AT222" s="649"/>
      <c r="AU222" s="650"/>
    </row>
    <row r="223" spans="1:47" ht="33" customHeight="1" thickBot="1">
      <c r="A223" s="639">
        <f t="shared" si="18"/>
        <v>213</v>
      </c>
      <c r="B223" s="1269" t="str">
        <f>IF(基本情報入力シート!C266="","",基本情報入力シート!C266)</f>
        <v/>
      </c>
      <c r="C223" s="1270"/>
      <c r="D223" s="1270"/>
      <c r="E223" s="1270"/>
      <c r="F223" s="1270"/>
      <c r="G223" s="1270"/>
      <c r="H223" s="1270"/>
      <c r="I223" s="1270"/>
      <c r="J223" s="1270"/>
      <c r="K223" s="1271"/>
      <c r="L223" s="639" t="str">
        <f>IF(基本情報入力シート!M266="","",基本情報入力シート!M266)</f>
        <v/>
      </c>
      <c r="M223" s="639" t="str">
        <f>IF(基本情報入力シート!R266="","",基本情報入力シート!R266)</f>
        <v/>
      </c>
      <c r="N223" s="639" t="str">
        <f>IF(基本情報入力シート!W266="","",基本情報入力シート!W266)</f>
        <v/>
      </c>
      <c r="O223" s="639" t="str">
        <f>IF(基本情報入力シート!X266="","",基本情報入力シート!X266)</f>
        <v/>
      </c>
      <c r="P223" s="640" t="str">
        <f>IF(基本情報入力シート!Y266="","",基本情報入力シート!Y266)</f>
        <v/>
      </c>
      <c r="Q223" s="641" t="str">
        <f>IF(基本情報入力シート!Z266="","",基本情報入力シート!Z266)</f>
        <v/>
      </c>
      <c r="R223" s="642" t="str">
        <f>IF(基本情報入力シート!AA266="","",基本情報入力シート!AA266)</f>
        <v/>
      </c>
      <c r="S223" s="129"/>
      <c r="T223" s="130"/>
      <c r="U223" s="643" t="str">
        <f>IFERROR(VLOOKUP(P223,【参考】数式用!$A$5:$I$28,MATCH(T223,【参考】数式用!$H$4:$I$4,0)+7,0),"")</f>
        <v/>
      </c>
      <c r="V223" s="132"/>
      <c r="W223" s="312" t="s">
        <v>121</v>
      </c>
      <c r="X223" s="133"/>
      <c r="Y223" s="313" t="s">
        <v>122</v>
      </c>
      <c r="Z223" s="133"/>
      <c r="AA223" s="313" t="s">
        <v>123</v>
      </c>
      <c r="AB223" s="133"/>
      <c r="AC223" s="313" t="s">
        <v>122</v>
      </c>
      <c r="AD223" s="133"/>
      <c r="AE223" s="313" t="s">
        <v>124</v>
      </c>
      <c r="AF223" s="644" t="s">
        <v>125</v>
      </c>
      <c r="AG223" s="651" t="str">
        <f t="shared" si="15"/>
        <v/>
      </c>
      <c r="AH223" s="645" t="s">
        <v>47</v>
      </c>
      <c r="AI223" s="646" t="str">
        <f t="shared" si="14"/>
        <v/>
      </c>
      <c r="AJ223" s="234"/>
      <c r="AK223" s="647" t="str">
        <f t="shared" si="16"/>
        <v>○</v>
      </c>
      <c r="AL223" s="648" t="str">
        <f t="shared" si="17"/>
        <v/>
      </c>
      <c r="AM223" s="649"/>
      <c r="AN223" s="649"/>
      <c r="AO223" s="649"/>
      <c r="AP223" s="649"/>
      <c r="AQ223" s="649"/>
      <c r="AR223" s="649"/>
      <c r="AS223" s="649"/>
      <c r="AT223" s="649"/>
      <c r="AU223" s="650"/>
    </row>
    <row r="224" spans="1:47" ht="33" customHeight="1" thickBot="1">
      <c r="A224" s="639">
        <f t="shared" si="18"/>
        <v>214</v>
      </c>
      <c r="B224" s="1269" t="str">
        <f>IF(基本情報入力シート!C267="","",基本情報入力シート!C267)</f>
        <v/>
      </c>
      <c r="C224" s="1270"/>
      <c r="D224" s="1270"/>
      <c r="E224" s="1270"/>
      <c r="F224" s="1270"/>
      <c r="G224" s="1270"/>
      <c r="H224" s="1270"/>
      <c r="I224" s="1270"/>
      <c r="J224" s="1270"/>
      <c r="K224" s="1271"/>
      <c r="L224" s="639" t="str">
        <f>IF(基本情報入力シート!M267="","",基本情報入力シート!M267)</f>
        <v/>
      </c>
      <c r="M224" s="639" t="str">
        <f>IF(基本情報入力シート!R267="","",基本情報入力シート!R267)</f>
        <v/>
      </c>
      <c r="N224" s="639" t="str">
        <f>IF(基本情報入力シート!W267="","",基本情報入力シート!W267)</f>
        <v/>
      </c>
      <c r="O224" s="639" t="str">
        <f>IF(基本情報入力シート!X267="","",基本情報入力シート!X267)</f>
        <v/>
      </c>
      <c r="P224" s="640" t="str">
        <f>IF(基本情報入力シート!Y267="","",基本情報入力シート!Y267)</f>
        <v/>
      </c>
      <c r="Q224" s="641" t="str">
        <f>IF(基本情報入力シート!Z267="","",基本情報入力シート!Z267)</f>
        <v/>
      </c>
      <c r="R224" s="642" t="str">
        <f>IF(基本情報入力シート!AA267="","",基本情報入力シート!AA267)</f>
        <v/>
      </c>
      <c r="S224" s="129"/>
      <c r="T224" s="130"/>
      <c r="U224" s="643" t="str">
        <f>IFERROR(VLOOKUP(P224,【参考】数式用!$A$5:$I$28,MATCH(T224,【参考】数式用!$H$4:$I$4,0)+7,0),"")</f>
        <v/>
      </c>
      <c r="V224" s="132"/>
      <c r="W224" s="312" t="s">
        <v>121</v>
      </c>
      <c r="X224" s="133"/>
      <c r="Y224" s="313" t="s">
        <v>122</v>
      </c>
      <c r="Z224" s="133"/>
      <c r="AA224" s="313" t="s">
        <v>123</v>
      </c>
      <c r="AB224" s="133"/>
      <c r="AC224" s="313" t="s">
        <v>122</v>
      </c>
      <c r="AD224" s="133"/>
      <c r="AE224" s="313" t="s">
        <v>124</v>
      </c>
      <c r="AF224" s="644" t="s">
        <v>125</v>
      </c>
      <c r="AG224" s="651" t="str">
        <f t="shared" si="15"/>
        <v/>
      </c>
      <c r="AH224" s="645" t="s">
        <v>47</v>
      </c>
      <c r="AI224" s="646" t="str">
        <f t="shared" si="14"/>
        <v/>
      </c>
      <c r="AJ224" s="234"/>
      <c r="AK224" s="647" t="str">
        <f t="shared" si="16"/>
        <v>○</v>
      </c>
      <c r="AL224" s="648" t="str">
        <f t="shared" si="17"/>
        <v/>
      </c>
      <c r="AM224" s="649"/>
      <c r="AN224" s="649"/>
      <c r="AO224" s="649"/>
      <c r="AP224" s="649"/>
      <c r="AQ224" s="649"/>
      <c r="AR224" s="649"/>
      <c r="AS224" s="649"/>
      <c r="AT224" s="649"/>
      <c r="AU224" s="650"/>
    </row>
    <row r="225" spans="1:47" ht="33" customHeight="1" thickBot="1">
      <c r="A225" s="639">
        <f t="shared" si="18"/>
        <v>215</v>
      </c>
      <c r="B225" s="1269" t="str">
        <f>IF(基本情報入力シート!C268="","",基本情報入力シート!C268)</f>
        <v/>
      </c>
      <c r="C225" s="1270"/>
      <c r="D225" s="1270"/>
      <c r="E225" s="1270"/>
      <c r="F225" s="1270"/>
      <c r="G225" s="1270"/>
      <c r="H225" s="1270"/>
      <c r="I225" s="1270"/>
      <c r="J225" s="1270"/>
      <c r="K225" s="1271"/>
      <c r="L225" s="639" t="str">
        <f>IF(基本情報入力シート!M268="","",基本情報入力シート!M268)</f>
        <v/>
      </c>
      <c r="M225" s="639" t="str">
        <f>IF(基本情報入力シート!R268="","",基本情報入力シート!R268)</f>
        <v/>
      </c>
      <c r="N225" s="639" t="str">
        <f>IF(基本情報入力シート!W268="","",基本情報入力シート!W268)</f>
        <v/>
      </c>
      <c r="O225" s="639" t="str">
        <f>IF(基本情報入力シート!X268="","",基本情報入力シート!X268)</f>
        <v/>
      </c>
      <c r="P225" s="640" t="str">
        <f>IF(基本情報入力シート!Y268="","",基本情報入力シート!Y268)</f>
        <v/>
      </c>
      <c r="Q225" s="641" t="str">
        <f>IF(基本情報入力シート!Z268="","",基本情報入力シート!Z268)</f>
        <v/>
      </c>
      <c r="R225" s="642" t="str">
        <f>IF(基本情報入力シート!AA268="","",基本情報入力シート!AA268)</f>
        <v/>
      </c>
      <c r="S225" s="129"/>
      <c r="T225" s="130"/>
      <c r="U225" s="643" t="str">
        <f>IFERROR(VLOOKUP(P225,【参考】数式用!$A$5:$I$28,MATCH(T225,【参考】数式用!$H$4:$I$4,0)+7,0),"")</f>
        <v/>
      </c>
      <c r="V225" s="132"/>
      <c r="W225" s="312" t="s">
        <v>121</v>
      </c>
      <c r="X225" s="133"/>
      <c r="Y225" s="313" t="s">
        <v>122</v>
      </c>
      <c r="Z225" s="133"/>
      <c r="AA225" s="313" t="s">
        <v>123</v>
      </c>
      <c r="AB225" s="133"/>
      <c r="AC225" s="313" t="s">
        <v>122</v>
      </c>
      <c r="AD225" s="133"/>
      <c r="AE225" s="313" t="s">
        <v>124</v>
      </c>
      <c r="AF225" s="644" t="s">
        <v>125</v>
      </c>
      <c r="AG225" s="651" t="str">
        <f t="shared" si="15"/>
        <v/>
      </c>
      <c r="AH225" s="645" t="s">
        <v>47</v>
      </c>
      <c r="AI225" s="646" t="str">
        <f t="shared" si="14"/>
        <v/>
      </c>
      <c r="AJ225" s="234"/>
      <c r="AK225" s="647" t="str">
        <f t="shared" si="16"/>
        <v>○</v>
      </c>
      <c r="AL225" s="648" t="str">
        <f t="shared" si="17"/>
        <v/>
      </c>
      <c r="AM225" s="649"/>
      <c r="AN225" s="649"/>
      <c r="AO225" s="649"/>
      <c r="AP225" s="649"/>
      <c r="AQ225" s="649"/>
      <c r="AR225" s="649"/>
      <c r="AS225" s="649"/>
      <c r="AT225" s="649"/>
      <c r="AU225" s="650"/>
    </row>
    <row r="226" spans="1:47" ht="33" customHeight="1" thickBot="1">
      <c r="A226" s="639">
        <f t="shared" si="18"/>
        <v>216</v>
      </c>
      <c r="B226" s="1269" t="str">
        <f>IF(基本情報入力シート!C269="","",基本情報入力シート!C269)</f>
        <v/>
      </c>
      <c r="C226" s="1270"/>
      <c r="D226" s="1270"/>
      <c r="E226" s="1270"/>
      <c r="F226" s="1270"/>
      <c r="G226" s="1270"/>
      <c r="H226" s="1270"/>
      <c r="I226" s="1270"/>
      <c r="J226" s="1270"/>
      <c r="K226" s="1271"/>
      <c r="L226" s="639" t="str">
        <f>IF(基本情報入力シート!M269="","",基本情報入力シート!M269)</f>
        <v/>
      </c>
      <c r="M226" s="639" t="str">
        <f>IF(基本情報入力シート!R269="","",基本情報入力シート!R269)</f>
        <v/>
      </c>
      <c r="N226" s="639" t="str">
        <f>IF(基本情報入力シート!W269="","",基本情報入力シート!W269)</f>
        <v/>
      </c>
      <c r="O226" s="639" t="str">
        <f>IF(基本情報入力シート!X269="","",基本情報入力シート!X269)</f>
        <v/>
      </c>
      <c r="P226" s="640" t="str">
        <f>IF(基本情報入力シート!Y269="","",基本情報入力シート!Y269)</f>
        <v/>
      </c>
      <c r="Q226" s="641" t="str">
        <f>IF(基本情報入力シート!Z269="","",基本情報入力シート!Z269)</f>
        <v/>
      </c>
      <c r="R226" s="642" t="str">
        <f>IF(基本情報入力シート!AA269="","",基本情報入力シート!AA269)</f>
        <v/>
      </c>
      <c r="S226" s="129"/>
      <c r="T226" s="130"/>
      <c r="U226" s="643" t="str">
        <f>IFERROR(VLOOKUP(P226,【参考】数式用!$A$5:$I$28,MATCH(T226,【参考】数式用!$H$4:$I$4,0)+7,0),"")</f>
        <v/>
      </c>
      <c r="V226" s="132"/>
      <c r="W226" s="312" t="s">
        <v>121</v>
      </c>
      <c r="X226" s="133"/>
      <c r="Y226" s="313" t="s">
        <v>122</v>
      </c>
      <c r="Z226" s="133"/>
      <c r="AA226" s="313" t="s">
        <v>123</v>
      </c>
      <c r="AB226" s="133"/>
      <c r="AC226" s="313" t="s">
        <v>122</v>
      </c>
      <c r="AD226" s="133"/>
      <c r="AE226" s="313" t="s">
        <v>124</v>
      </c>
      <c r="AF226" s="644" t="s">
        <v>125</v>
      </c>
      <c r="AG226" s="651" t="str">
        <f t="shared" si="15"/>
        <v/>
      </c>
      <c r="AH226" s="645" t="s">
        <v>47</v>
      </c>
      <c r="AI226" s="646" t="str">
        <f t="shared" si="14"/>
        <v/>
      </c>
      <c r="AJ226" s="234"/>
      <c r="AK226" s="647" t="str">
        <f t="shared" si="16"/>
        <v>○</v>
      </c>
      <c r="AL226" s="648" t="str">
        <f t="shared" si="17"/>
        <v/>
      </c>
      <c r="AM226" s="649"/>
      <c r="AN226" s="649"/>
      <c r="AO226" s="649"/>
      <c r="AP226" s="649"/>
      <c r="AQ226" s="649"/>
      <c r="AR226" s="649"/>
      <c r="AS226" s="649"/>
      <c r="AT226" s="649"/>
      <c r="AU226" s="650"/>
    </row>
    <row r="227" spans="1:47" ht="33" customHeight="1" thickBot="1">
      <c r="A227" s="639">
        <f t="shared" si="18"/>
        <v>217</v>
      </c>
      <c r="B227" s="1269" t="str">
        <f>IF(基本情報入力シート!C270="","",基本情報入力シート!C270)</f>
        <v/>
      </c>
      <c r="C227" s="1270"/>
      <c r="D227" s="1270"/>
      <c r="E227" s="1270"/>
      <c r="F227" s="1270"/>
      <c r="G227" s="1270"/>
      <c r="H227" s="1270"/>
      <c r="I227" s="1270"/>
      <c r="J227" s="1270"/>
      <c r="K227" s="1271"/>
      <c r="L227" s="639" t="str">
        <f>IF(基本情報入力シート!M270="","",基本情報入力シート!M270)</f>
        <v/>
      </c>
      <c r="M227" s="639" t="str">
        <f>IF(基本情報入力シート!R270="","",基本情報入力シート!R270)</f>
        <v/>
      </c>
      <c r="N227" s="639" t="str">
        <f>IF(基本情報入力シート!W270="","",基本情報入力シート!W270)</f>
        <v/>
      </c>
      <c r="O227" s="639" t="str">
        <f>IF(基本情報入力シート!X270="","",基本情報入力シート!X270)</f>
        <v/>
      </c>
      <c r="P227" s="640" t="str">
        <f>IF(基本情報入力シート!Y270="","",基本情報入力シート!Y270)</f>
        <v/>
      </c>
      <c r="Q227" s="641" t="str">
        <f>IF(基本情報入力シート!Z270="","",基本情報入力シート!Z270)</f>
        <v/>
      </c>
      <c r="R227" s="642" t="str">
        <f>IF(基本情報入力シート!AA270="","",基本情報入力シート!AA270)</f>
        <v/>
      </c>
      <c r="S227" s="129"/>
      <c r="T227" s="130"/>
      <c r="U227" s="643" t="str">
        <f>IFERROR(VLOOKUP(P227,【参考】数式用!$A$5:$I$28,MATCH(T227,【参考】数式用!$H$4:$I$4,0)+7,0),"")</f>
        <v/>
      </c>
      <c r="V227" s="132"/>
      <c r="W227" s="312" t="s">
        <v>121</v>
      </c>
      <c r="X227" s="133"/>
      <c r="Y227" s="313" t="s">
        <v>122</v>
      </c>
      <c r="Z227" s="133"/>
      <c r="AA227" s="313" t="s">
        <v>123</v>
      </c>
      <c r="AB227" s="133"/>
      <c r="AC227" s="313" t="s">
        <v>122</v>
      </c>
      <c r="AD227" s="133"/>
      <c r="AE227" s="313" t="s">
        <v>124</v>
      </c>
      <c r="AF227" s="644" t="s">
        <v>125</v>
      </c>
      <c r="AG227" s="651" t="str">
        <f t="shared" si="15"/>
        <v/>
      </c>
      <c r="AH227" s="645" t="s">
        <v>47</v>
      </c>
      <c r="AI227" s="646" t="str">
        <f t="shared" si="14"/>
        <v/>
      </c>
      <c r="AJ227" s="234"/>
      <c r="AK227" s="647" t="str">
        <f t="shared" si="16"/>
        <v>○</v>
      </c>
      <c r="AL227" s="648" t="str">
        <f t="shared" si="17"/>
        <v/>
      </c>
      <c r="AM227" s="649"/>
      <c r="AN227" s="649"/>
      <c r="AO227" s="649"/>
      <c r="AP227" s="649"/>
      <c r="AQ227" s="649"/>
      <c r="AR227" s="649"/>
      <c r="AS227" s="649"/>
      <c r="AT227" s="649"/>
      <c r="AU227" s="650"/>
    </row>
    <row r="228" spans="1:47" ht="33" customHeight="1" thickBot="1">
      <c r="A228" s="639">
        <f t="shared" si="18"/>
        <v>218</v>
      </c>
      <c r="B228" s="1269" t="str">
        <f>IF(基本情報入力シート!C271="","",基本情報入力シート!C271)</f>
        <v/>
      </c>
      <c r="C228" s="1270"/>
      <c r="D228" s="1270"/>
      <c r="E228" s="1270"/>
      <c r="F228" s="1270"/>
      <c r="G228" s="1270"/>
      <c r="H228" s="1270"/>
      <c r="I228" s="1270"/>
      <c r="J228" s="1270"/>
      <c r="K228" s="1271"/>
      <c r="L228" s="639" t="str">
        <f>IF(基本情報入力シート!M271="","",基本情報入力シート!M271)</f>
        <v/>
      </c>
      <c r="M228" s="639" t="str">
        <f>IF(基本情報入力シート!R271="","",基本情報入力シート!R271)</f>
        <v/>
      </c>
      <c r="N228" s="639" t="str">
        <f>IF(基本情報入力シート!W271="","",基本情報入力シート!W271)</f>
        <v/>
      </c>
      <c r="O228" s="639" t="str">
        <f>IF(基本情報入力シート!X271="","",基本情報入力シート!X271)</f>
        <v/>
      </c>
      <c r="P228" s="640" t="str">
        <f>IF(基本情報入力シート!Y271="","",基本情報入力シート!Y271)</f>
        <v/>
      </c>
      <c r="Q228" s="641" t="str">
        <f>IF(基本情報入力シート!Z271="","",基本情報入力シート!Z271)</f>
        <v/>
      </c>
      <c r="R228" s="642" t="str">
        <f>IF(基本情報入力シート!AA271="","",基本情報入力シート!AA271)</f>
        <v/>
      </c>
      <c r="S228" s="129"/>
      <c r="T228" s="130"/>
      <c r="U228" s="643" t="str">
        <f>IFERROR(VLOOKUP(P228,【参考】数式用!$A$5:$I$28,MATCH(T228,【参考】数式用!$H$4:$I$4,0)+7,0),"")</f>
        <v/>
      </c>
      <c r="V228" s="132"/>
      <c r="W228" s="312" t="s">
        <v>121</v>
      </c>
      <c r="X228" s="133"/>
      <c r="Y228" s="313" t="s">
        <v>122</v>
      </c>
      <c r="Z228" s="133"/>
      <c r="AA228" s="313" t="s">
        <v>123</v>
      </c>
      <c r="AB228" s="133"/>
      <c r="AC228" s="313" t="s">
        <v>122</v>
      </c>
      <c r="AD228" s="133"/>
      <c r="AE228" s="313" t="s">
        <v>124</v>
      </c>
      <c r="AF228" s="644" t="s">
        <v>125</v>
      </c>
      <c r="AG228" s="651" t="str">
        <f t="shared" si="15"/>
        <v/>
      </c>
      <c r="AH228" s="645" t="s">
        <v>47</v>
      </c>
      <c r="AI228" s="646" t="str">
        <f t="shared" si="14"/>
        <v/>
      </c>
      <c r="AJ228" s="234"/>
      <c r="AK228" s="647" t="str">
        <f t="shared" si="16"/>
        <v>○</v>
      </c>
      <c r="AL228" s="648" t="str">
        <f t="shared" si="17"/>
        <v/>
      </c>
      <c r="AM228" s="649"/>
      <c r="AN228" s="649"/>
      <c r="AO228" s="649"/>
      <c r="AP228" s="649"/>
      <c r="AQ228" s="649"/>
      <c r="AR228" s="649"/>
      <c r="AS228" s="649"/>
      <c r="AT228" s="649"/>
      <c r="AU228" s="650"/>
    </row>
    <row r="229" spans="1:47" ht="33" customHeight="1" thickBot="1">
      <c r="A229" s="639">
        <f t="shared" si="18"/>
        <v>219</v>
      </c>
      <c r="B229" s="1269" t="str">
        <f>IF(基本情報入力シート!C272="","",基本情報入力シート!C272)</f>
        <v/>
      </c>
      <c r="C229" s="1270"/>
      <c r="D229" s="1270"/>
      <c r="E229" s="1270"/>
      <c r="F229" s="1270"/>
      <c r="G229" s="1270"/>
      <c r="H229" s="1270"/>
      <c r="I229" s="1270"/>
      <c r="J229" s="1270"/>
      <c r="K229" s="1271"/>
      <c r="L229" s="639" t="str">
        <f>IF(基本情報入力シート!M272="","",基本情報入力シート!M272)</f>
        <v/>
      </c>
      <c r="M229" s="639" t="str">
        <f>IF(基本情報入力シート!R272="","",基本情報入力シート!R272)</f>
        <v/>
      </c>
      <c r="N229" s="639" t="str">
        <f>IF(基本情報入力シート!W272="","",基本情報入力シート!W272)</f>
        <v/>
      </c>
      <c r="O229" s="639" t="str">
        <f>IF(基本情報入力シート!X272="","",基本情報入力シート!X272)</f>
        <v/>
      </c>
      <c r="P229" s="640" t="str">
        <f>IF(基本情報入力シート!Y272="","",基本情報入力シート!Y272)</f>
        <v/>
      </c>
      <c r="Q229" s="641" t="str">
        <f>IF(基本情報入力シート!Z272="","",基本情報入力シート!Z272)</f>
        <v/>
      </c>
      <c r="R229" s="642" t="str">
        <f>IF(基本情報入力シート!AA272="","",基本情報入力シート!AA272)</f>
        <v/>
      </c>
      <c r="S229" s="129"/>
      <c r="T229" s="130"/>
      <c r="U229" s="643" t="str">
        <f>IFERROR(VLOOKUP(P229,【参考】数式用!$A$5:$I$28,MATCH(T229,【参考】数式用!$H$4:$I$4,0)+7,0),"")</f>
        <v/>
      </c>
      <c r="V229" s="132"/>
      <c r="W229" s="312" t="s">
        <v>121</v>
      </c>
      <c r="X229" s="133"/>
      <c r="Y229" s="313" t="s">
        <v>122</v>
      </c>
      <c r="Z229" s="133"/>
      <c r="AA229" s="313" t="s">
        <v>123</v>
      </c>
      <c r="AB229" s="133"/>
      <c r="AC229" s="313" t="s">
        <v>122</v>
      </c>
      <c r="AD229" s="133"/>
      <c r="AE229" s="313" t="s">
        <v>124</v>
      </c>
      <c r="AF229" s="644" t="s">
        <v>125</v>
      </c>
      <c r="AG229" s="651" t="str">
        <f t="shared" si="15"/>
        <v/>
      </c>
      <c r="AH229" s="645" t="s">
        <v>47</v>
      </c>
      <c r="AI229" s="646" t="str">
        <f t="shared" si="14"/>
        <v/>
      </c>
      <c r="AJ229" s="234"/>
      <c r="AK229" s="647" t="str">
        <f t="shared" si="16"/>
        <v>○</v>
      </c>
      <c r="AL229" s="648" t="str">
        <f t="shared" si="17"/>
        <v/>
      </c>
      <c r="AM229" s="649"/>
      <c r="AN229" s="649"/>
      <c r="AO229" s="649"/>
      <c r="AP229" s="649"/>
      <c r="AQ229" s="649"/>
      <c r="AR229" s="649"/>
      <c r="AS229" s="649"/>
      <c r="AT229" s="649"/>
      <c r="AU229" s="650"/>
    </row>
    <row r="230" spans="1:47" ht="33" customHeight="1" thickBot="1">
      <c r="A230" s="639">
        <f t="shared" si="18"/>
        <v>220</v>
      </c>
      <c r="B230" s="1269" t="str">
        <f>IF(基本情報入力シート!C273="","",基本情報入力シート!C273)</f>
        <v/>
      </c>
      <c r="C230" s="1270"/>
      <c r="D230" s="1270"/>
      <c r="E230" s="1270"/>
      <c r="F230" s="1270"/>
      <c r="G230" s="1270"/>
      <c r="H230" s="1270"/>
      <c r="I230" s="1270"/>
      <c r="J230" s="1270"/>
      <c r="K230" s="1271"/>
      <c r="L230" s="639" t="str">
        <f>IF(基本情報入力シート!M273="","",基本情報入力シート!M273)</f>
        <v/>
      </c>
      <c r="M230" s="639" t="str">
        <f>IF(基本情報入力シート!R273="","",基本情報入力シート!R273)</f>
        <v/>
      </c>
      <c r="N230" s="639" t="str">
        <f>IF(基本情報入力シート!W273="","",基本情報入力シート!W273)</f>
        <v/>
      </c>
      <c r="O230" s="639" t="str">
        <f>IF(基本情報入力シート!X273="","",基本情報入力シート!X273)</f>
        <v/>
      </c>
      <c r="P230" s="640" t="str">
        <f>IF(基本情報入力シート!Y273="","",基本情報入力シート!Y273)</f>
        <v/>
      </c>
      <c r="Q230" s="641" t="str">
        <f>IF(基本情報入力シート!Z273="","",基本情報入力シート!Z273)</f>
        <v/>
      </c>
      <c r="R230" s="642" t="str">
        <f>IF(基本情報入力シート!AA273="","",基本情報入力シート!AA273)</f>
        <v/>
      </c>
      <c r="S230" s="129"/>
      <c r="T230" s="130"/>
      <c r="U230" s="643" t="str">
        <f>IFERROR(VLOOKUP(P230,【参考】数式用!$A$5:$I$28,MATCH(T230,【参考】数式用!$H$4:$I$4,0)+7,0),"")</f>
        <v/>
      </c>
      <c r="V230" s="132"/>
      <c r="W230" s="312" t="s">
        <v>121</v>
      </c>
      <c r="X230" s="133"/>
      <c r="Y230" s="313" t="s">
        <v>122</v>
      </c>
      <c r="Z230" s="133"/>
      <c r="AA230" s="313" t="s">
        <v>123</v>
      </c>
      <c r="AB230" s="133"/>
      <c r="AC230" s="313" t="s">
        <v>122</v>
      </c>
      <c r="AD230" s="133"/>
      <c r="AE230" s="313" t="s">
        <v>124</v>
      </c>
      <c r="AF230" s="644" t="s">
        <v>125</v>
      </c>
      <c r="AG230" s="651" t="str">
        <f t="shared" si="15"/>
        <v/>
      </c>
      <c r="AH230" s="645" t="s">
        <v>47</v>
      </c>
      <c r="AI230" s="646" t="str">
        <f t="shared" si="14"/>
        <v/>
      </c>
      <c r="AJ230" s="234"/>
      <c r="AK230" s="647" t="str">
        <f t="shared" si="16"/>
        <v>○</v>
      </c>
      <c r="AL230" s="648" t="str">
        <f t="shared" si="17"/>
        <v/>
      </c>
      <c r="AM230" s="649"/>
      <c r="AN230" s="649"/>
      <c r="AO230" s="649"/>
      <c r="AP230" s="649"/>
      <c r="AQ230" s="649"/>
      <c r="AR230" s="649"/>
      <c r="AS230" s="649"/>
      <c r="AT230" s="649"/>
      <c r="AU230" s="650"/>
    </row>
    <row r="231" spans="1:47" ht="33" customHeight="1" thickBot="1">
      <c r="A231" s="639">
        <f t="shared" si="18"/>
        <v>221</v>
      </c>
      <c r="B231" s="1269" t="str">
        <f>IF(基本情報入力シート!C274="","",基本情報入力シート!C274)</f>
        <v/>
      </c>
      <c r="C231" s="1270"/>
      <c r="D231" s="1270"/>
      <c r="E231" s="1270"/>
      <c r="F231" s="1270"/>
      <c r="G231" s="1270"/>
      <c r="H231" s="1270"/>
      <c r="I231" s="1270"/>
      <c r="J231" s="1270"/>
      <c r="K231" s="1271"/>
      <c r="L231" s="639" t="str">
        <f>IF(基本情報入力シート!M274="","",基本情報入力シート!M274)</f>
        <v/>
      </c>
      <c r="M231" s="639" t="str">
        <f>IF(基本情報入力シート!R274="","",基本情報入力シート!R274)</f>
        <v/>
      </c>
      <c r="N231" s="639" t="str">
        <f>IF(基本情報入力シート!W274="","",基本情報入力シート!W274)</f>
        <v/>
      </c>
      <c r="O231" s="639" t="str">
        <f>IF(基本情報入力シート!X274="","",基本情報入力シート!X274)</f>
        <v/>
      </c>
      <c r="P231" s="640" t="str">
        <f>IF(基本情報入力シート!Y274="","",基本情報入力シート!Y274)</f>
        <v/>
      </c>
      <c r="Q231" s="641" t="str">
        <f>IF(基本情報入力シート!Z274="","",基本情報入力シート!Z274)</f>
        <v/>
      </c>
      <c r="R231" s="642" t="str">
        <f>IF(基本情報入力シート!AA274="","",基本情報入力シート!AA274)</f>
        <v/>
      </c>
      <c r="S231" s="129"/>
      <c r="T231" s="130"/>
      <c r="U231" s="643" t="str">
        <f>IFERROR(VLOOKUP(P231,【参考】数式用!$A$5:$I$28,MATCH(T231,【参考】数式用!$H$4:$I$4,0)+7,0),"")</f>
        <v/>
      </c>
      <c r="V231" s="132"/>
      <c r="W231" s="312" t="s">
        <v>121</v>
      </c>
      <c r="X231" s="133"/>
      <c r="Y231" s="313" t="s">
        <v>122</v>
      </c>
      <c r="Z231" s="133"/>
      <c r="AA231" s="313" t="s">
        <v>123</v>
      </c>
      <c r="AB231" s="133"/>
      <c r="AC231" s="313" t="s">
        <v>122</v>
      </c>
      <c r="AD231" s="133"/>
      <c r="AE231" s="313" t="s">
        <v>124</v>
      </c>
      <c r="AF231" s="644" t="s">
        <v>125</v>
      </c>
      <c r="AG231" s="651" t="str">
        <f t="shared" si="15"/>
        <v/>
      </c>
      <c r="AH231" s="645" t="s">
        <v>47</v>
      </c>
      <c r="AI231" s="646" t="str">
        <f t="shared" si="14"/>
        <v/>
      </c>
      <c r="AJ231" s="234"/>
      <c r="AK231" s="647" t="str">
        <f t="shared" si="16"/>
        <v>○</v>
      </c>
      <c r="AL231" s="648" t="str">
        <f t="shared" si="17"/>
        <v/>
      </c>
      <c r="AM231" s="649"/>
      <c r="AN231" s="649"/>
      <c r="AO231" s="649"/>
      <c r="AP231" s="649"/>
      <c r="AQ231" s="649"/>
      <c r="AR231" s="649"/>
      <c r="AS231" s="649"/>
      <c r="AT231" s="649"/>
      <c r="AU231" s="650"/>
    </row>
    <row r="232" spans="1:47" ht="33" customHeight="1" thickBot="1">
      <c r="A232" s="639">
        <f t="shared" si="18"/>
        <v>222</v>
      </c>
      <c r="B232" s="1269" t="str">
        <f>IF(基本情報入力シート!C275="","",基本情報入力シート!C275)</f>
        <v/>
      </c>
      <c r="C232" s="1270"/>
      <c r="D232" s="1270"/>
      <c r="E232" s="1270"/>
      <c r="F232" s="1270"/>
      <c r="G232" s="1270"/>
      <c r="H232" s="1270"/>
      <c r="I232" s="1270"/>
      <c r="J232" s="1270"/>
      <c r="K232" s="1271"/>
      <c r="L232" s="639" t="str">
        <f>IF(基本情報入力シート!M275="","",基本情報入力シート!M275)</f>
        <v/>
      </c>
      <c r="M232" s="639" t="str">
        <f>IF(基本情報入力シート!R275="","",基本情報入力シート!R275)</f>
        <v/>
      </c>
      <c r="N232" s="639" t="str">
        <f>IF(基本情報入力シート!W275="","",基本情報入力シート!W275)</f>
        <v/>
      </c>
      <c r="O232" s="639" t="str">
        <f>IF(基本情報入力シート!X275="","",基本情報入力シート!X275)</f>
        <v/>
      </c>
      <c r="P232" s="640" t="str">
        <f>IF(基本情報入力シート!Y275="","",基本情報入力シート!Y275)</f>
        <v/>
      </c>
      <c r="Q232" s="641" t="str">
        <f>IF(基本情報入力シート!Z275="","",基本情報入力シート!Z275)</f>
        <v/>
      </c>
      <c r="R232" s="642" t="str">
        <f>IF(基本情報入力シート!AA275="","",基本情報入力シート!AA275)</f>
        <v/>
      </c>
      <c r="S232" s="129"/>
      <c r="T232" s="130"/>
      <c r="U232" s="643" t="str">
        <f>IFERROR(VLOOKUP(P232,【参考】数式用!$A$5:$I$28,MATCH(T232,【参考】数式用!$H$4:$I$4,0)+7,0),"")</f>
        <v/>
      </c>
      <c r="V232" s="132"/>
      <c r="W232" s="312" t="s">
        <v>121</v>
      </c>
      <c r="X232" s="133"/>
      <c r="Y232" s="313" t="s">
        <v>122</v>
      </c>
      <c r="Z232" s="133"/>
      <c r="AA232" s="313" t="s">
        <v>123</v>
      </c>
      <c r="AB232" s="133"/>
      <c r="AC232" s="313" t="s">
        <v>122</v>
      </c>
      <c r="AD232" s="133"/>
      <c r="AE232" s="313" t="s">
        <v>124</v>
      </c>
      <c r="AF232" s="644" t="s">
        <v>125</v>
      </c>
      <c r="AG232" s="651" t="str">
        <f t="shared" si="15"/>
        <v/>
      </c>
      <c r="AH232" s="645" t="s">
        <v>47</v>
      </c>
      <c r="AI232" s="646" t="str">
        <f t="shared" si="14"/>
        <v/>
      </c>
      <c r="AJ232" s="234"/>
      <c r="AK232" s="647" t="str">
        <f t="shared" si="16"/>
        <v>○</v>
      </c>
      <c r="AL232" s="648" t="str">
        <f t="shared" si="17"/>
        <v/>
      </c>
      <c r="AM232" s="649"/>
      <c r="AN232" s="649"/>
      <c r="AO232" s="649"/>
      <c r="AP232" s="649"/>
      <c r="AQ232" s="649"/>
      <c r="AR232" s="649"/>
      <c r="AS232" s="649"/>
      <c r="AT232" s="649"/>
      <c r="AU232" s="650"/>
    </row>
    <row r="233" spans="1:47" ht="33" customHeight="1" thickBot="1">
      <c r="A233" s="639">
        <f t="shared" si="18"/>
        <v>223</v>
      </c>
      <c r="B233" s="1269" t="str">
        <f>IF(基本情報入力シート!C276="","",基本情報入力シート!C276)</f>
        <v/>
      </c>
      <c r="C233" s="1270"/>
      <c r="D233" s="1270"/>
      <c r="E233" s="1270"/>
      <c r="F233" s="1270"/>
      <c r="G233" s="1270"/>
      <c r="H233" s="1270"/>
      <c r="I233" s="1270"/>
      <c r="J233" s="1270"/>
      <c r="K233" s="1271"/>
      <c r="L233" s="639" t="str">
        <f>IF(基本情報入力シート!M276="","",基本情報入力シート!M276)</f>
        <v/>
      </c>
      <c r="M233" s="639" t="str">
        <f>IF(基本情報入力シート!R276="","",基本情報入力シート!R276)</f>
        <v/>
      </c>
      <c r="N233" s="639" t="str">
        <f>IF(基本情報入力シート!W276="","",基本情報入力シート!W276)</f>
        <v/>
      </c>
      <c r="O233" s="639" t="str">
        <f>IF(基本情報入力シート!X276="","",基本情報入力シート!X276)</f>
        <v/>
      </c>
      <c r="P233" s="640" t="str">
        <f>IF(基本情報入力シート!Y276="","",基本情報入力シート!Y276)</f>
        <v/>
      </c>
      <c r="Q233" s="641" t="str">
        <f>IF(基本情報入力シート!Z276="","",基本情報入力シート!Z276)</f>
        <v/>
      </c>
      <c r="R233" s="642" t="str">
        <f>IF(基本情報入力シート!AA276="","",基本情報入力シート!AA276)</f>
        <v/>
      </c>
      <c r="S233" s="129"/>
      <c r="T233" s="130"/>
      <c r="U233" s="643" t="str">
        <f>IFERROR(VLOOKUP(P233,【参考】数式用!$A$5:$I$28,MATCH(T233,【参考】数式用!$H$4:$I$4,0)+7,0),"")</f>
        <v/>
      </c>
      <c r="V233" s="132"/>
      <c r="W233" s="312" t="s">
        <v>121</v>
      </c>
      <c r="X233" s="133"/>
      <c r="Y233" s="313" t="s">
        <v>122</v>
      </c>
      <c r="Z233" s="133"/>
      <c r="AA233" s="313" t="s">
        <v>123</v>
      </c>
      <c r="AB233" s="133"/>
      <c r="AC233" s="313" t="s">
        <v>122</v>
      </c>
      <c r="AD233" s="133"/>
      <c r="AE233" s="313" t="s">
        <v>124</v>
      </c>
      <c r="AF233" s="644" t="s">
        <v>125</v>
      </c>
      <c r="AG233" s="651" t="str">
        <f t="shared" si="15"/>
        <v/>
      </c>
      <c r="AH233" s="645" t="s">
        <v>47</v>
      </c>
      <c r="AI233" s="646" t="str">
        <f t="shared" si="14"/>
        <v/>
      </c>
      <c r="AJ233" s="234"/>
      <c r="AK233" s="647" t="str">
        <f t="shared" si="16"/>
        <v>○</v>
      </c>
      <c r="AL233" s="648" t="str">
        <f t="shared" si="17"/>
        <v/>
      </c>
      <c r="AM233" s="649"/>
      <c r="AN233" s="649"/>
      <c r="AO233" s="649"/>
      <c r="AP233" s="649"/>
      <c r="AQ233" s="649"/>
      <c r="AR233" s="649"/>
      <c r="AS233" s="649"/>
      <c r="AT233" s="649"/>
      <c r="AU233" s="650"/>
    </row>
    <row r="234" spans="1:47" ht="33" customHeight="1" thickBot="1">
      <c r="A234" s="639">
        <f t="shared" si="18"/>
        <v>224</v>
      </c>
      <c r="B234" s="1269" t="str">
        <f>IF(基本情報入力シート!C277="","",基本情報入力シート!C277)</f>
        <v/>
      </c>
      <c r="C234" s="1270"/>
      <c r="D234" s="1270"/>
      <c r="E234" s="1270"/>
      <c r="F234" s="1270"/>
      <c r="G234" s="1270"/>
      <c r="H234" s="1270"/>
      <c r="I234" s="1270"/>
      <c r="J234" s="1270"/>
      <c r="K234" s="1271"/>
      <c r="L234" s="639" t="str">
        <f>IF(基本情報入力シート!M277="","",基本情報入力シート!M277)</f>
        <v/>
      </c>
      <c r="M234" s="639" t="str">
        <f>IF(基本情報入力シート!R277="","",基本情報入力シート!R277)</f>
        <v/>
      </c>
      <c r="N234" s="639" t="str">
        <f>IF(基本情報入力シート!W277="","",基本情報入力シート!W277)</f>
        <v/>
      </c>
      <c r="O234" s="639" t="str">
        <f>IF(基本情報入力シート!X277="","",基本情報入力シート!X277)</f>
        <v/>
      </c>
      <c r="P234" s="640" t="str">
        <f>IF(基本情報入力シート!Y277="","",基本情報入力シート!Y277)</f>
        <v/>
      </c>
      <c r="Q234" s="641" t="str">
        <f>IF(基本情報入力シート!Z277="","",基本情報入力シート!Z277)</f>
        <v/>
      </c>
      <c r="R234" s="642" t="str">
        <f>IF(基本情報入力シート!AA277="","",基本情報入力シート!AA277)</f>
        <v/>
      </c>
      <c r="S234" s="129"/>
      <c r="T234" s="130"/>
      <c r="U234" s="643" t="str">
        <f>IFERROR(VLOOKUP(P234,【参考】数式用!$A$5:$I$28,MATCH(T234,【参考】数式用!$H$4:$I$4,0)+7,0),"")</f>
        <v/>
      </c>
      <c r="V234" s="132"/>
      <c r="W234" s="312" t="s">
        <v>121</v>
      </c>
      <c r="X234" s="133"/>
      <c r="Y234" s="313" t="s">
        <v>122</v>
      </c>
      <c r="Z234" s="133"/>
      <c r="AA234" s="313" t="s">
        <v>123</v>
      </c>
      <c r="AB234" s="133"/>
      <c r="AC234" s="313" t="s">
        <v>122</v>
      </c>
      <c r="AD234" s="133"/>
      <c r="AE234" s="313" t="s">
        <v>124</v>
      </c>
      <c r="AF234" s="644" t="s">
        <v>125</v>
      </c>
      <c r="AG234" s="651" t="str">
        <f t="shared" si="15"/>
        <v/>
      </c>
      <c r="AH234" s="645" t="s">
        <v>47</v>
      </c>
      <c r="AI234" s="646" t="str">
        <f t="shared" si="14"/>
        <v/>
      </c>
      <c r="AJ234" s="234"/>
      <c r="AK234" s="647" t="str">
        <f t="shared" si="16"/>
        <v>○</v>
      </c>
      <c r="AL234" s="648" t="str">
        <f t="shared" si="17"/>
        <v/>
      </c>
      <c r="AM234" s="649"/>
      <c r="AN234" s="649"/>
      <c r="AO234" s="649"/>
      <c r="AP234" s="649"/>
      <c r="AQ234" s="649"/>
      <c r="AR234" s="649"/>
      <c r="AS234" s="649"/>
      <c r="AT234" s="649"/>
      <c r="AU234" s="650"/>
    </row>
    <row r="235" spans="1:47" ht="33" customHeight="1" thickBot="1">
      <c r="A235" s="639">
        <f t="shared" si="18"/>
        <v>225</v>
      </c>
      <c r="B235" s="1269" t="str">
        <f>IF(基本情報入力シート!C278="","",基本情報入力シート!C278)</f>
        <v/>
      </c>
      <c r="C235" s="1270"/>
      <c r="D235" s="1270"/>
      <c r="E235" s="1270"/>
      <c r="F235" s="1270"/>
      <c r="G235" s="1270"/>
      <c r="H235" s="1270"/>
      <c r="I235" s="1270"/>
      <c r="J235" s="1270"/>
      <c r="K235" s="1271"/>
      <c r="L235" s="639" t="str">
        <f>IF(基本情報入力シート!M278="","",基本情報入力シート!M278)</f>
        <v/>
      </c>
      <c r="M235" s="639" t="str">
        <f>IF(基本情報入力シート!R278="","",基本情報入力シート!R278)</f>
        <v/>
      </c>
      <c r="N235" s="639" t="str">
        <f>IF(基本情報入力シート!W278="","",基本情報入力シート!W278)</f>
        <v/>
      </c>
      <c r="O235" s="639" t="str">
        <f>IF(基本情報入力シート!X278="","",基本情報入力シート!X278)</f>
        <v/>
      </c>
      <c r="P235" s="640" t="str">
        <f>IF(基本情報入力シート!Y278="","",基本情報入力シート!Y278)</f>
        <v/>
      </c>
      <c r="Q235" s="641" t="str">
        <f>IF(基本情報入力シート!Z278="","",基本情報入力シート!Z278)</f>
        <v/>
      </c>
      <c r="R235" s="642" t="str">
        <f>IF(基本情報入力シート!AA278="","",基本情報入力シート!AA278)</f>
        <v/>
      </c>
      <c r="S235" s="129"/>
      <c r="T235" s="130"/>
      <c r="U235" s="643" t="str">
        <f>IFERROR(VLOOKUP(P235,【参考】数式用!$A$5:$I$28,MATCH(T235,【参考】数式用!$H$4:$I$4,0)+7,0),"")</f>
        <v/>
      </c>
      <c r="V235" s="132"/>
      <c r="W235" s="312" t="s">
        <v>121</v>
      </c>
      <c r="X235" s="133"/>
      <c r="Y235" s="313" t="s">
        <v>122</v>
      </c>
      <c r="Z235" s="133"/>
      <c r="AA235" s="313" t="s">
        <v>123</v>
      </c>
      <c r="AB235" s="133"/>
      <c r="AC235" s="313" t="s">
        <v>122</v>
      </c>
      <c r="AD235" s="133"/>
      <c r="AE235" s="313" t="s">
        <v>124</v>
      </c>
      <c r="AF235" s="644" t="s">
        <v>125</v>
      </c>
      <c r="AG235" s="651" t="str">
        <f t="shared" si="15"/>
        <v/>
      </c>
      <c r="AH235" s="645" t="s">
        <v>47</v>
      </c>
      <c r="AI235" s="646" t="str">
        <f t="shared" si="14"/>
        <v/>
      </c>
      <c r="AJ235" s="234"/>
      <c r="AK235" s="647" t="str">
        <f t="shared" si="16"/>
        <v>○</v>
      </c>
      <c r="AL235" s="648" t="str">
        <f t="shared" si="17"/>
        <v/>
      </c>
      <c r="AM235" s="649"/>
      <c r="AN235" s="649"/>
      <c r="AO235" s="649"/>
      <c r="AP235" s="649"/>
      <c r="AQ235" s="649"/>
      <c r="AR235" s="649"/>
      <c r="AS235" s="649"/>
      <c r="AT235" s="649"/>
      <c r="AU235" s="650"/>
    </row>
    <row r="236" spans="1:47" ht="33" customHeight="1" thickBot="1">
      <c r="A236" s="639">
        <f t="shared" si="18"/>
        <v>226</v>
      </c>
      <c r="B236" s="1269" t="str">
        <f>IF(基本情報入力シート!C279="","",基本情報入力シート!C279)</f>
        <v/>
      </c>
      <c r="C236" s="1270"/>
      <c r="D236" s="1270"/>
      <c r="E236" s="1270"/>
      <c r="F236" s="1270"/>
      <c r="G236" s="1270"/>
      <c r="H236" s="1270"/>
      <c r="I236" s="1270"/>
      <c r="J236" s="1270"/>
      <c r="K236" s="1271"/>
      <c r="L236" s="639" t="str">
        <f>IF(基本情報入力シート!M279="","",基本情報入力シート!M279)</f>
        <v/>
      </c>
      <c r="M236" s="639" t="str">
        <f>IF(基本情報入力シート!R279="","",基本情報入力シート!R279)</f>
        <v/>
      </c>
      <c r="N236" s="639" t="str">
        <f>IF(基本情報入力シート!W279="","",基本情報入力シート!W279)</f>
        <v/>
      </c>
      <c r="O236" s="639" t="str">
        <f>IF(基本情報入力シート!X279="","",基本情報入力シート!X279)</f>
        <v/>
      </c>
      <c r="P236" s="640" t="str">
        <f>IF(基本情報入力シート!Y279="","",基本情報入力シート!Y279)</f>
        <v/>
      </c>
      <c r="Q236" s="641" t="str">
        <f>IF(基本情報入力シート!Z279="","",基本情報入力シート!Z279)</f>
        <v/>
      </c>
      <c r="R236" s="642" t="str">
        <f>IF(基本情報入力シート!AA279="","",基本情報入力シート!AA279)</f>
        <v/>
      </c>
      <c r="S236" s="129"/>
      <c r="T236" s="130"/>
      <c r="U236" s="643" t="str">
        <f>IFERROR(VLOOKUP(P236,【参考】数式用!$A$5:$I$28,MATCH(T236,【参考】数式用!$H$4:$I$4,0)+7,0),"")</f>
        <v/>
      </c>
      <c r="V236" s="132"/>
      <c r="W236" s="312" t="s">
        <v>121</v>
      </c>
      <c r="X236" s="133"/>
      <c r="Y236" s="313" t="s">
        <v>122</v>
      </c>
      <c r="Z236" s="133"/>
      <c r="AA236" s="313" t="s">
        <v>123</v>
      </c>
      <c r="AB236" s="133"/>
      <c r="AC236" s="313" t="s">
        <v>122</v>
      </c>
      <c r="AD236" s="133"/>
      <c r="AE236" s="313" t="s">
        <v>124</v>
      </c>
      <c r="AF236" s="644" t="s">
        <v>125</v>
      </c>
      <c r="AG236" s="651" t="str">
        <f t="shared" si="15"/>
        <v/>
      </c>
      <c r="AH236" s="645" t="s">
        <v>47</v>
      </c>
      <c r="AI236" s="646" t="str">
        <f t="shared" si="14"/>
        <v/>
      </c>
      <c r="AJ236" s="234"/>
      <c r="AK236" s="647" t="str">
        <f t="shared" si="16"/>
        <v>○</v>
      </c>
      <c r="AL236" s="648" t="str">
        <f t="shared" si="17"/>
        <v/>
      </c>
      <c r="AM236" s="649"/>
      <c r="AN236" s="649"/>
      <c r="AO236" s="649"/>
      <c r="AP236" s="649"/>
      <c r="AQ236" s="649"/>
      <c r="AR236" s="649"/>
      <c r="AS236" s="649"/>
      <c r="AT236" s="649"/>
      <c r="AU236" s="650"/>
    </row>
    <row r="237" spans="1:47" ht="33" customHeight="1" thickBot="1">
      <c r="A237" s="639">
        <f t="shared" si="18"/>
        <v>227</v>
      </c>
      <c r="B237" s="1269" t="str">
        <f>IF(基本情報入力シート!C280="","",基本情報入力シート!C280)</f>
        <v/>
      </c>
      <c r="C237" s="1270"/>
      <c r="D237" s="1270"/>
      <c r="E237" s="1270"/>
      <c r="F237" s="1270"/>
      <c r="G237" s="1270"/>
      <c r="H237" s="1270"/>
      <c r="I237" s="1270"/>
      <c r="J237" s="1270"/>
      <c r="K237" s="1271"/>
      <c r="L237" s="639" t="str">
        <f>IF(基本情報入力シート!M280="","",基本情報入力シート!M280)</f>
        <v/>
      </c>
      <c r="M237" s="639" t="str">
        <f>IF(基本情報入力シート!R280="","",基本情報入力シート!R280)</f>
        <v/>
      </c>
      <c r="N237" s="639" t="str">
        <f>IF(基本情報入力シート!W280="","",基本情報入力シート!W280)</f>
        <v/>
      </c>
      <c r="O237" s="639" t="str">
        <f>IF(基本情報入力シート!X280="","",基本情報入力シート!X280)</f>
        <v/>
      </c>
      <c r="P237" s="640" t="str">
        <f>IF(基本情報入力シート!Y280="","",基本情報入力シート!Y280)</f>
        <v/>
      </c>
      <c r="Q237" s="641" t="str">
        <f>IF(基本情報入力シート!Z280="","",基本情報入力シート!Z280)</f>
        <v/>
      </c>
      <c r="R237" s="642" t="str">
        <f>IF(基本情報入力シート!AA280="","",基本情報入力シート!AA280)</f>
        <v/>
      </c>
      <c r="S237" s="129"/>
      <c r="T237" s="130"/>
      <c r="U237" s="643" t="str">
        <f>IFERROR(VLOOKUP(P237,【参考】数式用!$A$5:$I$28,MATCH(T237,【参考】数式用!$H$4:$I$4,0)+7,0),"")</f>
        <v/>
      </c>
      <c r="V237" s="132"/>
      <c r="W237" s="312" t="s">
        <v>121</v>
      </c>
      <c r="X237" s="133"/>
      <c r="Y237" s="313" t="s">
        <v>122</v>
      </c>
      <c r="Z237" s="133"/>
      <c r="AA237" s="313" t="s">
        <v>123</v>
      </c>
      <c r="AB237" s="133"/>
      <c r="AC237" s="313" t="s">
        <v>122</v>
      </c>
      <c r="AD237" s="133"/>
      <c r="AE237" s="313" t="s">
        <v>124</v>
      </c>
      <c r="AF237" s="644" t="s">
        <v>125</v>
      </c>
      <c r="AG237" s="651" t="str">
        <f t="shared" si="15"/>
        <v/>
      </c>
      <c r="AH237" s="645" t="s">
        <v>47</v>
      </c>
      <c r="AI237" s="646" t="str">
        <f t="shared" si="14"/>
        <v/>
      </c>
      <c r="AJ237" s="234"/>
      <c r="AK237" s="647" t="str">
        <f t="shared" si="16"/>
        <v>○</v>
      </c>
      <c r="AL237" s="648" t="str">
        <f t="shared" si="17"/>
        <v/>
      </c>
      <c r="AM237" s="649"/>
      <c r="AN237" s="649"/>
      <c r="AO237" s="649"/>
      <c r="AP237" s="649"/>
      <c r="AQ237" s="649"/>
      <c r="AR237" s="649"/>
      <c r="AS237" s="649"/>
      <c r="AT237" s="649"/>
      <c r="AU237" s="650"/>
    </row>
    <row r="238" spans="1:47" ht="33" customHeight="1" thickBot="1">
      <c r="A238" s="639">
        <f t="shared" si="18"/>
        <v>228</v>
      </c>
      <c r="B238" s="1269" t="str">
        <f>IF(基本情報入力シート!C281="","",基本情報入力シート!C281)</f>
        <v/>
      </c>
      <c r="C238" s="1270"/>
      <c r="D238" s="1270"/>
      <c r="E238" s="1270"/>
      <c r="F238" s="1270"/>
      <c r="G238" s="1270"/>
      <c r="H238" s="1270"/>
      <c r="I238" s="1270"/>
      <c r="J238" s="1270"/>
      <c r="K238" s="1271"/>
      <c r="L238" s="639" t="str">
        <f>IF(基本情報入力シート!M281="","",基本情報入力シート!M281)</f>
        <v/>
      </c>
      <c r="M238" s="639" t="str">
        <f>IF(基本情報入力シート!R281="","",基本情報入力シート!R281)</f>
        <v/>
      </c>
      <c r="N238" s="639" t="str">
        <f>IF(基本情報入力シート!W281="","",基本情報入力シート!W281)</f>
        <v/>
      </c>
      <c r="O238" s="639" t="str">
        <f>IF(基本情報入力シート!X281="","",基本情報入力シート!X281)</f>
        <v/>
      </c>
      <c r="P238" s="640" t="str">
        <f>IF(基本情報入力シート!Y281="","",基本情報入力シート!Y281)</f>
        <v/>
      </c>
      <c r="Q238" s="641" t="str">
        <f>IF(基本情報入力シート!Z281="","",基本情報入力シート!Z281)</f>
        <v/>
      </c>
      <c r="R238" s="642" t="str">
        <f>IF(基本情報入力シート!AA281="","",基本情報入力シート!AA281)</f>
        <v/>
      </c>
      <c r="S238" s="129"/>
      <c r="T238" s="130"/>
      <c r="U238" s="643" t="str">
        <f>IFERROR(VLOOKUP(P238,【参考】数式用!$A$5:$I$28,MATCH(T238,【参考】数式用!$H$4:$I$4,0)+7,0),"")</f>
        <v/>
      </c>
      <c r="V238" s="132"/>
      <c r="W238" s="312" t="s">
        <v>121</v>
      </c>
      <c r="X238" s="133"/>
      <c r="Y238" s="313" t="s">
        <v>122</v>
      </c>
      <c r="Z238" s="133"/>
      <c r="AA238" s="313" t="s">
        <v>123</v>
      </c>
      <c r="AB238" s="133"/>
      <c r="AC238" s="313" t="s">
        <v>122</v>
      </c>
      <c r="AD238" s="133"/>
      <c r="AE238" s="313" t="s">
        <v>124</v>
      </c>
      <c r="AF238" s="644" t="s">
        <v>125</v>
      </c>
      <c r="AG238" s="651" t="str">
        <f t="shared" si="15"/>
        <v/>
      </c>
      <c r="AH238" s="645" t="s">
        <v>47</v>
      </c>
      <c r="AI238" s="646" t="str">
        <f t="shared" si="14"/>
        <v/>
      </c>
      <c r="AJ238" s="234"/>
      <c r="AK238" s="647" t="str">
        <f t="shared" si="16"/>
        <v>○</v>
      </c>
      <c r="AL238" s="648" t="str">
        <f t="shared" si="17"/>
        <v/>
      </c>
      <c r="AM238" s="649"/>
      <c r="AN238" s="649"/>
      <c r="AO238" s="649"/>
      <c r="AP238" s="649"/>
      <c r="AQ238" s="649"/>
      <c r="AR238" s="649"/>
      <c r="AS238" s="649"/>
      <c r="AT238" s="649"/>
      <c r="AU238" s="650"/>
    </row>
    <row r="239" spans="1:47" ht="33" customHeight="1" thickBot="1">
      <c r="A239" s="639">
        <f t="shared" si="18"/>
        <v>229</v>
      </c>
      <c r="B239" s="1269" t="str">
        <f>IF(基本情報入力シート!C282="","",基本情報入力シート!C282)</f>
        <v/>
      </c>
      <c r="C239" s="1270"/>
      <c r="D239" s="1270"/>
      <c r="E239" s="1270"/>
      <c r="F239" s="1270"/>
      <c r="G239" s="1270"/>
      <c r="H239" s="1270"/>
      <c r="I239" s="1270"/>
      <c r="J239" s="1270"/>
      <c r="K239" s="1271"/>
      <c r="L239" s="639" t="str">
        <f>IF(基本情報入力シート!M282="","",基本情報入力シート!M282)</f>
        <v/>
      </c>
      <c r="M239" s="639" t="str">
        <f>IF(基本情報入力シート!R282="","",基本情報入力シート!R282)</f>
        <v/>
      </c>
      <c r="N239" s="639" t="str">
        <f>IF(基本情報入力シート!W282="","",基本情報入力シート!W282)</f>
        <v/>
      </c>
      <c r="O239" s="639" t="str">
        <f>IF(基本情報入力シート!X282="","",基本情報入力シート!X282)</f>
        <v/>
      </c>
      <c r="P239" s="640" t="str">
        <f>IF(基本情報入力シート!Y282="","",基本情報入力シート!Y282)</f>
        <v/>
      </c>
      <c r="Q239" s="641" t="str">
        <f>IF(基本情報入力シート!Z282="","",基本情報入力シート!Z282)</f>
        <v/>
      </c>
      <c r="R239" s="642" t="str">
        <f>IF(基本情報入力シート!AA282="","",基本情報入力シート!AA282)</f>
        <v/>
      </c>
      <c r="S239" s="129"/>
      <c r="T239" s="130"/>
      <c r="U239" s="643" t="str">
        <f>IFERROR(VLOOKUP(P239,【参考】数式用!$A$5:$I$28,MATCH(T239,【参考】数式用!$H$4:$I$4,0)+7,0),"")</f>
        <v/>
      </c>
      <c r="V239" s="132"/>
      <c r="W239" s="312" t="s">
        <v>121</v>
      </c>
      <c r="X239" s="133"/>
      <c r="Y239" s="313" t="s">
        <v>122</v>
      </c>
      <c r="Z239" s="133"/>
      <c r="AA239" s="313" t="s">
        <v>123</v>
      </c>
      <c r="AB239" s="133"/>
      <c r="AC239" s="313" t="s">
        <v>122</v>
      </c>
      <c r="AD239" s="133"/>
      <c r="AE239" s="313" t="s">
        <v>124</v>
      </c>
      <c r="AF239" s="644" t="s">
        <v>125</v>
      </c>
      <c r="AG239" s="651" t="str">
        <f t="shared" si="15"/>
        <v/>
      </c>
      <c r="AH239" s="645" t="s">
        <v>47</v>
      </c>
      <c r="AI239" s="646" t="str">
        <f t="shared" si="14"/>
        <v/>
      </c>
      <c r="AJ239" s="234"/>
      <c r="AK239" s="647" t="str">
        <f t="shared" si="16"/>
        <v>○</v>
      </c>
      <c r="AL239" s="648" t="str">
        <f t="shared" si="17"/>
        <v/>
      </c>
      <c r="AM239" s="649"/>
      <c r="AN239" s="649"/>
      <c r="AO239" s="649"/>
      <c r="AP239" s="649"/>
      <c r="AQ239" s="649"/>
      <c r="AR239" s="649"/>
      <c r="AS239" s="649"/>
      <c r="AT239" s="649"/>
      <c r="AU239" s="650"/>
    </row>
    <row r="240" spans="1:47" ht="33" customHeight="1" thickBot="1">
      <c r="A240" s="639">
        <f t="shared" si="18"/>
        <v>230</v>
      </c>
      <c r="B240" s="1269" t="str">
        <f>IF(基本情報入力シート!C283="","",基本情報入力シート!C283)</f>
        <v/>
      </c>
      <c r="C240" s="1270"/>
      <c r="D240" s="1270"/>
      <c r="E240" s="1270"/>
      <c r="F240" s="1270"/>
      <c r="G240" s="1270"/>
      <c r="H240" s="1270"/>
      <c r="I240" s="1270"/>
      <c r="J240" s="1270"/>
      <c r="K240" s="1271"/>
      <c r="L240" s="639" t="str">
        <f>IF(基本情報入力シート!M283="","",基本情報入力シート!M283)</f>
        <v/>
      </c>
      <c r="M240" s="639" t="str">
        <f>IF(基本情報入力シート!R283="","",基本情報入力シート!R283)</f>
        <v/>
      </c>
      <c r="N240" s="639" t="str">
        <f>IF(基本情報入力シート!W283="","",基本情報入力シート!W283)</f>
        <v/>
      </c>
      <c r="O240" s="639" t="str">
        <f>IF(基本情報入力シート!X283="","",基本情報入力シート!X283)</f>
        <v/>
      </c>
      <c r="P240" s="640" t="str">
        <f>IF(基本情報入力シート!Y283="","",基本情報入力シート!Y283)</f>
        <v/>
      </c>
      <c r="Q240" s="641" t="str">
        <f>IF(基本情報入力シート!Z283="","",基本情報入力シート!Z283)</f>
        <v/>
      </c>
      <c r="R240" s="642" t="str">
        <f>IF(基本情報入力シート!AA283="","",基本情報入力シート!AA283)</f>
        <v/>
      </c>
      <c r="S240" s="129"/>
      <c r="T240" s="130"/>
      <c r="U240" s="643" t="str">
        <f>IFERROR(VLOOKUP(P240,【参考】数式用!$A$5:$I$28,MATCH(T240,【参考】数式用!$H$4:$I$4,0)+7,0),"")</f>
        <v/>
      </c>
      <c r="V240" s="132"/>
      <c r="W240" s="312" t="s">
        <v>121</v>
      </c>
      <c r="X240" s="133"/>
      <c r="Y240" s="313" t="s">
        <v>122</v>
      </c>
      <c r="Z240" s="133"/>
      <c r="AA240" s="313" t="s">
        <v>123</v>
      </c>
      <c r="AB240" s="133"/>
      <c r="AC240" s="313" t="s">
        <v>122</v>
      </c>
      <c r="AD240" s="133"/>
      <c r="AE240" s="313" t="s">
        <v>124</v>
      </c>
      <c r="AF240" s="644" t="s">
        <v>125</v>
      </c>
      <c r="AG240" s="651" t="str">
        <f t="shared" si="15"/>
        <v/>
      </c>
      <c r="AH240" s="645" t="s">
        <v>47</v>
      </c>
      <c r="AI240" s="646" t="str">
        <f t="shared" si="14"/>
        <v/>
      </c>
      <c r="AJ240" s="234"/>
      <c r="AK240" s="647" t="str">
        <f t="shared" si="16"/>
        <v>○</v>
      </c>
      <c r="AL240" s="648" t="str">
        <f t="shared" si="17"/>
        <v/>
      </c>
      <c r="AM240" s="649"/>
      <c r="AN240" s="649"/>
      <c r="AO240" s="649"/>
      <c r="AP240" s="649"/>
      <c r="AQ240" s="649"/>
      <c r="AR240" s="649"/>
      <c r="AS240" s="649"/>
      <c r="AT240" s="649"/>
      <c r="AU240" s="650"/>
    </row>
    <row r="241" spans="1:47" ht="33" customHeight="1" thickBot="1">
      <c r="A241" s="639">
        <f t="shared" si="18"/>
        <v>231</v>
      </c>
      <c r="B241" s="1269" t="str">
        <f>IF(基本情報入力シート!C284="","",基本情報入力シート!C284)</f>
        <v/>
      </c>
      <c r="C241" s="1270"/>
      <c r="D241" s="1270"/>
      <c r="E241" s="1270"/>
      <c r="F241" s="1270"/>
      <c r="G241" s="1270"/>
      <c r="H241" s="1270"/>
      <c r="I241" s="1270"/>
      <c r="J241" s="1270"/>
      <c r="K241" s="1271"/>
      <c r="L241" s="639" t="str">
        <f>IF(基本情報入力シート!M284="","",基本情報入力シート!M284)</f>
        <v/>
      </c>
      <c r="M241" s="639" t="str">
        <f>IF(基本情報入力シート!R284="","",基本情報入力シート!R284)</f>
        <v/>
      </c>
      <c r="N241" s="639" t="str">
        <f>IF(基本情報入力シート!W284="","",基本情報入力シート!W284)</f>
        <v/>
      </c>
      <c r="O241" s="639" t="str">
        <f>IF(基本情報入力シート!X284="","",基本情報入力シート!X284)</f>
        <v/>
      </c>
      <c r="P241" s="640" t="str">
        <f>IF(基本情報入力シート!Y284="","",基本情報入力シート!Y284)</f>
        <v/>
      </c>
      <c r="Q241" s="641" t="str">
        <f>IF(基本情報入力シート!Z284="","",基本情報入力シート!Z284)</f>
        <v/>
      </c>
      <c r="R241" s="642" t="str">
        <f>IF(基本情報入力シート!AA284="","",基本情報入力シート!AA284)</f>
        <v/>
      </c>
      <c r="S241" s="129"/>
      <c r="T241" s="130"/>
      <c r="U241" s="643" t="str">
        <f>IFERROR(VLOOKUP(P241,【参考】数式用!$A$5:$I$28,MATCH(T241,【参考】数式用!$H$4:$I$4,0)+7,0),"")</f>
        <v/>
      </c>
      <c r="V241" s="132"/>
      <c r="W241" s="312" t="s">
        <v>121</v>
      </c>
      <c r="X241" s="133"/>
      <c r="Y241" s="313" t="s">
        <v>122</v>
      </c>
      <c r="Z241" s="133"/>
      <c r="AA241" s="313" t="s">
        <v>123</v>
      </c>
      <c r="AB241" s="133"/>
      <c r="AC241" s="313" t="s">
        <v>122</v>
      </c>
      <c r="AD241" s="133"/>
      <c r="AE241" s="313" t="s">
        <v>124</v>
      </c>
      <c r="AF241" s="644" t="s">
        <v>125</v>
      </c>
      <c r="AG241" s="651" t="str">
        <f t="shared" si="15"/>
        <v/>
      </c>
      <c r="AH241" s="645" t="s">
        <v>47</v>
      </c>
      <c r="AI241" s="646" t="str">
        <f t="shared" si="14"/>
        <v/>
      </c>
      <c r="AJ241" s="234"/>
      <c r="AK241" s="647" t="str">
        <f t="shared" si="16"/>
        <v>○</v>
      </c>
      <c r="AL241" s="648" t="str">
        <f t="shared" si="17"/>
        <v/>
      </c>
      <c r="AM241" s="649"/>
      <c r="AN241" s="649"/>
      <c r="AO241" s="649"/>
      <c r="AP241" s="649"/>
      <c r="AQ241" s="649"/>
      <c r="AR241" s="649"/>
      <c r="AS241" s="649"/>
      <c r="AT241" s="649"/>
      <c r="AU241" s="650"/>
    </row>
    <row r="242" spans="1:47" ht="33" customHeight="1" thickBot="1">
      <c r="A242" s="639">
        <f t="shared" si="18"/>
        <v>232</v>
      </c>
      <c r="B242" s="1269" t="str">
        <f>IF(基本情報入力シート!C285="","",基本情報入力シート!C285)</f>
        <v/>
      </c>
      <c r="C242" s="1270"/>
      <c r="D242" s="1270"/>
      <c r="E242" s="1270"/>
      <c r="F242" s="1270"/>
      <c r="G242" s="1270"/>
      <c r="H242" s="1270"/>
      <c r="I242" s="1270"/>
      <c r="J242" s="1270"/>
      <c r="K242" s="1271"/>
      <c r="L242" s="639" t="str">
        <f>IF(基本情報入力シート!M285="","",基本情報入力シート!M285)</f>
        <v/>
      </c>
      <c r="M242" s="639" t="str">
        <f>IF(基本情報入力シート!R285="","",基本情報入力シート!R285)</f>
        <v/>
      </c>
      <c r="N242" s="639" t="str">
        <f>IF(基本情報入力シート!W285="","",基本情報入力シート!W285)</f>
        <v/>
      </c>
      <c r="O242" s="639" t="str">
        <f>IF(基本情報入力シート!X285="","",基本情報入力シート!X285)</f>
        <v/>
      </c>
      <c r="P242" s="640" t="str">
        <f>IF(基本情報入力シート!Y285="","",基本情報入力シート!Y285)</f>
        <v/>
      </c>
      <c r="Q242" s="641" t="str">
        <f>IF(基本情報入力シート!Z285="","",基本情報入力シート!Z285)</f>
        <v/>
      </c>
      <c r="R242" s="642" t="str">
        <f>IF(基本情報入力シート!AA285="","",基本情報入力シート!AA285)</f>
        <v/>
      </c>
      <c r="S242" s="129"/>
      <c r="T242" s="130"/>
      <c r="U242" s="643" t="str">
        <f>IFERROR(VLOOKUP(P242,【参考】数式用!$A$5:$I$28,MATCH(T242,【参考】数式用!$H$4:$I$4,0)+7,0),"")</f>
        <v/>
      </c>
      <c r="V242" s="132"/>
      <c r="W242" s="312" t="s">
        <v>121</v>
      </c>
      <c r="X242" s="133"/>
      <c r="Y242" s="313" t="s">
        <v>122</v>
      </c>
      <c r="Z242" s="133"/>
      <c r="AA242" s="313" t="s">
        <v>123</v>
      </c>
      <c r="AB242" s="133"/>
      <c r="AC242" s="313" t="s">
        <v>122</v>
      </c>
      <c r="AD242" s="133"/>
      <c r="AE242" s="313" t="s">
        <v>124</v>
      </c>
      <c r="AF242" s="644" t="s">
        <v>125</v>
      </c>
      <c r="AG242" s="651" t="str">
        <f t="shared" si="15"/>
        <v/>
      </c>
      <c r="AH242" s="645" t="s">
        <v>47</v>
      </c>
      <c r="AI242" s="646" t="str">
        <f t="shared" si="14"/>
        <v/>
      </c>
      <c r="AJ242" s="234"/>
      <c r="AK242" s="647" t="str">
        <f t="shared" si="16"/>
        <v>○</v>
      </c>
      <c r="AL242" s="648" t="str">
        <f t="shared" si="17"/>
        <v/>
      </c>
      <c r="AM242" s="649"/>
      <c r="AN242" s="649"/>
      <c r="AO242" s="649"/>
      <c r="AP242" s="649"/>
      <c r="AQ242" s="649"/>
      <c r="AR242" s="649"/>
      <c r="AS242" s="649"/>
      <c r="AT242" s="649"/>
      <c r="AU242" s="650"/>
    </row>
    <row r="243" spans="1:47" ht="33" customHeight="1" thickBot="1">
      <c r="A243" s="639">
        <f t="shared" si="18"/>
        <v>233</v>
      </c>
      <c r="B243" s="1269" t="str">
        <f>IF(基本情報入力シート!C286="","",基本情報入力シート!C286)</f>
        <v/>
      </c>
      <c r="C243" s="1270"/>
      <c r="D243" s="1270"/>
      <c r="E243" s="1270"/>
      <c r="F243" s="1270"/>
      <c r="G243" s="1270"/>
      <c r="H243" s="1270"/>
      <c r="I243" s="1270"/>
      <c r="J243" s="1270"/>
      <c r="K243" s="1271"/>
      <c r="L243" s="639" t="str">
        <f>IF(基本情報入力シート!M286="","",基本情報入力シート!M286)</f>
        <v/>
      </c>
      <c r="M243" s="639" t="str">
        <f>IF(基本情報入力シート!R286="","",基本情報入力シート!R286)</f>
        <v/>
      </c>
      <c r="N243" s="639" t="str">
        <f>IF(基本情報入力シート!W286="","",基本情報入力シート!W286)</f>
        <v/>
      </c>
      <c r="O243" s="639" t="str">
        <f>IF(基本情報入力シート!X286="","",基本情報入力シート!X286)</f>
        <v/>
      </c>
      <c r="P243" s="640" t="str">
        <f>IF(基本情報入力シート!Y286="","",基本情報入力シート!Y286)</f>
        <v/>
      </c>
      <c r="Q243" s="641" t="str">
        <f>IF(基本情報入力シート!Z286="","",基本情報入力シート!Z286)</f>
        <v/>
      </c>
      <c r="R243" s="642" t="str">
        <f>IF(基本情報入力シート!AA286="","",基本情報入力シート!AA286)</f>
        <v/>
      </c>
      <c r="S243" s="129"/>
      <c r="T243" s="130"/>
      <c r="U243" s="643" t="str">
        <f>IFERROR(VLOOKUP(P243,【参考】数式用!$A$5:$I$28,MATCH(T243,【参考】数式用!$H$4:$I$4,0)+7,0),"")</f>
        <v/>
      </c>
      <c r="V243" s="132"/>
      <c r="W243" s="312" t="s">
        <v>121</v>
      </c>
      <c r="X243" s="133"/>
      <c r="Y243" s="313" t="s">
        <v>122</v>
      </c>
      <c r="Z243" s="133"/>
      <c r="AA243" s="313" t="s">
        <v>123</v>
      </c>
      <c r="AB243" s="133"/>
      <c r="AC243" s="313" t="s">
        <v>122</v>
      </c>
      <c r="AD243" s="133"/>
      <c r="AE243" s="313" t="s">
        <v>124</v>
      </c>
      <c r="AF243" s="644" t="s">
        <v>125</v>
      </c>
      <c r="AG243" s="651" t="str">
        <f t="shared" si="15"/>
        <v/>
      </c>
      <c r="AH243" s="645" t="s">
        <v>47</v>
      </c>
      <c r="AI243" s="646" t="str">
        <f t="shared" si="14"/>
        <v/>
      </c>
      <c r="AJ243" s="234"/>
      <c r="AK243" s="647" t="str">
        <f t="shared" si="16"/>
        <v>○</v>
      </c>
      <c r="AL243" s="648" t="str">
        <f t="shared" si="17"/>
        <v/>
      </c>
      <c r="AM243" s="649"/>
      <c r="AN243" s="649"/>
      <c r="AO243" s="649"/>
      <c r="AP243" s="649"/>
      <c r="AQ243" s="649"/>
      <c r="AR243" s="649"/>
      <c r="AS243" s="649"/>
      <c r="AT243" s="649"/>
      <c r="AU243" s="650"/>
    </row>
    <row r="244" spans="1:47" ht="33" customHeight="1" thickBot="1">
      <c r="A244" s="639">
        <f t="shared" si="18"/>
        <v>234</v>
      </c>
      <c r="B244" s="1269" t="str">
        <f>IF(基本情報入力シート!C287="","",基本情報入力シート!C287)</f>
        <v/>
      </c>
      <c r="C244" s="1270"/>
      <c r="D244" s="1270"/>
      <c r="E244" s="1270"/>
      <c r="F244" s="1270"/>
      <c r="G244" s="1270"/>
      <c r="H244" s="1270"/>
      <c r="I244" s="1270"/>
      <c r="J244" s="1270"/>
      <c r="K244" s="1271"/>
      <c r="L244" s="639" t="str">
        <f>IF(基本情報入力シート!M287="","",基本情報入力シート!M287)</f>
        <v/>
      </c>
      <c r="M244" s="639" t="str">
        <f>IF(基本情報入力シート!R287="","",基本情報入力シート!R287)</f>
        <v/>
      </c>
      <c r="N244" s="639" t="str">
        <f>IF(基本情報入力シート!W287="","",基本情報入力シート!W287)</f>
        <v/>
      </c>
      <c r="O244" s="639" t="str">
        <f>IF(基本情報入力シート!X287="","",基本情報入力シート!X287)</f>
        <v/>
      </c>
      <c r="P244" s="640" t="str">
        <f>IF(基本情報入力シート!Y287="","",基本情報入力シート!Y287)</f>
        <v/>
      </c>
      <c r="Q244" s="641" t="str">
        <f>IF(基本情報入力シート!Z287="","",基本情報入力シート!Z287)</f>
        <v/>
      </c>
      <c r="R244" s="642" t="str">
        <f>IF(基本情報入力シート!AA287="","",基本情報入力シート!AA287)</f>
        <v/>
      </c>
      <c r="S244" s="129"/>
      <c r="T244" s="130"/>
      <c r="U244" s="643" t="str">
        <f>IFERROR(VLOOKUP(P244,【参考】数式用!$A$5:$I$28,MATCH(T244,【参考】数式用!$H$4:$I$4,0)+7,0),"")</f>
        <v/>
      </c>
      <c r="V244" s="132"/>
      <c r="W244" s="312" t="s">
        <v>121</v>
      </c>
      <c r="X244" s="133"/>
      <c r="Y244" s="313" t="s">
        <v>122</v>
      </c>
      <c r="Z244" s="133"/>
      <c r="AA244" s="313" t="s">
        <v>123</v>
      </c>
      <c r="AB244" s="133"/>
      <c r="AC244" s="313" t="s">
        <v>122</v>
      </c>
      <c r="AD244" s="133"/>
      <c r="AE244" s="313" t="s">
        <v>124</v>
      </c>
      <c r="AF244" s="644" t="s">
        <v>125</v>
      </c>
      <c r="AG244" s="651" t="str">
        <f t="shared" si="15"/>
        <v/>
      </c>
      <c r="AH244" s="645" t="s">
        <v>47</v>
      </c>
      <c r="AI244" s="646" t="str">
        <f t="shared" si="14"/>
        <v/>
      </c>
      <c r="AJ244" s="234"/>
      <c r="AK244" s="647" t="str">
        <f t="shared" si="16"/>
        <v>○</v>
      </c>
      <c r="AL244" s="648" t="str">
        <f t="shared" si="17"/>
        <v/>
      </c>
      <c r="AM244" s="649"/>
      <c r="AN244" s="649"/>
      <c r="AO244" s="649"/>
      <c r="AP244" s="649"/>
      <c r="AQ244" s="649"/>
      <c r="AR244" s="649"/>
      <c r="AS244" s="649"/>
      <c r="AT244" s="649"/>
      <c r="AU244" s="650"/>
    </row>
    <row r="245" spans="1:47" ht="33" customHeight="1" thickBot="1">
      <c r="A245" s="639">
        <f t="shared" si="18"/>
        <v>235</v>
      </c>
      <c r="B245" s="1269" t="str">
        <f>IF(基本情報入力シート!C288="","",基本情報入力シート!C288)</f>
        <v/>
      </c>
      <c r="C245" s="1270"/>
      <c r="D245" s="1270"/>
      <c r="E245" s="1270"/>
      <c r="F245" s="1270"/>
      <c r="G245" s="1270"/>
      <c r="H245" s="1270"/>
      <c r="I245" s="1270"/>
      <c r="J245" s="1270"/>
      <c r="K245" s="1271"/>
      <c r="L245" s="639" t="str">
        <f>IF(基本情報入力シート!M288="","",基本情報入力シート!M288)</f>
        <v/>
      </c>
      <c r="M245" s="639" t="str">
        <f>IF(基本情報入力シート!R288="","",基本情報入力シート!R288)</f>
        <v/>
      </c>
      <c r="N245" s="639" t="str">
        <f>IF(基本情報入力シート!W288="","",基本情報入力シート!W288)</f>
        <v/>
      </c>
      <c r="O245" s="639" t="str">
        <f>IF(基本情報入力シート!X288="","",基本情報入力シート!X288)</f>
        <v/>
      </c>
      <c r="P245" s="640" t="str">
        <f>IF(基本情報入力シート!Y288="","",基本情報入力シート!Y288)</f>
        <v/>
      </c>
      <c r="Q245" s="641" t="str">
        <f>IF(基本情報入力シート!Z288="","",基本情報入力シート!Z288)</f>
        <v/>
      </c>
      <c r="R245" s="642" t="str">
        <f>IF(基本情報入力シート!AA288="","",基本情報入力シート!AA288)</f>
        <v/>
      </c>
      <c r="S245" s="129"/>
      <c r="T245" s="130"/>
      <c r="U245" s="643" t="str">
        <f>IFERROR(VLOOKUP(P245,【参考】数式用!$A$5:$I$28,MATCH(T245,【参考】数式用!$H$4:$I$4,0)+7,0),"")</f>
        <v/>
      </c>
      <c r="V245" s="132"/>
      <c r="W245" s="312" t="s">
        <v>121</v>
      </c>
      <c r="X245" s="133"/>
      <c r="Y245" s="313" t="s">
        <v>122</v>
      </c>
      <c r="Z245" s="133"/>
      <c r="AA245" s="313" t="s">
        <v>123</v>
      </c>
      <c r="AB245" s="133"/>
      <c r="AC245" s="313" t="s">
        <v>122</v>
      </c>
      <c r="AD245" s="133"/>
      <c r="AE245" s="313" t="s">
        <v>124</v>
      </c>
      <c r="AF245" s="644" t="s">
        <v>125</v>
      </c>
      <c r="AG245" s="651" t="str">
        <f t="shared" si="15"/>
        <v/>
      </c>
      <c r="AH245" s="645" t="s">
        <v>47</v>
      </c>
      <c r="AI245" s="646" t="str">
        <f t="shared" si="14"/>
        <v/>
      </c>
      <c r="AJ245" s="234"/>
      <c r="AK245" s="647" t="str">
        <f t="shared" si="16"/>
        <v>○</v>
      </c>
      <c r="AL245" s="648" t="str">
        <f t="shared" si="17"/>
        <v/>
      </c>
      <c r="AM245" s="649"/>
      <c r="AN245" s="649"/>
      <c r="AO245" s="649"/>
      <c r="AP245" s="649"/>
      <c r="AQ245" s="649"/>
      <c r="AR245" s="649"/>
      <c r="AS245" s="649"/>
      <c r="AT245" s="649"/>
      <c r="AU245" s="650"/>
    </row>
    <row r="246" spans="1:47" ht="33" customHeight="1" thickBot="1">
      <c r="A246" s="639">
        <f t="shared" si="18"/>
        <v>236</v>
      </c>
      <c r="B246" s="1269" t="str">
        <f>IF(基本情報入力シート!C289="","",基本情報入力シート!C289)</f>
        <v/>
      </c>
      <c r="C246" s="1270"/>
      <c r="D246" s="1270"/>
      <c r="E246" s="1270"/>
      <c r="F246" s="1270"/>
      <c r="G246" s="1270"/>
      <c r="H246" s="1270"/>
      <c r="I246" s="1270"/>
      <c r="J246" s="1270"/>
      <c r="K246" s="1271"/>
      <c r="L246" s="639" t="str">
        <f>IF(基本情報入力シート!M289="","",基本情報入力シート!M289)</f>
        <v/>
      </c>
      <c r="M246" s="639" t="str">
        <f>IF(基本情報入力シート!R289="","",基本情報入力シート!R289)</f>
        <v/>
      </c>
      <c r="N246" s="639" t="str">
        <f>IF(基本情報入力シート!W289="","",基本情報入力シート!W289)</f>
        <v/>
      </c>
      <c r="O246" s="639" t="str">
        <f>IF(基本情報入力シート!X289="","",基本情報入力シート!X289)</f>
        <v/>
      </c>
      <c r="P246" s="640" t="str">
        <f>IF(基本情報入力シート!Y289="","",基本情報入力シート!Y289)</f>
        <v/>
      </c>
      <c r="Q246" s="641" t="str">
        <f>IF(基本情報入力シート!Z289="","",基本情報入力シート!Z289)</f>
        <v/>
      </c>
      <c r="R246" s="642" t="str">
        <f>IF(基本情報入力シート!AA289="","",基本情報入力シート!AA289)</f>
        <v/>
      </c>
      <c r="S246" s="129"/>
      <c r="T246" s="130"/>
      <c r="U246" s="643" t="str">
        <f>IFERROR(VLOOKUP(P246,【参考】数式用!$A$5:$I$28,MATCH(T246,【参考】数式用!$H$4:$I$4,0)+7,0),"")</f>
        <v/>
      </c>
      <c r="V246" s="132"/>
      <c r="W246" s="312" t="s">
        <v>121</v>
      </c>
      <c r="X246" s="133"/>
      <c r="Y246" s="313" t="s">
        <v>122</v>
      </c>
      <c r="Z246" s="133"/>
      <c r="AA246" s="313" t="s">
        <v>123</v>
      </c>
      <c r="AB246" s="133"/>
      <c r="AC246" s="313" t="s">
        <v>122</v>
      </c>
      <c r="AD246" s="133"/>
      <c r="AE246" s="313" t="s">
        <v>124</v>
      </c>
      <c r="AF246" s="644" t="s">
        <v>125</v>
      </c>
      <c r="AG246" s="651" t="str">
        <f t="shared" si="15"/>
        <v/>
      </c>
      <c r="AH246" s="645" t="s">
        <v>47</v>
      </c>
      <c r="AI246" s="646" t="str">
        <f t="shared" si="14"/>
        <v/>
      </c>
      <c r="AJ246" s="234"/>
      <c r="AK246" s="647" t="str">
        <f t="shared" si="16"/>
        <v>○</v>
      </c>
      <c r="AL246" s="648" t="str">
        <f t="shared" si="17"/>
        <v/>
      </c>
      <c r="AM246" s="649"/>
      <c r="AN246" s="649"/>
      <c r="AO246" s="649"/>
      <c r="AP246" s="649"/>
      <c r="AQ246" s="649"/>
      <c r="AR246" s="649"/>
      <c r="AS246" s="649"/>
      <c r="AT246" s="649"/>
      <c r="AU246" s="650"/>
    </row>
    <row r="247" spans="1:47" ht="33" customHeight="1" thickBot="1">
      <c r="A247" s="639">
        <f t="shared" si="18"/>
        <v>237</v>
      </c>
      <c r="B247" s="1269" t="str">
        <f>IF(基本情報入力シート!C290="","",基本情報入力シート!C290)</f>
        <v/>
      </c>
      <c r="C247" s="1270"/>
      <c r="D247" s="1270"/>
      <c r="E247" s="1270"/>
      <c r="F247" s="1270"/>
      <c r="G247" s="1270"/>
      <c r="H247" s="1270"/>
      <c r="I247" s="1270"/>
      <c r="J247" s="1270"/>
      <c r="K247" s="1271"/>
      <c r="L247" s="639" t="str">
        <f>IF(基本情報入力シート!M290="","",基本情報入力シート!M290)</f>
        <v/>
      </c>
      <c r="M247" s="639" t="str">
        <f>IF(基本情報入力シート!R290="","",基本情報入力シート!R290)</f>
        <v/>
      </c>
      <c r="N247" s="639" t="str">
        <f>IF(基本情報入力シート!W290="","",基本情報入力シート!W290)</f>
        <v/>
      </c>
      <c r="O247" s="639" t="str">
        <f>IF(基本情報入力シート!X290="","",基本情報入力シート!X290)</f>
        <v/>
      </c>
      <c r="P247" s="640" t="str">
        <f>IF(基本情報入力シート!Y290="","",基本情報入力シート!Y290)</f>
        <v/>
      </c>
      <c r="Q247" s="641" t="str">
        <f>IF(基本情報入力シート!Z290="","",基本情報入力シート!Z290)</f>
        <v/>
      </c>
      <c r="R247" s="642" t="str">
        <f>IF(基本情報入力シート!AA290="","",基本情報入力シート!AA290)</f>
        <v/>
      </c>
      <c r="S247" s="129"/>
      <c r="T247" s="130"/>
      <c r="U247" s="643" t="str">
        <f>IFERROR(VLOOKUP(P247,【参考】数式用!$A$5:$I$28,MATCH(T247,【参考】数式用!$H$4:$I$4,0)+7,0),"")</f>
        <v/>
      </c>
      <c r="V247" s="132"/>
      <c r="W247" s="312" t="s">
        <v>121</v>
      </c>
      <c r="X247" s="133"/>
      <c r="Y247" s="313" t="s">
        <v>122</v>
      </c>
      <c r="Z247" s="133"/>
      <c r="AA247" s="313" t="s">
        <v>123</v>
      </c>
      <c r="AB247" s="133"/>
      <c r="AC247" s="313" t="s">
        <v>122</v>
      </c>
      <c r="AD247" s="133"/>
      <c r="AE247" s="313" t="s">
        <v>124</v>
      </c>
      <c r="AF247" s="644" t="s">
        <v>125</v>
      </c>
      <c r="AG247" s="651" t="str">
        <f t="shared" si="15"/>
        <v/>
      </c>
      <c r="AH247" s="645" t="s">
        <v>47</v>
      </c>
      <c r="AI247" s="646" t="str">
        <f t="shared" si="14"/>
        <v/>
      </c>
      <c r="AJ247" s="234"/>
      <c r="AK247" s="647" t="str">
        <f t="shared" si="16"/>
        <v>○</v>
      </c>
      <c r="AL247" s="648" t="str">
        <f t="shared" si="17"/>
        <v/>
      </c>
      <c r="AM247" s="649"/>
      <c r="AN247" s="649"/>
      <c r="AO247" s="649"/>
      <c r="AP247" s="649"/>
      <c r="AQ247" s="649"/>
      <c r="AR247" s="649"/>
      <c r="AS247" s="649"/>
      <c r="AT247" s="649"/>
      <c r="AU247" s="650"/>
    </row>
    <row r="248" spans="1:47" ht="33" customHeight="1" thickBot="1">
      <c r="A248" s="639">
        <f t="shared" si="18"/>
        <v>238</v>
      </c>
      <c r="B248" s="1269" t="str">
        <f>IF(基本情報入力シート!C291="","",基本情報入力シート!C291)</f>
        <v/>
      </c>
      <c r="C248" s="1270"/>
      <c r="D248" s="1270"/>
      <c r="E248" s="1270"/>
      <c r="F248" s="1270"/>
      <c r="G248" s="1270"/>
      <c r="H248" s="1270"/>
      <c r="I248" s="1270"/>
      <c r="J248" s="1270"/>
      <c r="K248" s="1271"/>
      <c r="L248" s="639" t="str">
        <f>IF(基本情報入力シート!M291="","",基本情報入力シート!M291)</f>
        <v/>
      </c>
      <c r="M248" s="639" t="str">
        <f>IF(基本情報入力シート!R291="","",基本情報入力シート!R291)</f>
        <v/>
      </c>
      <c r="N248" s="639" t="str">
        <f>IF(基本情報入力シート!W291="","",基本情報入力シート!W291)</f>
        <v/>
      </c>
      <c r="O248" s="639" t="str">
        <f>IF(基本情報入力シート!X291="","",基本情報入力シート!X291)</f>
        <v/>
      </c>
      <c r="P248" s="640" t="str">
        <f>IF(基本情報入力シート!Y291="","",基本情報入力シート!Y291)</f>
        <v/>
      </c>
      <c r="Q248" s="641" t="str">
        <f>IF(基本情報入力シート!Z291="","",基本情報入力シート!Z291)</f>
        <v/>
      </c>
      <c r="R248" s="642" t="str">
        <f>IF(基本情報入力シート!AA291="","",基本情報入力シート!AA291)</f>
        <v/>
      </c>
      <c r="S248" s="129"/>
      <c r="T248" s="130"/>
      <c r="U248" s="643" t="str">
        <f>IFERROR(VLOOKUP(P248,【参考】数式用!$A$5:$I$28,MATCH(T248,【参考】数式用!$H$4:$I$4,0)+7,0),"")</f>
        <v/>
      </c>
      <c r="V248" s="132"/>
      <c r="W248" s="312" t="s">
        <v>121</v>
      </c>
      <c r="X248" s="133"/>
      <c r="Y248" s="313" t="s">
        <v>122</v>
      </c>
      <c r="Z248" s="133"/>
      <c r="AA248" s="313" t="s">
        <v>123</v>
      </c>
      <c r="AB248" s="133"/>
      <c r="AC248" s="313" t="s">
        <v>122</v>
      </c>
      <c r="AD248" s="133"/>
      <c r="AE248" s="313" t="s">
        <v>124</v>
      </c>
      <c r="AF248" s="644" t="s">
        <v>125</v>
      </c>
      <c r="AG248" s="651" t="str">
        <f t="shared" si="15"/>
        <v/>
      </c>
      <c r="AH248" s="645" t="s">
        <v>47</v>
      </c>
      <c r="AI248" s="646" t="str">
        <f t="shared" si="14"/>
        <v/>
      </c>
      <c r="AJ248" s="234"/>
      <c r="AK248" s="647" t="str">
        <f t="shared" si="16"/>
        <v>○</v>
      </c>
      <c r="AL248" s="648" t="str">
        <f t="shared" si="17"/>
        <v/>
      </c>
      <c r="AM248" s="649"/>
      <c r="AN248" s="649"/>
      <c r="AO248" s="649"/>
      <c r="AP248" s="649"/>
      <c r="AQ248" s="649"/>
      <c r="AR248" s="649"/>
      <c r="AS248" s="649"/>
      <c r="AT248" s="649"/>
      <c r="AU248" s="650"/>
    </row>
    <row r="249" spans="1:47" ht="33" customHeight="1" thickBot="1">
      <c r="A249" s="639">
        <f t="shared" si="18"/>
        <v>239</v>
      </c>
      <c r="B249" s="1269" t="str">
        <f>IF(基本情報入力シート!C292="","",基本情報入力シート!C292)</f>
        <v/>
      </c>
      <c r="C249" s="1270"/>
      <c r="D249" s="1270"/>
      <c r="E249" s="1270"/>
      <c r="F249" s="1270"/>
      <c r="G249" s="1270"/>
      <c r="H249" s="1270"/>
      <c r="I249" s="1270"/>
      <c r="J249" s="1270"/>
      <c r="K249" s="1271"/>
      <c r="L249" s="639" t="str">
        <f>IF(基本情報入力シート!M292="","",基本情報入力シート!M292)</f>
        <v/>
      </c>
      <c r="M249" s="639" t="str">
        <f>IF(基本情報入力シート!R292="","",基本情報入力シート!R292)</f>
        <v/>
      </c>
      <c r="N249" s="639" t="str">
        <f>IF(基本情報入力シート!W292="","",基本情報入力シート!W292)</f>
        <v/>
      </c>
      <c r="O249" s="639" t="str">
        <f>IF(基本情報入力シート!X292="","",基本情報入力シート!X292)</f>
        <v/>
      </c>
      <c r="P249" s="640" t="str">
        <f>IF(基本情報入力シート!Y292="","",基本情報入力シート!Y292)</f>
        <v/>
      </c>
      <c r="Q249" s="641" t="str">
        <f>IF(基本情報入力シート!Z292="","",基本情報入力シート!Z292)</f>
        <v/>
      </c>
      <c r="R249" s="642" t="str">
        <f>IF(基本情報入力シート!AA292="","",基本情報入力シート!AA292)</f>
        <v/>
      </c>
      <c r="S249" s="129"/>
      <c r="T249" s="130"/>
      <c r="U249" s="643" t="str">
        <f>IFERROR(VLOOKUP(P249,【参考】数式用!$A$5:$I$28,MATCH(T249,【参考】数式用!$H$4:$I$4,0)+7,0),"")</f>
        <v/>
      </c>
      <c r="V249" s="132"/>
      <c r="W249" s="312" t="s">
        <v>121</v>
      </c>
      <c r="X249" s="133"/>
      <c r="Y249" s="313" t="s">
        <v>122</v>
      </c>
      <c r="Z249" s="133"/>
      <c r="AA249" s="313" t="s">
        <v>123</v>
      </c>
      <c r="AB249" s="133"/>
      <c r="AC249" s="313" t="s">
        <v>122</v>
      </c>
      <c r="AD249" s="133"/>
      <c r="AE249" s="313" t="s">
        <v>124</v>
      </c>
      <c r="AF249" s="644" t="s">
        <v>125</v>
      </c>
      <c r="AG249" s="651" t="str">
        <f t="shared" si="15"/>
        <v/>
      </c>
      <c r="AH249" s="645" t="s">
        <v>47</v>
      </c>
      <c r="AI249" s="646" t="str">
        <f t="shared" si="14"/>
        <v/>
      </c>
      <c r="AJ249" s="234"/>
      <c r="AK249" s="647" t="str">
        <f t="shared" si="16"/>
        <v>○</v>
      </c>
      <c r="AL249" s="648" t="str">
        <f t="shared" si="17"/>
        <v/>
      </c>
      <c r="AM249" s="649"/>
      <c r="AN249" s="649"/>
      <c r="AO249" s="649"/>
      <c r="AP249" s="649"/>
      <c r="AQ249" s="649"/>
      <c r="AR249" s="649"/>
      <c r="AS249" s="649"/>
      <c r="AT249" s="649"/>
      <c r="AU249" s="650"/>
    </row>
    <row r="250" spans="1:47" ht="33" customHeight="1" thickBot="1">
      <c r="A250" s="639">
        <f t="shared" si="18"/>
        <v>240</v>
      </c>
      <c r="B250" s="1269" t="str">
        <f>IF(基本情報入力シート!C293="","",基本情報入力シート!C293)</f>
        <v/>
      </c>
      <c r="C250" s="1270"/>
      <c r="D250" s="1270"/>
      <c r="E250" s="1270"/>
      <c r="F250" s="1270"/>
      <c r="G250" s="1270"/>
      <c r="H250" s="1270"/>
      <c r="I250" s="1270"/>
      <c r="J250" s="1270"/>
      <c r="K250" s="1271"/>
      <c r="L250" s="639" t="str">
        <f>IF(基本情報入力シート!M293="","",基本情報入力シート!M293)</f>
        <v/>
      </c>
      <c r="M250" s="639" t="str">
        <f>IF(基本情報入力シート!R293="","",基本情報入力シート!R293)</f>
        <v/>
      </c>
      <c r="N250" s="639" t="str">
        <f>IF(基本情報入力シート!W293="","",基本情報入力シート!W293)</f>
        <v/>
      </c>
      <c r="O250" s="639" t="str">
        <f>IF(基本情報入力シート!X293="","",基本情報入力シート!X293)</f>
        <v/>
      </c>
      <c r="P250" s="640" t="str">
        <f>IF(基本情報入力シート!Y293="","",基本情報入力シート!Y293)</f>
        <v/>
      </c>
      <c r="Q250" s="641" t="str">
        <f>IF(基本情報入力シート!Z293="","",基本情報入力シート!Z293)</f>
        <v/>
      </c>
      <c r="R250" s="642" t="str">
        <f>IF(基本情報入力シート!AA293="","",基本情報入力シート!AA293)</f>
        <v/>
      </c>
      <c r="S250" s="129"/>
      <c r="T250" s="130"/>
      <c r="U250" s="643" t="str">
        <f>IFERROR(VLOOKUP(P250,【参考】数式用!$A$5:$I$28,MATCH(T250,【参考】数式用!$H$4:$I$4,0)+7,0),"")</f>
        <v/>
      </c>
      <c r="V250" s="132"/>
      <c r="W250" s="312" t="s">
        <v>121</v>
      </c>
      <c r="X250" s="133"/>
      <c r="Y250" s="313" t="s">
        <v>122</v>
      </c>
      <c r="Z250" s="133"/>
      <c r="AA250" s="313" t="s">
        <v>123</v>
      </c>
      <c r="AB250" s="133"/>
      <c r="AC250" s="313" t="s">
        <v>122</v>
      </c>
      <c r="AD250" s="133"/>
      <c r="AE250" s="313" t="s">
        <v>124</v>
      </c>
      <c r="AF250" s="644" t="s">
        <v>125</v>
      </c>
      <c r="AG250" s="651" t="str">
        <f t="shared" si="15"/>
        <v/>
      </c>
      <c r="AH250" s="645" t="s">
        <v>47</v>
      </c>
      <c r="AI250" s="646" t="str">
        <f t="shared" si="14"/>
        <v/>
      </c>
      <c r="AJ250" s="234"/>
      <c r="AK250" s="647" t="str">
        <f t="shared" si="16"/>
        <v>○</v>
      </c>
      <c r="AL250" s="648" t="str">
        <f t="shared" si="17"/>
        <v/>
      </c>
      <c r="AM250" s="649"/>
      <c r="AN250" s="649"/>
      <c r="AO250" s="649"/>
      <c r="AP250" s="649"/>
      <c r="AQ250" s="649"/>
      <c r="AR250" s="649"/>
      <c r="AS250" s="649"/>
      <c r="AT250" s="649"/>
      <c r="AU250" s="650"/>
    </row>
    <row r="251" spans="1:47" ht="33" customHeight="1" thickBot="1">
      <c r="A251" s="639">
        <f t="shared" si="18"/>
        <v>241</v>
      </c>
      <c r="B251" s="1269" t="str">
        <f>IF(基本情報入力シート!C294="","",基本情報入力シート!C294)</f>
        <v/>
      </c>
      <c r="C251" s="1270"/>
      <c r="D251" s="1270"/>
      <c r="E251" s="1270"/>
      <c r="F251" s="1270"/>
      <c r="G251" s="1270"/>
      <c r="H251" s="1270"/>
      <c r="I251" s="1270"/>
      <c r="J251" s="1270"/>
      <c r="K251" s="1271"/>
      <c r="L251" s="639" t="str">
        <f>IF(基本情報入力シート!M294="","",基本情報入力シート!M294)</f>
        <v/>
      </c>
      <c r="M251" s="639" t="str">
        <f>IF(基本情報入力シート!R294="","",基本情報入力シート!R294)</f>
        <v/>
      </c>
      <c r="N251" s="639" t="str">
        <f>IF(基本情報入力シート!W294="","",基本情報入力シート!W294)</f>
        <v/>
      </c>
      <c r="O251" s="639" t="str">
        <f>IF(基本情報入力シート!X294="","",基本情報入力シート!X294)</f>
        <v/>
      </c>
      <c r="P251" s="640" t="str">
        <f>IF(基本情報入力シート!Y294="","",基本情報入力シート!Y294)</f>
        <v/>
      </c>
      <c r="Q251" s="641" t="str">
        <f>IF(基本情報入力シート!Z294="","",基本情報入力シート!Z294)</f>
        <v/>
      </c>
      <c r="R251" s="642" t="str">
        <f>IF(基本情報入力シート!AA294="","",基本情報入力シート!AA294)</f>
        <v/>
      </c>
      <c r="S251" s="129"/>
      <c r="T251" s="130"/>
      <c r="U251" s="643" t="str">
        <f>IFERROR(VLOOKUP(P251,【参考】数式用!$A$5:$I$28,MATCH(T251,【参考】数式用!$H$4:$I$4,0)+7,0),"")</f>
        <v/>
      </c>
      <c r="V251" s="132"/>
      <c r="W251" s="312" t="s">
        <v>121</v>
      </c>
      <c r="X251" s="133"/>
      <c r="Y251" s="313" t="s">
        <v>122</v>
      </c>
      <c r="Z251" s="133"/>
      <c r="AA251" s="313" t="s">
        <v>123</v>
      </c>
      <c r="AB251" s="133"/>
      <c r="AC251" s="313" t="s">
        <v>122</v>
      </c>
      <c r="AD251" s="133"/>
      <c r="AE251" s="313" t="s">
        <v>124</v>
      </c>
      <c r="AF251" s="644" t="s">
        <v>125</v>
      </c>
      <c r="AG251" s="651" t="str">
        <f t="shared" si="15"/>
        <v/>
      </c>
      <c r="AH251" s="645" t="s">
        <v>47</v>
      </c>
      <c r="AI251" s="646" t="str">
        <f t="shared" si="14"/>
        <v/>
      </c>
      <c r="AJ251" s="234"/>
      <c r="AK251" s="647" t="str">
        <f t="shared" si="16"/>
        <v>○</v>
      </c>
      <c r="AL251" s="648" t="str">
        <f t="shared" si="17"/>
        <v/>
      </c>
      <c r="AM251" s="649"/>
      <c r="AN251" s="649"/>
      <c r="AO251" s="649"/>
      <c r="AP251" s="649"/>
      <c r="AQ251" s="649"/>
      <c r="AR251" s="649"/>
      <c r="AS251" s="649"/>
      <c r="AT251" s="649"/>
      <c r="AU251" s="650"/>
    </row>
    <row r="252" spans="1:47" ht="33" customHeight="1" thickBot="1">
      <c r="A252" s="639">
        <f t="shared" si="18"/>
        <v>242</v>
      </c>
      <c r="B252" s="1269" t="str">
        <f>IF(基本情報入力シート!C295="","",基本情報入力シート!C295)</f>
        <v/>
      </c>
      <c r="C252" s="1270"/>
      <c r="D252" s="1270"/>
      <c r="E252" s="1270"/>
      <c r="F252" s="1270"/>
      <c r="G252" s="1270"/>
      <c r="H252" s="1270"/>
      <c r="I252" s="1270"/>
      <c r="J252" s="1270"/>
      <c r="K252" s="1271"/>
      <c r="L252" s="639" t="str">
        <f>IF(基本情報入力シート!M295="","",基本情報入力シート!M295)</f>
        <v/>
      </c>
      <c r="M252" s="639" t="str">
        <f>IF(基本情報入力シート!R295="","",基本情報入力シート!R295)</f>
        <v/>
      </c>
      <c r="N252" s="639" t="str">
        <f>IF(基本情報入力シート!W295="","",基本情報入力シート!W295)</f>
        <v/>
      </c>
      <c r="O252" s="639" t="str">
        <f>IF(基本情報入力シート!X295="","",基本情報入力シート!X295)</f>
        <v/>
      </c>
      <c r="P252" s="640" t="str">
        <f>IF(基本情報入力シート!Y295="","",基本情報入力シート!Y295)</f>
        <v/>
      </c>
      <c r="Q252" s="641" t="str">
        <f>IF(基本情報入力シート!Z295="","",基本情報入力シート!Z295)</f>
        <v/>
      </c>
      <c r="R252" s="642" t="str">
        <f>IF(基本情報入力シート!AA295="","",基本情報入力シート!AA295)</f>
        <v/>
      </c>
      <c r="S252" s="129"/>
      <c r="T252" s="130"/>
      <c r="U252" s="643" t="str">
        <f>IFERROR(VLOOKUP(P252,【参考】数式用!$A$5:$I$28,MATCH(T252,【参考】数式用!$H$4:$I$4,0)+7,0),"")</f>
        <v/>
      </c>
      <c r="V252" s="132"/>
      <c r="W252" s="312" t="s">
        <v>121</v>
      </c>
      <c r="X252" s="133"/>
      <c r="Y252" s="313" t="s">
        <v>122</v>
      </c>
      <c r="Z252" s="133"/>
      <c r="AA252" s="313" t="s">
        <v>123</v>
      </c>
      <c r="AB252" s="133"/>
      <c r="AC252" s="313" t="s">
        <v>122</v>
      </c>
      <c r="AD252" s="133"/>
      <c r="AE252" s="313" t="s">
        <v>124</v>
      </c>
      <c r="AF252" s="644" t="s">
        <v>125</v>
      </c>
      <c r="AG252" s="651" t="str">
        <f t="shared" si="15"/>
        <v/>
      </c>
      <c r="AH252" s="645" t="s">
        <v>47</v>
      </c>
      <c r="AI252" s="646" t="str">
        <f t="shared" si="14"/>
        <v/>
      </c>
      <c r="AJ252" s="234"/>
      <c r="AK252" s="647" t="str">
        <f t="shared" si="16"/>
        <v>○</v>
      </c>
      <c r="AL252" s="648" t="str">
        <f t="shared" si="17"/>
        <v/>
      </c>
      <c r="AM252" s="649"/>
      <c r="AN252" s="649"/>
      <c r="AO252" s="649"/>
      <c r="AP252" s="649"/>
      <c r="AQ252" s="649"/>
      <c r="AR252" s="649"/>
      <c r="AS252" s="649"/>
      <c r="AT252" s="649"/>
      <c r="AU252" s="650"/>
    </row>
    <row r="253" spans="1:47" ht="33" customHeight="1" thickBot="1">
      <c r="A253" s="639">
        <f t="shared" si="18"/>
        <v>243</v>
      </c>
      <c r="B253" s="1269" t="str">
        <f>IF(基本情報入力シート!C296="","",基本情報入力シート!C296)</f>
        <v/>
      </c>
      <c r="C253" s="1270"/>
      <c r="D253" s="1270"/>
      <c r="E253" s="1270"/>
      <c r="F253" s="1270"/>
      <c r="G253" s="1270"/>
      <c r="H253" s="1270"/>
      <c r="I253" s="1270"/>
      <c r="J253" s="1270"/>
      <c r="K253" s="1271"/>
      <c r="L253" s="639" t="str">
        <f>IF(基本情報入力シート!M296="","",基本情報入力シート!M296)</f>
        <v/>
      </c>
      <c r="M253" s="639" t="str">
        <f>IF(基本情報入力シート!R296="","",基本情報入力シート!R296)</f>
        <v/>
      </c>
      <c r="N253" s="639" t="str">
        <f>IF(基本情報入力シート!W296="","",基本情報入力シート!W296)</f>
        <v/>
      </c>
      <c r="O253" s="639" t="str">
        <f>IF(基本情報入力シート!X296="","",基本情報入力シート!X296)</f>
        <v/>
      </c>
      <c r="P253" s="640" t="str">
        <f>IF(基本情報入力シート!Y296="","",基本情報入力シート!Y296)</f>
        <v/>
      </c>
      <c r="Q253" s="641" t="str">
        <f>IF(基本情報入力シート!Z296="","",基本情報入力シート!Z296)</f>
        <v/>
      </c>
      <c r="R253" s="642" t="str">
        <f>IF(基本情報入力シート!AA296="","",基本情報入力シート!AA296)</f>
        <v/>
      </c>
      <c r="S253" s="129"/>
      <c r="T253" s="130"/>
      <c r="U253" s="643" t="str">
        <f>IFERROR(VLOOKUP(P253,【参考】数式用!$A$5:$I$28,MATCH(T253,【参考】数式用!$H$4:$I$4,0)+7,0),"")</f>
        <v/>
      </c>
      <c r="V253" s="132"/>
      <c r="W253" s="312" t="s">
        <v>121</v>
      </c>
      <c r="X253" s="133"/>
      <c r="Y253" s="313" t="s">
        <v>122</v>
      </c>
      <c r="Z253" s="133"/>
      <c r="AA253" s="313" t="s">
        <v>123</v>
      </c>
      <c r="AB253" s="133"/>
      <c r="AC253" s="313" t="s">
        <v>122</v>
      </c>
      <c r="AD253" s="133"/>
      <c r="AE253" s="313" t="s">
        <v>124</v>
      </c>
      <c r="AF253" s="644" t="s">
        <v>125</v>
      </c>
      <c r="AG253" s="651" t="str">
        <f t="shared" si="15"/>
        <v/>
      </c>
      <c r="AH253" s="645" t="s">
        <v>47</v>
      </c>
      <c r="AI253" s="646" t="str">
        <f t="shared" si="14"/>
        <v/>
      </c>
      <c r="AJ253" s="234"/>
      <c r="AK253" s="647" t="str">
        <f t="shared" si="16"/>
        <v>○</v>
      </c>
      <c r="AL253" s="648" t="str">
        <f t="shared" si="17"/>
        <v/>
      </c>
      <c r="AM253" s="649"/>
      <c r="AN253" s="649"/>
      <c r="AO253" s="649"/>
      <c r="AP253" s="649"/>
      <c r="AQ253" s="649"/>
      <c r="AR253" s="649"/>
      <c r="AS253" s="649"/>
      <c r="AT253" s="649"/>
      <c r="AU253" s="650"/>
    </row>
    <row r="254" spans="1:47" ht="33" customHeight="1" thickBot="1">
      <c r="A254" s="639">
        <f t="shared" si="18"/>
        <v>244</v>
      </c>
      <c r="B254" s="1269" t="str">
        <f>IF(基本情報入力シート!C297="","",基本情報入力シート!C297)</f>
        <v/>
      </c>
      <c r="C254" s="1270"/>
      <c r="D254" s="1270"/>
      <c r="E254" s="1270"/>
      <c r="F254" s="1270"/>
      <c r="G254" s="1270"/>
      <c r="H254" s="1270"/>
      <c r="I254" s="1270"/>
      <c r="J254" s="1270"/>
      <c r="K254" s="1271"/>
      <c r="L254" s="639" t="str">
        <f>IF(基本情報入力シート!M297="","",基本情報入力シート!M297)</f>
        <v/>
      </c>
      <c r="M254" s="639" t="str">
        <f>IF(基本情報入力シート!R297="","",基本情報入力シート!R297)</f>
        <v/>
      </c>
      <c r="N254" s="639" t="str">
        <f>IF(基本情報入力シート!W297="","",基本情報入力シート!W297)</f>
        <v/>
      </c>
      <c r="O254" s="639" t="str">
        <f>IF(基本情報入力シート!X297="","",基本情報入力シート!X297)</f>
        <v/>
      </c>
      <c r="P254" s="640" t="str">
        <f>IF(基本情報入力シート!Y297="","",基本情報入力シート!Y297)</f>
        <v/>
      </c>
      <c r="Q254" s="641" t="str">
        <f>IF(基本情報入力シート!Z297="","",基本情報入力シート!Z297)</f>
        <v/>
      </c>
      <c r="R254" s="642" t="str">
        <f>IF(基本情報入力シート!AA297="","",基本情報入力シート!AA297)</f>
        <v/>
      </c>
      <c r="S254" s="129"/>
      <c r="T254" s="130"/>
      <c r="U254" s="643" t="str">
        <f>IFERROR(VLOOKUP(P254,【参考】数式用!$A$5:$I$28,MATCH(T254,【参考】数式用!$H$4:$I$4,0)+7,0),"")</f>
        <v/>
      </c>
      <c r="V254" s="132"/>
      <c r="W254" s="312" t="s">
        <v>121</v>
      </c>
      <c r="X254" s="133"/>
      <c r="Y254" s="313" t="s">
        <v>122</v>
      </c>
      <c r="Z254" s="133"/>
      <c r="AA254" s="313" t="s">
        <v>123</v>
      </c>
      <c r="AB254" s="133"/>
      <c r="AC254" s="313" t="s">
        <v>122</v>
      </c>
      <c r="AD254" s="133"/>
      <c r="AE254" s="313" t="s">
        <v>124</v>
      </c>
      <c r="AF254" s="644" t="s">
        <v>125</v>
      </c>
      <c r="AG254" s="651" t="str">
        <f t="shared" si="15"/>
        <v/>
      </c>
      <c r="AH254" s="645" t="s">
        <v>47</v>
      </c>
      <c r="AI254" s="646" t="str">
        <f t="shared" si="14"/>
        <v/>
      </c>
      <c r="AJ254" s="234"/>
      <c r="AK254" s="647" t="str">
        <f t="shared" si="16"/>
        <v>○</v>
      </c>
      <c r="AL254" s="648" t="str">
        <f t="shared" si="17"/>
        <v/>
      </c>
      <c r="AM254" s="649"/>
      <c r="AN254" s="649"/>
      <c r="AO254" s="649"/>
      <c r="AP254" s="649"/>
      <c r="AQ254" s="649"/>
      <c r="AR254" s="649"/>
      <c r="AS254" s="649"/>
      <c r="AT254" s="649"/>
      <c r="AU254" s="650"/>
    </row>
    <row r="255" spans="1:47" ht="33" customHeight="1" thickBot="1">
      <c r="A255" s="639">
        <f t="shared" si="18"/>
        <v>245</v>
      </c>
      <c r="B255" s="1269" t="str">
        <f>IF(基本情報入力シート!C298="","",基本情報入力シート!C298)</f>
        <v/>
      </c>
      <c r="C255" s="1270"/>
      <c r="D255" s="1270"/>
      <c r="E255" s="1270"/>
      <c r="F255" s="1270"/>
      <c r="G255" s="1270"/>
      <c r="H255" s="1270"/>
      <c r="I255" s="1270"/>
      <c r="J255" s="1270"/>
      <c r="K255" s="1271"/>
      <c r="L255" s="639" t="str">
        <f>IF(基本情報入力シート!M298="","",基本情報入力シート!M298)</f>
        <v/>
      </c>
      <c r="M255" s="639" t="str">
        <f>IF(基本情報入力シート!R298="","",基本情報入力シート!R298)</f>
        <v/>
      </c>
      <c r="N255" s="639" t="str">
        <f>IF(基本情報入力シート!W298="","",基本情報入力シート!W298)</f>
        <v/>
      </c>
      <c r="O255" s="639" t="str">
        <f>IF(基本情報入力シート!X298="","",基本情報入力シート!X298)</f>
        <v/>
      </c>
      <c r="P255" s="640" t="str">
        <f>IF(基本情報入力シート!Y298="","",基本情報入力シート!Y298)</f>
        <v/>
      </c>
      <c r="Q255" s="641" t="str">
        <f>IF(基本情報入力シート!Z298="","",基本情報入力シート!Z298)</f>
        <v/>
      </c>
      <c r="R255" s="642" t="str">
        <f>IF(基本情報入力シート!AA298="","",基本情報入力シート!AA298)</f>
        <v/>
      </c>
      <c r="S255" s="129"/>
      <c r="T255" s="130"/>
      <c r="U255" s="643" t="str">
        <f>IFERROR(VLOOKUP(P255,【参考】数式用!$A$5:$I$28,MATCH(T255,【参考】数式用!$H$4:$I$4,0)+7,0),"")</f>
        <v/>
      </c>
      <c r="V255" s="132"/>
      <c r="W255" s="312" t="s">
        <v>121</v>
      </c>
      <c r="X255" s="133"/>
      <c r="Y255" s="313" t="s">
        <v>122</v>
      </c>
      <c r="Z255" s="133"/>
      <c r="AA255" s="313" t="s">
        <v>123</v>
      </c>
      <c r="AB255" s="133"/>
      <c r="AC255" s="313" t="s">
        <v>122</v>
      </c>
      <c r="AD255" s="133"/>
      <c r="AE255" s="313" t="s">
        <v>124</v>
      </c>
      <c r="AF255" s="644" t="s">
        <v>125</v>
      </c>
      <c r="AG255" s="651" t="str">
        <f t="shared" si="15"/>
        <v/>
      </c>
      <c r="AH255" s="645" t="s">
        <v>47</v>
      </c>
      <c r="AI255" s="646" t="str">
        <f t="shared" si="14"/>
        <v/>
      </c>
      <c r="AJ255" s="234"/>
      <c r="AK255" s="647" t="str">
        <f t="shared" si="16"/>
        <v>○</v>
      </c>
      <c r="AL255" s="648" t="str">
        <f t="shared" si="17"/>
        <v/>
      </c>
      <c r="AM255" s="649"/>
      <c r="AN255" s="649"/>
      <c r="AO255" s="649"/>
      <c r="AP255" s="649"/>
      <c r="AQ255" s="649"/>
      <c r="AR255" s="649"/>
      <c r="AS255" s="649"/>
      <c r="AT255" s="649"/>
      <c r="AU255" s="650"/>
    </row>
    <row r="256" spans="1:47" ht="33" customHeight="1" thickBot="1">
      <c r="A256" s="639">
        <f t="shared" si="18"/>
        <v>246</v>
      </c>
      <c r="B256" s="1269" t="str">
        <f>IF(基本情報入力シート!C299="","",基本情報入力シート!C299)</f>
        <v/>
      </c>
      <c r="C256" s="1270"/>
      <c r="D256" s="1270"/>
      <c r="E256" s="1270"/>
      <c r="F256" s="1270"/>
      <c r="G256" s="1270"/>
      <c r="H256" s="1270"/>
      <c r="I256" s="1270"/>
      <c r="J256" s="1270"/>
      <c r="K256" s="1271"/>
      <c r="L256" s="639" t="str">
        <f>IF(基本情報入力シート!M299="","",基本情報入力シート!M299)</f>
        <v/>
      </c>
      <c r="M256" s="639" t="str">
        <f>IF(基本情報入力シート!R299="","",基本情報入力シート!R299)</f>
        <v/>
      </c>
      <c r="N256" s="639" t="str">
        <f>IF(基本情報入力シート!W299="","",基本情報入力シート!W299)</f>
        <v/>
      </c>
      <c r="O256" s="639" t="str">
        <f>IF(基本情報入力シート!X299="","",基本情報入力シート!X299)</f>
        <v/>
      </c>
      <c r="P256" s="640" t="str">
        <f>IF(基本情報入力シート!Y299="","",基本情報入力シート!Y299)</f>
        <v/>
      </c>
      <c r="Q256" s="641" t="str">
        <f>IF(基本情報入力シート!Z299="","",基本情報入力シート!Z299)</f>
        <v/>
      </c>
      <c r="R256" s="642" t="str">
        <f>IF(基本情報入力シート!AA299="","",基本情報入力シート!AA299)</f>
        <v/>
      </c>
      <c r="S256" s="129"/>
      <c r="T256" s="130"/>
      <c r="U256" s="643" t="str">
        <f>IFERROR(VLOOKUP(P256,【参考】数式用!$A$5:$I$28,MATCH(T256,【参考】数式用!$H$4:$I$4,0)+7,0),"")</f>
        <v/>
      </c>
      <c r="V256" s="132"/>
      <c r="W256" s="312" t="s">
        <v>121</v>
      </c>
      <c r="X256" s="133"/>
      <c r="Y256" s="313" t="s">
        <v>122</v>
      </c>
      <c r="Z256" s="133"/>
      <c r="AA256" s="313" t="s">
        <v>123</v>
      </c>
      <c r="AB256" s="133"/>
      <c r="AC256" s="313" t="s">
        <v>122</v>
      </c>
      <c r="AD256" s="133"/>
      <c r="AE256" s="313" t="s">
        <v>124</v>
      </c>
      <c r="AF256" s="644" t="s">
        <v>125</v>
      </c>
      <c r="AG256" s="651" t="str">
        <f t="shared" si="15"/>
        <v/>
      </c>
      <c r="AH256" s="645" t="s">
        <v>47</v>
      </c>
      <c r="AI256" s="646" t="str">
        <f t="shared" si="14"/>
        <v/>
      </c>
      <c r="AJ256" s="234"/>
      <c r="AK256" s="647" t="str">
        <f t="shared" si="16"/>
        <v>○</v>
      </c>
      <c r="AL256" s="648" t="str">
        <f t="shared" si="17"/>
        <v/>
      </c>
      <c r="AM256" s="649"/>
      <c r="AN256" s="649"/>
      <c r="AO256" s="649"/>
      <c r="AP256" s="649"/>
      <c r="AQ256" s="649"/>
      <c r="AR256" s="649"/>
      <c r="AS256" s="649"/>
      <c r="AT256" s="649"/>
      <c r="AU256" s="650"/>
    </row>
    <row r="257" spans="1:47" ht="33" customHeight="1" thickBot="1">
      <c r="A257" s="639">
        <f t="shared" si="18"/>
        <v>247</v>
      </c>
      <c r="B257" s="1269" t="str">
        <f>IF(基本情報入力シート!C300="","",基本情報入力シート!C300)</f>
        <v/>
      </c>
      <c r="C257" s="1270"/>
      <c r="D257" s="1270"/>
      <c r="E257" s="1270"/>
      <c r="F257" s="1270"/>
      <c r="G257" s="1270"/>
      <c r="H257" s="1270"/>
      <c r="I257" s="1270"/>
      <c r="J257" s="1270"/>
      <c r="K257" s="1271"/>
      <c r="L257" s="639" t="str">
        <f>IF(基本情報入力シート!M300="","",基本情報入力シート!M300)</f>
        <v/>
      </c>
      <c r="M257" s="639" t="str">
        <f>IF(基本情報入力シート!R300="","",基本情報入力シート!R300)</f>
        <v/>
      </c>
      <c r="N257" s="639" t="str">
        <f>IF(基本情報入力シート!W300="","",基本情報入力シート!W300)</f>
        <v/>
      </c>
      <c r="O257" s="639" t="str">
        <f>IF(基本情報入力シート!X300="","",基本情報入力シート!X300)</f>
        <v/>
      </c>
      <c r="P257" s="640" t="str">
        <f>IF(基本情報入力シート!Y300="","",基本情報入力シート!Y300)</f>
        <v/>
      </c>
      <c r="Q257" s="641" t="str">
        <f>IF(基本情報入力シート!Z300="","",基本情報入力シート!Z300)</f>
        <v/>
      </c>
      <c r="R257" s="642" t="str">
        <f>IF(基本情報入力シート!AA300="","",基本情報入力シート!AA300)</f>
        <v/>
      </c>
      <c r="S257" s="129"/>
      <c r="T257" s="130"/>
      <c r="U257" s="643" t="str">
        <f>IFERROR(VLOOKUP(P257,【参考】数式用!$A$5:$I$28,MATCH(T257,【参考】数式用!$H$4:$I$4,0)+7,0),"")</f>
        <v/>
      </c>
      <c r="V257" s="132"/>
      <c r="W257" s="312" t="s">
        <v>121</v>
      </c>
      <c r="X257" s="133"/>
      <c r="Y257" s="313" t="s">
        <v>122</v>
      </c>
      <c r="Z257" s="133"/>
      <c r="AA257" s="313" t="s">
        <v>123</v>
      </c>
      <c r="AB257" s="133"/>
      <c r="AC257" s="313" t="s">
        <v>122</v>
      </c>
      <c r="AD257" s="133"/>
      <c r="AE257" s="313" t="s">
        <v>124</v>
      </c>
      <c r="AF257" s="644" t="s">
        <v>125</v>
      </c>
      <c r="AG257" s="651" t="str">
        <f t="shared" si="15"/>
        <v/>
      </c>
      <c r="AH257" s="645" t="s">
        <v>47</v>
      </c>
      <c r="AI257" s="646" t="str">
        <f t="shared" si="14"/>
        <v/>
      </c>
      <c r="AJ257" s="234"/>
      <c r="AK257" s="647" t="str">
        <f t="shared" si="16"/>
        <v>○</v>
      </c>
      <c r="AL257" s="648" t="str">
        <f t="shared" si="17"/>
        <v/>
      </c>
      <c r="AM257" s="649"/>
      <c r="AN257" s="649"/>
      <c r="AO257" s="649"/>
      <c r="AP257" s="649"/>
      <c r="AQ257" s="649"/>
      <c r="AR257" s="649"/>
      <c r="AS257" s="649"/>
      <c r="AT257" s="649"/>
      <c r="AU257" s="650"/>
    </row>
    <row r="258" spans="1:47" ht="33" customHeight="1" thickBot="1">
      <c r="A258" s="639">
        <f t="shared" si="18"/>
        <v>248</v>
      </c>
      <c r="B258" s="1269" t="str">
        <f>IF(基本情報入力シート!C301="","",基本情報入力シート!C301)</f>
        <v/>
      </c>
      <c r="C258" s="1270"/>
      <c r="D258" s="1270"/>
      <c r="E258" s="1270"/>
      <c r="F258" s="1270"/>
      <c r="G258" s="1270"/>
      <c r="H258" s="1270"/>
      <c r="I258" s="1270"/>
      <c r="J258" s="1270"/>
      <c r="K258" s="1271"/>
      <c r="L258" s="639" t="str">
        <f>IF(基本情報入力シート!M301="","",基本情報入力シート!M301)</f>
        <v/>
      </c>
      <c r="M258" s="639" t="str">
        <f>IF(基本情報入力シート!R301="","",基本情報入力シート!R301)</f>
        <v/>
      </c>
      <c r="N258" s="639" t="str">
        <f>IF(基本情報入力シート!W301="","",基本情報入力シート!W301)</f>
        <v/>
      </c>
      <c r="O258" s="639" t="str">
        <f>IF(基本情報入力シート!X301="","",基本情報入力シート!X301)</f>
        <v/>
      </c>
      <c r="P258" s="640" t="str">
        <f>IF(基本情報入力シート!Y301="","",基本情報入力シート!Y301)</f>
        <v/>
      </c>
      <c r="Q258" s="641" t="str">
        <f>IF(基本情報入力シート!Z301="","",基本情報入力シート!Z301)</f>
        <v/>
      </c>
      <c r="R258" s="642" t="str">
        <f>IF(基本情報入力シート!AA301="","",基本情報入力シート!AA301)</f>
        <v/>
      </c>
      <c r="S258" s="129"/>
      <c r="T258" s="130"/>
      <c r="U258" s="643" t="str">
        <f>IFERROR(VLOOKUP(P258,【参考】数式用!$A$5:$I$28,MATCH(T258,【参考】数式用!$H$4:$I$4,0)+7,0),"")</f>
        <v/>
      </c>
      <c r="V258" s="132"/>
      <c r="W258" s="312" t="s">
        <v>121</v>
      </c>
      <c r="X258" s="133"/>
      <c r="Y258" s="313" t="s">
        <v>122</v>
      </c>
      <c r="Z258" s="133"/>
      <c r="AA258" s="313" t="s">
        <v>123</v>
      </c>
      <c r="AB258" s="133"/>
      <c r="AC258" s="313" t="s">
        <v>122</v>
      </c>
      <c r="AD258" s="133"/>
      <c r="AE258" s="313" t="s">
        <v>124</v>
      </c>
      <c r="AF258" s="644" t="s">
        <v>125</v>
      </c>
      <c r="AG258" s="651" t="str">
        <f t="shared" si="15"/>
        <v/>
      </c>
      <c r="AH258" s="645" t="s">
        <v>47</v>
      </c>
      <c r="AI258" s="646" t="str">
        <f t="shared" si="14"/>
        <v/>
      </c>
      <c r="AJ258" s="234"/>
      <c r="AK258" s="647" t="str">
        <f t="shared" si="16"/>
        <v>○</v>
      </c>
      <c r="AL258" s="648" t="str">
        <f t="shared" si="17"/>
        <v/>
      </c>
      <c r="AM258" s="649"/>
      <c r="AN258" s="649"/>
      <c r="AO258" s="649"/>
      <c r="AP258" s="649"/>
      <c r="AQ258" s="649"/>
      <c r="AR258" s="649"/>
      <c r="AS258" s="649"/>
      <c r="AT258" s="649"/>
      <c r="AU258" s="650"/>
    </row>
    <row r="259" spans="1:47" ht="33" customHeight="1" thickBot="1">
      <c r="A259" s="639">
        <f t="shared" si="18"/>
        <v>249</v>
      </c>
      <c r="B259" s="1269" t="str">
        <f>IF(基本情報入力シート!C302="","",基本情報入力シート!C302)</f>
        <v/>
      </c>
      <c r="C259" s="1270"/>
      <c r="D259" s="1270"/>
      <c r="E259" s="1270"/>
      <c r="F259" s="1270"/>
      <c r="G259" s="1270"/>
      <c r="H259" s="1270"/>
      <c r="I259" s="1270"/>
      <c r="J259" s="1270"/>
      <c r="K259" s="1271"/>
      <c r="L259" s="639" t="str">
        <f>IF(基本情報入力シート!M302="","",基本情報入力シート!M302)</f>
        <v/>
      </c>
      <c r="M259" s="639" t="str">
        <f>IF(基本情報入力シート!R302="","",基本情報入力シート!R302)</f>
        <v/>
      </c>
      <c r="N259" s="639" t="str">
        <f>IF(基本情報入力シート!W302="","",基本情報入力シート!W302)</f>
        <v/>
      </c>
      <c r="O259" s="639" t="str">
        <f>IF(基本情報入力シート!X302="","",基本情報入力シート!X302)</f>
        <v/>
      </c>
      <c r="P259" s="640" t="str">
        <f>IF(基本情報入力シート!Y302="","",基本情報入力シート!Y302)</f>
        <v/>
      </c>
      <c r="Q259" s="641" t="str">
        <f>IF(基本情報入力シート!Z302="","",基本情報入力シート!Z302)</f>
        <v/>
      </c>
      <c r="R259" s="642" t="str">
        <f>IF(基本情報入力シート!AA302="","",基本情報入力シート!AA302)</f>
        <v/>
      </c>
      <c r="S259" s="129"/>
      <c r="T259" s="130"/>
      <c r="U259" s="643" t="str">
        <f>IFERROR(VLOOKUP(P259,【参考】数式用!$A$5:$I$28,MATCH(T259,【参考】数式用!$H$4:$I$4,0)+7,0),"")</f>
        <v/>
      </c>
      <c r="V259" s="132"/>
      <c r="W259" s="312" t="s">
        <v>121</v>
      </c>
      <c r="X259" s="133"/>
      <c r="Y259" s="313" t="s">
        <v>122</v>
      </c>
      <c r="Z259" s="133"/>
      <c r="AA259" s="313" t="s">
        <v>123</v>
      </c>
      <c r="AB259" s="133"/>
      <c r="AC259" s="313" t="s">
        <v>122</v>
      </c>
      <c r="AD259" s="133"/>
      <c r="AE259" s="313" t="s">
        <v>124</v>
      </c>
      <c r="AF259" s="644" t="s">
        <v>125</v>
      </c>
      <c r="AG259" s="651" t="str">
        <f t="shared" si="15"/>
        <v/>
      </c>
      <c r="AH259" s="645" t="s">
        <v>47</v>
      </c>
      <c r="AI259" s="646" t="str">
        <f t="shared" si="14"/>
        <v/>
      </c>
      <c r="AJ259" s="234"/>
      <c r="AK259" s="647" t="str">
        <f t="shared" si="16"/>
        <v>○</v>
      </c>
      <c r="AL259" s="648" t="str">
        <f t="shared" si="17"/>
        <v/>
      </c>
      <c r="AM259" s="649"/>
      <c r="AN259" s="649"/>
      <c r="AO259" s="649"/>
      <c r="AP259" s="649"/>
      <c r="AQ259" s="649"/>
      <c r="AR259" s="649"/>
      <c r="AS259" s="649"/>
      <c r="AT259" s="649"/>
      <c r="AU259" s="650"/>
    </row>
    <row r="260" spans="1:47" ht="33" customHeight="1" thickBot="1">
      <c r="A260" s="639">
        <f t="shared" si="18"/>
        <v>250</v>
      </c>
      <c r="B260" s="1269" t="str">
        <f>IF(基本情報入力シート!C303="","",基本情報入力シート!C303)</f>
        <v/>
      </c>
      <c r="C260" s="1270"/>
      <c r="D260" s="1270"/>
      <c r="E260" s="1270"/>
      <c r="F260" s="1270"/>
      <c r="G260" s="1270"/>
      <c r="H260" s="1270"/>
      <c r="I260" s="1270"/>
      <c r="J260" s="1270"/>
      <c r="K260" s="1271"/>
      <c r="L260" s="639" t="str">
        <f>IF(基本情報入力シート!M303="","",基本情報入力シート!M303)</f>
        <v/>
      </c>
      <c r="M260" s="639" t="str">
        <f>IF(基本情報入力シート!R303="","",基本情報入力シート!R303)</f>
        <v/>
      </c>
      <c r="N260" s="639" t="str">
        <f>IF(基本情報入力シート!W303="","",基本情報入力シート!W303)</f>
        <v/>
      </c>
      <c r="O260" s="639" t="str">
        <f>IF(基本情報入力シート!X303="","",基本情報入力シート!X303)</f>
        <v/>
      </c>
      <c r="P260" s="640" t="str">
        <f>IF(基本情報入力シート!Y303="","",基本情報入力シート!Y303)</f>
        <v/>
      </c>
      <c r="Q260" s="641" t="str">
        <f>IF(基本情報入力シート!Z303="","",基本情報入力シート!Z303)</f>
        <v/>
      </c>
      <c r="R260" s="642" t="str">
        <f>IF(基本情報入力シート!AA303="","",基本情報入力シート!AA303)</f>
        <v/>
      </c>
      <c r="S260" s="129"/>
      <c r="T260" s="130"/>
      <c r="U260" s="643" t="str">
        <f>IFERROR(VLOOKUP(P260,【参考】数式用!$A$5:$I$28,MATCH(T260,【参考】数式用!$H$4:$I$4,0)+7,0),"")</f>
        <v/>
      </c>
      <c r="V260" s="132"/>
      <c r="W260" s="312" t="s">
        <v>121</v>
      </c>
      <c r="X260" s="133"/>
      <c r="Y260" s="313" t="s">
        <v>122</v>
      </c>
      <c r="Z260" s="133"/>
      <c r="AA260" s="313" t="s">
        <v>123</v>
      </c>
      <c r="AB260" s="133"/>
      <c r="AC260" s="313" t="s">
        <v>122</v>
      </c>
      <c r="AD260" s="133"/>
      <c r="AE260" s="313" t="s">
        <v>124</v>
      </c>
      <c r="AF260" s="644" t="s">
        <v>125</v>
      </c>
      <c r="AG260" s="651" t="str">
        <f t="shared" si="15"/>
        <v/>
      </c>
      <c r="AH260" s="645" t="s">
        <v>47</v>
      </c>
      <c r="AI260" s="646" t="str">
        <f t="shared" si="14"/>
        <v/>
      </c>
      <c r="AJ260" s="234"/>
      <c r="AK260" s="647" t="str">
        <f t="shared" si="16"/>
        <v>○</v>
      </c>
      <c r="AL260" s="648" t="str">
        <f t="shared" si="17"/>
        <v/>
      </c>
      <c r="AM260" s="649"/>
      <c r="AN260" s="649"/>
      <c r="AO260" s="649"/>
      <c r="AP260" s="649"/>
      <c r="AQ260" s="649"/>
      <c r="AR260" s="649"/>
      <c r="AS260" s="649"/>
      <c r="AT260" s="649"/>
      <c r="AU260" s="650"/>
    </row>
    <row r="261" spans="1:47" ht="33" customHeight="1" thickBot="1">
      <c r="A261" s="639">
        <f t="shared" si="18"/>
        <v>251</v>
      </c>
      <c r="B261" s="1269" t="str">
        <f>IF(基本情報入力シート!C304="","",基本情報入力シート!C304)</f>
        <v/>
      </c>
      <c r="C261" s="1270"/>
      <c r="D261" s="1270"/>
      <c r="E261" s="1270"/>
      <c r="F261" s="1270"/>
      <c r="G261" s="1270"/>
      <c r="H261" s="1270"/>
      <c r="I261" s="1270"/>
      <c r="J261" s="1270"/>
      <c r="K261" s="1271"/>
      <c r="L261" s="639" t="str">
        <f>IF(基本情報入力シート!M304="","",基本情報入力シート!M304)</f>
        <v/>
      </c>
      <c r="M261" s="639" t="str">
        <f>IF(基本情報入力シート!R304="","",基本情報入力シート!R304)</f>
        <v/>
      </c>
      <c r="N261" s="639" t="str">
        <f>IF(基本情報入力シート!W304="","",基本情報入力シート!W304)</f>
        <v/>
      </c>
      <c r="O261" s="639" t="str">
        <f>IF(基本情報入力シート!X304="","",基本情報入力シート!X304)</f>
        <v/>
      </c>
      <c r="P261" s="640" t="str">
        <f>IF(基本情報入力シート!Y304="","",基本情報入力シート!Y304)</f>
        <v/>
      </c>
      <c r="Q261" s="641" t="str">
        <f>IF(基本情報入力シート!Z304="","",基本情報入力シート!Z304)</f>
        <v/>
      </c>
      <c r="R261" s="642" t="str">
        <f>IF(基本情報入力シート!AA304="","",基本情報入力シート!AA304)</f>
        <v/>
      </c>
      <c r="S261" s="129"/>
      <c r="T261" s="130"/>
      <c r="U261" s="643" t="str">
        <f>IFERROR(VLOOKUP(P261,【参考】数式用!$A$5:$I$28,MATCH(T261,【参考】数式用!$H$4:$I$4,0)+7,0),"")</f>
        <v/>
      </c>
      <c r="V261" s="132"/>
      <c r="W261" s="312" t="s">
        <v>121</v>
      </c>
      <c r="X261" s="133"/>
      <c r="Y261" s="313" t="s">
        <v>122</v>
      </c>
      <c r="Z261" s="133"/>
      <c r="AA261" s="313" t="s">
        <v>123</v>
      </c>
      <c r="AB261" s="133"/>
      <c r="AC261" s="313" t="s">
        <v>122</v>
      </c>
      <c r="AD261" s="133"/>
      <c r="AE261" s="313" t="s">
        <v>124</v>
      </c>
      <c r="AF261" s="644" t="s">
        <v>125</v>
      </c>
      <c r="AG261" s="651" t="str">
        <f t="shared" si="15"/>
        <v/>
      </c>
      <c r="AH261" s="645" t="s">
        <v>47</v>
      </c>
      <c r="AI261" s="646" t="str">
        <f t="shared" si="14"/>
        <v/>
      </c>
      <c r="AJ261" s="234"/>
      <c r="AK261" s="647" t="str">
        <f t="shared" si="16"/>
        <v>○</v>
      </c>
      <c r="AL261" s="648" t="str">
        <f t="shared" si="17"/>
        <v/>
      </c>
      <c r="AM261" s="649"/>
      <c r="AN261" s="649"/>
      <c r="AO261" s="649"/>
      <c r="AP261" s="649"/>
      <c r="AQ261" s="649"/>
      <c r="AR261" s="649"/>
      <c r="AS261" s="649"/>
      <c r="AT261" s="649"/>
      <c r="AU261" s="650"/>
    </row>
    <row r="262" spans="1:47" ht="33" customHeight="1" thickBot="1">
      <c r="A262" s="639">
        <f t="shared" si="18"/>
        <v>252</v>
      </c>
      <c r="B262" s="1269" t="str">
        <f>IF(基本情報入力シート!C305="","",基本情報入力シート!C305)</f>
        <v/>
      </c>
      <c r="C262" s="1270"/>
      <c r="D262" s="1270"/>
      <c r="E262" s="1270"/>
      <c r="F262" s="1270"/>
      <c r="G262" s="1270"/>
      <c r="H262" s="1270"/>
      <c r="I262" s="1270"/>
      <c r="J262" s="1270"/>
      <c r="K262" s="1271"/>
      <c r="L262" s="639" t="str">
        <f>IF(基本情報入力シート!M305="","",基本情報入力シート!M305)</f>
        <v/>
      </c>
      <c r="M262" s="639" t="str">
        <f>IF(基本情報入力シート!R305="","",基本情報入力シート!R305)</f>
        <v/>
      </c>
      <c r="N262" s="639" t="str">
        <f>IF(基本情報入力シート!W305="","",基本情報入力シート!W305)</f>
        <v/>
      </c>
      <c r="O262" s="639" t="str">
        <f>IF(基本情報入力シート!X305="","",基本情報入力シート!X305)</f>
        <v/>
      </c>
      <c r="P262" s="640" t="str">
        <f>IF(基本情報入力シート!Y305="","",基本情報入力シート!Y305)</f>
        <v/>
      </c>
      <c r="Q262" s="641" t="str">
        <f>IF(基本情報入力シート!Z305="","",基本情報入力シート!Z305)</f>
        <v/>
      </c>
      <c r="R262" s="642" t="str">
        <f>IF(基本情報入力シート!AA305="","",基本情報入力シート!AA305)</f>
        <v/>
      </c>
      <c r="S262" s="129"/>
      <c r="T262" s="130"/>
      <c r="U262" s="643" t="str">
        <f>IFERROR(VLOOKUP(P262,【参考】数式用!$A$5:$I$28,MATCH(T262,【参考】数式用!$H$4:$I$4,0)+7,0),"")</f>
        <v/>
      </c>
      <c r="V262" s="132"/>
      <c r="W262" s="312" t="s">
        <v>121</v>
      </c>
      <c r="X262" s="133"/>
      <c r="Y262" s="313" t="s">
        <v>122</v>
      </c>
      <c r="Z262" s="133"/>
      <c r="AA262" s="313" t="s">
        <v>123</v>
      </c>
      <c r="AB262" s="133"/>
      <c r="AC262" s="313" t="s">
        <v>122</v>
      </c>
      <c r="AD262" s="133"/>
      <c r="AE262" s="313" t="s">
        <v>124</v>
      </c>
      <c r="AF262" s="644" t="s">
        <v>125</v>
      </c>
      <c r="AG262" s="651" t="str">
        <f t="shared" si="15"/>
        <v/>
      </c>
      <c r="AH262" s="645" t="s">
        <v>47</v>
      </c>
      <c r="AI262" s="646" t="str">
        <f t="shared" si="14"/>
        <v/>
      </c>
      <c r="AJ262" s="234"/>
      <c r="AK262" s="647" t="str">
        <f t="shared" si="16"/>
        <v>○</v>
      </c>
      <c r="AL262" s="648" t="str">
        <f t="shared" si="17"/>
        <v/>
      </c>
      <c r="AM262" s="649"/>
      <c r="AN262" s="649"/>
      <c r="AO262" s="649"/>
      <c r="AP262" s="649"/>
      <c r="AQ262" s="649"/>
      <c r="AR262" s="649"/>
      <c r="AS262" s="649"/>
      <c r="AT262" s="649"/>
      <c r="AU262" s="650"/>
    </row>
    <row r="263" spans="1:47" ht="33" customHeight="1" thickBot="1">
      <c r="A263" s="639">
        <f t="shared" si="18"/>
        <v>253</v>
      </c>
      <c r="B263" s="1269" t="str">
        <f>IF(基本情報入力シート!C306="","",基本情報入力シート!C306)</f>
        <v/>
      </c>
      <c r="C263" s="1270"/>
      <c r="D263" s="1270"/>
      <c r="E263" s="1270"/>
      <c r="F263" s="1270"/>
      <c r="G263" s="1270"/>
      <c r="H263" s="1270"/>
      <c r="I263" s="1270"/>
      <c r="J263" s="1270"/>
      <c r="K263" s="1271"/>
      <c r="L263" s="639" t="str">
        <f>IF(基本情報入力シート!M306="","",基本情報入力シート!M306)</f>
        <v/>
      </c>
      <c r="M263" s="639" t="str">
        <f>IF(基本情報入力シート!R306="","",基本情報入力シート!R306)</f>
        <v/>
      </c>
      <c r="N263" s="639" t="str">
        <f>IF(基本情報入力シート!W306="","",基本情報入力シート!W306)</f>
        <v/>
      </c>
      <c r="O263" s="639" t="str">
        <f>IF(基本情報入力シート!X306="","",基本情報入力シート!X306)</f>
        <v/>
      </c>
      <c r="P263" s="640" t="str">
        <f>IF(基本情報入力シート!Y306="","",基本情報入力シート!Y306)</f>
        <v/>
      </c>
      <c r="Q263" s="641" t="str">
        <f>IF(基本情報入力シート!Z306="","",基本情報入力シート!Z306)</f>
        <v/>
      </c>
      <c r="R263" s="642" t="str">
        <f>IF(基本情報入力シート!AA306="","",基本情報入力シート!AA306)</f>
        <v/>
      </c>
      <c r="S263" s="129"/>
      <c r="T263" s="130"/>
      <c r="U263" s="643" t="str">
        <f>IFERROR(VLOOKUP(P263,【参考】数式用!$A$5:$I$28,MATCH(T263,【参考】数式用!$H$4:$I$4,0)+7,0),"")</f>
        <v/>
      </c>
      <c r="V263" s="132"/>
      <c r="W263" s="312" t="s">
        <v>121</v>
      </c>
      <c r="X263" s="133"/>
      <c r="Y263" s="313" t="s">
        <v>122</v>
      </c>
      <c r="Z263" s="133"/>
      <c r="AA263" s="313" t="s">
        <v>123</v>
      </c>
      <c r="AB263" s="133"/>
      <c r="AC263" s="313" t="s">
        <v>122</v>
      </c>
      <c r="AD263" s="133"/>
      <c r="AE263" s="313" t="s">
        <v>124</v>
      </c>
      <c r="AF263" s="644" t="s">
        <v>125</v>
      </c>
      <c r="AG263" s="651" t="str">
        <f t="shared" si="15"/>
        <v/>
      </c>
      <c r="AH263" s="645" t="s">
        <v>47</v>
      </c>
      <c r="AI263" s="646" t="str">
        <f t="shared" si="14"/>
        <v/>
      </c>
      <c r="AJ263" s="234"/>
      <c r="AK263" s="647" t="str">
        <f t="shared" si="16"/>
        <v>○</v>
      </c>
      <c r="AL263" s="648" t="str">
        <f t="shared" si="17"/>
        <v/>
      </c>
      <c r="AM263" s="649"/>
      <c r="AN263" s="649"/>
      <c r="AO263" s="649"/>
      <c r="AP263" s="649"/>
      <c r="AQ263" s="649"/>
      <c r="AR263" s="649"/>
      <c r="AS263" s="649"/>
      <c r="AT263" s="649"/>
      <c r="AU263" s="650"/>
    </row>
    <row r="264" spans="1:47" ht="33" customHeight="1" thickBot="1">
      <c r="A264" s="639">
        <f t="shared" si="18"/>
        <v>254</v>
      </c>
      <c r="B264" s="1269" t="str">
        <f>IF(基本情報入力シート!C307="","",基本情報入力シート!C307)</f>
        <v/>
      </c>
      <c r="C264" s="1270"/>
      <c r="D264" s="1270"/>
      <c r="E264" s="1270"/>
      <c r="F264" s="1270"/>
      <c r="G264" s="1270"/>
      <c r="H264" s="1270"/>
      <c r="I264" s="1270"/>
      <c r="J264" s="1270"/>
      <c r="K264" s="1271"/>
      <c r="L264" s="639" t="str">
        <f>IF(基本情報入力シート!M307="","",基本情報入力シート!M307)</f>
        <v/>
      </c>
      <c r="M264" s="639" t="str">
        <f>IF(基本情報入力シート!R307="","",基本情報入力シート!R307)</f>
        <v/>
      </c>
      <c r="N264" s="639" t="str">
        <f>IF(基本情報入力シート!W307="","",基本情報入力シート!W307)</f>
        <v/>
      </c>
      <c r="O264" s="639" t="str">
        <f>IF(基本情報入力シート!X307="","",基本情報入力シート!X307)</f>
        <v/>
      </c>
      <c r="P264" s="640" t="str">
        <f>IF(基本情報入力シート!Y307="","",基本情報入力シート!Y307)</f>
        <v/>
      </c>
      <c r="Q264" s="641" t="str">
        <f>IF(基本情報入力シート!Z307="","",基本情報入力シート!Z307)</f>
        <v/>
      </c>
      <c r="R264" s="642" t="str">
        <f>IF(基本情報入力シート!AA307="","",基本情報入力シート!AA307)</f>
        <v/>
      </c>
      <c r="S264" s="129"/>
      <c r="T264" s="130"/>
      <c r="U264" s="643" t="str">
        <f>IFERROR(VLOOKUP(P264,【参考】数式用!$A$5:$I$28,MATCH(T264,【参考】数式用!$H$4:$I$4,0)+7,0),"")</f>
        <v/>
      </c>
      <c r="V264" s="132"/>
      <c r="W264" s="312" t="s">
        <v>121</v>
      </c>
      <c r="X264" s="133"/>
      <c r="Y264" s="313" t="s">
        <v>122</v>
      </c>
      <c r="Z264" s="133"/>
      <c r="AA264" s="313" t="s">
        <v>123</v>
      </c>
      <c r="AB264" s="133"/>
      <c r="AC264" s="313" t="s">
        <v>122</v>
      </c>
      <c r="AD264" s="133"/>
      <c r="AE264" s="313" t="s">
        <v>124</v>
      </c>
      <c r="AF264" s="644" t="s">
        <v>125</v>
      </c>
      <c r="AG264" s="651" t="str">
        <f t="shared" si="15"/>
        <v/>
      </c>
      <c r="AH264" s="645" t="s">
        <v>47</v>
      </c>
      <c r="AI264" s="646" t="str">
        <f t="shared" si="14"/>
        <v/>
      </c>
      <c r="AJ264" s="234"/>
      <c r="AK264" s="647" t="str">
        <f t="shared" si="16"/>
        <v>○</v>
      </c>
      <c r="AL264" s="648" t="str">
        <f t="shared" si="17"/>
        <v/>
      </c>
      <c r="AM264" s="649"/>
      <c r="AN264" s="649"/>
      <c r="AO264" s="649"/>
      <c r="AP264" s="649"/>
      <c r="AQ264" s="649"/>
      <c r="AR264" s="649"/>
      <c r="AS264" s="649"/>
      <c r="AT264" s="649"/>
      <c r="AU264" s="650"/>
    </row>
    <row r="265" spans="1:47" ht="33" customHeight="1" thickBot="1">
      <c r="A265" s="639">
        <f t="shared" si="18"/>
        <v>255</v>
      </c>
      <c r="B265" s="1269" t="str">
        <f>IF(基本情報入力シート!C308="","",基本情報入力シート!C308)</f>
        <v/>
      </c>
      <c r="C265" s="1270"/>
      <c r="D265" s="1270"/>
      <c r="E265" s="1270"/>
      <c r="F265" s="1270"/>
      <c r="G265" s="1270"/>
      <c r="H265" s="1270"/>
      <c r="I265" s="1270"/>
      <c r="J265" s="1270"/>
      <c r="K265" s="1271"/>
      <c r="L265" s="639" t="str">
        <f>IF(基本情報入力シート!M308="","",基本情報入力シート!M308)</f>
        <v/>
      </c>
      <c r="M265" s="639" t="str">
        <f>IF(基本情報入力シート!R308="","",基本情報入力シート!R308)</f>
        <v/>
      </c>
      <c r="N265" s="639" t="str">
        <f>IF(基本情報入力シート!W308="","",基本情報入力シート!W308)</f>
        <v/>
      </c>
      <c r="O265" s="639" t="str">
        <f>IF(基本情報入力シート!X308="","",基本情報入力シート!X308)</f>
        <v/>
      </c>
      <c r="P265" s="640" t="str">
        <f>IF(基本情報入力シート!Y308="","",基本情報入力シート!Y308)</f>
        <v/>
      </c>
      <c r="Q265" s="641" t="str">
        <f>IF(基本情報入力シート!Z308="","",基本情報入力シート!Z308)</f>
        <v/>
      </c>
      <c r="R265" s="642" t="str">
        <f>IF(基本情報入力シート!AA308="","",基本情報入力シート!AA308)</f>
        <v/>
      </c>
      <c r="S265" s="129"/>
      <c r="T265" s="130"/>
      <c r="U265" s="643" t="str">
        <f>IFERROR(VLOOKUP(P265,【参考】数式用!$A$5:$I$28,MATCH(T265,【参考】数式用!$H$4:$I$4,0)+7,0),"")</f>
        <v/>
      </c>
      <c r="V265" s="132"/>
      <c r="W265" s="312" t="s">
        <v>121</v>
      </c>
      <c r="X265" s="133"/>
      <c r="Y265" s="313" t="s">
        <v>122</v>
      </c>
      <c r="Z265" s="133"/>
      <c r="AA265" s="313" t="s">
        <v>123</v>
      </c>
      <c r="AB265" s="133"/>
      <c r="AC265" s="313" t="s">
        <v>122</v>
      </c>
      <c r="AD265" s="133"/>
      <c r="AE265" s="313" t="s">
        <v>124</v>
      </c>
      <c r="AF265" s="644" t="s">
        <v>125</v>
      </c>
      <c r="AG265" s="651" t="str">
        <f t="shared" si="15"/>
        <v/>
      </c>
      <c r="AH265" s="645" t="s">
        <v>47</v>
      </c>
      <c r="AI265" s="646" t="str">
        <f t="shared" si="14"/>
        <v/>
      </c>
      <c r="AJ265" s="234"/>
      <c r="AK265" s="647" t="str">
        <f t="shared" si="16"/>
        <v>○</v>
      </c>
      <c r="AL265" s="648" t="str">
        <f t="shared" si="17"/>
        <v/>
      </c>
      <c r="AM265" s="649"/>
      <c r="AN265" s="649"/>
      <c r="AO265" s="649"/>
      <c r="AP265" s="649"/>
      <c r="AQ265" s="649"/>
      <c r="AR265" s="649"/>
      <c r="AS265" s="649"/>
      <c r="AT265" s="649"/>
      <c r="AU265" s="650"/>
    </row>
    <row r="266" spans="1:47" ht="33" customHeight="1" thickBot="1">
      <c r="A266" s="639">
        <f t="shared" si="18"/>
        <v>256</v>
      </c>
      <c r="B266" s="1269" t="str">
        <f>IF(基本情報入力シート!C309="","",基本情報入力シート!C309)</f>
        <v/>
      </c>
      <c r="C266" s="1270"/>
      <c r="D266" s="1270"/>
      <c r="E266" s="1270"/>
      <c r="F266" s="1270"/>
      <c r="G266" s="1270"/>
      <c r="H266" s="1270"/>
      <c r="I266" s="1270"/>
      <c r="J266" s="1270"/>
      <c r="K266" s="1271"/>
      <c r="L266" s="639" t="str">
        <f>IF(基本情報入力シート!M309="","",基本情報入力シート!M309)</f>
        <v/>
      </c>
      <c r="M266" s="639" t="str">
        <f>IF(基本情報入力シート!R309="","",基本情報入力シート!R309)</f>
        <v/>
      </c>
      <c r="N266" s="639" t="str">
        <f>IF(基本情報入力シート!W309="","",基本情報入力シート!W309)</f>
        <v/>
      </c>
      <c r="O266" s="639" t="str">
        <f>IF(基本情報入力シート!X309="","",基本情報入力シート!X309)</f>
        <v/>
      </c>
      <c r="P266" s="640" t="str">
        <f>IF(基本情報入力シート!Y309="","",基本情報入力シート!Y309)</f>
        <v/>
      </c>
      <c r="Q266" s="641" t="str">
        <f>IF(基本情報入力シート!Z309="","",基本情報入力シート!Z309)</f>
        <v/>
      </c>
      <c r="R266" s="642" t="str">
        <f>IF(基本情報入力シート!AA309="","",基本情報入力シート!AA309)</f>
        <v/>
      </c>
      <c r="S266" s="129"/>
      <c r="T266" s="130"/>
      <c r="U266" s="643" t="str">
        <f>IFERROR(VLOOKUP(P266,【参考】数式用!$A$5:$I$28,MATCH(T266,【参考】数式用!$H$4:$I$4,0)+7,0),"")</f>
        <v/>
      </c>
      <c r="V266" s="132"/>
      <c r="W266" s="312" t="s">
        <v>121</v>
      </c>
      <c r="X266" s="133"/>
      <c r="Y266" s="313" t="s">
        <v>122</v>
      </c>
      <c r="Z266" s="133"/>
      <c r="AA266" s="313" t="s">
        <v>123</v>
      </c>
      <c r="AB266" s="133"/>
      <c r="AC266" s="313" t="s">
        <v>122</v>
      </c>
      <c r="AD266" s="133"/>
      <c r="AE266" s="313" t="s">
        <v>124</v>
      </c>
      <c r="AF266" s="644" t="s">
        <v>125</v>
      </c>
      <c r="AG266" s="651" t="str">
        <f t="shared" si="15"/>
        <v/>
      </c>
      <c r="AH266" s="645" t="s">
        <v>47</v>
      </c>
      <c r="AI266" s="646" t="str">
        <f t="shared" si="14"/>
        <v/>
      </c>
      <c r="AJ266" s="234"/>
      <c r="AK266" s="647" t="str">
        <f t="shared" si="16"/>
        <v>○</v>
      </c>
      <c r="AL266" s="648" t="str">
        <f t="shared" si="17"/>
        <v/>
      </c>
      <c r="AM266" s="649"/>
      <c r="AN266" s="649"/>
      <c r="AO266" s="649"/>
      <c r="AP266" s="649"/>
      <c r="AQ266" s="649"/>
      <c r="AR266" s="649"/>
      <c r="AS266" s="649"/>
      <c r="AT266" s="649"/>
      <c r="AU266" s="650"/>
    </row>
    <row r="267" spans="1:47" ht="33" customHeight="1" thickBot="1">
      <c r="A267" s="639">
        <f t="shared" si="18"/>
        <v>257</v>
      </c>
      <c r="B267" s="1269" t="str">
        <f>IF(基本情報入力シート!C310="","",基本情報入力シート!C310)</f>
        <v/>
      </c>
      <c r="C267" s="1270"/>
      <c r="D267" s="1270"/>
      <c r="E267" s="1270"/>
      <c r="F267" s="1270"/>
      <c r="G267" s="1270"/>
      <c r="H267" s="1270"/>
      <c r="I267" s="1270"/>
      <c r="J267" s="1270"/>
      <c r="K267" s="1271"/>
      <c r="L267" s="639" t="str">
        <f>IF(基本情報入力シート!M310="","",基本情報入力シート!M310)</f>
        <v/>
      </c>
      <c r="M267" s="639" t="str">
        <f>IF(基本情報入力シート!R310="","",基本情報入力シート!R310)</f>
        <v/>
      </c>
      <c r="N267" s="639" t="str">
        <f>IF(基本情報入力シート!W310="","",基本情報入力シート!W310)</f>
        <v/>
      </c>
      <c r="O267" s="639" t="str">
        <f>IF(基本情報入力シート!X310="","",基本情報入力シート!X310)</f>
        <v/>
      </c>
      <c r="P267" s="640" t="str">
        <f>IF(基本情報入力シート!Y310="","",基本情報入力シート!Y310)</f>
        <v/>
      </c>
      <c r="Q267" s="641" t="str">
        <f>IF(基本情報入力シート!Z310="","",基本情報入力シート!Z310)</f>
        <v/>
      </c>
      <c r="R267" s="642" t="str">
        <f>IF(基本情報入力シート!AA310="","",基本情報入力シート!AA310)</f>
        <v/>
      </c>
      <c r="S267" s="129"/>
      <c r="T267" s="130"/>
      <c r="U267" s="643" t="str">
        <f>IFERROR(VLOOKUP(P267,【参考】数式用!$A$5:$I$28,MATCH(T267,【参考】数式用!$H$4:$I$4,0)+7,0),"")</f>
        <v/>
      </c>
      <c r="V267" s="132"/>
      <c r="W267" s="312" t="s">
        <v>121</v>
      </c>
      <c r="X267" s="133"/>
      <c r="Y267" s="313" t="s">
        <v>122</v>
      </c>
      <c r="Z267" s="133"/>
      <c r="AA267" s="313" t="s">
        <v>123</v>
      </c>
      <c r="AB267" s="133"/>
      <c r="AC267" s="313" t="s">
        <v>122</v>
      </c>
      <c r="AD267" s="133"/>
      <c r="AE267" s="313" t="s">
        <v>124</v>
      </c>
      <c r="AF267" s="644" t="s">
        <v>125</v>
      </c>
      <c r="AG267" s="651" t="str">
        <f t="shared" si="15"/>
        <v/>
      </c>
      <c r="AH267" s="645" t="s">
        <v>47</v>
      </c>
      <c r="AI267" s="646" t="str">
        <f t="shared" si="14"/>
        <v/>
      </c>
      <c r="AJ267" s="234"/>
      <c r="AK267" s="647" t="str">
        <f t="shared" si="16"/>
        <v>○</v>
      </c>
      <c r="AL267" s="648" t="str">
        <f t="shared" si="17"/>
        <v/>
      </c>
      <c r="AM267" s="649"/>
      <c r="AN267" s="649"/>
      <c r="AO267" s="649"/>
      <c r="AP267" s="649"/>
      <c r="AQ267" s="649"/>
      <c r="AR267" s="649"/>
      <c r="AS267" s="649"/>
      <c r="AT267" s="649"/>
      <c r="AU267" s="650"/>
    </row>
    <row r="268" spans="1:47" ht="33" customHeight="1" thickBot="1">
      <c r="A268" s="639">
        <f t="shared" si="18"/>
        <v>258</v>
      </c>
      <c r="B268" s="1269" t="str">
        <f>IF(基本情報入力シート!C311="","",基本情報入力シート!C311)</f>
        <v/>
      </c>
      <c r="C268" s="1270"/>
      <c r="D268" s="1270"/>
      <c r="E268" s="1270"/>
      <c r="F268" s="1270"/>
      <c r="G268" s="1270"/>
      <c r="H268" s="1270"/>
      <c r="I268" s="1270"/>
      <c r="J268" s="1270"/>
      <c r="K268" s="1271"/>
      <c r="L268" s="639" t="str">
        <f>IF(基本情報入力シート!M311="","",基本情報入力シート!M311)</f>
        <v/>
      </c>
      <c r="M268" s="639" t="str">
        <f>IF(基本情報入力シート!R311="","",基本情報入力シート!R311)</f>
        <v/>
      </c>
      <c r="N268" s="639" t="str">
        <f>IF(基本情報入力シート!W311="","",基本情報入力シート!W311)</f>
        <v/>
      </c>
      <c r="O268" s="639" t="str">
        <f>IF(基本情報入力シート!X311="","",基本情報入力シート!X311)</f>
        <v/>
      </c>
      <c r="P268" s="640" t="str">
        <f>IF(基本情報入力シート!Y311="","",基本情報入力シート!Y311)</f>
        <v/>
      </c>
      <c r="Q268" s="641" t="str">
        <f>IF(基本情報入力シート!Z311="","",基本情報入力シート!Z311)</f>
        <v/>
      </c>
      <c r="R268" s="642" t="str">
        <f>IF(基本情報入力シート!AA311="","",基本情報入力シート!AA311)</f>
        <v/>
      </c>
      <c r="S268" s="129"/>
      <c r="T268" s="130"/>
      <c r="U268" s="643" t="str">
        <f>IFERROR(VLOOKUP(P268,【参考】数式用!$A$5:$I$28,MATCH(T268,【参考】数式用!$H$4:$I$4,0)+7,0),"")</f>
        <v/>
      </c>
      <c r="V268" s="132"/>
      <c r="W268" s="312" t="s">
        <v>121</v>
      </c>
      <c r="X268" s="133"/>
      <c r="Y268" s="313" t="s">
        <v>122</v>
      </c>
      <c r="Z268" s="133"/>
      <c r="AA268" s="313" t="s">
        <v>123</v>
      </c>
      <c r="AB268" s="133"/>
      <c r="AC268" s="313" t="s">
        <v>122</v>
      </c>
      <c r="AD268" s="133"/>
      <c r="AE268" s="313" t="s">
        <v>124</v>
      </c>
      <c r="AF268" s="644" t="s">
        <v>125</v>
      </c>
      <c r="AG268" s="651" t="str">
        <f t="shared" si="15"/>
        <v/>
      </c>
      <c r="AH268" s="645" t="s">
        <v>47</v>
      </c>
      <c r="AI268" s="646" t="str">
        <f t="shared" si="14"/>
        <v/>
      </c>
      <c r="AJ268" s="234"/>
      <c r="AK268" s="647" t="str">
        <f t="shared" si="16"/>
        <v>○</v>
      </c>
      <c r="AL268" s="648" t="str">
        <f t="shared" si="17"/>
        <v/>
      </c>
      <c r="AM268" s="649"/>
      <c r="AN268" s="649"/>
      <c r="AO268" s="649"/>
      <c r="AP268" s="649"/>
      <c r="AQ268" s="649"/>
      <c r="AR268" s="649"/>
      <c r="AS268" s="649"/>
      <c r="AT268" s="649"/>
      <c r="AU268" s="650"/>
    </row>
    <row r="269" spans="1:47" ht="33" customHeight="1" thickBot="1">
      <c r="A269" s="639">
        <f t="shared" ref="A269:A332" si="19">A268+1</f>
        <v>259</v>
      </c>
      <c r="B269" s="1269" t="str">
        <f>IF(基本情報入力シート!C312="","",基本情報入力シート!C312)</f>
        <v/>
      </c>
      <c r="C269" s="1270"/>
      <c r="D269" s="1270"/>
      <c r="E269" s="1270"/>
      <c r="F269" s="1270"/>
      <c r="G269" s="1270"/>
      <c r="H269" s="1270"/>
      <c r="I269" s="1270"/>
      <c r="J269" s="1270"/>
      <c r="K269" s="1271"/>
      <c r="L269" s="639" t="str">
        <f>IF(基本情報入力シート!M312="","",基本情報入力シート!M312)</f>
        <v/>
      </c>
      <c r="M269" s="639" t="str">
        <f>IF(基本情報入力シート!R312="","",基本情報入力シート!R312)</f>
        <v/>
      </c>
      <c r="N269" s="639" t="str">
        <f>IF(基本情報入力シート!W312="","",基本情報入力シート!W312)</f>
        <v/>
      </c>
      <c r="O269" s="639" t="str">
        <f>IF(基本情報入力シート!X312="","",基本情報入力シート!X312)</f>
        <v/>
      </c>
      <c r="P269" s="640" t="str">
        <f>IF(基本情報入力シート!Y312="","",基本情報入力シート!Y312)</f>
        <v/>
      </c>
      <c r="Q269" s="641" t="str">
        <f>IF(基本情報入力シート!Z312="","",基本情報入力シート!Z312)</f>
        <v/>
      </c>
      <c r="R269" s="642" t="str">
        <f>IF(基本情報入力シート!AA312="","",基本情報入力シート!AA312)</f>
        <v/>
      </c>
      <c r="S269" s="129"/>
      <c r="T269" s="130"/>
      <c r="U269" s="643" t="str">
        <f>IFERROR(VLOOKUP(P269,【参考】数式用!$A$5:$I$28,MATCH(T269,【参考】数式用!$H$4:$I$4,0)+7,0),"")</f>
        <v/>
      </c>
      <c r="V269" s="132"/>
      <c r="W269" s="312" t="s">
        <v>121</v>
      </c>
      <c r="X269" s="133"/>
      <c r="Y269" s="313" t="s">
        <v>122</v>
      </c>
      <c r="Z269" s="133"/>
      <c r="AA269" s="313" t="s">
        <v>123</v>
      </c>
      <c r="AB269" s="133"/>
      <c r="AC269" s="313" t="s">
        <v>122</v>
      </c>
      <c r="AD269" s="133"/>
      <c r="AE269" s="313" t="s">
        <v>124</v>
      </c>
      <c r="AF269" s="644" t="s">
        <v>125</v>
      </c>
      <c r="AG269" s="651" t="str">
        <f t="shared" si="15"/>
        <v/>
      </c>
      <c r="AH269" s="645" t="s">
        <v>47</v>
      </c>
      <c r="AI269" s="646" t="str">
        <f t="shared" si="14"/>
        <v/>
      </c>
      <c r="AJ269" s="234"/>
      <c r="AK269" s="647" t="str">
        <f t="shared" si="16"/>
        <v>○</v>
      </c>
      <c r="AL269" s="648" t="str">
        <f t="shared" si="17"/>
        <v/>
      </c>
      <c r="AM269" s="649"/>
      <c r="AN269" s="649"/>
      <c r="AO269" s="649"/>
      <c r="AP269" s="649"/>
      <c r="AQ269" s="649"/>
      <c r="AR269" s="649"/>
      <c r="AS269" s="649"/>
      <c r="AT269" s="649"/>
      <c r="AU269" s="650"/>
    </row>
    <row r="270" spans="1:47" ht="33" customHeight="1" thickBot="1">
      <c r="A270" s="639">
        <f t="shared" si="19"/>
        <v>260</v>
      </c>
      <c r="B270" s="1269" t="str">
        <f>IF(基本情報入力シート!C313="","",基本情報入力シート!C313)</f>
        <v/>
      </c>
      <c r="C270" s="1270"/>
      <c r="D270" s="1270"/>
      <c r="E270" s="1270"/>
      <c r="F270" s="1270"/>
      <c r="G270" s="1270"/>
      <c r="H270" s="1270"/>
      <c r="I270" s="1270"/>
      <c r="J270" s="1270"/>
      <c r="K270" s="1271"/>
      <c r="L270" s="639" t="str">
        <f>IF(基本情報入力シート!M313="","",基本情報入力シート!M313)</f>
        <v/>
      </c>
      <c r="M270" s="639" t="str">
        <f>IF(基本情報入力シート!R313="","",基本情報入力シート!R313)</f>
        <v/>
      </c>
      <c r="N270" s="639" t="str">
        <f>IF(基本情報入力シート!W313="","",基本情報入力シート!W313)</f>
        <v/>
      </c>
      <c r="O270" s="639" t="str">
        <f>IF(基本情報入力シート!X313="","",基本情報入力シート!X313)</f>
        <v/>
      </c>
      <c r="P270" s="640" t="str">
        <f>IF(基本情報入力シート!Y313="","",基本情報入力シート!Y313)</f>
        <v/>
      </c>
      <c r="Q270" s="641" t="str">
        <f>IF(基本情報入力シート!Z313="","",基本情報入力シート!Z313)</f>
        <v/>
      </c>
      <c r="R270" s="642" t="str">
        <f>IF(基本情報入力シート!AA313="","",基本情報入力シート!AA313)</f>
        <v/>
      </c>
      <c r="S270" s="129"/>
      <c r="T270" s="130"/>
      <c r="U270" s="643" t="str">
        <f>IFERROR(VLOOKUP(P270,【参考】数式用!$A$5:$I$28,MATCH(T270,【参考】数式用!$H$4:$I$4,0)+7,0),"")</f>
        <v/>
      </c>
      <c r="V270" s="132"/>
      <c r="W270" s="312" t="s">
        <v>121</v>
      </c>
      <c r="X270" s="133"/>
      <c r="Y270" s="313" t="s">
        <v>122</v>
      </c>
      <c r="Z270" s="133"/>
      <c r="AA270" s="313" t="s">
        <v>123</v>
      </c>
      <c r="AB270" s="133"/>
      <c r="AC270" s="313" t="s">
        <v>122</v>
      </c>
      <c r="AD270" s="133"/>
      <c r="AE270" s="313" t="s">
        <v>124</v>
      </c>
      <c r="AF270" s="644" t="s">
        <v>125</v>
      </c>
      <c r="AG270" s="651" t="str">
        <f t="shared" si="15"/>
        <v/>
      </c>
      <c r="AH270" s="645" t="s">
        <v>47</v>
      </c>
      <c r="AI270" s="646" t="str">
        <f t="shared" si="14"/>
        <v/>
      </c>
      <c r="AJ270" s="234"/>
      <c r="AK270" s="647" t="str">
        <f t="shared" si="16"/>
        <v>○</v>
      </c>
      <c r="AL270" s="648" t="str">
        <f t="shared" si="17"/>
        <v/>
      </c>
      <c r="AM270" s="649"/>
      <c r="AN270" s="649"/>
      <c r="AO270" s="649"/>
      <c r="AP270" s="649"/>
      <c r="AQ270" s="649"/>
      <c r="AR270" s="649"/>
      <c r="AS270" s="649"/>
      <c r="AT270" s="649"/>
      <c r="AU270" s="650"/>
    </row>
    <row r="271" spans="1:47" ht="33" customHeight="1" thickBot="1">
      <c r="A271" s="639">
        <f t="shared" si="19"/>
        <v>261</v>
      </c>
      <c r="B271" s="1269" t="str">
        <f>IF(基本情報入力シート!C314="","",基本情報入力シート!C314)</f>
        <v/>
      </c>
      <c r="C271" s="1270"/>
      <c r="D271" s="1270"/>
      <c r="E271" s="1270"/>
      <c r="F271" s="1270"/>
      <c r="G271" s="1270"/>
      <c r="H271" s="1270"/>
      <c r="I271" s="1270"/>
      <c r="J271" s="1270"/>
      <c r="K271" s="1271"/>
      <c r="L271" s="639" t="str">
        <f>IF(基本情報入力シート!M314="","",基本情報入力シート!M314)</f>
        <v/>
      </c>
      <c r="M271" s="639" t="str">
        <f>IF(基本情報入力シート!R314="","",基本情報入力シート!R314)</f>
        <v/>
      </c>
      <c r="N271" s="639" t="str">
        <f>IF(基本情報入力シート!W314="","",基本情報入力シート!W314)</f>
        <v/>
      </c>
      <c r="O271" s="639" t="str">
        <f>IF(基本情報入力シート!X314="","",基本情報入力シート!X314)</f>
        <v/>
      </c>
      <c r="P271" s="640" t="str">
        <f>IF(基本情報入力シート!Y314="","",基本情報入力シート!Y314)</f>
        <v/>
      </c>
      <c r="Q271" s="641" t="str">
        <f>IF(基本情報入力シート!Z314="","",基本情報入力シート!Z314)</f>
        <v/>
      </c>
      <c r="R271" s="642" t="str">
        <f>IF(基本情報入力シート!AA314="","",基本情報入力シート!AA314)</f>
        <v/>
      </c>
      <c r="S271" s="129"/>
      <c r="T271" s="130"/>
      <c r="U271" s="643" t="str">
        <f>IFERROR(VLOOKUP(P271,【参考】数式用!$A$5:$I$28,MATCH(T271,【参考】数式用!$H$4:$I$4,0)+7,0),"")</f>
        <v/>
      </c>
      <c r="V271" s="132"/>
      <c r="W271" s="312" t="s">
        <v>121</v>
      </c>
      <c r="X271" s="133"/>
      <c r="Y271" s="313" t="s">
        <v>122</v>
      </c>
      <c r="Z271" s="133"/>
      <c r="AA271" s="313" t="s">
        <v>123</v>
      </c>
      <c r="AB271" s="133"/>
      <c r="AC271" s="313" t="s">
        <v>122</v>
      </c>
      <c r="AD271" s="133"/>
      <c r="AE271" s="313" t="s">
        <v>124</v>
      </c>
      <c r="AF271" s="644" t="s">
        <v>125</v>
      </c>
      <c r="AG271" s="651" t="str">
        <f t="shared" si="15"/>
        <v/>
      </c>
      <c r="AH271" s="645" t="s">
        <v>47</v>
      </c>
      <c r="AI271" s="646" t="str">
        <f t="shared" si="14"/>
        <v/>
      </c>
      <c r="AJ271" s="234"/>
      <c r="AK271" s="647" t="str">
        <f t="shared" si="16"/>
        <v>○</v>
      </c>
      <c r="AL271" s="648" t="str">
        <f t="shared" si="17"/>
        <v/>
      </c>
      <c r="AM271" s="649"/>
      <c r="AN271" s="649"/>
      <c r="AO271" s="649"/>
      <c r="AP271" s="649"/>
      <c r="AQ271" s="649"/>
      <c r="AR271" s="649"/>
      <c r="AS271" s="649"/>
      <c r="AT271" s="649"/>
      <c r="AU271" s="650"/>
    </row>
    <row r="272" spans="1:47" ht="33" customHeight="1" thickBot="1">
      <c r="A272" s="639">
        <f t="shared" si="19"/>
        <v>262</v>
      </c>
      <c r="B272" s="1269" t="str">
        <f>IF(基本情報入力シート!C315="","",基本情報入力シート!C315)</f>
        <v/>
      </c>
      <c r="C272" s="1270"/>
      <c r="D272" s="1270"/>
      <c r="E272" s="1270"/>
      <c r="F272" s="1270"/>
      <c r="G272" s="1270"/>
      <c r="H272" s="1270"/>
      <c r="I272" s="1270"/>
      <c r="J272" s="1270"/>
      <c r="K272" s="1271"/>
      <c r="L272" s="639" t="str">
        <f>IF(基本情報入力シート!M315="","",基本情報入力シート!M315)</f>
        <v/>
      </c>
      <c r="M272" s="639" t="str">
        <f>IF(基本情報入力シート!R315="","",基本情報入力シート!R315)</f>
        <v/>
      </c>
      <c r="N272" s="639" t="str">
        <f>IF(基本情報入力シート!W315="","",基本情報入力シート!W315)</f>
        <v/>
      </c>
      <c r="O272" s="639" t="str">
        <f>IF(基本情報入力シート!X315="","",基本情報入力シート!X315)</f>
        <v/>
      </c>
      <c r="P272" s="640" t="str">
        <f>IF(基本情報入力シート!Y315="","",基本情報入力シート!Y315)</f>
        <v/>
      </c>
      <c r="Q272" s="641" t="str">
        <f>IF(基本情報入力シート!Z315="","",基本情報入力シート!Z315)</f>
        <v/>
      </c>
      <c r="R272" s="642" t="str">
        <f>IF(基本情報入力シート!AA315="","",基本情報入力シート!AA315)</f>
        <v/>
      </c>
      <c r="S272" s="129"/>
      <c r="T272" s="130"/>
      <c r="U272" s="643" t="str">
        <f>IFERROR(VLOOKUP(P272,【参考】数式用!$A$5:$I$28,MATCH(T272,【参考】数式用!$H$4:$I$4,0)+7,0),"")</f>
        <v/>
      </c>
      <c r="V272" s="132"/>
      <c r="W272" s="312" t="s">
        <v>121</v>
      </c>
      <c r="X272" s="133"/>
      <c r="Y272" s="313" t="s">
        <v>122</v>
      </c>
      <c r="Z272" s="133"/>
      <c r="AA272" s="313" t="s">
        <v>123</v>
      </c>
      <c r="AB272" s="133"/>
      <c r="AC272" s="313" t="s">
        <v>122</v>
      </c>
      <c r="AD272" s="133"/>
      <c r="AE272" s="313" t="s">
        <v>124</v>
      </c>
      <c r="AF272" s="644" t="s">
        <v>125</v>
      </c>
      <c r="AG272" s="651" t="str">
        <f t="shared" si="15"/>
        <v/>
      </c>
      <c r="AH272" s="645" t="s">
        <v>47</v>
      </c>
      <c r="AI272" s="646" t="str">
        <f t="shared" si="14"/>
        <v/>
      </c>
      <c r="AJ272" s="234"/>
      <c r="AK272" s="647" t="str">
        <f t="shared" si="16"/>
        <v>○</v>
      </c>
      <c r="AL272" s="648" t="str">
        <f t="shared" si="17"/>
        <v/>
      </c>
      <c r="AM272" s="649"/>
      <c r="AN272" s="649"/>
      <c r="AO272" s="649"/>
      <c r="AP272" s="649"/>
      <c r="AQ272" s="649"/>
      <c r="AR272" s="649"/>
      <c r="AS272" s="649"/>
      <c r="AT272" s="649"/>
      <c r="AU272" s="650"/>
    </row>
    <row r="273" spans="1:47" ht="33" customHeight="1" thickBot="1">
      <c r="A273" s="639">
        <f t="shared" si="19"/>
        <v>263</v>
      </c>
      <c r="B273" s="1269" t="str">
        <f>IF(基本情報入力シート!C316="","",基本情報入力シート!C316)</f>
        <v/>
      </c>
      <c r="C273" s="1270"/>
      <c r="D273" s="1270"/>
      <c r="E273" s="1270"/>
      <c r="F273" s="1270"/>
      <c r="G273" s="1270"/>
      <c r="H273" s="1270"/>
      <c r="I273" s="1270"/>
      <c r="J273" s="1270"/>
      <c r="K273" s="1271"/>
      <c r="L273" s="639" t="str">
        <f>IF(基本情報入力シート!M316="","",基本情報入力シート!M316)</f>
        <v/>
      </c>
      <c r="M273" s="639" t="str">
        <f>IF(基本情報入力シート!R316="","",基本情報入力シート!R316)</f>
        <v/>
      </c>
      <c r="N273" s="639" t="str">
        <f>IF(基本情報入力シート!W316="","",基本情報入力シート!W316)</f>
        <v/>
      </c>
      <c r="O273" s="639" t="str">
        <f>IF(基本情報入力シート!X316="","",基本情報入力シート!X316)</f>
        <v/>
      </c>
      <c r="P273" s="640" t="str">
        <f>IF(基本情報入力シート!Y316="","",基本情報入力シート!Y316)</f>
        <v/>
      </c>
      <c r="Q273" s="641" t="str">
        <f>IF(基本情報入力シート!Z316="","",基本情報入力シート!Z316)</f>
        <v/>
      </c>
      <c r="R273" s="642" t="str">
        <f>IF(基本情報入力シート!AA316="","",基本情報入力シート!AA316)</f>
        <v/>
      </c>
      <c r="S273" s="129"/>
      <c r="T273" s="130"/>
      <c r="U273" s="643" t="str">
        <f>IFERROR(VLOOKUP(P273,【参考】数式用!$A$5:$I$28,MATCH(T273,【参考】数式用!$H$4:$I$4,0)+7,0),"")</f>
        <v/>
      </c>
      <c r="V273" s="132"/>
      <c r="W273" s="312" t="s">
        <v>121</v>
      </c>
      <c r="X273" s="133"/>
      <c r="Y273" s="313" t="s">
        <v>122</v>
      </c>
      <c r="Z273" s="133"/>
      <c r="AA273" s="313" t="s">
        <v>123</v>
      </c>
      <c r="AB273" s="133"/>
      <c r="AC273" s="313" t="s">
        <v>122</v>
      </c>
      <c r="AD273" s="133"/>
      <c r="AE273" s="313" t="s">
        <v>124</v>
      </c>
      <c r="AF273" s="644" t="s">
        <v>125</v>
      </c>
      <c r="AG273" s="651" t="str">
        <f t="shared" si="15"/>
        <v/>
      </c>
      <c r="AH273" s="645" t="s">
        <v>47</v>
      </c>
      <c r="AI273" s="646" t="str">
        <f t="shared" si="14"/>
        <v/>
      </c>
      <c r="AJ273" s="234"/>
      <c r="AK273" s="647" t="str">
        <f t="shared" si="16"/>
        <v>○</v>
      </c>
      <c r="AL273" s="648" t="str">
        <f t="shared" si="17"/>
        <v/>
      </c>
      <c r="AM273" s="649"/>
      <c r="AN273" s="649"/>
      <c r="AO273" s="649"/>
      <c r="AP273" s="649"/>
      <c r="AQ273" s="649"/>
      <c r="AR273" s="649"/>
      <c r="AS273" s="649"/>
      <c r="AT273" s="649"/>
      <c r="AU273" s="650"/>
    </row>
    <row r="274" spans="1:47" ht="33" customHeight="1" thickBot="1">
      <c r="A274" s="639">
        <f t="shared" si="19"/>
        <v>264</v>
      </c>
      <c r="B274" s="1269" t="str">
        <f>IF(基本情報入力シート!C317="","",基本情報入力シート!C317)</f>
        <v/>
      </c>
      <c r="C274" s="1270"/>
      <c r="D274" s="1270"/>
      <c r="E274" s="1270"/>
      <c r="F274" s="1270"/>
      <c r="G274" s="1270"/>
      <c r="H274" s="1270"/>
      <c r="I274" s="1270"/>
      <c r="J274" s="1270"/>
      <c r="K274" s="1271"/>
      <c r="L274" s="639" t="str">
        <f>IF(基本情報入力シート!M317="","",基本情報入力シート!M317)</f>
        <v/>
      </c>
      <c r="M274" s="639" t="str">
        <f>IF(基本情報入力シート!R317="","",基本情報入力シート!R317)</f>
        <v/>
      </c>
      <c r="N274" s="639" t="str">
        <f>IF(基本情報入力シート!W317="","",基本情報入力シート!W317)</f>
        <v/>
      </c>
      <c r="O274" s="639" t="str">
        <f>IF(基本情報入力シート!X317="","",基本情報入力シート!X317)</f>
        <v/>
      </c>
      <c r="P274" s="640" t="str">
        <f>IF(基本情報入力シート!Y317="","",基本情報入力シート!Y317)</f>
        <v/>
      </c>
      <c r="Q274" s="641" t="str">
        <f>IF(基本情報入力シート!Z317="","",基本情報入力シート!Z317)</f>
        <v/>
      </c>
      <c r="R274" s="642" t="str">
        <f>IF(基本情報入力シート!AA317="","",基本情報入力シート!AA317)</f>
        <v/>
      </c>
      <c r="S274" s="129"/>
      <c r="T274" s="130"/>
      <c r="U274" s="643" t="str">
        <f>IFERROR(VLOOKUP(P274,【参考】数式用!$A$5:$I$28,MATCH(T274,【参考】数式用!$H$4:$I$4,0)+7,0),"")</f>
        <v/>
      </c>
      <c r="V274" s="132"/>
      <c r="W274" s="312" t="s">
        <v>121</v>
      </c>
      <c r="X274" s="133"/>
      <c r="Y274" s="313" t="s">
        <v>122</v>
      </c>
      <c r="Z274" s="133"/>
      <c r="AA274" s="313" t="s">
        <v>123</v>
      </c>
      <c r="AB274" s="133"/>
      <c r="AC274" s="313" t="s">
        <v>122</v>
      </c>
      <c r="AD274" s="133"/>
      <c r="AE274" s="313" t="s">
        <v>124</v>
      </c>
      <c r="AF274" s="644" t="s">
        <v>125</v>
      </c>
      <c r="AG274" s="651" t="str">
        <f t="shared" si="15"/>
        <v/>
      </c>
      <c r="AH274" s="645" t="s">
        <v>47</v>
      </c>
      <c r="AI274" s="646" t="str">
        <f t="shared" si="14"/>
        <v/>
      </c>
      <c r="AJ274" s="234"/>
      <c r="AK274" s="647" t="str">
        <f t="shared" si="16"/>
        <v>○</v>
      </c>
      <c r="AL274" s="648" t="str">
        <f t="shared" si="17"/>
        <v/>
      </c>
      <c r="AM274" s="649"/>
      <c r="AN274" s="649"/>
      <c r="AO274" s="649"/>
      <c r="AP274" s="649"/>
      <c r="AQ274" s="649"/>
      <c r="AR274" s="649"/>
      <c r="AS274" s="649"/>
      <c r="AT274" s="649"/>
      <c r="AU274" s="650"/>
    </row>
    <row r="275" spans="1:47" ht="33" customHeight="1" thickBot="1">
      <c r="A275" s="639">
        <f t="shared" si="19"/>
        <v>265</v>
      </c>
      <c r="B275" s="1269" t="str">
        <f>IF(基本情報入力シート!C318="","",基本情報入力シート!C318)</f>
        <v/>
      </c>
      <c r="C275" s="1270"/>
      <c r="D275" s="1270"/>
      <c r="E275" s="1270"/>
      <c r="F275" s="1270"/>
      <c r="G275" s="1270"/>
      <c r="H275" s="1270"/>
      <c r="I275" s="1270"/>
      <c r="J275" s="1270"/>
      <c r="K275" s="1271"/>
      <c r="L275" s="639" t="str">
        <f>IF(基本情報入力シート!M318="","",基本情報入力シート!M318)</f>
        <v/>
      </c>
      <c r="M275" s="639" t="str">
        <f>IF(基本情報入力シート!R318="","",基本情報入力シート!R318)</f>
        <v/>
      </c>
      <c r="N275" s="639" t="str">
        <f>IF(基本情報入力シート!W318="","",基本情報入力シート!W318)</f>
        <v/>
      </c>
      <c r="O275" s="639" t="str">
        <f>IF(基本情報入力シート!X318="","",基本情報入力シート!X318)</f>
        <v/>
      </c>
      <c r="P275" s="640" t="str">
        <f>IF(基本情報入力シート!Y318="","",基本情報入力シート!Y318)</f>
        <v/>
      </c>
      <c r="Q275" s="641" t="str">
        <f>IF(基本情報入力シート!Z318="","",基本情報入力シート!Z318)</f>
        <v/>
      </c>
      <c r="R275" s="642" t="str">
        <f>IF(基本情報入力シート!AA318="","",基本情報入力シート!AA318)</f>
        <v/>
      </c>
      <c r="S275" s="129"/>
      <c r="T275" s="130"/>
      <c r="U275" s="643" t="str">
        <f>IFERROR(VLOOKUP(P275,【参考】数式用!$A$5:$I$28,MATCH(T275,【参考】数式用!$H$4:$I$4,0)+7,0),"")</f>
        <v/>
      </c>
      <c r="V275" s="132"/>
      <c r="W275" s="312" t="s">
        <v>121</v>
      </c>
      <c r="X275" s="133"/>
      <c r="Y275" s="313" t="s">
        <v>122</v>
      </c>
      <c r="Z275" s="133"/>
      <c r="AA275" s="313" t="s">
        <v>123</v>
      </c>
      <c r="AB275" s="133"/>
      <c r="AC275" s="313" t="s">
        <v>122</v>
      </c>
      <c r="AD275" s="133"/>
      <c r="AE275" s="313" t="s">
        <v>124</v>
      </c>
      <c r="AF275" s="644" t="s">
        <v>125</v>
      </c>
      <c r="AG275" s="651" t="str">
        <f t="shared" si="15"/>
        <v/>
      </c>
      <c r="AH275" s="645" t="s">
        <v>47</v>
      </c>
      <c r="AI275" s="646" t="str">
        <f t="shared" si="14"/>
        <v/>
      </c>
      <c r="AJ275" s="234"/>
      <c r="AK275" s="647" t="str">
        <f t="shared" si="16"/>
        <v>○</v>
      </c>
      <c r="AL275" s="648" t="str">
        <f t="shared" si="17"/>
        <v/>
      </c>
      <c r="AM275" s="649"/>
      <c r="AN275" s="649"/>
      <c r="AO275" s="649"/>
      <c r="AP275" s="649"/>
      <c r="AQ275" s="649"/>
      <c r="AR275" s="649"/>
      <c r="AS275" s="649"/>
      <c r="AT275" s="649"/>
      <c r="AU275" s="650"/>
    </row>
    <row r="276" spans="1:47" ht="33" customHeight="1" thickBot="1">
      <c r="A276" s="639">
        <f t="shared" si="19"/>
        <v>266</v>
      </c>
      <c r="B276" s="1269" t="str">
        <f>IF(基本情報入力シート!C319="","",基本情報入力シート!C319)</f>
        <v/>
      </c>
      <c r="C276" s="1270"/>
      <c r="D276" s="1270"/>
      <c r="E276" s="1270"/>
      <c r="F276" s="1270"/>
      <c r="G276" s="1270"/>
      <c r="H276" s="1270"/>
      <c r="I276" s="1270"/>
      <c r="J276" s="1270"/>
      <c r="K276" s="1271"/>
      <c r="L276" s="639" t="str">
        <f>IF(基本情報入力シート!M319="","",基本情報入力シート!M319)</f>
        <v/>
      </c>
      <c r="M276" s="639" t="str">
        <f>IF(基本情報入力シート!R319="","",基本情報入力シート!R319)</f>
        <v/>
      </c>
      <c r="N276" s="639" t="str">
        <f>IF(基本情報入力シート!W319="","",基本情報入力シート!W319)</f>
        <v/>
      </c>
      <c r="O276" s="639" t="str">
        <f>IF(基本情報入力シート!X319="","",基本情報入力シート!X319)</f>
        <v/>
      </c>
      <c r="P276" s="640" t="str">
        <f>IF(基本情報入力シート!Y319="","",基本情報入力シート!Y319)</f>
        <v/>
      </c>
      <c r="Q276" s="641" t="str">
        <f>IF(基本情報入力シート!Z319="","",基本情報入力シート!Z319)</f>
        <v/>
      </c>
      <c r="R276" s="642" t="str">
        <f>IF(基本情報入力シート!AA319="","",基本情報入力シート!AA319)</f>
        <v/>
      </c>
      <c r="S276" s="129"/>
      <c r="T276" s="130"/>
      <c r="U276" s="643" t="str">
        <f>IFERROR(VLOOKUP(P276,【参考】数式用!$A$5:$I$28,MATCH(T276,【参考】数式用!$H$4:$I$4,0)+7,0),"")</f>
        <v/>
      </c>
      <c r="V276" s="132"/>
      <c r="W276" s="312" t="s">
        <v>121</v>
      </c>
      <c r="X276" s="133"/>
      <c r="Y276" s="313" t="s">
        <v>122</v>
      </c>
      <c r="Z276" s="133"/>
      <c r="AA276" s="313" t="s">
        <v>123</v>
      </c>
      <c r="AB276" s="133"/>
      <c r="AC276" s="313" t="s">
        <v>122</v>
      </c>
      <c r="AD276" s="133"/>
      <c r="AE276" s="313" t="s">
        <v>124</v>
      </c>
      <c r="AF276" s="644" t="s">
        <v>125</v>
      </c>
      <c r="AG276" s="651" t="str">
        <f t="shared" si="15"/>
        <v/>
      </c>
      <c r="AH276" s="645" t="s">
        <v>47</v>
      </c>
      <c r="AI276" s="646" t="str">
        <f t="shared" si="14"/>
        <v/>
      </c>
      <c r="AJ276" s="234"/>
      <c r="AK276" s="647" t="str">
        <f t="shared" si="16"/>
        <v>○</v>
      </c>
      <c r="AL276" s="648" t="str">
        <f t="shared" si="17"/>
        <v/>
      </c>
      <c r="AM276" s="649"/>
      <c r="AN276" s="649"/>
      <c r="AO276" s="649"/>
      <c r="AP276" s="649"/>
      <c r="AQ276" s="649"/>
      <c r="AR276" s="649"/>
      <c r="AS276" s="649"/>
      <c r="AT276" s="649"/>
      <c r="AU276" s="650"/>
    </row>
    <row r="277" spans="1:47" ht="33" customHeight="1" thickBot="1">
      <c r="A277" s="639">
        <f t="shared" si="19"/>
        <v>267</v>
      </c>
      <c r="B277" s="1269" t="str">
        <f>IF(基本情報入力シート!C320="","",基本情報入力シート!C320)</f>
        <v/>
      </c>
      <c r="C277" s="1270"/>
      <c r="D277" s="1270"/>
      <c r="E277" s="1270"/>
      <c r="F277" s="1270"/>
      <c r="G277" s="1270"/>
      <c r="H277" s="1270"/>
      <c r="I277" s="1270"/>
      <c r="J277" s="1270"/>
      <c r="K277" s="1271"/>
      <c r="L277" s="639" t="str">
        <f>IF(基本情報入力シート!M320="","",基本情報入力シート!M320)</f>
        <v/>
      </c>
      <c r="M277" s="639" t="str">
        <f>IF(基本情報入力シート!R320="","",基本情報入力シート!R320)</f>
        <v/>
      </c>
      <c r="N277" s="639" t="str">
        <f>IF(基本情報入力シート!W320="","",基本情報入力シート!W320)</f>
        <v/>
      </c>
      <c r="O277" s="639" t="str">
        <f>IF(基本情報入力シート!X320="","",基本情報入力シート!X320)</f>
        <v/>
      </c>
      <c r="P277" s="640" t="str">
        <f>IF(基本情報入力シート!Y320="","",基本情報入力シート!Y320)</f>
        <v/>
      </c>
      <c r="Q277" s="641" t="str">
        <f>IF(基本情報入力シート!Z320="","",基本情報入力シート!Z320)</f>
        <v/>
      </c>
      <c r="R277" s="642" t="str">
        <f>IF(基本情報入力シート!AA320="","",基本情報入力シート!AA320)</f>
        <v/>
      </c>
      <c r="S277" s="129"/>
      <c r="T277" s="130"/>
      <c r="U277" s="643" t="str">
        <f>IFERROR(VLOOKUP(P277,【参考】数式用!$A$5:$I$28,MATCH(T277,【参考】数式用!$H$4:$I$4,0)+7,0),"")</f>
        <v/>
      </c>
      <c r="V277" s="132"/>
      <c r="W277" s="312" t="s">
        <v>121</v>
      </c>
      <c r="X277" s="133"/>
      <c r="Y277" s="313" t="s">
        <v>122</v>
      </c>
      <c r="Z277" s="133"/>
      <c r="AA277" s="313" t="s">
        <v>123</v>
      </c>
      <c r="AB277" s="133"/>
      <c r="AC277" s="313" t="s">
        <v>122</v>
      </c>
      <c r="AD277" s="133"/>
      <c r="AE277" s="313" t="s">
        <v>124</v>
      </c>
      <c r="AF277" s="644" t="s">
        <v>125</v>
      </c>
      <c r="AG277" s="651" t="str">
        <f t="shared" si="15"/>
        <v/>
      </c>
      <c r="AH277" s="645" t="s">
        <v>47</v>
      </c>
      <c r="AI277" s="646" t="str">
        <f t="shared" si="14"/>
        <v/>
      </c>
      <c r="AJ277" s="234"/>
      <c r="AK277" s="647" t="str">
        <f t="shared" si="16"/>
        <v>○</v>
      </c>
      <c r="AL277" s="648" t="str">
        <f t="shared" si="17"/>
        <v/>
      </c>
      <c r="AM277" s="649"/>
      <c r="AN277" s="649"/>
      <c r="AO277" s="649"/>
      <c r="AP277" s="649"/>
      <c r="AQ277" s="649"/>
      <c r="AR277" s="649"/>
      <c r="AS277" s="649"/>
      <c r="AT277" s="649"/>
      <c r="AU277" s="650"/>
    </row>
    <row r="278" spans="1:47" ht="33" customHeight="1" thickBot="1">
      <c r="A278" s="639">
        <f t="shared" si="19"/>
        <v>268</v>
      </c>
      <c r="B278" s="1269" t="str">
        <f>IF(基本情報入力シート!C321="","",基本情報入力シート!C321)</f>
        <v/>
      </c>
      <c r="C278" s="1270"/>
      <c r="D278" s="1270"/>
      <c r="E278" s="1270"/>
      <c r="F278" s="1270"/>
      <c r="G278" s="1270"/>
      <c r="H278" s="1270"/>
      <c r="I278" s="1270"/>
      <c r="J278" s="1270"/>
      <c r="K278" s="1271"/>
      <c r="L278" s="639" t="str">
        <f>IF(基本情報入力シート!M321="","",基本情報入力シート!M321)</f>
        <v/>
      </c>
      <c r="M278" s="639" t="str">
        <f>IF(基本情報入力シート!R321="","",基本情報入力シート!R321)</f>
        <v/>
      </c>
      <c r="N278" s="639" t="str">
        <f>IF(基本情報入力シート!W321="","",基本情報入力シート!W321)</f>
        <v/>
      </c>
      <c r="O278" s="639" t="str">
        <f>IF(基本情報入力シート!X321="","",基本情報入力シート!X321)</f>
        <v/>
      </c>
      <c r="P278" s="640" t="str">
        <f>IF(基本情報入力シート!Y321="","",基本情報入力シート!Y321)</f>
        <v/>
      </c>
      <c r="Q278" s="641" t="str">
        <f>IF(基本情報入力シート!Z321="","",基本情報入力シート!Z321)</f>
        <v/>
      </c>
      <c r="R278" s="642" t="str">
        <f>IF(基本情報入力シート!AA321="","",基本情報入力シート!AA321)</f>
        <v/>
      </c>
      <c r="S278" s="129"/>
      <c r="T278" s="130"/>
      <c r="U278" s="643" t="str">
        <f>IFERROR(VLOOKUP(P278,【参考】数式用!$A$5:$I$28,MATCH(T278,【参考】数式用!$H$4:$I$4,0)+7,0),"")</f>
        <v/>
      </c>
      <c r="V278" s="132"/>
      <c r="W278" s="312" t="s">
        <v>121</v>
      </c>
      <c r="X278" s="133"/>
      <c r="Y278" s="313" t="s">
        <v>122</v>
      </c>
      <c r="Z278" s="133"/>
      <c r="AA278" s="313" t="s">
        <v>123</v>
      </c>
      <c r="AB278" s="133"/>
      <c r="AC278" s="313" t="s">
        <v>122</v>
      </c>
      <c r="AD278" s="133"/>
      <c r="AE278" s="313" t="s">
        <v>124</v>
      </c>
      <c r="AF278" s="644" t="s">
        <v>125</v>
      </c>
      <c r="AG278" s="651" t="str">
        <f t="shared" si="15"/>
        <v/>
      </c>
      <c r="AH278" s="645" t="s">
        <v>47</v>
      </c>
      <c r="AI278" s="646" t="str">
        <f t="shared" si="14"/>
        <v/>
      </c>
      <c r="AJ278" s="234"/>
      <c r="AK278" s="647" t="str">
        <f t="shared" si="16"/>
        <v>○</v>
      </c>
      <c r="AL278" s="648" t="str">
        <f t="shared" si="17"/>
        <v/>
      </c>
      <c r="AM278" s="649"/>
      <c r="AN278" s="649"/>
      <c r="AO278" s="649"/>
      <c r="AP278" s="649"/>
      <c r="AQ278" s="649"/>
      <c r="AR278" s="649"/>
      <c r="AS278" s="649"/>
      <c r="AT278" s="649"/>
      <c r="AU278" s="650"/>
    </row>
    <row r="279" spans="1:47" ht="33" customHeight="1" thickBot="1">
      <c r="A279" s="639">
        <f t="shared" si="19"/>
        <v>269</v>
      </c>
      <c r="B279" s="1269" t="str">
        <f>IF(基本情報入力シート!C322="","",基本情報入力シート!C322)</f>
        <v/>
      </c>
      <c r="C279" s="1270"/>
      <c r="D279" s="1270"/>
      <c r="E279" s="1270"/>
      <c r="F279" s="1270"/>
      <c r="G279" s="1270"/>
      <c r="H279" s="1270"/>
      <c r="I279" s="1270"/>
      <c r="J279" s="1270"/>
      <c r="K279" s="1271"/>
      <c r="L279" s="639" t="str">
        <f>IF(基本情報入力シート!M322="","",基本情報入力シート!M322)</f>
        <v/>
      </c>
      <c r="M279" s="639" t="str">
        <f>IF(基本情報入力シート!R322="","",基本情報入力シート!R322)</f>
        <v/>
      </c>
      <c r="N279" s="639" t="str">
        <f>IF(基本情報入力シート!W322="","",基本情報入力シート!W322)</f>
        <v/>
      </c>
      <c r="O279" s="639" t="str">
        <f>IF(基本情報入力シート!X322="","",基本情報入力シート!X322)</f>
        <v/>
      </c>
      <c r="P279" s="640" t="str">
        <f>IF(基本情報入力シート!Y322="","",基本情報入力シート!Y322)</f>
        <v/>
      </c>
      <c r="Q279" s="641" t="str">
        <f>IF(基本情報入力シート!Z322="","",基本情報入力シート!Z322)</f>
        <v/>
      </c>
      <c r="R279" s="642" t="str">
        <f>IF(基本情報入力シート!AA322="","",基本情報入力シート!AA322)</f>
        <v/>
      </c>
      <c r="S279" s="129"/>
      <c r="T279" s="130"/>
      <c r="U279" s="643" t="str">
        <f>IFERROR(VLOOKUP(P279,【参考】数式用!$A$5:$I$28,MATCH(T279,【参考】数式用!$H$4:$I$4,0)+7,0),"")</f>
        <v/>
      </c>
      <c r="V279" s="132"/>
      <c r="W279" s="312" t="s">
        <v>121</v>
      </c>
      <c r="X279" s="133"/>
      <c r="Y279" s="313" t="s">
        <v>122</v>
      </c>
      <c r="Z279" s="133"/>
      <c r="AA279" s="313" t="s">
        <v>123</v>
      </c>
      <c r="AB279" s="133"/>
      <c r="AC279" s="313" t="s">
        <v>122</v>
      </c>
      <c r="AD279" s="133"/>
      <c r="AE279" s="313" t="s">
        <v>124</v>
      </c>
      <c r="AF279" s="644" t="s">
        <v>125</v>
      </c>
      <c r="AG279" s="651" t="str">
        <f t="shared" si="15"/>
        <v/>
      </c>
      <c r="AH279" s="645" t="s">
        <v>47</v>
      </c>
      <c r="AI279" s="646" t="str">
        <f t="shared" si="14"/>
        <v/>
      </c>
      <c r="AJ279" s="234"/>
      <c r="AK279" s="647" t="str">
        <f t="shared" si="16"/>
        <v>○</v>
      </c>
      <c r="AL279" s="648" t="str">
        <f t="shared" si="17"/>
        <v/>
      </c>
      <c r="AM279" s="649"/>
      <c r="AN279" s="649"/>
      <c r="AO279" s="649"/>
      <c r="AP279" s="649"/>
      <c r="AQ279" s="649"/>
      <c r="AR279" s="649"/>
      <c r="AS279" s="649"/>
      <c r="AT279" s="649"/>
      <c r="AU279" s="650"/>
    </row>
    <row r="280" spans="1:47" ht="33" customHeight="1" thickBot="1">
      <c r="A280" s="639">
        <f t="shared" si="19"/>
        <v>270</v>
      </c>
      <c r="B280" s="1269" t="str">
        <f>IF(基本情報入力シート!C323="","",基本情報入力シート!C323)</f>
        <v/>
      </c>
      <c r="C280" s="1270"/>
      <c r="D280" s="1270"/>
      <c r="E280" s="1270"/>
      <c r="F280" s="1270"/>
      <c r="G280" s="1270"/>
      <c r="H280" s="1270"/>
      <c r="I280" s="1270"/>
      <c r="J280" s="1270"/>
      <c r="K280" s="1271"/>
      <c r="L280" s="639" t="str">
        <f>IF(基本情報入力シート!M323="","",基本情報入力シート!M323)</f>
        <v/>
      </c>
      <c r="M280" s="639" t="str">
        <f>IF(基本情報入力シート!R323="","",基本情報入力シート!R323)</f>
        <v/>
      </c>
      <c r="N280" s="639" t="str">
        <f>IF(基本情報入力シート!W323="","",基本情報入力シート!W323)</f>
        <v/>
      </c>
      <c r="O280" s="639" t="str">
        <f>IF(基本情報入力シート!X323="","",基本情報入力シート!X323)</f>
        <v/>
      </c>
      <c r="P280" s="640" t="str">
        <f>IF(基本情報入力シート!Y323="","",基本情報入力シート!Y323)</f>
        <v/>
      </c>
      <c r="Q280" s="641" t="str">
        <f>IF(基本情報入力シート!Z323="","",基本情報入力シート!Z323)</f>
        <v/>
      </c>
      <c r="R280" s="642" t="str">
        <f>IF(基本情報入力シート!AA323="","",基本情報入力シート!AA323)</f>
        <v/>
      </c>
      <c r="S280" s="129"/>
      <c r="T280" s="130"/>
      <c r="U280" s="643" t="str">
        <f>IFERROR(VLOOKUP(P280,【参考】数式用!$A$5:$I$28,MATCH(T280,【参考】数式用!$H$4:$I$4,0)+7,0),"")</f>
        <v/>
      </c>
      <c r="V280" s="132"/>
      <c r="W280" s="312" t="s">
        <v>121</v>
      </c>
      <c r="X280" s="133"/>
      <c r="Y280" s="313" t="s">
        <v>122</v>
      </c>
      <c r="Z280" s="133"/>
      <c r="AA280" s="313" t="s">
        <v>123</v>
      </c>
      <c r="AB280" s="133"/>
      <c r="AC280" s="313" t="s">
        <v>122</v>
      </c>
      <c r="AD280" s="133"/>
      <c r="AE280" s="313" t="s">
        <v>124</v>
      </c>
      <c r="AF280" s="644" t="s">
        <v>125</v>
      </c>
      <c r="AG280" s="651" t="str">
        <f t="shared" si="15"/>
        <v/>
      </c>
      <c r="AH280" s="645" t="s">
        <v>47</v>
      </c>
      <c r="AI280" s="646" t="str">
        <f t="shared" si="14"/>
        <v/>
      </c>
      <c r="AJ280" s="234"/>
      <c r="AK280" s="647" t="str">
        <f t="shared" si="16"/>
        <v>○</v>
      </c>
      <c r="AL280" s="648" t="str">
        <f t="shared" si="17"/>
        <v/>
      </c>
      <c r="AM280" s="649"/>
      <c r="AN280" s="649"/>
      <c r="AO280" s="649"/>
      <c r="AP280" s="649"/>
      <c r="AQ280" s="649"/>
      <c r="AR280" s="649"/>
      <c r="AS280" s="649"/>
      <c r="AT280" s="649"/>
      <c r="AU280" s="650"/>
    </row>
    <row r="281" spans="1:47" ht="33" customHeight="1" thickBot="1">
      <c r="A281" s="639">
        <f t="shared" si="19"/>
        <v>271</v>
      </c>
      <c r="B281" s="1269" t="str">
        <f>IF(基本情報入力シート!C324="","",基本情報入力シート!C324)</f>
        <v/>
      </c>
      <c r="C281" s="1270"/>
      <c r="D281" s="1270"/>
      <c r="E281" s="1270"/>
      <c r="F281" s="1270"/>
      <c r="G281" s="1270"/>
      <c r="H281" s="1270"/>
      <c r="I281" s="1270"/>
      <c r="J281" s="1270"/>
      <c r="K281" s="1271"/>
      <c r="L281" s="639" t="str">
        <f>IF(基本情報入力シート!M324="","",基本情報入力シート!M324)</f>
        <v/>
      </c>
      <c r="M281" s="639" t="str">
        <f>IF(基本情報入力シート!R324="","",基本情報入力シート!R324)</f>
        <v/>
      </c>
      <c r="N281" s="639" t="str">
        <f>IF(基本情報入力シート!W324="","",基本情報入力シート!W324)</f>
        <v/>
      </c>
      <c r="O281" s="639" t="str">
        <f>IF(基本情報入力シート!X324="","",基本情報入力シート!X324)</f>
        <v/>
      </c>
      <c r="P281" s="640" t="str">
        <f>IF(基本情報入力シート!Y324="","",基本情報入力シート!Y324)</f>
        <v/>
      </c>
      <c r="Q281" s="641" t="str">
        <f>IF(基本情報入力シート!Z324="","",基本情報入力シート!Z324)</f>
        <v/>
      </c>
      <c r="R281" s="642" t="str">
        <f>IF(基本情報入力シート!AA324="","",基本情報入力シート!AA324)</f>
        <v/>
      </c>
      <c r="S281" s="129"/>
      <c r="T281" s="130"/>
      <c r="U281" s="643" t="str">
        <f>IFERROR(VLOOKUP(P281,【参考】数式用!$A$5:$I$28,MATCH(T281,【参考】数式用!$H$4:$I$4,0)+7,0),"")</f>
        <v/>
      </c>
      <c r="V281" s="132"/>
      <c r="W281" s="312" t="s">
        <v>121</v>
      </c>
      <c r="X281" s="133"/>
      <c r="Y281" s="313" t="s">
        <v>122</v>
      </c>
      <c r="Z281" s="133"/>
      <c r="AA281" s="313" t="s">
        <v>123</v>
      </c>
      <c r="AB281" s="133"/>
      <c r="AC281" s="313" t="s">
        <v>122</v>
      </c>
      <c r="AD281" s="133"/>
      <c r="AE281" s="313" t="s">
        <v>124</v>
      </c>
      <c r="AF281" s="644" t="s">
        <v>125</v>
      </c>
      <c r="AG281" s="651" t="str">
        <f t="shared" si="15"/>
        <v/>
      </c>
      <c r="AH281" s="645" t="s">
        <v>47</v>
      </c>
      <c r="AI281" s="646" t="str">
        <f t="shared" si="14"/>
        <v/>
      </c>
      <c r="AJ281" s="234"/>
      <c r="AK281" s="647" t="str">
        <f t="shared" si="16"/>
        <v>○</v>
      </c>
      <c r="AL281" s="648" t="str">
        <f t="shared" si="17"/>
        <v/>
      </c>
      <c r="AM281" s="649"/>
      <c r="AN281" s="649"/>
      <c r="AO281" s="649"/>
      <c r="AP281" s="649"/>
      <c r="AQ281" s="649"/>
      <c r="AR281" s="649"/>
      <c r="AS281" s="649"/>
      <c r="AT281" s="649"/>
      <c r="AU281" s="650"/>
    </row>
    <row r="282" spans="1:47" ht="33" customHeight="1" thickBot="1">
      <c r="A282" s="639">
        <f t="shared" si="19"/>
        <v>272</v>
      </c>
      <c r="B282" s="1269" t="str">
        <f>IF(基本情報入力シート!C325="","",基本情報入力シート!C325)</f>
        <v/>
      </c>
      <c r="C282" s="1270"/>
      <c r="D282" s="1270"/>
      <c r="E282" s="1270"/>
      <c r="F282" s="1270"/>
      <c r="G282" s="1270"/>
      <c r="H282" s="1270"/>
      <c r="I282" s="1270"/>
      <c r="J282" s="1270"/>
      <c r="K282" s="1271"/>
      <c r="L282" s="639" t="str">
        <f>IF(基本情報入力シート!M325="","",基本情報入力シート!M325)</f>
        <v/>
      </c>
      <c r="M282" s="639" t="str">
        <f>IF(基本情報入力シート!R325="","",基本情報入力シート!R325)</f>
        <v/>
      </c>
      <c r="N282" s="639" t="str">
        <f>IF(基本情報入力シート!W325="","",基本情報入力シート!W325)</f>
        <v/>
      </c>
      <c r="O282" s="639" t="str">
        <f>IF(基本情報入力シート!X325="","",基本情報入力シート!X325)</f>
        <v/>
      </c>
      <c r="P282" s="640" t="str">
        <f>IF(基本情報入力シート!Y325="","",基本情報入力シート!Y325)</f>
        <v/>
      </c>
      <c r="Q282" s="641" t="str">
        <f>IF(基本情報入力シート!Z325="","",基本情報入力シート!Z325)</f>
        <v/>
      </c>
      <c r="R282" s="642" t="str">
        <f>IF(基本情報入力シート!AA325="","",基本情報入力シート!AA325)</f>
        <v/>
      </c>
      <c r="S282" s="129"/>
      <c r="T282" s="130"/>
      <c r="U282" s="643" t="str">
        <f>IFERROR(VLOOKUP(P282,【参考】数式用!$A$5:$I$28,MATCH(T282,【参考】数式用!$H$4:$I$4,0)+7,0),"")</f>
        <v/>
      </c>
      <c r="V282" s="132"/>
      <c r="W282" s="312" t="s">
        <v>121</v>
      </c>
      <c r="X282" s="133"/>
      <c r="Y282" s="313" t="s">
        <v>122</v>
      </c>
      <c r="Z282" s="133"/>
      <c r="AA282" s="313" t="s">
        <v>123</v>
      </c>
      <c r="AB282" s="133"/>
      <c r="AC282" s="313" t="s">
        <v>122</v>
      </c>
      <c r="AD282" s="133"/>
      <c r="AE282" s="313" t="s">
        <v>124</v>
      </c>
      <c r="AF282" s="644" t="s">
        <v>125</v>
      </c>
      <c r="AG282" s="651" t="str">
        <f t="shared" si="15"/>
        <v/>
      </c>
      <c r="AH282" s="645" t="s">
        <v>47</v>
      </c>
      <c r="AI282" s="646" t="str">
        <f t="shared" si="14"/>
        <v/>
      </c>
      <c r="AJ282" s="234"/>
      <c r="AK282" s="647" t="str">
        <f t="shared" si="16"/>
        <v>○</v>
      </c>
      <c r="AL282" s="648" t="str">
        <f t="shared" si="17"/>
        <v/>
      </c>
      <c r="AM282" s="649"/>
      <c r="AN282" s="649"/>
      <c r="AO282" s="649"/>
      <c r="AP282" s="649"/>
      <c r="AQ282" s="649"/>
      <c r="AR282" s="649"/>
      <c r="AS282" s="649"/>
      <c r="AT282" s="649"/>
      <c r="AU282" s="650"/>
    </row>
    <row r="283" spans="1:47" ht="33" customHeight="1" thickBot="1">
      <c r="A283" s="639">
        <f t="shared" si="19"/>
        <v>273</v>
      </c>
      <c r="B283" s="1269" t="str">
        <f>IF(基本情報入力シート!C326="","",基本情報入力シート!C326)</f>
        <v/>
      </c>
      <c r="C283" s="1270"/>
      <c r="D283" s="1270"/>
      <c r="E283" s="1270"/>
      <c r="F283" s="1270"/>
      <c r="G283" s="1270"/>
      <c r="H283" s="1270"/>
      <c r="I283" s="1270"/>
      <c r="J283" s="1270"/>
      <c r="K283" s="1271"/>
      <c r="L283" s="639" t="str">
        <f>IF(基本情報入力シート!M326="","",基本情報入力シート!M326)</f>
        <v/>
      </c>
      <c r="M283" s="639" t="str">
        <f>IF(基本情報入力シート!R326="","",基本情報入力シート!R326)</f>
        <v/>
      </c>
      <c r="N283" s="639" t="str">
        <f>IF(基本情報入力シート!W326="","",基本情報入力シート!W326)</f>
        <v/>
      </c>
      <c r="O283" s="639" t="str">
        <f>IF(基本情報入力シート!X326="","",基本情報入力シート!X326)</f>
        <v/>
      </c>
      <c r="P283" s="640" t="str">
        <f>IF(基本情報入力シート!Y326="","",基本情報入力シート!Y326)</f>
        <v/>
      </c>
      <c r="Q283" s="641" t="str">
        <f>IF(基本情報入力シート!Z326="","",基本情報入力シート!Z326)</f>
        <v/>
      </c>
      <c r="R283" s="642" t="str">
        <f>IF(基本情報入力シート!AA326="","",基本情報入力シート!AA326)</f>
        <v/>
      </c>
      <c r="S283" s="129"/>
      <c r="T283" s="130"/>
      <c r="U283" s="643" t="str">
        <f>IFERROR(VLOOKUP(P283,【参考】数式用!$A$5:$I$28,MATCH(T283,【参考】数式用!$H$4:$I$4,0)+7,0),"")</f>
        <v/>
      </c>
      <c r="V283" s="132"/>
      <c r="W283" s="312" t="s">
        <v>121</v>
      </c>
      <c r="X283" s="133"/>
      <c r="Y283" s="313" t="s">
        <v>122</v>
      </c>
      <c r="Z283" s="133"/>
      <c r="AA283" s="313" t="s">
        <v>123</v>
      </c>
      <c r="AB283" s="133"/>
      <c r="AC283" s="313" t="s">
        <v>122</v>
      </c>
      <c r="AD283" s="133"/>
      <c r="AE283" s="313" t="s">
        <v>124</v>
      </c>
      <c r="AF283" s="644" t="s">
        <v>125</v>
      </c>
      <c r="AG283" s="651" t="str">
        <f t="shared" si="15"/>
        <v/>
      </c>
      <c r="AH283" s="645" t="s">
        <v>47</v>
      </c>
      <c r="AI283" s="646" t="str">
        <f t="shared" si="14"/>
        <v/>
      </c>
      <c r="AJ283" s="234"/>
      <c r="AK283" s="647" t="str">
        <f t="shared" si="16"/>
        <v>○</v>
      </c>
      <c r="AL283" s="648" t="str">
        <f t="shared" si="17"/>
        <v/>
      </c>
      <c r="AM283" s="649"/>
      <c r="AN283" s="649"/>
      <c r="AO283" s="649"/>
      <c r="AP283" s="649"/>
      <c r="AQ283" s="649"/>
      <c r="AR283" s="649"/>
      <c r="AS283" s="649"/>
      <c r="AT283" s="649"/>
      <c r="AU283" s="650"/>
    </row>
    <row r="284" spans="1:47" ht="33" customHeight="1" thickBot="1">
      <c r="A284" s="639">
        <f t="shared" si="19"/>
        <v>274</v>
      </c>
      <c r="B284" s="1269" t="str">
        <f>IF(基本情報入力シート!C327="","",基本情報入力シート!C327)</f>
        <v/>
      </c>
      <c r="C284" s="1270"/>
      <c r="D284" s="1270"/>
      <c r="E284" s="1270"/>
      <c r="F284" s="1270"/>
      <c r="G284" s="1270"/>
      <c r="H284" s="1270"/>
      <c r="I284" s="1270"/>
      <c r="J284" s="1270"/>
      <c r="K284" s="1271"/>
      <c r="L284" s="639" t="str">
        <f>IF(基本情報入力シート!M327="","",基本情報入力シート!M327)</f>
        <v/>
      </c>
      <c r="M284" s="639" t="str">
        <f>IF(基本情報入力シート!R327="","",基本情報入力シート!R327)</f>
        <v/>
      </c>
      <c r="N284" s="639" t="str">
        <f>IF(基本情報入力シート!W327="","",基本情報入力シート!W327)</f>
        <v/>
      </c>
      <c r="O284" s="639" t="str">
        <f>IF(基本情報入力シート!X327="","",基本情報入力シート!X327)</f>
        <v/>
      </c>
      <c r="P284" s="640" t="str">
        <f>IF(基本情報入力シート!Y327="","",基本情報入力シート!Y327)</f>
        <v/>
      </c>
      <c r="Q284" s="641" t="str">
        <f>IF(基本情報入力シート!Z327="","",基本情報入力シート!Z327)</f>
        <v/>
      </c>
      <c r="R284" s="642" t="str">
        <f>IF(基本情報入力シート!AA327="","",基本情報入力シート!AA327)</f>
        <v/>
      </c>
      <c r="S284" s="129"/>
      <c r="T284" s="130"/>
      <c r="U284" s="643" t="str">
        <f>IFERROR(VLOOKUP(P284,【参考】数式用!$A$5:$I$28,MATCH(T284,【参考】数式用!$H$4:$I$4,0)+7,0),"")</f>
        <v/>
      </c>
      <c r="V284" s="132"/>
      <c r="W284" s="312" t="s">
        <v>121</v>
      </c>
      <c r="X284" s="133"/>
      <c r="Y284" s="313" t="s">
        <v>122</v>
      </c>
      <c r="Z284" s="133"/>
      <c r="AA284" s="313" t="s">
        <v>123</v>
      </c>
      <c r="AB284" s="133"/>
      <c r="AC284" s="313" t="s">
        <v>122</v>
      </c>
      <c r="AD284" s="133"/>
      <c r="AE284" s="313" t="s">
        <v>124</v>
      </c>
      <c r="AF284" s="644" t="s">
        <v>125</v>
      </c>
      <c r="AG284" s="651" t="str">
        <f t="shared" si="15"/>
        <v/>
      </c>
      <c r="AH284" s="645" t="s">
        <v>47</v>
      </c>
      <c r="AI284" s="646" t="str">
        <f t="shared" si="14"/>
        <v/>
      </c>
      <c r="AJ284" s="234"/>
      <c r="AK284" s="647" t="str">
        <f t="shared" si="16"/>
        <v>○</v>
      </c>
      <c r="AL284" s="648" t="str">
        <f t="shared" si="17"/>
        <v/>
      </c>
      <c r="AM284" s="649"/>
      <c r="AN284" s="649"/>
      <c r="AO284" s="649"/>
      <c r="AP284" s="649"/>
      <c r="AQ284" s="649"/>
      <c r="AR284" s="649"/>
      <c r="AS284" s="649"/>
      <c r="AT284" s="649"/>
      <c r="AU284" s="650"/>
    </row>
    <row r="285" spans="1:47" ht="33" customHeight="1" thickBot="1">
      <c r="A285" s="639">
        <f t="shared" si="19"/>
        <v>275</v>
      </c>
      <c r="B285" s="1269" t="str">
        <f>IF(基本情報入力シート!C328="","",基本情報入力シート!C328)</f>
        <v/>
      </c>
      <c r="C285" s="1270"/>
      <c r="D285" s="1270"/>
      <c r="E285" s="1270"/>
      <c r="F285" s="1270"/>
      <c r="G285" s="1270"/>
      <c r="H285" s="1270"/>
      <c r="I285" s="1270"/>
      <c r="J285" s="1270"/>
      <c r="K285" s="1271"/>
      <c r="L285" s="639" t="str">
        <f>IF(基本情報入力シート!M328="","",基本情報入力シート!M328)</f>
        <v/>
      </c>
      <c r="M285" s="639" t="str">
        <f>IF(基本情報入力シート!R328="","",基本情報入力シート!R328)</f>
        <v/>
      </c>
      <c r="N285" s="639" t="str">
        <f>IF(基本情報入力シート!W328="","",基本情報入力シート!W328)</f>
        <v/>
      </c>
      <c r="O285" s="639" t="str">
        <f>IF(基本情報入力シート!X328="","",基本情報入力シート!X328)</f>
        <v/>
      </c>
      <c r="P285" s="640" t="str">
        <f>IF(基本情報入力シート!Y328="","",基本情報入力シート!Y328)</f>
        <v/>
      </c>
      <c r="Q285" s="641" t="str">
        <f>IF(基本情報入力シート!Z328="","",基本情報入力シート!Z328)</f>
        <v/>
      </c>
      <c r="R285" s="642" t="str">
        <f>IF(基本情報入力シート!AA328="","",基本情報入力シート!AA328)</f>
        <v/>
      </c>
      <c r="S285" s="129"/>
      <c r="T285" s="130"/>
      <c r="U285" s="643" t="str">
        <f>IFERROR(VLOOKUP(P285,【参考】数式用!$A$5:$I$28,MATCH(T285,【参考】数式用!$H$4:$I$4,0)+7,0),"")</f>
        <v/>
      </c>
      <c r="V285" s="132"/>
      <c r="W285" s="312" t="s">
        <v>121</v>
      </c>
      <c r="X285" s="133"/>
      <c r="Y285" s="313" t="s">
        <v>122</v>
      </c>
      <c r="Z285" s="133"/>
      <c r="AA285" s="313" t="s">
        <v>123</v>
      </c>
      <c r="AB285" s="133"/>
      <c r="AC285" s="313" t="s">
        <v>122</v>
      </c>
      <c r="AD285" s="133"/>
      <c r="AE285" s="313" t="s">
        <v>124</v>
      </c>
      <c r="AF285" s="644" t="s">
        <v>125</v>
      </c>
      <c r="AG285" s="651" t="str">
        <f t="shared" si="15"/>
        <v/>
      </c>
      <c r="AH285" s="645" t="s">
        <v>47</v>
      </c>
      <c r="AI285" s="646" t="str">
        <f t="shared" si="14"/>
        <v/>
      </c>
      <c r="AJ285" s="234"/>
      <c r="AK285" s="647" t="str">
        <f t="shared" si="16"/>
        <v>○</v>
      </c>
      <c r="AL285" s="648" t="str">
        <f t="shared" si="17"/>
        <v/>
      </c>
      <c r="AM285" s="649"/>
      <c r="AN285" s="649"/>
      <c r="AO285" s="649"/>
      <c r="AP285" s="649"/>
      <c r="AQ285" s="649"/>
      <c r="AR285" s="649"/>
      <c r="AS285" s="649"/>
      <c r="AT285" s="649"/>
      <c r="AU285" s="650"/>
    </row>
    <row r="286" spans="1:47" ht="33" customHeight="1" thickBot="1">
      <c r="A286" s="639">
        <f t="shared" si="19"/>
        <v>276</v>
      </c>
      <c r="B286" s="1269" t="str">
        <f>IF(基本情報入力シート!C329="","",基本情報入力シート!C329)</f>
        <v/>
      </c>
      <c r="C286" s="1270"/>
      <c r="D286" s="1270"/>
      <c r="E286" s="1270"/>
      <c r="F286" s="1270"/>
      <c r="G286" s="1270"/>
      <c r="H286" s="1270"/>
      <c r="I286" s="1270"/>
      <c r="J286" s="1270"/>
      <c r="K286" s="1271"/>
      <c r="L286" s="639" t="str">
        <f>IF(基本情報入力シート!M329="","",基本情報入力シート!M329)</f>
        <v/>
      </c>
      <c r="M286" s="639" t="str">
        <f>IF(基本情報入力シート!R329="","",基本情報入力シート!R329)</f>
        <v/>
      </c>
      <c r="N286" s="639" t="str">
        <f>IF(基本情報入力シート!W329="","",基本情報入力シート!W329)</f>
        <v/>
      </c>
      <c r="O286" s="639" t="str">
        <f>IF(基本情報入力シート!X329="","",基本情報入力シート!X329)</f>
        <v/>
      </c>
      <c r="P286" s="640" t="str">
        <f>IF(基本情報入力シート!Y329="","",基本情報入力シート!Y329)</f>
        <v/>
      </c>
      <c r="Q286" s="641" t="str">
        <f>IF(基本情報入力シート!Z329="","",基本情報入力シート!Z329)</f>
        <v/>
      </c>
      <c r="R286" s="642" t="str">
        <f>IF(基本情報入力シート!AA329="","",基本情報入力シート!AA329)</f>
        <v/>
      </c>
      <c r="S286" s="129"/>
      <c r="T286" s="130"/>
      <c r="U286" s="643" t="str">
        <f>IFERROR(VLOOKUP(P286,【参考】数式用!$A$5:$I$28,MATCH(T286,【参考】数式用!$H$4:$I$4,0)+7,0),"")</f>
        <v/>
      </c>
      <c r="V286" s="132"/>
      <c r="W286" s="312" t="s">
        <v>121</v>
      </c>
      <c r="X286" s="133"/>
      <c r="Y286" s="313" t="s">
        <v>122</v>
      </c>
      <c r="Z286" s="133"/>
      <c r="AA286" s="313" t="s">
        <v>123</v>
      </c>
      <c r="AB286" s="133"/>
      <c r="AC286" s="313" t="s">
        <v>122</v>
      </c>
      <c r="AD286" s="133"/>
      <c r="AE286" s="313" t="s">
        <v>124</v>
      </c>
      <c r="AF286" s="644" t="s">
        <v>125</v>
      </c>
      <c r="AG286" s="651" t="str">
        <f t="shared" si="15"/>
        <v/>
      </c>
      <c r="AH286" s="645" t="s">
        <v>47</v>
      </c>
      <c r="AI286" s="646" t="str">
        <f t="shared" si="14"/>
        <v/>
      </c>
      <c r="AJ286" s="234"/>
      <c r="AK286" s="647" t="str">
        <f t="shared" si="16"/>
        <v>○</v>
      </c>
      <c r="AL286" s="648" t="str">
        <f t="shared" si="17"/>
        <v/>
      </c>
      <c r="AM286" s="649"/>
      <c r="AN286" s="649"/>
      <c r="AO286" s="649"/>
      <c r="AP286" s="649"/>
      <c r="AQ286" s="649"/>
      <c r="AR286" s="649"/>
      <c r="AS286" s="649"/>
      <c r="AT286" s="649"/>
      <c r="AU286" s="650"/>
    </row>
    <row r="287" spans="1:47" ht="33" customHeight="1" thickBot="1">
      <c r="A287" s="639">
        <f t="shared" si="19"/>
        <v>277</v>
      </c>
      <c r="B287" s="1269" t="str">
        <f>IF(基本情報入力シート!C330="","",基本情報入力シート!C330)</f>
        <v/>
      </c>
      <c r="C287" s="1270"/>
      <c r="D287" s="1270"/>
      <c r="E287" s="1270"/>
      <c r="F287" s="1270"/>
      <c r="G287" s="1270"/>
      <c r="H287" s="1270"/>
      <c r="I287" s="1270"/>
      <c r="J287" s="1270"/>
      <c r="K287" s="1271"/>
      <c r="L287" s="639" t="str">
        <f>IF(基本情報入力シート!M330="","",基本情報入力シート!M330)</f>
        <v/>
      </c>
      <c r="M287" s="639" t="str">
        <f>IF(基本情報入力シート!R330="","",基本情報入力シート!R330)</f>
        <v/>
      </c>
      <c r="N287" s="639" t="str">
        <f>IF(基本情報入力シート!W330="","",基本情報入力シート!W330)</f>
        <v/>
      </c>
      <c r="O287" s="639" t="str">
        <f>IF(基本情報入力シート!X330="","",基本情報入力シート!X330)</f>
        <v/>
      </c>
      <c r="P287" s="640" t="str">
        <f>IF(基本情報入力シート!Y330="","",基本情報入力シート!Y330)</f>
        <v/>
      </c>
      <c r="Q287" s="641" t="str">
        <f>IF(基本情報入力シート!Z330="","",基本情報入力シート!Z330)</f>
        <v/>
      </c>
      <c r="R287" s="642" t="str">
        <f>IF(基本情報入力シート!AA330="","",基本情報入力シート!AA330)</f>
        <v/>
      </c>
      <c r="S287" s="129"/>
      <c r="T287" s="130"/>
      <c r="U287" s="643" t="str">
        <f>IFERROR(VLOOKUP(P287,【参考】数式用!$A$5:$I$28,MATCH(T287,【参考】数式用!$H$4:$I$4,0)+7,0),"")</f>
        <v/>
      </c>
      <c r="V287" s="132"/>
      <c r="W287" s="312" t="s">
        <v>121</v>
      </c>
      <c r="X287" s="133"/>
      <c r="Y287" s="313" t="s">
        <v>122</v>
      </c>
      <c r="Z287" s="133"/>
      <c r="AA287" s="313" t="s">
        <v>123</v>
      </c>
      <c r="AB287" s="133"/>
      <c r="AC287" s="313" t="s">
        <v>122</v>
      </c>
      <c r="AD287" s="133"/>
      <c r="AE287" s="313" t="s">
        <v>124</v>
      </c>
      <c r="AF287" s="644" t="s">
        <v>125</v>
      </c>
      <c r="AG287" s="651" t="str">
        <f t="shared" si="15"/>
        <v/>
      </c>
      <c r="AH287" s="645" t="s">
        <v>47</v>
      </c>
      <c r="AI287" s="646" t="str">
        <f t="shared" si="14"/>
        <v/>
      </c>
      <c r="AJ287" s="234"/>
      <c r="AK287" s="647" t="str">
        <f t="shared" si="16"/>
        <v>○</v>
      </c>
      <c r="AL287" s="648" t="str">
        <f t="shared" si="17"/>
        <v/>
      </c>
      <c r="AM287" s="649"/>
      <c r="AN287" s="649"/>
      <c r="AO287" s="649"/>
      <c r="AP287" s="649"/>
      <c r="AQ287" s="649"/>
      <c r="AR287" s="649"/>
      <c r="AS287" s="649"/>
      <c r="AT287" s="649"/>
      <c r="AU287" s="650"/>
    </row>
    <row r="288" spans="1:47" ht="33" customHeight="1" thickBot="1">
      <c r="A288" s="639">
        <f t="shared" si="19"/>
        <v>278</v>
      </c>
      <c r="B288" s="1269" t="str">
        <f>IF(基本情報入力シート!C331="","",基本情報入力シート!C331)</f>
        <v/>
      </c>
      <c r="C288" s="1270"/>
      <c r="D288" s="1270"/>
      <c r="E288" s="1270"/>
      <c r="F288" s="1270"/>
      <c r="G288" s="1270"/>
      <c r="H288" s="1270"/>
      <c r="I288" s="1270"/>
      <c r="J288" s="1270"/>
      <c r="K288" s="1271"/>
      <c r="L288" s="639" t="str">
        <f>IF(基本情報入力シート!M331="","",基本情報入力シート!M331)</f>
        <v/>
      </c>
      <c r="M288" s="639" t="str">
        <f>IF(基本情報入力シート!R331="","",基本情報入力シート!R331)</f>
        <v/>
      </c>
      <c r="N288" s="639" t="str">
        <f>IF(基本情報入力シート!W331="","",基本情報入力シート!W331)</f>
        <v/>
      </c>
      <c r="O288" s="639" t="str">
        <f>IF(基本情報入力シート!X331="","",基本情報入力シート!X331)</f>
        <v/>
      </c>
      <c r="P288" s="640" t="str">
        <f>IF(基本情報入力シート!Y331="","",基本情報入力シート!Y331)</f>
        <v/>
      </c>
      <c r="Q288" s="641" t="str">
        <f>IF(基本情報入力シート!Z331="","",基本情報入力シート!Z331)</f>
        <v/>
      </c>
      <c r="R288" s="642" t="str">
        <f>IF(基本情報入力シート!AA331="","",基本情報入力シート!AA331)</f>
        <v/>
      </c>
      <c r="S288" s="129"/>
      <c r="T288" s="130"/>
      <c r="U288" s="643" t="str">
        <f>IFERROR(VLOOKUP(P288,【参考】数式用!$A$5:$I$28,MATCH(T288,【参考】数式用!$H$4:$I$4,0)+7,0),"")</f>
        <v/>
      </c>
      <c r="V288" s="132"/>
      <c r="W288" s="312" t="s">
        <v>121</v>
      </c>
      <c r="X288" s="133"/>
      <c r="Y288" s="313" t="s">
        <v>122</v>
      </c>
      <c r="Z288" s="133"/>
      <c r="AA288" s="313" t="s">
        <v>123</v>
      </c>
      <c r="AB288" s="133"/>
      <c r="AC288" s="313" t="s">
        <v>122</v>
      </c>
      <c r="AD288" s="133"/>
      <c r="AE288" s="313" t="s">
        <v>124</v>
      </c>
      <c r="AF288" s="644" t="s">
        <v>125</v>
      </c>
      <c r="AG288" s="651" t="str">
        <f t="shared" si="15"/>
        <v/>
      </c>
      <c r="AH288" s="645" t="s">
        <v>47</v>
      </c>
      <c r="AI288" s="646" t="str">
        <f t="shared" si="14"/>
        <v/>
      </c>
      <c r="AJ288" s="234"/>
      <c r="AK288" s="647" t="str">
        <f t="shared" si="16"/>
        <v>○</v>
      </c>
      <c r="AL288" s="648" t="str">
        <f t="shared" si="17"/>
        <v/>
      </c>
      <c r="AM288" s="649"/>
      <c r="AN288" s="649"/>
      <c r="AO288" s="649"/>
      <c r="AP288" s="649"/>
      <c r="AQ288" s="649"/>
      <c r="AR288" s="649"/>
      <c r="AS288" s="649"/>
      <c r="AT288" s="649"/>
      <c r="AU288" s="650"/>
    </row>
    <row r="289" spans="1:47" ht="33" customHeight="1" thickBot="1">
      <c r="A289" s="639">
        <f t="shared" si="19"/>
        <v>279</v>
      </c>
      <c r="B289" s="1269" t="str">
        <f>IF(基本情報入力シート!C332="","",基本情報入力シート!C332)</f>
        <v/>
      </c>
      <c r="C289" s="1270"/>
      <c r="D289" s="1270"/>
      <c r="E289" s="1270"/>
      <c r="F289" s="1270"/>
      <c r="G289" s="1270"/>
      <c r="H289" s="1270"/>
      <c r="I289" s="1270"/>
      <c r="J289" s="1270"/>
      <c r="K289" s="1271"/>
      <c r="L289" s="639" t="str">
        <f>IF(基本情報入力シート!M332="","",基本情報入力シート!M332)</f>
        <v/>
      </c>
      <c r="M289" s="639" t="str">
        <f>IF(基本情報入力シート!R332="","",基本情報入力シート!R332)</f>
        <v/>
      </c>
      <c r="N289" s="639" t="str">
        <f>IF(基本情報入力シート!W332="","",基本情報入力シート!W332)</f>
        <v/>
      </c>
      <c r="O289" s="639" t="str">
        <f>IF(基本情報入力シート!X332="","",基本情報入力シート!X332)</f>
        <v/>
      </c>
      <c r="P289" s="640" t="str">
        <f>IF(基本情報入力シート!Y332="","",基本情報入力シート!Y332)</f>
        <v/>
      </c>
      <c r="Q289" s="641" t="str">
        <f>IF(基本情報入力シート!Z332="","",基本情報入力シート!Z332)</f>
        <v/>
      </c>
      <c r="R289" s="642" t="str">
        <f>IF(基本情報入力シート!AA332="","",基本情報入力シート!AA332)</f>
        <v/>
      </c>
      <c r="S289" s="129"/>
      <c r="T289" s="130"/>
      <c r="U289" s="643" t="str">
        <f>IFERROR(VLOOKUP(P289,【参考】数式用!$A$5:$I$28,MATCH(T289,【参考】数式用!$H$4:$I$4,0)+7,0),"")</f>
        <v/>
      </c>
      <c r="V289" s="132"/>
      <c r="W289" s="312" t="s">
        <v>121</v>
      </c>
      <c r="X289" s="133"/>
      <c r="Y289" s="313" t="s">
        <v>122</v>
      </c>
      <c r="Z289" s="133"/>
      <c r="AA289" s="313" t="s">
        <v>123</v>
      </c>
      <c r="AB289" s="133"/>
      <c r="AC289" s="313" t="s">
        <v>122</v>
      </c>
      <c r="AD289" s="133"/>
      <c r="AE289" s="313" t="s">
        <v>124</v>
      </c>
      <c r="AF289" s="644" t="s">
        <v>125</v>
      </c>
      <c r="AG289" s="651" t="str">
        <f t="shared" si="15"/>
        <v/>
      </c>
      <c r="AH289" s="645" t="s">
        <v>47</v>
      </c>
      <c r="AI289" s="646" t="str">
        <f t="shared" si="14"/>
        <v/>
      </c>
      <c r="AJ289" s="234"/>
      <c r="AK289" s="647" t="str">
        <f t="shared" si="16"/>
        <v>○</v>
      </c>
      <c r="AL289" s="648" t="str">
        <f t="shared" si="17"/>
        <v/>
      </c>
      <c r="AM289" s="649"/>
      <c r="AN289" s="649"/>
      <c r="AO289" s="649"/>
      <c r="AP289" s="649"/>
      <c r="AQ289" s="649"/>
      <c r="AR289" s="649"/>
      <c r="AS289" s="649"/>
      <c r="AT289" s="649"/>
      <c r="AU289" s="650"/>
    </row>
    <row r="290" spans="1:47" ht="33" customHeight="1" thickBot="1">
      <c r="A290" s="639">
        <f t="shared" si="19"/>
        <v>280</v>
      </c>
      <c r="B290" s="1269" t="str">
        <f>IF(基本情報入力シート!C333="","",基本情報入力シート!C333)</f>
        <v/>
      </c>
      <c r="C290" s="1270"/>
      <c r="D290" s="1270"/>
      <c r="E290" s="1270"/>
      <c r="F290" s="1270"/>
      <c r="G290" s="1270"/>
      <c r="H290" s="1270"/>
      <c r="I290" s="1270"/>
      <c r="J290" s="1270"/>
      <c r="K290" s="1271"/>
      <c r="L290" s="639" t="str">
        <f>IF(基本情報入力シート!M333="","",基本情報入力シート!M333)</f>
        <v/>
      </c>
      <c r="M290" s="639" t="str">
        <f>IF(基本情報入力シート!R333="","",基本情報入力シート!R333)</f>
        <v/>
      </c>
      <c r="N290" s="639" t="str">
        <f>IF(基本情報入力シート!W333="","",基本情報入力シート!W333)</f>
        <v/>
      </c>
      <c r="O290" s="639" t="str">
        <f>IF(基本情報入力シート!X333="","",基本情報入力シート!X333)</f>
        <v/>
      </c>
      <c r="P290" s="640" t="str">
        <f>IF(基本情報入力シート!Y333="","",基本情報入力シート!Y333)</f>
        <v/>
      </c>
      <c r="Q290" s="641" t="str">
        <f>IF(基本情報入力シート!Z333="","",基本情報入力シート!Z333)</f>
        <v/>
      </c>
      <c r="R290" s="642" t="str">
        <f>IF(基本情報入力シート!AA333="","",基本情報入力シート!AA333)</f>
        <v/>
      </c>
      <c r="S290" s="129"/>
      <c r="T290" s="130"/>
      <c r="U290" s="643" t="str">
        <f>IFERROR(VLOOKUP(P290,【参考】数式用!$A$5:$I$28,MATCH(T290,【参考】数式用!$H$4:$I$4,0)+7,0),"")</f>
        <v/>
      </c>
      <c r="V290" s="132"/>
      <c r="W290" s="312" t="s">
        <v>121</v>
      </c>
      <c r="X290" s="133"/>
      <c r="Y290" s="313" t="s">
        <v>122</v>
      </c>
      <c r="Z290" s="133"/>
      <c r="AA290" s="313" t="s">
        <v>123</v>
      </c>
      <c r="AB290" s="133"/>
      <c r="AC290" s="313" t="s">
        <v>122</v>
      </c>
      <c r="AD290" s="133"/>
      <c r="AE290" s="313" t="s">
        <v>124</v>
      </c>
      <c r="AF290" s="644" t="s">
        <v>125</v>
      </c>
      <c r="AG290" s="651" t="str">
        <f t="shared" si="15"/>
        <v/>
      </c>
      <c r="AH290" s="645" t="s">
        <v>47</v>
      </c>
      <c r="AI290" s="646" t="str">
        <f t="shared" si="14"/>
        <v/>
      </c>
      <c r="AJ290" s="234"/>
      <c r="AK290" s="647" t="str">
        <f t="shared" si="16"/>
        <v>○</v>
      </c>
      <c r="AL290" s="648" t="str">
        <f t="shared" si="17"/>
        <v/>
      </c>
      <c r="AM290" s="649"/>
      <c r="AN290" s="649"/>
      <c r="AO290" s="649"/>
      <c r="AP290" s="649"/>
      <c r="AQ290" s="649"/>
      <c r="AR290" s="649"/>
      <c r="AS290" s="649"/>
      <c r="AT290" s="649"/>
      <c r="AU290" s="650"/>
    </row>
    <row r="291" spans="1:47" ht="33" customHeight="1" thickBot="1">
      <c r="A291" s="639">
        <f t="shared" si="19"/>
        <v>281</v>
      </c>
      <c r="B291" s="1269" t="str">
        <f>IF(基本情報入力シート!C334="","",基本情報入力シート!C334)</f>
        <v/>
      </c>
      <c r="C291" s="1270"/>
      <c r="D291" s="1270"/>
      <c r="E291" s="1270"/>
      <c r="F291" s="1270"/>
      <c r="G291" s="1270"/>
      <c r="H291" s="1270"/>
      <c r="I291" s="1270"/>
      <c r="J291" s="1270"/>
      <c r="K291" s="1271"/>
      <c r="L291" s="639" t="str">
        <f>IF(基本情報入力シート!M334="","",基本情報入力シート!M334)</f>
        <v/>
      </c>
      <c r="M291" s="639" t="str">
        <f>IF(基本情報入力シート!R334="","",基本情報入力シート!R334)</f>
        <v/>
      </c>
      <c r="N291" s="639" t="str">
        <f>IF(基本情報入力シート!W334="","",基本情報入力シート!W334)</f>
        <v/>
      </c>
      <c r="O291" s="639" t="str">
        <f>IF(基本情報入力シート!X334="","",基本情報入力シート!X334)</f>
        <v/>
      </c>
      <c r="P291" s="640" t="str">
        <f>IF(基本情報入力シート!Y334="","",基本情報入力シート!Y334)</f>
        <v/>
      </c>
      <c r="Q291" s="641" t="str">
        <f>IF(基本情報入力シート!Z334="","",基本情報入力シート!Z334)</f>
        <v/>
      </c>
      <c r="R291" s="642" t="str">
        <f>IF(基本情報入力シート!AA334="","",基本情報入力シート!AA334)</f>
        <v/>
      </c>
      <c r="S291" s="129"/>
      <c r="T291" s="130"/>
      <c r="U291" s="643" t="str">
        <f>IFERROR(VLOOKUP(P291,【参考】数式用!$A$5:$I$28,MATCH(T291,【参考】数式用!$H$4:$I$4,0)+7,0),"")</f>
        <v/>
      </c>
      <c r="V291" s="132"/>
      <c r="W291" s="312" t="s">
        <v>121</v>
      </c>
      <c r="X291" s="133"/>
      <c r="Y291" s="313" t="s">
        <v>122</v>
      </c>
      <c r="Z291" s="133"/>
      <c r="AA291" s="313" t="s">
        <v>123</v>
      </c>
      <c r="AB291" s="133"/>
      <c r="AC291" s="313" t="s">
        <v>122</v>
      </c>
      <c r="AD291" s="133"/>
      <c r="AE291" s="313" t="s">
        <v>124</v>
      </c>
      <c r="AF291" s="644" t="s">
        <v>125</v>
      </c>
      <c r="AG291" s="651" t="str">
        <f t="shared" si="15"/>
        <v/>
      </c>
      <c r="AH291" s="645" t="s">
        <v>47</v>
      </c>
      <c r="AI291" s="646" t="str">
        <f t="shared" si="14"/>
        <v/>
      </c>
      <c r="AJ291" s="234"/>
      <c r="AK291" s="647" t="str">
        <f t="shared" si="16"/>
        <v>○</v>
      </c>
      <c r="AL291" s="648" t="str">
        <f t="shared" si="17"/>
        <v/>
      </c>
      <c r="AM291" s="649"/>
      <c r="AN291" s="649"/>
      <c r="AO291" s="649"/>
      <c r="AP291" s="649"/>
      <c r="AQ291" s="649"/>
      <c r="AR291" s="649"/>
      <c r="AS291" s="649"/>
      <c r="AT291" s="649"/>
      <c r="AU291" s="650"/>
    </row>
    <row r="292" spans="1:47" ht="33" customHeight="1" thickBot="1">
      <c r="A292" s="639">
        <f t="shared" si="19"/>
        <v>282</v>
      </c>
      <c r="B292" s="1269" t="str">
        <f>IF(基本情報入力シート!C335="","",基本情報入力シート!C335)</f>
        <v/>
      </c>
      <c r="C292" s="1270"/>
      <c r="D292" s="1270"/>
      <c r="E292" s="1270"/>
      <c r="F292" s="1270"/>
      <c r="G292" s="1270"/>
      <c r="H292" s="1270"/>
      <c r="I292" s="1270"/>
      <c r="J292" s="1270"/>
      <c r="K292" s="1271"/>
      <c r="L292" s="639" t="str">
        <f>IF(基本情報入力シート!M335="","",基本情報入力シート!M335)</f>
        <v/>
      </c>
      <c r="M292" s="639" t="str">
        <f>IF(基本情報入力シート!R335="","",基本情報入力シート!R335)</f>
        <v/>
      </c>
      <c r="N292" s="639" t="str">
        <f>IF(基本情報入力シート!W335="","",基本情報入力シート!W335)</f>
        <v/>
      </c>
      <c r="O292" s="639" t="str">
        <f>IF(基本情報入力シート!X335="","",基本情報入力シート!X335)</f>
        <v/>
      </c>
      <c r="P292" s="640" t="str">
        <f>IF(基本情報入力シート!Y335="","",基本情報入力シート!Y335)</f>
        <v/>
      </c>
      <c r="Q292" s="641" t="str">
        <f>IF(基本情報入力シート!Z335="","",基本情報入力シート!Z335)</f>
        <v/>
      </c>
      <c r="R292" s="642" t="str">
        <f>IF(基本情報入力シート!AA335="","",基本情報入力シート!AA335)</f>
        <v/>
      </c>
      <c r="S292" s="129"/>
      <c r="T292" s="130"/>
      <c r="U292" s="643" t="str">
        <f>IFERROR(VLOOKUP(P292,【参考】数式用!$A$5:$I$28,MATCH(T292,【参考】数式用!$H$4:$I$4,0)+7,0),"")</f>
        <v/>
      </c>
      <c r="V292" s="132"/>
      <c r="W292" s="312" t="s">
        <v>121</v>
      </c>
      <c r="X292" s="133"/>
      <c r="Y292" s="313" t="s">
        <v>122</v>
      </c>
      <c r="Z292" s="133"/>
      <c r="AA292" s="313" t="s">
        <v>123</v>
      </c>
      <c r="AB292" s="133"/>
      <c r="AC292" s="313" t="s">
        <v>122</v>
      </c>
      <c r="AD292" s="133"/>
      <c r="AE292" s="313" t="s">
        <v>124</v>
      </c>
      <c r="AF292" s="644" t="s">
        <v>125</v>
      </c>
      <c r="AG292" s="651" t="str">
        <f t="shared" si="15"/>
        <v/>
      </c>
      <c r="AH292" s="645" t="s">
        <v>47</v>
      </c>
      <c r="AI292" s="646" t="str">
        <f t="shared" si="14"/>
        <v/>
      </c>
      <c r="AJ292" s="234"/>
      <c r="AK292" s="647" t="str">
        <f t="shared" si="16"/>
        <v>○</v>
      </c>
      <c r="AL292" s="648" t="str">
        <f t="shared" si="17"/>
        <v/>
      </c>
      <c r="AM292" s="649"/>
      <c r="AN292" s="649"/>
      <c r="AO292" s="649"/>
      <c r="AP292" s="649"/>
      <c r="AQ292" s="649"/>
      <c r="AR292" s="649"/>
      <c r="AS292" s="649"/>
      <c r="AT292" s="649"/>
      <c r="AU292" s="650"/>
    </row>
    <row r="293" spans="1:47" ht="33" customHeight="1" thickBot="1">
      <c r="A293" s="639">
        <f t="shared" si="19"/>
        <v>283</v>
      </c>
      <c r="B293" s="1269" t="str">
        <f>IF(基本情報入力シート!C336="","",基本情報入力シート!C336)</f>
        <v/>
      </c>
      <c r="C293" s="1270"/>
      <c r="D293" s="1270"/>
      <c r="E293" s="1270"/>
      <c r="F293" s="1270"/>
      <c r="G293" s="1270"/>
      <c r="H293" s="1270"/>
      <c r="I293" s="1270"/>
      <c r="J293" s="1270"/>
      <c r="K293" s="1271"/>
      <c r="L293" s="639" t="str">
        <f>IF(基本情報入力シート!M336="","",基本情報入力シート!M336)</f>
        <v/>
      </c>
      <c r="M293" s="639" t="str">
        <f>IF(基本情報入力シート!R336="","",基本情報入力シート!R336)</f>
        <v/>
      </c>
      <c r="N293" s="639" t="str">
        <f>IF(基本情報入力シート!W336="","",基本情報入力シート!W336)</f>
        <v/>
      </c>
      <c r="O293" s="639" t="str">
        <f>IF(基本情報入力シート!X336="","",基本情報入力シート!X336)</f>
        <v/>
      </c>
      <c r="P293" s="640" t="str">
        <f>IF(基本情報入力シート!Y336="","",基本情報入力シート!Y336)</f>
        <v/>
      </c>
      <c r="Q293" s="641" t="str">
        <f>IF(基本情報入力シート!Z336="","",基本情報入力シート!Z336)</f>
        <v/>
      </c>
      <c r="R293" s="642" t="str">
        <f>IF(基本情報入力シート!AA336="","",基本情報入力シート!AA336)</f>
        <v/>
      </c>
      <c r="S293" s="129"/>
      <c r="T293" s="130"/>
      <c r="U293" s="643" t="str">
        <f>IFERROR(VLOOKUP(P293,【参考】数式用!$A$5:$I$28,MATCH(T293,【参考】数式用!$H$4:$I$4,0)+7,0),"")</f>
        <v/>
      </c>
      <c r="V293" s="132"/>
      <c r="W293" s="312" t="s">
        <v>121</v>
      </c>
      <c r="X293" s="133"/>
      <c r="Y293" s="313" t="s">
        <v>122</v>
      </c>
      <c r="Z293" s="133"/>
      <c r="AA293" s="313" t="s">
        <v>123</v>
      </c>
      <c r="AB293" s="133"/>
      <c r="AC293" s="313" t="s">
        <v>122</v>
      </c>
      <c r="AD293" s="133"/>
      <c r="AE293" s="313" t="s">
        <v>124</v>
      </c>
      <c r="AF293" s="644" t="s">
        <v>125</v>
      </c>
      <c r="AG293" s="651" t="str">
        <f t="shared" si="15"/>
        <v/>
      </c>
      <c r="AH293" s="645" t="s">
        <v>47</v>
      </c>
      <c r="AI293" s="646" t="str">
        <f t="shared" si="14"/>
        <v/>
      </c>
      <c r="AJ293" s="234"/>
      <c r="AK293" s="647" t="str">
        <f t="shared" si="16"/>
        <v>○</v>
      </c>
      <c r="AL293" s="648" t="str">
        <f t="shared" si="17"/>
        <v/>
      </c>
      <c r="AM293" s="649"/>
      <c r="AN293" s="649"/>
      <c r="AO293" s="649"/>
      <c r="AP293" s="649"/>
      <c r="AQ293" s="649"/>
      <c r="AR293" s="649"/>
      <c r="AS293" s="649"/>
      <c r="AT293" s="649"/>
      <c r="AU293" s="650"/>
    </row>
    <row r="294" spans="1:47" ht="33" customHeight="1" thickBot="1">
      <c r="A294" s="639">
        <f t="shared" si="19"/>
        <v>284</v>
      </c>
      <c r="B294" s="1269" t="str">
        <f>IF(基本情報入力シート!C337="","",基本情報入力シート!C337)</f>
        <v/>
      </c>
      <c r="C294" s="1270"/>
      <c r="D294" s="1270"/>
      <c r="E294" s="1270"/>
      <c r="F294" s="1270"/>
      <c r="G294" s="1270"/>
      <c r="H294" s="1270"/>
      <c r="I294" s="1270"/>
      <c r="J294" s="1270"/>
      <c r="K294" s="1271"/>
      <c r="L294" s="639" t="str">
        <f>IF(基本情報入力シート!M337="","",基本情報入力シート!M337)</f>
        <v/>
      </c>
      <c r="M294" s="639" t="str">
        <f>IF(基本情報入力シート!R337="","",基本情報入力シート!R337)</f>
        <v/>
      </c>
      <c r="N294" s="639" t="str">
        <f>IF(基本情報入力シート!W337="","",基本情報入力シート!W337)</f>
        <v/>
      </c>
      <c r="O294" s="639" t="str">
        <f>IF(基本情報入力シート!X337="","",基本情報入力シート!X337)</f>
        <v/>
      </c>
      <c r="P294" s="640" t="str">
        <f>IF(基本情報入力シート!Y337="","",基本情報入力シート!Y337)</f>
        <v/>
      </c>
      <c r="Q294" s="641" t="str">
        <f>IF(基本情報入力シート!Z337="","",基本情報入力シート!Z337)</f>
        <v/>
      </c>
      <c r="R294" s="642" t="str">
        <f>IF(基本情報入力シート!AA337="","",基本情報入力シート!AA337)</f>
        <v/>
      </c>
      <c r="S294" s="129"/>
      <c r="T294" s="130"/>
      <c r="U294" s="643" t="str">
        <f>IFERROR(VLOOKUP(P294,【参考】数式用!$A$5:$I$28,MATCH(T294,【参考】数式用!$H$4:$I$4,0)+7,0),"")</f>
        <v/>
      </c>
      <c r="V294" s="132"/>
      <c r="W294" s="312" t="s">
        <v>121</v>
      </c>
      <c r="X294" s="133"/>
      <c r="Y294" s="313" t="s">
        <v>122</v>
      </c>
      <c r="Z294" s="133"/>
      <c r="AA294" s="313" t="s">
        <v>123</v>
      </c>
      <c r="AB294" s="133"/>
      <c r="AC294" s="313" t="s">
        <v>122</v>
      </c>
      <c r="AD294" s="133"/>
      <c r="AE294" s="313" t="s">
        <v>124</v>
      </c>
      <c r="AF294" s="644" t="s">
        <v>125</v>
      </c>
      <c r="AG294" s="651" t="str">
        <f t="shared" si="15"/>
        <v/>
      </c>
      <c r="AH294" s="645" t="s">
        <v>47</v>
      </c>
      <c r="AI294" s="646" t="str">
        <f t="shared" si="14"/>
        <v/>
      </c>
      <c r="AJ294" s="234"/>
      <c r="AK294" s="647" t="str">
        <f t="shared" si="16"/>
        <v>○</v>
      </c>
      <c r="AL294" s="648" t="str">
        <f t="shared" si="17"/>
        <v/>
      </c>
      <c r="AM294" s="649"/>
      <c r="AN294" s="649"/>
      <c r="AO294" s="649"/>
      <c r="AP294" s="649"/>
      <c r="AQ294" s="649"/>
      <c r="AR294" s="649"/>
      <c r="AS294" s="649"/>
      <c r="AT294" s="649"/>
      <c r="AU294" s="650"/>
    </row>
    <row r="295" spans="1:47" ht="33" customHeight="1" thickBot="1">
      <c r="A295" s="639">
        <f t="shared" si="19"/>
        <v>285</v>
      </c>
      <c r="B295" s="1269" t="str">
        <f>IF(基本情報入力シート!C338="","",基本情報入力シート!C338)</f>
        <v/>
      </c>
      <c r="C295" s="1270"/>
      <c r="D295" s="1270"/>
      <c r="E295" s="1270"/>
      <c r="F295" s="1270"/>
      <c r="G295" s="1270"/>
      <c r="H295" s="1270"/>
      <c r="I295" s="1270"/>
      <c r="J295" s="1270"/>
      <c r="K295" s="1271"/>
      <c r="L295" s="639" t="str">
        <f>IF(基本情報入力シート!M338="","",基本情報入力シート!M338)</f>
        <v/>
      </c>
      <c r="M295" s="639" t="str">
        <f>IF(基本情報入力シート!R338="","",基本情報入力シート!R338)</f>
        <v/>
      </c>
      <c r="N295" s="639" t="str">
        <f>IF(基本情報入力シート!W338="","",基本情報入力シート!W338)</f>
        <v/>
      </c>
      <c r="O295" s="639" t="str">
        <f>IF(基本情報入力シート!X338="","",基本情報入力シート!X338)</f>
        <v/>
      </c>
      <c r="P295" s="640" t="str">
        <f>IF(基本情報入力シート!Y338="","",基本情報入力シート!Y338)</f>
        <v/>
      </c>
      <c r="Q295" s="641" t="str">
        <f>IF(基本情報入力シート!Z338="","",基本情報入力シート!Z338)</f>
        <v/>
      </c>
      <c r="R295" s="642" t="str">
        <f>IF(基本情報入力シート!AA338="","",基本情報入力シート!AA338)</f>
        <v/>
      </c>
      <c r="S295" s="129"/>
      <c r="T295" s="130"/>
      <c r="U295" s="643" t="str">
        <f>IFERROR(VLOOKUP(P295,【参考】数式用!$A$5:$I$28,MATCH(T295,【参考】数式用!$H$4:$I$4,0)+7,0),"")</f>
        <v/>
      </c>
      <c r="V295" s="132"/>
      <c r="W295" s="312" t="s">
        <v>121</v>
      </c>
      <c r="X295" s="133"/>
      <c r="Y295" s="313" t="s">
        <v>122</v>
      </c>
      <c r="Z295" s="133"/>
      <c r="AA295" s="313" t="s">
        <v>123</v>
      </c>
      <c r="AB295" s="133"/>
      <c r="AC295" s="313" t="s">
        <v>122</v>
      </c>
      <c r="AD295" s="133"/>
      <c r="AE295" s="313" t="s">
        <v>124</v>
      </c>
      <c r="AF295" s="644" t="s">
        <v>125</v>
      </c>
      <c r="AG295" s="651" t="str">
        <f t="shared" si="15"/>
        <v/>
      </c>
      <c r="AH295" s="645" t="s">
        <v>47</v>
      </c>
      <c r="AI295" s="646" t="str">
        <f t="shared" si="14"/>
        <v/>
      </c>
      <c r="AJ295" s="234"/>
      <c r="AK295" s="647" t="str">
        <f t="shared" si="16"/>
        <v>○</v>
      </c>
      <c r="AL295" s="648" t="str">
        <f t="shared" si="17"/>
        <v/>
      </c>
      <c r="AM295" s="649"/>
      <c r="AN295" s="649"/>
      <c r="AO295" s="649"/>
      <c r="AP295" s="649"/>
      <c r="AQ295" s="649"/>
      <c r="AR295" s="649"/>
      <c r="AS295" s="649"/>
      <c r="AT295" s="649"/>
      <c r="AU295" s="650"/>
    </row>
    <row r="296" spans="1:47" ht="33" customHeight="1" thickBot="1">
      <c r="A296" s="639">
        <f t="shared" si="19"/>
        <v>286</v>
      </c>
      <c r="B296" s="1269" t="str">
        <f>IF(基本情報入力シート!C339="","",基本情報入力シート!C339)</f>
        <v/>
      </c>
      <c r="C296" s="1270"/>
      <c r="D296" s="1270"/>
      <c r="E296" s="1270"/>
      <c r="F296" s="1270"/>
      <c r="G296" s="1270"/>
      <c r="H296" s="1270"/>
      <c r="I296" s="1270"/>
      <c r="J296" s="1270"/>
      <c r="K296" s="1271"/>
      <c r="L296" s="639" t="str">
        <f>IF(基本情報入力シート!M339="","",基本情報入力シート!M339)</f>
        <v/>
      </c>
      <c r="M296" s="639" t="str">
        <f>IF(基本情報入力シート!R339="","",基本情報入力シート!R339)</f>
        <v/>
      </c>
      <c r="N296" s="639" t="str">
        <f>IF(基本情報入力シート!W339="","",基本情報入力シート!W339)</f>
        <v/>
      </c>
      <c r="O296" s="639" t="str">
        <f>IF(基本情報入力シート!X339="","",基本情報入力シート!X339)</f>
        <v/>
      </c>
      <c r="P296" s="640" t="str">
        <f>IF(基本情報入力シート!Y339="","",基本情報入力シート!Y339)</f>
        <v/>
      </c>
      <c r="Q296" s="641" t="str">
        <f>IF(基本情報入力シート!Z339="","",基本情報入力シート!Z339)</f>
        <v/>
      </c>
      <c r="R296" s="642" t="str">
        <f>IF(基本情報入力シート!AA339="","",基本情報入力シート!AA339)</f>
        <v/>
      </c>
      <c r="S296" s="129"/>
      <c r="T296" s="130"/>
      <c r="U296" s="643" t="str">
        <f>IFERROR(VLOOKUP(P296,【参考】数式用!$A$5:$I$28,MATCH(T296,【参考】数式用!$H$4:$I$4,0)+7,0),"")</f>
        <v/>
      </c>
      <c r="V296" s="132"/>
      <c r="W296" s="312" t="s">
        <v>121</v>
      </c>
      <c r="X296" s="133"/>
      <c r="Y296" s="313" t="s">
        <v>122</v>
      </c>
      <c r="Z296" s="133"/>
      <c r="AA296" s="313" t="s">
        <v>123</v>
      </c>
      <c r="AB296" s="133"/>
      <c r="AC296" s="313" t="s">
        <v>122</v>
      </c>
      <c r="AD296" s="133"/>
      <c r="AE296" s="313" t="s">
        <v>124</v>
      </c>
      <c r="AF296" s="644" t="s">
        <v>125</v>
      </c>
      <c r="AG296" s="651" t="str">
        <f t="shared" si="15"/>
        <v/>
      </c>
      <c r="AH296" s="645" t="s">
        <v>47</v>
      </c>
      <c r="AI296" s="646" t="str">
        <f t="shared" si="14"/>
        <v/>
      </c>
      <c r="AJ296" s="234"/>
      <c r="AK296" s="647" t="str">
        <f t="shared" si="16"/>
        <v>○</v>
      </c>
      <c r="AL296" s="648" t="str">
        <f t="shared" si="17"/>
        <v/>
      </c>
      <c r="AM296" s="649"/>
      <c r="AN296" s="649"/>
      <c r="AO296" s="649"/>
      <c r="AP296" s="649"/>
      <c r="AQ296" s="649"/>
      <c r="AR296" s="649"/>
      <c r="AS296" s="649"/>
      <c r="AT296" s="649"/>
      <c r="AU296" s="650"/>
    </row>
    <row r="297" spans="1:47" ht="33" customHeight="1" thickBot="1">
      <c r="A297" s="639">
        <f t="shared" si="19"/>
        <v>287</v>
      </c>
      <c r="B297" s="1269" t="str">
        <f>IF(基本情報入力シート!C340="","",基本情報入力シート!C340)</f>
        <v/>
      </c>
      <c r="C297" s="1270"/>
      <c r="D297" s="1270"/>
      <c r="E297" s="1270"/>
      <c r="F297" s="1270"/>
      <c r="G297" s="1270"/>
      <c r="H297" s="1270"/>
      <c r="I297" s="1270"/>
      <c r="J297" s="1270"/>
      <c r="K297" s="1271"/>
      <c r="L297" s="639" t="str">
        <f>IF(基本情報入力シート!M340="","",基本情報入力シート!M340)</f>
        <v/>
      </c>
      <c r="M297" s="639" t="str">
        <f>IF(基本情報入力シート!R340="","",基本情報入力シート!R340)</f>
        <v/>
      </c>
      <c r="N297" s="639" t="str">
        <f>IF(基本情報入力シート!W340="","",基本情報入力シート!W340)</f>
        <v/>
      </c>
      <c r="O297" s="639" t="str">
        <f>IF(基本情報入力シート!X340="","",基本情報入力シート!X340)</f>
        <v/>
      </c>
      <c r="P297" s="640" t="str">
        <f>IF(基本情報入力シート!Y340="","",基本情報入力シート!Y340)</f>
        <v/>
      </c>
      <c r="Q297" s="641" t="str">
        <f>IF(基本情報入力シート!Z340="","",基本情報入力シート!Z340)</f>
        <v/>
      </c>
      <c r="R297" s="642" t="str">
        <f>IF(基本情報入力シート!AA340="","",基本情報入力シート!AA340)</f>
        <v/>
      </c>
      <c r="S297" s="129"/>
      <c r="T297" s="130"/>
      <c r="U297" s="643" t="str">
        <f>IFERROR(VLOOKUP(P297,【参考】数式用!$A$5:$I$28,MATCH(T297,【参考】数式用!$H$4:$I$4,0)+7,0),"")</f>
        <v/>
      </c>
      <c r="V297" s="132"/>
      <c r="W297" s="312" t="s">
        <v>121</v>
      </c>
      <c r="X297" s="133"/>
      <c r="Y297" s="313" t="s">
        <v>122</v>
      </c>
      <c r="Z297" s="133"/>
      <c r="AA297" s="313" t="s">
        <v>123</v>
      </c>
      <c r="AB297" s="133"/>
      <c r="AC297" s="313" t="s">
        <v>122</v>
      </c>
      <c r="AD297" s="133"/>
      <c r="AE297" s="313" t="s">
        <v>124</v>
      </c>
      <c r="AF297" s="644" t="s">
        <v>125</v>
      </c>
      <c r="AG297" s="651" t="str">
        <f t="shared" si="15"/>
        <v/>
      </c>
      <c r="AH297" s="645" t="s">
        <v>47</v>
      </c>
      <c r="AI297" s="646" t="str">
        <f t="shared" si="14"/>
        <v/>
      </c>
      <c r="AJ297" s="234"/>
      <c r="AK297" s="647" t="str">
        <f t="shared" si="16"/>
        <v>○</v>
      </c>
      <c r="AL297" s="648" t="str">
        <f t="shared" si="17"/>
        <v/>
      </c>
      <c r="AM297" s="649"/>
      <c r="AN297" s="649"/>
      <c r="AO297" s="649"/>
      <c r="AP297" s="649"/>
      <c r="AQ297" s="649"/>
      <c r="AR297" s="649"/>
      <c r="AS297" s="649"/>
      <c r="AT297" s="649"/>
      <c r="AU297" s="650"/>
    </row>
    <row r="298" spans="1:47" ht="33" customHeight="1" thickBot="1">
      <c r="A298" s="639">
        <f t="shared" si="19"/>
        <v>288</v>
      </c>
      <c r="B298" s="1269" t="str">
        <f>IF(基本情報入力シート!C341="","",基本情報入力シート!C341)</f>
        <v/>
      </c>
      <c r="C298" s="1270"/>
      <c r="D298" s="1270"/>
      <c r="E298" s="1270"/>
      <c r="F298" s="1270"/>
      <c r="G298" s="1270"/>
      <c r="H298" s="1270"/>
      <c r="I298" s="1270"/>
      <c r="J298" s="1270"/>
      <c r="K298" s="1271"/>
      <c r="L298" s="639" t="str">
        <f>IF(基本情報入力シート!M341="","",基本情報入力シート!M341)</f>
        <v/>
      </c>
      <c r="M298" s="639" t="str">
        <f>IF(基本情報入力シート!R341="","",基本情報入力シート!R341)</f>
        <v/>
      </c>
      <c r="N298" s="639" t="str">
        <f>IF(基本情報入力シート!W341="","",基本情報入力シート!W341)</f>
        <v/>
      </c>
      <c r="O298" s="639" t="str">
        <f>IF(基本情報入力シート!X341="","",基本情報入力シート!X341)</f>
        <v/>
      </c>
      <c r="P298" s="640" t="str">
        <f>IF(基本情報入力シート!Y341="","",基本情報入力シート!Y341)</f>
        <v/>
      </c>
      <c r="Q298" s="641" t="str">
        <f>IF(基本情報入力シート!Z341="","",基本情報入力シート!Z341)</f>
        <v/>
      </c>
      <c r="R298" s="642" t="str">
        <f>IF(基本情報入力シート!AA341="","",基本情報入力シート!AA341)</f>
        <v/>
      </c>
      <c r="S298" s="129"/>
      <c r="T298" s="130"/>
      <c r="U298" s="643" t="str">
        <f>IFERROR(VLOOKUP(P298,【参考】数式用!$A$5:$I$28,MATCH(T298,【参考】数式用!$H$4:$I$4,0)+7,0),"")</f>
        <v/>
      </c>
      <c r="V298" s="132"/>
      <c r="W298" s="312" t="s">
        <v>121</v>
      </c>
      <c r="X298" s="133"/>
      <c r="Y298" s="313" t="s">
        <v>122</v>
      </c>
      <c r="Z298" s="133"/>
      <c r="AA298" s="313" t="s">
        <v>123</v>
      </c>
      <c r="AB298" s="133"/>
      <c r="AC298" s="313" t="s">
        <v>122</v>
      </c>
      <c r="AD298" s="133"/>
      <c r="AE298" s="313" t="s">
        <v>124</v>
      </c>
      <c r="AF298" s="644" t="s">
        <v>125</v>
      </c>
      <c r="AG298" s="651" t="str">
        <f t="shared" si="15"/>
        <v/>
      </c>
      <c r="AH298" s="645" t="s">
        <v>47</v>
      </c>
      <c r="AI298" s="646" t="str">
        <f t="shared" si="14"/>
        <v/>
      </c>
      <c r="AJ298" s="234"/>
      <c r="AK298" s="647" t="str">
        <f t="shared" si="16"/>
        <v>○</v>
      </c>
      <c r="AL298" s="648" t="str">
        <f t="shared" si="17"/>
        <v/>
      </c>
      <c r="AM298" s="649"/>
      <c r="AN298" s="649"/>
      <c r="AO298" s="649"/>
      <c r="AP298" s="649"/>
      <c r="AQ298" s="649"/>
      <c r="AR298" s="649"/>
      <c r="AS298" s="649"/>
      <c r="AT298" s="649"/>
      <c r="AU298" s="650"/>
    </row>
    <row r="299" spans="1:47" ht="33" customHeight="1" thickBot="1">
      <c r="A299" s="639">
        <f t="shared" si="19"/>
        <v>289</v>
      </c>
      <c r="B299" s="1269" t="str">
        <f>IF(基本情報入力シート!C342="","",基本情報入力シート!C342)</f>
        <v/>
      </c>
      <c r="C299" s="1270"/>
      <c r="D299" s="1270"/>
      <c r="E299" s="1270"/>
      <c r="F299" s="1270"/>
      <c r="G299" s="1270"/>
      <c r="H299" s="1270"/>
      <c r="I299" s="1270"/>
      <c r="J299" s="1270"/>
      <c r="K299" s="1271"/>
      <c r="L299" s="639" t="str">
        <f>IF(基本情報入力シート!M342="","",基本情報入力シート!M342)</f>
        <v/>
      </c>
      <c r="M299" s="639" t="str">
        <f>IF(基本情報入力シート!R342="","",基本情報入力シート!R342)</f>
        <v/>
      </c>
      <c r="N299" s="639" t="str">
        <f>IF(基本情報入力シート!W342="","",基本情報入力シート!W342)</f>
        <v/>
      </c>
      <c r="O299" s="639" t="str">
        <f>IF(基本情報入力シート!X342="","",基本情報入力シート!X342)</f>
        <v/>
      </c>
      <c r="P299" s="640" t="str">
        <f>IF(基本情報入力シート!Y342="","",基本情報入力シート!Y342)</f>
        <v/>
      </c>
      <c r="Q299" s="641" t="str">
        <f>IF(基本情報入力シート!Z342="","",基本情報入力シート!Z342)</f>
        <v/>
      </c>
      <c r="R299" s="642" t="str">
        <f>IF(基本情報入力シート!AA342="","",基本情報入力シート!AA342)</f>
        <v/>
      </c>
      <c r="S299" s="129"/>
      <c r="T299" s="130"/>
      <c r="U299" s="643" t="str">
        <f>IFERROR(VLOOKUP(P299,【参考】数式用!$A$5:$I$28,MATCH(T299,【参考】数式用!$H$4:$I$4,0)+7,0),"")</f>
        <v/>
      </c>
      <c r="V299" s="132"/>
      <c r="W299" s="312" t="s">
        <v>121</v>
      </c>
      <c r="X299" s="133"/>
      <c r="Y299" s="313" t="s">
        <v>122</v>
      </c>
      <c r="Z299" s="133"/>
      <c r="AA299" s="313" t="s">
        <v>123</v>
      </c>
      <c r="AB299" s="133"/>
      <c r="AC299" s="313" t="s">
        <v>122</v>
      </c>
      <c r="AD299" s="133"/>
      <c r="AE299" s="313" t="s">
        <v>124</v>
      </c>
      <c r="AF299" s="644" t="s">
        <v>125</v>
      </c>
      <c r="AG299" s="651" t="str">
        <f t="shared" si="15"/>
        <v/>
      </c>
      <c r="AH299" s="645" t="s">
        <v>47</v>
      </c>
      <c r="AI299" s="646" t="str">
        <f t="shared" si="14"/>
        <v/>
      </c>
      <c r="AJ299" s="234"/>
      <c r="AK299" s="647" t="str">
        <f t="shared" si="16"/>
        <v>○</v>
      </c>
      <c r="AL299" s="648" t="str">
        <f t="shared" si="17"/>
        <v/>
      </c>
      <c r="AM299" s="649"/>
      <c r="AN299" s="649"/>
      <c r="AO299" s="649"/>
      <c r="AP299" s="649"/>
      <c r="AQ299" s="649"/>
      <c r="AR299" s="649"/>
      <c r="AS299" s="649"/>
      <c r="AT299" s="649"/>
      <c r="AU299" s="650"/>
    </row>
    <row r="300" spans="1:47" ht="33" customHeight="1" thickBot="1">
      <c r="A300" s="639">
        <f t="shared" si="19"/>
        <v>290</v>
      </c>
      <c r="B300" s="1269" t="str">
        <f>IF(基本情報入力シート!C343="","",基本情報入力シート!C343)</f>
        <v/>
      </c>
      <c r="C300" s="1270"/>
      <c r="D300" s="1270"/>
      <c r="E300" s="1270"/>
      <c r="F300" s="1270"/>
      <c r="G300" s="1270"/>
      <c r="H300" s="1270"/>
      <c r="I300" s="1270"/>
      <c r="J300" s="1270"/>
      <c r="K300" s="1271"/>
      <c r="L300" s="639" t="str">
        <f>IF(基本情報入力シート!M343="","",基本情報入力シート!M343)</f>
        <v/>
      </c>
      <c r="M300" s="639" t="str">
        <f>IF(基本情報入力シート!R343="","",基本情報入力シート!R343)</f>
        <v/>
      </c>
      <c r="N300" s="639" t="str">
        <f>IF(基本情報入力シート!W343="","",基本情報入力シート!W343)</f>
        <v/>
      </c>
      <c r="O300" s="639" t="str">
        <f>IF(基本情報入力シート!X343="","",基本情報入力シート!X343)</f>
        <v/>
      </c>
      <c r="P300" s="640" t="str">
        <f>IF(基本情報入力シート!Y343="","",基本情報入力シート!Y343)</f>
        <v/>
      </c>
      <c r="Q300" s="641" t="str">
        <f>IF(基本情報入力シート!Z343="","",基本情報入力シート!Z343)</f>
        <v/>
      </c>
      <c r="R300" s="642" t="str">
        <f>IF(基本情報入力シート!AA343="","",基本情報入力シート!AA343)</f>
        <v/>
      </c>
      <c r="S300" s="129"/>
      <c r="T300" s="130"/>
      <c r="U300" s="643" t="str">
        <f>IFERROR(VLOOKUP(P300,【参考】数式用!$A$5:$I$28,MATCH(T300,【参考】数式用!$H$4:$I$4,0)+7,0),"")</f>
        <v/>
      </c>
      <c r="V300" s="132"/>
      <c r="W300" s="312" t="s">
        <v>121</v>
      </c>
      <c r="X300" s="133"/>
      <c r="Y300" s="313" t="s">
        <v>122</v>
      </c>
      <c r="Z300" s="133"/>
      <c r="AA300" s="313" t="s">
        <v>123</v>
      </c>
      <c r="AB300" s="133"/>
      <c r="AC300" s="313" t="s">
        <v>122</v>
      </c>
      <c r="AD300" s="133"/>
      <c r="AE300" s="313" t="s">
        <v>124</v>
      </c>
      <c r="AF300" s="644" t="s">
        <v>125</v>
      </c>
      <c r="AG300" s="651" t="str">
        <f t="shared" si="15"/>
        <v/>
      </c>
      <c r="AH300" s="645" t="s">
        <v>47</v>
      </c>
      <c r="AI300" s="646" t="str">
        <f t="shared" si="14"/>
        <v/>
      </c>
      <c r="AJ300" s="234"/>
      <c r="AK300" s="647" t="str">
        <f t="shared" si="16"/>
        <v>○</v>
      </c>
      <c r="AL300" s="648" t="str">
        <f t="shared" si="17"/>
        <v/>
      </c>
      <c r="AM300" s="649"/>
      <c r="AN300" s="649"/>
      <c r="AO300" s="649"/>
      <c r="AP300" s="649"/>
      <c r="AQ300" s="649"/>
      <c r="AR300" s="649"/>
      <c r="AS300" s="649"/>
      <c r="AT300" s="649"/>
      <c r="AU300" s="650"/>
    </row>
    <row r="301" spans="1:47" ht="33" customHeight="1" thickBot="1">
      <c r="A301" s="639">
        <f t="shared" si="19"/>
        <v>291</v>
      </c>
      <c r="B301" s="1269" t="str">
        <f>IF(基本情報入力シート!C344="","",基本情報入力シート!C344)</f>
        <v/>
      </c>
      <c r="C301" s="1270"/>
      <c r="D301" s="1270"/>
      <c r="E301" s="1270"/>
      <c r="F301" s="1270"/>
      <c r="G301" s="1270"/>
      <c r="H301" s="1270"/>
      <c r="I301" s="1270"/>
      <c r="J301" s="1270"/>
      <c r="K301" s="1271"/>
      <c r="L301" s="639" t="str">
        <f>IF(基本情報入力シート!M344="","",基本情報入力シート!M344)</f>
        <v/>
      </c>
      <c r="M301" s="639" t="str">
        <f>IF(基本情報入力シート!R344="","",基本情報入力シート!R344)</f>
        <v/>
      </c>
      <c r="N301" s="639" t="str">
        <f>IF(基本情報入力シート!W344="","",基本情報入力シート!W344)</f>
        <v/>
      </c>
      <c r="O301" s="639" t="str">
        <f>IF(基本情報入力シート!X344="","",基本情報入力シート!X344)</f>
        <v/>
      </c>
      <c r="P301" s="640" t="str">
        <f>IF(基本情報入力シート!Y344="","",基本情報入力シート!Y344)</f>
        <v/>
      </c>
      <c r="Q301" s="641" t="str">
        <f>IF(基本情報入力シート!Z344="","",基本情報入力シート!Z344)</f>
        <v/>
      </c>
      <c r="R301" s="642" t="str">
        <f>IF(基本情報入力シート!AA344="","",基本情報入力シート!AA344)</f>
        <v/>
      </c>
      <c r="S301" s="129"/>
      <c r="T301" s="130"/>
      <c r="U301" s="643" t="str">
        <f>IFERROR(VLOOKUP(P301,【参考】数式用!$A$5:$I$28,MATCH(T301,【参考】数式用!$H$4:$I$4,0)+7,0),"")</f>
        <v/>
      </c>
      <c r="V301" s="132"/>
      <c r="W301" s="312" t="s">
        <v>21</v>
      </c>
      <c r="X301" s="133"/>
      <c r="Y301" s="313" t="s">
        <v>11</v>
      </c>
      <c r="Z301" s="133"/>
      <c r="AA301" s="313" t="s">
        <v>67</v>
      </c>
      <c r="AB301" s="133"/>
      <c r="AC301" s="313" t="s">
        <v>11</v>
      </c>
      <c r="AD301" s="133"/>
      <c r="AE301" s="313" t="s">
        <v>14</v>
      </c>
      <c r="AF301" s="644" t="s">
        <v>30</v>
      </c>
      <c r="AG301" s="651" t="str">
        <f t="shared" si="15"/>
        <v/>
      </c>
      <c r="AH301" s="645" t="s">
        <v>47</v>
      </c>
      <c r="AI301" s="646" t="str">
        <f t="shared" si="14"/>
        <v/>
      </c>
      <c r="AJ301" s="234"/>
      <c r="AK301" s="647" t="str">
        <f t="shared" si="16"/>
        <v>○</v>
      </c>
      <c r="AL301" s="648" t="str">
        <f t="shared" si="17"/>
        <v/>
      </c>
      <c r="AM301" s="649"/>
      <c r="AN301" s="649"/>
      <c r="AO301" s="649"/>
      <c r="AP301" s="649"/>
      <c r="AQ301" s="649"/>
      <c r="AR301" s="649"/>
      <c r="AS301" s="649"/>
      <c r="AT301" s="649"/>
      <c r="AU301" s="650"/>
    </row>
    <row r="302" spans="1:47" ht="33" customHeight="1" thickBot="1">
      <c r="A302" s="639">
        <f t="shared" si="19"/>
        <v>292</v>
      </c>
      <c r="B302" s="1269" t="str">
        <f>IF(基本情報入力シート!C345="","",基本情報入力シート!C345)</f>
        <v/>
      </c>
      <c r="C302" s="1270"/>
      <c r="D302" s="1270"/>
      <c r="E302" s="1270"/>
      <c r="F302" s="1270"/>
      <c r="G302" s="1270"/>
      <c r="H302" s="1270"/>
      <c r="I302" s="1270"/>
      <c r="J302" s="1270"/>
      <c r="K302" s="1271"/>
      <c r="L302" s="639" t="str">
        <f>IF(基本情報入力シート!M345="","",基本情報入力シート!M345)</f>
        <v/>
      </c>
      <c r="M302" s="639" t="str">
        <f>IF(基本情報入力シート!R345="","",基本情報入力シート!R345)</f>
        <v/>
      </c>
      <c r="N302" s="639" t="str">
        <f>IF(基本情報入力シート!W345="","",基本情報入力シート!W345)</f>
        <v/>
      </c>
      <c r="O302" s="639" t="str">
        <f>IF(基本情報入力シート!X345="","",基本情報入力シート!X345)</f>
        <v/>
      </c>
      <c r="P302" s="640" t="str">
        <f>IF(基本情報入力シート!Y345="","",基本情報入力シート!Y345)</f>
        <v/>
      </c>
      <c r="Q302" s="641" t="str">
        <f>IF(基本情報入力シート!Z345="","",基本情報入力シート!Z345)</f>
        <v/>
      </c>
      <c r="R302" s="642" t="str">
        <f>IF(基本情報入力シート!AA345="","",基本情報入力シート!AA345)</f>
        <v/>
      </c>
      <c r="S302" s="129"/>
      <c r="T302" s="130"/>
      <c r="U302" s="643" t="str">
        <f>IFERROR(VLOOKUP(P302,【参考】数式用!$A$5:$I$28,MATCH(T302,【参考】数式用!$H$4:$I$4,0)+7,0),"")</f>
        <v/>
      </c>
      <c r="V302" s="132"/>
      <c r="W302" s="312" t="s">
        <v>21</v>
      </c>
      <c r="X302" s="133"/>
      <c r="Y302" s="313" t="s">
        <v>11</v>
      </c>
      <c r="Z302" s="133"/>
      <c r="AA302" s="313" t="s">
        <v>67</v>
      </c>
      <c r="AB302" s="133"/>
      <c r="AC302" s="313" t="s">
        <v>11</v>
      </c>
      <c r="AD302" s="133"/>
      <c r="AE302" s="313" t="s">
        <v>14</v>
      </c>
      <c r="AF302" s="644" t="s">
        <v>30</v>
      </c>
      <c r="AG302" s="651" t="str">
        <f t="shared" si="15"/>
        <v/>
      </c>
      <c r="AH302" s="645" t="s">
        <v>47</v>
      </c>
      <c r="AI302" s="646" t="str">
        <f t="shared" si="14"/>
        <v/>
      </c>
      <c r="AJ302" s="234"/>
      <c r="AK302" s="647" t="str">
        <f t="shared" si="16"/>
        <v>○</v>
      </c>
      <c r="AL302" s="648" t="str">
        <f t="shared" si="17"/>
        <v/>
      </c>
      <c r="AM302" s="649"/>
      <c r="AN302" s="649"/>
      <c r="AO302" s="649"/>
      <c r="AP302" s="649"/>
      <c r="AQ302" s="649"/>
      <c r="AR302" s="649"/>
      <c r="AS302" s="649"/>
      <c r="AT302" s="649"/>
      <c r="AU302" s="650"/>
    </row>
    <row r="303" spans="1:47" ht="33" customHeight="1" thickBot="1">
      <c r="A303" s="639">
        <f t="shared" si="19"/>
        <v>293</v>
      </c>
      <c r="B303" s="1269" t="str">
        <f>IF(基本情報入力シート!C346="","",基本情報入力シート!C346)</f>
        <v/>
      </c>
      <c r="C303" s="1270"/>
      <c r="D303" s="1270"/>
      <c r="E303" s="1270"/>
      <c r="F303" s="1270"/>
      <c r="G303" s="1270"/>
      <c r="H303" s="1270"/>
      <c r="I303" s="1270"/>
      <c r="J303" s="1270"/>
      <c r="K303" s="1271"/>
      <c r="L303" s="639" t="str">
        <f>IF(基本情報入力シート!M346="","",基本情報入力シート!M346)</f>
        <v/>
      </c>
      <c r="M303" s="639" t="str">
        <f>IF(基本情報入力シート!R346="","",基本情報入力シート!R346)</f>
        <v/>
      </c>
      <c r="N303" s="639" t="str">
        <f>IF(基本情報入力シート!W346="","",基本情報入力シート!W346)</f>
        <v/>
      </c>
      <c r="O303" s="639" t="str">
        <f>IF(基本情報入力シート!X346="","",基本情報入力シート!X346)</f>
        <v/>
      </c>
      <c r="P303" s="640" t="str">
        <f>IF(基本情報入力シート!Y346="","",基本情報入力シート!Y346)</f>
        <v/>
      </c>
      <c r="Q303" s="641" t="str">
        <f>IF(基本情報入力シート!Z346="","",基本情報入力シート!Z346)</f>
        <v/>
      </c>
      <c r="R303" s="642" t="str">
        <f>IF(基本情報入力シート!AA346="","",基本情報入力シート!AA346)</f>
        <v/>
      </c>
      <c r="S303" s="129"/>
      <c r="T303" s="130"/>
      <c r="U303" s="643" t="str">
        <f>IFERROR(VLOOKUP(P303,【参考】数式用!$A$5:$I$28,MATCH(T303,【参考】数式用!$H$4:$I$4,0)+7,0),"")</f>
        <v/>
      </c>
      <c r="V303" s="132"/>
      <c r="W303" s="312" t="s">
        <v>21</v>
      </c>
      <c r="X303" s="133"/>
      <c r="Y303" s="313" t="s">
        <v>11</v>
      </c>
      <c r="Z303" s="133"/>
      <c r="AA303" s="313" t="s">
        <v>67</v>
      </c>
      <c r="AB303" s="133"/>
      <c r="AC303" s="313" t="s">
        <v>11</v>
      </c>
      <c r="AD303" s="133"/>
      <c r="AE303" s="313" t="s">
        <v>14</v>
      </c>
      <c r="AF303" s="644" t="s">
        <v>30</v>
      </c>
      <c r="AG303" s="651" t="str">
        <f t="shared" si="15"/>
        <v/>
      </c>
      <c r="AH303" s="645" t="s">
        <v>47</v>
      </c>
      <c r="AI303" s="646" t="str">
        <f t="shared" si="14"/>
        <v/>
      </c>
      <c r="AJ303" s="234"/>
      <c r="AK303" s="647" t="str">
        <f t="shared" si="16"/>
        <v>○</v>
      </c>
      <c r="AL303" s="648" t="str">
        <f t="shared" si="17"/>
        <v/>
      </c>
      <c r="AM303" s="649"/>
      <c r="AN303" s="649"/>
      <c r="AO303" s="649"/>
      <c r="AP303" s="649"/>
      <c r="AQ303" s="649"/>
      <c r="AR303" s="649"/>
      <c r="AS303" s="649"/>
      <c r="AT303" s="649"/>
      <c r="AU303" s="650"/>
    </row>
    <row r="304" spans="1:47" ht="33" customHeight="1" thickBot="1">
      <c r="A304" s="639">
        <f t="shared" si="19"/>
        <v>294</v>
      </c>
      <c r="B304" s="1269" t="str">
        <f>IF(基本情報入力シート!C347="","",基本情報入力シート!C347)</f>
        <v/>
      </c>
      <c r="C304" s="1270"/>
      <c r="D304" s="1270"/>
      <c r="E304" s="1270"/>
      <c r="F304" s="1270"/>
      <c r="G304" s="1270"/>
      <c r="H304" s="1270"/>
      <c r="I304" s="1270"/>
      <c r="J304" s="1270"/>
      <c r="K304" s="1271"/>
      <c r="L304" s="639" t="str">
        <f>IF(基本情報入力シート!M347="","",基本情報入力シート!M347)</f>
        <v/>
      </c>
      <c r="M304" s="639" t="str">
        <f>IF(基本情報入力シート!R347="","",基本情報入力シート!R347)</f>
        <v/>
      </c>
      <c r="N304" s="639" t="str">
        <f>IF(基本情報入力シート!W347="","",基本情報入力シート!W347)</f>
        <v/>
      </c>
      <c r="O304" s="639" t="str">
        <f>IF(基本情報入力シート!X347="","",基本情報入力シート!X347)</f>
        <v/>
      </c>
      <c r="P304" s="640" t="str">
        <f>IF(基本情報入力シート!Y347="","",基本情報入力シート!Y347)</f>
        <v/>
      </c>
      <c r="Q304" s="641" t="str">
        <f>IF(基本情報入力シート!Z347="","",基本情報入力シート!Z347)</f>
        <v/>
      </c>
      <c r="R304" s="642" t="str">
        <f>IF(基本情報入力シート!AA347="","",基本情報入力シート!AA347)</f>
        <v/>
      </c>
      <c r="S304" s="129"/>
      <c r="T304" s="130"/>
      <c r="U304" s="643" t="str">
        <f>IFERROR(VLOOKUP(P304,【参考】数式用!$A$5:$I$28,MATCH(T304,【参考】数式用!$H$4:$I$4,0)+7,0),"")</f>
        <v/>
      </c>
      <c r="V304" s="132"/>
      <c r="W304" s="312" t="s">
        <v>121</v>
      </c>
      <c r="X304" s="133"/>
      <c r="Y304" s="313" t="s">
        <v>122</v>
      </c>
      <c r="Z304" s="133"/>
      <c r="AA304" s="313" t="s">
        <v>123</v>
      </c>
      <c r="AB304" s="133"/>
      <c r="AC304" s="313" t="s">
        <v>122</v>
      </c>
      <c r="AD304" s="133"/>
      <c r="AE304" s="313" t="s">
        <v>124</v>
      </c>
      <c r="AF304" s="644" t="s">
        <v>125</v>
      </c>
      <c r="AG304" s="651" t="str">
        <f t="shared" si="15"/>
        <v/>
      </c>
      <c r="AH304" s="645" t="s">
        <v>47</v>
      </c>
      <c r="AI304" s="646" t="str">
        <f t="shared" si="14"/>
        <v/>
      </c>
      <c r="AJ304" s="234"/>
      <c r="AK304" s="647" t="str">
        <f t="shared" si="16"/>
        <v>○</v>
      </c>
      <c r="AL304" s="648" t="str">
        <f t="shared" si="17"/>
        <v/>
      </c>
      <c r="AM304" s="649"/>
      <c r="AN304" s="649"/>
      <c r="AO304" s="649"/>
      <c r="AP304" s="649"/>
      <c r="AQ304" s="649"/>
      <c r="AR304" s="649"/>
      <c r="AS304" s="649"/>
      <c r="AT304" s="649"/>
      <c r="AU304" s="650"/>
    </row>
    <row r="305" spans="1:47" ht="33" customHeight="1" thickBot="1">
      <c r="A305" s="639">
        <f t="shared" si="19"/>
        <v>295</v>
      </c>
      <c r="B305" s="1269" t="str">
        <f>IF(基本情報入力シート!C348="","",基本情報入力シート!C348)</f>
        <v/>
      </c>
      <c r="C305" s="1270"/>
      <c r="D305" s="1270"/>
      <c r="E305" s="1270"/>
      <c r="F305" s="1270"/>
      <c r="G305" s="1270"/>
      <c r="H305" s="1270"/>
      <c r="I305" s="1270"/>
      <c r="J305" s="1270"/>
      <c r="K305" s="1271"/>
      <c r="L305" s="639" t="str">
        <f>IF(基本情報入力シート!M348="","",基本情報入力シート!M348)</f>
        <v/>
      </c>
      <c r="M305" s="639" t="str">
        <f>IF(基本情報入力シート!R348="","",基本情報入力シート!R348)</f>
        <v/>
      </c>
      <c r="N305" s="639" t="str">
        <f>IF(基本情報入力シート!W348="","",基本情報入力シート!W348)</f>
        <v/>
      </c>
      <c r="O305" s="639" t="str">
        <f>IF(基本情報入力シート!X348="","",基本情報入力シート!X348)</f>
        <v/>
      </c>
      <c r="P305" s="640" t="str">
        <f>IF(基本情報入力シート!Y348="","",基本情報入力シート!Y348)</f>
        <v/>
      </c>
      <c r="Q305" s="641" t="str">
        <f>IF(基本情報入力シート!Z348="","",基本情報入力シート!Z348)</f>
        <v/>
      </c>
      <c r="R305" s="642" t="str">
        <f>IF(基本情報入力シート!AA348="","",基本情報入力シート!AA348)</f>
        <v/>
      </c>
      <c r="S305" s="129"/>
      <c r="T305" s="130"/>
      <c r="U305" s="643" t="str">
        <f>IFERROR(VLOOKUP(P305,【参考】数式用!$A$5:$I$28,MATCH(T305,【参考】数式用!$H$4:$I$4,0)+7,0),"")</f>
        <v/>
      </c>
      <c r="V305" s="132"/>
      <c r="W305" s="312" t="s">
        <v>121</v>
      </c>
      <c r="X305" s="133"/>
      <c r="Y305" s="313" t="s">
        <v>122</v>
      </c>
      <c r="Z305" s="133"/>
      <c r="AA305" s="313" t="s">
        <v>123</v>
      </c>
      <c r="AB305" s="133"/>
      <c r="AC305" s="313" t="s">
        <v>122</v>
      </c>
      <c r="AD305" s="133"/>
      <c r="AE305" s="313" t="s">
        <v>124</v>
      </c>
      <c r="AF305" s="644" t="s">
        <v>125</v>
      </c>
      <c r="AG305" s="651" t="str">
        <f t="shared" si="15"/>
        <v/>
      </c>
      <c r="AH305" s="645" t="s">
        <v>47</v>
      </c>
      <c r="AI305" s="646" t="str">
        <f t="shared" si="14"/>
        <v/>
      </c>
      <c r="AJ305" s="234"/>
      <c r="AK305" s="647" t="str">
        <f t="shared" si="16"/>
        <v>○</v>
      </c>
      <c r="AL305" s="648" t="str">
        <f t="shared" si="17"/>
        <v/>
      </c>
      <c r="AM305" s="649"/>
      <c r="AN305" s="649"/>
      <c r="AO305" s="649"/>
      <c r="AP305" s="649"/>
      <c r="AQ305" s="649"/>
      <c r="AR305" s="649"/>
      <c r="AS305" s="649"/>
      <c r="AT305" s="649"/>
      <c r="AU305" s="650"/>
    </row>
    <row r="306" spans="1:47" ht="33" customHeight="1" thickBot="1">
      <c r="A306" s="639">
        <f t="shared" si="19"/>
        <v>296</v>
      </c>
      <c r="B306" s="1269" t="str">
        <f>IF(基本情報入力シート!C349="","",基本情報入力シート!C349)</f>
        <v/>
      </c>
      <c r="C306" s="1270"/>
      <c r="D306" s="1270"/>
      <c r="E306" s="1270"/>
      <c r="F306" s="1270"/>
      <c r="G306" s="1270"/>
      <c r="H306" s="1270"/>
      <c r="I306" s="1270"/>
      <c r="J306" s="1270"/>
      <c r="K306" s="1271"/>
      <c r="L306" s="639" t="str">
        <f>IF(基本情報入力シート!M349="","",基本情報入力シート!M349)</f>
        <v/>
      </c>
      <c r="M306" s="639" t="str">
        <f>IF(基本情報入力シート!R349="","",基本情報入力シート!R349)</f>
        <v/>
      </c>
      <c r="N306" s="639" t="str">
        <f>IF(基本情報入力シート!W349="","",基本情報入力シート!W349)</f>
        <v/>
      </c>
      <c r="O306" s="639" t="str">
        <f>IF(基本情報入力シート!X349="","",基本情報入力シート!X349)</f>
        <v/>
      </c>
      <c r="P306" s="640" t="str">
        <f>IF(基本情報入力シート!Y349="","",基本情報入力シート!Y349)</f>
        <v/>
      </c>
      <c r="Q306" s="641" t="str">
        <f>IF(基本情報入力シート!Z349="","",基本情報入力シート!Z349)</f>
        <v/>
      </c>
      <c r="R306" s="642" t="str">
        <f>IF(基本情報入力シート!AA349="","",基本情報入力シート!AA349)</f>
        <v/>
      </c>
      <c r="S306" s="129"/>
      <c r="T306" s="130"/>
      <c r="U306" s="643" t="str">
        <f>IFERROR(VLOOKUP(P306,【参考】数式用!$A$5:$I$28,MATCH(T306,【参考】数式用!$H$4:$I$4,0)+7,0),"")</f>
        <v/>
      </c>
      <c r="V306" s="132"/>
      <c r="W306" s="312" t="s">
        <v>121</v>
      </c>
      <c r="X306" s="133"/>
      <c r="Y306" s="313" t="s">
        <v>122</v>
      </c>
      <c r="Z306" s="133"/>
      <c r="AA306" s="313" t="s">
        <v>123</v>
      </c>
      <c r="AB306" s="133"/>
      <c r="AC306" s="313" t="s">
        <v>122</v>
      </c>
      <c r="AD306" s="133"/>
      <c r="AE306" s="313" t="s">
        <v>124</v>
      </c>
      <c r="AF306" s="644" t="s">
        <v>125</v>
      </c>
      <c r="AG306" s="651" t="str">
        <f t="shared" si="15"/>
        <v/>
      </c>
      <c r="AH306" s="645" t="s">
        <v>47</v>
      </c>
      <c r="AI306" s="646" t="str">
        <f t="shared" si="14"/>
        <v/>
      </c>
      <c r="AJ306" s="234"/>
      <c r="AK306" s="647" t="str">
        <f t="shared" si="16"/>
        <v>○</v>
      </c>
      <c r="AL306" s="648" t="str">
        <f t="shared" si="17"/>
        <v/>
      </c>
      <c r="AM306" s="649"/>
      <c r="AN306" s="649"/>
      <c r="AO306" s="649"/>
      <c r="AP306" s="649"/>
      <c r="AQ306" s="649"/>
      <c r="AR306" s="649"/>
      <c r="AS306" s="649"/>
      <c r="AT306" s="649"/>
      <c r="AU306" s="650"/>
    </row>
    <row r="307" spans="1:47" ht="33" customHeight="1" thickBot="1">
      <c r="A307" s="639">
        <f t="shared" si="19"/>
        <v>297</v>
      </c>
      <c r="B307" s="1269" t="str">
        <f>IF(基本情報入力シート!C350="","",基本情報入力シート!C350)</f>
        <v/>
      </c>
      <c r="C307" s="1270"/>
      <c r="D307" s="1270"/>
      <c r="E307" s="1270"/>
      <c r="F307" s="1270"/>
      <c r="G307" s="1270"/>
      <c r="H307" s="1270"/>
      <c r="I307" s="1270"/>
      <c r="J307" s="1270"/>
      <c r="K307" s="1271"/>
      <c r="L307" s="639" t="str">
        <f>IF(基本情報入力シート!M350="","",基本情報入力シート!M350)</f>
        <v/>
      </c>
      <c r="M307" s="639" t="str">
        <f>IF(基本情報入力シート!R350="","",基本情報入力シート!R350)</f>
        <v/>
      </c>
      <c r="N307" s="639" t="str">
        <f>IF(基本情報入力シート!W350="","",基本情報入力シート!W350)</f>
        <v/>
      </c>
      <c r="O307" s="639" t="str">
        <f>IF(基本情報入力シート!X350="","",基本情報入力シート!X350)</f>
        <v/>
      </c>
      <c r="P307" s="640" t="str">
        <f>IF(基本情報入力シート!Y350="","",基本情報入力シート!Y350)</f>
        <v/>
      </c>
      <c r="Q307" s="641" t="str">
        <f>IF(基本情報入力シート!Z350="","",基本情報入力シート!Z350)</f>
        <v/>
      </c>
      <c r="R307" s="642" t="str">
        <f>IF(基本情報入力シート!AA350="","",基本情報入力シート!AA350)</f>
        <v/>
      </c>
      <c r="S307" s="129"/>
      <c r="T307" s="130"/>
      <c r="U307" s="643" t="str">
        <f>IFERROR(VLOOKUP(P307,【参考】数式用!$A$5:$I$28,MATCH(T307,【参考】数式用!$H$4:$I$4,0)+7,0),"")</f>
        <v/>
      </c>
      <c r="V307" s="132"/>
      <c r="W307" s="312" t="s">
        <v>121</v>
      </c>
      <c r="X307" s="133"/>
      <c r="Y307" s="313" t="s">
        <v>122</v>
      </c>
      <c r="Z307" s="133"/>
      <c r="AA307" s="313" t="s">
        <v>123</v>
      </c>
      <c r="AB307" s="133"/>
      <c r="AC307" s="313" t="s">
        <v>122</v>
      </c>
      <c r="AD307" s="133"/>
      <c r="AE307" s="313" t="s">
        <v>124</v>
      </c>
      <c r="AF307" s="644" t="s">
        <v>125</v>
      </c>
      <c r="AG307" s="651" t="str">
        <f t="shared" si="15"/>
        <v/>
      </c>
      <c r="AH307" s="645" t="s">
        <v>47</v>
      </c>
      <c r="AI307" s="646" t="str">
        <f t="shared" si="14"/>
        <v/>
      </c>
      <c r="AJ307" s="234"/>
      <c r="AK307" s="647" t="str">
        <f t="shared" si="16"/>
        <v>○</v>
      </c>
      <c r="AL307" s="648" t="str">
        <f t="shared" si="17"/>
        <v/>
      </c>
      <c r="AM307" s="649"/>
      <c r="AN307" s="649"/>
      <c r="AO307" s="649"/>
      <c r="AP307" s="649"/>
      <c r="AQ307" s="649"/>
      <c r="AR307" s="649"/>
      <c r="AS307" s="649"/>
      <c r="AT307" s="649"/>
      <c r="AU307" s="650"/>
    </row>
    <row r="308" spans="1:47" ht="33" customHeight="1" thickBot="1">
      <c r="A308" s="639">
        <f t="shared" si="19"/>
        <v>298</v>
      </c>
      <c r="B308" s="1269" t="str">
        <f>IF(基本情報入力シート!C351="","",基本情報入力シート!C351)</f>
        <v/>
      </c>
      <c r="C308" s="1270"/>
      <c r="D308" s="1270"/>
      <c r="E308" s="1270"/>
      <c r="F308" s="1270"/>
      <c r="G308" s="1270"/>
      <c r="H308" s="1270"/>
      <c r="I308" s="1270"/>
      <c r="J308" s="1270"/>
      <c r="K308" s="1271"/>
      <c r="L308" s="639" t="str">
        <f>IF(基本情報入力シート!M351="","",基本情報入力シート!M351)</f>
        <v/>
      </c>
      <c r="M308" s="639" t="str">
        <f>IF(基本情報入力シート!R351="","",基本情報入力シート!R351)</f>
        <v/>
      </c>
      <c r="N308" s="639" t="str">
        <f>IF(基本情報入力シート!W351="","",基本情報入力シート!W351)</f>
        <v/>
      </c>
      <c r="O308" s="639" t="str">
        <f>IF(基本情報入力シート!X351="","",基本情報入力シート!X351)</f>
        <v/>
      </c>
      <c r="P308" s="640" t="str">
        <f>IF(基本情報入力シート!Y351="","",基本情報入力シート!Y351)</f>
        <v/>
      </c>
      <c r="Q308" s="641" t="str">
        <f>IF(基本情報入力シート!Z351="","",基本情報入力シート!Z351)</f>
        <v/>
      </c>
      <c r="R308" s="642" t="str">
        <f>IF(基本情報入力シート!AA351="","",基本情報入力シート!AA351)</f>
        <v/>
      </c>
      <c r="S308" s="129"/>
      <c r="T308" s="130"/>
      <c r="U308" s="643" t="str">
        <f>IFERROR(VLOOKUP(P308,【参考】数式用!$A$5:$I$28,MATCH(T308,【参考】数式用!$H$4:$I$4,0)+7,0),"")</f>
        <v/>
      </c>
      <c r="V308" s="132"/>
      <c r="W308" s="312" t="s">
        <v>121</v>
      </c>
      <c r="X308" s="133"/>
      <c r="Y308" s="313" t="s">
        <v>122</v>
      </c>
      <c r="Z308" s="133"/>
      <c r="AA308" s="313" t="s">
        <v>123</v>
      </c>
      <c r="AB308" s="133"/>
      <c r="AC308" s="313" t="s">
        <v>122</v>
      </c>
      <c r="AD308" s="133"/>
      <c r="AE308" s="313" t="s">
        <v>124</v>
      </c>
      <c r="AF308" s="644" t="s">
        <v>125</v>
      </c>
      <c r="AG308" s="651" t="str">
        <f t="shared" si="15"/>
        <v/>
      </c>
      <c r="AH308" s="645" t="s">
        <v>47</v>
      </c>
      <c r="AI308" s="646" t="str">
        <f t="shared" si="14"/>
        <v/>
      </c>
      <c r="AJ308" s="234"/>
      <c r="AK308" s="647" t="str">
        <f t="shared" si="16"/>
        <v>○</v>
      </c>
      <c r="AL308" s="648" t="str">
        <f t="shared" si="17"/>
        <v/>
      </c>
      <c r="AM308" s="649"/>
      <c r="AN308" s="649"/>
      <c r="AO308" s="649"/>
      <c r="AP308" s="649"/>
      <c r="AQ308" s="649"/>
      <c r="AR308" s="649"/>
      <c r="AS308" s="649"/>
      <c r="AT308" s="649"/>
      <c r="AU308" s="650"/>
    </row>
    <row r="309" spans="1:47" ht="33" customHeight="1" thickBot="1">
      <c r="A309" s="639">
        <f t="shared" si="19"/>
        <v>299</v>
      </c>
      <c r="B309" s="1269" t="str">
        <f>IF(基本情報入力シート!C352="","",基本情報入力シート!C352)</f>
        <v/>
      </c>
      <c r="C309" s="1270"/>
      <c r="D309" s="1270"/>
      <c r="E309" s="1270"/>
      <c r="F309" s="1270"/>
      <c r="G309" s="1270"/>
      <c r="H309" s="1270"/>
      <c r="I309" s="1270"/>
      <c r="J309" s="1270"/>
      <c r="K309" s="1271"/>
      <c r="L309" s="639" t="str">
        <f>IF(基本情報入力シート!M352="","",基本情報入力シート!M352)</f>
        <v/>
      </c>
      <c r="M309" s="639" t="str">
        <f>IF(基本情報入力シート!R352="","",基本情報入力シート!R352)</f>
        <v/>
      </c>
      <c r="N309" s="639" t="str">
        <f>IF(基本情報入力シート!W352="","",基本情報入力シート!W352)</f>
        <v/>
      </c>
      <c r="O309" s="639" t="str">
        <f>IF(基本情報入力シート!X352="","",基本情報入力シート!X352)</f>
        <v/>
      </c>
      <c r="P309" s="640" t="str">
        <f>IF(基本情報入力シート!Y352="","",基本情報入力シート!Y352)</f>
        <v/>
      </c>
      <c r="Q309" s="641" t="str">
        <f>IF(基本情報入力シート!Z352="","",基本情報入力シート!Z352)</f>
        <v/>
      </c>
      <c r="R309" s="642" t="str">
        <f>IF(基本情報入力シート!AA352="","",基本情報入力シート!AA352)</f>
        <v/>
      </c>
      <c r="S309" s="129"/>
      <c r="T309" s="130"/>
      <c r="U309" s="643" t="str">
        <f>IFERROR(VLOOKUP(P309,【参考】数式用!$A$5:$I$28,MATCH(T309,【参考】数式用!$H$4:$I$4,0)+7,0),"")</f>
        <v/>
      </c>
      <c r="V309" s="132"/>
      <c r="W309" s="312" t="s">
        <v>121</v>
      </c>
      <c r="X309" s="133"/>
      <c r="Y309" s="313" t="s">
        <v>122</v>
      </c>
      <c r="Z309" s="133"/>
      <c r="AA309" s="313" t="s">
        <v>123</v>
      </c>
      <c r="AB309" s="133"/>
      <c r="AC309" s="313" t="s">
        <v>122</v>
      </c>
      <c r="AD309" s="133"/>
      <c r="AE309" s="313" t="s">
        <v>124</v>
      </c>
      <c r="AF309" s="644" t="s">
        <v>125</v>
      </c>
      <c r="AG309" s="651" t="str">
        <f t="shared" si="15"/>
        <v/>
      </c>
      <c r="AH309" s="645" t="s">
        <v>47</v>
      </c>
      <c r="AI309" s="646" t="str">
        <f t="shared" si="14"/>
        <v/>
      </c>
      <c r="AJ309" s="234"/>
      <c r="AK309" s="647" t="str">
        <f t="shared" si="16"/>
        <v>○</v>
      </c>
      <c r="AL309" s="648" t="str">
        <f t="shared" si="17"/>
        <v/>
      </c>
      <c r="AM309" s="649"/>
      <c r="AN309" s="649"/>
      <c r="AO309" s="649"/>
      <c r="AP309" s="649"/>
      <c r="AQ309" s="649"/>
      <c r="AR309" s="649"/>
      <c r="AS309" s="649"/>
      <c r="AT309" s="649"/>
      <c r="AU309" s="650"/>
    </row>
    <row r="310" spans="1:47" ht="33" customHeight="1" thickBot="1">
      <c r="A310" s="639">
        <f t="shared" si="19"/>
        <v>300</v>
      </c>
      <c r="B310" s="1269" t="str">
        <f>IF(基本情報入力シート!C353="","",基本情報入力シート!C353)</f>
        <v/>
      </c>
      <c r="C310" s="1270"/>
      <c r="D310" s="1270"/>
      <c r="E310" s="1270"/>
      <c r="F310" s="1270"/>
      <c r="G310" s="1270"/>
      <c r="H310" s="1270"/>
      <c r="I310" s="1270"/>
      <c r="J310" s="1270"/>
      <c r="K310" s="1271"/>
      <c r="L310" s="639" t="str">
        <f>IF(基本情報入力シート!M353="","",基本情報入力シート!M353)</f>
        <v/>
      </c>
      <c r="M310" s="639" t="str">
        <f>IF(基本情報入力シート!R353="","",基本情報入力シート!R353)</f>
        <v/>
      </c>
      <c r="N310" s="639" t="str">
        <f>IF(基本情報入力シート!W353="","",基本情報入力シート!W353)</f>
        <v/>
      </c>
      <c r="O310" s="639" t="str">
        <f>IF(基本情報入力シート!X353="","",基本情報入力シート!X353)</f>
        <v/>
      </c>
      <c r="P310" s="640" t="str">
        <f>IF(基本情報入力シート!Y353="","",基本情報入力シート!Y353)</f>
        <v/>
      </c>
      <c r="Q310" s="641" t="str">
        <f>IF(基本情報入力シート!Z353="","",基本情報入力シート!Z353)</f>
        <v/>
      </c>
      <c r="R310" s="642" t="str">
        <f>IF(基本情報入力シート!AA353="","",基本情報入力シート!AA353)</f>
        <v/>
      </c>
      <c r="S310" s="129"/>
      <c r="T310" s="130"/>
      <c r="U310" s="643" t="str">
        <f>IFERROR(VLOOKUP(P310,【参考】数式用!$A$5:$I$28,MATCH(T310,【参考】数式用!$H$4:$I$4,0)+7,0),"")</f>
        <v/>
      </c>
      <c r="V310" s="132"/>
      <c r="W310" s="312" t="s">
        <v>121</v>
      </c>
      <c r="X310" s="133"/>
      <c r="Y310" s="313" t="s">
        <v>122</v>
      </c>
      <c r="Z310" s="133"/>
      <c r="AA310" s="313" t="s">
        <v>123</v>
      </c>
      <c r="AB310" s="133"/>
      <c r="AC310" s="313" t="s">
        <v>122</v>
      </c>
      <c r="AD310" s="133"/>
      <c r="AE310" s="313" t="s">
        <v>124</v>
      </c>
      <c r="AF310" s="644" t="s">
        <v>125</v>
      </c>
      <c r="AG310" s="651" t="str">
        <f t="shared" si="15"/>
        <v/>
      </c>
      <c r="AH310" s="645" t="s">
        <v>47</v>
      </c>
      <c r="AI310" s="646" t="str">
        <f t="shared" si="14"/>
        <v/>
      </c>
      <c r="AJ310" s="234"/>
      <c r="AK310" s="647" t="str">
        <f t="shared" si="16"/>
        <v>○</v>
      </c>
      <c r="AL310" s="648" t="str">
        <f t="shared" si="17"/>
        <v/>
      </c>
      <c r="AM310" s="649"/>
      <c r="AN310" s="649"/>
      <c r="AO310" s="649"/>
      <c r="AP310" s="649"/>
      <c r="AQ310" s="649"/>
      <c r="AR310" s="649"/>
      <c r="AS310" s="649"/>
      <c r="AT310" s="649"/>
      <c r="AU310" s="650"/>
    </row>
    <row r="311" spans="1:47" ht="33" customHeight="1" thickBot="1">
      <c r="A311" s="639">
        <f t="shared" si="19"/>
        <v>301</v>
      </c>
      <c r="B311" s="1269" t="str">
        <f>IF(基本情報入力シート!C354="","",基本情報入力シート!C354)</f>
        <v/>
      </c>
      <c r="C311" s="1270"/>
      <c r="D311" s="1270"/>
      <c r="E311" s="1270"/>
      <c r="F311" s="1270"/>
      <c r="G311" s="1270"/>
      <c r="H311" s="1270"/>
      <c r="I311" s="1270"/>
      <c r="J311" s="1270"/>
      <c r="K311" s="1271"/>
      <c r="L311" s="639" t="str">
        <f>IF(基本情報入力シート!M354="","",基本情報入力シート!M354)</f>
        <v/>
      </c>
      <c r="M311" s="639" t="str">
        <f>IF(基本情報入力シート!R354="","",基本情報入力シート!R354)</f>
        <v/>
      </c>
      <c r="N311" s="639" t="str">
        <f>IF(基本情報入力シート!W354="","",基本情報入力シート!W354)</f>
        <v/>
      </c>
      <c r="O311" s="639" t="str">
        <f>IF(基本情報入力シート!X354="","",基本情報入力シート!X354)</f>
        <v/>
      </c>
      <c r="P311" s="640" t="str">
        <f>IF(基本情報入力シート!Y354="","",基本情報入力シート!Y354)</f>
        <v/>
      </c>
      <c r="Q311" s="641" t="str">
        <f>IF(基本情報入力シート!Z354="","",基本情報入力シート!Z354)</f>
        <v/>
      </c>
      <c r="R311" s="642" t="str">
        <f>IF(基本情報入力シート!AA354="","",基本情報入力シート!AA354)</f>
        <v/>
      </c>
      <c r="S311" s="129"/>
      <c r="T311" s="130"/>
      <c r="U311" s="643" t="str">
        <f>IFERROR(VLOOKUP(P311,【参考】数式用!$A$5:$I$28,MATCH(T311,【参考】数式用!$H$4:$I$4,0)+7,0),"")</f>
        <v/>
      </c>
      <c r="V311" s="132"/>
      <c r="W311" s="312" t="s">
        <v>121</v>
      </c>
      <c r="X311" s="133"/>
      <c r="Y311" s="313" t="s">
        <v>122</v>
      </c>
      <c r="Z311" s="133"/>
      <c r="AA311" s="313" t="s">
        <v>123</v>
      </c>
      <c r="AB311" s="133"/>
      <c r="AC311" s="313" t="s">
        <v>122</v>
      </c>
      <c r="AD311" s="133"/>
      <c r="AE311" s="313" t="s">
        <v>124</v>
      </c>
      <c r="AF311" s="644" t="s">
        <v>125</v>
      </c>
      <c r="AG311" s="651" t="str">
        <f t="shared" si="15"/>
        <v/>
      </c>
      <c r="AH311" s="645" t="s">
        <v>47</v>
      </c>
      <c r="AI311" s="646" t="str">
        <f t="shared" si="14"/>
        <v/>
      </c>
      <c r="AJ311" s="234"/>
      <c r="AK311" s="647" t="str">
        <f t="shared" si="16"/>
        <v>○</v>
      </c>
      <c r="AL311" s="648" t="str">
        <f t="shared" si="17"/>
        <v/>
      </c>
      <c r="AM311" s="649"/>
      <c r="AN311" s="649"/>
      <c r="AO311" s="649"/>
      <c r="AP311" s="649"/>
      <c r="AQ311" s="649"/>
      <c r="AR311" s="649"/>
      <c r="AS311" s="649"/>
      <c r="AT311" s="649"/>
      <c r="AU311" s="650"/>
    </row>
    <row r="312" spans="1:47" ht="33" customHeight="1" thickBot="1">
      <c r="A312" s="639">
        <f t="shared" si="19"/>
        <v>302</v>
      </c>
      <c r="B312" s="1269" t="str">
        <f>IF(基本情報入力シート!C355="","",基本情報入力シート!C355)</f>
        <v/>
      </c>
      <c r="C312" s="1270"/>
      <c r="D312" s="1270"/>
      <c r="E312" s="1270"/>
      <c r="F312" s="1270"/>
      <c r="G312" s="1270"/>
      <c r="H312" s="1270"/>
      <c r="I312" s="1270"/>
      <c r="J312" s="1270"/>
      <c r="K312" s="1271"/>
      <c r="L312" s="639" t="str">
        <f>IF(基本情報入力シート!M355="","",基本情報入力シート!M355)</f>
        <v/>
      </c>
      <c r="M312" s="639" t="str">
        <f>IF(基本情報入力シート!R355="","",基本情報入力シート!R355)</f>
        <v/>
      </c>
      <c r="N312" s="639" t="str">
        <f>IF(基本情報入力シート!W355="","",基本情報入力シート!W355)</f>
        <v/>
      </c>
      <c r="O312" s="639" t="str">
        <f>IF(基本情報入力シート!X355="","",基本情報入力シート!X355)</f>
        <v/>
      </c>
      <c r="P312" s="640" t="str">
        <f>IF(基本情報入力シート!Y355="","",基本情報入力シート!Y355)</f>
        <v/>
      </c>
      <c r="Q312" s="641" t="str">
        <f>IF(基本情報入力シート!Z355="","",基本情報入力シート!Z355)</f>
        <v/>
      </c>
      <c r="R312" s="642" t="str">
        <f>IF(基本情報入力シート!AA355="","",基本情報入力シート!AA355)</f>
        <v/>
      </c>
      <c r="S312" s="129"/>
      <c r="T312" s="130"/>
      <c r="U312" s="643" t="str">
        <f>IFERROR(VLOOKUP(P312,【参考】数式用!$A$5:$I$28,MATCH(T312,【参考】数式用!$H$4:$I$4,0)+7,0),"")</f>
        <v/>
      </c>
      <c r="V312" s="132"/>
      <c r="W312" s="312" t="s">
        <v>121</v>
      </c>
      <c r="X312" s="133"/>
      <c r="Y312" s="313" t="s">
        <v>122</v>
      </c>
      <c r="Z312" s="133"/>
      <c r="AA312" s="313" t="s">
        <v>123</v>
      </c>
      <c r="AB312" s="133"/>
      <c r="AC312" s="313" t="s">
        <v>122</v>
      </c>
      <c r="AD312" s="133"/>
      <c r="AE312" s="313" t="s">
        <v>124</v>
      </c>
      <c r="AF312" s="644" t="s">
        <v>125</v>
      </c>
      <c r="AG312" s="651" t="str">
        <f t="shared" si="15"/>
        <v/>
      </c>
      <c r="AH312" s="645" t="s">
        <v>47</v>
      </c>
      <c r="AI312" s="646" t="str">
        <f t="shared" si="14"/>
        <v/>
      </c>
      <c r="AJ312" s="234"/>
      <c r="AK312" s="647" t="str">
        <f t="shared" si="16"/>
        <v>○</v>
      </c>
      <c r="AL312" s="648" t="str">
        <f t="shared" si="17"/>
        <v/>
      </c>
      <c r="AM312" s="649"/>
      <c r="AN312" s="649"/>
      <c r="AO312" s="649"/>
      <c r="AP312" s="649"/>
      <c r="AQ312" s="649"/>
      <c r="AR312" s="649"/>
      <c r="AS312" s="649"/>
      <c r="AT312" s="649"/>
      <c r="AU312" s="650"/>
    </row>
    <row r="313" spans="1:47" ht="33" customHeight="1" thickBot="1">
      <c r="A313" s="639">
        <f t="shared" si="19"/>
        <v>303</v>
      </c>
      <c r="B313" s="1269" t="str">
        <f>IF(基本情報入力シート!C356="","",基本情報入力シート!C356)</f>
        <v/>
      </c>
      <c r="C313" s="1270"/>
      <c r="D313" s="1270"/>
      <c r="E313" s="1270"/>
      <c r="F313" s="1270"/>
      <c r="G313" s="1270"/>
      <c r="H313" s="1270"/>
      <c r="I313" s="1270"/>
      <c r="J313" s="1270"/>
      <c r="K313" s="1271"/>
      <c r="L313" s="639" t="str">
        <f>IF(基本情報入力シート!M356="","",基本情報入力シート!M356)</f>
        <v/>
      </c>
      <c r="M313" s="639" t="str">
        <f>IF(基本情報入力シート!R356="","",基本情報入力シート!R356)</f>
        <v/>
      </c>
      <c r="N313" s="639" t="str">
        <f>IF(基本情報入力シート!W356="","",基本情報入力シート!W356)</f>
        <v/>
      </c>
      <c r="O313" s="639" t="str">
        <f>IF(基本情報入力シート!X356="","",基本情報入力シート!X356)</f>
        <v/>
      </c>
      <c r="P313" s="640" t="str">
        <f>IF(基本情報入力シート!Y356="","",基本情報入力シート!Y356)</f>
        <v/>
      </c>
      <c r="Q313" s="641" t="str">
        <f>IF(基本情報入力シート!Z356="","",基本情報入力シート!Z356)</f>
        <v/>
      </c>
      <c r="R313" s="642" t="str">
        <f>IF(基本情報入力シート!AA356="","",基本情報入力シート!AA356)</f>
        <v/>
      </c>
      <c r="S313" s="129"/>
      <c r="T313" s="130"/>
      <c r="U313" s="643" t="str">
        <f>IFERROR(VLOOKUP(P313,【参考】数式用!$A$5:$I$28,MATCH(T313,【参考】数式用!$H$4:$I$4,0)+7,0),"")</f>
        <v/>
      </c>
      <c r="V313" s="132"/>
      <c r="W313" s="312" t="s">
        <v>121</v>
      </c>
      <c r="X313" s="133"/>
      <c r="Y313" s="313" t="s">
        <v>122</v>
      </c>
      <c r="Z313" s="133"/>
      <c r="AA313" s="313" t="s">
        <v>123</v>
      </c>
      <c r="AB313" s="133"/>
      <c r="AC313" s="313" t="s">
        <v>122</v>
      </c>
      <c r="AD313" s="133"/>
      <c r="AE313" s="313" t="s">
        <v>124</v>
      </c>
      <c r="AF313" s="644" t="s">
        <v>125</v>
      </c>
      <c r="AG313" s="651" t="str">
        <f t="shared" si="15"/>
        <v/>
      </c>
      <c r="AH313" s="645" t="s">
        <v>47</v>
      </c>
      <c r="AI313" s="646" t="str">
        <f t="shared" si="14"/>
        <v/>
      </c>
      <c r="AJ313" s="234"/>
      <c r="AK313" s="647" t="str">
        <f t="shared" si="16"/>
        <v>○</v>
      </c>
      <c r="AL313" s="648" t="str">
        <f t="shared" si="17"/>
        <v/>
      </c>
      <c r="AM313" s="649"/>
      <c r="AN313" s="649"/>
      <c r="AO313" s="649"/>
      <c r="AP313" s="649"/>
      <c r="AQ313" s="649"/>
      <c r="AR313" s="649"/>
      <c r="AS313" s="649"/>
      <c r="AT313" s="649"/>
      <c r="AU313" s="650"/>
    </row>
    <row r="314" spans="1:47" ht="33" customHeight="1" thickBot="1">
      <c r="A314" s="639">
        <f t="shared" si="19"/>
        <v>304</v>
      </c>
      <c r="B314" s="1269" t="str">
        <f>IF(基本情報入力シート!C357="","",基本情報入力シート!C357)</f>
        <v/>
      </c>
      <c r="C314" s="1270"/>
      <c r="D314" s="1270"/>
      <c r="E314" s="1270"/>
      <c r="F314" s="1270"/>
      <c r="G314" s="1270"/>
      <c r="H314" s="1270"/>
      <c r="I314" s="1270"/>
      <c r="J314" s="1270"/>
      <c r="K314" s="1271"/>
      <c r="L314" s="639" t="str">
        <f>IF(基本情報入力シート!M357="","",基本情報入力シート!M357)</f>
        <v/>
      </c>
      <c r="M314" s="639" t="str">
        <f>IF(基本情報入力シート!R357="","",基本情報入力シート!R357)</f>
        <v/>
      </c>
      <c r="N314" s="639" t="str">
        <f>IF(基本情報入力シート!W357="","",基本情報入力シート!W357)</f>
        <v/>
      </c>
      <c r="O314" s="639" t="str">
        <f>IF(基本情報入力シート!X357="","",基本情報入力シート!X357)</f>
        <v/>
      </c>
      <c r="P314" s="640" t="str">
        <f>IF(基本情報入力シート!Y357="","",基本情報入力シート!Y357)</f>
        <v/>
      </c>
      <c r="Q314" s="641" t="str">
        <f>IF(基本情報入力シート!Z357="","",基本情報入力シート!Z357)</f>
        <v/>
      </c>
      <c r="R314" s="642" t="str">
        <f>IF(基本情報入力シート!AA357="","",基本情報入力シート!AA357)</f>
        <v/>
      </c>
      <c r="S314" s="129"/>
      <c r="T314" s="130"/>
      <c r="U314" s="643" t="str">
        <f>IFERROR(VLOOKUP(P314,【参考】数式用!$A$5:$I$28,MATCH(T314,【参考】数式用!$H$4:$I$4,0)+7,0),"")</f>
        <v/>
      </c>
      <c r="V314" s="132"/>
      <c r="W314" s="312" t="s">
        <v>121</v>
      </c>
      <c r="X314" s="133"/>
      <c r="Y314" s="313" t="s">
        <v>122</v>
      </c>
      <c r="Z314" s="133"/>
      <c r="AA314" s="313" t="s">
        <v>123</v>
      </c>
      <c r="AB314" s="133"/>
      <c r="AC314" s="313" t="s">
        <v>122</v>
      </c>
      <c r="AD314" s="133"/>
      <c r="AE314" s="313" t="s">
        <v>124</v>
      </c>
      <c r="AF314" s="644" t="s">
        <v>125</v>
      </c>
      <c r="AG314" s="651" t="str">
        <f t="shared" si="15"/>
        <v/>
      </c>
      <c r="AH314" s="645" t="s">
        <v>47</v>
      </c>
      <c r="AI314" s="646" t="str">
        <f t="shared" si="14"/>
        <v/>
      </c>
      <c r="AJ314" s="234"/>
      <c r="AK314" s="647" t="str">
        <f t="shared" si="16"/>
        <v>○</v>
      </c>
      <c r="AL314" s="648" t="str">
        <f t="shared" si="17"/>
        <v/>
      </c>
      <c r="AM314" s="649"/>
      <c r="AN314" s="649"/>
      <c r="AO314" s="649"/>
      <c r="AP314" s="649"/>
      <c r="AQ314" s="649"/>
      <c r="AR314" s="649"/>
      <c r="AS314" s="649"/>
      <c r="AT314" s="649"/>
      <c r="AU314" s="650"/>
    </row>
    <row r="315" spans="1:47" ht="33" customHeight="1" thickBot="1">
      <c r="A315" s="639">
        <f t="shared" si="19"/>
        <v>305</v>
      </c>
      <c r="B315" s="1269" t="str">
        <f>IF(基本情報入力シート!C358="","",基本情報入力シート!C358)</f>
        <v/>
      </c>
      <c r="C315" s="1270"/>
      <c r="D315" s="1270"/>
      <c r="E315" s="1270"/>
      <c r="F315" s="1270"/>
      <c r="G315" s="1270"/>
      <c r="H315" s="1270"/>
      <c r="I315" s="1270"/>
      <c r="J315" s="1270"/>
      <c r="K315" s="1271"/>
      <c r="L315" s="639" t="str">
        <f>IF(基本情報入力シート!M358="","",基本情報入力シート!M358)</f>
        <v/>
      </c>
      <c r="M315" s="639" t="str">
        <f>IF(基本情報入力シート!R358="","",基本情報入力シート!R358)</f>
        <v/>
      </c>
      <c r="N315" s="639" t="str">
        <f>IF(基本情報入力シート!W358="","",基本情報入力シート!W358)</f>
        <v/>
      </c>
      <c r="O315" s="639" t="str">
        <f>IF(基本情報入力シート!X358="","",基本情報入力シート!X358)</f>
        <v/>
      </c>
      <c r="P315" s="640" t="str">
        <f>IF(基本情報入力シート!Y358="","",基本情報入力シート!Y358)</f>
        <v/>
      </c>
      <c r="Q315" s="641" t="str">
        <f>IF(基本情報入力シート!Z358="","",基本情報入力シート!Z358)</f>
        <v/>
      </c>
      <c r="R315" s="642" t="str">
        <f>IF(基本情報入力シート!AA358="","",基本情報入力シート!AA358)</f>
        <v/>
      </c>
      <c r="S315" s="129"/>
      <c r="T315" s="130"/>
      <c r="U315" s="643" t="str">
        <f>IFERROR(VLOOKUP(P315,【参考】数式用!$A$5:$I$28,MATCH(T315,【参考】数式用!$H$4:$I$4,0)+7,0),"")</f>
        <v/>
      </c>
      <c r="V315" s="132"/>
      <c r="W315" s="312" t="s">
        <v>121</v>
      </c>
      <c r="X315" s="133"/>
      <c r="Y315" s="313" t="s">
        <v>122</v>
      </c>
      <c r="Z315" s="133"/>
      <c r="AA315" s="313" t="s">
        <v>123</v>
      </c>
      <c r="AB315" s="133"/>
      <c r="AC315" s="313" t="s">
        <v>122</v>
      </c>
      <c r="AD315" s="133"/>
      <c r="AE315" s="313" t="s">
        <v>124</v>
      </c>
      <c r="AF315" s="644" t="s">
        <v>125</v>
      </c>
      <c r="AG315" s="651" t="str">
        <f t="shared" si="15"/>
        <v/>
      </c>
      <c r="AH315" s="645" t="s">
        <v>47</v>
      </c>
      <c r="AI315" s="646" t="str">
        <f t="shared" si="14"/>
        <v/>
      </c>
      <c r="AJ315" s="234"/>
      <c r="AK315" s="647" t="str">
        <f t="shared" si="16"/>
        <v>○</v>
      </c>
      <c r="AL315" s="648" t="str">
        <f t="shared" si="17"/>
        <v/>
      </c>
      <c r="AM315" s="649"/>
      <c r="AN315" s="649"/>
      <c r="AO315" s="649"/>
      <c r="AP315" s="649"/>
      <c r="AQ315" s="649"/>
      <c r="AR315" s="649"/>
      <c r="AS315" s="649"/>
      <c r="AT315" s="649"/>
      <c r="AU315" s="650"/>
    </row>
    <row r="316" spans="1:47" ht="33" customHeight="1" thickBot="1">
      <c r="A316" s="639">
        <f t="shared" si="19"/>
        <v>306</v>
      </c>
      <c r="B316" s="1269" t="str">
        <f>IF(基本情報入力シート!C359="","",基本情報入力シート!C359)</f>
        <v/>
      </c>
      <c r="C316" s="1270"/>
      <c r="D316" s="1270"/>
      <c r="E316" s="1270"/>
      <c r="F316" s="1270"/>
      <c r="G316" s="1270"/>
      <c r="H316" s="1270"/>
      <c r="I316" s="1270"/>
      <c r="J316" s="1270"/>
      <c r="K316" s="1271"/>
      <c r="L316" s="639" t="str">
        <f>IF(基本情報入力シート!M359="","",基本情報入力シート!M359)</f>
        <v/>
      </c>
      <c r="M316" s="639" t="str">
        <f>IF(基本情報入力シート!R359="","",基本情報入力シート!R359)</f>
        <v/>
      </c>
      <c r="N316" s="639" t="str">
        <f>IF(基本情報入力シート!W359="","",基本情報入力シート!W359)</f>
        <v/>
      </c>
      <c r="O316" s="639" t="str">
        <f>IF(基本情報入力シート!X359="","",基本情報入力シート!X359)</f>
        <v/>
      </c>
      <c r="P316" s="640" t="str">
        <f>IF(基本情報入力シート!Y359="","",基本情報入力シート!Y359)</f>
        <v/>
      </c>
      <c r="Q316" s="641" t="str">
        <f>IF(基本情報入力シート!Z359="","",基本情報入力シート!Z359)</f>
        <v/>
      </c>
      <c r="R316" s="642" t="str">
        <f>IF(基本情報入力シート!AA359="","",基本情報入力シート!AA359)</f>
        <v/>
      </c>
      <c r="S316" s="129"/>
      <c r="T316" s="130"/>
      <c r="U316" s="643" t="str">
        <f>IFERROR(VLOOKUP(P316,【参考】数式用!$A$5:$I$28,MATCH(T316,【参考】数式用!$H$4:$I$4,0)+7,0),"")</f>
        <v/>
      </c>
      <c r="V316" s="132"/>
      <c r="W316" s="312" t="s">
        <v>121</v>
      </c>
      <c r="X316" s="133"/>
      <c r="Y316" s="313" t="s">
        <v>122</v>
      </c>
      <c r="Z316" s="133"/>
      <c r="AA316" s="313" t="s">
        <v>123</v>
      </c>
      <c r="AB316" s="133"/>
      <c r="AC316" s="313" t="s">
        <v>122</v>
      </c>
      <c r="AD316" s="133"/>
      <c r="AE316" s="313" t="s">
        <v>124</v>
      </c>
      <c r="AF316" s="644" t="s">
        <v>125</v>
      </c>
      <c r="AG316" s="651" t="str">
        <f t="shared" si="15"/>
        <v/>
      </c>
      <c r="AH316" s="645" t="s">
        <v>47</v>
      </c>
      <c r="AI316" s="646" t="str">
        <f t="shared" si="14"/>
        <v/>
      </c>
      <c r="AJ316" s="234"/>
      <c r="AK316" s="647" t="str">
        <f t="shared" si="16"/>
        <v>○</v>
      </c>
      <c r="AL316" s="648" t="str">
        <f t="shared" si="17"/>
        <v/>
      </c>
      <c r="AM316" s="649"/>
      <c r="AN316" s="649"/>
      <c r="AO316" s="649"/>
      <c r="AP316" s="649"/>
      <c r="AQ316" s="649"/>
      <c r="AR316" s="649"/>
      <c r="AS316" s="649"/>
      <c r="AT316" s="649"/>
      <c r="AU316" s="650"/>
    </row>
    <row r="317" spans="1:47" ht="33" customHeight="1" thickBot="1">
      <c r="A317" s="639">
        <f t="shared" si="19"/>
        <v>307</v>
      </c>
      <c r="B317" s="1269" t="str">
        <f>IF(基本情報入力シート!C360="","",基本情報入力シート!C360)</f>
        <v/>
      </c>
      <c r="C317" s="1270"/>
      <c r="D317" s="1270"/>
      <c r="E317" s="1270"/>
      <c r="F317" s="1270"/>
      <c r="G317" s="1270"/>
      <c r="H317" s="1270"/>
      <c r="I317" s="1270"/>
      <c r="J317" s="1270"/>
      <c r="K317" s="1271"/>
      <c r="L317" s="639" t="str">
        <f>IF(基本情報入力シート!M360="","",基本情報入力シート!M360)</f>
        <v/>
      </c>
      <c r="M317" s="639" t="str">
        <f>IF(基本情報入力シート!R360="","",基本情報入力シート!R360)</f>
        <v/>
      </c>
      <c r="N317" s="639" t="str">
        <f>IF(基本情報入力シート!W360="","",基本情報入力シート!W360)</f>
        <v/>
      </c>
      <c r="O317" s="639" t="str">
        <f>IF(基本情報入力シート!X360="","",基本情報入力シート!X360)</f>
        <v/>
      </c>
      <c r="P317" s="640" t="str">
        <f>IF(基本情報入力シート!Y360="","",基本情報入力シート!Y360)</f>
        <v/>
      </c>
      <c r="Q317" s="641" t="str">
        <f>IF(基本情報入力シート!Z360="","",基本情報入力シート!Z360)</f>
        <v/>
      </c>
      <c r="R317" s="642" t="str">
        <f>IF(基本情報入力シート!AA360="","",基本情報入力シート!AA360)</f>
        <v/>
      </c>
      <c r="S317" s="129"/>
      <c r="T317" s="130"/>
      <c r="U317" s="643" t="str">
        <f>IFERROR(VLOOKUP(P317,【参考】数式用!$A$5:$I$28,MATCH(T317,【参考】数式用!$H$4:$I$4,0)+7,0),"")</f>
        <v/>
      </c>
      <c r="V317" s="132"/>
      <c r="W317" s="312" t="s">
        <v>121</v>
      </c>
      <c r="X317" s="133"/>
      <c r="Y317" s="313" t="s">
        <v>122</v>
      </c>
      <c r="Z317" s="133"/>
      <c r="AA317" s="313" t="s">
        <v>123</v>
      </c>
      <c r="AB317" s="133"/>
      <c r="AC317" s="313" t="s">
        <v>122</v>
      </c>
      <c r="AD317" s="133"/>
      <c r="AE317" s="313" t="s">
        <v>124</v>
      </c>
      <c r="AF317" s="644" t="s">
        <v>125</v>
      </c>
      <c r="AG317" s="651" t="str">
        <f t="shared" si="15"/>
        <v/>
      </c>
      <c r="AH317" s="645" t="s">
        <v>47</v>
      </c>
      <c r="AI317" s="646" t="str">
        <f t="shared" si="14"/>
        <v/>
      </c>
      <c r="AJ317" s="234"/>
      <c r="AK317" s="647" t="str">
        <f t="shared" si="16"/>
        <v>○</v>
      </c>
      <c r="AL317" s="648" t="str">
        <f t="shared" si="17"/>
        <v/>
      </c>
      <c r="AM317" s="649"/>
      <c r="AN317" s="649"/>
      <c r="AO317" s="649"/>
      <c r="AP317" s="649"/>
      <c r="AQ317" s="649"/>
      <c r="AR317" s="649"/>
      <c r="AS317" s="649"/>
      <c r="AT317" s="649"/>
      <c r="AU317" s="650"/>
    </row>
    <row r="318" spans="1:47" ht="33" customHeight="1" thickBot="1">
      <c r="A318" s="639">
        <f t="shared" si="19"/>
        <v>308</v>
      </c>
      <c r="B318" s="1269" t="str">
        <f>IF(基本情報入力シート!C361="","",基本情報入力シート!C361)</f>
        <v/>
      </c>
      <c r="C318" s="1270"/>
      <c r="D318" s="1270"/>
      <c r="E318" s="1270"/>
      <c r="F318" s="1270"/>
      <c r="G318" s="1270"/>
      <c r="H318" s="1270"/>
      <c r="I318" s="1270"/>
      <c r="J318" s="1270"/>
      <c r="K318" s="1271"/>
      <c r="L318" s="639" t="str">
        <f>IF(基本情報入力シート!M361="","",基本情報入力シート!M361)</f>
        <v/>
      </c>
      <c r="M318" s="639" t="str">
        <f>IF(基本情報入力シート!R361="","",基本情報入力シート!R361)</f>
        <v/>
      </c>
      <c r="N318" s="639" t="str">
        <f>IF(基本情報入力シート!W361="","",基本情報入力シート!W361)</f>
        <v/>
      </c>
      <c r="O318" s="639" t="str">
        <f>IF(基本情報入力シート!X361="","",基本情報入力シート!X361)</f>
        <v/>
      </c>
      <c r="P318" s="640" t="str">
        <f>IF(基本情報入力シート!Y361="","",基本情報入力シート!Y361)</f>
        <v/>
      </c>
      <c r="Q318" s="641" t="str">
        <f>IF(基本情報入力シート!Z361="","",基本情報入力シート!Z361)</f>
        <v/>
      </c>
      <c r="R318" s="642" t="str">
        <f>IF(基本情報入力シート!AA361="","",基本情報入力シート!AA361)</f>
        <v/>
      </c>
      <c r="S318" s="129"/>
      <c r="T318" s="130"/>
      <c r="U318" s="643" t="str">
        <f>IFERROR(VLOOKUP(P318,【参考】数式用!$A$5:$I$28,MATCH(T318,【参考】数式用!$H$4:$I$4,0)+7,0),"")</f>
        <v/>
      </c>
      <c r="V318" s="132"/>
      <c r="W318" s="312" t="s">
        <v>121</v>
      </c>
      <c r="X318" s="133"/>
      <c r="Y318" s="313" t="s">
        <v>122</v>
      </c>
      <c r="Z318" s="133"/>
      <c r="AA318" s="313" t="s">
        <v>123</v>
      </c>
      <c r="AB318" s="133"/>
      <c r="AC318" s="313" t="s">
        <v>122</v>
      </c>
      <c r="AD318" s="133"/>
      <c r="AE318" s="313" t="s">
        <v>124</v>
      </c>
      <c r="AF318" s="644" t="s">
        <v>125</v>
      </c>
      <c r="AG318" s="651" t="str">
        <f t="shared" si="15"/>
        <v/>
      </c>
      <c r="AH318" s="645" t="s">
        <v>47</v>
      </c>
      <c r="AI318" s="646" t="str">
        <f t="shared" si="14"/>
        <v/>
      </c>
      <c r="AJ318" s="234"/>
      <c r="AK318" s="647" t="str">
        <f t="shared" si="16"/>
        <v>○</v>
      </c>
      <c r="AL318" s="648" t="str">
        <f t="shared" si="17"/>
        <v/>
      </c>
      <c r="AM318" s="649"/>
      <c r="AN318" s="649"/>
      <c r="AO318" s="649"/>
      <c r="AP318" s="649"/>
      <c r="AQ318" s="649"/>
      <c r="AR318" s="649"/>
      <c r="AS318" s="649"/>
      <c r="AT318" s="649"/>
      <c r="AU318" s="650"/>
    </row>
    <row r="319" spans="1:47" ht="33" customHeight="1" thickBot="1">
      <c r="A319" s="639">
        <f t="shared" si="19"/>
        <v>309</v>
      </c>
      <c r="B319" s="1269" t="str">
        <f>IF(基本情報入力シート!C362="","",基本情報入力シート!C362)</f>
        <v/>
      </c>
      <c r="C319" s="1270"/>
      <c r="D319" s="1270"/>
      <c r="E319" s="1270"/>
      <c r="F319" s="1270"/>
      <c r="G319" s="1270"/>
      <c r="H319" s="1270"/>
      <c r="I319" s="1270"/>
      <c r="J319" s="1270"/>
      <c r="K319" s="1271"/>
      <c r="L319" s="639" t="str">
        <f>IF(基本情報入力シート!M362="","",基本情報入力シート!M362)</f>
        <v/>
      </c>
      <c r="M319" s="639" t="str">
        <f>IF(基本情報入力シート!R362="","",基本情報入力シート!R362)</f>
        <v/>
      </c>
      <c r="N319" s="639" t="str">
        <f>IF(基本情報入力シート!W362="","",基本情報入力シート!W362)</f>
        <v/>
      </c>
      <c r="O319" s="639" t="str">
        <f>IF(基本情報入力シート!X362="","",基本情報入力シート!X362)</f>
        <v/>
      </c>
      <c r="P319" s="640" t="str">
        <f>IF(基本情報入力シート!Y362="","",基本情報入力シート!Y362)</f>
        <v/>
      </c>
      <c r="Q319" s="641" t="str">
        <f>IF(基本情報入力シート!Z362="","",基本情報入力シート!Z362)</f>
        <v/>
      </c>
      <c r="R319" s="642" t="str">
        <f>IF(基本情報入力シート!AA362="","",基本情報入力シート!AA362)</f>
        <v/>
      </c>
      <c r="S319" s="129"/>
      <c r="T319" s="130"/>
      <c r="U319" s="643" t="str">
        <f>IFERROR(VLOOKUP(P319,【参考】数式用!$A$5:$I$28,MATCH(T319,【参考】数式用!$H$4:$I$4,0)+7,0),"")</f>
        <v/>
      </c>
      <c r="V319" s="132"/>
      <c r="W319" s="312" t="s">
        <v>121</v>
      </c>
      <c r="X319" s="133"/>
      <c r="Y319" s="313" t="s">
        <v>122</v>
      </c>
      <c r="Z319" s="133"/>
      <c r="AA319" s="313" t="s">
        <v>123</v>
      </c>
      <c r="AB319" s="133"/>
      <c r="AC319" s="313" t="s">
        <v>122</v>
      </c>
      <c r="AD319" s="133"/>
      <c r="AE319" s="313" t="s">
        <v>124</v>
      </c>
      <c r="AF319" s="644" t="s">
        <v>125</v>
      </c>
      <c r="AG319" s="651" t="str">
        <f t="shared" si="15"/>
        <v/>
      </c>
      <c r="AH319" s="645" t="s">
        <v>47</v>
      </c>
      <c r="AI319" s="646" t="str">
        <f t="shared" si="14"/>
        <v/>
      </c>
      <c r="AJ319" s="234"/>
      <c r="AK319" s="647" t="str">
        <f t="shared" si="16"/>
        <v>○</v>
      </c>
      <c r="AL319" s="648" t="str">
        <f t="shared" si="17"/>
        <v/>
      </c>
      <c r="AM319" s="649"/>
      <c r="AN319" s="649"/>
      <c r="AO319" s="649"/>
      <c r="AP319" s="649"/>
      <c r="AQ319" s="649"/>
      <c r="AR319" s="649"/>
      <c r="AS319" s="649"/>
      <c r="AT319" s="649"/>
      <c r="AU319" s="650"/>
    </row>
    <row r="320" spans="1:47" ht="33" customHeight="1" thickBot="1">
      <c r="A320" s="639">
        <f t="shared" si="19"/>
        <v>310</v>
      </c>
      <c r="B320" s="1269" t="str">
        <f>IF(基本情報入力シート!C363="","",基本情報入力シート!C363)</f>
        <v/>
      </c>
      <c r="C320" s="1270"/>
      <c r="D320" s="1270"/>
      <c r="E320" s="1270"/>
      <c r="F320" s="1270"/>
      <c r="G320" s="1270"/>
      <c r="H320" s="1270"/>
      <c r="I320" s="1270"/>
      <c r="J320" s="1270"/>
      <c r="K320" s="1271"/>
      <c r="L320" s="639" t="str">
        <f>IF(基本情報入力シート!M363="","",基本情報入力シート!M363)</f>
        <v/>
      </c>
      <c r="M320" s="639" t="str">
        <f>IF(基本情報入力シート!R363="","",基本情報入力シート!R363)</f>
        <v/>
      </c>
      <c r="N320" s="639" t="str">
        <f>IF(基本情報入力シート!W363="","",基本情報入力シート!W363)</f>
        <v/>
      </c>
      <c r="O320" s="639" t="str">
        <f>IF(基本情報入力シート!X363="","",基本情報入力シート!X363)</f>
        <v/>
      </c>
      <c r="P320" s="640" t="str">
        <f>IF(基本情報入力シート!Y363="","",基本情報入力シート!Y363)</f>
        <v/>
      </c>
      <c r="Q320" s="641" t="str">
        <f>IF(基本情報入力シート!Z363="","",基本情報入力シート!Z363)</f>
        <v/>
      </c>
      <c r="R320" s="642" t="str">
        <f>IF(基本情報入力シート!AA363="","",基本情報入力シート!AA363)</f>
        <v/>
      </c>
      <c r="S320" s="129"/>
      <c r="T320" s="130"/>
      <c r="U320" s="643" t="str">
        <f>IFERROR(VLOOKUP(P320,【参考】数式用!$A$5:$I$28,MATCH(T320,【参考】数式用!$H$4:$I$4,0)+7,0),"")</f>
        <v/>
      </c>
      <c r="V320" s="132"/>
      <c r="W320" s="312" t="s">
        <v>121</v>
      </c>
      <c r="X320" s="133"/>
      <c r="Y320" s="313" t="s">
        <v>122</v>
      </c>
      <c r="Z320" s="133"/>
      <c r="AA320" s="313" t="s">
        <v>123</v>
      </c>
      <c r="AB320" s="133"/>
      <c r="AC320" s="313" t="s">
        <v>122</v>
      </c>
      <c r="AD320" s="133"/>
      <c r="AE320" s="313" t="s">
        <v>124</v>
      </c>
      <c r="AF320" s="644" t="s">
        <v>125</v>
      </c>
      <c r="AG320" s="651" t="str">
        <f t="shared" si="15"/>
        <v/>
      </c>
      <c r="AH320" s="645" t="s">
        <v>47</v>
      </c>
      <c r="AI320" s="646" t="str">
        <f t="shared" si="14"/>
        <v/>
      </c>
      <c r="AJ320" s="234"/>
      <c r="AK320" s="647" t="str">
        <f t="shared" si="16"/>
        <v>○</v>
      </c>
      <c r="AL320" s="648" t="str">
        <f t="shared" si="17"/>
        <v/>
      </c>
      <c r="AM320" s="649"/>
      <c r="AN320" s="649"/>
      <c r="AO320" s="649"/>
      <c r="AP320" s="649"/>
      <c r="AQ320" s="649"/>
      <c r="AR320" s="649"/>
      <c r="AS320" s="649"/>
      <c r="AT320" s="649"/>
      <c r="AU320" s="650"/>
    </row>
    <row r="321" spans="1:47" ht="33" customHeight="1" thickBot="1">
      <c r="A321" s="639">
        <f t="shared" si="19"/>
        <v>311</v>
      </c>
      <c r="B321" s="1269" t="str">
        <f>IF(基本情報入力シート!C364="","",基本情報入力シート!C364)</f>
        <v/>
      </c>
      <c r="C321" s="1270"/>
      <c r="D321" s="1270"/>
      <c r="E321" s="1270"/>
      <c r="F321" s="1270"/>
      <c r="G321" s="1270"/>
      <c r="H321" s="1270"/>
      <c r="I321" s="1270"/>
      <c r="J321" s="1270"/>
      <c r="K321" s="1271"/>
      <c r="L321" s="639" t="str">
        <f>IF(基本情報入力シート!M364="","",基本情報入力シート!M364)</f>
        <v/>
      </c>
      <c r="M321" s="639" t="str">
        <f>IF(基本情報入力シート!R364="","",基本情報入力シート!R364)</f>
        <v/>
      </c>
      <c r="N321" s="639" t="str">
        <f>IF(基本情報入力シート!W364="","",基本情報入力シート!W364)</f>
        <v/>
      </c>
      <c r="O321" s="639" t="str">
        <f>IF(基本情報入力シート!X364="","",基本情報入力シート!X364)</f>
        <v/>
      </c>
      <c r="P321" s="640" t="str">
        <f>IF(基本情報入力シート!Y364="","",基本情報入力シート!Y364)</f>
        <v/>
      </c>
      <c r="Q321" s="641" t="str">
        <f>IF(基本情報入力シート!Z364="","",基本情報入力シート!Z364)</f>
        <v/>
      </c>
      <c r="R321" s="642" t="str">
        <f>IF(基本情報入力シート!AA364="","",基本情報入力シート!AA364)</f>
        <v/>
      </c>
      <c r="S321" s="129"/>
      <c r="T321" s="130"/>
      <c r="U321" s="643" t="str">
        <f>IFERROR(VLOOKUP(P321,【参考】数式用!$A$5:$I$28,MATCH(T321,【参考】数式用!$H$4:$I$4,0)+7,0),"")</f>
        <v/>
      </c>
      <c r="V321" s="132"/>
      <c r="W321" s="312" t="s">
        <v>121</v>
      </c>
      <c r="X321" s="133"/>
      <c r="Y321" s="313" t="s">
        <v>122</v>
      </c>
      <c r="Z321" s="133"/>
      <c r="AA321" s="313" t="s">
        <v>123</v>
      </c>
      <c r="AB321" s="133"/>
      <c r="AC321" s="313" t="s">
        <v>122</v>
      </c>
      <c r="AD321" s="133"/>
      <c r="AE321" s="313" t="s">
        <v>124</v>
      </c>
      <c r="AF321" s="644" t="s">
        <v>125</v>
      </c>
      <c r="AG321" s="651" t="str">
        <f t="shared" si="15"/>
        <v/>
      </c>
      <c r="AH321" s="645" t="s">
        <v>47</v>
      </c>
      <c r="AI321" s="646" t="str">
        <f t="shared" si="14"/>
        <v/>
      </c>
      <c r="AJ321" s="234"/>
      <c r="AK321" s="647" t="str">
        <f t="shared" si="16"/>
        <v>○</v>
      </c>
      <c r="AL321" s="648" t="str">
        <f t="shared" si="17"/>
        <v/>
      </c>
      <c r="AM321" s="649"/>
      <c r="AN321" s="649"/>
      <c r="AO321" s="649"/>
      <c r="AP321" s="649"/>
      <c r="AQ321" s="649"/>
      <c r="AR321" s="649"/>
      <c r="AS321" s="649"/>
      <c r="AT321" s="649"/>
      <c r="AU321" s="650"/>
    </row>
    <row r="322" spans="1:47" ht="33" customHeight="1" thickBot="1">
      <c r="A322" s="639">
        <f t="shared" si="19"/>
        <v>312</v>
      </c>
      <c r="B322" s="1269" t="str">
        <f>IF(基本情報入力シート!C365="","",基本情報入力シート!C365)</f>
        <v/>
      </c>
      <c r="C322" s="1270"/>
      <c r="D322" s="1270"/>
      <c r="E322" s="1270"/>
      <c r="F322" s="1270"/>
      <c r="G322" s="1270"/>
      <c r="H322" s="1270"/>
      <c r="I322" s="1270"/>
      <c r="J322" s="1270"/>
      <c r="K322" s="1271"/>
      <c r="L322" s="639" t="str">
        <f>IF(基本情報入力シート!M365="","",基本情報入力シート!M365)</f>
        <v/>
      </c>
      <c r="M322" s="639" t="str">
        <f>IF(基本情報入力シート!R365="","",基本情報入力シート!R365)</f>
        <v/>
      </c>
      <c r="N322" s="639" t="str">
        <f>IF(基本情報入力シート!W365="","",基本情報入力シート!W365)</f>
        <v/>
      </c>
      <c r="O322" s="639" t="str">
        <f>IF(基本情報入力シート!X365="","",基本情報入力シート!X365)</f>
        <v/>
      </c>
      <c r="P322" s="640" t="str">
        <f>IF(基本情報入力シート!Y365="","",基本情報入力シート!Y365)</f>
        <v/>
      </c>
      <c r="Q322" s="641" t="str">
        <f>IF(基本情報入力シート!Z365="","",基本情報入力シート!Z365)</f>
        <v/>
      </c>
      <c r="R322" s="642" t="str">
        <f>IF(基本情報入力シート!AA365="","",基本情報入力シート!AA365)</f>
        <v/>
      </c>
      <c r="S322" s="129"/>
      <c r="T322" s="130"/>
      <c r="U322" s="643" t="str">
        <f>IFERROR(VLOOKUP(P322,【参考】数式用!$A$5:$I$28,MATCH(T322,【参考】数式用!$H$4:$I$4,0)+7,0),"")</f>
        <v/>
      </c>
      <c r="V322" s="132"/>
      <c r="W322" s="312" t="s">
        <v>121</v>
      </c>
      <c r="X322" s="133"/>
      <c r="Y322" s="313" t="s">
        <v>122</v>
      </c>
      <c r="Z322" s="133"/>
      <c r="AA322" s="313" t="s">
        <v>123</v>
      </c>
      <c r="AB322" s="133"/>
      <c r="AC322" s="313" t="s">
        <v>122</v>
      </c>
      <c r="AD322" s="133"/>
      <c r="AE322" s="313" t="s">
        <v>124</v>
      </c>
      <c r="AF322" s="644" t="s">
        <v>125</v>
      </c>
      <c r="AG322" s="651" t="str">
        <f t="shared" si="15"/>
        <v/>
      </c>
      <c r="AH322" s="645" t="s">
        <v>47</v>
      </c>
      <c r="AI322" s="646" t="str">
        <f t="shared" si="14"/>
        <v/>
      </c>
      <c r="AJ322" s="234"/>
      <c r="AK322" s="647" t="str">
        <f t="shared" si="16"/>
        <v>○</v>
      </c>
      <c r="AL322" s="648" t="str">
        <f t="shared" si="17"/>
        <v/>
      </c>
      <c r="AM322" s="649"/>
      <c r="AN322" s="649"/>
      <c r="AO322" s="649"/>
      <c r="AP322" s="649"/>
      <c r="AQ322" s="649"/>
      <c r="AR322" s="649"/>
      <c r="AS322" s="649"/>
      <c r="AT322" s="649"/>
      <c r="AU322" s="650"/>
    </row>
    <row r="323" spans="1:47" ht="33" customHeight="1" thickBot="1">
      <c r="A323" s="639">
        <f t="shared" si="19"/>
        <v>313</v>
      </c>
      <c r="B323" s="1269" t="str">
        <f>IF(基本情報入力シート!C366="","",基本情報入力シート!C366)</f>
        <v/>
      </c>
      <c r="C323" s="1270"/>
      <c r="D323" s="1270"/>
      <c r="E323" s="1270"/>
      <c r="F323" s="1270"/>
      <c r="G323" s="1270"/>
      <c r="H323" s="1270"/>
      <c r="I323" s="1270"/>
      <c r="J323" s="1270"/>
      <c r="K323" s="1271"/>
      <c r="L323" s="639" t="str">
        <f>IF(基本情報入力シート!M366="","",基本情報入力シート!M366)</f>
        <v/>
      </c>
      <c r="M323" s="639" t="str">
        <f>IF(基本情報入力シート!R366="","",基本情報入力シート!R366)</f>
        <v/>
      </c>
      <c r="N323" s="639" t="str">
        <f>IF(基本情報入力シート!W366="","",基本情報入力シート!W366)</f>
        <v/>
      </c>
      <c r="O323" s="639" t="str">
        <f>IF(基本情報入力シート!X366="","",基本情報入力シート!X366)</f>
        <v/>
      </c>
      <c r="P323" s="640" t="str">
        <f>IF(基本情報入力シート!Y366="","",基本情報入力シート!Y366)</f>
        <v/>
      </c>
      <c r="Q323" s="641" t="str">
        <f>IF(基本情報入力シート!Z366="","",基本情報入力シート!Z366)</f>
        <v/>
      </c>
      <c r="R323" s="642" t="str">
        <f>IF(基本情報入力シート!AA366="","",基本情報入力シート!AA366)</f>
        <v/>
      </c>
      <c r="S323" s="129"/>
      <c r="T323" s="130"/>
      <c r="U323" s="643" t="str">
        <f>IFERROR(VLOOKUP(P323,【参考】数式用!$A$5:$I$28,MATCH(T323,【参考】数式用!$H$4:$I$4,0)+7,0),"")</f>
        <v/>
      </c>
      <c r="V323" s="132"/>
      <c r="W323" s="312" t="s">
        <v>121</v>
      </c>
      <c r="X323" s="133"/>
      <c r="Y323" s="313" t="s">
        <v>122</v>
      </c>
      <c r="Z323" s="133"/>
      <c r="AA323" s="313" t="s">
        <v>123</v>
      </c>
      <c r="AB323" s="133"/>
      <c r="AC323" s="313" t="s">
        <v>122</v>
      </c>
      <c r="AD323" s="133"/>
      <c r="AE323" s="313" t="s">
        <v>124</v>
      </c>
      <c r="AF323" s="644" t="s">
        <v>125</v>
      </c>
      <c r="AG323" s="651" t="str">
        <f t="shared" si="15"/>
        <v/>
      </c>
      <c r="AH323" s="645" t="s">
        <v>47</v>
      </c>
      <c r="AI323" s="646" t="str">
        <f t="shared" si="14"/>
        <v/>
      </c>
      <c r="AJ323" s="234"/>
      <c r="AK323" s="647" t="str">
        <f t="shared" si="16"/>
        <v>○</v>
      </c>
      <c r="AL323" s="648" t="str">
        <f t="shared" si="17"/>
        <v/>
      </c>
      <c r="AM323" s="649"/>
      <c r="AN323" s="649"/>
      <c r="AO323" s="649"/>
      <c r="AP323" s="649"/>
      <c r="AQ323" s="649"/>
      <c r="AR323" s="649"/>
      <c r="AS323" s="649"/>
      <c r="AT323" s="649"/>
      <c r="AU323" s="650"/>
    </row>
    <row r="324" spans="1:47" ht="33" customHeight="1" thickBot="1">
      <c r="A324" s="639">
        <f t="shared" si="19"/>
        <v>314</v>
      </c>
      <c r="B324" s="1269" t="str">
        <f>IF(基本情報入力シート!C367="","",基本情報入力シート!C367)</f>
        <v/>
      </c>
      <c r="C324" s="1270"/>
      <c r="D324" s="1270"/>
      <c r="E324" s="1270"/>
      <c r="F324" s="1270"/>
      <c r="G324" s="1270"/>
      <c r="H324" s="1270"/>
      <c r="I324" s="1270"/>
      <c r="J324" s="1270"/>
      <c r="K324" s="1271"/>
      <c r="L324" s="639" t="str">
        <f>IF(基本情報入力シート!M367="","",基本情報入力シート!M367)</f>
        <v/>
      </c>
      <c r="M324" s="639" t="str">
        <f>IF(基本情報入力シート!R367="","",基本情報入力シート!R367)</f>
        <v/>
      </c>
      <c r="N324" s="639" t="str">
        <f>IF(基本情報入力シート!W367="","",基本情報入力シート!W367)</f>
        <v/>
      </c>
      <c r="O324" s="639" t="str">
        <f>IF(基本情報入力シート!X367="","",基本情報入力シート!X367)</f>
        <v/>
      </c>
      <c r="P324" s="640" t="str">
        <f>IF(基本情報入力シート!Y367="","",基本情報入力シート!Y367)</f>
        <v/>
      </c>
      <c r="Q324" s="641" t="str">
        <f>IF(基本情報入力シート!Z367="","",基本情報入力シート!Z367)</f>
        <v/>
      </c>
      <c r="R324" s="642" t="str">
        <f>IF(基本情報入力シート!AA367="","",基本情報入力シート!AA367)</f>
        <v/>
      </c>
      <c r="S324" s="129"/>
      <c r="T324" s="130"/>
      <c r="U324" s="643" t="str">
        <f>IFERROR(VLOOKUP(P324,【参考】数式用!$A$5:$I$28,MATCH(T324,【参考】数式用!$H$4:$I$4,0)+7,0),"")</f>
        <v/>
      </c>
      <c r="V324" s="132"/>
      <c r="W324" s="312" t="s">
        <v>121</v>
      </c>
      <c r="X324" s="133"/>
      <c r="Y324" s="313" t="s">
        <v>122</v>
      </c>
      <c r="Z324" s="133"/>
      <c r="AA324" s="313" t="s">
        <v>123</v>
      </c>
      <c r="AB324" s="133"/>
      <c r="AC324" s="313" t="s">
        <v>122</v>
      </c>
      <c r="AD324" s="133"/>
      <c r="AE324" s="313" t="s">
        <v>124</v>
      </c>
      <c r="AF324" s="644" t="s">
        <v>125</v>
      </c>
      <c r="AG324" s="651" t="str">
        <f t="shared" si="15"/>
        <v/>
      </c>
      <c r="AH324" s="645" t="s">
        <v>47</v>
      </c>
      <c r="AI324" s="646" t="str">
        <f t="shared" si="14"/>
        <v/>
      </c>
      <c r="AJ324" s="234"/>
      <c r="AK324" s="647" t="str">
        <f t="shared" si="16"/>
        <v>○</v>
      </c>
      <c r="AL324" s="648" t="str">
        <f t="shared" si="17"/>
        <v/>
      </c>
      <c r="AM324" s="649"/>
      <c r="AN324" s="649"/>
      <c r="AO324" s="649"/>
      <c r="AP324" s="649"/>
      <c r="AQ324" s="649"/>
      <c r="AR324" s="649"/>
      <c r="AS324" s="649"/>
      <c r="AT324" s="649"/>
      <c r="AU324" s="650"/>
    </row>
    <row r="325" spans="1:47" ht="33" customHeight="1" thickBot="1">
      <c r="A325" s="639">
        <f t="shared" si="19"/>
        <v>315</v>
      </c>
      <c r="B325" s="1269" t="str">
        <f>IF(基本情報入力シート!C368="","",基本情報入力シート!C368)</f>
        <v/>
      </c>
      <c r="C325" s="1270"/>
      <c r="D325" s="1270"/>
      <c r="E325" s="1270"/>
      <c r="F325" s="1270"/>
      <c r="G325" s="1270"/>
      <c r="H325" s="1270"/>
      <c r="I325" s="1270"/>
      <c r="J325" s="1270"/>
      <c r="K325" s="1271"/>
      <c r="L325" s="639" t="str">
        <f>IF(基本情報入力シート!M368="","",基本情報入力シート!M368)</f>
        <v/>
      </c>
      <c r="M325" s="639" t="str">
        <f>IF(基本情報入力シート!R368="","",基本情報入力シート!R368)</f>
        <v/>
      </c>
      <c r="N325" s="639" t="str">
        <f>IF(基本情報入力シート!W368="","",基本情報入力シート!W368)</f>
        <v/>
      </c>
      <c r="O325" s="639" t="str">
        <f>IF(基本情報入力シート!X368="","",基本情報入力シート!X368)</f>
        <v/>
      </c>
      <c r="P325" s="640" t="str">
        <f>IF(基本情報入力シート!Y368="","",基本情報入力シート!Y368)</f>
        <v/>
      </c>
      <c r="Q325" s="641" t="str">
        <f>IF(基本情報入力シート!Z368="","",基本情報入力シート!Z368)</f>
        <v/>
      </c>
      <c r="R325" s="642" t="str">
        <f>IF(基本情報入力シート!AA368="","",基本情報入力シート!AA368)</f>
        <v/>
      </c>
      <c r="S325" s="129"/>
      <c r="T325" s="130"/>
      <c r="U325" s="643" t="str">
        <f>IFERROR(VLOOKUP(P325,【参考】数式用!$A$5:$I$28,MATCH(T325,【参考】数式用!$H$4:$I$4,0)+7,0),"")</f>
        <v/>
      </c>
      <c r="V325" s="132"/>
      <c r="W325" s="312" t="s">
        <v>121</v>
      </c>
      <c r="X325" s="133"/>
      <c r="Y325" s="313" t="s">
        <v>122</v>
      </c>
      <c r="Z325" s="133"/>
      <c r="AA325" s="313" t="s">
        <v>123</v>
      </c>
      <c r="AB325" s="133"/>
      <c r="AC325" s="313" t="s">
        <v>122</v>
      </c>
      <c r="AD325" s="133"/>
      <c r="AE325" s="313" t="s">
        <v>124</v>
      </c>
      <c r="AF325" s="644" t="s">
        <v>125</v>
      </c>
      <c r="AG325" s="651" t="str">
        <f t="shared" si="15"/>
        <v/>
      </c>
      <c r="AH325" s="645" t="s">
        <v>47</v>
      </c>
      <c r="AI325" s="646" t="str">
        <f t="shared" si="14"/>
        <v/>
      </c>
      <c r="AJ325" s="234"/>
      <c r="AK325" s="647" t="str">
        <f t="shared" si="16"/>
        <v>○</v>
      </c>
      <c r="AL325" s="648" t="str">
        <f t="shared" si="17"/>
        <v/>
      </c>
      <c r="AM325" s="649"/>
      <c r="AN325" s="649"/>
      <c r="AO325" s="649"/>
      <c r="AP325" s="649"/>
      <c r="AQ325" s="649"/>
      <c r="AR325" s="649"/>
      <c r="AS325" s="649"/>
      <c r="AT325" s="649"/>
      <c r="AU325" s="650"/>
    </row>
    <row r="326" spans="1:47" ht="33" customHeight="1" thickBot="1">
      <c r="A326" s="639">
        <f t="shared" si="19"/>
        <v>316</v>
      </c>
      <c r="B326" s="1269" t="str">
        <f>IF(基本情報入力シート!C369="","",基本情報入力シート!C369)</f>
        <v/>
      </c>
      <c r="C326" s="1270"/>
      <c r="D326" s="1270"/>
      <c r="E326" s="1270"/>
      <c r="F326" s="1270"/>
      <c r="G326" s="1270"/>
      <c r="H326" s="1270"/>
      <c r="I326" s="1270"/>
      <c r="J326" s="1270"/>
      <c r="K326" s="1271"/>
      <c r="L326" s="639" t="str">
        <f>IF(基本情報入力シート!M369="","",基本情報入力シート!M369)</f>
        <v/>
      </c>
      <c r="M326" s="639" t="str">
        <f>IF(基本情報入力シート!R369="","",基本情報入力シート!R369)</f>
        <v/>
      </c>
      <c r="N326" s="639" t="str">
        <f>IF(基本情報入力シート!W369="","",基本情報入力シート!W369)</f>
        <v/>
      </c>
      <c r="O326" s="639" t="str">
        <f>IF(基本情報入力シート!X369="","",基本情報入力シート!X369)</f>
        <v/>
      </c>
      <c r="P326" s="640" t="str">
        <f>IF(基本情報入力シート!Y369="","",基本情報入力シート!Y369)</f>
        <v/>
      </c>
      <c r="Q326" s="641" t="str">
        <f>IF(基本情報入力シート!Z369="","",基本情報入力シート!Z369)</f>
        <v/>
      </c>
      <c r="R326" s="642" t="str">
        <f>IF(基本情報入力シート!AA369="","",基本情報入力シート!AA369)</f>
        <v/>
      </c>
      <c r="S326" s="129"/>
      <c r="T326" s="130"/>
      <c r="U326" s="643" t="str">
        <f>IFERROR(VLOOKUP(P326,【参考】数式用!$A$5:$I$28,MATCH(T326,【参考】数式用!$H$4:$I$4,0)+7,0),"")</f>
        <v/>
      </c>
      <c r="V326" s="132"/>
      <c r="W326" s="312" t="s">
        <v>121</v>
      </c>
      <c r="X326" s="133"/>
      <c r="Y326" s="313" t="s">
        <v>122</v>
      </c>
      <c r="Z326" s="133"/>
      <c r="AA326" s="313" t="s">
        <v>123</v>
      </c>
      <c r="AB326" s="133"/>
      <c r="AC326" s="313" t="s">
        <v>122</v>
      </c>
      <c r="AD326" s="133"/>
      <c r="AE326" s="313" t="s">
        <v>124</v>
      </c>
      <c r="AF326" s="644" t="s">
        <v>125</v>
      </c>
      <c r="AG326" s="651" t="str">
        <f t="shared" si="15"/>
        <v/>
      </c>
      <c r="AH326" s="645" t="s">
        <v>47</v>
      </c>
      <c r="AI326" s="646" t="str">
        <f t="shared" si="14"/>
        <v/>
      </c>
      <c r="AJ326" s="234"/>
      <c r="AK326" s="647" t="str">
        <f t="shared" si="16"/>
        <v>○</v>
      </c>
      <c r="AL326" s="648" t="str">
        <f t="shared" si="17"/>
        <v/>
      </c>
      <c r="AM326" s="649"/>
      <c r="AN326" s="649"/>
      <c r="AO326" s="649"/>
      <c r="AP326" s="649"/>
      <c r="AQ326" s="649"/>
      <c r="AR326" s="649"/>
      <c r="AS326" s="649"/>
      <c r="AT326" s="649"/>
      <c r="AU326" s="650"/>
    </row>
    <row r="327" spans="1:47" ht="33" customHeight="1" thickBot="1">
      <c r="A327" s="639">
        <f t="shared" si="19"/>
        <v>317</v>
      </c>
      <c r="B327" s="1269" t="str">
        <f>IF(基本情報入力シート!C370="","",基本情報入力シート!C370)</f>
        <v/>
      </c>
      <c r="C327" s="1270"/>
      <c r="D327" s="1270"/>
      <c r="E327" s="1270"/>
      <c r="F327" s="1270"/>
      <c r="G327" s="1270"/>
      <c r="H327" s="1270"/>
      <c r="I327" s="1270"/>
      <c r="J327" s="1270"/>
      <c r="K327" s="1271"/>
      <c r="L327" s="639" t="str">
        <f>IF(基本情報入力シート!M370="","",基本情報入力シート!M370)</f>
        <v/>
      </c>
      <c r="M327" s="639" t="str">
        <f>IF(基本情報入力シート!R370="","",基本情報入力シート!R370)</f>
        <v/>
      </c>
      <c r="N327" s="639" t="str">
        <f>IF(基本情報入力シート!W370="","",基本情報入力シート!W370)</f>
        <v/>
      </c>
      <c r="O327" s="639" t="str">
        <f>IF(基本情報入力シート!X370="","",基本情報入力シート!X370)</f>
        <v/>
      </c>
      <c r="P327" s="640" t="str">
        <f>IF(基本情報入力シート!Y370="","",基本情報入力シート!Y370)</f>
        <v/>
      </c>
      <c r="Q327" s="641" t="str">
        <f>IF(基本情報入力シート!Z370="","",基本情報入力シート!Z370)</f>
        <v/>
      </c>
      <c r="R327" s="642" t="str">
        <f>IF(基本情報入力シート!AA370="","",基本情報入力シート!AA370)</f>
        <v/>
      </c>
      <c r="S327" s="129"/>
      <c r="T327" s="130"/>
      <c r="U327" s="643" t="str">
        <f>IFERROR(VLOOKUP(P327,【参考】数式用!$A$5:$I$28,MATCH(T327,【参考】数式用!$H$4:$I$4,0)+7,0),"")</f>
        <v/>
      </c>
      <c r="V327" s="132"/>
      <c r="W327" s="312" t="s">
        <v>121</v>
      </c>
      <c r="X327" s="133"/>
      <c r="Y327" s="313" t="s">
        <v>122</v>
      </c>
      <c r="Z327" s="133"/>
      <c r="AA327" s="313" t="s">
        <v>123</v>
      </c>
      <c r="AB327" s="133"/>
      <c r="AC327" s="313" t="s">
        <v>122</v>
      </c>
      <c r="AD327" s="133"/>
      <c r="AE327" s="313" t="s">
        <v>124</v>
      </c>
      <c r="AF327" s="644" t="s">
        <v>125</v>
      </c>
      <c r="AG327" s="651" t="str">
        <f t="shared" si="15"/>
        <v/>
      </c>
      <c r="AH327" s="645" t="s">
        <v>47</v>
      </c>
      <c r="AI327" s="646" t="str">
        <f t="shared" si="14"/>
        <v/>
      </c>
      <c r="AJ327" s="234"/>
      <c r="AK327" s="647" t="str">
        <f t="shared" si="16"/>
        <v>○</v>
      </c>
      <c r="AL327" s="648" t="str">
        <f t="shared" si="17"/>
        <v/>
      </c>
      <c r="AM327" s="649"/>
      <c r="AN327" s="649"/>
      <c r="AO327" s="649"/>
      <c r="AP327" s="649"/>
      <c r="AQ327" s="649"/>
      <c r="AR327" s="649"/>
      <c r="AS327" s="649"/>
      <c r="AT327" s="649"/>
      <c r="AU327" s="650"/>
    </row>
    <row r="328" spans="1:47" ht="33" customHeight="1" thickBot="1">
      <c r="A328" s="639">
        <f t="shared" si="19"/>
        <v>318</v>
      </c>
      <c r="B328" s="1269" t="str">
        <f>IF(基本情報入力シート!C371="","",基本情報入力シート!C371)</f>
        <v/>
      </c>
      <c r="C328" s="1270"/>
      <c r="D328" s="1270"/>
      <c r="E328" s="1270"/>
      <c r="F328" s="1270"/>
      <c r="G328" s="1270"/>
      <c r="H328" s="1270"/>
      <c r="I328" s="1270"/>
      <c r="J328" s="1270"/>
      <c r="K328" s="1271"/>
      <c r="L328" s="639" t="str">
        <f>IF(基本情報入力シート!M371="","",基本情報入力シート!M371)</f>
        <v/>
      </c>
      <c r="M328" s="639" t="str">
        <f>IF(基本情報入力シート!R371="","",基本情報入力シート!R371)</f>
        <v/>
      </c>
      <c r="N328" s="639" t="str">
        <f>IF(基本情報入力シート!W371="","",基本情報入力シート!W371)</f>
        <v/>
      </c>
      <c r="O328" s="639" t="str">
        <f>IF(基本情報入力シート!X371="","",基本情報入力シート!X371)</f>
        <v/>
      </c>
      <c r="P328" s="640" t="str">
        <f>IF(基本情報入力シート!Y371="","",基本情報入力シート!Y371)</f>
        <v/>
      </c>
      <c r="Q328" s="641" t="str">
        <f>IF(基本情報入力シート!Z371="","",基本情報入力シート!Z371)</f>
        <v/>
      </c>
      <c r="R328" s="642" t="str">
        <f>IF(基本情報入力シート!AA371="","",基本情報入力シート!AA371)</f>
        <v/>
      </c>
      <c r="S328" s="129"/>
      <c r="T328" s="130"/>
      <c r="U328" s="643" t="str">
        <f>IFERROR(VLOOKUP(P328,【参考】数式用!$A$5:$I$28,MATCH(T328,【参考】数式用!$H$4:$I$4,0)+7,0),"")</f>
        <v/>
      </c>
      <c r="V328" s="132"/>
      <c r="W328" s="312" t="s">
        <v>121</v>
      </c>
      <c r="X328" s="133"/>
      <c r="Y328" s="313" t="s">
        <v>122</v>
      </c>
      <c r="Z328" s="133"/>
      <c r="AA328" s="313" t="s">
        <v>123</v>
      </c>
      <c r="AB328" s="133"/>
      <c r="AC328" s="313" t="s">
        <v>122</v>
      </c>
      <c r="AD328" s="133"/>
      <c r="AE328" s="313" t="s">
        <v>124</v>
      </c>
      <c r="AF328" s="644" t="s">
        <v>125</v>
      </c>
      <c r="AG328" s="651" t="str">
        <f t="shared" si="15"/>
        <v/>
      </c>
      <c r="AH328" s="645" t="s">
        <v>47</v>
      </c>
      <c r="AI328" s="646" t="str">
        <f t="shared" si="14"/>
        <v/>
      </c>
      <c r="AJ328" s="234"/>
      <c r="AK328" s="647" t="str">
        <f t="shared" si="16"/>
        <v>○</v>
      </c>
      <c r="AL328" s="648" t="str">
        <f t="shared" si="17"/>
        <v/>
      </c>
      <c r="AM328" s="649"/>
      <c r="AN328" s="649"/>
      <c r="AO328" s="649"/>
      <c r="AP328" s="649"/>
      <c r="AQ328" s="649"/>
      <c r="AR328" s="649"/>
      <c r="AS328" s="649"/>
      <c r="AT328" s="649"/>
      <c r="AU328" s="650"/>
    </row>
    <row r="329" spans="1:47" ht="33" customHeight="1" thickBot="1">
      <c r="A329" s="639">
        <f t="shared" si="19"/>
        <v>319</v>
      </c>
      <c r="B329" s="1269" t="str">
        <f>IF(基本情報入力シート!C372="","",基本情報入力シート!C372)</f>
        <v/>
      </c>
      <c r="C329" s="1270"/>
      <c r="D329" s="1270"/>
      <c r="E329" s="1270"/>
      <c r="F329" s="1270"/>
      <c r="G329" s="1270"/>
      <c r="H329" s="1270"/>
      <c r="I329" s="1270"/>
      <c r="J329" s="1270"/>
      <c r="K329" s="1271"/>
      <c r="L329" s="639" t="str">
        <f>IF(基本情報入力シート!M372="","",基本情報入力シート!M372)</f>
        <v/>
      </c>
      <c r="M329" s="639" t="str">
        <f>IF(基本情報入力シート!R372="","",基本情報入力シート!R372)</f>
        <v/>
      </c>
      <c r="N329" s="639" t="str">
        <f>IF(基本情報入力シート!W372="","",基本情報入力シート!W372)</f>
        <v/>
      </c>
      <c r="O329" s="639" t="str">
        <f>IF(基本情報入力シート!X372="","",基本情報入力シート!X372)</f>
        <v/>
      </c>
      <c r="P329" s="640" t="str">
        <f>IF(基本情報入力シート!Y372="","",基本情報入力シート!Y372)</f>
        <v/>
      </c>
      <c r="Q329" s="641" t="str">
        <f>IF(基本情報入力シート!Z372="","",基本情報入力シート!Z372)</f>
        <v/>
      </c>
      <c r="R329" s="642" t="str">
        <f>IF(基本情報入力シート!AA372="","",基本情報入力シート!AA372)</f>
        <v/>
      </c>
      <c r="S329" s="129"/>
      <c r="T329" s="130"/>
      <c r="U329" s="643" t="str">
        <f>IFERROR(VLOOKUP(P329,【参考】数式用!$A$5:$I$28,MATCH(T329,【参考】数式用!$H$4:$I$4,0)+7,0),"")</f>
        <v/>
      </c>
      <c r="V329" s="132"/>
      <c r="W329" s="312" t="s">
        <v>121</v>
      </c>
      <c r="X329" s="133"/>
      <c r="Y329" s="313" t="s">
        <v>122</v>
      </c>
      <c r="Z329" s="133"/>
      <c r="AA329" s="313" t="s">
        <v>123</v>
      </c>
      <c r="AB329" s="133"/>
      <c r="AC329" s="313" t="s">
        <v>122</v>
      </c>
      <c r="AD329" s="133"/>
      <c r="AE329" s="313" t="s">
        <v>124</v>
      </c>
      <c r="AF329" s="644" t="s">
        <v>125</v>
      </c>
      <c r="AG329" s="651" t="str">
        <f t="shared" si="15"/>
        <v/>
      </c>
      <c r="AH329" s="645" t="s">
        <v>47</v>
      </c>
      <c r="AI329" s="646" t="str">
        <f t="shared" si="14"/>
        <v/>
      </c>
      <c r="AJ329" s="234"/>
      <c r="AK329" s="647" t="str">
        <f t="shared" si="16"/>
        <v>○</v>
      </c>
      <c r="AL329" s="648" t="str">
        <f t="shared" si="17"/>
        <v/>
      </c>
      <c r="AM329" s="649"/>
      <c r="AN329" s="649"/>
      <c r="AO329" s="649"/>
      <c r="AP329" s="649"/>
      <c r="AQ329" s="649"/>
      <c r="AR329" s="649"/>
      <c r="AS329" s="649"/>
      <c r="AT329" s="649"/>
      <c r="AU329" s="650"/>
    </row>
    <row r="330" spans="1:47" ht="33" customHeight="1" thickBot="1">
      <c r="A330" s="639">
        <f t="shared" si="19"/>
        <v>320</v>
      </c>
      <c r="B330" s="1269" t="str">
        <f>IF(基本情報入力シート!C373="","",基本情報入力シート!C373)</f>
        <v/>
      </c>
      <c r="C330" s="1270"/>
      <c r="D330" s="1270"/>
      <c r="E330" s="1270"/>
      <c r="F330" s="1270"/>
      <c r="G330" s="1270"/>
      <c r="H330" s="1270"/>
      <c r="I330" s="1270"/>
      <c r="J330" s="1270"/>
      <c r="K330" s="1271"/>
      <c r="L330" s="639" t="str">
        <f>IF(基本情報入力シート!M373="","",基本情報入力シート!M373)</f>
        <v/>
      </c>
      <c r="M330" s="639" t="str">
        <f>IF(基本情報入力シート!R373="","",基本情報入力シート!R373)</f>
        <v/>
      </c>
      <c r="N330" s="639" t="str">
        <f>IF(基本情報入力シート!W373="","",基本情報入力シート!W373)</f>
        <v/>
      </c>
      <c r="O330" s="639" t="str">
        <f>IF(基本情報入力シート!X373="","",基本情報入力シート!X373)</f>
        <v/>
      </c>
      <c r="P330" s="640" t="str">
        <f>IF(基本情報入力シート!Y373="","",基本情報入力シート!Y373)</f>
        <v/>
      </c>
      <c r="Q330" s="641" t="str">
        <f>IF(基本情報入力シート!Z373="","",基本情報入力シート!Z373)</f>
        <v/>
      </c>
      <c r="R330" s="642" t="str">
        <f>IF(基本情報入力シート!AA373="","",基本情報入力シート!AA373)</f>
        <v/>
      </c>
      <c r="S330" s="129"/>
      <c r="T330" s="130"/>
      <c r="U330" s="643" t="str">
        <f>IFERROR(VLOOKUP(P330,【参考】数式用!$A$5:$I$28,MATCH(T330,【参考】数式用!$H$4:$I$4,0)+7,0),"")</f>
        <v/>
      </c>
      <c r="V330" s="132"/>
      <c r="W330" s="312" t="s">
        <v>121</v>
      </c>
      <c r="X330" s="133"/>
      <c r="Y330" s="313" t="s">
        <v>122</v>
      </c>
      <c r="Z330" s="133"/>
      <c r="AA330" s="313" t="s">
        <v>123</v>
      </c>
      <c r="AB330" s="133"/>
      <c r="AC330" s="313" t="s">
        <v>122</v>
      </c>
      <c r="AD330" s="133"/>
      <c r="AE330" s="313" t="s">
        <v>124</v>
      </c>
      <c r="AF330" s="644" t="s">
        <v>125</v>
      </c>
      <c r="AG330" s="651" t="str">
        <f t="shared" si="15"/>
        <v/>
      </c>
      <c r="AH330" s="645" t="s">
        <v>47</v>
      </c>
      <c r="AI330" s="646" t="str">
        <f t="shared" si="14"/>
        <v/>
      </c>
      <c r="AJ330" s="234"/>
      <c r="AK330" s="647" t="str">
        <f t="shared" si="16"/>
        <v>○</v>
      </c>
      <c r="AL330" s="648" t="str">
        <f t="shared" si="17"/>
        <v/>
      </c>
      <c r="AM330" s="649"/>
      <c r="AN330" s="649"/>
      <c r="AO330" s="649"/>
      <c r="AP330" s="649"/>
      <c r="AQ330" s="649"/>
      <c r="AR330" s="649"/>
      <c r="AS330" s="649"/>
      <c r="AT330" s="649"/>
      <c r="AU330" s="650"/>
    </row>
    <row r="331" spans="1:47" ht="33" customHeight="1" thickBot="1">
      <c r="A331" s="639">
        <f t="shared" si="19"/>
        <v>321</v>
      </c>
      <c r="B331" s="1269" t="str">
        <f>IF(基本情報入力シート!C374="","",基本情報入力シート!C374)</f>
        <v/>
      </c>
      <c r="C331" s="1270"/>
      <c r="D331" s="1270"/>
      <c r="E331" s="1270"/>
      <c r="F331" s="1270"/>
      <c r="G331" s="1270"/>
      <c r="H331" s="1270"/>
      <c r="I331" s="1270"/>
      <c r="J331" s="1270"/>
      <c r="K331" s="1271"/>
      <c r="L331" s="639" t="str">
        <f>IF(基本情報入力シート!M374="","",基本情報入力シート!M374)</f>
        <v/>
      </c>
      <c r="M331" s="639" t="str">
        <f>IF(基本情報入力シート!R374="","",基本情報入力シート!R374)</f>
        <v/>
      </c>
      <c r="N331" s="639" t="str">
        <f>IF(基本情報入力シート!W374="","",基本情報入力シート!W374)</f>
        <v/>
      </c>
      <c r="O331" s="639" t="str">
        <f>IF(基本情報入力シート!X374="","",基本情報入力シート!X374)</f>
        <v/>
      </c>
      <c r="P331" s="640" t="str">
        <f>IF(基本情報入力シート!Y374="","",基本情報入力シート!Y374)</f>
        <v/>
      </c>
      <c r="Q331" s="641" t="str">
        <f>IF(基本情報入力シート!Z374="","",基本情報入力シート!Z374)</f>
        <v/>
      </c>
      <c r="R331" s="642" t="str">
        <f>IF(基本情報入力シート!AA374="","",基本情報入力シート!AA374)</f>
        <v/>
      </c>
      <c r="S331" s="129"/>
      <c r="T331" s="130"/>
      <c r="U331" s="643" t="str">
        <f>IFERROR(VLOOKUP(P331,【参考】数式用!$A$5:$I$28,MATCH(T331,【参考】数式用!$H$4:$I$4,0)+7,0),"")</f>
        <v/>
      </c>
      <c r="V331" s="132"/>
      <c r="W331" s="312" t="s">
        <v>121</v>
      </c>
      <c r="X331" s="133"/>
      <c r="Y331" s="313" t="s">
        <v>122</v>
      </c>
      <c r="Z331" s="133"/>
      <c r="AA331" s="313" t="s">
        <v>123</v>
      </c>
      <c r="AB331" s="133"/>
      <c r="AC331" s="313" t="s">
        <v>122</v>
      </c>
      <c r="AD331" s="133"/>
      <c r="AE331" s="313" t="s">
        <v>124</v>
      </c>
      <c r="AF331" s="644" t="s">
        <v>125</v>
      </c>
      <c r="AG331" s="651" t="str">
        <f t="shared" si="15"/>
        <v/>
      </c>
      <c r="AH331" s="645" t="s">
        <v>47</v>
      </c>
      <c r="AI331" s="646" t="str">
        <f t="shared" si="14"/>
        <v/>
      </c>
      <c r="AJ331" s="234"/>
      <c r="AK331" s="647" t="str">
        <f t="shared" si="16"/>
        <v>○</v>
      </c>
      <c r="AL331" s="648" t="str">
        <f t="shared" si="17"/>
        <v/>
      </c>
      <c r="AM331" s="649"/>
      <c r="AN331" s="649"/>
      <c r="AO331" s="649"/>
      <c r="AP331" s="649"/>
      <c r="AQ331" s="649"/>
      <c r="AR331" s="649"/>
      <c r="AS331" s="649"/>
      <c r="AT331" s="649"/>
      <c r="AU331" s="650"/>
    </row>
    <row r="332" spans="1:47" ht="33" customHeight="1" thickBot="1">
      <c r="A332" s="639">
        <f t="shared" si="19"/>
        <v>322</v>
      </c>
      <c r="B332" s="1269" t="str">
        <f>IF(基本情報入力シート!C375="","",基本情報入力シート!C375)</f>
        <v/>
      </c>
      <c r="C332" s="1270"/>
      <c r="D332" s="1270"/>
      <c r="E332" s="1270"/>
      <c r="F332" s="1270"/>
      <c r="G332" s="1270"/>
      <c r="H332" s="1270"/>
      <c r="I332" s="1270"/>
      <c r="J332" s="1270"/>
      <c r="K332" s="1271"/>
      <c r="L332" s="639" t="str">
        <f>IF(基本情報入力シート!M375="","",基本情報入力シート!M375)</f>
        <v/>
      </c>
      <c r="M332" s="639" t="str">
        <f>IF(基本情報入力シート!R375="","",基本情報入力シート!R375)</f>
        <v/>
      </c>
      <c r="N332" s="639" t="str">
        <f>IF(基本情報入力シート!W375="","",基本情報入力シート!W375)</f>
        <v/>
      </c>
      <c r="O332" s="639" t="str">
        <f>IF(基本情報入力シート!X375="","",基本情報入力シート!X375)</f>
        <v/>
      </c>
      <c r="P332" s="640" t="str">
        <f>IF(基本情報入力シート!Y375="","",基本情報入力シート!Y375)</f>
        <v/>
      </c>
      <c r="Q332" s="641" t="str">
        <f>IF(基本情報入力シート!Z375="","",基本情報入力シート!Z375)</f>
        <v/>
      </c>
      <c r="R332" s="642" t="str">
        <f>IF(基本情報入力シート!AA375="","",基本情報入力シート!AA375)</f>
        <v/>
      </c>
      <c r="S332" s="129"/>
      <c r="T332" s="130"/>
      <c r="U332" s="643" t="str">
        <f>IFERROR(VLOOKUP(P332,【参考】数式用!$A$5:$I$28,MATCH(T332,【参考】数式用!$H$4:$I$4,0)+7,0),"")</f>
        <v/>
      </c>
      <c r="V332" s="132"/>
      <c r="W332" s="312" t="s">
        <v>121</v>
      </c>
      <c r="X332" s="133"/>
      <c r="Y332" s="313" t="s">
        <v>122</v>
      </c>
      <c r="Z332" s="133"/>
      <c r="AA332" s="313" t="s">
        <v>123</v>
      </c>
      <c r="AB332" s="133"/>
      <c r="AC332" s="313" t="s">
        <v>122</v>
      </c>
      <c r="AD332" s="133"/>
      <c r="AE332" s="313" t="s">
        <v>124</v>
      </c>
      <c r="AF332" s="644" t="s">
        <v>125</v>
      </c>
      <c r="AG332" s="651" t="str">
        <f t="shared" si="15"/>
        <v/>
      </c>
      <c r="AH332" s="645" t="s">
        <v>47</v>
      </c>
      <c r="AI332" s="646" t="str">
        <f t="shared" si="14"/>
        <v/>
      </c>
      <c r="AJ332" s="234"/>
      <c r="AK332" s="647" t="str">
        <f t="shared" si="16"/>
        <v>○</v>
      </c>
      <c r="AL332" s="648" t="str">
        <f t="shared" si="17"/>
        <v/>
      </c>
      <c r="AM332" s="649"/>
      <c r="AN332" s="649"/>
      <c r="AO332" s="649"/>
      <c r="AP332" s="649"/>
      <c r="AQ332" s="649"/>
      <c r="AR332" s="649"/>
      <c r="AS332" s="649"/>
      <c r="AT332" s="649"/>
      <c r="AU332" s="650"/>
    </row>
    <row r="333" spans="1:47" ht="33" customHeight="1" thickBot="1">
      <c r="A333" s="639">
        <f t="shared" ref="A333:A396" si="20">A332+1</f>
        <v>323</v>
      </c>
      <c r="B333" s="1269" t="str">
        <f>IF(基本情報入力シート!C376="","",基本情報入力シート!C376)</f>
        <v/>
      </c>
      <c r="C333" s="1270"/>
      <c r="D333" s="1270"/>
      <c r="E333" s="1270"/>
      <c r="F333" s="1270"/>
      <c r="G333" s="1270"/>
      <c r="H333" s="1270"/>
      <c r="I333" s="1270"/>
      <c r="J333" s="1270"/>
      <c r="K333" s="1271"/>
      <c r="L333" s="639" t="str">
        <f>IF(基本情報入力シート!M376="","",基本情報入力シート!M376)</f>
        <v/>
      </c>
      <c r="M333" s="639" t="str">
        <f>IF(基本情報入力シート!R376="","",基本情報入力シート!R376)</f>
        <v/>
      </c>
      <c r="N333" s="639" t="str">
        <f>IF(基本情報入力シート!W376="","",基本情報入力シート!W376)</f>
        <v/>
      </c>
      <c r="O333" s="639" t="str">
        <f>IF(基本情報入力シート!X376="","",基本情報入力シート!X376)</f>
        <v/>
      </c>
      <c r="P333" s="640" t="str">
        <f>IF(基本情報入力シート!Y376="","",基本情報入力シート!Y376)</f>
        <v/>
      </c>
      <c r="Q333" s="641" t="str">
        <f>IF(基本情報入力シート!Z376="","",基本情報入力シート!Z376)</f>
        <v/>
      </c>
      <c r="R333" s="642" t="str">
        <f>IF(基本情報入力シート!AA376="","",基本情報入力シート!AA376)</f>
        <v/>
      </c>
      <c r="S333" s="129"/>
      <c r="T333" s="130"/>
      <c r="U333" s="643" t="str">
        <f>IFERROR(VLOOKUP(P333,【参考】数式用!$A$5:$I$28,MATCH(T333,【参考】数式用!$H$4:$I$4,0)+7,0),"")</f>
        <v/>
      </c>
      <c r="V333" s="132"/>
      <c r="W333" s="312" t="s">
        <v>121</v>
      </c>
      <c r="X333" s="133"/>
      <c r="Y333" s="313" t="s">
        <v>122</v>
      </c>
      <c r="Z333" s="133"/>
      <c r="AA333" s="313" t="s">
        <v>123</v>
      </c>
      <c r="AB333" s="133"/>
      <c r="AC333" s="313" t="s">
        <v>122</v>
      </c>
      <c r="AD333" s="133"/>
      <c r="AE333" s="313" t="s">
        <v>124</v>
      </c>
      <c r="AF333" s="644" t="s">
        <v>125</v>
      </c>
      <c r="AG333" s="651" t="str">
        <f t="shared" si="15"/>
        <v/>
      </c>
      <c r="AH333" s="645" t="s">
        <v>47</v>
      </c>
      <c r="AI333" s="646" t="str">
        <f t="shared" si="14"/>
        <v/>
      </c>
      <c r="AJ333" s="234"/>
      <c r="AK333" s="647" t="str">
        <f t="shared" si="16"/>
        <v>○</v>
      </c>
      <c r="AL333" s="648" t="str">
        <f t="shared" si="17"/>
        <v/>
      </c>
      <c r="AM333" s="649"/>
      <c r="AN333" s="649"/>
      <c r="AO333" s="649"/>
      <c r="AP333" s="649"/>
      <c r="AQ333" s="649"/>
      <c r="AR333" s="649"/>
      <c r="AS333" s="649"/>
      <c r="AT333" s="649"/>
      <c r="AU333" s="650"/>
    </row>
    <row r="334" spans="1:47" ht="33" customHeight="1" thickBot="1">
      <c r="A334" s="639">
        <f t="shared" si="20"/>
        <v>324</v>
      </c>
      <c r="B334" s="1269" t="str">
        <f>IF(基本情報入力シート!C377="","",基本情報入力シート!C377)</f>
        <v/>
      </c>
      <c r="C334" s="1270"/>
      <c r="D334" s="1270"/>
      <c r="E334" s="1270"/>
      <c r="F334" s="1270"/>
      <c r="G334" s="1270"/>
      <c r="H334" s="1270"/>
      <c r="I334" s="1270"/>
      <c r="J334" s="1270"/>
      <c r="K334" s="1271"/>
      <c r="L334" s="639" t="str">
        <f>IF(基本情報入力シート!M377="","",基本情報入力シート!M377)</f>
        <v/>
      </c>
      <c r="M334" s="639" t="str">
        <f>IF(基本情報入力シート!R377="","",基本情報入力シート!R377)</f>
        <v/>
      </c>
      <c r="N334" s="639" t="str">
        <f>IF(基本情報入力シート!W377="","",基本情報入力シート!W377)</f>
        <v/>
      </c>
      <c r="O334" s="639" t="str">
        <f>IF(基本情報入力シート!X377="","",基本情報入力シート!X377)</f>
        <v/>
      </c>
      <c r="P334" s="640" t="str">
        <f>IF(基本情報入力シート!Y377="","",基本情報入力シート!Y377)</f>
        <v/>
      </c>
      <c r="Q334" s="641" t="str">
        <f>IF(基本情報入力シート!Z377="","",基本情報入力シート!Z377)</f>
        <v/>
      </c>
      <c r="R334" s="642" t="str">
        <f>IF(基本情報入力シート!AA377="","",基本情報入力シート!AA377)</f>
        <v/>
      </c>
      <c r="S334" s="129"/>
      <c r="T334" s="130"/>
      <c r="U334" s="643" t="str">
        <f>IFERROR(VLOOKUP(P334,【参考】数式用!$A$5:$I$28,MATCH(T334,【参考】数式用!$H$4:$I$4,0)+7,0),"")</f>
        <v/>
      </c>
      <c r="V334" s="132"/>
      <c r="W334" s="312" t="s">
        <v>121</v>
      </c>
      <c r="X334" s="133"/>
      <c r="Y334" s="313" t="s">
        <v>122</v>
      </c>
      <c r="Z334" s="133"/>
      <c r="AA334" s="313" t="s">
        <v>123</v>
      </c>
      <c r="AB334" s="133"/>
      <c r="AC334" s="313" t="s">
        <v>122</v>
      </c>
      <c r="AD334" s="133"/>
      <c r="AE334" s="313" t="s">
        <v>124</v>
      </c>
      <c r="AF334" s="644" t="s">
        <v>125</v>
      </c>
      <c r="AG334" s="651" t="str">
        <f t="shared" si="15"/>
        <v/>
      </c>
      <c r="AH334" s="645" t="s">
        <v>47</v>
      </c>
      <c r="AI334" s="646" t="str">
        <f t="shared" si="14"/>
        <v/>
      </c>
      <c r="AJ334" s="234"/>
      <c r="AK334" s="647" t="str">
        <f t="shared" si="16"/>
        <v>○</v>
      </c>
      <c r="AL334" s="648" t="str">
        <f t="shared" si="17"/>
        <v/>
      </c>
      <c r="AM334" s="649"/>
      <c r="AN334" s="649"/>
      <c r="AO334" s="649"/>
      <c r="AP334" s="649"/>
      <c r="AQ334" s="649"/>
      <c r="AR334" s="649"/>
      <c r="AS334" s="649"/>
      <c r="AT334" s="649"/>
      <c r="AU334" s="650"/>
    </row>
    <row r="335" spans="1:47" ht="33" customHeight="1" thickBot="1">
      <c r="A335" s="639">
        <f t="shared" si="20"/>
        <v>325</v>
      </c>
      <c r="B335" s="1269" t="str">
        <f>IF(基本情報入力シート!C378="","",基本情報入力シート!C378)</f>
        <v/>
      </c>
      <c r="C335" s="1270"/>
      <c r="D335" s="1270"/>
      <c r="E335" s="1270"/>
      <c r="F335" s="1270"/>
      <c r="G335" s="1270"/>
      <c r="H335" s="1270"/>
      <c r="I335" s="1270"/>
      <c r="J335" s="1270"/>
      <c r="K335" s="1271"/>
      <c r="L335" s="639" t="str">
        <f>IF(基本情報入力シート!M378="","",基本情報入力シート!M378)</f>
        <v/>
      </c>
      <c r="M335" s="639" t="str">
        <f>IF(基本情報入力シート!R378="","",基本情報入力シート!R378)</f>
        <v/>
      </c>
      <c r="N335" s="639" t="str">
        <f>IF(基本情報入力シート!W378="","",基本情報入力シート!W378)</f>
        <v/>
      </c>
      <c r="O335" s="639" t="str">
        <f>IF(基本情報入力シート!X378="","",基本情報入力シート!X378)</f>
        <v/>
      </c>
      <c r="P335" s="640" t="str">
        <f>IF(基本情報入力シート!Y378="","",基本情報入力シート!Y378)</f>
        <v/>
      </c>
      <c r="Q335" s="641" t="str">
        <f>IF(基本情報入力シート!Z378="","",基本情報入力シート!Z378)</f>
        <v/>
      </c>
      <c r="R335" s="642" t="str">
        <f>IF(基本情報入力シート!AA378="","",基本情報入力シート!AA378)</f>
        <v/>
      </c>
      <c r="S335" s="129"/>
      <c r="T335" s="130"/>
      <c r="U335" s="643" t="str">
        <f>IFERROR(VLOOKUP(P335,【参考】数式用!$A$5:$I$28,MATCH(T335,【参考】数式用!$H$4:$I$4,0)+7,0),"")</f>
        <v/>
      </c>
      <c r="V335" s="132"/>
      <c r="W335" s="312" t="s">
        <v>121</v>
      </c>
      <c r="X335" s="133"/>
      <c r="Y335" s="313" t="s">
        <v>122</v>
      </c>
      <c r="Z335" s="133"/>
      <c r="AA335" s="313" t="s">
        <v>123</v>
      </c>
      <c r="AB335" s="133"/>
      <c r="AC335" s="313" t="s">
        <v>122</v>
      </c>
      <c r="AD335" s="133"/>
      <c r="AE335" s="313" t="s">
        <v>124</v>
      </c>
      <c r="AF335" s="644" t="s">
        <v>125</v>
      </c>
      <c r="AG335" s="651" t="str">
        <f t="shared" si="15"/>
        <v/>
      </c>
      <c r="AH335" s="645" t="s">
        <v>47</v>
      </c>
      <c r="AI335" s="646" t="str">
        <f t="shared" si="14"/>
        <v/>
      </c>
      <c r="AJ335" s="234"/>
      <c r="AK335" s="647" t="str">
        <f t="shared" si="16"/>
        <v>○</v>
      </c>
      <c r="AL335" s="648" t="str">
        <f t="shared" si="17"/>
        <v/>
      </c>
      <c r="AM335" s="649"/>
      <c r="AN335" s="649"/>
      <c r="AO335" s="649"/>
      <c r="AP335" s="649"/>
      <c r="AQ335" s="649"/>
      <c r="AR335" s="649"/>
      <c r="AS335" s="649"/>
      <c r="AT335" s="649"/>
      <c r="AU335" s="650"/>
    </row>
    <row r="336" spans="1:47" ht="33" customHeight="1" thickBot="1">
      <c r="A336" s="639">
        <f t="shared" si="20"/>
        <v>326</v>
      </c>
      <c r="B336" s="1269" t="str">
        <f>IF(基本情報入力シート!C379="","",基本情報入力シート!C379)</f>
        <v/>
      </c>
      <c r="C336" s="1270"/>
      <c r="D336" s="1270"/>
      <c r="E336" s="1270"/>
      <c r="F336" s="1270"/>
      <c r="G336" s="1270"/>
      <c r="H336" s="1270"/>
      <c r="I336" s="1270"/>
      <c r="J336" s="1270"/>
      <c r="K336" s="1271"/>
      <c r="L336" s="639" t="str">
        <f>IF(基本情報入力シート!M379="","",基本情報入力シート!M379)</f>
        <v/>
      </c>
      <c r="M336" s="639" t="str">
        <f>IF(基本情報入力シート!R379="","",基本情報入力シート!R379)</f>
        <v/>
      </c>
      <c r="N336" s="639" t="str">
        <f>IF(基本情報入力シート!W379="","",基本情報入力シート!W379)</f>
        <v/>
      </c>
      <c r="O336" s="639" t="str">
        <f>IF(基本情報入力シート!X379="","",基本情報入力シート!X379)</f>
        <v/>
      </c>
      <c r="P336" s="640" t="str">
        <f>IF(基本情報入力シート!Y379="","",基本情報入力シート!Y379)</f>
        <v/>
      </c>
      <c r="Q336" s="641" t="str">
        <f>IF(基本情報入力シート!Z379="","",基本情報入力シート!Z379)</f>
        <v/>
      </c>
      <c r="R336" s="642" t="str">
        <f>IF(基本情報入力シート!AA379="","",基本情報入力シート!AA379)</f>
        <v/>
      </c>
      <c r="S336" s="129"/>
      <c r="T336" s="130"/>
      <c r="U336" s="643" t="str">
        <f>IFERROR(VLOOKUP(P336,【参考】数式用!$A$5:$I$28,MATCH(T336,【参考】数式用!$H$4:$I$4,0)+7,0),"")</f>
        <v/>
      </c>
      <c r="V336" s="132"/>
      <c r="W336" s="312" t="s">
        <v>121</v>
      </c>
      <c r="X336" s="133"/>
      <c r="Y336" s="313" t="s">
        <v>122</v>
      </c>
      <c r="Z336" s="133"/>
      <c r="AA336" s="313" t="s">
        <v>123</v>
      </c>
      <c r="AB336" s="133"/>
      <c r="AC336" s="313" t="s">
        <v>122</v>
      </c>
      <c r="AD336" s="133"/>
      <c r="AE336" s="313" t="s">
        <v>124</v>
      </c>
      <c r="AF336" s="644" t="s">
        <v>125</v>
      </c>
      <c r="AG336" s="651" t="str">
        <f t="shared" si="15"/>
        <v/>
      </c>
      <c r="AH336" s="645" t="s">
        <v>47</v>
      </c>
      <c r="AI336" s="646" t="str">
        <f t="shared" si="14"/>
        <v/>
      </c>
      <c r="AJ336" s="234"/>
      <c r="AK336" s="647" t="str">
        <f t="shared" si="16"/>
        <v>○</v>
      </c>
      <c r="AL336" s="648" t="str">
        <f t="shared" si="17"/>
        <v/>
      </c>
      <c r="AM336" s="649"/>
      <c r="AN336" s="649"/>
      <c r="AO336" s="649"/>
      <c r="AP336" s="649"/>
      <c r="AQ336" s="649"/>
      <c r="AR336" s="649"/>
      <c r="AS336" s="649"/>
      <c r="AT336" s="649"/>
      <c r="AU336" s="650"/>
    </row>
    <row r="337" spans="1:47" ht="33" customHeight="1" thickBot="1">
      <c r="A337" s="639">
        <f t="shared" si="20"/>
        <v>327</v>
      </c>
      <c r="B337" s="1269" t="str">
        <f>IF(基本情報入力シート!C380="","",基本情報入力シート!C380)</f>
        <v/>
      </c>
      <c r="C337" s="1270"/>
      <c r="D337" s="1270"/>
      <c r="E337" s="1270"/>
      <c r="F337" s="1270"/>
      <c r="G337" s="1270"/>
      <c r="H337" s="1270"/>
      <c r="I337" s="1270"/>
      <c r="J337" s="1270"/>
      <c r="K337" s="1271"/>
      <c r="L337" s="639" t="str">
        <f>IF(基本情報入力シート!M380="","",基本情報入力シート!M380)</f>
        <v/>
      </c>
      <c r="M337" s="639" t="str">
        <f>IF(基本情報入力シート!R380="","",基本情報入力シート!R380)</f>
        <v/>
      </c>
      <c r="N337" s="639" t="str">
        <f>IF(基本情報入力シート!W380="","",基本情報入力シート!W380)</f>
        <v/>
      </c>
      <c r="O337" s="639" t="str">
        <f>IF(基本情報入力シート!X380="","",基本情報入力シート!X380)</f>
        <v/>
      </c>
      <c r="P337" s="640" t="str">
        <f>IF(基本情報入力シート!Y380="","",基本情報入力シート!Y380)</f>
        <v/>
      </c>
      <c r="Q337" s="641" t="str">
        <f>IF(基本情報入力シート!Z380="","",基本情報入力シート!Z380)</f>
        <v/>
      </c>
      <c r="R337" s="642" t="str">
        <f>IF(基本情報入力シート!AA380="","",基本情報入力シート!AA380)</f>
        <v/>
      </c>
      <c r="S337" s="129"/>
      <c r="T337" s="130"/>
      <c r="U337" s="643" t="str">
        <f>IFERROR(VLOOKUP(P337,【参考】数式用!$A$5:$I$28,MATCH(T337,【参考】数式用!$H$4:$I$4,0)+7,0),"")</f>
        <v/>
      </c>
      <c r="V337" s="132"/>
      <c r="W337" s="312" t="s">
        <v>121</v>
      </c>
      <c r="X337" s="133"/>
      <c r="Y337" s="313" t="s">
        <v>122</v>
      </c>
      <c r="Z337" s="133"/>
      <c r="AA337" s="313" t="s">
        <v>123</v>
      </c>
      <c r="AB337" s="133"/>
      <c r="AC337" s="313" t="s">
        <v>122</v>
      </c>
      <c r="AD337" s="133"/>
      <c r="AE337" s="313" t="s">
        <v>124</v>
      </c>
      <c r="AF337" s="644" t="s">
        <v>125</v>
      </c>
      <c r="AG337" s="651" t="str">
        <f t="shared" si="15"/>
        <v/>
      </c>
      <c r="AH337" s="645" t="s">
        <v>47</v>
      </c>
      <c r="AI337" s="646" t="str">
        <f t="shared" si="14"/>
        <v/>
      </c>
      <c r="AJ337" s="234"/>
      <c r="AK337" s="647" t="str">
        <f t="shared" si="16"/>
        <v>○</v>
      </c>
      <c r="AL337" s="648" t="str">
        <f t="shared" si="17"/>
        <v/>
      </c>
      <c r="AM337" s="649"/>
      <c r="AN337" s="649"/>
      <c r="AO337" s="649"/>
      <c r="AP337" s="649"/>
      <c r="AQ337" s="649"/>
      <c r="AR337" s="649"/>
      <c r="AS337" s="649"/>
      <c r="AT337" s="649"/>
      <c r="AU337" s="650"/>
    </row>
    <row r="338" spans="1:47" ht="33" customHeight="1" thickBot="1">
      <c r="A338" s="639">
        <f t="shared" si="20"/>
        <v>328</v>
      </c>
      <c r="B338" s="1269" t="str">
        <f>IF(基本情報入力シート!C381="","",基本情報入力シート!C381)</f>
        <v/>
      </c>
      <c r="C338" s="1270"/>
      <c r="D338" s="1270"/>
      <c r="E338" s="1270"/>
      <c r="F338" s="1270"/>
      <c r="G338" s="1270"/>
      <c r="H338" s="1270"/>
      <c r="I338" s="1270"/>
      <c r="J338" s="1270"/>
      <c r="K338" s="1271"/>
      <c r="L338" s="639" t="str">
        <f>IF(基本情報入力シート!M381="","",基本情報入力シート!M381)</f>
        <v/>
      </c>
      <c r="M338" s="639" t="str">
        <f>IF(基本情報入力シート!R381="","",基本情報入力シート!R381)</f>
        <v/>
      </c>
      <c r="N338" s="639" t="str">
        <f>IF(基本情報入力シート!W381="","",基本情報入力シート!W381)</f>
        <v/>
      </c>
      <c r="O338" s="639" t="str">
        <f>IF(基本情報入力シート!X381="","",基本情報入力シート!X381)</f>
        <v/>
      </c>
      <c r="P338" s="640" t="str">
        <f>IF(基本情報入力シート!Y381="","",基本情報入力シート!Y381)</f>
        <v/>
      </c>
      <c r="Q338" s="641" t="str">
        <f>IF(基本情報入力シート!Z381="","",基本情報入力シート!Z381)</f>
        <v/>
      </c>
      <c r="R338" s="642" t="str">
        <f>IF(基本情報入力シート!AA381="","",基本情報入力シート!AA381)</f>
        <v/>
      </c>
      <c r="S338" s="129"/>
      <c r="T338" s="130"/>
      <c r="U338" s="643" t="str">
        <f>IFERROR(VLOOKUP(P338,【参考】数式用!$A$5:$I$28,MATCH(T338,【参考】数式用!$H$4:$I$4,0)+7,0),"")</f>
        <v/>
      </c>
      <c r="V338" s="132"/>
      <c r="W338" s="312" t="s">
        <v>121</v>
      </c>
      <c r="X338" s="133"/>
      <c r="Y338" s="313" t="s">
        <v>122</v>
      </c>
      <c r="Z338" s="133"/>
      <c r="AA338" s="313" t="s">
        <v>123</v>
      </c>
      <c r="AB338" s="133"/>
      <c r="AC338" s="313" t="s">
        <v>122</v>
      </c>
      <c r="AD338" s="133"/>
      <c r="AE338" s="313" t="s">
        <v>124</v>
      </c>
      <c r="AF338" s="644" t="s">
        <v>125</v>
      </c>
      <c r="AG338" s="651" t="str">
        <f t="shared" si="15"/>
        <v/>
      </c>
      <c r="AH338" s="645" t="s">
        <v>47</v>
      </c>
      <c r="AI338" s="646" t="str">
        <f t="shared" si="14"/>
        <v/>
      </c>
      <c r="AJ338" s="234"/>
      <c r="AK338" s="647" t="str">
        <f t="shared" si="16"/>
        <v>○</v>
      </c>
      <c r="AL338" s="648" t="str">
        <f t="shared" si="17"/>
        <v/>
      </c>
      <c r="AM338" s="649"/>
      <c r="AN338" s="649"/>
      <c r="AO338" s="649"/>
      <c r="AP338" s="649"/>
      <c r="AQ338" s="649"/>
      <c r="AR338" s="649"/>
      <c r="AS338" s="649"/>
      <c r="AT338" s="649"/>
      <c r="AU338" s="650"/>
    </row>
    <row r="339" spans="1:47" ht="33" customHeight="1" thickBot="1">
      <c r="A339" s="639">
        <f t="shared" si="20"/>
        <v>329</v>
      </c>
      <c r="B339" s="1269" t="str">
        <f>IF(基本情報入力シート!C382="","",基本情報入力シート!C382)</f>
        <v/>
      </c>
      <c r="C339" s="1270"/>
      <c r="D339" s="1270"/>
      <c r="E339" s="1270"/>
      <c r="F339" s="1270"/>
      <c r="G339" s="1270"/>
      <c r="H339" s="1270"/>
      <c r="I339" s="1270"/>
      <c r="J339" s="1270"/>
      <c r="K339" s="1271"/>
      <c r="L339" s="639" t="str">
        <f>IF(基本情報入力シート!M382="","",基本情報入力シート!M382)</f>
        <v/>
      </c>
      <c r="M339" s="639" t="str">
        <f>IF(基本情報入力シート!R382="","",基本情報入力シート!R382)</f>
        <v/>
      </c>
      <c r="N339" s="639" t="str">
        <f>IF(基本情報入力シート!W382="","",基本情報入力シート!W382)</f>
        <v/>
      </c>
      <c r="O339" s="639" t="str">
        <f>IF(基本情報入力シート!X382="","",基本情報入力シート!X382)</f>
        <v/>
      </c>
      <c r="P339" s="640" t="str">
        <f>IF(基本情報入力シート!Y382="","",基本情報入力シート!Y382)</f>
        <v/>
      </c>
      <c r="Q339" s="641" t="str">
        <f>IF(基本情報入力シート!Z382="","",基本情報入力シート!Z382)</f>
        <v/>
      </c>
      <c r="R339" s="642" t="str">
        <f>IF(基本情報入力シート!AA382="","",基本情報入力シート!AA382)</f>
        <v/>
      </c>
      <c r="S339" s="129"/>
      <c r="T339" s="130"/>
      <c r="U339" s="643" t="str">
        <f>IFERROR(VLOOKUP(P339,【参考】数式用!$A$5:$I$28,MATCH(T339,【参考】数式用!$H$4:$I$4,0)+7,0),"")</f>
        <v/>
      </c>
      <c r="V339" s="132"/>
      <c r="W339" s="312" t="s">
        <v>121</v>
      </c>
      <c r="X339" s="133"/>
      <c r="Y339" s="313" t="s">
        <v>122</v>
      </c>
      <c r="Z339" s="133"/>
      <c r="AA339" s="313" t="s">
        <v>123</v>
      </c>
      <c r="AB339" s="133"/>
      <c r="AC339" s="313" t="s">
        <v>122</v>
      </c>
      <c r="AD339" s="133"/>
      <c r="AE339" s="313" t="s">
        <v>124</v>
      </c>
      <c r="AF339" s="644" t="s">
        <v>125</v>
      </c>
      <c r="AG339" s="651" t="str">
        <f t="shared" si="15"/>
        <v/>
      </c>
      <c r="AH339" s="645" t="s">
        <v>47</v>
      </c>
      <c r="AI339" s="646" t="str">
        <f t="shared" si="14"/>
        <v/>
      </c>
      <c r="AJ339" s="234"/>
      <c r="AK339" s="647" t="str">
        <f t="shared" si="16"/>
        <v>○</v>
      </c>
      <c r="AL339" s="648" t="str">
        <f t="shared" si="17"/>
        <v/>
      </c>
      <c r="AM339" s="649"/>
      <c r="AN339" s="649"/>
      <c r="AO339" s="649"/>
      <c r="AP339" s="649"/>
      <c r="AQ339" s="649"/>
      <c r="AR339" s="649"/>
      <c r="AS339" s="649"/>
      <c r="AT339" s="649"/>
      <c r="AU339" s="650"/>
    </row>
    <row r="340" spans="1:47" ht="33" customHeight="1" thickBot="1">
      <c r="A340" s="639">
        <f t="shared" si="20"/>
        <v>330</v>
      </c>
      <c r="B340" s="1269" t="str">
        <f>IF(基本情報入力シート!C383="","",基本情報入力シート!C383)</f>
        <v/>
      </c>
      <c r="C340" s="1270"/>
      <c r="D340" s="1270"/>
      <c r="E340" s="1270"/>
      <c r="F340" s="1270"/>
      <c r="G340" s="1270"/>
      <c r="H340" s="1270"/>
      <c r="I340" s="1270"/>
      <c r="J340" s="1270"/>
      <c r="K340" s="1271"/>
      <c r="L340" s="639" t="str">
        <f>IF(基本情報入力シート!M383="","",基本情報入力シート!M383)</f>
        <v/>
      </c>
      <c r="M340" s="639" t="str">
        <f>IF(基本情報入力シート!R383="","",基本情報入力シート!R383)</f>
        <v/>
      </c>
      <c r="N340" s="639" t="str">
        <f>IF(基本情報入力シート!W383="","",基本情報入力シート!W383)</f>
        <v/>
      </c>
      <c r="O340" s="639" t="str">
        <f>IF(基本情報入力シート!X383="","",基本情報入力シート!X383)</f>
        <v/>
      </c>
      <c r="P340" s="640" t="str">
        <f>IF(基本情報入力シート!Y383="","",基本情報入力シート!Y383)</f>
        <v/>
      </c>
      <c r="Q340" s="641" t="str">
        <f>IF(基本情報入力シート!Z383="","",基本情報入力シート!Z383)</f>
        <v/>
      </c>
      <c r="R340" s="642" t="str">
        <f>IF(基本情報入力シート!AA383="","",基本情報入力シート!AA383)</f>
        <v/>
      </c>
      <c r="S340" s="129"/>
      <c r="T340" s="130"/>
      <c r="U340" s="643" t="str">
        <f>IFERROR(VLOOKUP(P340,【参考】数式用!$A$5:$I$28,MATCH(T340,【参考】数式用!$H$4:$I$4,0)+7,0),"")</f>
        <v/>
      </c>
      <c r="V340" s="132"/>
      <c r="W340" s="312" t="s">
        <v>121</v>
      </c>
      <c r="X340" s="133"/>
      <c r="Y340" s="313" t="s">
        <v>122</v>
      </c>
      <c r="Z340" s="133"/>
      <c r="AA340" s="313" t="s">
        <v>123</v>
      </c>
      <c r="AB340" s="133"/>
      <c r="AC340" s="313" t="s">
        <v>122</v>
      </c>
      <c r="AD340" s="133"/>
      <c r="AE340" s="313" t="s">
        <v>124</v>
      </c>
      <c r="AF340" s="644" t="s">
        <v>125</v>
      </c>
      <c r="AG340" s="651" t="str">
        <f t="shared" si="15"/>
        <v/>
      </c>
      <c r="AH340" s="645" t="s">
        <v>47</v>
      </c>
      <c r="AI340" s="646" t="str">
        <f t="shared" si="14"/>
        <v/>
      </c>
      <c r="AJ340" s="234"/>
      <c r="AK340" s="647" t="str">
        <f t="shared" si="16"/>
        <v>○</v>
      </c>
      <c r="AL340" s="648" t="str">
        <f t="shared" si="17"/>
        <v/>
      </c>
      <c r="AM340" s="649"/>
      <c r="AN340" s="649"/>
      <c r="AO340" s="649"/>
      <c r="AP340" s="649"/>
      <c r="AQ340" s="649"/>
      <c r="AR340" s="649"/>
      <c r="AS340" s="649"/>
      <c r="AT340" s="649"/>
      <c r="AU340" s="650"/>
    </row>
    <row r="341" spans="1:47" ht="33" customHeight="1" thickBot="1">
      <c r="A341" s="639">
        <f t="shared" si="20"/>
        <v>331</v>
      </c>
      <c r="B341" s="1269" t="str">
        <f>IF(基本情報入力シート!C384="","",基本情報入力シート!C384)</f>
        <v/>
      </c>
      <c r="C341" s="1270"/>
      <c r="D341" s="1270"/>
      <c r="E341" s="1270"/>
      <c r="F341" s="1270"/>
      <c r="G341" s="1270"/>
      <c r="H341" s="1270"/>
      <c r="I341" s="1270"/>
      <c r="J341" s="1270"/>
      <c r="K341" s="1271"/>
      <c r="L341" s="639" t="str">
        <f>IF(基本情報入力シート!M384="","",基本情報入力シート!M384)</f>
        <v/>
      </c>
      <c r="M341" s="639" t="str">
        <f>IF(基本情報入力シート!R384="","",基本情報入力シート!R384)</f>
        <v/>
      </c>
      <c r="N341" s="639" t="str">
        <f>IF(基本情報入力シート!W384="","",基本情報入力シート!W384)</f>
        <v/>
      </c>
      <c r="O341" s="639" t="str">
        <f>IF(基本情報入力シート!X384="","",基本情報入力シート!X384)</f>
        <v/>
      </c>
      <c r="P341" s="640" t="str">
        <f>IF(基本情報入力シート!Y384="","",基本情報入力シート!Y384)</f>
        <v/>
      </c>
      <c r="Q341" s="641" t="str">
        <f>IF(基本情報入力シート!Z384="","",基本情報入力シート!Z384)</f>
        <v/>
      </c>
      <c r="R341" s="642" t="str">
        <f>IF(基本情報入力シート!AA384="","",基本情報入力シート!AA384)</f>
        <v/>
      </c>
      <c r="S341" s="129"/>
      <c r="T341" s="130"/>
      <c r="U341" s="643" t="str">
        <f>IFERROR(VLOOKUP(P341,【参考】数式用!$A$5:$I$28,MATCH(T341,【参考】数式用!$H$4:$I$4,0)+7,0),"")</f>
        <v/>
      </c>
      <c r="V341" s="132"/>
      <c r="W341" s="312" t="s">
        <v>121</v>
      </c>
      <c r="X341" s="133"/>
      <c r="Y341" s="313" t="s">
        <v>122</v>
      </c>
      <c r="Z341" s="133"/>
      <c r="AA341" s="313" t="s">
        <v>123</v>
      </c>
      <c r="AB341" s="133"/>
      <c r="AC341" s="313" t="s">
        <v>122</v>
      </c>
      <c r="AD341" s="133"/>
      <c r="AE341" s="313" t="s">
        <v>124</v>
      </c>
      <c r="AF341" s="644" t="s">
        <v>125</v>
      </c>
      <c r="AG341" s="651" t="str">
        <f t="shared" si="15"/>
        <v/>
      </c>
      <c r="AH341" s="645" t="s">
        <v>47</v>
      </c>
      <c r="AI341" s="646" t="str">
        <f t="shared" si="14"/>
        <v/>
      </c>
      <c r="AJ341" s="234"/>
      <c r="AK341" s="647" t="str">
        <f t="shared" si="16"/>
        <v>○</v>
      </c>
      <c r="AL341" s="648" t="str">
        <f t="shared" si="17"/>
        <v/>
      </c>
      <c r="AM341" s="649"/>
      <c r="AN341" s="649"/>
      <c r="AO341" s="649"/>
      <c r="AP341" s="649"/>
      <c r="AQ341" s="649"/>
      <c r="AR341" s="649"/>
      <c r="AS341" s="649"/>
      <c r="AT341" s="649"/>
      <c r="AU341" s="650"/>
    </row>
    <row r="342" spans="1:47" ht="33" customHeight="1" thickBot="1">
      <c r="A342" s="639">
        <f t="shared" si="20"/>
        <v>332</v>
      </c>
      <c r="B342" s="1269" t="str">
        <f>IF(基本情報入力シート!C385="","",基本情報入力シート!C385)</f>
        <v/>
      </c>
      <c r="C342" s="1270"/>
      <c r="D342" s="1270"/>
      <c r="E342" s="1270"/>
      <c r="F342" s="1270"/>
      <c r="G342" s="1270"/>
      <c r="H342" s="1270"/>
      <c r="I342" s="1270"/>
      <c r="J342" s="1270"/>
      <c r="K342" s="1271"/>
      <c r="L342" s="639" t="str">
        <f>IF(基本情報入力シート!M385="","",基本情報入力シート!M385)</f>
        <v/>
      </c>
      <c r="M342" s="639" t="str">
        <f>IF(基本情報入力シート!R385="","",基本情報入力シート!R385)</f>
        <v/>
      </c>
      <c r="N342" s="639" t="str">
        <f>IF(基本情報入力シート!W385="","",基本情報入力シート!W385)</f>
        <v/>
      </c>
      <c r="O342" s="639" t="str">
        <f>IF(基本情報入力シート!X385="","",基本情報入力シート!X385)</f>
        <v/>
      </c>
      <c r="P342" s="640" t="str">
        <f>IF(基本情報入力シート!Y385="","",基本情報入力シート!Y385)</f>
        <v/>
      </c>
      <c r="Q342" s="641" t="str">
        <f>IF(基本情報入力シート!Z385="","",基本情報入力シート!Z385)</f>
        <v/>
      </c>
      <c r="R342" s="642" t="str">
        <f>IF(基本情報入力シート!AA385="","",基本情報入力シート!AA385)</f>
        <v/>
      </c>
      <c r="S342" s="129"/>
      <c r="T342" s="130"/>
      <c r="U342" s="643" t="str">
        <f>IFERROR(VLOOKUP(P342,【参考】数式用!$A$5:$I$28,MATCH(T342,【参考】数式用!$H$4:$I$4,0)+7,0),"")</f>
        <v/>
      </c>
      <c r="V342" s="132"/>
      <c r="W342" s="312" t="s">
        <v>121</v>
      </c>
      <c r="X342" s="133"/>
      <c r="Y342" s="313" t="s">
        <v>122</v>
      </c>
      <c r="Z342" s="133"/>
      <c r="AA342" s="313" t="s">
        <v>123</v>
      </c>
      <c r="AB342" s="133"/>
      <c r="AC342" s="313" t="s">
        <v>122</v>
      </c>
      <c r="AD342" s="133"/>
      <c r="AE342" s="313" t="s">
        <v>124</v>
      </c>
      <c r="AF342" s="644" t="s">
        <v>125</v>
      </c>
      <c r="AG342" s="651" t="str">
        <f t="shared" si="15"/>
        <v/>
      </c>
      <c r="AH342" s="645" t="s">
        <v>47</v>
      </c>
      <c r="AI342" s="646" t="str">
        <f t="shared" si="14"/>
        <v/>
      </c>
      <c r="AJ342" s="234"/>
      <c r="AK342" s="647" t="str">
        <f t="shared" si="16"/>
        <v>○</v>
      </c>
      <c r="AL342" s="648" t="str">
        <f t="shared" si="17"/>
        <v/>
      </c>
      <c r="AM342" s="649"/>
      <c r="AN342" s="649"/>
      <c r="AO342" s="649"/>
      <c r="AP342" s="649"/>
      <c r="AQ342" s="649"/>
      <c r="AR342" s="649"/>
      <c r="AS342" s="649"/>
      <c r="AT342" s="649"/>
      <c r="AU342" s="650"/>
    </row>
    <row r="343" spans="1:47" ht="33" customHeight="1" thickBot="1">
      <c r="A343" s="639">
        <f t="shared" si="20"/>
        <v>333</v>
      </c>
      <c r="B343" s="1269" t="str">
        <f>IF(基本情報入力シート!C386="","",基本情報入力シート!C386)</f>
        <v/>
      </c>
      <c r="C343" s="1270"/>
      <c r="D343" s="1270"/>
      <c r="E343" s="1270"/>
      <c r="F343" s="1270"/>
      <c r="G343" s="1270"/>
      <c r="H343" s="1270"/>
      <c r="I343" s="1270"/>
      <c r="J343" s="1270"/>
      <c r="K343" s="1271"/>
      <c r="L343" s="639" t="str">
        <f>IF(基本情報入力シート!M386="","",基本情報入力シート!M386)</f>
        <v/>
      </c>
      <c r="M343" s="639" t="str">
        <f>IF(基本情報入力シート!R386="","",基本情報入力シート!R386)</f>
        <v/>
      </c>
      <c r="N343" s="639" t="str">
        <f>IF(基本情報入力シート!W386="","",基本情報入力シート!W386)</f>
        <v/>
      </c>
      <c r="O343" s="639" t="str">
        <f>IF(基本情報入力シート!X386="","",基本情報入力シート!X386)</f>
        <v/>
      </c>
      <c r="P343" s="640" t="str">
        <f>IF(基本情報入力シート!Y386="","",基本情報入力シート!Y386)</f>
        <v/>
      </c>
      <c r="Q343" s="641" t="str">
        <f>IF(基本情報入力シート!Z386="","",基本情報入力シート!Z386)</f>
        <v/>
      </c>
      <c r="R343" s="642" t="str">
        <f>IF(基本情報入力シート!AA386="","",基本情報入力シート!AA386)</f>
        <v/>
      </c>
      <c r="S343" s="129"/>
      <c r="T343" s="130"/>
      <c r="U343" s="643" t="str">
        <f>IFERROR(VLOOKUP(P343,【参考】数式用!$A$5:$I$28,MATCH(T343,【参考】数式用!$H$4:$I$4,0)+7,0),"")</f>
        <v/>
      </c>
      <c r="V343" s="132"/>
      <c r="W343" s="312" t="s">
        <v>121</v>
      </c>
      <c r="X343" s="133"/>
      <c r="Y343" s="313" t="s">
        <v>122</v>
      </c>
      <c r="Z343" s="133"/>
      <c r="AA343" s="313" t="s">
        <v>123</v>
      </c>
      <c r="AB343" s="133"/>
      <c r="AC343" s="313" t="s">
        <v>122</v>
      </c>
      <c r="AD343" s="133"/>
      <c r="AE343" s="313" t="s">
        <v>124</v>
      </c>
      <c r="AF343" s="644" t="s">
        <v>125</v>
      </c>
      <c r="AG343" s="651" t="str">
        <f t="shared" si="15"/>
        <v/>
      </c>
      <c r="AH343" s="645" t="s">
        <v>47</v>
      </c>
      <c r="AI343" s="646" t="str">
        <f t="shared" si="14"/>
        <v/>
      </c>
      <c r="AJ343" s="234"/>
      <c r="AK343" s="647" t="str">
        <f t="shared" si="16"/>
        <v>○</v>
      </c>
      <c r="AL343" s="648" t="str">
        <f t="shared" si="17"/>
        <v/>
      </c>
      <c r="AM343" s="649"/>
      <c r="AN343" s="649"/>
      <c r="AO343" s="649"/>
      <c r="AP343" s="649"/>
      <c r="AQ343" s="649"/>
      <c r="AR343" s="649"/>
      <c r="AS343" s="649"/>
      <c r="AT343" s="649"/>
      <c r="AU343" s="650"/>
    </row>
    <row r="344" spans="1:47" ht="33" customHeight="1" thickBot="1">
      <c r="A344" s="639">
        <f t="shared" si="20"/>
        <v>334</v>
      </c>
      <c r="B344" s="1269" t="str">
        <f>IF(基本情報入力シート!C387="","",基本情報入力シート!C387)</f>
        <v/>
      </c>
      <c r="C344" s="1270"/>
      <c r="D344" s="1270"/>
      <c r="E344" s="1270"/>
      <c r="F344" s="1270"/>
      <c r="G344" s="1270"/>
      <c r="H344" s="1270"/>
      <c r="I344" s="1270"/>
      <c r="J344" s="1270"/>
      <c r="K344" s="1271"/>
      <c r="L344" s="639" t="str">
        <f>IF(基本情報入力シート!M387="","",基本情報入力シート!M387)</f>
        <v/>
      </c>
      <c r="M344" s="639" t="str">
        <f>IF(基本情報入力シート!R387="","",基本情報入力シート!R387)</f>
        <v/>
      </c>
      <c r="N344" s="639" t="str">
        <f>IF(基本情報入力シート!W387="","",基本情報入力シート!W387)</f>
        <v/>
      </c>
      <c r="O344" s="639" t="str">
        <f>IF(基本情報入力シート!X387="","",基本情報入力シート!X387)</f>
        <v/>
      </c>
      <c r="P344" s="640" t="str">
        <f>IF(基本情報入力シート!Y387="","",基本情報入力シート!Y387)</f>
        <v/>
      </c>
      <c r="Q344" s="641" t="str">
        <f>IF(基本情報入力シート!Z387="","",基本情報入力シート!Z387)</f>
        <v/>
      </c>
      <c r="R344" s="642" t="str">
        <f>IF(基本情報入力シート!AA387="","",基本情報入力シート!AA387)</f>
        <v/>
      </c>
      <c r="S344" s="129"/>
      <c r="T344" s="130"/>
      <c r="U344" s="643" t="str">
        <f>IFERROR(VLOOKUP(P344,【参考】数式用!$A$5:$I$28,MATCH(T344,【参考】数式用!$H$4:$I$4,0)+7,0),"")</f>
        <v/>
      </c>
      <c r="V344" s="132"/>
      <c r="W344" s="312" t="s">
        <v>121</v>
      </c>
      <c r="X344" s="133"/>
      <c r="Y344" s="313" t="s">
        <v>122</v>
      </c>
      <c r="Z344" s="133"/>
      <c r="AA344" s="313" t="s">
        <v>123</v>
      </c>
      <c r="AB344" s="133"/>
      <c r="AC344" s="313" t="s">
        <v>122</v>
      </c>
      <c r="AD344" s="133"/>
      <c r="AE344" s="313" t="s">
        <v>124</v>
      </c>
      <c r="AF344" s="644" t="s">
        <v>125</v>
      </c>
      <c r="AG344" s="651" t="str">
        <f t="shared" si="15"/>
        <v/>
      </c>
      <c r="AH344" s="645" t="s">
        <v>47</v>
      </c>
      <c r="AI344" s="646" t="str">
        <f t="shared" si="14"/>
        <v/>
      </c>
      <c r="AJ344" s="234"/>
      <c r="AK344" s="647" t="str">
        <f t="shared" si="16"/>
        <v>○</v>
      </c>
      <c r="AL344" s="648" t="str">
        <f t="shared" si="17"/>
        <v/>
      </c>
      <c r="AM344" s="649"/>
      <c r="AN344" s="649"/>
      <c r="AO344" s="649"/>
      <c r="AP344" s="649"/>
      <c r="AQ344" s="649"/>
      <c r="AR344" s="649"/>
      <c r="AS344" s="649"/>
      <c r="AT344" s="649"/>
      <c r="AU344" s="650"/>
    </row>
    <row r="345" spans="1:47" ht="33" customHeight="1" thickBot="1">
      <c r="A345" s="639">
        <f t="shared" si="20"/>
        <v>335</v>
      </c>
      <c r="B345" s="1269" t="str">
        <f>IF(基本情報入力シート!C388="","",基本情報入力シート!C388)</f>
        <v/>
      </c>
      <c r="C345" s="1270"/>
      <c r="D345" s="1270"/>
      <c r="E345" s="1270"/>
      <c r="F345" s="1270"/>
      <c r="G345" s="1270"/>
      <c r="H345" s="1270"/>
      <c r="I345" s="1270"/>
      <c r="J345" s="1270"/>
      <c r="K345" s="1271"/>
      <c r="L345" s="639" t="str">
        <f>IF(基本情報入力シート!M388="","",基本情報入力シート!M388)</f>
        <v/>
      </c>
      <c r="M345" s="639" t="str">
        <f>IF(基本情報入力シート!R388="","",基本情報入力シート!R388)</f>
        <v/>
      </c>
      <c r="N345" s="639" t="str">
        <f>IF(基本情報入力シート!W388="","",基本情報入力シート!W388)</f>
        <v/>
      </c>
      <c r="O345" s="639" t="str">
        <f>IF(基本情報入力シート!X388="","",基本情報入力シート!X388)</f>
        <v/>
      </c>
      <c r="P345" s="640" t="str">
        <f>IF(基本情報入力シート!Y388="","",基本情報入力シート!Y388)</f>
        <v/>
      </c>
      <c r="Q345" s="641" t="str">
        <f>IF(基本情報入力シート!Z388="","",基本情報入力シート!Z388)</f>
        <v/>
      </c>
      <c r="R345" s="642" t="str">
        <f>IF(基本情報入力シート!AA388="","",基本情報入力シート!AA388)</f>
        <v/>
      </c>
      <c r="S345" s="129"/>
      <c r="T345" s="130"/>
      <c r="U345" s="643" t="str">
        <f>IFERROR(VLOOKUP(P345,【参考】数式用!$A$5:$I$28,MATCH(T345,【参考】数式用!$H$4:$I$4,0)+7,0),"")</f>
        <v/>
      </c>
      <c r="V345" s="132"/>
      <c r="W345" s="312" t="s">
        <v>121</v>
      </c>
      <c r="X345" s="133"/>
      <c r="Y345" s="313" t="s">
        <v>122</v>
      </c>
      <c r="Z345" s="133"/>
      <c r="AA345" s="313" t="s">
        <v>123</v>
      </c>
      <c r="AB345" s="133"/>
      <c r="AC345" s="313" t="s">
        <v>122</v>
      </c>
      <c r="AD345" s="133"/>
      <c r="AE345" s="313" t="s">
        <v>124</v>
      </c>
      <c r="AF345" s="644" t="s">
        <v>125</v>
      </c>
      <c r="AG345" s="651" t="str">
        <f t="shared" si="15"/>
        <v/>
      </c>
      <c r="AH345" s="645" t="s">
        <v>47</v>
      </c>
      <c r="AI345" s="646" t="str">
        <f t="shared" si="14"/>
        <v/>
      </c>
      <c r="AJ345" s="234"/>
      <c r="AK345" s="647" t="str">
        <f t="shared" si="16"/>
        <v>○</v>
      </c>
      <c r="AL345" s="648" t="str">
        <f t="shared" si="17"/>
        <v/>
      </c>
      <c r="AM345" s="649"/>
      <c r="AN345" s="649"/>
      <c r="AO345" s="649"/>
      <c r="AP345" s="649"/>
      <c r="AQ345" s="649"/>
      <c r="AR345" s="649"/>
      <c r="AS345" s="649"/>
      <c r="AT345" s="649"/>
      <c r="AU345" s="650"/>
    </row>
    <row r="346" spans="1:47" ht="33" customHeight="1" thickBot="1">
      <c r="A346" s="639">
        <f t="shared" si="20"/>
        <v>336</v>
      </c>
      <c r="B346" s="1269" t="str">
        <f>IF(基本情報入力シート!C389="","",基本情報入力シート!C389)</f>
        <v/>
      </c>
      <c r="C346" s="1270"/>
      <c r="D346" s="1270"/>
      <c r="E346" s="1270"/>
      <c r="F346" s="1270"/>
      <c r="G346" s="1270"/>
      <c r="H346" s="1270"/>
      <c r="I346" s="1270"/>
      <c r="J346" s="1270"/>
      <c r="K346" s="1271"/>
      <c r="L346" s="639" t="str">
        <f>IF(基本情報入力シート!M389="","",基本情報入力シート!M389)</f>
        <v/>
      </c>
      <c r="M346" s="639" t="str">
        <f>IF(基本情報入力シート!R389="","",基本情報入力シート!R389)</f>
        <v/>
      </c>
      <c r="N346" s="639" t="str">
        <f>IF(基本情報入力シート!W389="","",基本情報入力シート!W389)</f>
        <v/>
      </c>
      <c r="O346" s="639" t="str">
        <f>IF(基本情報入力シート!X389="","",基本情報入力シート!X389)</f>
        <v/>
      </c>
      <c r="P346" s="640" t="str">
        <f>IF(基本情報入力シート!Y389="","",基本情報入力シート!Y389)</f>
        <v/>
      </c>
      <c r="Q346" s="641" t="str">
        <f>IF(基本情報入力シート!Z389="","",基本情報入力シート!Z389)</f>
        <v/>
      </c>
      <c r="R346" s="642" t="str">
        <f>IF(基本情報入力シート!AA389="","",基本情報入力シート!AA389)</f>
        <v/>
      </c>
      <c r="S346" s="129"/>
      <c r="T346" s="130"/>
      <c r="U346" s="643" t="str">
        <f>IFERROR(VLOOKUP(P346,【参考】数式用!$A$5:$I$28,MATCH(T346,【参考】数式用!$H$4:$I$4,0)+7,0),"")</f>
        <v/>
      </c>
      <c r="V346" s="132"/>
      <c r="W346" s="312" t="s">
        <v>121</v>
      </c>
      <c r="X346" s="133"/>
      <c r="Y346" s="313" t="s">
        <v>122</v>
      </c>
      <c r="Z346" s="133"/>
      <c r="AA346" s="313" t="s">
        <v>123</v>
      </c>
      <c r="AB346" s="133"/>
      <c r="AC346" s="313" t="s">
        <v>122</v>
      </c>
      <c r="AD346" s="133"/>
      <c r="AE346" s="313" t="s">
        <v>124</v>
      </c>
      <c r="AF346" s="644" t="s">
        <v>125</v>
      </c>
      <c r="AG346" s="651" t="str">
        <f t="shared" si="15"/>
        <v/>
      </c>
      <c r="AH346" s="645" t="s">
        <v>47</v>
      </c>
      <c r="AI346" s="646" t="str">
        <f t="shared" si="14"/>
        <v/>
      </c>
      <c r="AJ346" s="234"/>
      <c r="AK346" s="647" t="str">
        <f t="shared" si="16"/>
        <v>○</v>
      </c>
      <c r="AL346" s="648" t="str">
        <f t="shared" si="17"/>
        <v/>
      </c>
      <c r="AM346" s="649"/>
      <c r="AN346" s="649"/>
      <c r="AO346" s="649"/>
      <c r="AP346" s="649"/>
      <c r="AQ346" s="649"/>
      <c r="AR346" s="649"/>
      <c r="AS346" s="649"/>
      <c r="AT346" s="649"/>
      <c r="AU346" s="650"/>
    </row>
    <row r="347" spans="1:47" ht="33" customHeight="1" thickBot="1">
      <c r="A347" s="639">
        <f t="shared" si="20"/>
        <v>337</v>
      </c>
      <c r="B347" s="1269" t="str">
        <f>IF(基本情報入力シート!C390="","",基本情報入力シート!C390)</f>
        <v/>
      </c>
      <c r="C347" s="1270"/>
      <c r="D347" s="1270"/>
      <c r="E347" s="1270"/>
      <c r="F347" s="1270"/>
      <c r="G347" s="1270"/>
      <c r="H347" s="1270"/>
      <c r="I347" s="1270"/>
      <c r="J347" s="1270"/>
      <c r="K347" s="1271"/>
      <c r="L347" s="639" t="str">
        <f>IF(基本情報入力シート!M390="","",基本情報入力シート!M390)</f>
        <v/>
      </c>
      <c r="M347" s="639" t="str">
        <f>IF(基本情報入力シート!R390="","",基本情報入力シート!R390)</f>
        <v/>
      </c>
      <c r="N347" s="639" t="str">
        <f>IF(基本情報入力シート!W390="","",基本情報入力シート!W390)</f>
        <v/>
      </c>
      <c r="O347" s="639" t="str">
        <f>IF(基本情報入力シート!X390="","",基本情報入力シート!X390)</f>
        <v/>
      </c>
      <c r="P347" s="640" t="str">
        <f>IF(基本情報入力シート!Y390="","",基本情報入力シート!Y390)</f>
        <v/>
      </c>
      <c r="Q347" s="641" t="str">
        <f>IF(基本情報入力シート!Z390="","",基本情報入力シート!Z390)</f>
        <v/>
      </c>
      <c r="R347" s="642" t="str">
        <f>IF(基本情報入力シート!AA390="","",基本情報入力シート!AA390)</f>
        <v/>
      </c>
      <c r="S347" s="129"/>
      <c r="T347" s="130"/>
      <c r="U347" s="643" t="str">
        <f>IFERROR(VLOOKUP(P347,【参考】数式用!$A$5:$I$28,MATCH(T347,【参考】数式用!$H$4:$I$4,0)+7,0),"")</f>
        <v/>
      </c>
      <c r="V347" s="132"/>
      <c r="W347" s="312" t="s">
        <v>121</v>
      </c>
      <c r="X347" s="133"/>
      <c r="Y347" s="313" t="s">
        <v>122</v>
      </c>
      <c r="Z347" s="133"/>
      <c r="AA347" s="313" t="s">
        <v>123</v>
      </c>
      <c r="AB347" s="133"/>
      <c r="AC347" s="313" t="s">
        <v>122</v>
      </c>
      <c r="AD347" s="133"/>
      <c r="AE347" s="313" t="s">
        <v>124</v>
      </c>
      <c r="AF347" s="644" t="s">
        <v>125</v>
      </c>
      <c r="AG347" s="651" t="str">
        <f t="shared" si="15"/>
        <v/>
      </c>
      <c r="AH347" s="645" t="s">
        <v>47</v>
      </c>
      <c r="AI347" s="646" t="str">
        <f t="shared" si="14"/>
        <v/>
      </c>
      <c r="AJ347" s="234"/>
      <c r="AK347" s="647" t="str">
        <f t="shared" si="16"/>
        <v>○</v>
      </c>
      <c r="AL347" s="648" t="str">
        <f t="shared" si="17"/>
        <v/>
      </c>
      <c r="AM347" s="649"/>
      <c r="AN347" s="649"/>
      <c r="AO347" s="649"/>
      <c r="AP347" s="649"/>
      <c r="AQ347" s="649"/>
      <c r="AR347" s="649"/>
      <c r="AS347" s="649"/>
      <c r="AT347" s="649"/>
      <c r="AU347" s="650"/>
    </row>
    <row r="348" spans="1:47" ht="33" customHeight="1" thickBot="1">
      <c r="A348" s="639">
        <f t="shared" si="20"/>
        <v>338</v>
      </c>
      <c r="B348" s="1269" t="str">
        <f>IF(基本情報入力シート!C391="","",基本情報入力シート!C391)</f>
        <v/>
      </c>
      <c r="C348" s="1270"/>
      <c r="D348" s="1270"/>
      <c r="E348" s="1270"/>
      <c r="F348" s="1270"/>
      <c r="G348" s="1270"/>
      <c r="H348" s="1270"/>
      <c r="I348" s="1270"/>
      <c r="J348" s="1270"/>
      <c r="K348" s="1271"/>
      <c r="L348" s="639" t="str">
        <f>IF(基本情報入力シート!M391="","",基本情報入力シート!M391)</f>
        <v/>
      </c>
      <c r="M348" s="639" t="str">
        <f>IF(基本情報入力シート!R391="","",基本情報入力シート!R391)</f>
        <v/>
      </c>
      <c r="N348" s="639" t="str">
        <f>IF(基本情報入力シート!W391="","",基本情報入力シート!W391)</f>
        <v/>
      </c>
      <c r="O348" s="639" t="str">
        <f>IF(基本情報入力シート!X391="","",基本情報入力シート!X391)</f>
        <v/>
      </c>
      <c r="P348" s="640" t="str">
        <f>IF(基本情報入力シート!Y391="","",基本情報入力シート!Y391)</f>
        <v/>
      </c>
      <c r="Q348" s="641" t="str">
        <f>IF(基本情報入力シート!Z391="","",基本情報入力シート!Z391)</f>
        <v/>
      </c>
      <c r="R348" s="642" t="str">
        <f>IF(基本情報入力シート!AA391="","",基本情報入力シート!AA391)</f>
        <v/>
      </c>
      <c r="S348" s="129"/>
      <c r="T348" s="130"/>
      <c r="U348" s="643" t="str">
        <f>IFERROR(VLOOKUP(P348,【参考】数式用!$A$5:$I$28,MATCH(T348,【参考】数式用!$H$4:$I$4,0)+7,0),"")</f>
        <v/>
      </c>
      <c r="V348" s="132"/>
      <c r="W348" s="312" t="s">
        <v>121</v>
      </c>
      <c r="X348" s="133"/>
      <c r="Y348" s="313" t="s">
        <v>122</v>
      </c>
      <c r="Z348" s="133"/>
      <c r="AA348" s="313" t="s">
        <v>123</v>
      </c>
      <c r="AB348" s="133"/>
      <c r="AC348" s="313" t="s">
        <v>122</v>
      </c>
      <c r="AD348" s="133"/>
      <c r="AE348" s="313" t="s">
        <v>124</v>
      </c>
      <c r="AF348" s="644" t="s">
        <v>125</v>
      </c>
      <c r="AG348" s="651" t="str">
        <f t="shared" si="15"/>
        <v/>
      </c>
      <c r="AH348" s="645" t="s">
        <v>47</v>
      </c>
      <c r="AI348" s="646" t="str">
        <f t="shared" si="14"/>
        <v/>
      </c>
      <c r="AJ348" s="234"/>
      <c r="AK348" s="647" t="str">
        <f t="shared" si="16"/>
        <v>○</v>
      </c>
      <c r="AL348" s="648" t="str">
        <f t="shared" si="17"/>
        <v/>
      </c>
      <c r="AM348" s="649"/>
      <c r="AN348" s="649"/>
      <c r="AO348" s="649"/>
      <c r="AP348" s="649"/>
      <c r="AQ348" s="649"/>
      <c r="AR348" s="649"/>
      <c r="AS348" s="649"/>
      <c r="AT348" s="649"/>
      <c r="AU348" s="650"/>
    </row>
    <row r="349" spans="1:47" ht="33" customHeight="1" thickBot="1">
      <c r="A349" s="639">
        <f t="shared" si="20"/>
        <v>339</v>
      </c>
      <c r="B349" s="1269" t="str">
        <f>IF(基本情報入力シート!C392="","",基本情報入力シート!C392)</f>
        <v/>
      </c>
      <c r="C349" s="1270"/>
      <c r="D349" s="1270"/>
      <c r="E349" s="1270"/>
      <c r="F349" s="1270"/>
      <c r="G349" s="1270"/>
      <c r="H349" s="1270"/>
      <c r="I349" s="1270"/>
      <c r="J349" s="1270"/>
      <c r="K349" s="1271"/>
      <c r="L349" s="639" t="str">
        <f>IF(基本情報入力シート!M392="","",基本情報入力シート!M392)</f>
        <v/>
      </c>
      <c r="M349" s="639" t="str">
        <f>IF(基本情報入力シート!R392="","",基本情報入力シート!R392)</f>
        <v/>
      </c>
      <c r="N349" s="639" t="str">
        <f>IF(基本情報入力シート!W392="","",基本情報入力シート!W392)</f>
        <v/>
      </c>
      <c r="O349" s="639" t="str">
        <f>IF(基本情報入力シート!X392="","",基本情報入力シート!X392)</f>
        <v/>
      </c>
      <c r="P349" s="640" t="str">
        <f>IF(基本情報入力シート!Y392="","",基本情報入力シート!Y392)</f>
        <v/>
      </c>
      <c r="Q349" s="641" t="str">
        <f>IF(基本情報入力シート!Z392="","",基本情報入力シート!Z392)</f>
        <v/>
      </c>
      <c r="R349" s="642" t="str">
        <f>IF(基本情報入力シート!AA392="","",基本情報入力シート!AA392)</f>
        <v/>
      </c>
      <c r="S349" s="129"/>
      <c r="T349" s="130"/>
      <c r="U349" s="643" t="str">
        <f>IFERROR(VLOOKUP(P349,【参考】数式用!$A$5:$I$28,MATCH(T349,【参考】数式用!$H$4:$I$4,0)+7,0),"")</f>
        <v/>
      </c>
      <c r="V349" s="132"/>
      <c r="W349" s="312" t="s">
        <v>121</v>
      </c>
      <c r="X349" s="133"/>
      <c r="Y349" s="313" t="s">
        <v>122</v>
      </c>
      <c r="Z349" s="133"/>
      <c r="AA349" s="313" t="s">
        <v>123</v>
      </c>
      <c r="AB349" s="133"/>
      <c r="AC349" s="313" t="s">
        <v>122</v>
      </c>
      <c r="AD349" s="133"/>
      <c r="AE349" s="313" t="s">
        <v>124</v>
      </c>
      <c r="AF349" s="644" t="s">
        <v>125</v>
      </c>
      <c r="AG349" s="651" t="str">
        <f t="shared" si="15"/>
        <v/>
      </c>
      <c r="AH349" s="645" t="s">
        <v>47</v>
      </c>
      <c r="AI349" s="646" t="str">
        <f t="shared" si="14"/>
        <v/>
      </c>
      <c r="AJ349" s="234"/>
      <c r="AK349" s="647" t="str">
        <f t="shared" si="16"/>
        <v>○</v>
      </c>
      <c r="AL349" s="648" t="str">
        <f t="shared" si="17"/>
        <v/>
      </c>
      <c r="AM349" s="649"/>
      <c r="AN349" s="649"/>
      <c r="AO349" s="649"/>
      <c r="AP349" s="649"/>
      <c r="AQ349" s="649"/>
      <c r="AR349" s="649"/>
      <c r="AS349" s="649"/>
      <c r="AT349" s="649"/>
      <c r="AU349" s="650"/>
    </row>
    <row r="350" spans="1:47" ht="33" customHeight="1" thickBot="1">
      <c r="A350" s="639">
        <f t="shared" si="20"/>
        <v>340</v>
      </c>
      <c r="B350" s="1269" t="str">
        <f>IF(基本情報入力シート!C393="","",基本情報入力シート!C393)</f>
        <v/>
      </c>
      <c r="C350" s="1270"/>
      <c r="D350" s="1270"/>
      <c r="E350" s="1270"/>
      <c r="F350" s="1270"/>
      <c r="G350" s="1270"/>
      <c r="H350" s="1270"/>
      <c r="I350" s="1270"/>
      <c r="J350" s="1270"/>
      <c r="K350" s="1271"/>
      <c r="L350" s="639" t="str">
        <f>IF(基本情報入力シート!M393="","",基本情報入力シート!M393)</f>
        <v/>
      </c>
      <c r="M350" s="639" t="str">
        <f>IF(基本情報入力シート!R393="","",基本情報入力シート!R393)</f>
        <v/>
      </c>
      <c r="N350" s="639" t="str">
        <f>IF(基本情報入力シート!W393="","",基本情報入力シート!W393)</f>
        <v/>
      </c>
      <c r="O350" s="639" t="str">
        <f>IF(基本情報入力シート!X393="","",基本情報入力シート!X393)</f>
        <v/>
      </c>
      <c r="P350" s="640" t="str">
        <f>IF(基本情報入力シート!Y393="","",基本情報入力シート!Y393)</f>
        <v/>
      </c>
      <c r="Q350" s="641" t="str">
        <f>IF(基本情報入力シート!Z393="","",基本情報入力シート!Z393)</f>
        <v/>
      </c>
      <c r="R350" s="642" t="str">
        <f>IF(基本情報入力シート!AA393="","",基本情報入力シート!AA393)</f>
        <v/>
      </c>
      <c r="S350" s="129"/>
      <c r="T350" s="130"/>
      <c r="U350" s="643" t="str">
        <f>IFERROR(VLOOKUP(P350,【参考】数式用!$A$5:$I$28,MATCH(T350,【参考】数式用!$H$4:$I$4,0)+7,0),"")</f>
        <v/>
      </c>
      <c r="V350" s="132"/>
      <c r="W350" s="312" t="s">
        <v>121</v>
      </c>
      <c r="X350" s="133"/>
      <c r="Y350" s="313" t="s">
        <v>122</v>
      </c>
      <c r="Z350" s="133"/>
      <c r="AA350" s="313" t="s">
        <v>123</v>
      </c>
      <c r="AB350" s="133"/>
      <c r="AC350" s="313" t="s">
        <v>122</v>
      </c>
      <c r="AD350" s="133"/>
      <c r="AE350" s="313" t="s">
        <v>124</v>
      </c>
      <c r="AF350" s="644" t="s">
        <v>125</v>
      </c>
      <c r="AG350" s="651" t="str">
        <f t="shared" si="15"/>
        <v/>
      </c>
      <c r="AH350" s="645" t="s">
        <v>47</v>
      </c>
      <c r="AI350" s="646" t="str">
        <f t="shared" si="14"/>
        <v/>
      </c>
      <c r="AJ350" s="234"/>
      <c r="AK350" s="647" t="str">
        <f t="shared" si="16"/>
        <v>○</v>
      </c>
      <c r="AL350" s="648" t="str">
        <f t="shared" si="17"/>
        <v/>
      </c>
      <c r="AM350" s="649"/>
      <c r="AN350" s="649"/>
      <c r="AO350" s="649"/>
      <c r="AP350" s="649"/>
      <c r="AQ350" s="649"/>
      <c r="AR350" s="649"/>
      <c r="AS350" s="649"/>
      <c r="AT350" s="649"/>
      <c r="AU350" s="650"/>
    </row>
    <row r="351" spans="1:47" ht="33" customHeight="1" thickBot="1">
      <c r="A351" s="639">
        <f t="shared" si="20"/>
        <v>341</v>
      </c>
      <c r="B351" s="1269" t="str">
        <f>IF(基本情報入力シート!C394="","",基本情報入力シート!C394)</f>
        <v/>
      </c>
      <c r="C351" s="1270"/>
      <c r="D351" s="1270"/>
      <c r="E351" s="1270"/>
      <c r="F351" s="1270"/>
      <c r="G351" s="1270"/>
      <c r="H351" s="1270"/>
      <c r="I351" s="1270"/>
      <c r="J351" s="1270"/>
      <c r="K351" s="1271"/>
      <c r="L351" s="639" t="str">
        <f>IF(基本情報入力シート!M394="","",基本情報入力シート!M394)</f>
        <v/>
      </c>
      <c r="M351" s="639" t="str">
        <f>IF(基本情報入力シート!R394="","",基本情報入力シート!R394)</f>
        <v/>
      </c>
      <c r="N351" s="639" t="str">
        <f>IF(基本情報入力シート!W394="","",基本情報入力シート!W394)</f>
        <v/>
      </c>
      <c r="O351" s="639" t="str">
        <f>IF(基本情報入力シート!X394="","",基本情報入力シート!X394)</f>
        <v/>
      </c>
      <c r="P351" s="640" t="str">
        <f>IF(基本情報入力シート!Y394="","",基本情報入力シート!Y394)</f>
        <v/>
      </c>
      <c r="Q351" s="641" t="str">
        <f>IF(基本情報入力シート!Z394="","",基本情報入力シート!Z394)</f>
        <v/>
      </c>
      <c r="R351" s="642" t="str">
        <f>IF(基本情報入力シート!AA394="","",基本情報入力シート!AA394)</f>
        <v/>
      </c>
      <c r="S351" s="129"/>
      <c r="T351" s="130"/>
      <c r="U351" s="643" t="str">
        <f>IFERROR(VLOOKUP(P351,【参考】数式用!$A$5:$I$28,MATCH(T351,【参考】数式用!$H$4:$I$4,0)+7,0),"")</f>
        <v/>
      </c>
      <c r="V351" s="132"/>
      <c r="W351" s="312" t="s">
        <v>121</v>
      </c>
      <c r="X351" s="133"/>
      <c r="Y351" s="313" t="s">
        <v>122</v>
      </c>
      <c r="Z351" s="133"/>
      <c r="AA351" s="313" t="s">
        <v>123</v>
      </c>
      <c r="AB351" s="133"/>
      <c r="AC351" s="313" t="s">
        <v>122</v>
      </c>
      <c r="AD351" s="133"/>
      <c r="AE351" s="313" t="s">
        <v>124</v>
      </c>
      <c r="AF351" s="644" t="s">
        <v>125</v>
      </c>
      <c r="AG351" s="651" t="str">
        <f t="shared" si="15"/>
        <v/>
      </c>
      <c r="AH351" s="645" t="s">
        <v>47</v>
      </c>
      <c r="AI351" s="646" t="str">
        <f t="shared" si="14"/>
        <v/>
      </c>
      <c r="AJ351" s="234"/>
      <c r="AK351" s="647" t="str">
        <f t="shared" si="16"/>
        <v>○</v>
      </c>
      <c r="AL351" s="648" t="str">
        <f t="shared" si="17"/>
        <v/>
      </c>
      <c r="AM351" s="649"/>
      <c r="AN351" s="649"/>
      <c r="AO351" s="649"/>
      <c r="AP351" s="649"/>
      <c r="AQ351" s="649"/>
      <c r="AR351" s="649"/>
      <c r="AS351" s="649"/>
      <c r="AT351" s="649"/>
      <c r="AU351" s="650"/>
    </row>
    <row r="352" spans="1:47" ht="33" customHeight="1" thickBot="1">
      <c r="A352" s="639">
        <f t="shared" si="20"/>
        <v>342</v>
      </c>
      <c r="B352" s="1269" t="str">
        <f>IF(基本情報入力シート!C395="","",基本情報入力シート!C395)</f>
        <v/>
      </c>
      <c r="C352" s="1270"/>
      <c r="D352" s="1270"/>
      <c r="E352" s="1270"/>
      <c r="F352" s="1270"/>
      <c r="G352" s="1270"/>
      <c r="H352" s="1270"/>
      <c r="I352" s="1270"/>
      <c r="J352" s="1270"/>
      <c r="K352" s="1271"/>
      <c r="L352" s="639" t="str">
        <f>IF(基本情報入力シート!M395="","",基本情報入力シート!M395)</f>
        <v/>
      </c>
      <c r="M352" s="639" t="str">
        <f>IF(基本情報入力シート!R395="","",基本情報入力シート!R395)</f>
        <v/>
      </c>
      <c r="N352" s="639" t="str">
        <f>IF(基本情報入力シート!W395="","",基本情報入力シート!W395)</f>
        <v/>
      </c>
      <c r="O352" s="639" t="str">
        <f>IF(基本情報入力シート!X395="","",基本情報入力シート!X395)</f>
        <v/>
      </c>
      <c r="P352" s="640" t="str">
        <f>IF(基本情報入力シート!Y395="","",基本情報入力シート!Y395)</f>
        <v/>
      </c>
      <c r="Q352" s="641" t="str">
        <f>IF(基本情報入力シート!Z395="","",基本情報入力シート!Z395)</f>
        <v/>
      </c>
      <c r="R352" s="642" t="str">
        <f>IF(基本情報入力シート!AA395="","",基本情報入力シート!AA395)</f>
        <v/>
      </c>
      <c r="S352" s="129"/>
      <c r="T352" s="130"/>
      <c r="U352" s="643" t="str">
        <f>IFERROR(VLOOKUP(P352,【参考】数式用!$A$5:$I$28,MATCH(T352,【参考】数式用!$H$4:$I$4,0)+7,0),"")</f>
        <v/>
      </c>
      <c r="V352" s="132"/>
      <c r="W352" s="312" t="s">
        <v>121</v>
      </c>
      <c r="X352" s="133"/>
      <c r="Y352" s="313" t="s">
        <v>122</v>
      </c>
      <c r="Z352" s="133"/>
      <c r="AA352" s="313" t="s">
        <v>123</v>
      </c>
      <c r="AB352" s="133"/>
      <c r="AC352" s="313" t="s">
        <v>122</v>
      </c>
      <c r="AD352" s="133"/>
      <c r="AE352" s="313" t="s">
        <v>124</v>
      </c>
      <c r="AF352" s="644" t="s">
        <v>125</v>
      </c>
      <c r="AG352" s="651" t="str">
        <f t="shared" si="15"/>
        <v/>
      </c>
      <c r="AH352" s="645" t="s">
        <v>47</v>
      </c>
      <c r="AI352" s="646" t="str">
        <f t="shared" si="14"/>
        <v/>
      </c>
      <c r="AJ352" s="234"/>
      <c r="AK352" s="647" t="str">
        <f t="shared" si="16"/>
        <v>○</v>
      </c>
      <c r="AL352" s="648" t="str">
        <f t="shared" si="17"/>
        <v/>
      </c>
      <c r="AM352" s="649"/>
      <c r="AN352" s="649"/>
      <c r="AO352" s="649"/>
      <c r="AP352" s="649"/>
      <c r="AQ352" s="649"/>
      <c r="AR352" s="649"/>
      <c r="AS352" s="649"/>
      <c r="AT352" s="649"/>
      <c r="AU352" s="650"/>
    </row>
    <row r="353" spans="1:47" ht="33" customHeight="1" thickBot="1">
      <c r="A353" s="639">
        <f t="shared" si="20"/>
        <v>343</v>
      </c>
      <c r="B353" s="1269" t="str">
        <f>IF(基本情報入力シート!C396="","",基本情報入力シート!C396)</f>
        <v/>
      </c>
      <c r="C353" s="1270"/>
      <c r="D353" s="1270"/>
      <c r="E353" s="1270"/>
      <c r="F353" s="1270"/>
      <c r="G353" s="1270"/>
      <c r="H353" s="1270"/>
      <c r="I353" s="1270"/>
      <c r="J353" s="1270"/>
      <c r="K353" s="1271"/>
      <c r="L353" s="639" t="str">
        <f>IF(基本情報入力シート!M396="","",基本情報入力シート!M396)</f>
        <v/>
      </c>
      <c r="M353" s="639" t="str">
        <f>IF(基本情報入力シート!R396="","",基本情報入力シート!R396)</f>
        <v/>
      </c>
      <c r="N353" s="639" t="str">
        <f>IF(基本情報入力シート!W396="","",基本情報入力シート!W396)</f>
        <v/>
      </c>
      <c r="O353" s="639" t="str">
        <f>IF(基本情報入力シート!X396="","",基本情報入力シート!X396)</f>
        <v/>
      </c>
      <c r="P353" s="640" t="str">
        <f>IF(基本情報入力シート!Y396="","",基本情報入力シート!Y396)</f>
        <v/>
      </c>
      <c r="Q353" s="641" t="str">
        <f>IF(基本情報入力シート!Z396="","",基本情報入力シート!Z396)</f>
        <v/>
      </c>
      <c r="R353" s="642" t="str">
        <f>IF(基本情報入力シート!AA396="","",基本情報入力シート!AA396)</f>
        <v/>
      </c>
      <c r="S353" s="129"/>
      <c r="T353" s="130"/>
      <c r="U353" s="643" t="str">
        <f>IFERROR(VLOOKUP(P353,【参考】数式用!$A$5:$I$28,MATCH(T353,【参考】数式用!$H$4:$I$4,0)+7,0),"")</f>
        <v/>
      </c>
      <c r="V353" s="132"/>
      <c r="W353" s="312" t="s">
        <v>121</v>
      </c>
      <c r="X353" s="133"/>
      <c r="Y353" s="313" t="s">
        <v>122</v>
      </c>
      <c r="Z353" s="133"/>
      <c r="AA353" s="313" t="s">
        <v>123</v>
      </c>
      <c r="AB353" s="133"/>
      <c r="AC353" s="313" t="s">
        <v>122</v>
      </c>
      <c r="AD353" s="133"/>
      <c r="AE353" s="313" t="s">
        <v>124</v>
      </c>
      <c r="AF353" s="644" t="s">
        <v>125</v>
      </c>
      <c r="AG353" s="651" t="str">
        <f t="shared" si="15"/>
        <v/>
      </c>
      <c r="AH353" s="645" t="s">
        <v>47</v>
      </c>
      <c r="AI353" s="646" t="str">
        <f t="shared" si="14"/>
        <v/>
      </c>
      <c r="AJ353" s="234"/>
      <c r="AK353" s="647" t="str">
        <f t="shared" si="16"/>
        <v>○</v>
      </c>
      <c r="AL353" s="648" t="str">
        <f t="shared" si="17"/>
        <v/>
      </c>
      <c r="AM353" s="649"/>
      <c r="AN353" s="649"/>
      <c r="AO353" s="649"/>
      <c r="AP353" s="649"/>
      <c r="AQ353" s="649"/>
      <c r="AR353" s="649"/>
      <c r="AS353" s="649"/>
      <c r="AT353" s="649"/>
      <c r="AU353" s="650"/>
    </row>
    <row r="354" spans="1:47" ht="33" customHeight="1" thickBot="1">
      <c r="A354" s="639">
        <f t="shared" si="20"/>
        <v>344</v>
      </c>
      <c r="B354" s="1269" t="str">
        <f>IF(基本情報入力シート!C397="","",基本情報入力シート!C397)</f>
        <v/>
      </c>
      <c r="C354" s="1270"/>
      <c r="D354" s="1270"/>
      <c r="E354" s="1270"/>
      <c r="F354" s="1270"/>
      <c r="G354" s="1270"/>
      <c r="H354" s="1270"/>
      <c r="I354" s="1270"/>
      <c r="J354" s="1270"/>
      <c r="K354" s="1271"/>
      <c r="L354" s="639" t="str">
        <f>IF(基本情報入力シート!M397="","",基本情報入力シート!M397)</f>
        <v/>
      </c>
      <c r="M354" s="639" t="str">
        <f>IF(基本情報入力シート!R397="","",基本情報入力シート!R397)</f>
        <v/>
      </c>
      <c r="N354" s="639" t="str">
        <f>IF(基本情報入力シート!W397="","",基本情報入力シート!W397)</f>
        <v/>
      </c>
      <c r="O354" s="639" t="str">
        <f>IF(基本情報入力シート!X397="","",基本情報入力シート!X397)</f>
        <v/>
      </c>
      <c r="P354" s="640" t="str">
        <f>IF(基本情報入力シート!Y397="","",基本情報入力シート!Y397)</f>
        <v/>
      </c>
      <c r="Q354" s="641" t="str">
        <f>IF(基本情報入力シート!Z397="","",基本情報入力シート!Z397)</f>
        <v/>
      </c>
      <c r="R354" s="642" t="str">
        <f>IF(基本情報入力シート!AA397="","",基本情報入力シート!AA397)</f>
        <v/>
      </c>
      <c r="S354" s="129"/>
      <c r="T354" s="130"/>
      <c r="U354" s="643" t="str">
        <f>IFERROR(VLOOKUP(P354,【参考】数式用!$A$5:$I$28,MATCH(T354,【参考】数式用!$H$4:$I$4,0)+7,0),"")</f>
        <v/>
      </c>
      <c r="V354" s="132"/>
      <c r="W354" s="312" t="s">
        <v>121</v>
      </c>
      <c r="X354" s="133"/>
      <c r="Y354" s="313" t="s">
        <v>122</v>
      </c>
      <c r="Z354" s="133"/>
      <c r="AA354" s="313" t="s">
        <v>123</v>
      </c>
      <c r="AB354" s="133"/>
      <c r="AC354" s="313" t="s">
        <v>122</v>
      </c>
      <c r="AD354" s="133"/>
      <c r="AE354" s="313" t="s">
        <v>124</v>
      </c>
      <c r="AF354" s="644" t="s">
        <v>125</v>
      </c>
      <c r="AG354" s="651" t="str">
        <f t="shared" si="15"/>
        <v/>
      </c>
      <c r="AH354" s="645" t="s">
        <v>47</v>
      </c>
      <c r="AI354" s="646" t="str">
        <f t="shared" si="14"/>
        <v/>
      </c>
      <c r="AJ354" s="234"/>
      <c r="AK354" s="647" t="str">
        <f t="shared" si="16"/>
        <v>○</v>
      </c>
      <c r="AL354" s="648" t="str">
        <f t="shared" si="17"/>
        <v/>
      </c>
      <c r="AM354" s="649"/>
      <c r="AN354" s="649"/>
      <c r="AO354" s="649"/>
      <c r="AP354" s="649"/>
      <c r="AQ354" s="649"/>
      <c r="AR354" s="649"/>
      <c r="AS354" s="649"/>
      <c r="AT354" s="649"/>
      <c r="AU354" s="650"/>
    </row>
    <row r="355" spans="1:47" ht="33" customHeight="1" thickBot="1">
      <c r="A355" s="639">
        <f t="shared" si="20"/>
        <v>345</v>
      </c>
      <c r="B355" s="1269" t="str">
        <f>IF(基本情報入力シート!C398="","",基本情報入力シート!C398)</f>
        <v/>
      </c>
      <c r="C355" s="1270"/>
      <c r="D355" s="1270"/>
      <c r="E355" s="1270"/>
      <c r="F355" s="1270"/>
      <c r="G355" s="1270"/>
      <c r="H355" s="1270"/>
      <c r="I355" s="1270"/>
      <c r="J355" s="1270"/>
      <c r="K355" s="1271"/>
      <c r="L355" s="639" t="str">
        <f>IF(基本情報入力シート!M398="","",基本情報入力シート!M398)</f>
        <v/>
      </c>
      <c r="M355" s="639" t="str">
        <f>IF(基本情報入力シート!R398="","",基本情報入力シート!R398)</f>
        <v/>
      </c>
      <c r="N355" s="639" t="str">
        <f>IF(基本情報入力シート!W398="","",基本情報入力シート!W398)</f>
        <v/>
      </c>
      <c r="O355" s="639" t="str">
        <f>IF(基本情報入力シート!X398="","",基本情報入力シート!X398)</f>
        <v/>
      </c>
      <c r="P355" s="640" t="str">
        <f>IF(基本情報入力シート!Y398="","",基本情報入力シート!Y398)</f>
        <v/>
      </c>
      <c r="Q355" s="641" t="str">
        <f>IF(基本情報入力シート!Z398="","",基本情報入力シート!Z398)</f>
        <v/>
      </c>
      <c r="R355" s="642" t="str">
        <f>IF(基本情報入力シート!AA398="","",基本情報入力シート!AA398)</f>
        <v/>
      </c>
      <c r="S355" s="129"/>
      <c r="T355" s="130"/>
      <c r="U355" s="643" t="str">
        <f>IFERROR(VLOOKUP(P355,【参考】数式用!$A$5:$I$28,MATCH(T355,【参考】数式用!$H$4:$I$4,0)+7,0),"")</f>
        <v/>
      </c>
      <c r="V355" s="132"/>
      <c r="W355" s="312" t="s">
        <v>121</v>
      </c>
      <c r="X355" s="133"/>
      <c r="Y355" s="313" t="s">
        <v>122</v>
      </c>
      <c r="Z355" s="133"/>
      <c r="AA355" s="313" t="s">
        <v>123</v>
      </c>
      <c r="AB355" s="133"/>
      <c r="AC355" s="313" t="s">
        <v>122</v>
      </c>
      <c r="AD355" s="133"/>
      <c r="AE355" s="313" t="s">
        <v>124</v>
      </c>
      <c r="AF355" s="644" t="s">
        <v>125</v>
      </c>
      <c r="AG355" s="651" t="str">
        <f t="shared" si="15"/>
        <v/>
      </c>
      <c r="AH355" s="645" t="s">
        <v>47</v>
      </c>
      <c r="AI355" s="646" t="str">
        <f t="shared" si="14"/>
        <v/>
      </c>
      <c r="AJ355" s="234"/>
      <c r="AK355" s="647" t="str">
        <f t="shared" si="16"/>
        <v>○</v>
      </c>
      <c r="AL355" s="648" t="str">
        <f t="shared" si="17"/>
        <v/>
      </c>
      <c r="AM355" s="649"/>
      <c r="AN355" s="649"/>
      <c r="AO355" s="649"/>
      <c r="AP355" s="649"/>
      <c r="AQ355" s="649"/>
      <c r="AR355" s="649"/>
      <c r="AS355" s="649"/>
      <c r="AT355" s="649"/>
      <c r="AU355" s="650"/>
    </row>
    <row r="356" spans="1:47" ht="33" customHeight="1" thickBot="1">
      <c r="A356" s="639">
        <f t="shared" si="20"/>
        <v>346</v>
      </c>
      <c r="B356" s="1269" t="str">
        <f>IF(基本情報入力シート!C399="","",基本情報入力シート!C399)</f>
        <v/>
      </c>
      <c r="C356" s="1270"/>
      <c r="D356" s="1270"/>
      <c r="E356" s="1270"/>
      <c r="F356" s="1270"/>
      <c r="G356" s="1270"/>
      <c r="H356" s="1270"/>
      <c r="I356" s="1270"/>
      <c r="J356" s="1270"/>
      <c r="K356" s="1271"/>
      <c r="L356" s="639" t="str">
        <f>IF(基本情報入力シート!M399="","",基本情報入力シート!M399)</f>
        <v/>
      </c>
      <c r="M356" s="639" t="str">
        <f>IF(基本情報入力シート!R399="","",基本情報入力シート!R399)</f>
        <v/>
      </c>
      <c r="N356" s="639" t="str">
        <f>IF(基本情報入力シート!W399="","",基本情報入力シート!W399)</f>
        <v/>
      </c>
      <c r="O356" s="639" t="str">
        <f>IF(基本情報入力シート!X399="","",基本情報入力シート!X399)</f>
        <v/>
      </c>
      <c r="P356" s="640" t="str">
        <f>IF(基本情報入力シート!Y399="","",基本情報入力シート!Y399)</f>
        <v/>
      </c>
      <c r="Q356" s="641" t="str">
        <f>IF(基本情報入力シート!Z399="","",基本情報入力シート!Z399)</f>
        <v/>
      </c>
      <c r="R356" s="642" t="str">
        <f>IF(基本情報入力シート!AA399="","",基本情報入力シート!AA399)</f>
        <v/>
      </c>
      <c r="S356" s="129"/>
      <c r="T356" s="130"/>
      <c r="U356" s="643" t="str">
        <f>IFERROR(VLOOKUP(P356,【参考】数式用!$A$5:$I$28,MATCH(T356,【参考】数式用!$H$4:$I$4,0)+7,0),"")</f>
        <v/>
      </c>
      <c r="V356" s="132"/>
      <c r="W356" s="312" t="s">
        <v>121</v>
      </c>
      <c r="X356" s="133"/>
      <c r="Y356" s="313" t="s">
        <v>122</v>
      </c>
      <c r="Z356" s="133"/>
      <c r="AA356" s="313" t="s">
        <v>123</v>
      </c>
      <c r="AB356" s="133"/>
      <c r="AC356" s="313" t="s">
        <v>122</v>
      </c>
      <c r="AD356" s="133"/>
      <c r="AE356" s="313" t="s">
        <v>124</v>
      </c>
      <c r="AF356" s="644" t="s">
        <v>125</v>
      </c>
      <c r="AG356" s="651" t="str">
        <f t="shared" si="15"/>
        <v/>
      </c>
      <c r="AH356" s="645" t="s">
        <v>47</v>
      </c>
      <c r="AI356" s="646" t="str">
        <f t="shared" si="14"/>
        <v/>
      </c>
      <c r="AJ356" s="234"/>
      <c r="AK356" s="647" t="str">
        <f t="shared" si="16"/>
        <v>○</v>
      </c>
      <c r="AL356" s="648" t="str">
        <f t="shared" si="17"/>
        <v/>
      </c>
      <c r="AM356" s="649"/>
      <c r="AN356" s="649"/>
      <c r="AO356" s="649"/>
      <c r="AP356" s="649"/>
      <c r="AQ356" s="649"/>
      <c r="AR356" s="649"/>
      <c r="AS356" s="649"/>
      <c r="AT356" s="649"/>
      <c r="AU356" s="650"/>
    </row>
    <row r="357" spans="1:47" ht="33" customHeight="1" thickBot="1">
      <c r="A357" s="639">
        <f t="shared" si="20"/>
        <v>347</v>
      </c>
      <c r="B357" s="1269" t="str">
        <f>IF(基本情報入力シート!C400="","",基本情報入力シート!C400)</f>
        <v/>
      </c>
      <c r="C357" s="1270"/>
      <c r="D357" s="1270"/>
      <c r="E357" s="1270"/>
      <c r="F357" s="1270"/>
      <c r="G357" s="1270"/>
      <c r="H357" s="1270"/>
      <c r="I357" s="1270"/>
      <c r="J357" s="1270"/>
      <c r="K357" s="1271"/>
      <c r="L357" s="639" t="str">
        <f>IF(基本情報入力シート!M400="","",基本情報入力シート!M400)</f>
        <v/>
      </c>
      <c r="M357" s="639" t="str">
        <f>IF(基本情報入力シート!R400="","",基本情報入力シート!R400)</f>
        <v/>
      </c>
      <c r="N357" s="639" t="str">
        <f>IF(基本情報入力シート!W400="","",基本情報入力シート!W400)</f>
        <v/>
      </c>
      <c r="O357" s="639" t="str">
        <f>IF(基本情報入力シート!X400="","",基本情報入力シート!X400)</f>
        <v/>
      </c>
      <c r="P357" s="640" t="str">
        <f>IF(基本情報入力シート!Y400="","",基本情報入力シート!Y400)</f>
        <v/>
      </c>
      <c r="Q357" s="641" t="str">
        <f>IF(基本情報入力シート!Z400="","",基本情報入力シート!Z400)</f>
        <v/>
      </c>
      <c r="R357" s="642" t="str">
        <f>IF(基本情報入力シート!AA400="","",基本情報入力シート!AA400)</f>
        <v/>
      </c>
      <c r="S357" s="129"/>
      <c r="T357" s="130"/>
      <c r="U357" s="643" t="str">
        <f>IFERROR(VLOOKUP(P357,【参考】数式用!$A$5:$I$28,MATCH(T357,【参考】数式用!$H$4:$I$4,0)+7,0),"")</f>
        <v/>
      </c>
      <c r="V357" s="132"/>
      <c r="W357" s="312" t="s">
        <v>121</v>
      </c>
      <c r="X357" s="133"/>
      <c r="Y357" s="313" t="s">
        <v>122</v>
      </c>
      <c r="Z357" s="133"/>
      <c r="AA357" s="313" t="s">
        <v>123</v>
      </c>
      <c r="AB357" s="133"/>
      <c r="AC357" s="313" t="s">
        <v>122</v>
      </c>
      <c r="AD357" s="133"/>
      <c r="AE357" s="313" t="s">
        <v>124</v>
      </c>
      <c r="AF357" s="644" t="s">
        <v>125</v>
      </c>
      <c r="AG357" s="651" t="str">
        <f t="shared" si="15"/>
        <v/>
      </c>
      <c r="AH357" s="645" t="s">
        <v>47</v>
      </c>
      <c r="AI357" s="646" t="str">
        <f t="shared" si="14"/>
        <v/>
      </c>
      <c r="AJ357" s="234"/>
      <c r="AK357" s="647" t="str">
        <f t="shared" si="16"/>
        <v>○</v>
      </c>
      <c r="AL357" s="648" t="str">
        <f t="shared" si="17"/>
        <v/>
      </c>
      <c r="AM357" s="649"/>
      <c r="AN357" s="649"/>
      <c r="AO357" s="649"/>
      <c r="AP357" s="649"/>
      <c r="AQ357" s="649"/>
      <c r="AR357" s="649"/>
      <c r="AS357" s="649"/>
      <c r="AT357" s="649"/>
      <c r="AU357" s="650"/>
    </row>
    <row r="358" spans="1:47" ht="33" customHeight="1" thickBot="1">
      <c r="A358" s="639">
        <f t="shared" si="20"/>
        <v>348</v>
      </c>
      <c r="B358" s="1269" t="str">
        <f>IF(基本情報入力シート!C401="","",基本情報入力シート!C401)</f>
        <v/>
      </c>
      <c r="C358" s="1270"/>
      <c r="D358" s="1270"/>
      <c r="E358" s="1270"/>
      <c r="F358" s="1270"/>
      <c r="G358" s="1270"/>
      <c r="H358" s="1270"/>
      <c r="I358" s="1270"/>
      <c r="J358" s="1270"/>
      <c r="K358" s="1271"/>
      <c r="L358" s="639" t="str">
        <f>IF(基本情報入力シート!M401="","",基本情報入力シート!M401)</f>
        <v/>
      </c>
      <c r="M358" s="639" t="str">
        <f>IF(基本情報入力シート!R401="","",基本情報入力シート!R401)</f>
        <v/>
      </c>
      <c r="N358" s="639" t="str">
        <f>IF(基本情報入力シート!W401="","",基本情報入力シート!W401)</f>
        <v/>
      </c>
      <c r="O358" s="639" t="str">
        <f>IF(基本情報入力シート!X401="","",基本情報入力シート!X401)</f>
        <v/>
      </c>
      <c r="P358" s="640" t="str">
        <f>IF(基本情報入力シート!Y401="","",基本情報入力シート!Y401)</f>
        <v/>
      </c>
      <c r="Q358" s="641" t="str">
        <f>IF(基本情報入力シート!Z401="","",基本情報入力シート!Z401)</f>
        <v/>
      </c>
      <c r="R358" s="642" t="str">
        <f>IF(基本情報入力シート!AA401="","",基本情報入力シート!AA401)</f>
        <v/>
      </c>
      <c r="S358" s="129"/>
      <c r="T358" s="130"/>
      <c r="U358" s="643" t="str">
        <f>IFERROR(VLOOKUP(P358,【参考】数式用!$A$5:$I$28,MATCH(T358,【参考】数式用!$H$4:$I$4,0)+7,0),"")</f>
        <v/>
      </c>
      <c r="V358" s="132"/>
      <c r="W358" s="312" t="s">
        <v>121</v>
      </c>
      <c r="X358" s="133"/>
      <c r="Y358" s="313" t="s">
        <v>122</v>
      </c>
      <c r="Z358" s="133"/>
      <c r="AA358" s="313" t="s">
        <v>123</v>
      </c>
      <c r="AB358" s="133"/>
      <c r="AC358" s="313" t="s">
        <v>122</v>
      </c>
      <c r="AD358" s="133"/>
      <c r="AE358" s="313" t="s">
        <v>124</v>
      </c>
      <c r="AF358" s="644" t="s">
        <v>125</v>
      </c>
      <c r="AG358" s="651" t="str">
        <f t="shared" si="15"/>
        <v/>
      </c>
      <c r="AH358" s="645" t="s">
        <v>47</v>
      </c>
      <c r="AI358" s="646" t="str">
        <f t="shared" si="14"/>
        <v/>
      </c>
      <c r="AJ358" s="234"/>
      <c r="AK358" s="647" t="str">
        <f t="shared" si="16"/>
        <v>○</v>
      </c>
      <c r="AL358" s="648" t="str">
        <f t="shared" si="17"/>
        <v/>
      </c>
      <c r="AM358" s="649"/>
      <c r="AN358" s="649"/>
      <c r="AO358" s="649"/>
      <c r="AP358" s="649"/>
      <c r="AQ358" s="649"/>
      <c r="AR358" s="649"/>
      <c r="AS358" s="649"/>
      <c r="AT358" s="649"/>
      <c r="AU358" s="650"/>
    </row>
    <row r="359" spans="1:47" ht="33" customHeight="1" thickBot="1">
      <c r="A359" s="639">
        <f t="shared" si="20"/>
        <v>349</v>
      </c>
      <c r="B359" s="1269" t="str">
        <f>IF(基本情報入力シート!C402="","",基本情報入力シート!C402)</f>
        <v/>
      </c>
      <c r="C359" s="1270"/>
      <c r="D359" s="1270"/>
      <c r="E359" s="1270"/>
      <c r="F359" s="1270"/>
      <c r="G359" s="1270"/>
      <c r="H359" s="1270"/>
      <c r="I359" s="1270"/>
      <c r="J359" s="1270"/>
      <c r="K359" s="1271"/>
      <c r="L359" s="639" t="str">
        <f>IF(基本情報入力シート!M402="","",基本情報入力シート!M402)</f>
        <v/>
      </c>
      <c r="M359" s="639" t="str">
        <f>IF(基本情報入力シート!R402="","",基本情報入力シート!R402)</f>
        <v/>
      </c>
      <c r="N359" s="639" t="str">
        <f>IF(基本情報入力シート!W402="","",基本情報入力シート!W402)</f>
        <v/>
      </c>
      <c r="O359" s="639" t="str">
        <f>IF(基本情報入力シート!X402="","",基本情報入力シート!X402)</f>
        <v/>
      </c>
      <c r="P359" s="640" t="str">
        <f>IF(基本情報入力シート!Y402="","",基本情報入力シート!Y402)</f>
        <v/>
      </c>
      <c r="Q359" s="641" t="str">
        <f>IF(基本情報入力シート!Z402="","",基本情報入力シート!Z402)</f>
        <v/>
      </c>
      <c r="R359" s="642" t="str">
        <f>IF(基本情報入力シート!AA402="","",基本情報入力シート!AA402)</f>
        <v/>
      </c>
      <c r="S359" s="129"/>
      <c r="T359" s="130"/>
      <c r="U359" s="643" t="str">
        <f>IFERROR(VLOOKUP(P359,【参考】数式用!$A$5:$I$28,MATCH(T359,【参考】数式用!$H$4:$I$4,0)+7,0),"")</f>
        <v/>
      </c>
      <c r="V359" s="132"/>
      <c r="W359" s="312" t="s">
        <v>121</v>
      </c>
      <c r="X359" s="133"/>
      <c r="Y359" s="313" t="s">
        <v>122</v>
      </c>
      <c r="Z359" s="133"/>
      <c r="AA359" s="313" t="s">
        <v>123</v>
      </c>
      <c r="AB359" s="133"/>
      <c r="AC359" s="313" t="s">
        <v>122</v>
      </c>
      <c r="AD359" s="133"/>
      <c r="AE359" s="313" t="s">
        <v>124</v>
      </c>
      <c r="AF359" s="644" t="s">
        <v>125</v>
      </c>
      <c r="AG359" s="651" t="str">
        <f t="shared" si="15"/>
        <v/>
      </c>
      <c r="AH359" s="645" t="s">
        <v>47</v>
      </c>
      <c r="AI359" s="646" t="str">
        <f t="shared" si="14"/>
        <v/>
      </c>
      <c r="AJ359" s="234"/>
      <c r="AK359" s="647" t="str">
        <f t="shared" si="16"/>
        <v>○</v>
      </c>
      <c r="AL359" s="648" t="str">
        <f t="shared" si="17"/>
        <v/>
      </c>
      <c r="AM359" s="649"/>
      <c r="AN359" s="649"/>
      <c r="AO359" s="649"/>
      <c r="AP359" s="649"/>
      <c r="AQ359" s="649"/>
      <c r="AR359" s="649"/>
      <c r="AS359" s="649"/>
      <c r="AT359" s="649"/>
      <c r="AU359" s="650"/>
    </row>
    <row r="360" spans="1:47" ht="33" customHeight="1" thickBot="1">
      <c r="A360" s="639">
        <f t="shared" si="20"/>
        <v>350</v>
      </c>
      <c r="B360" s="1269" t="str">
        <f>IF(基本情報入力シート!C403="","",基本情報入力シート!C403)</f>
        <v/>
      </c>
      <c r="C360" s="1270"/>
      <c r="D360" s="1270"/>
      <c r="E360" s="1270"/>
      <c r="F360" s="1270"/>
      <c r="G360" s="1270"/>
      <c r="H360" s="1270"/>
      <c r="I360" s="1270"/>
      <c r="J360" s="1270"/>
      <c r="K360" s="1271"/>
      <c r="L360" s="639" t="str">
        <f>IF(基本情報入力シート!M403="","",基本情報入力シート!M403)</f>
        <v/>
      </c>
      <c r="M360" s="639" t="str">
        <f>IF(基本情報入力シート!R403="","",基本情報入力シート!R403)</f>
        <v/>
      </c>
      <c r="N360" s="639" t="str">
        <f>IF(基本情報入力シート!W403="","",基本情報入力シート!W403)</f>
        <v/>
      </c>
      <c r="O360" s="639" t="str">
        <f>IF(基本情報入力シート!X403="","",基本情報入力シート!X403)</f>
        <v/>
      </c>
      <c r="P360" s="640" t="str">
        <f>IF(基本情報入力シート!Y403="","",基本情報入力シート!Y403)</f>
        <v/>
      </c>
      <c r="Q360" s="641" t="str">
        <f>IF(基本情報入力シート!Z403="","",基本情報入力シート!Z403)</f>
        <v/>
      </c>
      <c r="R360" s="642" t="str">
        <f>IF(基本情報入力シート!AA403="","",基本情報入力シート!AA403)</f>
        <v/>
      </c>
      <c r="S360" s="129"/>
      <c r="T360" s="130"/>
      <c r="U360" s="643" t="str">
        <f>IFERROR(VLOOKUP(P360,【参考】数式用!$A$5:$I$28,MATCH(T360,【参考】数式用!$H$4:$I$4,0)+7,0),"")</f>
        <v/>
      </c>
      <c r="V360" s="132"/>
      <c r="W360" s="312" t="s">
        <v>121</v>
      </c>
      <c r="X360" s="133"/>
      <c r="Y360" s="313" t="s">
        <v>122</v>
      </c>
      <c r="Z360" s="133"/>
      <c r="AA360" s="313" t="s">
        <v>123</v>
      </c>
      <c r="AB360" s="133"/>
      <c r="AC360" s="313" t="s">
        <v>122</v>
      </c>
      <c r="AD360" s="133"/>
      <c r="AE360" s="313" t="s">
        <v>124</v>
      </c>
      <c r="AF360" s="644" t="s">
        <v>125</v>
      </c>
      <c r="AG360" s="651" t="str">
        <f t="shared" si="15"/>
        <v/>
      </c>
      <c r="AH360" s="645" t="s">
        <v>47</v>
      </c>
      <c r="AI360" s="646" t="str">
        <f t="shared" si="14"/>
        <v/>
      </c>
      <c r="AJ360" s="234"/>
      <c r="AK360" s="647" t="str">
        <f t="shared" si="16"/>
        <v>○</v>
      </c>
      <c r="AL360" s="648" t="str">
        <f t="shared" si="17"/>
        <v/>
      </c>
      <c r="AM360" s="649"/>
      <c r="AN360" s="649"/>
      <c r="AO360" s="649"/>
      <c r="AP360" s="649"/>
      <c r="AQ360" s="649"/>
      <c r="AR360" s="649"/>
      <c r="AS360" s="649"/>
      <c r="AT360" s="649"/>
      <c r="AU360" s="650"/>
    </row>
    <row r="361" spans="1:47" ht="33" customHeight="1" thickBot="1">
      <c r="A361" s="639">
        <f t="shared" si="20"/>
        <v>351</v>
      </c>
      <c r="B361" s="1269" t="str">
        <f>IF(基本情報入力シート!C404="","",基本情報入力シート!C404)</f>
        <v/>
      </c>
      <c r="C361" s="1270"/>
      <c r="D361" s="1270"/>
      <c r="E361" s="1270"/>
      <c r="F361" s="1270"/>
      <c r="G361" s="1270"/>
      <c r="H361" s="1270"/>
      <c r="I361" s="1270"/>
      <c r="J361" s="1270"/>
      <c r="K361" s="1271"/>
      <c r="L361" s="639" t="str">
        <f>IF(基本情報入力シート!M404="","",基本情報入力シート!M404)</f>
        <v/>
      </c>
      <c r="M361" s="639" t="str">
        <f>IF(基本情報入力シート!R404="","",基本情報入力シート!R404)</f>
        <v/>
      </c>
      <c r="N361" s="639" t="str">
        <f>IF(基本情報入力シート!W404="","",基本情報入力シート!W404)</f>
        <v/>
      </c>
      <c r="O361" s="639" t="str">
        <f>IF(基本情報入力シート!X404="","",基本情報入力シート!X404)</f>
        <v/>
      </c>
      <c r="P361" s="640" t="str">
        <f>IF(基本情報入力シート!Y404="","",基本情報入力シート!Y404)</f>
        <v/>
      </c>
      <c r="Q361" s="641" t="str">
        <f>IF(基本情報入力シート!Z404="","",基本情報入力シート!Z404)</f>
        <v/>
      </c>
      <c r="R361" s="642" t="str">
        <f>IF(基本情報入力シート!AA404="","",基本情報入力シート!AA404)</f>
        <v/>
      </c>
      <c r="S361" s="129"/>
      <c r="T361" s="130"/>
      <c r="U361" s="643" t="str">
        <f>IFERROR(VLOOKUP(P361,【参考】数式用!$A$5:$I$28,MATCH(T361,【参考】数式用!$H$4:$I$4,0)+7,0),"")</f>
        <v/>
      </c>
      <c r="V361" s="132"/>
      <c r="W361" s="312" t="s">
        <v>121</v>
      </c>
      <c r="X361" s="133"/>
      <c r="Y361" s="313" t="s">
        <v>122</v>
      </c>
      <c r="Z361" s="133"/>
      <c r="AA361" s="313" t="s">
        <v>123</v>
      </c>
      <c r="AB361" s="133"/>
      <c r="AC361" s="313" t="s">
        <v>122</v>
      </c>
      <c r="AD361" s="133"/>
      <c r="AE361" s="313" t="s">
        <v>124</v>
      </c>
      <c r="AF361" s="644" t="s">
        <v>125</v>
      </c>
      <c r="AG361" s="651" t="str">
        <f t="shared" si="15"/>
        <v/>
      </c>
      <c r="AH361" s="645" t="s">
        <v>47</v>
      </c>
      <c r="AI361" s="646" t="str">
        <f t="shared" si="14"/>
        <v/>
      </c>
      <c r="AJ361" s="234"/>
      <c r="AK361" s="647" t="str">
        <f t="shared" si="16"/>
        <v>○</v>
      </c>
      <c r="AL361" s="648" t="str">
        <f t="shared" si="17"/>
        <v/>
      </c>
      <c r="AM361" s="649"/>
      <c r="AN361" s="649"/>
      <c r="AO361" s="649"/>
      <c r="AP361" s="649"/>
      <c r="AQ361" s="649"/>
      <c r="AR361" s="649"/>
      <c r="AS361" s="649"/>
      <c r="AT361" s="649"/>
      <c r="AU361" s="650"/>
    </row>
    <row r="362" spans="1:47" ht="33" customHeight="1" thickBot="1">
      <c r="A362" s="639">
        <f t="shared" si="20"/>
        <v>352</v>
      </c>
      <c r="B362" s="1269" t="str">
        <f>IF(基本情報入力シート!C405="","",基本情報入力シート!C405)</f>
        <v/>
      </c>
      <c r="C362" s="1270"/>
      <c r="D362" s="1270"/>
      <c r="E362" s="1270"/>
      <c r="F362" s="1270"/>
      <c r="G362" s="1270"/>
      <c r="H362" s="1270"/>
      <c r="I362" s="1270"/>
      <c r="J362" s="1270"/>
      <c r="K362" s="1271"/>
      <c r="L362" s="639" t="str">
        <f>IF(基本情報入力シート!M405="","",基本情報入力シート!M405)</f>
        <v/>
      </c>
      <c r="M362" s="639" t="str">
        <f>IF(基本情報入力シート!R405="","",基本情報入力シート!R405)</f>
        <v/>
      </c>
      <c r="N362" s="639" t="str">
        <f>IF(基本情報入力シート!W405="","",基本情報入力シート!W405)</f>
        <v/>
      </c>
      <c r="O362" s="639" t="str">
        <f>IF(基本情報入力シート!X405="","",基本情報入力シート!X405)</f>
        <v/>
      </c>
      <c r="P362" s="640" t="str">
        <f>IF(基本情報入力シート!Y405="","",基本情報入力シート!Y405)</f>
        <v/>
      </c>
      <c r="Q362" s="641" t="str">
        <f>IF(基本情報入力シート!Z405="","",基本情報入力シート!Z405)</f>
        <v/>
      </c>
      <c r="R362" s="642" t="str">
        <f>IF(基本情報入力シート!AA405="","",基本情報入力シート!AA405)</f>
        <v/>
      </c>
      <c r="S362" s="129"/>
      <c r="T362" s="130"/>
      <c r="U362" s="643" t="str">
        <f>IFERROR(VLOOKUP(P362,【参考】数式用!$A$5:$I$28,MATCH(T362,【参考】数式用!$H$4:$I$4,0)+7,0),"")</f>
        <v/>
      </c>
      <c r="V362" s="132"/>
      <c r="W362" s="312" t="s">
        <v>121</v>
      </c>
      <c r="X362" s="133"/>
      <c r="Y362" s="313" t="s">
        <v>122</v>
      </c>
      <c r="Z362" s="133"/>
      <c r="AA362" s="313" t="s">
        <v>123</v>
      </c>
      <c r="AB362" s="133"/>
      <c r="AC362" s="313" t="s">
        <v>122</v>
      </c>
      <c r="AD362" s="133"/>
      <c r="AE362" s="313" t="s">
        <v>124</v>
      </c>
      <c r="AF362" s="644" t="s">
        <v>125</v>
      </c>
      <c r="AG362" s="651" t="str">
        <f t="shared" si="15"/>
        <v/>
      </c>
      <c r="AH362" s="645" t="s">
        <v>47</v>
      </c>
      <c r="AI362" s="646" t="str">
        <f t="shared" si="14"/>
        <v/>
      </c>
      <c r="AJ362" s="234"/>
      <c r="AK362" s="647" t="str">
        <f t="shared" si="16"/>
        <v>○</v>
      </c>
      <c r="AL362" s="648" t="str">
        <f t="shared" si="17"/>
        <v/>
      </c>
      <c r="AM362" s="649"/>
      <c r="AN362" s="649"/>
      <c r="AO362" s="649"/>
      <c r="AP362" s="649"/>
      <c r="AQ362" s="649"/>
      <c r="AR362" s="649"/>
      <c r="AS362" s="649"/>
      <c r="AT362" s="649"/>
      <c r="AU362" s="650"/>
    </row>
    <row r="363" spans="1:47" ht="33" customHeight="1" thickBot="1">
      <c r="A363" s="639">
        <f t="shared" si="20"/>
        <v>353</v>
      </c>
      <c r="B363" s="1269" t="str">
        <f>IF(基本情報入力シート!C406="","",基本情報入力シート!C406)</f>
        <v/>
      </c>
      <c r="C363" s="1270"/>
      <c r="D363" s="1270"/>
      <c r="E363" s="1270"/>
      <c r="F363" s="1270"/>
      <c r="G363" s="1270"/>
      <c r="H363" s="1270"/>
      <c r="I363" s="1270"/>
      <c r="J363" s="1270"/>
      <c r="K363" s="1271"/>
      <c r="L363" s="639" t="str">
        <f>IF(基本情報入力シート!M406="","",基本情報入力シート!M406)</f>
        <v/>
      </c>
      <c r="M363" s="639" t="str">
        <f>IF(基本情報入力シート!R406="","",基本情報入力シート!R406)</f>
        <v/>
      </c>
      <c r="N363" s="639" t="str">
        <f>IF(基本情報入力シート!W406="","",基本情報入力シート!W406)</f>
        <v/>
      </c>
      <c r="O363" s="639" t="str">
        <f>IF(基本情報入力シート!X406="","",基本情報入力シート!X406)</f>
        <v/>
      </c>
      <c r="P363" s="640" t="str">
        <f>IF(基本情報入力シート!Y406="","",基本情報入力シート!Y406)</f>
        <v/>
      </c>
      <c r="Q363" s="641" t="str">
        <f>IF(基本情報入力シート!Z406="","",基本情報入力シート!Z406)</f>
        <v/>
      </c>
      <c r="R363" s="642" t="str">
        <f>IF(基本情報入力シート!AA406="","",基本情報入力シート!AA406)</f>
        <v/>
      </c>
      <c r="S363" s="129"/>
      <c r="T363" s="130"/>
      <c r="U363" s="643" t="str">
        <f>IFERROR(VLOOKUP(P363,【参考】数式用!$A$5:$I$28,MATCH(T363,【参考】数式用!$H$4:$I$4,0)+7,0),"")</f>
        <v/>
      </c>
      <c r="V363" s="132"/>
      <c r="W363" s="312" t="s">
        <v>121</v>
      </c>
      <c r="X363" s="133"/>
      <c r="Y363" s="313" t="s">
        <v>122</v>
      </c>
      <c r="Z363" s="133"/>
      <c r="AA363" s="313" t="s">
        <v>123</v>
      </c>
      <c r="AB363" s="133"/>
      <c r="AC363" s="313" t="s">
        <v>122</v>
      </c>
      <c r="AD363" s="133"/>
      <c r="AE363" s="313" t="s">
        <v>124</v>
      </c>
      <c r="AF363" s="644" t="s">
        <v>125</v>
      </c>
      <c r="AG363" s="651" t="str">
        <f t="shared" si="15"/>
        <v/>
      </c>
      <c r="AH363" s="645" t="s">
        <v>47</v>
      </c>
      <c r="AI363" s="646" t="str">
        <f t="shared" si="14"/>
        <v/>
      </c>
      <c r="AJ363" s="234"/>
      <c r="AK363" s="647" t="str">
        <f t="shared" si="16"/>
        <v>○</v>
      </c>
      <c r="AL363" s="648" t="str">
        <f t="shared" si="17"/>
        <v/>
      </c>
      <c r="AM363" s="649"/>
      <c r="AN363" s="649"/>
      <c r="AO363" s="649"/>
      <c r="AP363" s="649"/>
      <c r="AQ363" s="649"/>
      <c r="AR363" s="649"/>
      <c r="AS363" s="649"/>
      <c r="AT363" s="649"/>
      <c r="AU363" s="650"/>
    </row>
    <row r="364" spans="1:47" ht="33" customHeight="1" thickBot="1">
      <c r="A364" s="639">
        <f t="shared" si="20"/>
        <v>354</v>
      </c>
      <c r="B364" s="1269" t="str">
        <f>IF(基本情報入力シート!C407="","",基本情報入力シート!C407)</f>
        <v/>
      </c>
      <c r="C364" s="1270"/>
      <c r="D364" s="1270"/>
      <c r="E364" s="1270"/>
      <c r="F364" s="1270"/>
      <c r="G364" s="1270"/>
      <c r="H364" s="1270"/>
      <c r="I364" s="1270"/>
      <c r="J364" s="1270"/>
      <c r="K364" s="1271"/>
      <c r="L364" s="639" t="str">
        <f>IF(基本情報入力シート!M407="","",基本情報入力シート!M407)</f>
        <v/>
      </c>
      <c r="M364" s="639" t="str">
        <f>IF(基本情報入力シート!R407="","",基本情報入力シート!R407)</f>
        <v/>
      </c>
      <c r="N364" s="639" t="str">
        <f>IF(基本情報入力シート!W407="","",基本情報入力シート!W407)</f>
        <v/>
      </c>
      <c r="O364" s="639" t="str">
        <f>IF(基本情報入力シート!X407="","",基本情報入力シート!X407)</f>
        <v/>
      </c>
      <c r="P364" s="640" t="str">
        <f>IF(基本情報入力シート!Y407="","",基本情報入力シート!Y407)</f>
        <v/>
      </c>
      <c r="Q364" s="641" t="str">
        <f>IF(基本情報入力シート!Z407="","",基本情報入力シート!Z407)</f>
        <v/>
      </c>
      <c r="R364" s="642" t="str">
        <f>IF(基本情報入力シート!AA407="","",基本情報入力シート!AA407)</f>
        <v/>
      </c>
      <c r="S364" s="129"/>
      <c r="T364" s="130"/>
      <c r="U364" s="643" t="str">
        <f>IFERROR(VLOOKUP(P364,【参考】数式用!$A$5:$I$28,MATCH(T364,【参考】数式用!$H$4:$I$4,0)+7,0),"")</f>
        <v/>
      </c>
      <c r="V364" s="132"/>
      <c r="W364" s="312" t="s">
        <v>121</v>
      </c>
      <c r="X364" s="133"/>
      <c r="Y364" s="313" t="s">
        <v>122</v>
      </c>
      <c r="Z364" s="133"/>
      <c r="AA364" s="313" t="s">
        <v>123</v>
      </c>
      <c r="AB364" s="133"/>
      <c r="AC364" s="313" t="s">
        <v>122</v>
      </c>
      <c r="AD364" s="133"/>
      <c r="AE364" s="313" t="s">
        <v>124</v>
      </c>
      <c r="AF364" s="644" t="s">
        <v>125</v>
      </c>
      <c r="AG364" s="651" t="str">
        <f t="shared" si="15"/>
        <v/>
      </c>
      <c r="AH364" s="645" t="s">
        <v>47</v>
      </c>
      <c r="AI364" s="646" t="str">
        <f t="shared" ref="AI364:AI427" si="21">IFERROR(ROUNDDOWN(ROUND(Q364*U364,0)*R364,0)*AG364,"")</f>
        <v/>
      </c>
      <c r="AJ364" s="234"/>
      <c r="AK364" s="647" t="str">
        <f t="shared" si="16"/>
        <v>○</v>
      </c>
      <c r="AL364" s="648" t="str">
        <f t="shared" si="17"/>
        <v/>
      </c>
      <c r="AM364" s="649"/>
      <c r="AN364" s="649"/>
      <c r="AO364" s="649"/>
      <c r="AP364" s="649"/>
      <c r="AQ364" s="649"/>
      <c r="AR364" s="649"/>
      <c r="AS364" s="649"/>
      <c r="AT364" s="649"/>
      <c r="AU364" s="650"/>
    </row>
    <row r="365" spans="1:47" ht="33" customHeight="1" thickBot="1">
      <c r="A365" s="639">
        <f t="shared" si="20"/>
        <v>355</v>
      </c>
      <c r="B365" s="1269" t="str">
        <f>IF(基本情報入力シート!C408="","",基本情報入力シート!C408)</f>
        <v/>
      </c>
      <c r="C365" s="1270"/>
      <c r="D365" s="1270"/>
      <c r="E365" s="1270"/>
      <c r="F365" s="1270"/>
      <c r="G365" s="1270"/>
      <c r="H365" s="1270"/>
      <c r="I365" s="1270"/>
      <c r="J365" s="1270"/>
      <c r="K365" s="1271"/>
      <c r="L365" s="639" t="str">
        <f>IF(基本情報入力シート!M408="","",基本情報入力シート!M408)</f>
        <v/>
      </c>
      <c r="M365" s="639" t="str">
        <f>IF(基本情報入力シート!R408="","",基本情報入力シート!R408)</f>
        <v/>
      </c>
      <c r="N365" s="639" t="str">
        <f>IF(基本情報入力シート!W408="","",基本情報入力シート!W408)</f>
        <v/>
      </c>
      <c r="O365" s="639" t="str">
        <f>IF(基本情報入力シート!X408="","",基本情報入力シート!X408)</f>
        <v/>
      </c>
      <c r="P365" s="640" t="str">
        <f>IF(基本情報入力シート!Y408="","",基本情報入力シート!Y408)</f>
        <v/>
      </c>
      <c r="Q365" s="641" t="str">
        <f>IF(基本情報入力シート!Z408="","",基本情報入力シート!Z408)</f>
        <v/>
      </c>
      <c r="R365" s="642" t="str">
        <f>IF(基本情報入力シート!AA408="","",基本情報入力シート!AA408)</f>
        <v/>
      </c>
      <c r="S365" s="129"/>
      <c r="T365" s="130"/>
      <c r="U365" s="643" t="str">
        <f>IFERROR(VLOOKUP(P365,【参考】数式用!$A$5:$I$28,MATCH(T365,【参考】数式用!$H$4:$I$4,0)+7,0),"")</f>
        <v/>
      </c>
      <c r="V365" s="132"/>
      <c r="W365" s="312" t="s">
        <v>121</v>
      </c>
      <c r="X365" s="133"/>
      <c r="Y365" s="313" t="s">
        <v>122</v>
      </c>
      <c r="Z365" s="133"/>
      <c r="AA365" s="313" t="s">
        <v>123</v>
      </c>
      <c r="AB365" s="133"/>
      <c r="AC365" s="313" t="s">
        <v>122</v>
      </c>
      <c r="AD365" s="133"/>
      <c r="AE365" s="313" t="s">
        <v>124</v>
      </c>
      <c r="AF365" s="644" t="s">
        <v>125</v>
      </c>
      <c r="AG365" s="651" t="str">
        <f t="shared" si="15"/>
        <v/>
      </c>
      <c r="AH365" s="645" t="s">
        <v>47</v>
      </c>
      <c r="AI365" s="646" t="str">
        <f t="shared" si="21"/>
        <v/>
      </c>
      <c r="AJ365" s="234"/>
      <c r="AK365" s="647" t="str">
        <f t="shared" si="16"/>
        <v>○</v>
      </c>
      <c r="AL365" s="648" t="str">
        <f t="shared" si="17"/>
        <v/>
      </c>
      <c r="AM365" s="649"/>
      <c r="AN365" s="649"/>
      <c r="AO365" s="649"/>
      <c r="AP365" s="649"/>
      <c r="AQ365" s="649"/>
      <c r="AR365" s="649"/>
      <c r="AS365" s="649"/>
      <c r="AT365" s="649"/>
      <c r="AU365" s="650"/>
    </row>
    <row r="366" spans="1:47" ht="33" customHeight="1" thickBot="1">
      <c r="A366" s="639">
        <f t="shared" si="20"/>
        <v>356</v>
      </c>
      <c r="B366" s="1269" t="str">
        <f>IF(基本情報入力シート!C409="","",基本情報入力シート!C409)</f>
        <v/>
      </c>
      <c r="C366" s="1270"/>
      <c r="D366" s="1270"/>
      <c r="E366" s="1270"/>
      <c r="F366" s="1270"/>
      <c r="G366" s="1270"/>
      <c r="H366" s="1270"/>
      <c r="I366" s="1270"/>
      <c r="J366" s="1270"/>
      <c r="K366" s="1271"/>
      <c r="L366" s="639" t="str">
        <f>IF(基本情報入力シート!M409="","",基本情報入力シート!M409)</f>
        <v/>
      </c>
      <c r="M366" s="639" t="str">
        <f>IF(基本情報入力シート!R409="","",基本情報入力シート!R409)</f>
        <v/>
      </c>
      <c r="N366" s="639" t="str">
        <f>IF(基本情報入力シート!W409="","",基本情報入力シート!W409)</f>
        <v/>
      </c>
      <c r="O366" s="639" t="str">
        <f>IF(基本情報入力シート!X409="","",基本情報入力シート!X409)</f>
        <v/>
      </c>
      <c r="P366" s="640" t="str">
        <f>IF(基本情報入力シート!Y409="","",基本情報入力シート!Y409)</f>
        <v/>
      </c>
      <c r="Q366" s="641" t="str">
        <f>IF(基本情報入力シート!Z409="","",基本情報入力シート!Z409)</f>
        <v/>
      </c>
      <c r="R366" s="642" t="str">
        <f>IF(基本情報入力シート!AA409="","",基本情報入力シート!AA409)</f>
        <v/>
      </c>
      <c r="S366" s="129"/>
      <c r="T366" s="130"/>
      <c r="U366" s="643" t="str">
        <f>IFERROR(VLOOKUP(P366,【参考】数式用!$A$5:$I$28,MATCH(T366,【参考】数式用!$H$4:$I$4,0)+7,0),"")</f>
        <v/>
      </c>
      <c r="V366" s="132"/>
      <c r="W366" s="312" t="s">
        <v>121</v>
      </c>
      <c r="X366" s="133"/>
      <c r="Y366" s="313" t="s">
        <v>122</v>
      </c>
      <c r="Z366" s="133"/>
      <c r="AA366" s="313" t="s">
        <v>123</v>
      </c>
      <c r="AB366" s="133"/>
      <c r="AC366" s="313" t="s">
        <v>122</v>
      </c>
      <c r="AD366" s="133"/>
      <c r="AE366" s="313" t="s">
        <v>124</v>
      </c>
      <c r="AF366" s="644" t="s">
        <v>125</v>
      </c>
      <c r="AG366" s="651" t="str">
        <f t="shared" si="15"/>
        <v/>
      </c>
      <c r="AH366" s="645" t="s">
        <v>47</v>
      </c>
      <c r="AI366" s="646" t="str">
        <f t="shared" si="21"/>
        <v/>
      </c>
      <c r="AJ366" s="234"/>
      <c r="AK366" s="647" t="str">
        <f t="shared" si="16"/>
        <v>○</v>
      </c>
      <c r="AL366" s="648" t="str">
        <f t="shared" si="17"/>
        <v/>
      </c>
      <c r="AM366" s="649"/>
      <c r="AN366" s="649"/>
      <c r="AO366" s="649"/>
      <c r="AP366" s="649"/>
      <c r="AQ366" s="649"/>
      <c r="AR366" s="649"/>
      <c r="AS366" s="649"/>
      <c r="AT366" s="649"/>
      <c r="AU366" s="650"/>
    </row>
    <row r="367" spans="1:47" ht="33" customHeight="1" thickBot="1">
      <c r="A367" s="639">
        <f t="shared" si="20"/>
        <v>357</v>
      </c>
      <c r="B367" s="1269" t="str">
        <f>IF(基本情報入力シート!C410="","",基本情報入力シート!C410)</f>
        <v/>
      </c>
      <c r="C367" s="1270"/>
      <c r="D367" s="1270"/>
      <c r="E367" s="1270"/>
      <c r="F367" s="1270"/>
      <c r="G367" s="1270"/>
      <c r="H367" s="1270"/>
      <c r="I367" s="1270"/>
      <c r="J367" s="1270"/>
      <c r="K367" s="1271"/>
      <c r="L367" s="639" t="str">
        <f>IF(基本情報入力シート!M410="","",基本情報入力シート!M410)</f>
        <v/>
      </c>
      <c r="M367" s="639" t="str">
        <f>IF(基本情報入力シート!R410="","",基本情報入力シート!R410)</f>
        <v/>
      </c>
      <c r="N367" s="639" t="str">
        <f>IF(基本情報入力シート!W410="","",基本情報入力シート!W410)</f>
        <v/>
      </c>
      <c r="O367" s="639" t="str">
        <f>IF(基本情報入力シート!X410="","",基本情報入力シート!X410)</f>
        <v/>
      </c>
      <c r="P367" s="640" t="str">
        <f>IF(基本情報入力シート!Y410="","",基本情報入力シート!Y410)</f>
        <v/>
      </c>
      <c r="Q367" s="641" t="str">
        <f>IF(基本情報入力シート!Z410="","",基本情報入力シート!Z410)</f>
        <v/>
      </c>
      <c r="R367" s="642" t="str">
        <f>IF(基本情報入力シート!AA410="","",基本情報入力シート!AA410)</f>
        <v/>
      </c>
      <c r="S367" s="129"/>
      <c r="T367" s="130"/>
      <c r="U367" s="643" t="str">
        <f>IFERROR(VLOOKUP(P367,【参考】数式用!$A$5:$I$28,MATCH(T367,【参考】数式用!$H$4:$I$4,0)+7,0),"")</f>
        <v/>
      </c>
      <c r="V367" s="132"/>
      <c r="W367" s="312" t="s">
        <v>121</v>
      </c>
      <c r="X367" s="133"/>
      <c r="Y367" s="313" t="s">
        <v>122</v>
      </c>
      <c r="Z367" s="133"/>
      <c r="AA367" s="313" t="s">
        <v>123</v>
      </c>
      <c r="AB367" s="133"/>
      <c r="AC367" s="313" t="s">
        <v>122</v>
      </c>
      <c r="AD367" s="133"/>
      <c r="AE367" s="313" t="s">
        <v>124</v>
      </c>
      <c r="AF367" s="644" t="s">
        <v>125</v>
      </c>
      <c r="AG367" s="651" t="str">
        <f t="shared" si="15"/>
        <v/>
      </c>
      <c r="AH367" s="645" t="s">
        <v>47</v>
      </c>
      <c r="AI367" s="646" t="str">
        <f t="shared" si="21"/>
        <v/>
      </c>
      <c r="AJ367" s="234"/>
      <c r="AK367" s="647" t="str">
        <f t="shared" si="16"/>
        <v>○</v>
      </c>
      <c r="AL367" s="648" t="str">
        <f t="shared" si="17"/>
        <v/>
      </c>
      <c r="AM367" s="649"/>
      <c r="AN367" s="649"/>
      <c r="AO367" s="649"/>
      <c r="AP367" s="649"/>
      <c r="AQ367" s="649"/>
      <c r="AR367" s="649"/>
      <c r="AS367" s="649"/>
      <c r="AT367" s="649"/>
      <c r="AU367" s="650"/>
    </row>
    <row r="368" spans="1:47" ht="33" customHeight="1" thickBot="1">
      <c r="A368" s="639">
        <f t="shared" si="20"/>
        <v>358</v>
      </c>
      <c r="B368" s="1269" t="str">
        <f>IF(基本情報入力シート!C411="","",基本情報入力シート!C411)</f>
        <v/>
      </c>
      <c r="C368" s="1270"/>
      <c r="D368" s="1270"/>
      <c r="E368" s="1270"/>
      <c r="F368" s="1270"/>
      <c r="G368" s="1270"/>
      <c r="H368" s="1270"/>
      <c r="I368" s="1270"/>
      <c r="J368" s="1270"/>
      <c r="K368" s="1271"/>
      <c r="L368" s="639" t="str">
        <f>IF(基本情報入力シート!M411="","",基本情報入力シート!M411)</f>
        <v/>
      </c>
      <c r="M368" s="639" t="str">
        <f>IF(基本情報入力シート!R411="","",基本情報入力シート!R411)</f>
        <v/>
      </c>
      <c r="N368" s="639" t="str">
        <f>IF(基本情報入力シート!W411="","",基本情報入力シート!W411)</f>
        <v/>
      </c>
      <c r="O368" s="639" t="str">
        <f>IF(基本情報入力シート!X411="","",基本情報入力シート!X411)</f>
        <v/>
      </c>
      <c r="P368" s="640" t="str">
        <f>IF(基本情報入力シート!Y411="","",基本情報入力シート!Y411)</f>
        <v/>
      </c>
      <c r="Q368" s="641" t="str">
        <f>IF(基本情報入力シート!Z411="","",基本情報入力シート!Z411)</f>
        <v/>
      </c>
      <c r="R368" s="642" t="str">
        <f>IF(基本情報入力シート!AA411="","",基本情報入力シート!AA411)</f>
        <v/>
      </c>
      <c r="S368" s="129"/>
      <c r="T368" s="130"/>
      <c r="U368" s="643" t="str">
        <f>IFERROR(VLOOKUP(P368,【参考】数式用!$A$5:$I$28,MATCH(T368,【参考】数式用!$H$4:$I$4,0)+7,0),"")</f>
        <v/>
      </c>
      <c r="V368" s="132"/>
      <c r="W368" s="312" t="s">
        <v>121</v>
      </c>
      <c r="X368" s="133"/>
      <c r="Y368" s="313" t="s">
        <v>122</v>
      </c>
      <c r="Z368" s="133"/>
      <c r="AA368" s="313" t="s">
        <v>123</v>
      </c>
      <c r="AB368" s="133"/>
      <c r="AC368" s="313" t="s">
        <v>122</v>
      </c>
      <c r="AD368" s="133"/>
      <c r="AE368" s="313" t="s">
        <v>124</v>
      </c>
      <c r="AF368" s="644" t="s">
        <v>125</v>
      </c>
      <c r="AG368" s="651" t="str">
        <f t="shared" ref="AG368:AG431" si="22">IF(X368&gt;=1,(AB368*12+AD368)-(X368*12+Z368)+1,"")</f>
        <v/>
      </c>
      <c r="AH368" s="645" t="s">
        <v>47</v>
      </c>
      <c r="AI368" s="646" t="str">
        <f t="shared" si="21"/>
        <v/>
      </c>
      <c r="AJ368" s="234"/>
      <c r="AK368" s="647" t="str">
        <f t="shared" si="16"/>
        <v>○</v>
      </c>
      <c r="AL368" s="648" t="str">
        <f t="shared" si="17"/>
        <v/>
      </c>
      <c r="AM368" s="649"/>
      <c r="AN368" s="649"/>
      <c r="AO368" s="649"/>
      <c r="AP368" s="649"/>
      <c r="AQ368" s="649"/>
      <c r="AR368" s="649"/>
      <c r="AS368" s="649"/>
      <c r="AT368" s="649"/>
      <c r="AU368" s="650"/>
    </row>
    <row r="369" spans="1:47" ht="33" customHeight="1" thickBot="1">
      <c r="A369" s="639">
        <f t="shared" si="20"/>
        <v>359</v>
      </c>
      <c r="B369" s="1269" t="str">
        <f>IF(基本情報入力シート!C412="","",基本情報入力シート!C412)</f>
        <v/>
      </c>
      <c r="C369" s="1270"/>
      <c r="D369" s="1270"/>
      <c r="E369" s="1270"/>
      <c r="F369" s="1270"/>
      <c r="G369" s="1270"/>
      <c r="H369" s="1270"/>
      <c r="I369" s="1270"/>
      <c r="J369" s="1270"/>
      <c r="K369" s="1271"/>
      <c r="L369" s="639" t="str">
        <f>IF(基本情報入力シート!M412="","",基本情報入力シート!M412)</f>
        <v/>
      </c>
      <c r="M369" s="639" t="str">
        <f>IF(基本情報入力シート!R412="","",基本情報入力シート!R412)</f>
        <v/>
      </c>
      <c r="N369" s="639" t="str">
        <f>IF(基本情報入力シート!W412="","",基本情報入力シート!W412)</f>
        <v/>
      </c>
      <c r="O369" s="639" t="str">
        <f>IF(基本情報入力シート!X412="","",基本情報入力シート!X412)</f>
        <v/>
      </c>
      <c r="P369" s="640" t="str">
        <f>IF(基本情報入力シート!Y412="","",基本情報入力シート!Y412)</f>
        <v/>
      </c>
      <c r="Q369" s="641" t="str">
        <f>IF(基本情報入力シート!Z412="","",基本情報入力シート!Z412)</f>
        <v/>
      </c>
      <c r="R369" s="642" t="str">
        <f>IF(基本情報入力シート!AA412="","",基本情報入力シート!AA412)</f>
        <v/>
      </c>
      <c r="S369" s="129"/>
      <c r="T369" s="130"/>
      <c r="U369" s="643" t="str">
        <f>IFERROR(VLOOKUP(P369,【参考】数式用!$A$5:$I$28,MATCH(T369,【参考】数式用!$H$4:$I$4,0)+7,0),"")</f>
        <v/>
      </c>
      <c r="V369" s="132"/>
      <c r="W369" s="312" t="s">
        <v>121</v>
      </c>
      <c r="X369" s="133"/>
      <c r="Y369" s="313" t="s">
        <v>122</v>
      </c>
      <c r="Z369" s="133"/>
      <c r="AA369" s="313" t="s">
        <v>123</v>
      </c>
      <c r="AB369" s="133"/>
      <c r="AC369" s="313" t="s">
        <v>122</v>
      </c>
      <c r="AD369" s="133"/>
      <c r="AE369" s="313" t="s">
        <v>124</v>
      </c>
      <c r="AF369" s="644" t="s">
        <v>125</v>
      </c>
      <c r="AG369" s="651" t="str">
        <f t="shared" si="22"/>
        <v/>
      </c>
      <c r="AH369" s="645" t="s">
        <v>47</v>
      </c>
      <c r="AI369" s="646" t="str">
        <f t="shared" si="21"/>
        <v/>
      </c>
      <c r="AJ369" s="234"/>
      <c r="AK369" s="647" t="str">
        <f t="shared" si="16"/>
        <v>○</v>
      </c>
      <c r="AL369" s="648" t="str">
        <f t="shared" si="17"/>
        <v/>
      </c>
      <c r="AM369" s="649"/>
      <c r="AN369" s="649"/>
      <c r="AO369" s="649"/>
      <c r="AP369" s="649"/>
      <c r="AQ369" s="649"/>
      <c r="AR369" s="649"/>
      <c r="AS369" s="649"/>
      <c r="AT369" s="649"/>
      <c r="AU369" s="650"/>
    </row>
    <row r="370" spans="1:47" ht="33" customHeight="1" thickBot="1">
      <c r="A370" s="639">
        <f t="shared" si="20"/>
        <v>360</v>
      </c>
      <c r="B370" s="1269" t="str">
        <f>IF(基本情報入力シート!C413="","",基本情報入力シート!C413)</f>
        <v/>
      </c>
      <c r="C370" s="1270"/>
      <c r="D370" s="1270"/>
      <c r="E370" s="1270"/>
      <c r="F370" s="1270"/>
      <c r="G370" s="1270"/>
      <c r="H370" s="1270"/>
      <c r="I370" s="1270"/>
      <c r="J370" s="1270"/>
      <c r="K370" s="1271"/>
      <c r="L370" s="639" t="str">
        <f>IF(基本情報入力シート!M413="","",基本情報入力シート!M413)</f>
        <v/>
      </c>
      <c r="M370" s="639" t="str">
        <f>IF(基本情報入力シート!R413="","",基本情報入力シート!R413)</f>
        <v/>
      </c>
      <c r="N370" s="639" t="str">
        <f>IF(基本情報入力シート!W413="","",基本情報入力シート!W413)</f>
        <v/>
      </c>
      <c r="O370" s="639" t="str">
        <f>IF(基本情報入力シート!X413="","",基本情報入力シート!X413)</f>
        <v/>
      </c>
      <c r="P370" s="640" t="str">
        <f>IF(基本情報入力シート!Y413="","",基本情報入力シート!Y413)</f>
        <v/>
      </c>
      <c r="Q370" s="641" t="str">
        <f>IF(基本情報入力シート!Z413="","",基本情報入力シート!Z413)</f>
        <v/>
      </c>
      <c r="R370" s="642" t="str">
        <f>IF(基本情報入力シート!AA413="","",基本情報入力シート!AA413)</f>
        <v/>
      </c>
      <c r="S370" s="129"/>
      <c r="T370" s="130"/>
      <c r="U370" s="643" t="str">
        <f>IFERROR(VLOOKUP(P370,【参考】数式用!$A$5:$I$28,MATCH(T370,【参考】数式用!$H$4:$I$4,0)+7,0),"")</f>
        <v/>
      </c>
      <c r="V370" s="132"/>
      <c r="W370" s="312" t="s">
        <v>121</v>
      </c>
      <c r="X370" s="133"/>
      <c r="Y370" s="313" t="s">
        <v>122</v>
      </c>
      <c r="Z370" s="133"/>
      <c r="AA370" s="313" t="s">
        <v>123</v>
      </c>
      <c r="AB370" s="133"/>
      <c r="AC370" s="313" t="s">
        <v>122</v>
      </c>
      <c r="AD370" s="133"/>
      <c r="AE370" s="313" t="s">
        <v>124</v>
      </c>
      <c r="AF370" s="644" t="s">
        <v>125</v>
      </c>
      <c r="AG370" s="651" t="str">
        <f t="shared" si="22"/>
        <v/>
      </c>
      <c r="AH370" s="645" t="s">
        <v>47</v>
      </c>
      <c r="AI370" s="646" t="str">
        <f t="shared" si="21"/>
        <v/>
      </c>
      <c r="AJ370" s="234"/>
      <c r="AK370" s="647" t="str">
        <f t="shared" ref="AK370:AK433" si="23">IFERROR(IF(AND(T370="特定加算Ⅰ",OR(V370="",V370="-",V370="いずれも取得していない")),"☓","○"),"")</f>
        <v>○</v>
      </c>
      <c r="AL370" s="648" t="str">
        <f t="shared" ref="AL370:AL433" si="24">IFERROR(IF(AND(T370="特定加算Ⅰ",OR(V370="",V370="-",V370="いずれも取得していない")),"！特定加算Ⅰが選択されています。該当する介護福祉士配置等要件を選択してください。",""),"")</f>
        <v/>
      </c>
      <c r="AM370" s="649"/>
      <c r="AN370" s="649"/>
      <c r="AO370" s="649"/>
      <c r="AP370" s="649"/>
      <c r="AQ370" s="649"/>
      <c r="AR370" s="649"/>
      <c r="AS370" s="649"/>
      <c r="AT370" s="649"/>
      <c r="AU370" s="650"/>
    </row>
    <row r="371" spans="1:47" ht="33" customHeight="1" thickBot="1">
      <c r="A371" s="639">
        <f t="shared" si="20"/>
        <v>361</v>
      </c>
      <c r="B371" s="1269" t="str">
        <f>IF(基本情報入力シート!C414="","",基本情報入力シート!C414)</f>
        <v/>
      </c>
      <c r="C371" s="1270"/>
      <c r="D371" s="1270"/>
      <c r="E371" s="1270"/>
      <c r="F371" s="1270"/>
      <c r="G371" s="1270"/>
      <c r="H371" s="1270"/>
      <c r="I371" s="1270"/>
      <c r="J371" s="1270"/>
      <c r="K371" s="1271"/>
      <c r="L371" s="639" t="str">
        <f>IF(基本情報入力シート!M414="","",基本情報入力シート!M414)</f>
        <v/>
      </c>
      <c r="M371" s="639" t="str">
        <f>IF(基本情報入力シート!R414="","",基本情報入力シート!R414)</f>
        <v/>
      </c>
      <c r="N371" s="639" t="str">
        <f>IF(基本情報入力シート!W414="","",基本情報入力シート!W414)</f>
        <v/>
      </c>
      <c r="O371" s="639" t="str">
        <f>IF(基本情報入力シート!X414="","",基本情報入力シート!X414)</f>
        <v/>
      </c>
      <c r="P371" s="640" t="str">
        <f>IF(基本情報入力シート!Y414="","",基本情報入力シート!Y414)</f>
        <v/>
      </c>
      <c r="Q371" s="641" t="str">
        <f>IF(基本情報入力シート!Z414="","",基本情報入力シート!Z414)</f>
        <v/>
      </c>
      <c r="R371" s="642" t="str">
        <f>IF(基本情報入力シート!AA414="","",基本情報入力シート!AA414)</f>
        <v/>
      </c>
      <c r="S371" s="129"/>
      <c r="T371" s="130"/>
      <c r="U371" s="643" t="str">
        <f>IFERROR(VLOOKUP(P371,【参考】数式用!$A$5:$I$28,MATCH(T371,【参考】数式用!$H$4:$I$4,0)+7,0),"")</f>
        <v/>
      </c>
      <c r="V371" s="132"/>
      <c r="W371" s="312" t="s">
        <v>121</v>
      </c>
      <c r="X371" s="133"/>
      <c r="Y371" s="313" t="s">
        <v>122</v>
      </c>
      <c r="Z371" s="133"/>
      <c r="AA371" s="313" t="s">
        <v>123</v>
      </c>
      <c r="AB371" s="133"/>
      <c r="AC371" s="313" t="s">
        <v>122</v>
      </c>
      <c r="AD371" s="133"/>
      <c r="AE371" s="313" t="s">
        <v>124</v>
      </c>
      <c r="AF371" s="644" t="s">
        <v>125</v>
      </c>
      <c r="AG371" s="651" t="str">
        <f t="shared" si="22"/>
        <v/>
      </c>
      <c r="AH371" s="645" t="s">
        <v>47</v>
      </c>
      <c r="AI371" s="646" t="str">
        <f t="shared" si="21"/>
        <v/>
      </c>
      <c r="AJ371" s="234"/>
      <c r="AK371" s="647" t="str">
        <f t="shared" si="23"/>
        <v>○</v>
      </c>
      <c r="AL371" s="648" t="str">
        <f t="shared" si="24"/>
        <v/>
      </c>
      <c r="AM371" s="649"/>
      <c r="AN371" s="649"/>
      <c r="AO371" s="649"/>
      <c r="AP371" s="649"/>
      <c r="AQ371" s="649"/>
      <c r="AR371" s="649"/>
      <c r="AS371" s="649"/>
      <c r="AT371" s="649"/>
      <c r="AU371" s="650"/>
    </row>
    <row r="372" spans="1:47" ht="33" customHeight="1" thickBot="1">
      <c r="A372" s="639">
        <f t="shared" si="20"/>
        <v>362</v>
      </c>
      <c r="B372" s="1269" t="str">
        <f>IF(基本情報入力シート!C415="","",基本情報入力シート!C415)</f>
        <v/>
      </c>
      <c r="C372" s="1270"/>
      <c r="D372" s="1270"/>
      <c r="E372" s="1270"/>
      <c r="F372" s="1270"/>
      <c r="G372" s="1270"/>
      <c r="H372" s="1270"/>
      <c r="I372" s="1270"/>
      <c r="J372" s="1270"/>
      <c r="K372" s="1271"/>
      <c r="L372" s="639" t="str">
        <f>IF(基本情報入力シート!M415="","",基本情報入力シート!M415)</f>
        <v/>
      </c>
      <c r="M372" s="639" t="str">
        <f>IF(基本情報入力シート!R415="","",基本情報入力シート!R415)</f>
        <v/>
      </c>
      <c r="N372" s="639" t="str">
        <f>IF(基本情報入力シート!W415="","",基本情報入力シート!W415)</f>
        <v/>
      </c>
      <c r="O372" s="639" t="str">
        <f>IF(基本情報入力シート!X415="","",基本情報入力シート!X415)</f>
        <v/>
      </c>
      <c r="P372" s="640" t="str">
        <f>IF(基本情報入力シート!Y415="","",基本情報入力シート!Y415)</f>
        <v/>
      </c>
      <c r="Q372" s="641" t="str">
        <f>IF(基本情報入力シート!Z415="","",基本情報入力シート!Z415)</f>
        <v/>
      </c>
      <c r="R372" s="642" t="str">
        <f>IF(基本情報入力シート!AA415="","",基本情報入力シート!AA415)</f>
        <v/>
      </c>
      <c r="S372" s="129"/>
      <c r="T372" s="130"/>
      <c r="U372" s="643" t="str">
        <f>IFERROR(VLOOKUP(P372,【参考】数式用!$A$5:$I$28,MATCH(T372,【参考】数式用!$H$4:$I$4,0)+7,0),"")</f>
        <v/>
      </c>
      <c r="V372" s="132"/>
      <c r="W372" s="312" t="s">
        <v>121</v>
      </c>
      <c r="X372" s="133"/>
      <c r="Y372" s="313" t="s">
        <v>122</v>
      </c>
      <c r="Z372" s="133"/>
      <c r="AA372" s="313" t="s">
        <v>123</v>
      </c>
      <c r="AB372" s="133"/>
      <c r="AC372" s="313" t="s">
        <v>122</v>
      </c>
      <c r="AD372" s="133"/>
      <c r="AE372" s="313" t="s">
        <v>124</v>
      </c>
      <c r="AF372" s="644" t="s">
        <v>125</v>
      </c>
      <c r="AG372" s="651" t="str">
        <f t="shared" si="22"/>
        <v/>
      </c>
      <c r="AH372" s="645" t="s">
        <v>47</v>
      </c>
      <c r="AI372" s="646" t="str">
        <f t="shared" si="21"/>
        <v/>
      </c>
      <c r="AJ372" s="234"/>
      <c r="AK372" s="647" t="str">
        <f t="shared" si="23"/>
        <v>○</v>
      </c>
      <c r="AL372" s="648" t="str">
        <f t="shared" si="24"/>
        <v/>
      </c>
      <c r="AM372" s="649"/>
      <c r="AN372" s="649"/>
      <c r="AO372" s="649"/>
      <c r="AP372" s="649"/>
      <c r="AQ372" s="649"/>
      <c r="AR372" s="649"/>
      <c r="AS372" s="649"/>
      <c r="AT372" s="649"/>
      <c r="AU372" s="650"/>
    </row>
    <row r="373" spans="1:47" ht="33" customHeight="1" thickBot="1">
      <c r="A373" s="639">
        <f t="shared" si="20"/>
        <v>363</v>
      </c>
      <c r="B373" s="1269" t="str">
        <f>IF(基本情報入力シート!C416="","",基本情報入力シート!C416)</f>
        <v/>
      </c>
      <c r="C373" s="1270"/>
      <c r="D373" s="1270"/>
      <c r="E373" s="1270"/>
      <c r="F373" s="1270"/>
      <c r="G373" s="1270"/>
      <c r="H373" s="1270"/>
      <c r="I373" s="1270"/>
      <c r="J373" s="1270"/>
      <c r="K373" s="1271"/>
      <c r="L373" s="639" t="str">
        <f>IF(基本情報入力シート!M416="","",基本情報入力シート!M416)</f>
        <v/>
      </c>
      <c r="M373" s="639" t="str">
        <f>IF(基本情報入力シート!R416="","",基本情報入力シート!R416)</f>
        <v/>
      </c>
      <c r="N373" s="639" t="str">
        <f>IF(基本情報入力シート!W416="","",基本情報入力シート!W416)</f>
        <v/>
      </c>
      <c r="O373" s="639" t="str">
        <f>IF(基本情報入力シート!X416="","",基本情報入力シート!X416)</f>
        <v/>
      </c>
      <c r="P373" s="640" t="str">
        <f>IF(基本情報入力シート!Y416="","",基本情報入力シート!Y416)</f>
        <v/>
      </c>
      <c r="Q373" s="641" t="str">
        <f>IF(基本情報入力シート!Z416="","",基本情報入力シート!Z416)</f>
        <v/>
      </c>
      <c r="R373" s="642" t="str">
        <f>IF(基本情報入力シート!AA416="","",基本情報入力シート!AA416)</f>
        <v/>
      </c>
      <c r="S373" s="129"/>
      <c r="T373" s="130"/>
      <c r="U373" s="643" t="str">
        <f>IFERROR(VLOOKUP(P373,【参考】数式用!$A$5:$I$28,MATCH(T373,【参考】数式用!$H$4:$I$4,0)+7,0),"")</f>
        <v/>
      </c>
      <c r="V373" s="132"/>
      <c r="W373" s="312" t="s">
        <v>121</v>
      </c>
      <c r="X373" s="133"/>
      <c r="Y373" s="313" t="s">
        <v>122</v>
      </c>
      <c r="Z373" s="133"/>
      <c r="AA373" s="313" t="s">
        <v>123</v>
      </c>
      <c r="AB373" s="133"/>
      <c r="AC373" s="313" t="s">
        <v>122</v>
      </c>
      <c r="AD373" s="133"/>
      <c r="AE373" s="313" t="s">
        <v>124</v>
      </c>
      <c r="AF373" s="644" t="s">
        <v>125</v>
      </c>
      <c r="AG373" s="651" t="str">
        <f t="shared" si="22"/>
        <v/>
      </c>
      <c r="AH373" s="645" t="s">
        <v>47</v>
      </c>
      <c r="AI373" s="646" t="str">
        <f t="shared" si="21"/>
        <v/>
      </c>
      <c r="AJ373" s="234"/>
      <c r="AK373" s="647" t="str">
        <f t="shared" si="23"/>
        <v>○</v>
      </c>
      <c r="AL373" s="648" t="str">
        <f t="shared" si="24"/>
        <v/>
      </c>
      <c r="AM373" s="649"/>
      <c r="AN373" s="649"/>
      <c r="AO373" s="649"/>
      <c r="AP373" s="649"/>
      <c r="AQ373" s="649"/>
      <c r="AR373" s="649"/>
      <c r="AS373" s="649"/>
      <c r="AT373" s="649"/>
      <c r="AU373" s="650"/>
    </row>
    <row r="374" spans="1:47" ht="33" customHeight="1" thickBot="1">
      <c r="A374" s="639">
        <f t="shared" si="20"/>
        <v>364</v>
      </c>
      <c r="B374" s="1269" t="str">
        <f>IF(基本情報入力シート!C417="","",基本情報入力シート!C417)</f>
        <v/>
      </c>
      <c r="C374" s="1270"/>
      <c r="D374" s="1270"/>
      <c r="E374" s="1270"/>
      <c r="F374" s="1270"/>
      <c r="G374" s="1270"/>
      <c r="H374" s="1270"/>
      <c r="I374" s="1270"/>
      <c r="J374" s="1270"/>
      <c r="K374" s="1271"/>
      <c r="L374" s="639" t="str">
        <f>IF(基本情報入力シート!M417="","",基本情報入力シート!M417)</f>
        <v/>
      </c>
      <c r="M374" s="639" t="str">
        <f>IF(基本情報入力シート!R417="","",基本情報入力シート!R417)</f>
        <v/>
      </c>
      <c r="N374" s="639" t="str">
        <f>IF(基本情報入力シート!W417="","",基本情報入力シート!W417)</f>
        <v/>
      </c>
      <c r="O374" s="639" t="str">
        <f>IF(基本情報入力シート!X417="","",基本情報入力シート!X417)</f>
        <v/>
      </c>
      <c r="P374" s="640" t="str">
        <f>IF(基本情報入力シート!Y417="","",基本情報入力シート!Y417)</f>
        <v/>
      </c>
      <c r="Q374" s="641" t="str">
        <f>IF(基本情報入力シート!Z417="","",基本情報入力シート!Z417)</f>
        <v/>
      </c>
      <c r="R374" s="642" t="str">
        <f>IF(基本情報入力シート!AA417="","",基本情報入力シート!AA417)</f>
        <v/>
      </c>
      <c r="S374" s="129"/>
      <c r="T374" s="130"/>
      <c r="U374" s="643" t="str">
        <f>IFERROR(VLOOKUP(P374,【参考】数式用!$A$5:$I$28,MATCH(T374,【参考】数式用!$H$4:$I$4,0)+7,0),"")</f>
        <v/>
      </c>
      <c r="V374" s="132"/>
      <c r="W374" s="312" t="s">
        <v>121</v>
      </c>
      <c r="X374" s="133"/>
      <c r="Y374" s="313" t="s">
        <v>122</v>
      </c>
      <c r="Z374" s="133"/>
      <c r="AA374" s="313" t="s">
        <v>123</v>
      </c>
      <c r="AB374" s="133"/>
      <c r="AC374" s="313" t="s">
        <v>122</v>
      </c>
      <c r="AD374" s="133"/>
      <c r="AE374" s="313" t="s">
        <v>124</v>
      </c>
      <c r="AF374" s="644" t="s">
        <v>125</v>
      </c>
      <c r="AG374" s="651" t="str">
        <f t="shared" si="22"/>
        <v/>
      </c>
      <c r="AH374" s="645" t="s">
        <v>47</v>
      </c>
      <c r="AI374" s="646" t="str">
        <f t="shared" si="21"/>
        <v/>
      </c>
      <c r="AJ374" s="234"/>
      <c r="AK374" s="647" t="str">
        <f t="shared" si="23"/>
        <v>○</v>
      </c>
      <c r="AL374" s="648" t="str">
        <f t="shared" si="24"/>
        <v/>
      </c>
      <c r="AM374" s="649"/>
      <c r="AN374" s="649"/>
      <c r="AO374" s="649"/>
      <c r="AP374" s="649"/>
      <c r="AQ374" s="649"/>
      <c r="AR374" s="649"/>
      <c r="AS374" s="649"/>
      <c r="AT374" s="649"/>
      <c r="AU374" s="650"/>
    </row>
    <row r="375" spans="1:47" ht="33" customHeight="1" thickBot="1">
      <c r="A375" s="639">
        <f t="shared" si="20"/>
        <v>365</v>
      </c>
      <c r="B375" s="1269" t="str">
        <f>IF(基本情報入力シート!C418="","",基本情報入力シート!C418)</f>
        <v/>
      </c>
      <c r="C375" s="1270"/>
      <c r="D375" s="1270"/>
      <c r="E375" s="1270"/>
      <c r="F375" s="1270"/>
      <c r="G375" s="1270"/>
      <c r="H375" s="1270"/>
      <c r="I375" s="1270"/>
      <c r="J375" s="1270"/>
      <c r="K375" s="1271"/>
      <c r="L375" s="639" t="str">
        <f>IF(基本情報入力シート!M418="","",基本情報入力シート!M418)</f>
        <v/>
      </c>
      <c r="M375" s="639" t="str">
        <f>IF(基本情報入力シート!R418="","",基本情報入力シート!R418)</f>
        <v/>
      </c>
      <c r="N375" s="639" t="str">
        <f>IF(基本情報入力シート!W418="","",基本情報入力シート!W418)</f>
        <v/>
      </c>
      <c r="O375" s="639" t="str">
        <f>IF(基本情報入力シート!X418="","",基本情報入力シート!X418)</f>
        <v/>
      </c>
      <c r="P375" s="640" t="str">
        <f>IF(基本情報入力シート!Y418="","",基本情報入力シート!Y418)</f>
        <v/>
      </c>
      <c r="Q375" s="641" t="str">
        <f>IF(基本情報入力シート!Z418="","",基本情報入力シート!Z418)</f>
        <v/>
      </c>
      <c r="R375" s="642" t="str">
        <f>IF(基本情報入力シート!AA418="","",基本情報入力シート!AA418)</f>
        <v/>
      </c>
      <c r="S375" s="129"/>
      <c r="T375" s="130"/>
      <c r="U375" s="643" t="str">
        <f>IFERROR(VLOOKUP(P375,【参考】数式用!$A$5:$I$28,MATCH(T375,【参考】数式用!$H$4:$I$4,0)+7,0),"")</f>
        <v/>
      </c>
      <c r="V375" s="132"/>
      <c r="W375" s="312" t="s">
        <v>121</v>
      </c>
      <c r="X375" s="133"/>
      <c r="Y375" s="313" t="s">
        <v>122</v>
      </c>
      <c r="Z375" s="133"/>
      <c r="AA375" s="313" t="s">
        <v>123</v>
      </c>
      <c r="AB375" s="133"/>
      <c r="AC375" s="313" t="s">
        <v>122</v>
      </c>
      <c r="AD375" s="133"/>
      <c r="AE375" s="313" t="s">
        <v>124</v>
      </c>
      <c r="AF375" s="644" t="s">
        <v>125</v>
      </c>
      <c r="AG375" s="651" t="str">
        <f t="shared" si="22"/>
        <v/>
      </c>
      <c r="AH375" s="645" t="s">
        <v>47</v>
      </c>
      <c r="AI375" s="646" t="str">
        <f t="shared" si="21"/>
        <v/>
      </c>
      <c r="AJ375" s="234"/>
      <c r="AK375" s="647" t="str">
        <f t="shared" si="23"/>
        <v>○</v>
      </c>
      <c r="AL375" s="648" t="str">
        <f t="shared" si="24"/>
        <v/>
      </c>
      <c r="AM375" s="649"/>
      <c r="AN375" s="649"/>
      <c r="AO375" s="649"/>
      <c r="AP375" s="649"/>
      <c r="AQ375" s="649"/>
      <c r="AR375" s="649"/>
      <c r="AS375" s="649"/>
      <c r="AT375" s="649"/>
      <c r="AU375" s="650"/>
    </row>
    <row r="376" spans="1:47" ht="33" customHeight="1" thickBot="1">
      <c r="A376" s="639">
        <f t="shared" si="20"/>
        <v>366</v>
      </c>
      <c r="B376" s="1269" t="str">
        <f>IF(基本情報入力シート!C419="","",基本情報入力シート!C419)</f>
        <v/>
      </c>
      <c r="C376" s="1270"/>
      <c r="D376" s="1270"/>
      <c r="E376" s="1270"/>
      <c r="F376" s="1270"/>
      <c r="G376" s="1270"/>
      <c r="H376" s="1270"/>
      <c r="I376" s="1270"/>
      <c r="J376" s="1270"/>
      <c r="K376" s="1271"/>
      <c r="L376" s="639" t="str">
        <f>IF(基本情報入力シート!M419="","",基本情報入力シート!M419)</f>
        <v/>
      </c>
      <c r="M376" s="639" t="str">
        <f>IF(基本情報入力シート!R419="","",基本情報入力シート!R419)</f>
        <v/>
      </c>
      <c r="N376" s="639" t="str">
        <f>IF(基本情報入力シート!W419="","",基本情報入力シート!W419)</f>
        <v/>
      </c>
      <c r="O376" s="639" t="str">
        <f>IF(基本情報入力シート!X419="","",基本情報入力シート!X419)</f>
        <v/>
      </c>
      <c r="P376" s="640" t="str">
        <f>IF(基本情報入力シート!Y419="","",基本情報入力シート!Y419)</f>
        <v/>
      </c>
      <c r="Q376" s="641" t="str">
        <f>IF(基本情報入力シート!Z419="","",基本情報入力シート!Z419)</f>
        <v/>
      </c>
      <c r="R376" s="642" t="str">
        <f>IF(基本情報入力シート!AA419="","",基本情報入力シート!AA419)</f>
        <v/>
      </c>
      <c r="S376" s="129"/>
      <c r="T376" s="130"/>
      <c r="U376" s="643" t="str">
        <f>IFERROR(VLOOKUP(P376,【参考】数式用!$A$5:$I$28,MATCH(T376,【参考】数式用!$H$4:$I$4,0)+7,0),"")</f>
        <v/>
      </c>
      <c r="V376" s="132"/>
      <c r="W376" s="312" t="s">
        <v>121</v>
      </c>
      <c r="X376" s="133"/>
      <c r="Y376" s="313" t="s">
        <v>122</v>
      </c>
      <c r="Z376" s="133"/>
      <c r="AA376" s="313" t="s">
        <v>123</v>
      </c>
      <c r="AB376" s="133"/>
      <c r="AC376" s="313" t="s">
        <v>122</v>
      </c>
      <c r="AD376" s="133"/>
      <c r="AE376" s="313" t="s">
        <v>124</v>
      </c>
      <c r="AF376" s="644" t="s">
        <v>125</v>
      </c>
      <c r="AG376" s="651" t="str">
        <f t="shared" si="22"/>
        <v/>
      </c>
      <c r="AH376" s="645" t="s">
        <v>47</v>
      </c>
      <c r="AI376" s="646" t="str">
        <f t="shared" si="21"/>
        <v/>
      </c>
      <c r="AJ376" s="234"/>
      <c r="AK376" s="647" t="str">
        <f t="shared" si="23"/>
        <v>○</v>
      </c>
      <c r="AL376" s="648" t="str">
        <f t="shared" si="24"/>
        <v/>
      </c>
      <c r="AM376" s="649"/>
      <c r="AN376" s="649"/>
      <c r="AO376" s="649"/>
      <c r="AP376" s="649"/>
      <c r="AQ376" s="649"/>
      <c r="AR376" s="649"/>
      <c r="AS376" s="649"/>
      <c r="AT376" s="649"/>
      <c r="AU376" s="650"/>
    </row>
    <row r="377" spans="1:47" ht="33" customHeight="1" thickBot="1">
      <c r="A377" s="639">
        <f t="shared" si="20"/>
        <v>367</v>
      </c>
      <c r="B377" s="1269" t="str">
        <f>IF(基本情報入力シート!C420="","",基本情報入力シート!C420)</f>
        <v/>
      </c>
      <c r="C377" s="1270"/>
      <c r="D377" s="1270"/>
      <c r="E377" s="1270"/>
      <c r="F377" s="1270"/>
      <c r="G377" s="1270"/>
      <c r="H377" s="1270"/>
      <c r="I377" s="1270"/>
      <c r="J377" s="1270"/>
      <c r="K377" s="1271"/>
      <c r="L377" s="639" t="str">
        <f>IF(基本情報入力シート!M420="","",基本情報入力シート!M420)</f>
        <v/>
      </c>
      <c r="M377" s="639" t="str">
        <f>IF(基本情報入力シート!R420="","",基本情報入力シート!R420)</f>
        <v/>
      </c>
      <c r="N377" s="639" t="str">
        <f>IF(基本情報入力シート!W420="","",基本情報入力シート!W420)</f>
        <v/>
      </c>
      <c r="O377" s="639" t="str">
        <f>IF(基本情報入力シート!X420="","",基本情報入力シート!X420)</f>
        <v/>
      </c>
      <c r="P377" s="640" t="str">
        <f>IF(基本情報入力シート!Y420="","",基本情報入力シート!Y420)</f>
        <v/>
      </c>
      <c r="Q377" s="641" t="str">
        <f>IF(基本情報入力シート!Z420="","",基本情報入力シート!Z420)</f>
        <v/>
      </c>
      <c r="R377" s="642" t="str">
        <f>IF(基本情報入力シート!AA420="","",基本情報入力シート!AA420)</f>
        <v/>
      </c>
      <c r="S377" s="129"/>
      <c r="T377" s="130"/>
      <c r="U377" s="643" t="str">
        <f>IFERROR(VLOOKUP(P377,【参考】数式用!$A$5:$I$28,MATCH(T377,【参考】数式用!$H$4:$I$4,0)+7,0),"")</f>
        <v/>
      </c>
      <c r="V377" s="132"/>
      <c r="W377" s="312" t="s">
        <v>121</v>
      </c>
      <c r="X377" s="133"/>
      <c r="Y377" s="313" t="s">
        <v>122</v>
      </c>
      <c r="Z377" s="133"/>
      <c r="AA377" s="313" t="s">
        <v>123</v>
      </c>
      <c r="AB377" s="133"/>
      <c r="AC377" s="313" t="s">
        <v>122</v>
      </c>
      <c r="AD377" s="133"/>
      <c r="AE377" s="313" t="s">
        <v>124</v>
      </c>
      <c r="AF377" s="644" t="s">
        <v>125</v>
      </c>
      <c r="AG377" s="651" t="str">
        <f t="shared" si="22"/>
        <v/>
      </c>
      <c r="AH377" s="645" t="s">
        <v>47</v>
      </c>
      <c r="AI377" s="646" t="str">
        <f t="shared" si="21"/>
        <v/>
      </c>
      <c r="AJ377" s="234"/>
      <c r="AK377" s="647" t="str">
        <f t="shared" si="23"/>
        <v>○</v>
      </c>
      <c r="AL377" s="648" t="str">
        <f t="shared" si="24"/>
        <v/>
      </c>
      <c r="AM377" s="649"/>
      <c r="AN377" s="649"/>
      <c r="AO377" s="649"/>
      <c r="AP377" s="649"/>
      <c r="AQ377" s="649"/>
      <c r="AR377" s="649"/>
      <c r="AS377" s="649"/>
      <c r="AT377" s="649"/>
      <c r="AU377" s="650"/>
    </row>
    <row r="378" spans="1:47" ht="33" customHeight="1" thickBot="1">
      <c r="A378" s="639">
        <f t="shared" si="20"/>
        <v>368</v>
      </c>
      <c r="B378" s="1269" t="str">
        <f>IF(基本情報入力シート!C421="","",基本情報入力シート!C421)</f>
        <v/>
      </c>
      <c r="C378" s="1270"/>
      <c r="D378" s="1270"/>
      <c r="E378" s="1270"/>
      <c r="F378" s="1270"/>
      <c r="G378" s="1270"/>
      <c r="H378" s="1270"/>
      <c r="I378" s="1270"/>
      <c r="J378" s="1270"/>
      <c r="K378" s="1271"/>
      <c r="L378" s="639" t="str">
        <f>IF(基本情報入力シート!M421="","",基本情報入力シート!M421)</f>
        <v/>
      </c>
      <c r="M378" s="639" t="str">
        <f>IF(基本情報入力シート!R421="","",基本情報入力シート!R421)</f>
        <v/>
      </c>
      <c r="N378" s="639" t="str">
        <f>IF(基本情報入力シート!W421="","",基本情報入力シート!W421)</f>
        <v/>
      </c>
      <c r="O378" s="639" t="str">
        <f>IF(基本情報入力シート!X421="","",基本情報入力シート!X421)</f>
        <v/>
      </c>
      <c r="P378" s="640" t="str">
        <f>IF(基本情報入力シート!Y421="","",基本情報入力シート!Y421)</f>
        <v/>
      </c>
      <c r="Q378" s="641" t="str">
        <f>IF(基本情報入力シート!Z421="","",基本情報入力シート!Z421)</f>
        <v/>
      </c>
      <c r="R378" s="642" t="str">
        <f>IF(基本情報入力シート!AA421="","",基本情報入力シート!AA421)</f>
        <v/>
      </c>
      <c r="S378" s="129"/>
      <c r="T378" s="130"/>
      <c r="U378" s="643" t="str">
        <f>IFERROR(VLOOKUP(P378,【参考】数式用!$A$5:$I$28,MATCH(T378,【参考】数式用!$H$4:$I$4,0)+7,0),"")</f>
        <v/>
      </c>
      <c r="V378" s="132"/>
      <c r="W378" s="312" t="s">
        <v>121</v>
      </c>
      <c r="X378" s="133"/>
      <c r="Y378" s="313" t="s">
        <v>122</v>
      </c>
      <c r="Z378" s="133"/>
      <c r="AA378" s="313" t="s">
        <v>123</v>
      </c>
      <c r="AB378" s="133"/>
      <c r="AC378" s="313" t="s">
        <v>122</v>
      </c>
      <c r="AD378" s="133"/>
      <c r="AE378" s="313" t="s">
        <v>124</v>
      </c>
      <c r="AF378" s="644" t="s">
        <v>125</v>
      </c>
      <c r="AG378" s="651" t="str">
        <f t="shared" si="22"/>
        <v/>
      </c>
      <c r="AH378" s="645" t="s">
        <v>47</v>
      </c>
      <c r="AI378" s="646" t="str">
        <f t="shared" si="21"/>
        <v/>
      </c>
      <c r="AJ378" s="234"/>
      <c r="AK378" s="647" t="str">
        <f t="shared" si="23"/>
        <v>○</v>
      </c>
      <c r="AL378" s="648" t="str">
        <f t="shared" si="24"/>
        <v/>
      </c>
      <c r="AM378" s="649"/>
      <c r="AN378" s="649"/>
      <c r="AO378" s="649"/>
      <c r="AP378" s="649"/>
      <c r="AQ378" s="649"/>
      <c r="AR378" s="649"/>
      <c r="AS378" s="649"/>
      <c r="AT378" s="649"/>
      <c r="AU378" s="650"/>
    </row>
    <row r="379" spans="1:47" ht="33" customHeight="1" thickBot="1">
      <c r="A379" s="639">
        <f t="shared" si="20"/>
        <v>369</v>
      </c>
      <c r="B379" s="1269" t="str">
        <f>IF(基本情報入力シート!C422="","",基本情報入力シート!C422)</f>
        <v/>
      </c>
      <c r="C379" s="1270"/>
      <c r="D379" s="1270"/>
      <c r="E379" s="1270"/>
      <c r="F379" s="1270"/>
      <c r="G379" s="1270"/>
      <c r="H379" s="1270"/>
      <c r="I379" s="1270"/>
      <c r="J379" s="1270"/>
      <c r="K379" s="1271"/>
      <c r="L379" s="639" t="str">
        <f>IF(基本情報入力シート!M422="","",基本情報入力シート!M422)</f>
        <v/>
      </c>
      <c r="M379" s="639" t="str">
        <f>IF(基本情報入力シート!R422="","",基本情報入力シート!R422)</f>
        <v/>
      </c>
      <c r="N379" s="639" t="str">
        <f>IF(基本情報入力シート!W422="","",基本情報入力シート!W422)</f>
        <v/>
      </c>
      <c r="O379" s="639" t="str">
        <f>IF(基本情報入力シート!X422="","",基本情報入力シート!X422)</f>
        <v/>
      </c>
      <c r="P379" s="640" t="str">
        <f>IF(基本情報入力シート!Y422="","",基本情報入力シート!Y422)</f>
        <v/>
      </c>
      <c r="Q379" s="641" t="str">
        <f>IF(基本情報入力シート!Z422="","",基本情報入力シート!Z422)</f>
        <v/>
      </c>
      <c r="R379" s="642" t="str">
        <f>IF(基本情報入力シート!AA422="","",基本情報入力シート!AA422)</f>
        <v/>
      </c>
      <c r="S379" s="129"/>
      <c r="T379" s="130"/>
      <c r="U379" s="643" t="str">
        <f>IFERROR(VLOOKUP(P379,【参考】数式用!$A$5:$I$28,MATCH(T379,【参考】数式用!$H$4:$I$4,0)+7,0),"")</f>
        <v/>
      </c>
      <c r="V379" s="132"/>
      <c r="W379" s="312" t="s">
        <v>121</v>
      </c>
      <c r="X379" s="133"/>
      <c r="Y379" s="313" t="s">
        <v>122</v>
      </c>
      <c r="Z379" s="133"/>
      <c r="AA379" s="313" t="s">
        <v>123</v>
      </c>
      <c r="AB379" s="133"/>
      <c r="AC379" s="313" t="s">
        <v>122</v>
      </c>
      <c r="AD379" s="133"/>
      <c r="AE379" s="313" t="s">
        <v>124</v>
      </c>
      <c r="AF379" s="644" t="s">
        <v>125</v>
      </c>
      <c r="AG379" s="651" t="str">
        <f t="shared" si="22"/>
        <v/>
      </c>
      <c r="AH379" s="645" t="s">
        <v>47</v>
      </c>
      <c r="AI379" s="646" t="str">
        <f t="shared" si="21"/>
        <v/>
      </c>
      <c r="AJ379" s="234"/>
      <c r="AK379" s="647" t="str">
        <f t="shared" si="23"/>
        <v>○</v>
      </c>
      <c r="AL379" s="648" t="str">
        <f t="shared" si="24"/>
        <v/>
      </c>
      <c r="AM379" s="649"/>
      <c r="AN379" s="649"/>
      <c r="AO379" s="649"/>
      <c r="AP379" s="649"/>
      <c r="AQ379" s="649"/>
      <c r="AR379" s="649"/>
      <c r="AS379" s="649"/>
      <c r="AT379" s="649"/>
      <c r="AU379" s="650"/>
    </row>
    <row r="380" spans="1:47" ht="33" customHeight="1" thickBot="1">
      <c r="A380" s="639">
        <f t="shared" si="20"/>
        <v>370</v>
      </c>
      <c r="B380" s="1269" t="str">
        <f>IF(基本情報入力シート!C423="","",基本情報入力シート!C423)</f>
        <v/>
      </c>
      <c r="C380" s="1270"/>
      <c r="D380" s="1270"/>
      <c r="E380" s="1270"/>
      <c r="F380" s="1270"/>
      <c r="G380" s="1270"/>
      <c r="H380" s="1270"/>
      <c r="I380" s="1270"/>
      <c r="J380" s="1270"/>
      <c r="K380" s="1271"/>
      <c r="L380" s="639" t="str">
        <f>IF(基本情報入力シート!M423="","",基本情報入力シート!M423)</f>
        <v/>
      </c>
      <c r="M380" s="639" t="str">
        <f>IF(基本情報入力シート!R423="","",基本情報入力シート!R423)</f>
        <v/>
      </c>
      <c r="N380" s="639" t="str">
        <f>IF(基本情報入力シート!W423="","",基本情報入力シート!W423)</f>
        <v/>
      </c>
      <c r="O380" s="639" t="str">
        <f>IF(基本情報入力シート!X423="","",基本情報入力シート!X423)</f>
        <v/>
      </c>
      <c r="P380" s="640" t="str">
        <f>IF(基本情報入力シート!Y423="","",基本情報入力シート!Y423)</f>
        <v/>
      </c>
      <c r="Q380" s="641" t="str">
        <f>IF(基本情報入力シート!Z423="","",基本情報入力シート!Z423)</f>
        <v/>
      </c>
      <c r="R380" s="642" t="str">
        <f>IF(基本情報入力シート!AA423="","",基本情報入力シート!AA423)</f>
        <v/>
      </c>
      <c r="S380" s="129"/>
      <c r="T380" s="130"/>
      <c r="U380" s="643" t="str">
        <f>IFERROR(VLOOKUP(P380,【参考】数式用!$A$5:$I$28,MATCH(T380,【参考】数式用!$H$4:$I$4,0)+7,0),"")</f>
        <v/>
      </c>
      <c r="V380" s="132"/>
      <c r="W380" s="312" t="s">
        <v>121</v>
      </c>
      <c r="X380" s="133"/>
      <c r="Y380" s="313" t="s">
        <v>122</v>
      </c>
      <c r="Z380" s="133"/>
      <c r="AA380" s="313" t="s">
        <v>123</v>
      </c>
      <c r="AB380" s="133"/>
      <c r="AC380" s="313" t="s">
        <v>122</v>
      </c>
      <c r="AD380" s="133"/>
      <c r="AE380" s="313" t="s">
        <v>124</v>
      </c>
      <c r="AF380" s="644" t="s">
        <v>125</v>
      </c>
      <c r="AG380" s="651" t="str">
        <f t="shared" si="22"/>
        <v/>
      </c>
      <c r="AH380" s="645" t="s">
        <v>47</v>
      </c>
      <c r="AI380" s="646" t="str">
        <f t="shared" si="21"/>
        <v/>
      </c>
      <c r="AJ380" s="234"/>
      <c r="AK380" s="647" t="str">
        <f t="shared" si="23"/>
        <v>○</v>
      </c>
      <c r="AL380" s="648" t="str">
        <f t="shared" si="24"/>
        <v/>
      </c>
      <c r="AM380" s="649"/>
      <c r="AN380" s="649"/>
      <c r="AO380" s="649"/>
      <c r="AP380" s="649"/>
      <c r="AQ380" s="649"/>
      <c r="AR380" s="649"/>
      <c r="AS380" s="649"/>
      <c r="AT380" s="649"/>
      <c r="AU380" s="650"/>
    </row>
    <row r="381" spans="1:47" ht="33" customHeight="1" thickBot="1">
      <c r="A381" s="639">
        <f t="shared" si="20"/>
        <v>371</v>
      </c>
      <c r="B381" s="1269" t="str">
        <f>IF(基本情報入力シート!C424="","",基本情報入力シート!C424)</f>
        <v/>
      </c>
      <c r="C381" s="1270"/>
      <c r="D381" s="1270"/>
      <c r="E381" s="1270"/>
      <c r="F381" s="1270"/>
      <c r="G381" s="1270"/>
      <c r="H381" s="1270"/>
      <c r="I381" s="1270"/>
      <c r="J381" s="1270"/>
      <c r="K381" s="1271"/>
      <c r="L381" s="639" t="str">
        <f>IF(基本情報入力シート!M424="","",基本情報入力シート!M424)</f>
        <v/>
      </c>
      <c r="M381" s="639" t="str">
        <f>IF(基本情報入力シート!R424="","",基本情報入力シート!R424)</f>
        <v/>
      </c>
      <c r="N381" s="639" t="str">
        <f>IF(基本情報入力シート!W424="","",基本情報入力シート!W424)</f>
        <v/>
      </c>
      <c r="O381" s="639" t="str">
        <f>IF(基本情報入力シート!X424="","",基本情報入力シート!X424)</f>
        <v/>
      </c>
      <c r="P381" s="640" t="str">
        <f>IF(基本情報入力シート!Y424="","",基本情報入力シート!Y424)</f>
        <v/>
      </c>
      <c r="Q381" s="641" t="str">
        <f>IF(基本情報入力シート!Z424="","",基本情報入力シート!Z424)</f>
        <v/>
      </c>
      <c r="R381" s="642" t="str">
        <f>IF(基本情報入力シート!AA424="","",基本情報入力シート!AA424)</f>
        <v/>
      </c>
      <c r="S381" s="129"/>
      <c r="T381" s="130"/>
      <c r="U381" s="643" t="str">
        <f>IFERROR(VLOOKUP(P381,【参考】数式用!$A$5:$I$28,MATCH(T381,【参考】数式用!$H$4:$I$4,0)+7,0),"")</f>
        <v/>
      </c>
      <c r="V381" s="132"/>
      <c r="W381" s="312" t="s">
        <v>121</v>
      </c>
      <c r="X381" s="133"/>
      <c r="Y381" s="313" t="s">
        <v>122</v>
      </c>
      <c r="Z381" s="133"/>
      <c r="AA381" s="313" t="s">
        <v>123</v>
      </c>
      <c r="AB381" s="133"/>
      <c r="AC381" s="313" t="s">
        <v>122</v>
      </c>
      <c r="AD381" s="133"/>
      <c r="AE381" s="313" t="s">
        <v>124</v>
      </c>
      <c r="AF381" s="644" t="s">
        <v>125</v>
      </c>
      <c r="AG381" s="651" t="str">
        <f t="shared" si="22"/>
        <v/>
      </c>
      <c r="AH381" s="645" t="s">
        <v>47</v>
      </c>
      <c r="AI381" s="646" t="str">
        <f t="shared" si="21"/>
        <v/>
      </c>
      <c r="AJ381" s="234"/>
      <c r="AK381" s="647" t="str">
        <f t="shared" si="23"/>
        <v>○</v>
      </c>
      <c r="AL381" s="648" t="str">
        <f t="shared" si="24"/>
        <v/>
      </c>
      <c r="AM381" s="649"/>
      <c r="AN381" s="649"/>
      <c r="AO381" s="649"/>
      <c r="AP381" s="649"/>
      <c r="AQ381" s="649"/>
      <c r="AR381" s="649"/>
      <c r="AS381" s="649"/>
      <c r="AT381" s="649"/>
      <c r="AU381" s="650"/>
    </row>
    <row r="382" spans="1:47" ht="33" customHeight="1" thickBot="1">
      <c r="A382" s="639">
        <f t="shared" si="20"/>
        <v>372</v>
      </c>
      <c r="B382" s="1269" t="str">
        <f>IF(基本情報入力シート!C425="","",基本情報入力シート!C425)</f>
        <v/>
      </c>
      <c r="C382" s="1270"/>
      <c r="D382" s="1270"/>
      <c r="E382" s="1270"/>
      <c r="F382" s="1270"/>
      <c r="G382" s="1270"/>
      <c r="H382" s="1270"/>
      <c r="I382" s="1270"/>
      <c r="J382" s="1270"/>
      <c r="K382" s="1271"/>
      <c r="L382" s="639" t="str">
        <f>IF(基本情報入力シート!M425="","",基本情報入力シート!M425)</f>
        <v/>
      </c>
      <c r="M382" s="639" t="str">
        <f>IF(基本情報入力シート!R425="","",基本情報入力シート!R425)</f>
        <v/>
      </c>
      <c r="N382" s="639" t="str">
        <f>IF(基本情報入力シート!W425="","",基本情報入力シート!W425)</f>
        <v/>
      </c>
      <c r="O382" s="639" t="str">
        <f>IF(基本情報入力シート!X425="","",基本情報入力シート!X425)</f>
        <v/>
      </c>
      <c r="P382" s="640" t="str">
        <f>IF(基本情報入力シート!Y425="","",基本情報入力シート!Y425)</f>
        <v/>
      </c>
      <c r="Q382" s="641" t="str">
        <f>IF(基本情報入力シート!Z425="","",基本情報入力シート!Z425)</f>
        <v/>
      </c>
      <c r="R382" s="642" t="str">
        <f>IF(基本情報入力シート!AA425="","",基本情報入力シート!AA425)</f>
        <v/>
      </c>
      <c r="S382" s="129"/>
      <c r="T382" s="130"/>
      <c r="U382" s="643" t="str">
        <f>IFERROR(VLOOKUP(P382,【参考】数式用!$A$5:$I$28,MATCH(T382,【参考】数式用!$H$4:$I$4,0)+7,0),"")</f>
        <v/>
      </c>
      <c r="V382" s="132"/>
      <c r="W382" s="312" t="s">
        <v>121</v>
      </c>
      <c r="X382" s="133"/>
      <c r="Y382" s="313" t="s">
        <v>122</v>
      </c>
      <c r="Z382" s="133"/>
      <c r="AA382" s="313" t="s">
        <v>123</v>
      </c>
      <c r="AB382" s="133"/>
      <c r="AC382" s="313" t="s">
        <v>122</v>
      </c>
      <c r="AD382" s="133"/>
      <c r="AE382" s="313" t="s">
        <v>124</v>
      </c>
      <c r="AF382" s="644" t="s">
        <v>125</v>
      </c>
      <c r="AG382" s="651" t="str">
        <f t="shared" si="22"/>
        <v/>
      </c>
      <c r="AH382" s="645" t="s">
        <v>47</v>
      </c>
      <c r="AI382" s="646" t="str">
        <f t="shared" si="21"/>
        <v/>
      </c>
      <c r="AJ382" s="234"/>
      <c r="AK382" s="647" t="str">
        <f t="shared" si="23"/>
        <v>○</v>
      </c>
      <c r="AL382" s="648" t="str">
        <f t="shared" si="24"/>
        <v/>
      </c>
      <c r="AM382" s="649"/>
      <c r="AN382" s="649"/>
      <c r="AO382" s="649"/>
      <c r="AP382" s="649"/>
      <c r="AQ382" s="649"/>
      <c r="AR382" s="649"/>
      <c r="AS382" s="649"/>
      <c r="AT382" s="649"/>
      <c r="AU382" s="650"/>
    </row>
    <row r="383" spans="1:47" ht="33" customHeight="1" thickBot="1">
      <c r="A383" s="639">
        <f t="shared" si="20"/>
        <v>373</v>
      </c>
      <c r="B383" s="1269" t="str">
        <f>IF(基本情報入力シート!C426="","",基本情報入力シート!C426)</f>
        <v/>
      </c>
      <c r="C383" s="1270"/>
      <c r="D383" s="1270"/>
      <c r="E383" s="1270"/>
      <c r="F383" s="1270"/>
      <c r="G383" s="1270"/>
      <c r="H383" s="1270"/>
      <c r="I383" s="1270"/>
      <c r="J383" s="1270"/>
      <c r="K383" s="1271"/>
      <c r="L383" s="639" t="str">
        <f>IF(基本情報入力シート!M426="","",基本情報入力シート!M426)</f>
        <v/>
      </c>
      <c r="M383" s="639" t="str">
        <f>IF(基本情報入力シート!R426="","",基本情報入力シート!R426)</f>
        <v/>
      </c>
      <c r="N383" s="639" t="str">
        <f>IF(基本情報入力シート!W426="","",基本情報入力シート!W426)</f>
        <v/>
      </c>
      <c r="O383" s="639" t="str">
        <f>IF(基本情報入力シート!X426="","",基本情報入力シート!X426)</f>
        <v/>
      </c>
      <c r="P383" s="640" t="str">
        <f>IF(基本情報入力シート!Y426="","",基本情報入力シート!Y426)</f>
        <v/>
      </c>
      <c r="Q383" s="641" t="str">
        <f>IF(基本情報入力シート!Z426="","",基本情報入力シート!Z426)</f>
        <v/>
      </c>
      <c r="R383" s="642" t="str">
        <f>IF(基本情報入力シート!AA426="","",基本情報入力シート!AA426)</f>
        <v/>
      </c>
      <c r="S383" s="129"/>
      <c r="T383" s="130"/>
      <c r="U383" s="643" t="str">
        <f>IFERROR(VLOOKUP(P383,【参考】数式用!$A$5:$I$28,MATCH(T383,【参考】数式用!$H$4:$I$4,0)+7,0),"")</f>
        <v/>
      </c>
      <c r="V383" s="132"/>
      <c r="W383" s="312" t="s">
        <v>121</v>
      </c>
      <c r="X383" s="133"/>
      <c r="Y383" s="313" t="s">
        <v>122</v>
      </c>
      <c r="Z383" s="133"/>
      <c r="AA383" s="313" t="s">
        <v>123</v>
      </c>
      <c r="AB383" s="133"/>
      <c r="AC383" s="313" t="s">
        <v>122</v>
      </c>
      <c r="AD383" s="133"/>
      <c r="AE383" s="313" t="s">
        <v>124</v>
      </c>
      <c r="AF383" s="644" t="s">
        <v>125</v>
      </c>
      <c r="AG383" s="651" t="str">
        <f t="shared" si="22"/>
        <v/>
      </c>
      <c r="AH383" s="645" t="s">
        <v>47</v>
      </c>
      <c r="AI383" s="646" t="str">
        <f t="shared" si="21"/>
        <v/>
      </c>
      <c r="AJ383" s="234"/>
      <c r="AK383" s="647" t="str">
        <f t="shared" si="23"/>
        <v>○</v>
      </c>
      <c r="AL383" s="648" t="str">
        <f t="shared" si="24"/>
        <v/>
      </c>
      <c r="AM383" s="649"/>
      <c r="AN383" s="649"/>
      <c r="AO383" s="649"/>
      <c r="AP383" s="649"/>
      <c r="AQ383" s="649"/>
      <c r="AR383" s="649"/>
      <c r="AS383" s="649"/>
      <c r="AT383" s="649"/>
      <c r="AU383" s="650"/>
    </row>
    <row r="384" spans="1:47" ht="33" customHeight="1" thickBot="1">
      <c r="A384" s="639">
        <f t="shared" si="20"/>
        <v>374</v>
      </c>
      <c r="B384" s="1269" t="str">
        <f>IF(基本情報入力シート!C427="","",基本情報入力シート!C427)</f>
        <v/>
      </c>
      <c r="C384" s="1270"/>
      <c r="D384" s="1270"/>
      <c r="E384" s="1270"/>
      <c r="F384" s="1270"/>
      <c r="G384" s="1270"/>
      <c r="H384" s="1270"/>
      <c r="I384" s="1270"/>
      <c r="J384" s="1270"/>
      <c r="K384" s="1271"/>
      <c r="L384" s="639" t="str">
        <f>IF(基本情報入力シート!M427="","",基本情報入力シート!M427)</f>
        <v/>
      </c>
      <c r="M384" s="639" t="str">
        <f>IF(基本情報入力シート!R427="","",基本情報入力シート!R427)</f>
        <v/>
      </c>
      <c r="N384" s="639" t="str">
        <f>IF(基本情報入力シート!W427="","",基本情報入力シート!W427)</f>
        <v/>
      </c>
      <c r="O384" s="639" t="str">
        <f>IF(基本情報入力シート!X427="","",基本情報入力シート!X427)</f>
        <v/>
      </c>
      <c r="P384" s="640" t="str">
        <f>IF(基本情報入力シート!Y427="","",基本情報入力シート!Y427)</f>
        <v/>
      </c>
      <c r="Q384" s="641" t="str">
        <f>IF(基本情報入力シート!Z427="","",基本情報入力シート!Z427)</f>
        <v/>
      </c>
      <c r="R384" s="642" t="str">
        <f>IF(基本情報入力シート!AA427="","",基本情報入力シート!AA427)</f>
        <v/>
      </c>
      <c r="S384" s="129"/>
      <c r="T384" s="130"/>
      <c r="U384" s="643" t="str">
        <f>IFERROR(VLOOKUP(P384,【参考】数式用!$A$5:$I$28,MATCH(T384,【参考】数式用!$H$4:$I$4,0)+7,0),"")</f>
        <v/>
      </c>
      <c r="V384" s="132"/>
      <c r="W384" s="312" t="s">
        <v>121</v>
      </c>
      <c r="X384" s="133"/>
      <c r="Y384" s="313" t="s">
        <v>122</v>
      </c>
      <c r="Z384" s="133"/>
      <c r="AA384" s="313" t="s">
        <v>123</v>
      </c>
      <c r="AB384" s="133"/>
      <c r="AC384" s="313" t="s">
        <v>122</v>
      </c>
      <c r="AD384" s="133"/>
      <c r="AE384" s="313" t="s">
        <v>124</v>
      </c>
      <c r="AF384" s="644" t="s">
        <v>125</v>
      </c>
      <c r="AG384" s="651" t="str">
        <f t="shared" si="22"/>
        <v/>
      </c>
      <c r="AH384" s="645" t="s">
        <v>47</v>
      </c>
      <c r="AI384" s="646" t="str">
        <f t="shared" si="21"/>
        <v/>
      </c>
      <c r="AJ384" s="234"/>
      <c r="AK384" s="647" t="str">
        <f t="shared" si="23"/>
        <v>○</v>
      </c>
      <c r="AL384" s="648" t="str">
        <f t="shared" si="24"/>
        <v/>
      </c>
      <c r="AM384" s="649"/>
      <c r="AN384" s="649"/>
      <c r="AO384" s="649"/>
      <c r="AP384" s="649"/>
      <c r="AQ384" s="649"/>
      <c r="AR384" s="649"/>
      <c r="AS384" s="649"/>
      <c r="AT384" s="649"/>
      <c r="AU384" s="650"/>
    </row>
    <row r="385" spans="1:47" ht="33" customHeight="1" thickBot="1">
      <c r="A385" s="639">
        <f t="shared" si="20"/>
        <v>375</v>
      </c>
      <c r="B385" s="1269" t="str">
        <f>IF(基本情報入力シート!C428="","",基本情報入力シート!C428)</f>
        <v/>
      </c>
      <c r="C385" s="1270"/>
      <c r="D385" s="1270"/>
      <c r="E385" s="1270"/>
      <c r="F385" s="1270"/>
      <c r="G385" s="1270"/>
      <c r="H385" s="1270"/>
      <c r="I385" s="1270"/>
      <c r="J385" s="1270"/>
      <c r="K385" s="1271"/>
      <c r="L385" s="639" t="str">
        <f>IF(基本情報入力シート!M428="","",基本情報入力シート!M428)</f>
        <v/>
      </c>
      <c r="M385" s="639" t="str">
        <f>IF(基本情報入力シート!R428="","",基本情報入力シート!R428)</f>
        <v/>
      </c>
      <c r="N385" s="639" t="str">
        <f>IF(基本情報入力シート!W428="","",基本情報入力シート!W428)</f>
        <v/>
      </c>
      <c r="O385" s="639" t="str">
        <f>IF(基本情報入力シート!X428="","",基本情報入力シート!X428)</f>
        <v/>
      </c>
      <c r="P385" s="640" t="str">
        <f>IF(基本情報入力シート!Y428="","",基本情報入力シート!Y428)</f>
        <v/>
      </c>
      <c r="Q385" s="641" t="str">
        <f>IF(基本情報入力シート!Z428="","",基本情報入力シート!Z428)</f>
        <v/>
      </c>
      <c r="R385" s="642" t="str">
        <f>IF(基本情報入力シート!AA428="","",基本情報入力シート!AA428)</f>
        <v/>
      </c>
      <c r="S385" s="129"/>
      <c r="T385" s="130"/>
      <c r="U385" s="643" t="str">
        <f>IFERROR(VLOOKUP(P385,【参考】数式用!$A$5:$I$28,MATCH(T385,【参考】数式用!$H$4:$I$4,0)+7,0),"")</f>
        <v/>
      </c>
      <c r="V385" s="132"/>
      <c r="W385" s="312" t="s">
        <v>121</v>
      </c>
      <c r="X385" s="133"/>
      <c r="Y385" s="313" t="s">
        <v>122</v>
      </c>
      <c r="Z385" s="133"/>
      <c r="AA385" s="313" t="s">
        <v>123</v>
      </c>
      <c r="AB385" s="133"/>
      <c r="AC385" s="313" t="s">
        <v>122</v>
      </c>
      <c r="AD385" s="133"/>
      <c r="AE385" s="313" t="s">
        <v>124</v>
      </c>
      <c r="AF385" s="644" t="s">
        <v>125</v>
      </c>
      <c r="AG385" s="651" t="str">
        <f t="shared" si="22"/>
        <v/>
      </c>
      <c r="AH385" s="645" t="s">
        <v>47</v>
      </c>
      <c r="AI385" s="646" t="str">
        <f t="shared" si="21"/>
        <v/>
      </c>
      <c r="AJ385" s="234"/>
      <c r="AK385" s="647" t="str">
        <f t="shared" si="23"/>
        <v>○</v>
      </c>
      <c r="AL385" s="648" t="str">
        <f t="shared" si="24"/>
        <v/>
      </c>
      <c r="AM385" s="649"/>
      <c r="AN385" s="649"/>
      <c r="AO385" s="649"/>
      <c r="AP385" s="649"/>
      <c r="AQ385" s="649"/>
      <c r="AR385" s="649"/>
      <c r="AS385" s="649"/>
      <c r="AT385" s="649"/>
      <c r="AU385" s="650"/>
    </row>
    <row r="386" spans="1:47" ht="33" customHeight="1" thickBot="1">
      <c r="A386" s="639">
        <f t="shared" si="20"/>
        <v>376</v>
      </c>
      <c r="B386" s="1269" t="str">
        <f>IF(基本情報入力シート!C429="","",基本情報入力シート!C429)</f>
        <v/>
      </c>
      <c r="C386" s="1270"/>
      <c r="D386" s="1270"/>
      <c r="E386" s="1270"/>
      <c r="F386" s="1270"/>
      <c r="G386" s="1270"/>
      <c r="H386" s="1270"/>
      <c r="I386" s="1270"/>
      <c r="J386" s="1270"/>
      <c r="K386" s="1271"/>
      <c r="L386" s="639" t="str">
        <f>IF(基本情報入力シート!M429="","",基本情報入力シート!M429)</f>
        <v/>
      </c>
      <c r="M386" s="639" t="str">
        <f>IF(基本情報入力シート!R429="","",基本情報入力シート!R429)</f>
        <v/>
      </c>
      <c r="N386" s="639" t="str">
        <f>IF(基本情報入力シート!W429="","",基本情報入力シート!W429)</f>
        <v/>
      </c>
      <c r="O386" s="639" t="str">
        <f>IF(基本情報入力シート!X429="","",基本情報入力シート!X429)</f>
        <v/>
      </c>
      <c r="P386" s="640" t="str">
        <f>IF(基本情報入力シート!Y429="","",基本情報入力シート!Y429)</f>
        <v/>
      </c>
      <c r="Q386" s="641" t="str">
        <f>IF(基本情報入力シート!Z429="","",基本情報入力シート!Z429)</f>
        <v/>
      </c>
      <c r="R386" s="642" t="str">
        <f>IF(基本情報入力シート!AA429="","",基本情報入力シート!AA429)</f>
        <v/>
      </c>
      <c r="S386" s="129"/>
      <c r="T386" s="130"/>
      <c r="U386" s="643" t="str">
        <f>IFERROR(VLOOKUP(P386,【参考】数式用!$A$5:$I$28,MATCH(T386,【参考】数式用!$H$4:$I$4,0)+7,0),"")</f>
        <v/>
      </c>
      <c r="V386" s="132"/>
      <c r="W386" s="312" t="s">
        <v>121</v>
      </c>
      <c r="X386" s="133"/>
      <c r="Y386" s="313" t="s">
        <v>122</v>
      </c>
      <c r="Z386" s="133"/>
      <c r="AA386" s="313" t="s">
        <v>123</v>
      </c>
      <c r="AB386" s="133"/>
      <c r="AC386" s="313" t="s">
        <v>122</v>
      </c>
      <c r="AD386" s="133"/>
      <c r="AE386" s="313" t="s">
        <v>124</v>
      </c>
      <c r="AF386" s="644" t="s">
        <v>125</v>
      </c>
      <c r="AG386" s="651" t="str">
        <f t="shared" si="22"/>
        <v/>
      </c>
      <c r="AH386" s="645" t="s">
        <v>47</v>
      </c>
      <c r="AI386" s="646" t="str">
        <f t="shared" si="21"/>
        <v/>
      </c>
      <c r="AJ386" s="234"/>
      <c r="AK386" s="647" t="str">
        <f t="shared" si="23"/>
        <v>○</v>
      </c>
      <c r="AL386" s="648" t="str">
        <f t="shared" si="24"/>
        <v/>
      </c>
      <c r="AM386" s="649"/>
      <c r="AN386" s="649"/>
      <c r="AO386" s="649"/>
      <c r="AP386" s="649"/>
      <c r="AQ386" s="649"/>
      <c r="AR386" s="649"/>
      <c r="AS386" s="649"/>
      <c r="AT386" s="649"/>
      <c r="AU386" s="650"/>
    </row>
    <row r="387" spans="1:47" ht="33" customHeight="1" thickBot="1">
      <c r="A387" s="639">
        <f t="shared" si="20"/>
        <v>377</v>
      </c>
      <c r="B387" s="1269" t="str">
        <f>IF(基本情報入力シート!C430="","",基本情報入力シート!C430)</f>
        <v/>
      </c>
      <c r="C387" s="1270"/>
      <c r="D387" s="1270"/>
      <c r="E387" s="1270"/>
      <c r="F387" s="1270"/>
      <c r="G387" s="1270"/>
      <c r="H387" s="1270"/>
      <c r="I387" s="1270"/>
      <c r="J387" s="1270"/>
      <c r="K387" s="1271"/>
      <c r="L387" s="639" t="str">
        <f>IF(基本情報入力シート!M430="","",基本情報入力シート!M430)</f>
        <v/>
      </c>
      <c r="M387" s="639" t="str">
        <f>IF(基本情報入力シート!R430="","",基本情報入力シート!R430)</f>
        <v/>
      </c>
      <c r="N387" s="639" t="str">
        <f>IF(基本情報入力シート!W430="","",基本情報入力シート!W430)</f>
        <v/>
      </c>
      <c r="O387" s="639" t="str">
        <f>IF(基本情報入力シート!X430="","",基本情報入力シート!X430)</f>
        <v/>
      </c>
      <c r="P387" s="640" t="str">
        <f>IF(基本情報入力シート!Y430="","",基本情報入力シート!Y430)</f>
        <v/>
      </c>
      <c r="Q387" s="641" t="str">
        <f>IF(基本情報入力シート!Z430="","",基本情報入力シート!Z430)</f>
        <v/>
      </c>
      <c r="R387" s="642" t="str">
        <f>IF(基本情報入力シート!AA430="","",基本情報入力シート!AA430)</f>
        <v/>
      </c>
      <c r="S387" s="129"/>
      <c r="T387" s="130"/>
      <c r="U387" s="643" t="str">
        <f>IFERROR(VLOOKUP(P387,【参考】数式用!$A$5:$I$28,MATCH(T387,【参考】数式用!$H$4:$I$4,0)+7,0),"")</f>
        <v/>
      </c>
      <c r="V387" s="132"/>
      <c r="W387" s="312" t="s">
        <v>121</v>
      </c>
      <c r="X387" s="133"/>
      <c r="Y387" s="313" t="s">
        <v>122</v>
      </c>
      <c r="Z387" s="133"/>
      <c r="AA387" s="313" t="s">
        <v>123</v>
      </c>
      <c r="AB387" s="133"/>
      <c r="AC387" s="313" t="s">
        <v>122</v>
      </c>
      <c r="AD387" s="133"/>
      <c r="AE387" s="313" t="s">
        <v>124</v>
      </c>
      <c r="AF387" s="644" t="s">
        <v>125</v>
      </c>
      <c r="AG387" s="651" t="str">
        <f t="shared" si="22"/>
        <v/>
      </c>
      <c r="AH387" s="645" t="s">
        <v>47</v>
      </c>
      <c r="AI387" s="646" t="str">
        <f t="shared" si="21"/>
        <v/>
      </c>
      <c r="AJ387" s="234"/>
      <c r="AK387" s="647" t="str">
        <f t="shared" si="23"/>
        <v>○</v>
      </c>
      <c r="AL387" s="648" t="str">
        <f t="shared" si="24"/>
        <v/>
      </c>
      <c r="AM387" s="649"/>
      <c r="AN387" s="649"/>
      <c r="AO387" s="649"/>
      <c r="AP387" s="649"/>
      <c r="AQ387" s="649"/>
      <c r="AR387" s="649"/>
      <c r="AS387" s="649"/>
      <c r="AT387" s="649"/>
      <c r="AU387" s="650"/>
    </row>
    <row r="388" spans="1:47" ht="33" customHeight="1" thickBot="1">
      <c r="A388" s="639">
        <f t="shared" si="20"/>
        <v>378</v>
      </c>
      <c r="B388" s="1269" t="str">
        <f>IF(基本情報入力シート!C431="","",基本情報入力シート!C431)</f>
        <v/>
      </c>
      <c r="C388" s="1270"/>
      <c r="D388" s="1270"/>
      <c r="E388" s="1270"/>
      <c r="F388" s="1270"/>
      <c r="G388" s="1270"/>
      <c r="H388" s="1270"/>
      <c r="I388" s="1270"/>
      <c r="J388" s="1270"/>
      <c r="K388" s="1271"/>
      <c r="L388" s="639" t="str">
        <f>IF(基本情報入力シート!M431="","",基本情報入力シート!M431)</f>
        <v/>
      </c>
      <c r="M388" s="639" t="str">
        <f>IF(基本情報入力シート!R431="","",基本情報入力シート!R431)</f>
        <v/>
      </c>
      <c r="N388" s="639" t="str">
        <f>IF(基本情報入力シート!W431="","",基本情報入力シート!W431)</f>
        <v/>
      </c>
      <c r="O388" s="639" t="str">
        <f>IF(基本情報入力シート!X431="","",基本情報入力シート!X431)</f>
        <v/>
      </c>
      <c r="P388" s="640" t="str">
        <f>IF(基本情報入力シート!Y431="","",基本情報入力シート!Y431)</f>
        <v/>
      </c>
      <c r="Q388" s="641" t="str">
        <f>IF(基本情報入力シート!Z431="","",基本情報入力シート!Z431)</f>
        <v/>
      </c>
      <c r="R388" s="642" t="str">
        <f>IF(基本情報入力シート!AA431="","",基本情報入力シート!AA431)</f>
        <v/>
      </c>
      <c r="S388" s="129"/>
      <c r="T388" s="130"/>
      <c r="U388" s="643" t="str">
        <f>IFERROR(VLOOKUP(P388,【参考】数式用!$A$5:$I$28,MATCH(T388,【参考】数式用!$H$4:$I$4,0)+7,0),"")</f>
        <v/>
      </c>
      <c r="V388" s="132"/>
      <c r="W388" s="312" t="s">
        <v>121</v>
      </c>
      <c r="X388" s="133"/>
      <c r="Y388" s="313" t="s">
        <v>122</v>
      </c>
      <c r="Z388" s="133"/>
      <c r="AA388" s="313" t="s">
        <v>123</v>
      </c>
      <c r="AB388" s="133"/>
      <c r="AC388" s="313" t="s">
        <v>122</v>
      </c>
      <c r="AD388" s="133"/>
      <c r="AE388" s="313" t="s">
        <v>124</v>
      </c>
      <c r="AF388" s="644" t="s">
        <v>125</v>
      </c>
      <c r="AG388" s="651" t="str">
        <f t="shared" si="22"/>
        <v/>
      </c>
      <c r="AH388" s="645" t="s">
        <v>47</v>
      </c>
      <c r="AI388" s="646" t="str">
        <f t="shared" si="21"/>
        <v/>
      </c>
      <c r="AJ388" s="234"/>
      <c r="AK388" s="647" t="str">
        <f t="shared" si="23"/>
        <v>○</v>
      </c>
      <c r="AL388" s="648" t="str">
        <f t="shared" si="24"/>
        <v/>
      </c>
      <c r="AM388" s="649"/>
      <c r="AN388" s="649"/>
      <c r="AO388" s="649"/>
      <c r="AP388" s="649"/>
      <c r="AQ388" s="649"/>
      <c r="AR388" s="649"/>
      <c r="AS388" s="649"/>
      <c r="AT388" s="649"/>
      <c r="AU388" s="650"/>
    </row>
    <row r="389" spans="1:47" ht="33" customHeight="1" thickBot="1">
      <c r="A389" s="639">
        <f t="shared" si="20"/>
        <v>379</v>
      </c>
      <c r="B389" s="1269" t="str">
        <f>IF(基本情報入力シート!C432="","",基本情報入力シート!C432)</f>
        <v/>
      </c>
      <c r="C389" s="1270"/>
      <c r="D389" s="1270"/>
      <c r="E389" s="1270"/>
      <c r="F389" s="1270"/>
      <c r="G389" s="1270"/>
      <c r="H389" s="1270"/>
      <c r="I389" s="1270"/>
      <c r="J389" s="1270"/>
      <c r="K389" s="1271"/>
      <c r="L389" s="639" t="str">
        <f>IF(基本情報入力シート!M432="","",基本情報入力シート!M432)</f>
        <v/>
      </c>
      <c r="M389" s="639" t="str">
        <f>IF(基本情報入力シート!R432="","",基本情報入力シート!R432)</f>
        <v/>
      </c>
      <c r="N389" s="639" t="str">
        <f>IF(基本情報入力シート!W432="","",基本情報入力シート!W432)</f>
        <v/>
      </c>
      <c r="O389" s="639" t="str">
        <f>IF(基本情報入力シート!X432="","",基本情報入力シート!X432)</f>
        <v/>
      </c>
      <c r="P389" s="640" t="str">
        <f>IF(基本情報入力シート!Y432="","",基本情報入力シート!Y432)</f>
        <v/>
      </c>
      <c r="Q389" s="641" t="str">
        <f>IF(基本情報入力シート!Z432="","",基本情報入力シート!Z432)</f>
        <v/>
      </c>
      <c r="R389" s="642" t="str">
        <f>IF(基本情報入力シート!AA432="","",基本情報入力シート!AA432)</f>
        <v/>
      </c>
      <c r="S389" s="129"/>
      <c r="T389" s="130"/>
      <c r="U389" s="643" t="str">
        <f>IFERROR(VLOOKUP(P389,【参考】数式用!$A$5:$I$28,MATCH(T389,【参考】数式用!$H$4:$I$4,0)+7,0),"")</f>
        <v/>
      </c>
      <c r="V389" s="132"/>
      <c r="W389" s="312" t="s">
        <v>121</v>
      </c>
      <c r="X389" s="133"/>
      <c r="Y389" s="313" t="s">
        <v>122</v>
      </c>
      <c r="Z389" s="133"/>
      <c r="AA389" s="313" t="s">
        <v>123</v>
      </c>
      <c r="AB389" s="133"/>
      <c r="AC389" s="313" t="s">
        <v>122</v>
      </c>
      <c r="AD389" s="133"/>
      <c r="AE389" s="313" t="s">
        <v>124</v>
      </c>
      <c r="AF389" s="644" t="s">
        <v>125</v>
      </c>
      <c r="AG389" s="651" t="str">
        <f t="shared" si="22"/>
        <v/>
      </c>
      <c r="AH389" s="645" t="s">
        <v>47</v>
      </c>
      <c r="AI389" s="646" t="str">
        <f t="shared" si="21"/>
        <v/>
      </c>
      <c r="AJ389" s="234"/>
      <c r="AK389" s="647" t="str">
        <f t="shared" si="23"/>
        <v>○</v>
      </c>
      <c r="AL389" s="648" t="str">
        <f t="shared" si="24"/>
        <v/>
      </c>
      <c r="AM389" s="649"/>
      <c r="AN389" s="649"/>
      <c r="AO389" s="649"/>
      <c r="AP389" s="649"/>
      <c r="AQ389" s="649"/>
      <c r="AR389" s="649"/>
      <c r="AS389" s="649"/>
      <c r="AT389" s="649"/>
      <c r="AU389" s="650"/>
    </row>
    <row r="390" spans="1:47" ht="33" customHeight="1" thickBot="1">
      <c r="A390" s="639">
        <f t="shared" si="20"/>
        <v>380</v>
      </c>
      <c r="B390" s="1269" t="str">
        <f>IF(基本情報入力シート!C433="","",基本情報入力シート!C433)</f>
        <v/>
      </c>
      <c r="C390" s="1270"/>
      <c r="D390" s="1270"/>
      <c r="E390" s="1270"/>
      <c r="F390" s="1270"/>
      <c r="G390" s="1270"/>
      <c r="H390" s="1270"/>
      <c r="I390" s="1270"/>
      <c r="J390" s="1270"/>
      <c r="K390" s="1271"/>
      <c r="L390" s="639" t="str">
        <f>IF(基本情報入力シート!M433="","",基本情報入力シート!M433)</f>
        <v/>
      </c>
      <c r="M390" s="639" t="str">
        <f>IF(基本情報入力シート!R433="","",基本情報入力シート!R433)</f>
        <v/>
      </c>
      <c r="N390" s="639" t="str">
        <f>IF(基本情報入力シート!W433="","",基本情報入力シート!W433)</f>
        <v/>
      </c>
      <c r="O390" s="639" t="str">
        <f>IF(基本情報入力シート!X433="","",基本情報入力シート!X433)</f>
        <v/>
      </c>
      <c r="P390" s="640" t="str">
        <f>IF(基本情報入力シート!Y433="","",基本情報入力シート!Y433)</f>
        <v/>
      </c>
      <c r="Q390" s="641" t="str">
        <f>IF(基本情報入力シート!Z433="","",基本情報入力シート!Z433)</f>
        <v/>
      </c>
      <c r="R390" s="642" t="str">
        <f>IF(基本情報入力シート!AA433="","",基本情報入力シート!AA433)</f>
        <v/>
      </c>
      <c r="S390" s="129"/>
      <c r="T390" s="130"/>
      <c r="U390" s="643" t="str">
        <f>IFERROR(VLOOKUP(P390,【参考】数式用!$A$5:$I$28,MATCH(T390,【参考】数式用!$H$4:$I$4,0)+7,0),"")</f>
        <v/>
      </c>
      <c r="V390" s="132"/>
      <c r="W390" s="312" t="s">
        <v>121</v>
      </c>
      <c r="X390" s="133"/>
      <c r="Y390" s="313" t="s">
        <v>122</v>
      </c>
      <c r="Z390" s="133"/>
      <c r="AA390" s="313" t="s">
        <v>123</v>
      </c>
      <c r="AB390" s="133"/>
      <c r="AC390" s="313" t="s">
        <v>122</v>
      </c>
      <c r="AD390" s="133"/>
      <c r="AE390" s="313" t="s">
        <v>124</v>
      </c>
      <c r="AF390" s="644" t="s">
        <v>125</v>
      </c>
      <c r="AG390" s="651" t="str">
        <f t="shared" si="22"/>
        <v/>
      </c>
      <c r="AH390" s="645" t="s">
        <v>47</v>
      </c>
      <c r="AI390" s="646" t="str">
        <f t="shared" si="21"/>
        <v/>
      </c>
      <c r="AJ390" s="234"/>
      <c r="AK390" s="647" t="str">
        <f t="shared" si="23"/>
        <v>○</v>
      </c>
      <c r="AL390" s="648" t="str">
        <f t="shared" si="24"/>
        <v/>
      </c>
      <c r="AM390" s="649"/>
      <c r="AN390" s="649"/>
      <c r="AO390" s="649"/>
      <c r="AP390" s="649"/>
      <c r="AQ390" s="649"/>
      <c r="AR390" s="649"/>
      <c r="AS390" s="649"/>
      <c r="AT390" s="649"/>
      <c r="AU390" s="650"/>
    </row>
    <row r="391" spans="1:47" ht="33" customHeight="1" thickBot="1">
      <c r="A391" s="639">
        <f t="shared" si="20"/>
        <v>381</v>
      </c>
      <c r="B391" s="1269" t="str">
        <f>IF(基本情報入力シート!C434="","",基本情報入力シート!C434)</f>
        <v/>
      </c>
      <c r="C391" s="1270"/>
      <c r="D391" s="1270"/>
      <c r="E391" s="1270"/>
      <c r="F391" s="1270"/>
      <c r="G391" s="1270"/>
      <c r="H391" s="1270"/>
      <c r="I391" s="1270"/>
      <c r="J391" s="1270"/>
      <c r="K391" s="1271"/>
      <c r="L391" s="639" t="str">
        <f>IF(基本情報入力シート!M434="","",基本情報入力シート!M434)</f>
        <v/>
      </c>
      <c r="M391" s="639" t="str">
        <f>IF(基本情報入力シート!R434="","",基本情報入力シート!R434)</f>
        <v/>
      </c>
      <c r="N391" s="639" t="str">
        <f>IF(基本情報入力シート!W434="","",基本情報入力シート!W434)</f>
        <v/>
      </c>
      <c r="O391" s="639" t="str">
        <f>IF(基本情報入力シート!X434="","",基本情報入力シート!X434)</f>
        <v/>
      </c>
      <c r="P391" s="640" t="str">
        <f>IF(基本情報入力シート!Y434="","",基本情報入力シート!Y434)</f>
        <v/>
      </c>
      <c r="Q391" s="641" t="str">
        <f>IF(基本情報入力シート!Z434="","",基本情報入力シート!Z434)</f>
        <v/>
      </c>
      <c r="R391" s="642" t="str">
        <f>IF(基本情報入力シート!AA434="","",基本情報入力シート!AA434)</f>
        <v/>
      </c>
      <c r="S391" s="129"/>
      <c r="T391" s="130"/>
      <c r="U391" s="643" t="str">
        <f>IFERROR(VLOOKUP(P391,【参考】数式用!$A$5:$I$28,MATCH(T391,【参考】数式用!$H$4:$I$4,0)+7,0),"")</f>
        <v/>
      </c>
      <c r="V391" s="132"/>
      <c r="W391" s="312" t="s">
        <v>121</v>
      </c>
      <c r="X391" s="133"/>
      <c r="Y391" s="313" t="s">
        <v>122</v>
      </c>
      <c r="Z391" s="133"/>
      <c r="AA391" s="313" t="s">
        <v>123</v>
      </c>
      <c r="AB391" s="133"/>
      <c r="AC391" s="313" t="s">
        <v>122</v>
      </c>
      <c r="AD391" s="133"/>
      <c r="AE391" s="313" t="s">
        <v>124</v>
      </c>
      <c r="AF391" s="644" t="s">
        <v>125</v>
      </c>
      <c r="AG391" s="651" t="str">
        <f t="shared" si="22"/>
        <v/>
      </c>
      <c r="AH391" s="645" t="s">
        <v>47</v>
      </c>
      <c r="AI391" s="646" t="str">
        <f t="shared" si="21"/>
        <v/>
      </c>
      <c r="AJ391" s="234"/>
      <c r="AK391" s="647" t="str">
        <f t="shared" si="23"/>
        <v>○</v>
      </c>
      <c r="AL391" s="648" t="str">
        <f t="shared" si="24"/>
        <v/>
      </c>
      <c r="AM391" s="649"/>
      <c r="AN391" s="649"/>
      <c r="AO391" s="649"/>
      <c r="AP391" s="649"/>
      <c r="AQ391" s="649"/>
      <c r="AR391" s="649"/>
      <c r="AS391" s="649"/>
      <c r="AT391" s="649"/>
      <c r="AU391" s="650"/>
    </row>
    <row r="392" spans="1:47" ht="33" customHeight="1" thickBot="1">
      <c r="A392" s="639">
        <f t="shared" si="20"/>
        <v>382</v>
      </c>
      <c r="B392" s="1269" t="str">
        <f>IF(基本情報入力シート!C435="","",基本情報入力シート!C435)</f>
        <v/>
      </c>
      <c r="C392" s="1270"/>
      <c r="D392" s="1270"/>
      <c r="E392" s="1270"/>
      <c r="F392" s="1270"/>
      <c r="G392" s="1270"/>
      <c r="H392" s="1270"/>
      <c r="I392" s="1270"/>
      <c r="J392" s="1270"/>
      <c r="K392" s="1271"/>
      <c r="L392" s="639" t="str">
        <f>IF(基本情報入力シート!M435="","",基本情報入力シート!M435)</f>
        <v/>
      </c>
      <c r="M392" s="639" t="str">
        <f>IF(基本情報入力シート!R435="","",基本情報入力シート!R435)</f>
        <v/>
      </c>
      <c r="N392" s="639" t="str">
        <f>IF(基本情報入力シート!W435="","",基本情報入力シート!W435)</f>
        <v/>
      </c>
      <c r="O392" s="639" t="str">
        <f>IF(基本情報入力シート!X435="","",基本情報入力シート!X435)</f>
        <v/>
      </c>
      <c r="P392" s="640" t="str">
        <f>IF(基本情報入力シート!Y435="","",基本情報入力シート!Y435)</f>
        <v/>
      </c>
      <c r="Q392" s="641" t="str">
        <f>IF(基本情報入力シート!Z435="","",基本情報入力シート!Z435)</f>
        <v/>
      </c>
      <c r="R392" s="642" t="str">
        <f>IF(基本情報入力シート!AA435="","",基本情報入力シート!AA435)</f>
        <v/>
      </c>
      <c r="S392" s="129"/>
      <c r="T392" s="130"/>
      <c r="U392" s="643" t="str">
        <f>IFERROR(VLOOKUP(P392,【参考】数式用!$A$5:$I$28,MATCH(T392,【参考】数式用!$H$4:$I$4,0)+7,0),"")</f>
        <v/>
      </c>
      <c r="V392" s="132"/>
      <c r="W392" s="312" t="s">
        <v>121</v>
      </c>
      <c r="X392" s="133"/>
      <c r="Y392" s="313" t="s">
        <v>122</v>
      </c>
      <c r="Z392" s="133"/>
      <c r="AA392" s="313" t="s">
        <v>123</v>
      </c>
      <c r="AB392" s="133"/>
      <c r="AC392" s="313" t="s">
        <v>122</v>
      </c>
      <c r="AD392" s="133"/>
      <c r="AE392" s="313" t="s">
        <v>124</v>
      </c>
      <c r="AF392" s="644" t="s">
        <v>125</v>
      </c>
      <c r="AG392" s="651" t="str">
        <f t="shared" si="22"/>
        <v/>
      </c>
      <c r="AH392" s="645" t="s">
        <v>47</v>
      </c>
      <c r="AI392" s="646" t="str">
        <f t="shared" si="21"/>
        <v/>
      </c>
      <c r="AJ392" s="234"/>
      <c r="AK392" s="647" t="str">
        <f t="shared" si="23"/>
        <v>○</v>
      </c>
      <c r="AL392" s="648" t="str">
        <f t="shared" si="24"/>
        <v/>
      </c>
      <c r="AM392" s="649"/>
      <c r="AN392" s="649"/>
      <c r="AO392" s="649"/>
      <c r="AP392" s="649"/>
      <c r="AQ392" s="649"/>
      <c r="AR392" s="649"/>
      <c r="AS392" s="649"/>
      <c r="AT392" s="649"/>
      <c r="AU392" s="650"/>
    </row>
    <row r="393" spans="1:47" ht="33" customHeight="1" thickBot="1">
      <c r="A393" s="639">
        <f t="shared" si="20"/>
        <v>383</v>
      </c>
      <c r="B393" s="1269" t="str">
        <f>IF(基本情報入力シート!C436="","",基本情報入力シート!C436)</f>
        <v/>
      </c>
      <c r="C393" s="1270"/>
      <c r="D393" s="1270"/>
      <c r="E393" s="1270"/>
      <c r="F393" s="1270"/>
      <c r="G393" s="1270"/>
      <c r="H393" s="1270"/>
      <c r="I393" s="1270"/>
      <c r="J393" s="1270"/>
      <c r="K393" s="1271"/>
      <c r="L393" s="639" t="str">
        <f>IF(基本情報入力シート!M436="","",基本情報入力シート!M436)</f>
        <v/>
      </c>
      <c r="M393" s="639" t="str">
        <f>IF(基本情報入力シート!R436="","",基本情報入力シート!R436)</f>
        <v/>
      </c>
      <c r="N393" s="639" t="str">
        <f>IF(基本情報入力シート!W436="","",基本情報入力シート!W436)</f>
        <v/>
      </c>
      <c r="O393" s="639" t="str">
        <f>IF(基本情報入力シート!X436="","",基本情報入力シート!X436)</f>
        <v/>
      </c>
      <c r="P393" s="640" t="str">
        <f>IF(基本情報入力シート!Y436="","",基本情報入力シート!Y436)</f>
        <v/>
      </c>
      <c r="Q393" s="641" t="str">
        <f>IF(基本情報入力シート!Z436="","",基本情報入力シート!Z436)</f>
        <v/>
      </c>
      <c r="R393" s="642" t="str">
        <f>IF(基本情報入力シート!AA436="","",基本情報入力シート!AA436)</f>
        <v/>
      </c>
      <c r="S393" s="129"/>
      <c r="T393" s="130"/>
      <c r="U393" s="643" t="str">
        <f>IFERROR(VLOOKUP(P393,【参考】数式用!$A$5:$I$28,MATCH(T393,【参考】数式用!$H$4:$I$4,0)+7,0),"")</f>
        <v/>
      </c>
      <c r="V393" s="132"/>
      <c r="W393" s="312" t="s">
        <v>121</v>
      </c>
      <c r="X393" s="133"/>
      <c r="Y393" s="313" t="s">
        <v>122</v>
      </c>
      <c r="Z393" s="133"/>
      <c r="AA393" s="313" t="s">
        <v>123</v>
      </c>
      <c r="AB393" s="133"/>
      <c r="AC393" s="313" t="s">
        <v>122</v>
      </c>
      <c r="AD393" s="133"/>
      <c r="AE393" s="313" t="s">
        <v>124</v>
      </c>
      <c r="AF393" s="644" t="s">
        <v>125</v>
      </c>
      <c r="AG393" s="651" t="str">
        <f t="shared" si="22"/>
        <v/>
      </c>
      <c r="AH393" s="645" t="s">
        <v>47</v>
      </c>
      <c r="AI393" s="646" t="str">
        <f t="shared" si="21"/>
        <v/>
      </c>
      <c r="AJ393" s="234"/>
      <c r="AK393" s="647" t="str">
        <f t="shared" si="23"/>
        <v>○</v>
      </c>
      <c r="AL393" s="648" t="str">
        <f t="shared" si="24"/>
        <v/>
      </c>
      <c r="AM393" s="649"/>
      <c r="AN393" s="649"/>
      <c r="AO393" s="649"/>
      <c r="AP393" s="649"/>
      <c r="AQ393" s="649"/>
      <c r="AR393" s="649"/>
      <c r="AS393" s="649"/>
      <c r="AT393" s="649"/>
      <c r="AU393" s="650"/>
    </row>
    <row r="394" spans="1:47" ht="33" customHeight="1" thickBot="1">
      <c r="A394" s="639">
        <f t="shared" si="20"/>
        <v>384</v>
      </c>
      <c r="B394" s="1269" t="str">
        <f>IF(基本情報入力シート!C437="","",基本情報入力シート!C437)</f>
        <v/>
      </c>
      <c r="C394" s="1270"/>
      <c r="D394" s="1270"/>
      <c r="E394" s="1270"/>
      <c r="F394" s="1270"/>
      <c r="G394" s="1270"/>
      <c r="H394" s="1270"/>
      <c r="I394" s="1270"/>
      <c r="J394" s="1270"/>
      <c r="K394" s="1271"/>
      <c r="L394" s="639" t="str">
        <f>IF(基本情報入力シート!M437="","",基本情報入力シート!M437)</f>
        <v/>
      </c>
      <c r="M394" s="639" t="str">
        <f>IF(基本情報入力シート!R437="","",基本情報入力シート!R437)</f>
        <v/>
      </c>
      <c r="N394" s="639" t="str">
        <f>IF(基本情報入力シート!W437="","",基本情報入力シート!W437)</f>
        <v/>
      </c>
      <c r="O394" s="639" t="str">
        <f>IF(基本情報入力シート!X437="","",基本情報入力シート!X437)</f>
        <v/>
      </c>
      <c r="P394" s="640" t="str">
        <f>IF(基本情報入力シート!Y437="","",基本情報入力シート!Y437)</f>
        <v/>
      </c>
      <c r="Q394" s="641" t="str">
        <f>IF(基本情報入力シート!Z437="","",基本情報入力シート!Z437)</f>
        <v/>
      </c>
      <c r="R394" s="642" t="str">
        <f>IF(基本情報入力シート!AA437="","",基本情報入力シート!AA437)</f>
        <v/>
      </c>
      <c r="S394" s="129"/>
      <c r="T394" s="130"/>
      <c r="U394" s="643" t="str">
        <f>IFERROR(VLOOKUP(P394,【参考】数式用!$A$5:$I$28,MATCH(T394,【参考】数式用!$H$4:$I$4,0)+7,0),"")</f>
        <v/>
      </c>
      <c r="V394" s="132"/>
      <c r="W394" s="312" t="s">
        <v>121</v>
      </c>
      <c r="X394" s="133"/>
      <c r="Y394" s="313" t="s">
        <v>122</v>
      </c>
      <c r="Z394" s="133"/>
      <c r="AA394" s="313" t="s">
        <v>123</v>
      </c>
      <c r="AB394" s="133"/>
      <c r="AC394" s="313" t="s">
        <v>122</v>
      </c>
      <c r="AD394" s="133"/>
      <c r="AE394" s="313" t="s">
        <v>124</v>
      </c>
      <c r="AF394" s="644" t="s">
        <v>125</v>
      </c>
      <c r="AG394" s="651" t="str">
        <f t="shared" si="22"/>
        <v/>
      </c>
      <c r="AH394" s="645" t="s">
        <v>47</v>
      </c>
      <c r="AI394" s="646" t="str">
        <f t="shared" si="21"/>
        <v/>
      </c>
      <c r="AJ394" s="234"/>
      <c r="AK394" s="647" t="str">
        <f t="shared" si="23"/>
        <v>○</v>
      </c>
      <c r="AL394" s="648" t="str">
        <f t="shared" si="24"/>
        <v/>
      </c>
      <c r="AM394" s="649"/>
      <c r="AN394" s="649"/>
      <c r="AO394" s="649"/>
      <c r="AP394" s="649"/>
      <c r="AQ394" s="649"/>
      <c r="AR394" s="649"/>
      <c r="AS394" s="649"/>
      <c r="AT394" s="649"/>
      <c r="AU394" s="650"/>
    </row>
    <row r="395" spans="1:47" ht="33" customHeight="1" thickBot="1">
      <c r="A395" s="639">
        <f t="shared" si="20"/>
        <v>385</v>
      </c>
      <c r="B395" s="1269" t="str">
        <f>IF(基本情報入力シート!C438="","",基本情報入力シート!C438)</f>
        <v/>
      </c>
      <c r="C395" s="1270"/>
      <c r="D395" s="1270"/>
      <c r="E395" s="1270"/>
      <c r="F395" s="1270"/>
      <c r="G395" s="1270"/>
      <c r="H395" s="1270"/>
      <c r="I395" s="1270"/>
      <c r="J395" s="1270"/>
      <c r="K395" s="1271"/>
      <c r="L395" s="639" t="str">
        <f>IF(基本情報入力シート!M438="","",基本情報入力シート!M438)</f>
        <v/>
      </c>
      <c r="M395" s="639" t="str">
        <f>IF(基本情報入力シート!R438="","",基本情報入力シート!R438)</f>
        <v/>
      </c>
      <c r="N395" s="639" t="str">
        <f>IF(基本情報入力シート!W438="","",基本情報入力シート!W438)</f>
        <v/>
      </c>
      <c r="O395" s="639" t="str">
        <f>IF(基本情報入力シート!X438="","",基本情報入力シート!X438)</f>
        <v/>
      </c>
      <c r="P395" s="640" t="str">
        <f>IF(基本情報入力シート!Y438="","",基本情報入力シート!Y438)</f>
        <v/>
      </c>
      <c r="Q395" s="641" t="str">
        <f>IF(基本情報入力シート!Z438="","",基本情報入力シート!Z438)</f>
        <v/>
      </c>
      <c r="R395" s="642" t="str">
        <f>IF(基本情報入力シート!AA438="","",基本情報入力シート!AA438)</f>
        <v/>
      </c>
      <c r="S395" s="129"/>
      <c r="T395" s="130"/>
      <c r="U395" s="643" t="str">
        <f>IFERROR(VLOOKUP(P395,【参考】数式用!$A$5:$I$28,MATCH(T395,【参考】数式用!$H$4:$I$4,0)+7,0),"")</f>
        <v/>
      </c>
      <c r="V395" s="132"/>
      <c r="W395" s="312" t="s">
        <v>121</v>
      </c>
      <c r="X395" s="133"/>
      <c r="Y395" s="313" t="s">
        <v>122</v>
      </c>
      <c r="Z395" s="133"/>
      <c r="AA395" s="313" t="s">
        <v>123</v>
      </c>
      <c r="AB395" s="133"/>
      <c r="AC395" s="313" t="s">
        <v>122</v>
      </c>
      <c r="AD395" s="133"/>
      <c r="AE395" s="313" t="s">
        <v>124</v>
      </c>
      <c r="AF395" s="644" t="s">
        <v>125</v>
      </c>
      <c r="AG395" s="651" t="str">
        <f t="shared" si="22"/>
        <v/>
      </c>
      <c r="AH395" s="645" t="s">
        <v>47</v>
      </c>
      <c r="AI395" s="646" t="str">
        <f t="shared" si="21"/>
        <v/>
      </c>
      <c r="AJ395" s="234"/>
      <c r="AK395" s="647" t="str">
        <f t="shared" si="23"/>
        <v>○</v>
      </c>
      <c r="AL395" s="648" t="str">
        <f t="shared" si="24"/>
        <v/>
      </c>
      <c r="AM395" s="649"/>
      <c r="AN395" s="649"/>
      <c r="AO395" s="649"/>
      <c r="AP395" s="649"/>
      <c r="AQ395" s="649"/>
      <c r="AR395" s="649"/>
      <c r="AS395" s="649"/>
      <c r="AT395" s="649"/>
      <c r="AU395" s="650"/>
    </row>
    <row r="396" spans="1:47" ht="33" customHeight="1" thickBot="1">
      <c r="A396" s="639">
        <f t="shared" si="20"/>
        <v>386</v>
      </c>
      <c r="B396" s="1269" t="str">
        <f>IF(基本情報入力シート!C439="","",基本情報入力シート!C439)</f>
        <v/>
      </c>
      <c r="C396" s="1270"/>
      <c r="D396" s="1270"/>
      <c r="E396" s="1270"/>
      <c r="F396" s="1270"/>
      <c r="G396" s="1270"/>
      <c r="H396" s="1270"/>
      <c r="I396" s="1270"/>
      <c r="J396" s="1270"/>
      <c r="K396" s="1271"/>
      <c r="L396" s="639" t="str">
        <f>IF(基本情報入力シート!M439="","",基本情報入力シート!M439)</f>
        <v/>
      </c>
      <c r="M396" s="639" t="str">
        <f>IF(基本情報入力シート!R439="","",基本情報入力シート!R439)</f>
        <v/>
      </c>
      <c r="N396" s="639" t="str">
        <f>IF(基本情報入力シート!W439="","",基本情報入力シート!W439)</f>
        <v/>
      </c>
      <c r="O396" s="639" t="str">
        <f>IF(基本情報入力シート!X439="","",基本情報入力シート!X439)</f>
        <v/>
      </c>
      <c r="P396" s="640" t="str">
        <f>IF(基本情報入力シート!Y439="","",基本情報入力シート!Y439)</f>
        <v/>
      </c>
      <c r="Q396" s="641" t="str">
        <f>IF(基本情報入力シート!Z439="","",基本情報入力シート!Z439)</f>
        <v/>
      </c>
      <c r="R396" s="642" t="str">
        <f>IF(基本情報入力シート!AA439="","",基本情報入力シート!AA439)</f>
        <v/>
      </c>
      <c r="S396" s="129"/>
      <c r="T396" s="130"/>
      <c r="U396" s="643" t="str">
        <f>IFERROR(VLOOKUP(P396,【参考】数式用!$A$5:$I$28,MATCH(T396,【参考】数式用!$H$4:$I$4,0)+7,0),"")</f>
        <v/>
      </c>
      <c r="V396" s="132"/>
      <c r="W396" s="312" t="s">
        <v>121</v>
      </c>
      <c r="X396" s="133"/>
      <c r="Y396" s="313" t="s">
        <v>122</v>
      </c>
      <c r="Z396" s="133"/>
      <c r="AA396" s="313" t="s">
        <v>123</v>
      </c>
      <c r="AB396" s="133"/>
      <c r="AC396" s="313" t="s">
        <v>122</v>
      </c>
      <c r="AD396" s="133"/>
      <c r="AE396" s="313" t="s">
        <v>124</v>
      </c>
      <c r="AF396" s="644" t="s">
        <v>125</v>
      </c>
      <c r="AG396" s="651" t="str">
        <f t="shared" si="22"/>
        <v/>
      </c>
      <c r="AH396" s="645" t="s">
        <v>47</v>
      </c>
      <c r="AI396" s="646" t="str">
        <f t="shared" si="21"/>
        <v/>
      </c>
      <c r="AJ396" s="234"/>
      <c r="AK396" s="647" t="str">
        <f t="shared" si="23"/>
        <v>○</v>
      </c>
      <c r="AL396" s="648" t="str">
        <f t="shared" si="24"/>
        <v/>
      </c>
      <c r="AM396" s="649"/>
      <c r="AN396" s="649"/>
      <c r="AO396" s="649"/>
      <c r="AP396" s="649"/>
      <c r="AQ396" s="649"/>
      <c r="AR396" s="649"/>
      <c r="AS396" s="649"/>
      <c r="AT396" s="649"/>
      <c r="AU396" s="650"/>
    </row>
    <row r="397" spans="1:47" ht="33" customHeight="1" thickBot="1">
      <c r="A397" s="639">
        <f t="shared" ref="A397:A460" si="25">A396+1</f>
        <v>387</v>
      </c>
      <c r="B397" s="1269" t="str">
        <f>IF(基本情報入力シート!C440="","",基本情報入力シート!C440)</f>
        <v/>
      </c>
      <c r="C397" s="1270"/>
      <c r="D397" s="1270"/>
      <c r="E397" s="1270"/>
      <c r="F397" s="1270"/>
      <c r="G397" s="1270"/>
      <c r="H397" s="1270"/>
      <c r="I397" s="1270"/>
      <c r="J397" s="1270"/>
      <c r="K397" s="1271"/>
      <c r="L397" s="639" t="str">
        <f>IF(基本情報入力シート!M440="","",基本情報入力シート!M440)</f>
        <v/>
      </c>
      <c r="M397" s="639" t="str">
        <f>IF(基本情報入力シート!R440="","",基本情報入力シート!R440)</f>
        <v/>
      </c>
      <c r="N397" s="639" t="str">
        <f>IF(基本情報入力シート!W440="","",基本情報入力シート!W440)</f>
        <v/>
      </c>
      <c r="O397" s="639" t="str">
        <f>IF(基本情報入力シート!X440="","",基本情報入力シート!X440)</f>
        <v/>
      </c>
      <c r="P397" s="640" t="str">
        <f>IF(基本情報入力シート!Y440="","",基本情報入力シート!Y440)</f>
        <v/>
      </c>
      <c r="Q397" s="641" t="str">
        <f>IF(基本情報入力シート!Z440="","",基本情報入力シート!Z440)</f>
        <v/>
      </c>
      <c r="R397" s="642" t="str">
        <f>IF(基本情報入力シート!AA440="","",基本情報入力シート!AA440)</f>
        <v/>
      </c>
      <c r="S397" s="129"/>
      <c r="T397" s="130"/>
      <c r="U397" s="643" t="str">
        <f>IFERROR(VLOOKUP(P397,【参考】数式用!$A$5:$I$28,MATCH(T397,【参考】数式用!$H$4:$I$4,0)+7,0),"")</f>
        <v/>
      </c>
      <c r="V397" s="132"/>
      <c r="W397" s="312" t="s">
        <v>21</v>
      </c>
      <c r="X397" s="133"/>
      <c r="Y397" s="313" t="s">
        <v>11</v>
      </c>
      <c r="Z397" s="133"/>
      <c r="AA397" s="313" t="s">
        <v>67</v>
      </c>
      <c r="AB397" s="133"/>
      <c r="AC397" s="313" t="s">
        <v>11</v>
      </c>
      <c r="AD397" s="133"/>
      <c r="AE397" s="313" t="s">
        <v>14</v>
      </c>
      <c r="AF397" s="644" t="s">
        <v>30</v>
      </c>
      <c r="AG397" s="651" t="str">
        <f t="shared" si="22"/>
        <v/>
      </c>
      <c r="AH397" s="645" t="s">
        <v>47</v>
      </c>
      <c r="AI397" s="646" t="str">
        <f t="shared" si="21"/>
        <v/>
      </c>
      <c r="AJ397" s="234"/>
      <c r="AK397" s="647" t="str">
        <f t="shared" si="23"/>
        <v>○</v>
      </c>
      <c r="AL397" s="648" t="str">
        <f t="shared" si="24"/>
        <v/>
      </c>
      <c r="AM397" s="649"/>
      <c r="AN397" s="649"/>
      <c r="AO397" s="649"/>
      <c r="AP397" s="649"/>
      <c r="AQ397" s="649"/>
      <c r="AR397" s="649"/>
      <c r="AS397" s="649"/>
      <c r="AT397" s="649"/>
      <c r="AU397" s="650"/>
    </row>
    <row r="398" spans="1:47" ht="33" customHeight="1" thickBot="1">
      <c r="A398" s="639">
        <f t="shared" si="25"/>
        <v>388</v>
      </c>
      <c r="B398" s="1269" t="str">
        <f>IF(基本情報入力シート!C441="","",基本情報入力シート!C441)</f>
        <v/>
      </c>
      <c r="C398" s="1270"/>
      <c r="D398" s="1270"/>
      <c r="E398" s="1270"/>
      <c r="F398" s="1270"/>
      <c r="G398" s="1270"/>
      <c r="H398" s="1270"/>
      <c r="I398" s="1270"/>
      <c r="J398" s="1270"/>
      <c r="K398" s="1271"/>
      <c r="L398" s="639" t="str">
        <f>IF(基本情報入力シート!M441="","",基本情報入力シート!M441)</f>
        <v/>
      </c>
      <c r="M398" s="639" t="str">
        <f>IF(基本情報入力シート!R441="","",基本情報入力シート!R441)</f>
        <v/>
      </c>
      <c r="N398" s="639" t="str">
        <f>IF(基本情報入力シート!W441="","",基本情報入力シート!W441)</f>
        <v/>
      </c>
      <c r="O398" s="639" t="str">
        <f>IF(基本情報入力シート!X441="","",基本情報入力シート!X441)</f>
        <v/>
      </c>
      <c r="P398" s="640" t="str">
        <f>IF(基本情報入力シート!Y441="","",基本情報入力シート!Y441)</f>
        <v/>
      </c>
      <c r="Q398" s="641" t="str">
        <f>IF(基本情報入力シート!Z441="","",基本情報入力シート!Z441)</f>
        <v/>
      </c>
      <c r="R398" s="642" t="str">
        <f>IF(基本情報入力シート!AA441="","",基本情報入力シート!AA441)</f>
        <v/>
      </c>
      <c r="S398" s="129"/>
      <c r="T398" s="130"/>
      <c r="U398" s="643" t="str">
        <f>IFERROR(VLOOKUP(P398,【参考】数式用!$A$5:$I$28,MATCH(T398,【参考】数式用!$H$4:$I$4,0)+7,0),"")</f>
        <v/>
      </c>
      <c r="V398" s="132"/>
      <c r="W398" s="312" t="s">
        <v>121</v>
      </c>
      <c r="X398" s="133"/>
      <c r="Y398" s="313" t="s">
        <v>122</v>
      </c>
      <c r="Z398" s="133"/>
      <c r="AA398" s="313" t="s">
        <v>123</v>
      </c>
      <c r="AB398" s="133"/>
      <c r="AC398" s="313" t="s">
        <v>122</v>
      </c>
      <c r="AD398" s="133"/>
      <c r="AE398" s="313" t="s">
        <v>124</v>
      </c>
      <c r="AF398" s="644" t="s">
        <v>125</v>
      </c>
      <c r="AG398" s="651" t="str">
        <f t="shared" si="22"/>
        <v/>
      </c>
      <c r="AH398" s="645" t="s">
        <v>47</v>
      </c>
      <c r="AI398" s="646" t="str">
        <f t="shared" si="21"/>
        <v/>
      </c>
      <c r="AJ398" s="234"/>
      <c r="AK398" s="647" t="str">
        <f t="shared" si="23"/>
        <v>○</v>
      </c>
      <c r="AL398" s="648" t="str">
        <f t="shared" si="24"/>
        <v/>
      </c>
      <c r="AM398" s="649"/>
      <c r="AN398" s="649"/>
      <c r="AO398" s="649"/>
      <c r="AP398" s="649"/>
      <c r="AQ398" s="649"/>
      <c r="AR398" s="649"/>
      <c r="AS398" s="649"/>
      <c r="AT398" s="649"/>
      <c r="AU398" s="650"/>
    </row>
    <row r="399" spans="1:47" ht="33" customHeight="1" thickBot="1">
      <c r="A399" s="639">
        <f t="shared" si="25"/>
        <v>389</v>
      </c>
      <c r="B399" s="1269" t="str">
        <f>IF(基本情報入力シート!C442="","",基本情報入力シート!C442)</f>
        <v/>
      </c>
      <c r="C399" s="1270"/>
      <c r="D399" s="1270"/>
      <c r="E399" s="1270"/>
      <c r="F399" s="1270"/>
      <c r="G399" s="1270"/>
      <c r="H399" s="1270"/>
      <c r="I399" s="1270"/>
      <c r="J399" s="1270"/>
      <c r="K399" s="1271"/>
      <c r="L399" s="639" t="str">
        <f>IF(基本情報入力シート!M442="","",基本情報入力シート!M442)</f>
        <v/>
      </c>
      <c r="M399" s="639" t="str">
        <f>IF(基本情報入力シート!R442="","",基本情報入力シート!R442)</f>
        <v/>
      </c>
      <c r="N399" s="639" t="str">
        <f>IF(基本情報入力シート!W442="","",基本情報入力シート!W442)</f>
        <v/>
      </c>
      <c r="O399" s="639" t="str">
        <f>IF(基本情報入力シート!X442="","",基本情報入力シート!X442)</f>
        <v/>
      </c>
      <c r="P399" s="640" t="str">
        <f>IF(基本情報入力シート!Y442="","",基本情報入力シート!Y442)</f>
        <v/>
      </c>
      <c r="Q399" s="641" t="str">
        <f>IF(基本情報入力シート!Z442="","",基本情報入力シート!Z442)</f>
        <v/>
      </c>
      <c r="R399" s="642" t="str">
        <f>IF(基本情報入力シート!AA442="","",基本情報入力シート!AA442)</f>
        <v/>
      </c>
      <c r="S399" s="129"/>
      <c r="T399" s="130"/>
      <c r="U399" s="643" t="str">
        <f>IFERROR(VLOOKUP(P399,【参考】数式用!$A$5:$I$28,MATCH(T399,【参考】数式用!$H$4:$I$4,0)+7,0),"")</f>
        <v/>
      </c>
      <c r="V399" s="132"/>
      <c r="W399" s="312" t="s">
        <v>121</v>
      </c>
      <c r="X399" s="133"/>
      <c r="Y399" s="313" t="s">
        <v>122</v>
      </c>
      <c r="Z399" s="133"/>
      <c r="AA399" s="313" t="s">
        <v>123</v>
      </c>
      <c r="AB399" s="133"/>
      <c r="AC399" s="313" t="s">
        <v>122</v>
      </c>
      <c r="AD399" s="133"/>
      <c r="AE399" s="313" t="s">
        <v>124</v>
      </c>
      <c r="AF399" s="644" t="s">
        <v>125</v>
      </c>
      <c r="AG399" s="651" t="str">
        <f t="shared" si="22"/>
        <v/>
      </c>
      <c r="AH399" s="645" t="s">
        <v>47</v>
      </c>
      <c r="AI399" s="646" t="str">
        <f t="shared" si="21"/>
        <v/>
      </c>
      <c r="AJ399" s="234"/>
      <c r="AK399" s="647" t="str">
        <f t="shared" si="23"/>
        <v>○</v>
      </c>
      <c r="AL399" s="648" t="str">
        <f t="shared" si="24"/>
        <v/>
      </c>
      <c r="AM399" s="649"/>
      <c r="AN399" s="649"/>
      <c r="AO399" s="649"/>
      <c r="AP399" s="649"/>
      <c r="AQ399" s="649"/>
      <c r="AR399" s="649"/>
      <c r="AS399" s="649"/>
      <c r="AT399" s="649"/>
      <c r="AU399" s="650"/>
    </row>
    <row r="400" spans="1:47" ht="33" customHeight="1" thickBot="1">
      <c r="A400" s="639">
        <f t="shared" si="25"/>
        <v>390</v>
      </c>
      <c r="B400" s="1269" t="str">
        <f>IF(基本情報入力シート!C443="","",基本情報入力シート!C443)</f>
        <v/>
      </c>
      <c r="C400" s="1270"/>
      <c r="D400" s="1270"/>
      <c r="E400" s="1270"/>
      <c r="F400" s="1270"/>
      <c r="G400" s="1270"/>
      <c r="H400" s="1270"/>
      <c r="I400" s="1270"/>
      <c r="J400" s="1270"/>
      <c r="K400" s="1271"/>
      <c r="L400" s="639" t="str">
        <f>IF(基本情報入力シート!M443="","",基本情報入力シート!M443)</f>
        <v/>
      </c>
      <c r="M400" s="639" t="str">
        <f>IF(基本情報入力シート!R443="","",基本情報入力シート!R443)</f>
        <v/>
      </c>
      <c r="N400" s="639" t="str">
        <f>IF(基本情報入力シート!W443="","",基本情報入力シート!W443)</f>
        <v/>
      </c>
      <c r="O400" s="639" t="str">
        <f>IF(基本情報入力シート!X443="","",基本情報入力シート!X443)</f>
        <v/>
      </c>
      <c r="P400" s="640" t="str">
        <f>IF(基本情報入力シート!Y443="","",基本情報入力シート!Y443)</f>
        <v/>
      </c>
      <c r="Q400" s="641" t="str">
        <f>IF(基本情報入力シート!Z443="","",基本情報入力シート!Z443)</f>
        <v/>
      </c>
      <c r="R400" s="642" t="str">
        <f>IF(基本情報入力シート!AA443="","",基本情報入力シート!AA443)</f>
        <v/>
      </c>
      <c r="S400" s="129"/>
      <c r="T400" s="130"/>
      <c r="U400" s="643" t="str">
        <f>IFERROR(VLOOKUP(P400,【参考】数式用!$A$5:$I$28,MATCH(T400,【参考】数式用!$H$4:$I$4,0)+7,0),"")</f>
        <v/>
      </c>
      <c r="V400" s="132"/>
      <c r="W400" s="312" t="s">
        <v>121</v>
      </c>
      <c r="X400" s="133"/>
      <c r="Y400" s="313" t="s">
        <v>122</v>
      </c>
      <c r="Z400" s="133"/>
      <c r="AA400" s="313" t="s">
        <v>123</v>
      </c>
      <c r="AB400" s="133"/>
      <c r="AC400" s="313" t="s">
        <v>122</v>
      </c>
      <c r="AD400" s="133"/>
      <c r="AE400" s="313" t="s">
        <v>124</v>
      </c>
      <c r="AF400" s="644" t="s">
        <v>125</v>
      </c>
      <c r="AG400" s="651" t="str">
        <f t="shared" si="22"/>
        <v/>
      </c>
      <c r="AH400" s="645" t="s">
        <v>47</v>
      </c>
      <c r="AI400" s="646" t="str">
        <f t="shared" si="21"/>
        <v/>
      </c>
      <c r="AJ400" s="234"/>
      <c r="AK400" s="647" t="str">
        <f t="shared" si="23"/>
        <v>○</v>
      </c>
      <c r="AL400" s="648" t="str">
        <f t="shared" si="24"/>
        <v/>
      </c>
      <c r="AM400" s="649"/>
      <c r="AN400" s="649"/>
      <c r="AO400" s="649"/>
      <c r="AP400" s="649"/>
      <c r="AQ400" s="649"/>
      <c r="AR400" s="649"/>
      <c r="AS400" s="649"/>
      <c r="AT400" s="649"/>
      <c r="AU400" s="650"/>
    </row>
    <row r="401" spans="1:47" ht="33" customHeight="1" thickBot="1">
      <c r="A401" s="639">
        <f t="shared" si="25"/>
        <v>391</v>
      </c>
      <c r="B401" s="1269" t="str">
        <f>IF(基本情報入力シート!C444="","",基本情報入力シート!C444)</f>
        <v/>
      </c>
      <c r="C401" s="1270"/>
      <c r="D401" s="1270"/>
      <c r="E401" s="1270"/>
      <c r="F401" s="1270"/>
      <c r="G401" s="1270"/>
      <c r="H401" s="1270"/>
      <c r="I401" s="1270"/>
      <c r="J401" s="1270"/>
      <c r="K401" s="1271"/>
      <c r="L401" s="639" t="str">
        <f>IF(基本情報入力シート!M444="","",基本情報入力シート!M444)</f>
        <v/>
      </c>
      <c r="M401" s="639" t="str">
        <f>IF(基本情報入力シート!R444="","",基本情報入力シート!R444)</f>
        <v/>
      </c>
      <c r="N401" s="639" t="str">
        <f>IF(基本情報入力シート!W444="","",基本情報入力シート!W444)</f>
        <v/>
      </c>
      <c r="O401" s="639" t="str">
        <f>IF(基本情報入力シート!X444="","",基本情報入力シート!X444)</f>
        <v/>
      </c>
      <c r="P401" s="640" t="str">
        <f>IF(基本情報入力シート!Y444="","",基本情報入力シート!Y444)</f>
        <v/>
      </c>
      <c r="Q401" s="641" t="str">
        <f>IF(基本情報入力シート!Z444="","",基本情報入力シート!Z444)</f>
        <v/>
      </c>
      <c r="R401" s="642" t="str">
        <f>IF(基本情報入力シート!AA444="","",基本情報入力シート!AA444)</f>
        <v/>
      </c>
      <c r="S401" s="129"/>
      <c r="T401" s="130"/>
      <c r="U401" s="643" t="str">
        <f>IFERROR(VLOOKUP(P401,【参考】数式用!$A$5:$I$28,MATCH(T401,【参考】数式用!$H$4:$I$4,0)+7,0),"")</f>
        <v/>
      </c>
      <c r="V401" s="132"/>
      <c r="W401" s="312" t="s">
        <v>121</v>
      </c>
      <c r="X401" s="133"/>
      <c r="Y401" s="313" t="s">
        <v>122</v>
      </c>
      <c r="Z401" s="133"/>
      <c r="AA401" s="313" t="s">
        <v>123</v>
      </c>
      <c r="AB401" s="133"/>
      <c r="AC401" s="313" t="s">
        <v>122</v>
      </c>
      <c r="AD401" s="133"/>
      <c r="AE401" s="313" t="s">
        <v>124</v>
      </c>
      <c r="AF401" s="644" t="s">
        <v>125</v>
      </c>
      <c r="AG401" s="651" t="str">
        <f t="shared" si="22"/>
        <v/>
      </c>
      <c r="AH401" s="645" t="s">
        <v>47</v>
      </c>
      <c r="AI401" s="646" t="str">
        <f t="shared" si="21"/>
        <v/>
      </c>
      <c r="AJ401" s="234"/>
      <c r="AK401" s="647" t="str">
        <f t="shared" si="23"/>
        <v>○</v>
      </c>
      <c r="AL401" s="648" t="str">
        <f t="shared" si="24"/>
        <v/>
      </c>
      <c r="AM401" s="649"/>
      <c r="AN401" s="649"/>
      <c r="AO401" s="649"/>
      <c r="AP401" s="649"/>
      <c r="AQ401" s="649"/>
      <c r="AR401" s="649"/>
      <c r="AS401" s="649"/>
      <c r="AT401" s="649"/>
      <c r="AU401" s="650"/>
    </row>
    <row r="402" spans="1:47" ht="33" customHeight="1" thickBot="1">
      <c r="A402" s="639">
        <f t="shared" si="25"/>
        <v>392</v>
      </c>
      <c r="B402" s="1269" t="str">
        <f>IF(基本情報入力シート!C445="","",基本情報入力シート!C445)</f>
        <v/>
      </c>
      <c r="C402" s="1270"/>
      <c r="D402" s="1270"/>
      <c r="E402" s="1270"/>
      <c r="F402" s="1270"/>
      <c r="G402" s="1270"/>
      <c r="H402" s="1270"/>
      <c r="I402" s="1270"/>
      <c r="J402" s="1270"/>
      <c r="K402" s="1271"/>
      <c r="L402" s="639" t="str">
        <f>IF(基本情報入力シート!M445="","",基本情報入力シート!M445)</f>
        <v/>
      </c>
      <c r="M402" s="639" t="str">
        <f>IF(基本情報入力シート!R445="","",基本情報入力シート!R445)</f>
        <v/>
      </c>
      <c r="N402" s="639" t="str">
        <f>IF(基本情報入力シート!W445="","",基本情報入力シート!W445)</f>
        <v/>
      </c>
      <c r="O402" s="639" t="str">
        <f>IF(基本情報入力シート!X445="","",基本情報入力シート!X445)</f>
        <v/>
      </c>
      <c r="P402" s="640" t="str">
        <f>IF(基本情報入力シート!Y445="","",基本情報入力シート!Y445)</f>
        <v/>
      </c>
      <c r="Q402" s="641" t="str">
        <f>IF(基本情報入力シート!Z445="","",基本情報入力シート!Z445)</f>
        <v/>
      </c>
      <c r="R402" s="642" t="str">
        <f>IF(基本情報入力シート!AA445="","",基本情報入力シート!AA445)</f>
        <v/>
      </c>
      <c r="S402" s="129"/>
      <c r="T402" s="130"/>
      <c r="U402" s="643" t="str">
        <f>IFERROR(VLOOKUP(P402,【参考】数式用!$A$5:$I$28,MATCH(T402,【参考】数式用!$H$4:$I$4,0)+7,0),"")</f>
        <v/>
      </c>
      <c r="V402" s="132"/>
      <c r="W402" s="312" t="s">
        <v>121</v>
      </c>
      <c r="X402" s="133"/>
      <c r="Y402" s="313" t="s">
        <v>122</v>
      </c>
      <c r="Z402" s="133"/>
      <c r="AA402" s="313" t="s">
        <v>123</v>
      </c>
      <c r="AB402" s="133"/>
      <c r="AC402" s="313" t="s">
        <v>122</v>
      </c>
      <c r="AD402" s="133"/>
      <c r="AE402" s="313" t="s">
        <v>124</v>
      </c>
      <c r="AF402" s="644" t="s">
        <v>125</v>
      </c>
      <c r="AG402" s="651" t="str">
        <f t="shared" si="22"/>
        <v/>
      </c>
      <c r="AH402" s="645" t="s">
        <v>47</v>
      </c>
      <c r="AI402" s="646" t="str">
        <f t="shared" si="21"/>
        <v/>
      </c>
      <c r="AJ402" s="234"/>
      <c r="AK402" s="647" t="str">
        <f t="shared" si="23"/>
        <v>○</v>
      </c>
      <c r="AL402" s="648" t="str">
        <f t="shared" si="24"/>
        <v/>
      </c>
      <c r="AM402" s="649"/>
      <c r="AN402" s="649"/>
      <c r="AO402" s="649"/>
      <c r="AP402" s="649"/>
      <c r="AQ402" s="649"/>
      <c r="AR402" s="649"/>
      <c r="AS402" s="649"/>
      <c r="AT402" s="649"/>
      <c r="AU402" s="650"/>
    </row>
    <row r="403" spans="1:47" ht="33" customHeight="1" thickBot="1">
      <c r="A403" s="639">
        <f t="shared" si="25"/>
        <v>393</v>
      </c>
      <c r="B403" s="1269" t="str">
        <f>IF(基本情報入力シート!C446="","",基本情報入力シート!C446)</f>
        <v/>
      </c>
      <c r="C403" s="1270"/>
      <c r="D403" s="1270"/>
      <c r="E403" s="1270"/>
      <c r="F403" s="1270"/>
      <c r="G403" s="1270"/>
      <c r="H403" s="1270"/>
      <c r="I403" s="1270"/>
      <c r="J403" s="1270"/>
      <c r="K403" s="1271"/>
      <c r="L403" s="639" t="str">
        <f>IF(基本情報入力シート!M446="","",基本情報入力シート!M446)</f>
        <v/>
      </c>
      <c r="M403" s="639" t="str">
        <f>IF(基本情報入力シート!R446="","",基本情報入力シート!R446)</f>
        <v/>
      </c>
      <c r="N403" s="639" t="str">
        <f>IF(基本情報入力シート!W446="","",基本情報入力シート!W446)</f>
        <v/>
      </c>
      <c r="O403" s="639" t="str">
        <f>IF(基本情報入力シート!X446="","",基本情報入力シート!X446)</f>
        <v/>
      </c>
      <c r="P403" s="640" t="str">
        <f>IF(基本情報入力シート!Y446="","",基本情報入力シート!Y446)</f>
        <v/>
      </c>
      <c r="Q403" s="641" t="str">
        <f>IF(基本情報入力シート!Z446="","",基本情報入力シート!Z446)</f>
        <v/>
      </c>
      <c r="R403" s="642" t="str">
        <f>IF(基本情報入力シート!AA446="","",基本情報入力シート!AA446)</f>
        <v/>
      </c>
      <c r="S403" s="129"/>
      <c r="T403" s="130"/>
      <c r="U403" s="643" t="str">
        <f>IFERROR(VLOOKUP(P403,【参考】数式用!$A$5:$I$28,MATCH(T403,【参考】数式用!$H$4:$I$4,0)+7,0),"")</f>
        <v/>
      </c>
      <c r="V403" s="132"/>
      <c r="W403" s="312" t="s">
        <v>121</v>
      </c>
      <c r="X403" s="133"/>
      <c r="Y403" s="313" t="s">
        <v>122</v>
      </c>
      <c r="Z403" s="133"/>
      <c r="AA403" s="313" t="s">
        <v>123</v>
      </c>
      <c r="AB403" s="133"/>
      <c r="AC403" s="313" t="s">
        <v>122</v>
      </c>
      <c r="AD403" s="133"/>
      <c r="AE403" s="313" t="s">
        <v>124</v>
      </c>
      <c r="AF403" s="644" t="s">
        <v>125</v>
      </c>
      <c r="AG403" s="651" t="str">
        <f t="shared" si="22"/>
        <v/>
      </c>
      <c r="AH403" s="645" t="s">
        <v>47</v>
      </c>
      <c r="AI403" s="646" t="str">
        <f t="shared" si="21"/>
        <v/>
      </c>
      <c r="AJ403" s="234"/>
      <c r="AK403" s="647" t="str">
        <f t="shared" si="23"/>
        <v>○</v>
      </c>
      <c r="AL403" s="648" t="str">
        <f t="shared" si="24"/>
        <v/>
      </c>
      <c r="AM403" s="649"/>
      <c r="AN403" s="649"/>
      <c r="AO403" s="649"/>
      <c r="AP403" s="649"/>
      <c r="AQ403" s="649"/>
      <c r="AR403" s="649"/>
      <c r="AS403" s="649"/>
      <c r="AT403" s="649"/>
      <c r="AU403" s="650"/>
    </row>
    <row r="404" spans="1:47" ht="33" customHeight="1" thickBot="1">
      <c r="A404" s="639">
        <f t="shared" si="25"/>
        <v>394</v>
      </c>
      <c r="B404" s="1269" t="str">
        <f>IF(基本情報入力シート!C447="","",基本情報入力シート!C447)</f>
        <v/>
      </c>
      <c r="C404" s="1270"/>
      <c r="D404" s="1270"/>
      <c r="E404" s="1270"/>
      <c r="F404" s="1270"/>
      <c r="G404" s="1270"/>
      <c r="H404" s="1270"/>
      <c r="I404" s="1270"/>
      <c r="J404" s="1270"/>
      <c r="K404" s="1271"/>
      <c r="L404" s="639" t="str">
        <f>IF(基本情報入力シート!M447="","",基本情報入力シート!M447)</f>
        <v/>
      </c>
      <c r="M404" s="639" t="str">
        <f>IF(基本情報入力シート!R447="","",基本情報入力シート!R447)</f>
        <v/>
      </c>
      <c r="N404" s="639" t="str">
        <f>IF(基本情報入力シート!W447="","",基本情報入力シート!W447)</f>
        <v/>
      </c>
      <c r="O404" s="639" t="str">
        <f>IF(基本情報入力シート!X447="","",基本情報入力シート!X447)</f>
        <v/>
      </c>
      <c r="P404" s="640" t="str">
        <f>IF(基本情報入力シート!Y447="","",基本情報入力シート!Y447)</f>
        <v/>
      </c>
      <c r="Q404" s="641" t="str">
        <f>IF(基本情報入力シート!Z447="","",基本情報入力シート!Z447)</f>
        <v/>
      </c>
      <c r="R404" s="642" t="str">
        <f>IF(基本情報入力シート!AA447="","",基本情報入力シート!AA447)</f>
        <v/>
      </c>
      <c r="S404" s="129"/>
      <c r="T404" s="130"/>
      <c r="U404" s="643" t="str">
        <f>IFERROR(VLOOKUP(P404,【参考】数式用!$A$5:$I$28,MATCH(T404,【参考】数式用!$H$4:$I$4,0)+7,0),"")</f>
        <v/>
      </c>
      <c r="V404" s="132"/>
      <c r="W404" s="312" t="s">
        <v>121</v>
      </c>
      <c r="X404" s="133"/>
      <c r="Y404" s="313" t="s">
        <v>122</v>
      </c>
      <c r="Z404" s="133"/>
      <c r="AA404" s="313" t="s">
        <v>123</v>
      </c>
      <c r="AB404" s="133"/>
      <c r="AC404" s="313" t="s">
        <v>122</v>
      </c>
      <c r="AD404" s="133"/>
      <c r="AE404" s="313" t="s">
        <v>124</v>
      </c>
      <c r="AF404" s="644" t="s">
        <v>125</v>
      </c>
      <c r="AG404" s="651" t="str">
        <f t="shared" si="22"/>
        <v/>
      </c>
      <c r="AH404" s="645" t="s">
        <v>47</v>
      </c>
      <c r="AI404" s="646" t="str">
        <f t="shared" si="21"/>
        <v/>
      </c>
      <c r="AJ404" s="234"/>
      <c r="AK404" s="647" t="str">
        <f t="shared" si="23"/>
        <v>○</v>
      </c>
      <c r="AL404" s="648" t="str">
        <f t="shared" si="24"/>
        <v/>
      </c>
      <c r="AM404" s="649"/>
      <c r="AN404" s="649"/>
      <c r="AO404" s="649"/>
      <c r="AP404" s="649"/>
      <c r="AQ404" s="649"/>
      <c r="AR404" s="649"/>
      <c r="AS404" s="649"/>
      <c r="AT404" s="649"/>
      <c r="AU404" s="650"/>
    </row>
    <row r="405" spans="1:47" ht="33" customHeight="1" thickBot="1">
      <c r="A405" s="639">
        <f t="shared" si="25"/>
        <v>395</v>
      </c>
      <c r="B405" s="1269" t="str">
        <f>IF(基本情報入力シート!C448="","",基本情報入力シート!C448)</f>
        <v/>
      </c>
      <c r="C405" s="1270"/>
      <c r="D405" s="1270"/>
      <c r="E405" s="1270"/>
      <c r="F405" s="1270"/>
      <c r="G405" s="1270"/>
      <c r="H405" s="1270"/>
      <c r="I405" s="1270"/>
      <c r="J405" s="1270"/>
      <c r="K405" s="1271"/>
      <c r="L405" s="639" t="str">
        <f>IF(基本情報入力シート!M448="","",基本情報入力シート!M448)</f>
        <v/>
      </c>
      <c r="M405" s="639" t="str">
        <f>IF(基本情報入力シート!R448="","",基本情報入力シート!R448)</f>
        <v/>
      </c>
      <c r="N405" s="639" t="str">
        <f>IF(基本情報入力シート!W448="","",基本情報入力シート!W448)</f>
        <v/>
      </c>
      <c r="O405" s="639" t="str">
        <f>IF(基本情報入力シート!X448="","",基本情報入力シート!X448)</f>
        <v/>
      </c>
      <c r="P405" s="640" t="str">
        <f>IF(基本情報入力シート!Y448="","",基本情報入力シート!Y448)</f>
        <v/>
      </c>
      <c r="Q405" s="641" t="str">
        <f>IF(基本情報入力シート!Z448="","",基本情報入力シート!Z448)</f>
        <v/>
      </c>
      <c r="R405" s="642" t="str">
        <f>IF(基本情報入力シート!AA448="","",基本情報入力シート!AA448)</f>
        <v/>
      </c>
      <c r="S405" s="129"/>
      <c r="T405" s="130"/>
      <c r="U405" s="643" t="str">
        <f>IFERROR(VLOOKUP(P405,【参考】数式用!$A$5:$I$28,MATCH(T405,【参考】数式用!$H$4:$I$4,0)+7,0),"")</f>
        <v/>
      </c>
      <c r="V405" s="132"/>
      <c r="W405" s="312" t="s">
        <v>121</v>
      </c>
      <c r="X405" s="133"/>
      <c r="Y405" s="313" t="s">
        <v>122</v>
      </c>
      <c r="Z405" s="133"/>
      <c r="AA405" s="313" t="s">
        <v>123</v>
      </c>
      <c r="AB405" s="133"/>
      <c r="AC405" s="313" t="s">
        <v>122</v>
      </c>
      <c r="AD405" s="133"/>
      <c r="AE405" s="313" t="s">
        <v>124</v>
      </c>
      <c r="AF405" s="644" t="s">
        <v>125</v>
      </c>
      <c r="AG405" s="651" t="str">
        <f t="shared" si="22"/>
        <v/>
      </c>
      <c r="AH405" s="645" t="s">
        <v>47</v>
      </c>
      <c r="AI405" s="646" t="str">
        <f t="shared" si="21"/>
        <v/>
      </c>
      <c r="AJ405" s="234"/>
      <c r="AK405" s="647" t="str">
        <f t="shared" si="23"/>
        <v>○</v>
      </c>
      <c r="AL405" s="648" t="str">
        <f t="shared" si="24"/>
        <v/>
      </c>
      <c r="AM405" s="649"/>
      <c r="AN405" s="649"/>
      <c r="AO405" s="649"/>
      <c r="AP405" s="649"/>
      <c r="AQ405" s="649"/>
      <c r="AR405" s="649"/>
      <c r="AS405" s="649"/>
      <c r="AT405" s="649"/>
      <c r="AU405" s="650"/>
    </row>
    <row r="406" spans="1:47" ht="33" customHeight="1" thickBot="1">
      <c r="A406" s="639">
        <f t="shared" si="25"/>
        <v>396</v>
      </c>
      <c r="B406" s="1269" t="str">
        <f>IF(基本情報入力シート!C449="","",基本情報入力シート!C449)</f>
        <v/>
      </c>
      <c r="C406" s="1270"/>
      <c r="D406" s="1270"/>
      <c r="E406" s="1270"/>
      <c r="F406" s="1270"/>
      <c r="G406" s="1270"/>
      <c r="H406" s="1270"/>
      <c r="I406" s="1270"/>
      <c r="J406" s="1270"/>
      <c r="K406" s="1271"/>
      <c r="L406" s="639" t="str">
        <f>IF(基本情報入力シート!M449="","",基本情報入力シート!M449)</f>
        <v/>
      </c>
      <c r="M406" s="639" t="str">
        <f>IF(基本情報入力シート!R449="","",基本情報入力シート!R449)</f>
        <v/>
      </c>
      <c r="N406" s="639" t="str">
        <f>IF(基本情報入力シート!W449="","",基本情報入力シート!W449)</f>
        <v/>
      </c>
      <c r="O406" s="639" t="str">
        <f>IF(基本情報入力シート!X449="","",基本情報入力シート!X449)</f>
        <v/>
      </c>
      <c r="P406" s="640" t="str">
        <f>IF(基本情報入力シート!Y449="","",基本情報入力シート!Y449)</f>
        <v/>
      </c>
      <c r="Q406" s="641" t="str">
        <f>IF(基本情報入力シート!Z449="","",基本情報入力シート!Z449)</f>
        <v/>
      </c>
      <c r="R406" s="642" t="str">
        <f>IF(基本情報入力シート!AA449="","",基本情報入力シート!AA449)</f>
        <v/>
      </c>
      <c r="S406" s="129"/>
      <c r="T406" s="130"/>
      <c r="U406" s="643" t="str">
        <f>IFERROR(VLOOKUP(P406,【参考】数式用!$A$5:$I$28,MATCH(T406,【参考】数式用!$H$4:$I$4,0)+7,0),"")</f>
        <v/>
      </c>
      <c r="V406" s="132"/>
      <c r="W406" s="312" t="s">
        <v>121</v>
      </c>
      <c r="X406" s="133"/>
      <c r="Y406" s="313" t="s">
        <v>122</v>
      </c>
      <c r="Z406" s="133"/>
      <c r="AA406" s="313" t="s">
        <v>123</v>
      </c>
      <c r="AB406" s="133"/>
      <c r="AC406" s="313" t="s">
        <v>122</v>
      </c>
      <c r="AD406" s="133"/>
      <c r="AE406" s="313" t="s">
        <v>124</v>
      </c>
      <c r="AF406" s="644" t="s">
        <v>125</v>
      </c>
      <c r="AG406" s="651" t="str">
        <f t="shared" si="22"/>
        <v/>
      </c>
      <c r="AH406" s="645" t="s">
        <v>47</v>
      </c>
      <c r="AI406" s="646" t="str">
        <f t="shared" si="21"/>
        <v/>
      </c>
      <c r="AJ406" s="234"/>
      <c r="AK406" s="647" t="str">
        <f t="shared" si="23"/>
        <v>○</v>
      </c>
      <c r="AL406" s="648" t="str">
        <f t="shared" si="24"/>
        <v/>
      </c>
      <c r="AM406" s="649"/>
      <c r="AN406" s="649"/>
      <c r="AO406" s="649"/>
      <c r="AP406" s="649"/>
      <c r="AQ406" s="649"/>
      <c r="AR406" s="649"/>
      <c r="AS406" s="649"/>
      <c r="AT406" s="649"/>
      <c r="AU406" s="650"/>
    </row>
    <row r="407" spans="1:47" ht="33" customHeight="1" thickBot="1">
      <c r="A407" s="639">
        <f t="shared" si="25"/>
        <v>397</v>
      </c>
      <c r="B407" s="1269" t="str">
        <f>IF(基本情報入力シート!C450="","",基本情報入力シート!C450)</f>
        <v/>
      </c>
      <c r="C407" s="1270"/>
      <c r="D407" s="1270"/>
      <c r="E407" s="1270"/>
      <c r="F407" s="1270"/>
      <c r="G407" s="1270"/>
      <c r="H407" s="1270"/>
      <c r="I407" s="1270"/>
      <c r="J407" s="1270"/>
      <c r="K407" s="1271"/>
      <c r="L407" s="639" t="str">
        <f>IF(基本情報入力シート!M450="","",基本情報入力シート!M450)</f>
        <v/>
      </c>
      <c r="M407" s="639" t="str">
        <f>IF(基本情報入力シート!R450="","",基本情報入力シート!R450)</f>
        <v/>
      </c>
      <c r="N407" s="639" t="str">
        <f>IF(基本情報入力シート!W450="","",基本情報入力シート!W450)</f>
        <v/>
      </c>
      <c r="O407" s="639" t="str">
        <f>IF(基本情報入力シート!X450="","",基本情報入力シート!X450)</f>
        <v/>
      </c>
      <c r="P407" s="640" t="str">
        <f>IF(基本情報入力シート!Y450="","",基本情報入力シート!Y450)</f>
        <v/>
      </c>
      <c r="Q407" s="641" t="str">
        <f>IF(基本情報入力シート!Z450="","",基本情報入力シート!Z450)</f>
        <v/>
      </c>
      <c r="R407" s="642" t="str">
        <f>IF(基本情報入力シート!AA450="","",基本情報入力シート!AA450)</f>
        <v/>
      </c>
      <c r="S407" s="129"/>
      <c r="T407" s="130"/>
      <c r="U407" s="643" t="str">
        <f>IFERROR(VLOOKUP(P407,【参考】数式用!$A$5:$I$28,MATCH(T407,【参考】数式用!$H$4:$I$4,0)+7,0),"")</f>
        <v/>
      </c>
      <c r="V407" s="132"/>
      <c r="W407" s="312" t="s">
        <v>121</v>
      </c>
      <c r="X407" s="133"/>
      <c r="Y407" s="313" t="s">
        <v>122</v>
      </c>
      <c r="Z407" s="133"/>
      <c r="AA407" s="313" t="s">
        <v>123</v>
      </c>
      <c r="AB407" s="133"/>
      <c r="AC407" s="313" t="s">
        <v>122</v>
      </c>
      <c r="AD407" s="133"/>
      <c r="AE407" s="313" t="s">
        <v>124</v>
      </c>
      <c r="AF407" s="644" t="s">
        <v>125</v>
      </c>
      <c r="AG407" s="651" t="str">
        <f t="shared" si="22"/>
        <v/>
      </c>
      <c r="AH407" s="645" t="s">
        <v>47</v>
      </c>
      <c r="AI407" s="646" t="str">
        <f t="shared" si="21"/>
        <v/>
      </c>
      <c r="AJ407" s="234"/>
      <c r="AK407" s="647" t="str">
        <f t="shared" si="23"/>
        <v>○</v>
      </c>
      <c r="AL407" s="648" t="str">
        <f t="shared" si="24"/>
        <v/>
      </c>
      <c r="AM407" s="649"/>
      <c r="AN407" s="649"/>
      <c r="AO407" s="649"/>
      <c r="AP407" s="649"/>
      <c r="AQ407" s="649"/>
      <c r="AR407" s="649"/>
      <c r="AS407" s="649"/>
      <c r="AT407" s="649"/>
      <c r="AU407" s="650"/>
    </row>
    <row r="408" spans="1:47" ht="33" customHeight="1" thickBot="1">
      <c r="A408" s="639">
        <f t="shared" si="25"/>
        <v>398</v>
      </c>
      <c r="B408" s="1269" t="str">
        <f>IF(基本情報入力シート!C451="","",基本情報入力シート!C451)</f>
        <v/>
      </c>
      <c r="C408" s="1270"/>
      <c r="D408" s="1270"/>
      <c r="E408" s="1270"/>
      <c r="F408" s="1270"/>
      <c r="G408" s="1270"/>
      <c r="H408" s="1270"/>
      <c r="I408" s="1270"/>
      <c r="J408" s="1270"/>
      <c r="K408" s="1271"/>
      <c r="L408" s="639" t="str">
        <f>IF(基本情報入力シート!M451="","",基本情報入力シート!M451)</f>
        <v/>
      </c>
      <c r="M408" s="639" t="str">
        <f>IF(基本情報入力シート!R451="","",基本情報入力シート!R451)</f>
        <v/>
      </c>
      <c r="N408" s="639" t="str">
        <f>IF(基本情報入力シート!W451="","",基本情報入力シート!W451)</f>
        <v/>
      </c>
      <c r="O408" s="639" t="str">
        <f>IF(基本情報入力シート!X451="","",基本情報入力シート!X451)</f>
        <v/>
      </c>
      <c r="P408" s="640" t="str">
        <f>IF(基本情報入力シート!Y451="","",基本情報入力シート!Y451)</f>
        <v/>
      </c>
      <c r="Q408" s="641" t="str">
        <f>IF(基本情報入力シート!Z451="","",基本情報入力シート!Z451)</f>
        <v/>
      </c>
      <c r="R408" s="642" t="str">
        <f>IF(基本情報入力シート!AA451="","",基本情報入力シート!AA451)</f>
        <v/>
      </c>
      <c r="S408" s="129"/>
      <c r="T408" s="130"/>
      <c r="U408" s="643" t="str">
        <f>IFERROR(VLOOKUP(P408,【参考】数式用!$A$5:$I$28,MATCH(T408,【参考】数式用!$H$4:$I$4,0)+7,0),"")</f>
        <v/>
      </c>
      <c r="V408" s="132"/>
      <c r="W408" s="312" t="s">
        <v>121</v>
      </c>
      <c r="X408" s="133"/>
      <c r="Y408" s="313" t="s">
        <v>122</v>
      </c>
      <c r="Z408" s="133"/>
      <c r="AA408" s="313" t="s">
        <v>123</v>
      </c>
      <c r="AB408" s="133"/>
      <c r="AC408" s="313" t="s">
        <v>122</v>
      </c>
      <c r="AD408" s="133"/>
      <c r="AE408" s="313" t="s">
        <v>124</v>
      </c>
      <c r="AF408" s="644" t="s">
        <v>125</v>
      </c>
      <c r="AG408" s="651" t="str">
        <f t="shared" si="22"/>
        <v/>
      </c>
      <c r="AH408" s="645" t="s">
        <v>47</v>
      </c>
      <c r="AI408" s="646" t="str">
        <f t="shared" si="21"/>
        <v/>
      </c>
      <c r="AJ408" s="234"/>
      <c r="AK408" s="647" t="str">
        <f t="shared" si="23"/>
        <v>○</v>
      </c>
      <c r="AL408" s="648" t="str">
        <f t="shared" si="24"/>
        <v/>
      </c>
      <c r="AM408" s="649"/>
      <c r="AN408" s="649"/>
      <c r="AO408" s="649"/>
      <c r="AP408" s="649"/>
      <c r="AQ408" s="649"/>
      <c r="AR408" s="649"/>
      <c r="AS408" s="649"/>
      <c r="AT408" s="649"/>
      <c r="AU408" s="650"/>
    </row>
    <row r="409" spans="1:47" ht="33" customHeight="1" thickBot="1">
      <c r="A409" s="639">
        <f t="shared" si="25"/>
        <v>399</v>
      </c>
      <c r="B409" s="1269" t="str">
        <f>IF(基本情報入力シート!C452="","",基本情報入力シート!C452)</f>
        <v/>
      </c>
      <c r="C409" s="1270"/>
      <c r="D409" s="1270"/>
      <c r="E409" s="1270"/>
      <c r="F409" s="1270"/>
      <c r="G409" s="1270"/>
      <c r="H409" s="1270"/>
      <c r="I409" s="1270"/>
      <c r="J409" s="1270"/>
      <c r="K409" s="1271"/>
      <c r="L409" s="639" t="str">
        <f>IF(基本情報入力シート!M452="","",基本情報入力シート!M452)</f>
        <v/>
      </c>
      <c r="M409" s="639" t="str">
        <f>IF(基本情報入力シート!R452="","",基本情報入力シート!R452)</f>
        <v/>
      </c>
      <c r="N409" s="639" t="str">
        <f>IF(基本情報入力シート!W452="","",基本情報入力シート!W452)</f>
        <v/>
      </c>
      <c r="O409" s="639" t="str">
        <f>IF(基本情報入力シート!X452="","",基本情報入力シート!X452)</f>
        <v/>
      </c>
      <c r="P409" s="640" t="str">
        <f>IF(基本情報入力シート!Y452="","",基本情報入力シート!Y452)</f>
        <v/>
      </c>
      <c r="Q409" s="641" t="str">
        <f>IF(基本情報入力シート!Z452="","",基本情報入力シート!Z452)</f>
        <v/>
      </c>
      <c r="R409" s="642" t="str">
        <f>IF(基本情報入力シート!AA452="","",基本情報入力シート!AA452)</f>
        <v/>
      </c>
      <c r="S409" s="129"/>
      <c r="T409" s="130"/>
      <c r="U409" s="643" t="str">
        <f>IFERROR(VLOOKUP(P409,【参考】数式用!$A$5:$I$28,MATCH(T409,【参考】数式用!$H$4:$I$4,0)+7,0),"")</f>
        <v/>
      </c>
      <c r="V409" s="132"/>
      <c r="W409" s="312" t="s">
        <v>121</v>
      </c>
      <c r="X409" s="133"/>
      <c r="Y409" s="313" t="s">
        <v>122</v>
      </c>
      <c r="Z409" s="133"/>
      <c r="AA409" s="313" t="s">
        <v>123</v>
      </c>
      <c r="AB409" s="133"/>
      <c r="AC409" s="313" t="s">
        <v>122</v>
      </c>
      <c r="AD409" s="133"/>
      <c r="AE409" s="313" t="s">
        <v>124</v>
      </c>
      <c r="AF409" s="644" t="s">
        <v>125</v>
      </c>
      <c r="AG409" s="651" t="str">
        <f t="shared" si="22"/>
        <v/>
      </c>
      <c r="AH409" s="645" t="s">
        <v>47</v>
      </c>
      <c r="AI409" s="646" t="str">
        <f t="shared" si="21"/>
        <v/>
      </c>
      <c r="AJ409" s="234"/>
      <c r="AK409" s="647" t="str">
        <f t="shared" si="23"/>
        <v>○</v>
      </c>
      <c r="AL409" s="648" t="str">
        <f t="shared" si="24"/>
        <v/>
      </c>
      <c r="AM409" s="649"/>
      <c r="AN409" s="649"/>
      <c r="AO409" s="649"/>
      <c r="AP409" s="649"/>
      <c r="AQ409" s="649"/>
      <c r="AR409" s="649"/>
      <c r="AS409" s="649"/>
      <c r="AT409" s="649"/>
      <c r="AU409" s="650"/>
    </row>
    <row r="410" spans="1:47" ht="33" customHeight="1" thickBot="1">
      <c r="A410" s="639">
        <f t="shared" si="25"/>
        <v>400</v>
      </c>
      <c r="B410" s="1269" t="str">
        <f>IF(基本情報入力シート!C453="","",基本情報入力シート!C453)</f>
        <v/>
      </c>
      <c r="C410" s="1270"/>
      <c r="D410" s="1270"/>
      <c r="E410" s="1270"/>
      <c r="F410" s="1270"/>
      <c r="G410" s="1270"/>
      <c r="H410" s="1270"/>
      <c r="I410" s="1270"/>
      <c r="J410" s="1270"/>
      <c r="K410" s="1271"/>
      <c r="L410" s="639" t="str">
        <f>IF(基本情報入力シート!M453="","",基本情報入力シート!M453)</f>
        <v/>
      </c>
      <c r="M410" s="639" t="str">
        <f>IF(基本情報入力シート!R453="","",基本情報入力シート!R453)</f>
        <v/>
      </c>
      <c r="N410" s="639" t="str">
        <f>IF(基本情報入力シート!W453="","",基本情報入力シート!W453)</f>
        <v/>
      </c>
      <c r="O410" s="639" t="str">
        <f>IF(基本情報入力シート!X453="","",基本情報入力シート!X453)</f>
        <v/>
      </c>
      <c r="P410" s="640" t="str">
        <f>IF(基本情報入力シート!Y453="","",基本情報入力シート!Y453)</f>
        <v/>
      </c>
      <c r="Q410" s="641" t="str">
        <f>IF(基本情報入力シート!Z453="","",基本情報入力シート!Z453)</f>
        <v/>
      </c>
      <c r="R410" s="642" t="str">
        <f>IF(基本情報入力シート!AA453="","",基本情報入力シート!AA453)</f>
        <v/>
      </c>
      <c r="S410" s="129"/>
      <c r="T410" s="130"/>
      <c r="U410" s="643" t="str">
        <f>IFERROR(VLOOKUP(P410,【参考】数式用!$A$5:$I$28,MATCH(T410,【参考】数式用!$H$4:$I$4,0)+7,0),"")</f>
        <v/>
      </c>
      <c r="V410" s="132"/>
      <c r="W410" s="312" t="s">
        <v>121</v>
      </c>
      <c r="X410" s="133"/>
      <c r="Y410" s="313" t="s">
        <v>122</v>
      </c>
      <c r="Z410" s="133"/>
      <c r="AA410" s="313" t="s">
        <v>123</v>
      </c>
      <c r="AB410" s="133"/>
      <c r="AC410" s="313" t="s">
        <v>122</v>
      </c>
      <c r="AD410" s="133"/>
      <c r="AE410" s="313" t="s">
        <v>124</v>
      </c>
      <c r="AF410" s="644" t="s">
        <v>125</v>
      </c>
      <c r="AG410" s="651" t="str">
        <f t="shared" si="22"/>
        <v/>
      </c>
      <c r="AH410" s="645" t="s">
        <v>47</v>
      </c>
      <c r="AI410" s="646" t="str">
        <f t="shared" si="21"/>
        <v/>
      </c>
      <c r="AJ410" s="234"/>
      <c r="AK410" s="647" t="str">
        <f t="shared" si="23"/>
        <v>○</v>
      </c>
      <c r="AL410" s="648" t="str">
        <f t="shared" si="24"/>
        <v/>
      </c>
      <c r="AM410" s="649"/>
      <c r="AN410" s="649"/>
      <c r="AO410" s="649"/>
      <c r="AP410" s="649"/>
      <c r="AQ410" s="649"/>
      <c r="AR410" s="649"/>
      <c r="AS410" s="649"/>
      <c r="AT410" s="649"/>
      <c r="AU410" s="650"/>
    </row>
    <row r="411" spans="1:47" ht="33" customHeight="1" thickBot="1">
      <c r="A411" s="639">
        <f t="shared" si="25"/>
        <v>401</v>
      </c>
      <c r="B411" s="1269" t="str">
        <f>IF(基本情報入力シート!C454="","",基本情報入力シート!C454)</f>
        <v/>
      </c>
      <c r="C411" s="1270"/>
      <c r="D411" s="1270"/>
      <c r="E411" s="1270"/>
      <c r="F411" s="1270"/>
      <c r="G411" s="1270"/>
      <c r="H411" s="1270"/>
      <c r="I411" s="1270"/>
      <c r="J411" s="1270"/>
      <c r="K411" s="1271"/>
      <c r="L411" s="639" t="str">
        <f>IF(基本情報入力シート!M454="","",基本情報入力シート!M454)</f>
        <v/>
      </c>
      <c r="M411" s="639" t="str">
        <f>IF(基本情報入力シート!R454="","",基本情報入力シート!R454)</f>
        <v/>
      </c>
      <c r="N411" s="639" t="str">
        <f>IF(基本情報入力シート!W454="","",基本情報入力シート!W454)</f>
        <v/>
      </c>
      <c r="O411" s="639" t="str">
        <f>IF(基本情報入力シート!X454="","",基本情報入力シート!X454)</f>
        <v/>
      </c>
      <c r="P411" s="640" t="str">
        <f>IF(基本情報入力シート!Y454="","",基本情報入力シート!Y454)</f>
        <v/>
      </c>
      <c r="Q411" s="641" t="str">
        <f>IF(基本情報入力シート!Z454="","",基本情報入力シート!Z454)</f>
        <v/>
      </c>
      <c r="R411" s="642" t="str">
        <f>IF(基本情報入力シート!AA454="","",基本情報入力シート!AA454)</f>
        <v/>
      </c>
      <c r="S411" s="129"/>
      <c r="T411" s="130"/>
      <c r="U411" s="643" t="str">
        <f>IFERROR(VLOOKUP(P411,【参考】数式用!$A$5:$I$28,MATCH(T411,【参考】数式用!$H$4:$I$4,0)+7,0),"")</f>
        <v/>
      </c>
      <c r="V411" s="132"/>
      <c r="W411" s="312" t="s">
        <v>121</v>
      </c>
      <c r="X411" s="133"/>
      <c r="Y411" s="313" t="s">
        <v>122</v>
      </c>
      <c r="Z411" s="133"/>
      <c r="AA411" s="313" t="s">
        <v>123</v>
      </c>
      <c r="AB411" s="133"/>
      <c r="AC411" s="313" t="s">
        <v>122</v>
      </c>
      <c r="AD411" s="133"/>
      <c r="AE411" s="313" t="s">
        <v>124</v>
      </c>
      <c r="AF411" s="644" t="s">
        <v>125</v>
      </c>
      <c r="AG411" s="651" t="str">
        <f t="shared" si="22"/>
        <v/>
      </c>
      <c r="AH411" s="645" t="s">
        <v>47</v>
      </c>
      <c r="AI411" s="646" t="str">
        <f t="shared" si="21"/>
        <v/>
      </c>
      <c r="AJ411" s="234"/>
      <c r="AK411" s="647" t="str">
        <f t="shared" si="23"/>
        <v>○</v>
      </c>
      <c r="AL411" s="648" t="str">
        <f t="shared" si="24"/>
        <v/>
      </c>
      <c r="AM411" s="649"/>
      <c r="AN411" s="649"/>
      <c r="AO411" s="649"/>
      <c r="AP411" s="649"/>
      <c r="AQ411" s="649"/>
      <c r="AR411" s="649"/>
      <c r="AS411" s="649"/>
      <c r="AT411" s="649"/>
      <c r="AU411" s="650"/>
    </row>
    <row r="412" spans="1:47" ht="33" customHeight="1" thickBot="1">
      <c r="A412" s="639">
        <f t="shared" si="25"/>
        <v>402</v>
      </c>
      <c r="B412" s="1269" t="str">
        <f>IF(基本情報入力シート!C455="","",基本情報入力シート!C455)</f>
        <v/>
      </c>
      <c r="C412" s="1270"/>
      <c r="D412" s="1270"/>
      <c r="E412" s="1270"/>
      <c r="F412" s="1270"/>
      <c r="G412" s="1270"/>
      <c r="H412" s="1270"/>
      <c r="I412" s="1270"/>
      <c r="J412" s="1270"/>
      <c r="K412" s="1271"/>
      <c r="L412" s="639" t="str">
        <f>IF(基本情報入力シート!M455="","",基本情報入力シート!M455)</f>
        <v/>
      </c>
      <c r="M412" s="639" t="str">
        <f>IF(基本情報入力シート!R455="","",基本情報入力シート!R455)</f>
        <v/>
      </c>
      <c r="N412" s="639" t="str">
        <f>IF(基本情報入力シート!W455="","",基本情報入力シート!W455)</f>
        <v/>
      </c>
      <c r="O412" s="639" t="str">
        <f>IF(基本情報入力シート!X455="","",基本情報入力シート!X455)</f>
        <v/>
      </c>
      <c r="P412" s="640" t="str">
        <f>IF(基本情報入力シート!Y455="","",基本情報入力シート!Y455)</f>
        <v/>
      </c>
      <c r="Q412" s="641" t="str">
        <f>IF(基本情報入力シート!Z455="","",基本情報入力シート!Z455)</f>
        <v/>
      </c>
      <c r="R412" s="642" t="str">
        <f>IF(基本情報入力シート!AA455="","",基本情報入力シート!AA455)</f>
        <v/>
      </c>
      <c r="S412" s="129"/>
      <c r="T412" s="130"/>
      <c r="U412" s="643" t="str">
        <f>IFERROR(VLOOKUP(P412,【参考】数式用!$A$5:$I$28,MATCH(T412,【参考】数式用!$H$4:$I$4,0)+7,0),"")</f>
        <v/>
      </c>
      <c r="V412" s="132"/>
      <c r="W412" s="312" t="s">
        <v>121</v>
      </c>
      <c r="X412" s="133"/>
      <c r="Y412" s="313" t="s">
        <v>122</v>
      </c>
      <c r="Z412" s="133"/>
      <c r="AA412" s="313" t="s">
        <v>123</v>
      </c>
      <c r="AB412" s="133"/>
      <c r="AC412" s="313" t="s">
        <v>122</v>
      </c>
      <c r="AD412" s="133"/>
      <c r="AE412" s="313" t="s">
        <v>124</v>
      </c>
      <c r="AF412" s="644" t="s">
        <v>125</v>
      </c>
      <c r="AG412" s="651" t="str">
        <f t="shared" si="22"/>
        <v/>
      </c>
      <c r="AH412" s="645" t="s">
        <v>47</v>
      </c>
      <c r="AI412" s="646" t="str">
        <f t="shared" si="21"/>
        <v/>
      </c>
      <c r="AJ412" s="234"/>
      <c r="AK412" s="647" t="str">
        <f t="shared" si="23"/>
        <v>○</v>
      </c>
      <c r="AL412" s="648" t="str">
        <f t="shared" si="24"/>
        <v/>
      </c>
      <c r="AM412" s="649"/>
      <c r="AN412" s="649"/>
      <c r="AO412" s="649"/>
      <c r="AP412" s="649"/>
      <c r="AQ412" s="649"/>
      <c r="AR412" s="649"/>
      <c r="AS412" s="649"/>
      <c r="AT412" s="649"/>
      <c r="AU412" s="650"/>
    </row>
    <row r="413" spans="1:47" ht="33" customHeight="1" thickBot="1">
      <c r="A413" s="639">
        <f t="shared" si="25"/>
        <v>403</v>
      </c>
      <c r="B413" s="1269" t="str">
        <f>IF(基本情報入力シート!C456="","",基本情報入力シート!C456)</f>
        <v/>
      </c>
      <c r="C413" s="1270"/>
      <c r="D413" s="1270"/>
      <c r="E413" s="1270"/>
      <c r="F413" s="1270"/>
      <c r="G413" s="1270"/>
      <c r="H413" s="1270"/>
      <c r="I413" s="1270"/>
      <c r="J413" s="1270"/>
      <c r="K413" s="1271"/>
      <c r="L413" s="639" t="str">
        <f>IF(基本情報入力シート!M456="","",基本情報入力シート!M456)</f>
        <v/>
      </c>
      <c r="M413" s="639" t="str">
        <f>IF(基本情報入力シート!R456="","",基本情報入力シート!R456)</f>
        <v/>
      </c>
      <c r="N413" s="639" t="str">
        <f>IF(基本情報入力シート!W456="","",基本情報入力シート!W456)</f>
        <v/>
      </c>
      <c r="O413" s="639" t="str">
        <f>IF(基本情報入力シート!X456="","",基本情報入力シート!X456)</f>
        <v/>
      </c>
      <c r="P413" s="640" t="str">
        <f>IF(基本情報入力シート!Y456="","",基本情報入力シート!Y456)</f>
        <v/>
      </c>
      <c r="Q413" s="641" t="str">
        <f>IF(基本情報入力シート!Z456="","",基本情報入力シート!Z456)</f>
        <v/>
      </c>
      <c r="R413" s="642" t="str">
        <f>IF(基本情報入力シート!AA456="","",基本情報入力シート!AA456)</f>
        <v/>
      </c>
      <c r="S413" s="129"/>
      <c r="T413" s="130"/>
      <c r="U413" s="643" t="str">
        <f>IFERROR(VLOOKUP(P413,【参考】数式用!$A$5:$I$28,MATCH(T413,【参考】数式用!$H$4:$I$4,0)+7,0),"")</f>
        <v/>
      </c>
      <c r="V413" s="132"/>
      <c r="W413" s="312" t="s">
        <v>121</v>
      </c>
      <c r="X413" s="133"/>
      <c r="Y413" s="313" t="s">
        <v>122</v>
      </c>
      <c r="Z413" s="133"/>
      <c r="AA413" s="313" t="s">
        <v>123</v>
      </c>
      <c r="AB413" s="133"/>
      <c r="AC413" s="313" t="s">
        <v>122</v>
      </c>
      <c r="AD413" s="133"/>
      <c r="AE413" s="313" t="s">
        <v>124</v>
      </c>
      <c r="AF413" s="644" t="s">
        <v>125</v>
      </c>
      <c r="AG413" s="651" t="str">
        <f t="shared" si="22"/>
        <v/>
      </c>
      <c r="AH413" s="645" t="s">
        <v>47</v>
      </c>
      <c r="AI413" s="646" t="str">
        <f t="shared" si="21"/>
        <v/>
      </c>
      <c r="AJ413" s="234"/>
      <c r="AK413" s="647" t="str">
        <f t="shared" si="23"/>
        <v>○</v>
      </c>
      <c r="AL413" s="648" t="str">
        <f t="shared" si="24"/>
        <v/>
      </c>
      <c r="AM413" s="649"/>
      <c r="AN413" s="649"/>
      <c r="AO413" s="649"/>
      <c r="AP413" s="649"/>
      <c r="AQ413" s="649"/>
      <c r="AR413" s="649"/>
      <c r="AS413" s="649"/>
      <c r="AT413" s="649"/>
      <c r="AU413" s="650"/>
    </row>
    <row r="414" spans="1:47" ht="33" customHeight="1" thickBot="1">
      <c r="A414" s="639">
        <f t="shared" si="25"/>
        <v>404</v>
      </c>
      <c r="B414" s="1269" t="str">
        <f>IF(基本情報入力シート!C457="","",基本情報入力シート!C457)</f>
        <v/>
      </c>
      <c r="C414" s="1270"/>
      <c r="D414" s="1270"/>
      <c r="E414" s="1270"/>
      <c r="F414" s="1270"/>
      <c r="G414" s="1270"/>
      <c r="H414" s="1270"/>
      <c r="I414" s="1270"/>
      <c r="J414" s="1270"/>
      <c r="K414" s="1271"/>
      <c r="L414" s="639" t="str">
        <f>IF(基本情報入力シート!M457="","",基本情報入力シート!M457)</f>
        <v/>
      </c>
      <c r="M414" s="639" t="str">
        <f>IF(基本情報入力シート!R457="","",基本情報入力シート!R457)</f>
        <v/>
      </c>
      <c r="N414" s="639" t="str">
        <f>IF(基本情報入力シート!W457="","",基本情報入力シート!W457)</f>
        <v/>
      </c>
      <c r="O414" s="639" t="str">
        <f>IF(基本情報入力シート!X457="","",基本情報入力シート!X457)</f>
        <v/>
      </c>
      <c r="P414" s="640" t="str">
        <f>IF(基本情報入力シート!Y457="","",基本情報入力シート!Y457)</f>
        <v/>
      </c>
      <c r="Q414" s="641" t="str">
        <f>IF(基本情報入力シート!Z457="","",基本情報入力シート!Z457)</f>
        <v/>
      </c>
      <c r="R414" s="642" t="str">
        <f>IF(基本情報入力シート!AA457="","",基本情報入力シート!AA457)</f>
        <v/>
      </c>
      <c r="S414" s="129"/>
      <c r="T414" s="130"/>
      <c r="U414" s="643" t="str">
        <f>IFERROR(VLOOKUP(P414,【参考】数式用!$A$5:$I$28,MATCH(T414,【参考】数式用!$H$4:$I$4,0)+7,0),"")</f>
        <v/>
      </c>
      <c r="V414" s="132"/>
      <c r="W414" s="312" t="s">
        <v>121</v>
      </c>
      <c r="X414" s="133"/>
      <c r="Y414" s="313" t="s">
        <v>122</v>
      </c>
      <c r="Z414" s="133"/>
      <c r="AA414" s="313" t="s">
        <v>123</v>
      </c>
      <c r="AB414" s="133"/>
      <c r="AC414" s="313" t="s">
        <v>122</v>
      </c>
      <c r="AD414" s="133"/>
      <c r="AE414" s="313" t="s">
        <v>124</v>
      </c>
      <c r="AF414" s="644" t="s">
        <v>125</v>
      </c>
      <c r="AG414" s="651" t="str">
        <f t="shared" si="22"/>
        <v/>
      </c>
      <c r="AH414" s="645" t="s">
        <v>47</v>
      </c>
      <c r="AI414" s="646" t="str">
        <f t="shared" si="21"/>
        <v/>
      </c>
      <c r="AJ414" s="234"/>
      <c r="AK414" s="647" t="str">
        <f t="shared" si="23"/>
        <v>○</v>
      </c>
      <c r="AL414" s="648" t="str">
        <f t="shared" si="24"/>
        <v/>
      </c>
      <c r="AM414" s="649"/>
      <c r="AN414" s="649"/>
      <c r="AO414" s="649"/>
      <c r="AP414" s="649"/>
      <c r="AQ414" s="649"/>
      <c r="AR414" s="649"/>
      <c r="AS414" s="649"/>
      <c r="AT414" s="649"/>
      <c r="AU414" s="650"/>
    </row>
    <row r="415" spans="1:47" ht="33" customHeight="1" thickBot="1">
      <c r="A415" s="639">
        <f t="shared" si="25"/>
        <v>405</v>
      </c>
      <c r="B415" s="1269" t="str">
        <f>IF(基本情報入力シート!C458="","",基本情報入力シート!C458)</f>
        <v/>
      </c>
      <c r="C415" s="1270"/>
      <c r="D415" s="1270"/>
      <c r="E415" s="1270"/>
      <c r="F415" s="1270"/>
      <c r="G415" s="1270"/>
      <c r="H415" s="1270"/>
      <c r="I415" s="1270"/>
      <c r="J415" s="1270"/>
      <c r="K415" s="1271"/>
      <c r="L415" s="639" t="str">
        <f>IF(基本情報入力シート!M458="","",基本情報入力シート!M458)</f>
        <v/>
      </c>
      <c r="M415" s="639" t="str">
        <f>IF(基本情報入力シート!R458="","",基本情報入力シート!R458)</f>
        <v/>
      </c>
      <c r="N415" s="639" t="str">
        <f>IF(基本情報入力シート!W458="","",基本情報入力シート!W458)</f>
        <v/>
      </c>
      <c r="O415" s="639" t="str">
        <f>IF(基本情報入力シート!X458="","",基本情報入力シート!X458)</f>
        <v/>
      </c>
      <c r="P415" s="640" t="str">
        <f>IF(基本情報入力シート!Y458="","",基本情報入力シート!Y458)</f>
        <v/>
      </c>
      <c r="Q415" s="641" t="str">
        <f>IF(基本情報入力シート!Z458="","",基本情報入力シート!Z458)</f>
        <v/>
      </c>
      <c r="R415" s="642" t="str">
        <f>IF(基本情報入力シート!AA458="","",基本情報入力シート!AA458)</f>
        <v/>
      </c>
      <c r="S415" s="129"/>
      <c r="T415" s="130"/>
      <c r="U415" s="643" t="str">
        <f>IFERROR(VLOOKUP(P415,【参考】数式用!$A$5:$I$28,MATCH(T415,【参考】数式用!$H$4:$I$4,0)+7,0),"")</f>
        <v/>
      </c>
      <c r="V415" s="132"/>
      <c r="W415" s="312" t="s">
        <v>121</v>
      </c>
      <c r="X415" s="133"/>
      <c r="Y415" s="313" t="s">
        <v>122</v>
      </c>
      <c r="Z415" s="133"/>
      <c r="AA415" s="313" t="s">
        <v>123</v>
      </c>
      <c r="AB415" s="133"/>
      <c r="AC415" s="313" t="s">
        <v>122</v>
      </c>
      <c r="AD415" s="133"/>
      <c r="AE415" s="313" t="s">
        <v>124</v>
      </c>
      <c r="AF415" s="644" t="s">
        <v>125</v>
      </c>
      <c r="AG415" s="651" t="str">
        <f t="shared" si="22"/>
        <v/>
      </c>
      <c r="AH415" s="645" t="s">
        <v>47</v>
      </c>
      <c r="AI415" s="646" t="str">
        <f t="shared" si="21"/>
        <v/>
      </c>
      <c r="AJ415" s="234"/>
      <c r="AK415" s="647" t="str">
        <f t="shared" si="23"/>
        <v>○</v>
      </c>
      <c r="AL415" s="648" t="str">
        <f t="shared" si="24"/>
        <v/>
      </c>
      <c r="AM415" s="649"/>
      <c r="AN415" s="649"/>
      <c r="AO415" s="649"/>
      <c r="AP415" s="649"/>
      <c r="AQ415" s="649"/>
      <c r="AR415" s="649"/>
      <c r="AS415" s="649"/>
      <c r="AT415" s="649"/>
      <c r="AU415" s="650"/>
    </row>
    <row r="416" spans="1:47" ht="33" customHeight="1" thickBot="1">
      <c r="A416" s="639">
        <f t="shared" si="25"/>
        <v>406</v>
      </c>
      <c r="B416" s="1269" t="str">
        <f>IF(基本情報入力シート!C459="","",基本情報入力シート!C459)</f>
        <v/>
      </c>
      <c r="C416" s="1270"/>
      <c r="D416" s="1270"/>
      <c r="E416" s="1270"/>
      <c r="F416" s="1270"/>
      <c r="G416" s="1270"/>
      <c r="H416" s="1270"/>
      <c r="I416" s="1270"/>
      <c r="J416" s="1270"/>
      <c r="K416" s="1271"/>
      <c r="L416" s="639" t="str">
        <f>IF(基本情報入力シート!M459="","",基本情報入力シート!M459)</f>
        <v/>
      </c>
      <c r="M416" s="639" t="str">
        <f>IF(基本情報入力シート!R459="","",基本情報入力シート!R459)</f>
        <v/>
      </c>
      <c r="N416" s="639" t="str">
        <f>IF(基本情報入力シート!W459="","",基本情報入力シート!W459)</f>
        <v/>
      </c>
      <c r="O416" s="639" t="str">
        <f>IF(基本情報入力シート!X459="","",基本情報入力シート!X459)</f>
        <v/>
      </c>
      <c r="P416" s="640" t="str">
        <f>IF(基本情報入力シート!Y459="","",基本情報入力シート!Y459)</f>
        <v/>
      </c>
      <c r="Q416" s="641" t="str">
        <f>IF(基本情報入力シート!Z459="","",基本情報入力シート!Z459)</f>
        <v/>
      </c>
      <c r="R416" s="642" t="str">
        <f>IF(基本情報入力シート!AA459="","",基本情報入力シート!AA459)</f>
        <v/>
      </c>
      <c r="S416" s="129"/>
      <c r="T416" s="130"/>
      <c r="U416" s="643" t="str">
        <f>IFERROR(VLOOKUP(P416,【参考】数式用!$A$5:$I$28,MATCH(T416,【参考】数式用!$H$4:$I$4,0)+7,0),"")</f>
        <v/>
      </c>
      <c r="V416" s="132"/>
      <c r="W416" s="312" t="s">
        <v>121</v>
      </c>
      <c r="X416" s="133"/>
      <c r="Y416" s="313" t="s">
        <v>122</v>
      </c>
      <c r="Z416" s="133"/>
      <c r="AA416" s="313" t="s">
        <v>123</v>
      </c>
      <c r="AB416" s="133"/>
      <c r="AC416" s="313" t="s">
        <v>122</v>
      </c>
      <c r="AD416" s="133"/>
      <c r="AE416" s="313" t="s">
        <v>124</v>
      </c>
      <c r="AF416" s="644" t="s">
        <v>125</v>
      </c>
      <c r="AG416" s="651" t="str">
        <f t="shared" si="22"/>
        <v/>
      </c>
      <c r="AH416" s="645" t="s">
        <v>47</v>
      </c>
      <c r="AI416" s="646" t="str">
        <f t="shared" si="21"/>
        <v/>
      </c>
      <c r="AJ416" s="234"/>
      <c r="AK416" s="647" t="str">
        <f t="shared" si="23"/>
        <v>○</v>
      </c>
      <c r="AL416" s="648" t="str">
        <f t="shared" si="24"/>
        <v/>
      </c>
      <c r="AM416" s="649"/>
      <c r="AN416" s="649"/>
      <c r="AO416" s="649"/>
      <c r="AP416" s="649"/>
      <c r="AQ416" s="649"/>
      <c r="AR416" s="649"/>
      <c r="AS416" s="649"/>
      <c r="AT416" s="649"/>
      <c r="AU416" s="650"/>
    </row>
    <row r="417" spans="1:47" ht="33" customHeight="1" thickBot="1">
      <c r="A417" s="639">
        <f t="shared" si="25"/>
        <v>407</v>
      </c>
      <c r="B417" s="1269" t="str">
        <f>IF(基本情報入力シート!C460="","",基本情報入力シート!C460)</f>
        <v/>
      </c>
      <c r="C417" s="1270"/>
      <c r="D417" s="1270"/>
      <c r="E417" s="1270"/>
      <c r="F417" s="1270"/>
      <c r="G417" s="1270"/>
      <c r="H417" s="1270"/>
      <c r="I417" s="1270"/>
      <c r="J417" s="1270"/>
      <c r="K417" s="1271"/>
      <c r="L417" s="639" t="str">
        <f>IF(基本情報入力シート!M460="","",基本情報入力シート!M460)</f>
        <v/>
      </c>
      <c r="M417" s="639" t="str">
        <f>IF(基本情報入力シート!R460="","",基本情報入力シート!R460)</f>
        <v/>
      </c>
      <c r="N417" s="639" t="str">
        <f>IF(基本情報入力シート!W460="","",基本情報入力シート!W460)</f>
        <v/>
      </c>
      <c r="O417" s="639" t="str">
        <f>IF(基本情報入力シート!X460="","",基本情報入力シート!X460)</f>
        <v/>
      </c>
      <c r="P417" s="640" t="str">
        <f>IF(基本情報入力シート!Y460="","",基本情報入力シート!Y460)</f>
        <v/>
      </c>
      <c r="Q417" s="641" t="str">
        <f>IF(基本情報入力シート!Z460="","",基本情報入力シート!Z460)</f>
        <v/>
      </c>
      <c r="R417" s="642" t="str">
        <f>IF(基本情報入力シート!AA460="","",基本情報入力シート!AA460)</f>
        <v/>
      </c>
      <c r="S417" s="129"/>
      <c r="T417" s="130"/>
      <c r="U417" s="643" t="str">
        <f>IFERROR(VLOOKUP(P417,【参考】数式用!$A$5:$I$28,MATCH(T417,【参考】数式用!$H$4:$I$4,0)+7,0),"")</f>
        <v/>
      </c>
      <c r="V417" s="132"/>
      <c r="W417" s="312" t="s">
        <v>121</v>
      </c>
      <c r="X417" s="133"/>
      <c r="Y417" s="313" t="s">
        <v>122</v>
      </c>
      <c r="Z417" s="133"/>
      <c r="AA417" s="313" t="s">
        <v>123</v>
      </c>
      <c r="AB417" s="133"/>
      <c r="AC417" s="313" t="s">
        <v>122</v>
      </c>
      <c r="AD417" s="133"/>
      <c r="AE417" s="313" t="s">
        <v>124</v>
      </c>
      <c r="AF417" s="644" t="s">
        <v>125</v>
      </c>
      <c r="AG417" s="651" t="str">
        <f t="shared" si="22"/>
        <v/>
      </c>
      <c r="AH417" s="645" t="s">
        <v>47</v>
      </c>
      <c r="AI417" s="646" t="str">
        <f t="shared" si="21"/>
        <v/>
      </c>
      <c r="AJ417" s="234"/>
      <c r="AK417" s="647" t="str">
        <f t="shared" si="23"/>
        <v>○</v>
      </c>
      <c r="AL417" s="648" t="str">
        <f t="shared" si="24"/>
        <v/>
      </c>
      <c r="AM417" s="649"/>
      <c r="AN417" s="649"/>
      <c r="AO417" s="649"/>
      <c r="AP417" s="649"/>
      <c r="AQ417" s="649"/>
      <c r="AR417" s="649"/>
      <c r="AS417" s="649"/>
      <c r="AT417" s="649"/>
      <c r="AU417" s="650"/>
    </row>
    <row r="418" spans="1:47" ht="33" customHeight="1" thickBot="1">
      <c r="A418" s="639">
        <f t="shared" si="25"/>
        <v>408</v>
      </c>
      <c r="B418" s="1269" t="str">
        <f>IF(基本情報入力シート!C461="","",基本情報入力シート!C461)</f>
        <v/>
      </c>
      <c r="C418" s="1270"/>
      <c r="D418" s="1270"/>
      <c r="E418" s="1270"/>
      <c r="F418" s="1270"/>
      <c r="G418" s="1270"/>
      <c r="H418" s="1270"/>
      <c r="I418" s="1270"/>
      <c r="J418" s="1270"/>
      <c r="K418" s="1271"/>
      <c r="L418" s="639" t="str">
        <f>IF(基本情報入力シート!M461="","",基本情報入力シート!M461)</f>
        <v/>
      </c>
      <c r="M418" s="639" t="str">
        <f>IF(基本情報入力シート!R461="","",基本情報入力シート!R461)</f>
        <v/>
      </c>
      <c r="N418" s="639" t="str">
        <f>IF(基本情報入力シート!W461="","",基本情報入力シート!W461)</f>
        <v/>
      </c>
      <c r="O418" s="639" t="str">
        <f>IF(基本情報入力シート!X461="","",基本情報入力シート!X461)</f>
        <v/>
      </c>
      <c r="P418" s="640" t="str">
        <f>IF(基本情報入力シート!Y461="","",基本情報入力シート!Y461)</f>
        <v/>
      </c>
      <c r="Q418" s="641" t="str">
        <f>IF(基本情報入力シート!Z461="","",基本情報入力シート!Z461)</f>
        <v/>
      </c>
      <c r="R418" s="642" t="str">
        <f>IF(基本情報入力シート!AA461="","",基本情報入力シート!AA461)</f>
        <v/>
      </c>
      <c r="S418" s="129"/>
      <c r="T418" s="130"/>
      <c r="U418" s="643" t="str">
        <f>IFERROR(VLOOKUP(P418,【参考】数式用!$A$5:$I$28,MATCH(T418,【参考】数式用!$H$4:$I$4,0)+7,0),"")</f>
        <v/>
      </c>
      <c r="V418" s="132"/>
      <c r="W418" s="312" t="s">
        <v>121</v>
      </c>
      <c r="X418" s="133"/>
      <c r="Y418" s="313" t="s">
        <v>122</v>
      </c>
      <c r="Z418" s="133"/>
      <c r="AA418" s="313" t="s">
        <v>123</v>
      </c>
      <c r="AB418" s="133"/>
      <c r="AC418" s="313" t="s">
        <v>122</v>
      </c>
      <c r="AD418" s="133"/>
      <c r="AE418" s="313" t="s">
        <v>124</v>
      </c>
      <c r="AF418" s="644" t="s">
        <v>125</v>
      </c>
      <c r="AG418" s="651" t="str">
        <f t="shared" si="22"/>
        <v/>
      </c>
      <c r="AH418" s="645" t="s">
        <v>47</v>
      </c>
      <c r="AI418" s="646" t="str">
        <f t="shared" si="21"/>
        <v/>
      </c>
      <c r="AJ418" s="234"/>
      <c r="AK418" s="647" t="str">
        <f t="shared" si="23"/>
        <v>○</v>
      </c>
      <c r="AL418" s="648" t="str">
        <f t="shared" si="24"/>
        <v/>
      </c>
      <c r="AM418" s="649"/>
      <c r="AN418" s="649"/>
      <c r="AO418" s="649"/>
      <c r="AP418" s="649"/>
      <c r="AQ418" s="649"/>
      <c r="AR418" s="649"/>
      <c r="AS418" s="649"/>
      <c r="AT418" s="649"/>
      <c r="AU418" s="650"/>
    </row>
    <row r="419" spans="1:47" ht="33" customHeight="1" thickBot="1">
      <c r="A419" s="639">
        <f t="shared" si="25"/>
        <v>409</v>
      </c>
      <c r="B419" s="1269" t="str">
        <f>IF(基本情報入力シート!C462="","",基本情報入力シート!C462)</f>
        <v/>
      </c>
      <c r="C419" s="1270"/>
      <c r="D419" s="1270"/>
      <c r="E419" s="1270"/>
      <c r="F419" s="1270"/>
      <c r="G419" s="1270"/>
      <c r="H419" s="1270"/>
      <c r="I419" s="1270"/>
      <c r="J419" s="1270"/>
      <c r="K419" s="1271"/>
      <c r="L419" s="639" t="str">
        <f>IF(基本情報入力シート!M462="","",基本情報入力シート!M462)</f>
        <v/>
      </c>
      <c r="M419" s="639" t="str">
        <f>IF(基本情報入力シート!R462="","",基本情報入力シート!R462)</f>
        <v/>
      </c>
      <c r="N419" s="639" t="str">
        <f>IF(基本情報入力シート!W462="","",基本情報入力シート!W462)</f>
        <v/>
      </c>
      <c r="O419" s="639" t="str">
        <f>IF(基本情報入力シート!X462="","",基本情報入力シート!X462)</f>
        <v/>
      </c>
      <c r="P419" s="640" t="str">
        <f>IF(基本情報入力シート!Y462="","",基本情報入力シート!Y462)</f>
        <v/>
      </c>
      <c r="Q419" s="641" t="str">
        <f>IF(基本情報入力シート!Z462="","",基本情報入力シート!Z462)</f>
        <v/>
      </c>
      <c r="R419" s="642" t="str">
        <f>IF(基本情報入力シート!AA462="","",基本情報入力シート!AA462)</f>
        <v/>
      </c>
      <c r="S419" s="129"/>
      <c r="T419" s="130"/>
      <c r="U419" s="643" t="str">
        <f>IFERROR(VLOOKUP(P419,【参考】数式用!$A$5:$I$28,MATCH(T419,【参考】数式用!$H$4:$I$4,0)+7,0),"")</f>
        <v/>
      </c>
      <c r="V419" s="132"/>
      <c r="W419" s="312" t="s">
        <v>121</v>
      </c>
      <c r="X419" s="133"/>
      <c r="Y419" s="313" t="s">
        <v>122</v>
      </c>
      <c r="Z419" s="133"/>
      <c r="AA419" s="313" t="s">
        <v>123</v>
      </c>
      <c r="AB419" s="133"/>
      <c r="AC419" s="313" t="s">
        <v>122</v>
      </c>
      <c r="AD419" s="133"/>
      <c r="AE419" s="313" t="s">
        <v>124</v>
      </c>
      <c r="AF419" s="644" t="s">
        <v>125</v>
      </c>
      <c r="AG419" s="651" t="str">
        <f t="shared" si="22"/>
        <v/>
      </c>
      <c r="AH419" s="645" t="s">
        <v>47</v>
      </c>
      <c r="AI419" s="646" t="str">
        <f t="shared" si="21"/>
        <v/>
      </c>
      <c r="AJ419" s="234"/>
      <c r="AK419" s="647" t="str">
        <f t="shared" si="23"/>
        <v>○</v>
      </c>
      <c r="AL419" s="648" t="str">
        <f t="shared" si="24"/>
        <v/>
      </c>
      <c r="AM419" s="649"/>
      <c r="AN419" s="649"/>
      <c r="AO419" s="649"/>
      <c r="AP419" s="649"/>
      <c r="AQ419" s="649"/>
      <c r="AR419" s="649"/>
      <c r="AS419" s="649"/>
      <c r="AT419" s="649"/>
      <c r="AU419" s="650"/>
    </row>
    <row r="420" spans="1:47" ht="33" customHeight="1" thickBot="1">
      <c r="A420" s="639">
        <f t="shared" si="25"/>
        <v>410</v>
      </c>
      <c r="B420" s="1269" t="str">
        <f>IF(基本情報入力シート!C463="","",基本情報入力シート!C463)</f>
        <v/>
      </c>
      <c r="C420" s="1270"/>
      <c r="D420" s="1270"/>
      <c r="E420" s="1270"/>
      <c r="F420" s="1270"/>
      <c r="G420" s="1270"/>
      <c r="H420" s="1270"/>
      <c r="I420" s="1270"/>
      <c r="J420" s="1270"/>
      <c r="K420" s="1271"/>
      <c r="L420" s="639" t="str">
        <f>IF(基本情報入力シート!M463="","",基本情報入力シート!M463)</f>
        <v/>
      </c>
      <c r="M420" s="639" t="str">
        <f>IF(基本情報入力シート!R463="","",基本情報入力シート!R463)</f>
        <v/>
      </c>
      <c r="N420" s="639" t="str">
        <f>IF(基本情報入力シート!W463="","",基本情報入力シート!W463)</f>
        <v/>
      </c>
      <c r="O420" s="639" t="str">
        <f>IF(基本情報入力シート!X463="","",基本情報入力シート!X463)</f>
        <v/>
      </c>
      <c r="P420" s="640" t="str">
        <f>IF(基本情報入力シート!Y463="","",基本情報入力シート!Y463)</f>
        <v/>
      </c>
      <c r="Q420" s="641" t="str">
        <f>IF(基本情報入力シート!Z463="","",基本情報入力シート!Z463)</f>
        <v/>
      </c>
      <c r="R420" s="642" t="str">
        <f>IF(基本情報入力シート!AA463="","",基本情報入力シート!AA463)</f>
        <v/>
      </c>
      <c r="S420" s="129"/>
      <c r="T420" s="130"/>
      <c r="U420" s="643" t="str">
        <f>IFERROR(VLOOKUP(P420,【参考】数式用!$A$5:$I$28,MATCH(T420,【参考】数式用!$H$4:$I$4,0)+7,0),"")</f>
        <v/>
      </c>
      <c r="V420" s="132"/>
      <c r="W420" s="312" t="s">
        <v>121</v>
      </c>
      <c r="X420" s="133"/>
      <c r="Y420" s="313" t="s">
        <v>122</v>
      </c>
      <c r="Z420" s="133"/>
      <c r="AA420" s="313" t="s">
        <v>123</v>
      </c>
      <c r="AB420" s="133"/>
      <c r="AC420" s="313" t="s">
        <v>122</v>
      </c>
      <c r="AD420" s="133"/>
      <c r="AE420" s="313" t="s">
        <v>124</v>
      </c>
      <c r="AF420" s="644" t="s">
        <v>125</v>
      </c>
      <c r="AG420" s="651" t="str">
        <f t="shared" si="22"/>
        <v/>
      </c>
      <c r="AH420" s="645" t="s">
        <v>47</v>
      </c>
      <c r="AI420" s="646" t="str">
        <f t="shared" si="21"/>
        <v/>
      </c>
      <c r="AJ420" s="234"/>
      <c r="AK420" s="647" t="str">
        <f t="shared" si="23"/>
        <v>○</v>
      </c>
      <c r="AL420" s="648" t="str">
        <f t="shared" si="24"/>
        <v/>
      </c>
      <c r="AM420" s="649"/>
      <c r="AN420" s="649"/>
      <c r="AO420" s="649"/>
      <c r="AP420" s="649"/>
      <c r="AQ420" s="649"/>
      <c r="AR420" s="649"/>
      <c r="AS420" s="649"/>
      <c r="AT420" s="649"/>
      <c r="AU420" s="650"/>
    </row>
    <row r="421" spans="1:47" ht="33" customHeight="1" thickBot="1">
      <c r="A421" s="639">
        <f t="shared" si="25"/>
        <v>411</v>
      </c>
      <c r="B421" s="1269" t="str">
        <f>IF(基本情報入力シート!C464="","",基本情報入力シート!C464)</f>
        <v/>
      </c>
      <c r="C421" s="1270"/>
      <c r="D421" s="1270"/>
      <c r="E421" s="1270"/>
      <c r="F421" s="1270"/>
      <c r="G421" s="1270"/>
      <c r="H421" s="1270"/>
      <c r="I421" s="1270"/>
      <c r="J421" s="1270"/>
      <c r="K421" s="1271"/>
      <c r="L421" s="639" t="str">
        <f>IF(基本情報入力シート!M464="","",基本情報入力シート!M464)</f>
        <v/>
      </c>
      <c r="M421" s="639" t="str">
        <f>IF(基本情報入力シート!R464="","",基本情報入力シート!R464)</f>
        <v/>
      </c>
      <c r="N421" s="639" t="str">
        <f>IF(基本情報入力シート!W464="","",基本情報入力シート!W464)</f>
        <v/>
      </c>
      <c r="O421" s="639" t="str">
        <f>IF(基本情報入力シート!X464="","",基本情報入力シート!X464)</f>
        <v/>
      </c>
      <c r="P421" s="640" t="str">
        <f>IF(基本情報入力シート!Y464="","",基本情報入力シート!Y464)</f>
        <v/>
      </c>
      <c r="Q421" s="641" t="str">
        <f>IF(基本情報入力シート!Z464="","",基本情報入力シート!Z464)</f>
        <v/>
      </c>
      <c r="R421" s="642" t="str">
        <f>IF(基本情報入力シート!AA464="","",基本情報入力シート!AA464)</f>
        <v/>
      </c>
      <c r="S421" s="129"/>
      <c r="T421" s="130"/>
      <c r="U421" s="643" t="str">
        <f>IFERROR(VLOOKUP(P421,【参考】数式用!$A$5:$I$28,MATCH(T421,【参考】数式用!$H$4:$I$4,0)+7,0),"")</f>
        <v/>
      </c>
      <c r="V421" s="132"/>
      <c r="W421" s="312" t="s">
        <v>121</v>
      </c>
      <c r="X421" s="133"/>
      <c r="Y421" s="313" t="s">
        <v>122</v>
      </c>
      <c r="Z421" s="133"/>
      <c r="AA421" s="313" t="s">
        <v>123</v>
      </c>
      <c r="AB421" s="133"/>
      <c r="AC421" s="313" t="s">
        <v>122</v>
      </c>
      <c r="AD421" s="133"/>
      <c r="AE421" s="313" t="s">
        <v>124</v>
      </c>
      <c r="AF421" s="644" t="s">
        <v>125</v>
      </c>
      <c r="AG421" s="651" t="str">
        <f t="shared" si="22"/>
        <v/>
      </c>
      <c r="AH421" s="645" t="s">
        <v>47</v>
      </c>
      <c r="AI421" s="646" t="str">
        <f t="shared" si="21"/>
        <v/>
      </c>
      <c r="AJ421" s="234"/>
      <c r="AK421" s="647" t="str">
        <f t="shared" si="23"/>
        <v>○</v>
      </c>
      <c r="AL421" s="648" t="str">
        <f t="shared" si="24"/>
        <v/>
      </c>
      <c r="AM421" s="649"/>
      <c r="AN421" s="649"/>
      <c r="AO421" s="649"/>
      <c r="AP421" s="649"/>
      <c r="AQ421" s="649"/>
      <c r="AR421" s="649"/>
      <c r="AS421" s="649"/>
      <c r="AT421" s="649"/>
      <c r="AU421" s="650"/>
    </row>
    <row r="422" spans="1:47" ht="33" customHeight="1" thickBot="1">
      <c r="A422" s="639">
        <f t="shared" si="25"/>
        <v>412</v>
      </c>
      <c r="B422" s="1269" t="str">
        <f>IF(基本情報入力シート!C465="","",基本情報入力シート!C465)</f>
        <v/>
      </c>
      <c r="C422" s="1270"/>
      <c r="D422" s="1270"/>
      <c r="E422" s="1270"/>
      <c r="F422" s="1270"/>
      <c r="G422" s="1270"/>
      <c r="H422" s="1270"/>
      <c r="I422" s="1270"/>
      <c r="J422" s="1270"/>
      <c r="K422" s="1271"/>
      <c r="L422" s="639" t="str">
        <f>IF(基本情報入力シート!M465="","",基本情報入力シート!M465)</f>
        <v/>
      </c>
      <c r="M422" s="639" t="str">
        <f>IF(基本情報入力シート!R465="","",基本情報入力シート!R465)</f>
        <v/>
      </c>
      <c r="N422" s="639" t="str">
        <f>IF(基本情報入力シート!W465="","",基本情報入力シート!W465)</f>
        <v/>
      </c>
      <c r="O422" s="639" t="str">
        <f>IF(基本情報入力シート!X465="","",基本情報入力シート!X465)</f>
        <v/>
      </c>
      <c r="P422" s="640" t="str">
        <f>IF(基本情報入力シート!Y465="","",基本情報入力シート!Y465)</f>
        <v/>
      </c>
      <c r="Q422" s="641" t="str">
        <f>IF(基本情報入力シート!Z465="","",基本情報入力シート!Z465)</f>
        <v/>
      </c>
      <c r="R422" s="642" t="str">
        <f>IF(基本情報入力シート!AA465="","",基本情報入力シート!AA465)</f>
        <v/>
      </c>
      <c r="S422" s="129"/>
      <c r="T422" s="130"/>
      <c r="U422" s="643" t="str">
        <f>IFERROR(VLOOKUP(P422,【参考】数式用!$A$5:$I$28,MATCH(T422,【参考】数式用!$H$4:$I$4,0)+7,0),"")</f>
        <v/>
      </c>
      <c r="V422" s="132"/>
      <c r="W422" s="312" t="s">
        <v>121</v>
      </c>
      <c r="X422" s="133"/>
      <c r="Y422" s="313" t="s">
        <v>122</v>
      </c>
      <c r="Z422" s="133"/>
      <c r="AA422" s="313" t="s">
        <v>123</v>
      </c>
      <c r="AB422" s="133"/>
      <c r="AC422" s="313" t="s">
        <v>122</v>
      </c>
      <c r="AD422" s="133"/>
      <c r="AE422" s="313" t="s">
        <v>124</v>
      </c>
      <c r="AF422" s="644" t="s">
        <v>125</v>
      </c>
      <c r="AG422" s="651" t="str">
        <f t="shared" si="22"/>
        <v/>
      </c>
      <c r="AH422" s="645" t="s">
        <v>47</v>
      </c>
      <c r="AI422" s="646" t="str">
        <f t="shared" si="21"/>
        <v/>
      </c>
      <c r="AJ422" s="234"/>
      <c r="AK422" s="647" t="str">
        <f t="shared" si="23"/>
        <v>○</v>
      </c>
      <c r="AL422" s="648" t="str">
        <f t="shared" si="24"/>
        <v/>
      </c>
      <c r="AM422" s="649"/>
      <c r="AN422" s="649"/>
      <c r="AO422" s="649"/>
      <c r="AP422" s="649"/>
      <c r="AQ422" s="649"/>
      <c r="AR422" s="649"/>
      <c r="AS422" s="649"/>
      <c r="AT422" s="649"/>
      <c r="AU422" s="650"/>
    </row>
    <row r="423" spans="1:47" ht="33" customHeight="1" thickBot="1">
      <c r="A423" s="639">
        <f t="shared" si="25"/>
        <v>413</v>
      </c>
      <c r="B423" s="1269" t="str">
        <f>IF(基本情報入力シート!C466="","",基本情報入力シート!C466)</f>
        <v/>
      </c>
      <c r="C423" s="1270"/>
      <c r="D423" s="1270"/>
      <c r="E423" s="1270"/>
      <c r="F423" s="1270"/>
      <c r="G423" s="1270"/>
      <c r="H423" s="1270"/>
      <c r="I423" s="1270"/>
      <c r="J423" s="1270"/>
      <c r="K423" s="1271"/>
      <c r="L423" s="639" t="str">
        <f>IF(基本情報入力シート!M466="","",基本情報入力シート!M466)</f>
        <v/>
      </c>
      <c r="M423" s="639" t="str">
        <f>IF(基本情報入力シート!R466="","",基本情報入力シート!R466)</f>
        <v/>
      </c>
      <c r="N423" s="639" t="str">
        <f>IF(基本情報入力シート!W466="","",基本情報入力シート!W466)</f>
        <v/>
      </c>
      <c r="O423" s="639" t="str">
        <f>IF(基本情報入力シート!X466="","",基本情報入力シート!X466)</f>
        <v/>
      </c>
      <c r="P423" s="640" t="str">
        <f>IF(基本情報入力シート!Y466="","",基本情報入力シート!Y466)</f>
        <v/>
      </c>
      <c r="Q423" s="641" t="str">
        <f>IF(基本情報入力シート!Z466="","",基本情報入力シート!Z466)</f>
        <v/>
      </c>
      <c r="R423" s="642" t="str">
        <f>IF(基本情報入力シート!AA466="","",基本情報入力シート!AA466)</f>
        <v/>
      </c>
      <c r="S423" s="129"/>
      <c r="T423" s="130"/>
      <c r="U423" s="643" t="str">
        <f>IFERROR(VLOOKUP(P423,【参考】数式用!$A$5:$I$28,MATCH(T423,【参考】数式用!$H$4:$I$4,0)+7,0),"")</f>
        <v/>
      </c>
      <c r="V423" s="132"/>
      <c r="W423" s="312" t="s">
        <v>121</v>
      </c>
      <c r="X423" s="133"/>
      <c r="Y423" s="313" t="s">
        <v>122</v>
      </c>
      <c r="Z423" s="133"/>
      <c r="AA423" s="313" t="s">
        <v>123</v>
      </c>
      <c r="AB423" s="133"/>
      <c r="AC423" s="313" t="s">
        <v>122</v>
      </c>
      <c r="AD423" s="133"/>
      <c r="AE423" s="313" t="s">
        <v>124</v>
      </c>
      <c r="AF423" s="644" t="s">
        <v>125</v>
      </c>
      <c r="AG423" s="651" t="str">
        <f t="shared" si="22"/>
        <v/>
      </c>
      <c r="AH423" s="645" t="s">
        <v>47</v>
      </c>
      <c r="AI423" s="646" t="str">
        <f t="shared" si="21"/>
        <v/>
      </c>
      <c r="AJ423" s="234"/>
      <c r="AK423" s="647" t="str">
        <f t="shared" si="23"/>
        <v>○</v>
      </c>
      <c r="AL423" s="648" t="str">
        <f t="shared" si="24"/>
        <v/>
      </c>
      <c r="AM423" s="649"/>
      <c r="AN423" s="649"/>
      <c r="AO423" s="649"/>
      <c r="AP423" s="649"/>
      <c r="AQ423" s="649"/>
      <c r="AR423" s="649"/>
      <c r="AS423" s="649"/>
      <c r="AT423" s="649"/>
      <c r="AU423" s="650"/>
    </row>
    <row r="424" spans="1:47" ht="33" customHeight="1" thickBot="1">
      <c r="A424" s="639">
        <f t="shared" si="25"/>
        <v>414</v>
      </c>
      <c r="B424" s="1269" t="str">
        <f>IF(基本情報入力シート!C467="","",基本情報入力シート!C467)</f>
        <v/>
      </c>
      <c r="C424" s="1270"/>
      <c r="D424" s="1270"/>
      <c r="E424" s="1270"/>
      <c r="F424" s="1270"/>
      <c r="G424" s="1270"/>
      <c r="H424" s="1270"/>
      <c r="I424" s="1270"/>
      <c r="J424" s="1270"/>
      <c r="K424" s="1271"/>
      <c r="L424" s="639" t="str">
        <f>IF(基本情報入力シート!M467="","",基本情報入力シート!M467)</f>
        <v/>
      </c>
      <c r="M424" s="639" t="str">
        <f>IF(基本情報入力シート!R467="","",基本情報入力シート!R467)</f>
        <v/>
      </c>
      <c r="N424" s="639" t="str">
        <f>IF(基本情報入力シート!W467="","",基本情報入力シート!W467)</f>
        <v/>
      </c>
      <c r="O424" s="639" t="str">
        <f>IF(基本情報入力シート!X467="","",基本情報入力シート!X467)</f>
        <v/>
      </c>
      <c r="P424" s="640" t="str">
        <f>IF(基本情報入力シート!Y467="","",基本情報入力シート!Y467)</f>
        <v/>
      </c>
      <c r="Q424" s="641" t="str">
        <f>IF(基本情報入力シート!Z467="","",基本情報入力シート!Z467)</f>
        <v/>
      </c>
      <c r="R424" s="642" t="str">
        <f>IF(基本情報入力シート!AA467="","",基本情報入力シート!AA467)</f>
        <v/>
      </c>
      <c r="S424" s="129"/>
      <c r="T424" s="130"/>
      <c r="U424" s="643" t="str">
        <f>IFERROR(VLOOKUP(P424,【参考】数式用!$A$5:$I$28,MATCH(T424,【参考】数式用!$H$4:$I$4,0)+7,0),"")</f>
        <v/>
      </c>
      <c r="V424" s="132"/>
      <c r="W424" s="312" t="s">
        <v>121</v>
      </c>
      <c r="X424" s="133"/>
      <c r="Y424" s="313" t="s">
        <v>122</v>
      </c>
      <c r="Z424" s="133"/>
      <c r="AA424" s="313" t="s">
        <v>123</v>
      </c>
      <c r="AB424" s="133"/>
      <c r="AC424" s="313" t="s">
        <v>122</v>
      </c>
      <c r="AD424" s="133"/>
      <c r="AE424" s="313" t="s">
        <v>124</v>
      </c>
      <c r="AF424" s="644" t="s">
        <v>125</v>
      </c>
      <c r="AG424" s="651" t="str">
        <f t="shared" si="22"/>
        <v/>
      </c>
      <c r="AH424" s="645" t="s">
        <v>47</v>
      </c>
      <c r="AI424" s="646" t="str">
        <f t="shared" si="21"/>
        <v/>
      </c>
      <c r="AJ424" s="234"/>
      <c r="AK424" s="647" t="str">
        <f t="shared" si="23"/>
        <v>○</v>
      </c>
      <c r="AL424" s="648" t="str">
        <f t="shared" si="24"/>
        <v/>
      </c>
      <c r="AM424" s="649"/>
      <c r="AN424" s="649"/>
      <c r="AO424" s="649"/>
      <c r="AP424" s="649"/>
      <c r="AQ424" s="649"/>
      <c r="AR424" s="649"/>
      <c r="AS424" s="649"/>
      <c r="AT424" s="649"/>
      <c r="AU424" s="650"/>
    </row>
    <row r="425" spans="1:47" ht="33" customHeight="1" thickBot="1">
      <c r="A425" s="639">
        <f t="shared" si="25"/>
        <v>415</v>
      </c>
      <c r="B425" s="1269" t="str">
        <f>IF(基本情報入力シート!C468="","",基本情報入力シート!C468)</f>
        <v/>
      </c>
      <c r="C425" s="1270"/>
      <c r="D425" s="1270"/>
      <c r="E425" s="1270"/>
      <c r="F425" s="1270"/>
      <c r="G425" s="1270"/>
      <c r="H425" s="1270"/>
      <c r="I425" s="1270"/>
      <c r="J425" s="1270"/>
      <c r="K425" s="1271"/>
      <c r="L425" s="639" t="str">
        <f>IF(基本情報入力シート!M468="","",基本情報入力シート!M468)</f>
        <v/>
      </c>
      <c r="M425" s="639" t="str">
        <f>IF(基本情報入力シート!R468="","",基本情報入力シート!R468)</f>
        <v/>
      </c>
      <c r="N425" s="639" t="str">
        <f>IF(基本情報入力シート!W468="","",基本情報入力シート!W468)</f>
        <v/>
      </c>
      <c r="O425" s="639" t="str">
        <f>IF(基本情報入力シート!X468="","",基本情報入力シート!X468)</f>
        <v/>
      </c>
      <c r="P425" s="640" t="str">
        <f>IF(基本情報入力シート!Y468="","",基本情報入力シート!Y468)</f>
        <v/>
      </c>
      <c r="Q425" s="641" t="str">
        <f>IF(基本情報入力シート!Z468="","",基本情報入力シート!Z468)</f>
        <v/>
      </c>
      <c r="R425" s="642" t="str">
        <f>IF(基本情報入力シート!AA468="","",基本情報入力シート!AA468)</f>
        <v/>
      </c>
      <c r="S425" s="129"/>
      <c r="T425" s="130"/>
      <c r="U425" s="643" t="str">
        <f>IFERROR(VLOOKUP(P425,【参考】数式用!$A$5:$I$28,MATCH(T425,【参考】数式用!$H$4:$I$4,0)+7,0),"")</f>
        <v/>
      </c>
      <c r="V425" s="132"/>
      <c r="W425" s="312" t="s">
        <v>121</v>
      </c>
      <c r="X425" s="133"/>
      <c r="Y425" s="313" t="s">
        <v>122</v>
      </c>
      <c r="Z425" s="133"/>
      <c r="AA425" s="313" t="s">
        <v>123</v>
      </c>
      <c r="AB425" s="133"/>
      <c r="AC425" s="313" t="s">
        <v>122</v>
      </c>
      <c r="AD425" s="133"/>
      <c r="AE425" s="313" t="s">
        <v>124</v>
      </c>
      <c r="AF425" s="644" t="s">
        <v>125</v>
      </c>
      <c r="AG425" s="651" t="str">
        <f t="shared" si="22"/>
        <v/>
      </c>
      <c r="AH425" s="645" t="s">
        <v>47</v>
      </c>
      <c r="AI425" s="646" t="str">
        <f t="shared" si="21"/>
        <v/>
      </c>
      <c r="AJ425" s="234"/>
      <c r="AK425" s="647" t="str">
        <f t="shared" si="23"/>
        <v>○</v>
      </c>
      <c r="AL425" s="648" t="str">
        <f t="shared" si="24"/>
        <v/>
      </c>
      <c r="AM425" s="649"/>
      <c r="AN425" s="649"/>
      <c r="AO425" s="649"/>
      <c r="AP425" s="649"/>
      <c r="AQ425" s="649"/>
      <c r="AR425" s="649"/>
      <c r="AS425" s="649"/>
      <c r="AT425" s="649"/>
      <c r="AU425" s="650"/>
    </row>
    <row r="426" spans="1:47" ht="33" customHeight="1" thickBot="1">
      <c r="A426" s="639">
        <f t="shared" si="25"/>
        <v>416</v>
      </c>
      <c r="B426" s="1269" t="str">
        <f>IF(基本情報入力シート!C469="","",基本情報入力シート!C469)</f>
        <v/>
      </c>
      <c r="C426" s="1270"/>
      <c r="D426" s="1270"/>
      <c r="E426" s="1270"/>
      <c r="F426" s="1270"/>
      <c r="G426" s="1270"/>
      <c r="H426" s="1270"/>
      <c r="I426" s="1270"/>
      <c r="J426" s="1270"/>
      <c r="K426" s="1271"/>
      <c r="L426" s="639" t="str">
        <f>IF(基本情報入力シート!M469="","",基本情報入力シート!M469)</f>
        <v/>
      </c>
      <c r="M426" s="639" t="str">
        <f>IF(基本情報入力シート!R469="","",基本情報入力シート!R469)</f>
        <v/>
      </c>
      <c r="N426" s="639" t="str">
        <f>IF(基本情報入力シート!W469="","",基本情報入力シート!W469)</f>
        <v/>
      </c>
      <c r="O426" s="639" t="str">
        <f>IF(基本情報入力シート!X469="","",基本情報入力シート!X469)</f>
        <v/>
      </c>
      <c r="P426" s="640" t="str">
        <f>IF(基本情報入力シート!Y469="","",基本情報入力シート!Y469)</f>
        <v/>
      </c>
      <c r="Q426" s="641" t="str">
        <f>IF(基本情報入力シート!Z469="","",基本情報入力シート!Z469)</f>
        <v/>
      </c>
      <c r="R426" s="642" t="str">
        <f>IF(基本情報入力シート!AA469="","",基本情報入力シート!AA469)</f>
        <v/>
      </c>
      <c r="S426" s="129"/>
      <c r="T426" s="130"/>
      <c r="U426" s="643" t="str">
        <f>IFERROR(VLOOKUP(P426,【参考】数式用!$A$5:$I$28,MATCH(T426,【参考】数式用!$H$4:$I$4,0)+7,0),"")</f>
        <v/>
      </c>
      <c r="V426" s="132"/>
      <c r="W426" s="312" t="s">
        <v>121</v>
      </c>
      <c r="X426" s="133"/>
      <c r="Y426" s="313" t="s">
        <v>122</v>
      </c>
      <c r="Z426" s="133"/>
      <c r="AA426" s="313" t="s">
        <v>123</v>
      </c>
      <c r="AB426" s="133"/>
      <c r="AC426" s="313" t="s">
        <v>122</v>
      </c>
      <c r="AD426" s="133"/>
      <c r="AE426" s="313" t="s">
        <v>124</v>
      </c>
      <c r="AF426" s="644" t="s">
        <v>125</v>
      </c>
      <c r="AG426" s="651" t="str">
        <f t="shared" si="22"/>
        <v/>
      </c>
      <c r="AH426" s="645" t="s">
        <v>47</v>
      </c>
      <c r="AI426" s="646" t="str">
        <f t="shared" si="21"/>
        <v/>
      </c>
      <c r="AJ426" s="234"/>
      <c r="AK426" s="647" t="str">
        <f t="shared" si="23"/>
        <v>○</v>
      </c>
      <c r="AL426" s="648" t="str">
        <f t="shared" si="24"/>
        <v/>
      </c>
      <c r="AM426" s="649"/>
      <c r="AN426" s="649"/>
      <c r="AO426" s="649"/>
      <c r="AP426" s="649"/>
      <c r="AQ426" s="649"/>
      <c r="AR426" s="649"/>
      <c r="AS426" s="649"/>
      <c r="AT426" s="649"/>
      <c r="AU426" s="650"/>
    </row>
    <row r="427" spans="1:47" ht="33" customHeight="1" thickBot="1">
      <c r="A427" s="639">
        <f t="shared" si="25"/>
        <v>417</v>
      </c>
      <c r="B427" s="1269" t="str">
        <f>IF(基本情報入力シート!C470="","",基本情報入力シート!C470)</f>
        <v/>
      </c>
      <c r="C427" s="1270"/>
      <c r="D427" s="1270"/>
      <c r="E427" s="1270"/>
      <c r="F427" s="1270"/>
      <c r="G427" s="1270"/>
      <c r="H427" s="1270"/>
      <c r="I427" s="1270"/>
      <c r="J427" s="1270"/>
      <c r="K427" s="1271"/>
      <c r="L427" s="639" t="str">
        <f>IF(基本情報入力シート!M470="","",基本情報入力シート!M470)</f>
        <v/>
      </c>
      <c r="M427" s="639" t="str">
        <f>IF(基本情報入力シート!R470="","",基本情報入力シート!R470)</f>
        <v/>
      </c>
      <c r="N427" s="639" t="str">
        <f>IF(基本情報入力シート!W470="","",基本情報入力シート!W470)</f>
        <v/>
      </c>
      <c r="O427" s="639" t="str">
        <f>IF(基本情報入力シート!X470="","",基本情報入力シート!X470)</f>
        <v/>
      </c>
      <c r="P427" s="640" t="str">
        <f>IF(基本情報入力シート!Y470="","",基本情報入力シート!Y470)</f>
        <v/>
      </c>
      <c r="Q427" s="641" t="str">
        <f>IF(基本情報入力シート!Z470="","",基本情報入力シート!Z470)</f>
        <v/>
      </c>
      <c r="R427" s="642" t="str">
        <f>IF(基本情報入力シート!AA470="","",基本情報入力シート!AA470)</f>
        <v/>
      </c>
      <c r="S427" s="129"/>
      <c r="T427" s="130"/>
      <c r="U427" s="643" t="str">
        <f>IFERROR(VLOOKUP(P427,【参考】数式用!$A$5:$I$28,MATCH(T427,【参考】数式用!$H$4:$I$4,0)+7,0),"")</f>
        <v/>
      </c>
      <c r="V427" s="132"/>
      <c r="W427" s="312" t="s">
        <v>121</v>
      </c>
      <c r="X427" s="133"/>
      <c r="Y427" s="313" t="s">
        <v>122</v>
      </c>
      <c r="Z427" s="133"/>
      <c r="AA427" s="313" t="s">
        <v>123</v>
      </c>
      <c r="AB427" s="133"/>
      <c r="AC427" s="313" t="s">
        <v>122</v>
      </c>
      <c r="AD427" s="133"/>
      <c r="AE427" s="313" t="s">
        <v>124</v>
      </c>
      <c r="AF427" s="644" t="s">
        <v>125</v>
      </c>
      <c r="AG427" s="651" t="str">
        <f t="shared" si="22"/>
        <v/>
      </c>
      <c r="AH427" s="645" t="s">
        <v>47</v>
      </c>
      <c r="AI427" s="646" t="str">
        <f t="shared" si="21"/>
        <v/>
      </c>
      <c r="AJ427" s="234"/>
      <c r="AK427" s="647" t="str">
        <f t="shared" si="23"/>
        <v>○</v>
      </c>
      <c r="AL427" s="648" t="str">
        <f t="shared" si="24"/>
        <v/>
      </c>
      <c r="AM427" s="649"/>
      <c r="AN427" s="649"/>
      <c r="AO427" s="649"/>
      <c r="AP427" s="649"/>
      <c r="AQ427" s="649"/>
      <c r="AR427" s="649"/>
      <c r="AS427" s="649"/>
      <c r="AT427" s="649"/>
      <c r="AU427" s="650"/>
    </row>
    <row r="428" spans="1:47" ht="33" customHeight="1" thickBot="1">
      <c r="A428" s="639">
        <f t="shared" si="25"/>
        <v>418</v>
      </c>
      <c r="B428" s="1269" t="str">
        <f>IF(基本情報入力シート!C471="","",基本情報入力シート!C471)</f>
        <v/>
      </c>
      <c r="C428" s="1270"/>
      <c r="D428" s="1270"/>
      <c r="E428" s="1270"/>
      <c r="F428" s="1270"/>
      <c r="G428" s="1270"/>
      <c r="H428" s="1270"/>
      <c r="I428" s="1270"/>
      <c r="J428" s="1270"/>
      <c r="K428" s="1271"/>
      <c r="L428" s="639" t="str">
        <f>IF(基本情報入力シート!M471="","",基本情報入力シート!M471)</f>
        <v/>
      </c>
      <c r="M428" s="639" t="str">
        <f>IF(基本情報入力シート!R471="","",基本情報入力シート!R471)</f>
        <v/>
      </c>
      <c r="N428" s="639" t="str">
        <f>IF(基本情報入力シート!W471="","",基本情報入力シート!W471)</f>
        <v/>
      </c>
      <c r="O428" s="639" t="str">
        <f>IF(基本情報入力シート!X471="","",基本情報入力シート!X471)</f>
        <v/>
      </c>
      <c r="P428" s="640" t="str">
        <f>IF(基本情報入力シート!Y471="","",基本情報入力シート!Y471)</f>
        <v/>
      </c>
      <c r="Q428" s="641" t="str">
        <f>IF(基本情報入力シート!Z471="","",基本情報入力シート!Z471)</f>
        <v/>
      </c>
      <c r="R428" s="642" t="str">
        <f>IF(基本情報入力シート!AA471="","",基本情報入力シート!AA471)</f>
        <v/>
      </c>
      <c r="S428" s="129"/>
      <c r="T428" s="130"/>
      <c r="U428" s="643" t="str">
        <f>IFERROR(VLOOKUP(P428,【参考】数式用!$A$5:$I$28,MATCH(T428,【参考】数式用!$H$4:$I$4,0)+7,0),"")</f>
        <v/>
      </c>
      <c r="V428" s="132"/>
      <c r="W428" s="312" t="s">
        <v>121</v>
      </c>
      <c r="X428" s="133"/>
      <c r="Y428" s="313" t="s">
        <v>122</v>
      </c>
      <c r="Z428" s="133"/>
      <c r="AA428" s="313" t="s">
        <v>123</v>
      </c>
      <c r="AB428" s="133"/>
      <c r="AC428" s="313" t="s">
        <v>122</v>
      </c>
      <c r="AD428" s="133"/>
      <c r="AE428" s="313" t="s">
        <v>124</v>
      </c>
      <c r="AF428" s="644" t="s">
        <v>125</v>
      </c>
      <c r="AG428" s="651" t="str">
        <f t="shared" si="22"/>
        <v/>
      </c>
      <c r="AH428" s="645" t="s">
        <v>47</v>
      </c>
      <c r="AI428" s="646" t="str">
        <f t="shared" ref="AI428:AI587" si="26">IFERROR(ROUNDDOWN(ROUND(Q428*U428,0)*R428,0)*AG428,"")</f>
        <v/>
      </c>
      <c r="AJ428" s="234"/>
      <c r="AK428" s="647" t="str">
        <f t="shared" si="23"/>
        <v>○</v>
      </c>
      <c r="AL428" s="648" t="str">
        <f t="shared" si="24"/>
        <v/>
      </c>
      <c r="AM428" s="649"/>
      <c r="AN428" s="649"/>
      <c r="AO428" s="649"/>
      <c r="AP428" s="649"/>
      <c r="AQ428" s="649"/>
      <c r="AR428" s="649"/>
      <c r="AS428" s="649"/>
      <c r="AT428" s="649"/>
      <c r="AU428" s="650"/>
    </row>
    <row r="429" spans="1:47" ht="33" customHeight="1" thickBot="1">
      <c r="A429" s="639">
        <f t="shared" si="25"/>
        <v>419</v>
      </c>
      <c r="B429" s="1269" t="str">
        <f>IF(基本情報入力シート!C472="","",基本情報入力シート!C472)</f>
        <v/>
      </c>
      <c r="C429" s="1270"/>
      <c r="D429" s="1270"/>
      <c r="E429" s="1270"/>
      <c r="F429" s="1270"/>
      <c r="G429" s="1270"/>
      <c r="H429" s="1270"/>
      <c r="I429" s="1270"/>
      <c r="J429" s="1270"/>
      <c r="K429" s="1271"/>
      <c r="L429" s="639" t="str">
        <f>IF(基本情報入力シート!M472="","",基本情報入力シート!M472)</f>
        <v/>
      </c>
      <c r="M429" s="639" t="str">
        <f>IF(基本情報入力シート!R472="","",基本情報入力シート!R472)</f>
        <v/>
      </c>
      <c r="N429" s="639" t="str">
        <f>IF(基本情報入力シート!W472="","",基本情報入力シート!W472)</f>
        <v/>
      </c>
      <c r="O429" s="639" t="str">
        <f>IF(基本情報入力シート!X472="","",基本情報入力シート!X472)</f>
        <v/>
      </c>
      <c r="P429" s="640" t="str">
        <f>IF(基本情報入力シート!Y472="","",基本情報入力シート!Y472)</f>
        <v/>
      </c>
      <c r="Q429" s="641" t="str">
        <f>IF(基本情報入力シート!Z472="","",基本情報入力シート!Z472)</f>
        <v/>
      </c>
      <c r="R429" s="642" t="str">
        <f>IF(基本情報入力シート!AA472="","",基本情報入力シート!AA472)</f>
        <v/>
      </c>
      <c r="S429" s="129"/>
      <c r="T429" s="130"/>
      <c r="U429" s="643" t="str">
        <f>IFERROR(VLOOKUP(P429,【参考】数式用!$A$5:$I$28,MATCH(T429,【参考】数式用!$H$4:$I$4,0)+7,0),"")</f>
        <v/>
      </c>
      <c r="V429" s="132"/>
      <c r="W429" s="312" t="s">
        <v>121</v>
      </c>
      <c r="X429" s="133"/>
      <c r="Y429" s="313" t="s">
        <v>122</v>
      </c>
      <c r="Z429" s="133"/>
      <c r="AA429" s="313" t="s">
        <v>123</v>
      </c>
      <c r="AB429" s="133"/>
      <c r="AC429" s="313" t="s">
        <v>122</v>
      </c>
      <c r="AD429" s="133"/>
      <c r="AE429" s="313" t="s">
        <v>124</v>
      </c>
      <c r="AF429" s="644" t="s">
        <v>125</v>
      </c>
      <c r="AG429" s="651" t="str">
        <f t="shared" si="22"/>
        <v/>
      </c>
      <c r="AH429" s="645" t="s">
        <v>47</v>
      </c>
      <c r="AI429" s="646" t="str">
        <f t="shared" si="26"/>
        <v/>
      </c>
      <c r="AJ429" s="234"/>
      <c r="AK429" s="647" t="str">
        <f t="shared" si="23"/>
        <v>○</v>
      </c>
      <c r="AL429" s="648" t="str">
        <f t="shared" si="24"/>
        <v/>
      </c>
      <c r="AM429" s="649"/>
      <c r="AN429" s="649"/>
      <c r="AO429" s="649"/>
      <c r="AP429" s="649"/>
      <c r="AQ429" s="649"/>
      <c r="AR429" s="649"/>
      <c r="AS429" s="649"/>
      <c r="AT429" s="649"/>
      <c r="AU429" s="650"/>
    </row>
    <row r="430" spans="1:47" ht="33" customHeight="1" thickBot="1">
      <c r="A430" s="639">
        <f t="shared" si="25"/>
        <v>420</v>
      </c>
      <c r="B430" s="1269" t="str">
        <f>IF(基本情報入力シート!C473="","",基本情報入力シート!C473)</f>
        <v/>
      </c>
      <c r="C430" s="1270"/>
      <c r="D430" s="1270"/>
      <c r="E430" s="1270"/>
      <c r="F430" s="1270"/>
      <c r="G430" s="1270"/>
      <c r="H430" s="1270"/>
      <c r="I430" s="1270"/>
      <c r="J430" s="1270"/>
      <c r="K430" s="1271"/>
      <c r="L430" s="639" t="str">
        <f>IF(基本情報入力シート!M473="","",基本情報入力シート!M473)</f>
        <v/>
      </c>
      <c r="M430" s="639" t="str">
        <f>IF(基本情報入力シート!R473="","",基本情報入力シート!R473)</f>
        <v/>
      </c>
      <c r="N430" s="639" t="str">
        <f>IF(基本情報入力シート!W473="","",基本情報入力シート!W473)</f>
        <v/>
      </c>
      <c r="O430" s="639" t="str">
        <f>IF(基本情報入力シート!X473="","",基本情報入力シート!X473)</f>
        <v/>
      </c>
      <c r="P430" s="640" t="str">
        <f>IF(基本情報入力シート!Y473="","",基本情報入力シート!Y473)</f>
        <v/>
      </c>
      <c r="Q430" s="641" t="str">
        <f>IF(基本情報入力シート!Z473="","",基本情報入力シート!Z473)</f>
        <v/>
      </c>
      <c r="R430" s="642" t="str">
        <f>IF(基本情報入力シート!AA473="","",基本情報入力シート!AA473)</f>
        <v/>
      </c>
      <c r="S430" s="129"/>
      <c r="T430" s="130"/>
      <c r="U430" s="643" t="str">
        <f>IFERROR(VLOOKUP(P430,【参考】数式用!$A$5:$I$28,MATCH(T430,【参考】数式用!$H$4:$I$4,0)+7,0),"")</f>
        <v/>
      </c>
      <c r="V430" s="132"/>
      <c r="W430" s="312" t="s">
        <v>121</v>
      </c>
      <c r="X430" s="133"/>
      <c r="Y430" s="313" t="s">
        <v>122</v>
      </c>
      <c r="Z430" s="133"/>
      <c r="AA430" s="313" t="s">
        <v>123</v>
      </c>
      <c r="AB430" s="133"/>
      <c r="AC430" s="313" t="s">
        <v>122</v>
      </c>
      <c r="AD430" s="133"/>
      <c r="AE430" s="313" t="s">
        <v>124</v>
      </c>
      <c r="AF430" s="644" t="s">
        <v>125</v>
      </c>
      <c r="AG430" s="651" t="str">
        <f t="shared" si="22"/>
        <v/>
      </c>
      <c r="AH430" s="645" t="s">
        <v>47</v>
      </c>
      <c r="AI430" s="646" t="str">
        <f t="shared" si="26"/>
        <v/>
      </c>
      <c r="AJ430" s="234"/>
      <c r="AK430" s="647" t="str">
        <f t="shared" si="23"/>
        <v>○</v>
      </c>
      <c r="AL430" s="648" t="str">
        <f t="shared" si="24"/>
        <v/>
      </c>
      <c r="AM430" s="649"/>
      <c r="AN430" s="649"/>
      <c r="AO430" s="649"/>
      <c r="AP430" s="649"/>
      <c r="AQ430" s="649"/>
      <c r="AR430" s="649"/>
      <c r="AS430" s="649"/>
      <c r="AT430" s="649"/>
      <c r="AU430" s="650"/>
    </row>
    <row r="431" spans="1:47" ht="33" customHeight="1" thickBot="1">
      <c r="A431" s="639">
        <f t="shared" si="25"/>
        <v>421</v>
      </c>
      <c r="B431" s="1269" t="str">
        <f>IF(基本情報入力シート!C474="","",基本情報入力シート!C474)</f>
        <v/>
      </c>
      <c r="C431" s="1270"/>
      <c r="D431" s="1270"/>
      <c r="E431" s="1270"/>
      <c r="F431" s="1270"/>
      <c r="G431" s="1270"/>
      <c r="H431" s="1270"/>
      <c r="I431" s="1270"/>
      <c r="J431" s="1270"/>
      <c r="K431" s="1271"/>
      <c r="L431" s="639" t="str">
        <f>IF(基本情報入力シート!M474="","",基本情報入力シート!M474)</f>
        <v/>
      </c>
      <c r="M431" s="639" t="str">
        <f>IF(基本情報入力シート!R474="","",基本情報入力シート!R474)</f>
        <v/>
      </c>
      <c r="N431" s="639" t="str">
        <f>IF(基本情報入力シート!W474="","",基本情報入力シート!W474)</f>
        <v/>
      </c>
      <c r="O431" s="639" t="str">
        <f>IF(基本情報入力シート!X474="","",基本情報入力シート!X474)</f>
        <v/>
      </c>
      <c r="P431" s="640" t="str">
        <f>IF(基本情報入力シート!Y474="","",基本情報入力シート!Y474)</f>
        <v/>
      </c>
      <c r="Q431" s="641" t="str">
        <f>IF(基本情報入力シート!Z474="","",基本情報入力シート!Z474)</f>
        <v/>
      </c>
      <c r="R431" s="642" t="str">
        <f>IF(基本情報入力シート!AA474="","",基本情報入力シート!AA474)</f>
        <v/>
      </c>
      <c r="S431" s="129"/>
      <c r="T431" s="130"/>
      <c r="U431" s="643" t="str">
        <f>IFERROR(VLOOKUP(P431,【参考】数式用!$A$5:$I$28,MATCH(T431,【参考】数式用!$H$4:$I$4,0)+7,0),"")</f>
        <v/>
      </c>
      <c r="V431" s="132"/>
      <c r="W431" s="312" t="s">
        <v>121</v>
      </c>
      <c r="X431" s="133"/>
      <c r="Y431" s="313" t="s">
        <v>122</v>
      </c>
      <c r="Z431" s="133"/>
      <c r="AA431" s="313" t="s">
        <v>123</v>
      </c>
      <c r="AB431" s="133"/>
      <c r="AC431" s="313" t="s">
        <v>122</v>
      </c>
      <c r="AD431" s="133"/>
      <c r="AE431" s="313" t="s">
        <v>124</v>
      </c>
      <c r="AF431" s="644" t="s">
        <v>125</v>
      </c>
      <c r="AG431" s="651" t="str">
        <f t="shared" si="22"/>
        <v/>
      </c>
      <c r="AH431" s="645" t="s">
        <v>47</v>
      </c>
      <c r="AI431" s="646" t="str">
        <f t="shared" si="26"/>
        <v/>
      </c>
      <c r="AJ431" s="234"/>
      <c r="AK431" s="647" t="str">
        <f t="shared" si="23"/>
        <v>○</v>
      </c>
      <c r="AL431" s="648" t="str">
        <f t="shared" si="24"/>
        <v/>
      </c>
      <c r="AM431" s="649"/>
      <c r="AN431" s="649"/>
      <c r="AO431" s="649"/>
      <c r="AP431" s="649"/>
      <c r="AQ431" s="649"/>
      <c r="AR431" s="649"/>
      <c r="AS431" s="649"/>
      <c r="AT431" s="649"/>
      <c r="AU431" s="650"/>
    </row>
    <row r="432" spans="1:47" ht="33" customHeight="1" thickBot="1">
      <c r="A432" s="639">
        <f t="shared" si="25"/>
        <v>422</v>
      </c>
      <c r="B432" s="1269" t="str">
        <f>IF(基本情報入力シート!C475="","",基本情報入力シート!C475)</f>
        <v/>
      </c>
      <c r="C432" s="1270"/>
      <c r="D432" s="1270"/>
      <c r="E432" s="1270"/>
      <c r="F432" s="1270"/>
      <c r="G432" s="1270"/>
      <c r="H432" s="1270"/>
      <c r="I432" s="1270"/>
      <c r="J432" s="1270"/>
      <c r="K432" s="1271"/>
      <c r="L432" s="639" t="str">
        <f>IF(基本情報入力シート!M475="","",基本情報入力シート!M475)</f>
        <v/>
      </c>
      <c r="M432" s="639" t="str">
        <f>IF(基本情報入力シート!R475="","",基本情報入力シート!R475)</f>
        <v/>
      </c>
      <c r="N432" s="639" t="str">
        <f>IF(基本情報入力シート!W475="","",基本情報入力シート!W475)</f>
        <v/>
      </c>
      <c r="O432" s="639" t="str">
        <f>IF(基本情報入力シート!X475="","",基本情報入力シート!X475)</f>
        <v/>
      </c>
      <c r="P432" s="640" t="str">
        <f>IF(基本情報入力シート!Y475="","",基本情報入力シート!Y475)</f>
        <v/>
      </c>
      <c r="Q432" s="641" t="str">
        <f>IF(基本情報入力シート!Z475="","",基本情報入力シート!Z475)</f>
        <v/>
      </c>
      <c r="R432" s="642" t="str">
        <f>IF(基本情報入力シート!AA475="","",基本情報入力シート!AA475)</f>
        <v/>
      </c>
      <c r="S432" s="129"/>
      <c r="T432" s="130"/>
      <c r="U432" s="643" t="str">
        <f>IFERROR(VLOOKUP(P432,【参考】数式用!$A$5:$I$28,MATCH(T432,【参考】数式用!$H$4:$I$4,0)+7,0),"")</f>
        <v/>
      </c>
      <c r="V432" s="132"/>
      <c r="W432" s="312" t="s">
        <v>121</v>
      </c>
      <c r="X432" s="133"/>
      <c r="Y432" s="313" t="s">
        <v>122</v>
      </c>
      <c r="Z432" s="133"/>
      <c r="AA432" s="313" t="s">
        <v>123</v>
      </c>
      <c r="AB432" s="133"/>
      <c r="AC432" s="313" t="s">
        <v>122</v>
      </c>
      <c r="AD432" s="133"/>
      <c r="AE432" s="313" t="s">
        <v>124</v>
      </c>
      <c r="AF432" s="644" t="s">
        <v>125</v>
      </c>
      <c r="AG432" s="651" t="str">
        <f t="shared" ref="AG432:AG587" si="27">IF(X432&gt;=1,(AB432*12+AD432)-(X432*12+Z432)+1,"")</f>
        <v/>
      </c>
      <c r="AH432" s="645" t="s">
        <v>47</v>
      </c>
      <c r="AI432" s="646" t="str">
        <f t="shared" si="26"/>
        <v/>
      </c>
      <c r="AJ432" s="234"/>
      <c r="AK432" s="647" t="str">
        <f t="shared" si="23"/>
        <v>○</v>
      </c>
      <c r="AL432" s="648" t="str">
        <f t="shared" si="24"/>
        <v/>
      </c>
      <c r="AM432" s="649"/>
      <c r="AN432" s="649"/>
      <c r="AO432" s="649"/>
      <c r="AP432" s="649"/>
      <c r="AQ432" s="649"/>
      <c r="AR432" s="649"/>
      <c r="AS432" s="649"/>
      <c r="AT432" s="649"/>
      <c r="AU432" s="650"/>
    </row>
    <row r="433" spans="1:47" ht="33" customHeight="1" thickBot="1">
      <c r="A433" s="639">
        <f t="shared" si="25"/>
        <v>423</v>
      </c>
      <c r="B433" s="1269" t="str">
        <f>IF(基本情報入力シート!C476="","",基本情報入力シート!C476)</f>
        <v/>
      </c>
      <c r="C433" s="1270"/>
      <c r="D433" s="1270"/>
      <c r="E433" s="1270"/>
      <c r="F433" s="1270"/>
      <c r="G433" s="1270"/>
      <c r="H433" s="1270"/>
      <c r="I433" s="1270"/>
      <c r="J433" s="1270"/>
      <c r="K433" s="1271"/>
      <c r="L433" s="639" t="str">
        <f>IF(基本情報入力シート!M476="","",基本情報入力シート!M476)</f>
        <v/>
      </c>
      <c r="M433" s="639" t="str">
        <f>IF(基本情報入力シート!R476="","",基本情報入力シート!R476)</f>
        <v/>
      </c>
      <c r="N433" s="639" t="str">
        <f>IF(基本情報入力シート!W476="","",基本情報入力シート!W476)</f>
        <v/>
      </c>
      <c r="O433" s="639" t="str">
        <f>IF(基本情報入力シート!X476="","",基本情報入力シート!X476)</f>
        <v/>
      </c>
      <c r="P433" s="640" t="str">
        <f>IF(基本情報入力シート!Y476="","",基本情報入力シート!Y476)</f>
        <v/>
      </c>
      <c r="Q433" s="641" t="str">
        <f>IF(基本情報入力シート!Z476="","",基本情報入力シート!Z476)</f>
        <v/>
      </c>
      <c r="R433" s="642" t="str">
        <f>IF(基本情報入力シート!AA476="","",基本情報入力シート!AA476)</f>
        <v/>
      </c>
      <c r="S433" s="129"/>
      <c r="T433" s="130"/>
      <c r="U433" s="643" t="str">
        <f>IFERROR(VLOOKUP(P433,【参考】数式用!$A$5:$I$28,MATCH(T433,【参考】数式用!$H$4:$I$4,0)+7,0),"")</f>
        <v/>
      </c>
      <c r="V433" s="132"/>
      <c r="W433" s="312" t="s">
        <v>121</v>
      </c>
      <c r="X433" s="133"/>
      <c r="Y433" s="313" t="s">
        <v>122</v>
      </c>
      <c r="Z433" s="133"/>
      <c r="AA433" s="313" t="s">
        <v>123</v>
      </c>
      <c r="AB433" s="133"/>
      <c r="AC433" s="313" t="s">
        <v>122</v>
      </c>
      <c r="AD433" s="133"/>
      <c r="AE433" s="313" t="s">
        <v>124</v>
      </c>
      <c r="AF433" s="644" t="s">
        <v>125</v>
      </c>
      <c r="AG433" s="651" t="str">
        <f t="shared" si="27"/>
        <v/>
      </c>
      <c r="AH433" s="645" t="s">
        <v>47</v>
      </c>
      <c r="AI433" s="646" t="str">
        <f t="shared" si="26"/>
        <v/>
      </c>
      <c r="AJ433" s="234"/>
      <c r="AK433" s="647" t="str">
        <f t="shared" si="23"/>
        <v>○</v>
      </c>
      <c r="AL433" s="648" t="str">
        <f t="shared" si="24"/>
        <v/>
      </c>
      <c r="AM433" s="649"/>
      <c r="AN433" s="649"/>
      <c r="AO433" s="649"/>
      <c r="AP433" s="649"/>
      <c r="AQ433" s="649"/>
      <c r="AR433" s="649"/>
      <c r="AS433" s="649"/>
      <c r="AT433" s="649"/>
      <c r="AU433" s="650"/>
    </row>
    <row r="434" spans="1:47" ht="33" customHeight="1" thickBot="1">
      <c r="A434" s="639">
        <f t="shared" si="25"/>
        <v>424</v>
      </c>
      <c r="B434" s="1269" t="str">
        <f>IF(基本情報入力シート!C477="","",基本情報入力シート!C477)</f>
        <v/>
      </c>
      <c r="C434" s="1270"/>
      <c r="D434" s="1270"/>
      <c r="E434" s="1270"/>
      <c r="F434" s="1270"/>
      <c r="G434" s="1270"/>
      <c r="H434" s="1270"/>
      <c r="I434" s="1270"/>
      <c r="J434" s="1270"/>
      <c r="K434" s="1271"/>
      <c r="L434" s="639" t="str">
        <f>IF(基本情報入力シート!M477="","",基本情報入力シート!M477)</f>
        <v/>
      </c>
      <c r="M434" s="639" t="str">
        <f>IF(基本情報入力シート!R477="","",基本情報入力シート!R477)</f>
        <v/>
      </c>
      <c r="N434" s="639" t="str">
        <f>IF(基本情報入力シート!W477="","",基本情報入力シート!W477)</f>
        <v/>
      </c>
      <c r="O434" s="639" t="str">
        <f>IF(基本情報入力シート!X477="","",基本情報入力シート!X477)</f>
        <v/>
      </c>
      <c r="P434" s="640" t="str">
        <f>IF(基本情報入力シート!Y477="","",基本情報入力シート!Y477)</f>
        <v/>
      </c>
      <c r="Q434" s="641" t="str">
        <f>IF(基本情報入力シート!Z477="","",基本情報入力シート!Z477)</f>
        <v/>
      </c>
      <c r="R434" s="642" t="str">
        <f>IF(基本情報入力シート!AA477="","",基本情報入力シート!AA477)</f>
        <v/>
      </c>
      <c r="S434" s="129"/>
      <c r="T434" s="130"/>
      <c r="U434" s="643" t="str">
        <f>IFERROR(VLOOKUP(P434,【参考】数式用!$A$5:$I$28,MATCH(T434,【参考】数式用!$H$4:$I$4,0)+7,0),"")</f>
        <v/>
      </c>
      <c r="V434" s="132"/>
      <c r="W434" s="312" t="s">
        <v>121</v>
      </c>
      <c r="X434" s="133"/>
      <c r="Y434" s="313" t="s">
        <v>122</v>
      </c>
      <c r="Z434" s="133"/>
      <c r="AA434" s="313" t="s">
        <v>123</v>
      </c>
      <c r="AB434" s="133"/>
      <c r="AC434" s="313" t="s">
        <v>122</v>
      </c>
      <c r="AD434" s="133"/>
      <c r="AE434" s="313" t="s">
        <v>124</v>
      </c>
      <c r="AF434" s="644" t="s">
        <v>125</v>
      </c>
      <c r="AG434" s="651" t="str">
        <f t="shared" si="27"/>
        <v/>
      </c>
      <c r="AH434" s="645" t="s">
        <v>47</v>
      </c>
      <c r="AI434" s="646" t="str">
        <f t="shared" si="26"/>
        <v/>
      </c>
      <c r="AJ434" s="234"/>
      <c r="AK434" s="647" t="str">
        <f t="shared" ref="AK434:AK587" si="28">IFERROR(IF(AND(T434="特定加算Ⅰ",OR(V434="",V434="-",V434="いずれも取得していない")),"☓","○"),"")</f>
        <v>○</v>
      </c>
      <c r="AL434" s="648" t="str">
        <f t="shared" ref="AL434:AL587" si="29">IFERROR(IF(AND(T434="特定加算Ⅰ",OR(V434="",V434="-",V434="いずれも取得していない")),"！特定加算Ⅰが選択されています。該当する介護福祉士配置等要件を選択してください。",""),"")</f>
        <v/>
      </c>
      <c r="AM434" s="649"/>
      <c r="AN434" s="649"/>
      <c r="AO434" s="649"/>
      <c r="AP434" s="649"/>
      <c r="AQ434" s="649"/>
      <c r="AR434" s="649"/>
      <c r="AS434" s="649"/>
      <c r="AT434" s="649"/>
      <c r="AU434" s="650"/>
    </row>
    <row r="435" spans="1:47" ht="33" customHeight="1" thickBot="1">
      <c r="A435" s="639">
        <f t="shared" si="25"/>
        <v>425</v>
      </c>
      <c r="B435" s="1269" t="str">
        <f>IF(基本情報入力シート!C478="","",基本情報入力シート!C478)</f>
        <v/>
      </c>
      <c r="C435" s="1270"/>
      <c r="D435" s="1270"/>
      <c r="E435" s="1270"/>
      <c r="F435" s="1270"/>
      <c r="G435" s="1270"/>
      <c r="H435" s="1270"/>
      <c r="I435" s="1270"/>
      <c r="J435" s="1270"/>
      <c r="K435" s="1271"/>
      <c r="L435" s="639" t="str">
        <f>IF(基本情報入力シート!M478="","",基本情報入力シート!M478)</f>
        <v/>
      </c>
      <c r="M435" s="639" t="str">
        <f>IF(基本情報入力シート!R478="","",基本情報入力シート!R478)</f>
        <v/>
      </c>
      <c r="N435" s="639" t="str">
        <f>IF(基本情報入力シート!W478="","",基本情報入力シート!W478)</f>
        <v/>
      </c>
      <c r="O435" s="639" t="str">
        <f>IF(基本情報入力シート!X478="","",基本情報入力シート!X478)</f>
        <v/>
      </c>
      <c r="P435" s="640" t="str">
        <f>IF(基本情報入力シート!Y478="","",基本情報入力シート!Y478)</f>
        <v/>
      </c>
      <c r="Q435" s="641" t="str">
        <f>IF(基本情報入力シート!Z478="","",基本情報入力シート!Z478)</f>
        <v/>
      </c>
      <c r="R435" s="642" t="str">
        <f>IF(基本情報入力シート!AA478="","",基本情報入力シート!AA478)</f>
        <v/>
      </c>
      <c r="S435" s="129"/>
      <c r="T435" s="130"/>
      <c r="U435" s="643" t="str">
        <f>IFERROR(VLOOKUP(P435,【参考】数式用!$A$5:$I$28,MATCH(T435,【参考】数式用!$H$4:$I$4,0)+7,0),"")</f>
        <v/>
      </c>
      <c r="V435" s="132"/>
      <c r="W435" s="312" t="s">
        <v>121</v>
      </c>
      <c r="X435" s="133"/>
      <c r="Y435" s="313" t="s">
        <v>122</v>
      </c>
      <c r="Z435" s="133"/>
      <c r="AA435" s="313" t="s">
        <v>123</v>
      </c>
      <c r="AB435" s="133"/>
      <c r="AC435" s="313" t="s">
        <v>122</v>
      </c>
      <c r="AD435" s="133"/>
      <c r="AE435" s="313" t="s">
        <v>124</v>
      </c>
      <c r="AF435" s="644" t="s">
        <v>125</v>
      </c>
      <c r="AG435" s="651" t="str">
        <f t="shared" si="27"/>
        <v/>
      </c>
      <c r="AH435" s="645" t="s">
        <v>47</v>
      </c>
      <c r="AI435" s="646" t="str">
        <f t="shared" si="26"/>
        <v/>
      </c>
      <c r="AJ435" s="234"/>
      <c r="AK435" s="647" t="str">
        <f t="shared" si="28"/>
        <v>○</v>
      </c>
      <c r="AL435" s="648" t="str">
        <f t="shared" si="29"/>
        <v/>
      </c>
      <c r="AM435" s="649"/>
      <c r="AN435" s="649"/>
      <c r="AO435" s="649"/>
      <c r="AP435" s="649"/>
      <c r="AQ435" s="649"/>
      <c r="AR435" s="649"/>
      <c r="AS435" s="649"/>
      <c r="AT435" s="649"/>
      <c r="AU435" s="650"/>
    </row>
    <row r="436" spans="1:47" ht="33" customHeight="1" thickBot="1">
      <c r="A436" s="639">
        <f t="shared" si="25"/>
        <v>426</v>
      </c>
      <c r="B436" s="1269" t="str">
        <f>IF(基本情報入力シート!C479="","",基本情報入力シート!C479)</f>
        <v/>
      </c>
      <c r="C436" s="1270"/>
      <c r="D436" s="1270"/>
      <c r="E436" s="1270"/>
      <c r="F436" s="1270"/>
      <c r="G436" s="1270"/>
      <c r="H436" s="1270"/>
      <c r="I436" s="1270"/>
      <c r="J436" s="1270"/>
      <c r="K436" s="1271"/>
      <c r="L436" s="639" t="str">
        <f>IF(基本情報入力シート!M479="","",基本情報入力シート!M479)</f>
        <v/>
      </c>
      <c r="M436" s="639" t="str">
        <f>IF(基本情報入力シート!R479="","",基本情報入力シート!R479)</f>
        <v/>
      </c>
      <c r="N436" s="639" t="str">
        <f>IF(基本情報入力シート!W479="","",基本情報入力シート!W479)</f>
        <v/>
      </c>
      <c r="O436" s="639" t="str">
        <f>IF(基本情報入力シート!X479="","",基本情報入力シート!X479)</f>
        <v/>
      </c>
      <c r="P436" s="640" t="str">
        <f>IF(基本情報入力シート!Y479="","",基本情報入力シート!Y479)</f>
        <v/>
      </c>
      <c r="Q436" s="641" t="str">
        <f>IF(基本情報入力シート!Z479="","",基本情報入力シート!Z479)</f>
        <v/>
      </c>
      <c r="R436" s="642" t="str">
        <f>IF(基本情報入力シート!AA479="","",基本情報入力シート!AA479)</f>
        <v/>
      </c>
      <c r="S436" s="129"/>
      <c r="T436" s="130"/>
      <c r="U436" s="643" t="str">
        <f>IFERROR(VLOOKUP(P436,【参考】数式用!$A$5:$I$28,MATCH(T436,【参考】数式用!$H$4:$I$4,0)+7,0),"")</f>
        <v/>
      </c>
      <c r="V436" s="132"/>
      <c r="W436" s="312" t="s">
        <v>121</v>
      </c>
      <c r="X436" s="133"/>
      <c r="Y436" s="313" t="s">
        <v>122</v>
      </c>
      <c r="Z436" s="133"/>
      <c r="AA436" s="313" t="s">
        <v>123</v>
      </c>
      <c r="AB436" s="133"/>
      <c r="AC436" s="313" t="s">
        <v>122</v>
      </c>
      <c r="AD436" s="133"/>
      <c r="AE436" s="313" t="s">
        <v>124</v>
      </c>
      <c r="AF436" s="644" t="s">
        <v>125</v>
      </c>
      <c r="AG436" s="651" t="str">
        <f t="shared" si="27"/>
        <v/>
      </c>
      <c r="AH436" s="645" t="s">
        <v>47</v>
      </c>
      <c r="AI436" s="646" t="str">
        <f t="shared" si="26"/>
        <v/>
      </c>
      <c r="AJ436" s="234"/>
      <c r="AK436" s="647" t="str">
        <f t="shared" si="28"/>
        <v>○</v>
      </c>
      <c r="AL436" s="648" t="str">
        <f t="shared" si="29"/>
        <v/>
      </c>
      <c r="AM436" s="649"/>
      <c r="AN436" s="649"/>
      <c r="AO436" s="649"/>
      <c r="AP436" s="649"/>
      <c r="AQ436" s="649"/>
      <c r="AR436" s="649"/>
      <c r="AS436" s="649"/>
      <c r="AT436" s="649"/>
      <c r="AU436" s="650"/>
    </row>
    <row r="437" spans="1:47" ht="33" customHeight="1" thickBot="1">
      <c r="A437" s="639">
        <f t="shared" si="25"/>
        <v>427</v>
      </c>
      <c r="B437" s="1269" t="str">
        <f>IF(基本情報入力シート!C480="","",基本情報入力シート!C480)</f>
        <v/>
      </c>
      <c r="C437" s="1270"/>
      <c r="D437" s="1270"/>
      <c r="E437" s="1270"/>
      <c r="F437" s="1270"/>
      <c r="G437" s="1270"/>
      <c r="H437" s="1270"/>
      <c r="I437" s="1270"/>
      <c r="J437" s="1270"/>
      <c r="K437" s="1271"/>
      <c r="L437" s="639" t="str">
        <f>IF(基本情報入力シート!M480="","",基本情報入力シート!M480)</f>
        <v/>
      </c>
      <c r="M437" s="639" t="str">
        <f>IF(基本情報入力シート!R480="","",基本情報入力シート!R480)</f>
        <v/>
      </c>
      <c r="N437" s="639" t="str">
        <f>IF(基本情報入力シート!W480="","",基本情報入力シート!W480)</f>
        <v/>
      </c>
      <c r="O437" s="639" t="str">
        <f>IF(基本情報入力シート!X480="","",基本情報入力シート!X480)</f>
        <v/>
      </c>
      <c r="P437" s="640" t="str">
        <f>IF(基本情報入力シート!Y480="","",基本情報入力シート!Y480)</f>
        <v/>
      </c>
      <c r="Q437" s="641" t="str">
        <f>IF(基本情報入力シート!Z480="","",基本情報入力シート!Z480)</f>
        <v/>
      </c>
      <c r="R437" s="642" t="str">
        <f>IF(基本情報入力シート!AA480="","",基本情報入力シート!AA480)</f>
        <v/>
      </c>
      <c r="S437" s="129"/>
      <c r="T437" s="130"/>
      <c r="U437" s="643" t="str">
        <f>IFERROR(VLOOKUP(P437,【参考】数式用!$A$5:$I$28,MATCH(T437,【参考】数式用!$H$4:$I$4,0)+7,0),"")</f>
        <v/>
      </c>
      <c r="V437" s="132"/>
      <c r="W437" s="312" t="s">
        <v>121</v>
      </c>
      <c r="X437" s="133"/>
      <c r="Y437" s="313" t="s">
        <v>122</v>
      </c>
      <c r="Z437" s="133"/>
      <c r="AA437" s="313" t="s">
        <v>123</v>
      </c>
      <c r="AB437" s="133"/>
      <c r="AC437" s="313" t="s">
        <v>122</v>
      </c>
      <c r="AD437" s="133"/>
      <c r="AE437" s="313" t="s">
        <v>124</v>
      </c>
      <c r="AF437" s="644" t="s">
        <v>125</v>
      </c>
      <c r="AG437" s="651" t="str">
        <f t="shared" si="27"/>
        <v/>
      </c>
      <c r="AH437" s="645" t="s">
        <v>47</v>
      </c>
      <c r="AI437" s="646" t="str">
        <f t="shared" si="26"/>
        <v/>
      </c>
      <c r="AJ437" s="234"/>
      <c r="AK437" s="647" t="str">
        <f t="shared" si="28"/>
        <v>○</v>
      </c>
      <c r="AL437" s="648" t="str">
        <f t="shared" si="29"/>
        <v/>
      </c>
      <c r="AM437" s="649"/>
      <c r="AN437" s="649"/>
      <c r="AO437" s="649"/>
      <c r="AP437" s="649"/>
      <c r="AQ437" s="649"/>
      <c r="AR437" s="649"/>
      <c r="AS437" s="649"/>
      <c r="AT437" s="649"/>
      <c r="AU437" s="650"/>
    </row>
    <row r="438" spans="1:47" ht="33" customHeight="1" thickBot="1">
      <c r="A438" s="639">
        <f t="shared" si="25"/>
        <v>428</v>
      </c>
      <c r="B438" s="1269" t="str">
        <f>IF(基本情報入力シート!C481="","",基本情報入力シート!C481)</f>
        <v/>
      </c>
      <c r="C438" s="1270"/>
      <c r="D438" s="1270"/>
      <c r="E438" s="1270"/>
      <c r="F438" s="1270"/>
      <c r="G438" s="1270"/>
      <c r="H438" s="1270"/>
      <c r="I438" s="1270"/>
      <c r="J438" s="1270"/>
      <c r="K438" s="1271"/>
      <c r="L438" s="639" t="str">
        <f>IF(基本情報入力シート!M481="","",基本情報入力シート!M481)</f>
        <v/>
      </c>
      <c r="M438" s="639" t="str">
        <f>IF(基本情報入力シート!R481="","",基本情報入力シート!R481)</f>
        <v/>
      </c>
      <c r="N438" s="639" t="str">
        <f>IF(基本情報入力シート!W481="","",基本情報入力シート!W481)</f>
        <v/>
      </c>
      <c r="O438" s="639" t="str">
        <f>IF(基本情報入力シート!X481="","",基本情報入力シート!X481)</f>
        <v/>
      </c>
      <c r="P438" s="640" t="str">
        <f>IF(基本情報入力シート!Y481="","",基本情報入力シート!Y481)</f>
        <v/>
      </c>
      <c r="Q438" s="641" t="str">
        <f>IF(基本情報入力シート!Z481="","",基本情報入力シート!Z481)</f>
        <v/>
      </c>
      <c r="R438" s="642" t="str">
        <f>IF(基本情報入力シート!AA481="","",基本情報入力シート!AA481)</f>
        <v/>
      </c>
      <c r="S438" s="129"/>
      <c r="T438" s="130"/>
      <c r="U438" s="643" t="str">
        <f>IFERROR(VLOOKUP(P438,【参考】数式用!$A$5:$I$28,MATCH(T438,【参考】数式用!$H$4:$I$4,0)+7,0),"")</f>
        <v/>
      </c>
      <c r="V438" s="132"/>
      <c r="W438" s="312" t="s">
        <v>121</v>
      </c>
      <c r="X438" s="133"/>
      <c r="Y438" s="313" t="s">
        <v>122</v>
      </c>
      <c r="Z438" s="133"/>
      <c r="AA438" s="313" t="s">
        <v>123</v>
      </c>
      <c r="AB438" s="133"/>
      <c r="AC438" s="313" t="s">
        <v>122</v>
      </c>
      <c r="AD438" s="133"/>
      <c r="AE438" s="313" t="s">
        <v>124</v>
      </c>
      <c r="AF438" s="644" t="s">
        <v>125</v>
      </c>
      <c r="AG438" s="651" t="str">
        <f t="shared" si="27"/>
        <v/>
      </c>
      <c r="AH438" s="645" t="s">
        <v>47</v>
      </c>
      <c r="AI438" s="646" t="str">
        <f t="shared" si="26"/>
        <v/>
      </c>
      <c r="AJ438" s="234"/>
      <c r="AK438" s="647" t="str">
        <f t="shared" si="28"/>
        <v>○</v>
      </c>
      <c r="AL438" s="648" t="str">
        <f t="shared" si="29"/>
        <v/>
      </c>
      <c r="AM438" s="649"/>
      <c r="AN438" s="649"/>
      <c r="AO438" s="649"/>
      <c r="AP438" s="649"/>
      <c r="AQ438" s="649"/>
      <c r="AR438" s="649"/>
      <c r="AS438" s="649"/>
      <c r="AT438" s="649"/>
      <c r="AU438" s="650"/>
    </row>
    <row r="439" spans="1:47" ht="33" customHeight="1" thickBot="1">
      <c r="A439" s="639">
        <f t="shared" si="25"/>
        <v>429</v>
      </c>
      <c r="B439" s="1269" t="str">
        <f>IF(基本情報入力シート!C482="","",基本情報入力シート!C482)</f>
        <v/>
      </c>
      <c r="C439" s="1270"/>
      <c r="D439" s="1270"/>
      <c r="E439" s="1270"/>
      <c r="F439" s="1270"/>
      <c r="G439" s="1270"/>
      <c r="H439" s="1270"/>
      <c r="I439" s="1270"/>
      <c r="J439" s="1270"/>
      <c r="K439" s="1271"/>
      <c r="L439" s="639" t="str">
        <f>IF(基本情報入力シート!M482="","",基本情報入力シート!M482)</f>
        <v/>
      </c>
      <c r="M439" s="639" t="str">
        <f>IF(基本情報入力シート!R482="","",基本情報入力シート!R482)</f>
        <v/>
      </c>
      <c r="N439" s="639" t="str">
        <f>IF(基本情報入力シート!W482="","",基本情報入力シート!W482)</f>
        <v/>
      </c>
      <c r="O439" s="639" t="str">
        <f>IF(基本情報入力シート!X482="","",基本情報入力シート!X482)</f>
        <v/>
      </c>
      <c r="P439" s="640" t="str">
        <f>IF(基本情報入力シート!Y482="","",基本情報入力シート!Y482)</f>
        <v/>
      </c>
      <c r="Q439" s="641" t="str">
        <f>IF(基本情報入力シート!Z482="","",基本情報入力シート!Z482)</f>
        <v/>
      </c>
      <c r="R439" s="642" t="str">
        <f>IF(基本情報入力シート!AA482="","",基本情報入力シート!AA482)</f>
        <v/>
      </c>
      <c r="S439" s="129"/>
      <c r="T439" s="130"/>
      <c r="U439" s="643" t="str">
        <f>IFERROR(VLOOKUP(P439,【参考】数式用!$A$5:$I$28,MATCH(T439,【参考】数式用!$H$4:$I$4,0)+7,0),"")</f>
        <v/>
      </c>
      <c r="V439" s="132"/>
      <c r="W439" s="312" t="s">
        <v>121</v>
      </c>
      <c r="X439" s="133"/>
      <c r="Y439" s="313" t="s">
        <v>122</v>
      </c>
      <c r="Z439" s="133"/>
      <c r="AA439" s="313" t="s">
        <v>123</v>
      </c>
      <c r="AB439" s="133"/>
      <c r="AC439" s="313" t="s">
        <v>122</v>
      </c>
      <c r="AD439" s="133"/>
      <c r="AE439" s="313" t="s">
        <v>124</v>
      </c>
      <c r="AF439" s="644" t="s">
        <v>125</v>
      </c>
      <c r="AG439" s="651" t="str">
        <f t="shared" si="27"/>
        <v/>
      </c>
      <c r="AH439" s="645" t="s">
        <v>47</v>
      </c>
      <c r="AI439" s="646" t="str">
        <f t="shared" si="26"/>
        <v/>
      </c>
      <c r="AJ439" s="234"/>
      <c r="AK439" s="647" t="str">
        <f t="shared" si="28"/>
        <v>○</v>
      </c>
      <c r="AL439" s="648" t="str">
        <f t="shared" si="29"/>
        <v/>
      </c>
      <c r="AM439" s="649"/>
      <c r="AN439" s="649"/>
      <c r="AO439" s="649"/>
      <c r="AP439" s="649"/>
      <c r="AQ439" s="649"/>
      <c r="AR439" s="649"/>
      <c r="AS439" s="649"/>
      <c r="AT439" s="649"/>
      <c r="AU439" s="650"/>
    </row>
    <row r="440" spans="1:47" ht="33" customHeight="1" thickBot="1">
      <c r="A440" s="639">
        <f t="shared" si="25"/>
        <v>430</v>
      </c>
      <c r="B440" s="1269" t="str">
        <f>IF(基本情報入力シート!C483="","",基本情報入力シート!C483)</f>
        <v/>
      </c>
      <c r="C440" s="1270"/>
      <c r="D440" s="1270"/>
      <c r="E440" s="1270"/>
      <c r="F440" s="1270"/>
      <c r="G440" s="1270"/>
      <c r="H440" s="1270"/>
      <c r="I440" s="1270"/>
      <c r="J440" s="1270"/>
      <c r="K440" s="1271"/>
      <c r="L440" s="639" t="str">
        <f>IF(基本情報入力シート!M483="","",基本情報入力シート!M483)</f>
        <v/>
      </c>
      <c r="M440" s="639" t="str">
        <f>IF(基本情報入力シート!R483="","",基本情報入力シート!R483)</f>
        <v/>
      </c>
      <c r="N440" s="639" t="str">
        <f>IF(基本情報入力シート!W483="","",基本情報入力シート!W483)</f>
        <v/>
      </c>
      <c r="O440" s="639" t="str">
        <f>IF(基本情報入力シート!X483="","",基本情報入力シート!X483)</f>
        <v/>
      </c>
      <c r="P440" s="640" t="str">
        <f>IF(基本情報入力シート!Y483="","",基本情報入力シート!Y483)</f>
        <v/>
      </c>
      <c r="Q440" s="641" t="str">
        <f>IF(基本情報入力シート!Z483="","",基本情報入力シート!Z483)</f>
        <v/>
      </c>
      <c r="R440" s="642" t="str">
        <f>IF(基本情報入力シート!AA483="","",基本情報入力シート!AA483)</f>
        <v/>
      </c>
      <c r="S440" s="129"/>
      <c r="T440" s="130"/>
      <c r="U440" s="643" t="str">
        <f>IFERROR(VLOOKUP(P440,【参考】数式用!$A$5:$I$28,MATCH(T440,【参考】数式用!$H$4:$I$4,0)+7,0),"")</f>
        <v/>
      </c>
      <c r="V440" s="132"/>
      <c r="W440" s="312" t="s">
        <v>121</v>
      </c>
      <c r="X440" s="133"/>
      <c r="Y440" s="313" t="s">
        <v>122</v>
      </c>
      <c r="Z440" s="133"/>
      <c r="AA440" s="313" t="s">
        <v>123</v>
      </c>
      <c r="AB440" s="133"/>
      <c r="AC440" s="313" t="s">
        <v>122</v>
      </c>
      <c r="AD440" s="133"/>
      <c r="AE440" s="313" t="s">
        <v>124</v>
      </c>
      <c r="AF440" s="644" t="s">
        <v>125</v>
      </c>
      <c r="AG440" s="651" t="str">
        <f t="shared" si="27"/>
        <v/>
      </c>
      <c r="AH440" s="645" t="s">
        <v>47</v>
      </c>
      <c r="AI440" s="646" t="str">
        <f t="shared" si="26"/>
        <v/>
      </c>
      <c r="AJ440" s="234"/>
      <c r="AK440" s="647" t="str">
        <f t="shared" si="28"/>
        <v>○</v>
      </c>
      <c r="AL440" s="648" t="str">
        <f t="shared" si="29"/>
        <v/>
      </c>
      <c r="AM440" s="649"/>
      <c r="AN440" s="649"/>
      <c r="AO440" s="649"/>
      <c r="AP440" s="649"/>
      <c r="AQ440" s="649"/>
      <c r="AR440" s="649"/>
      <c r="AS440" s="649"/>
      <c r="AT440" s="649"/>
      <c r="AU440" s="650"/>
    </row>
    <row r="441" spans="1:47" ht="33" customHeight="1" thickBot="1">
      <c r="A441" s="639">
        <f t="shared" si="25"/>
        <v>431</v>
      </c>
      <c r="B441" s="1269" t="str">
        <f>IF(基本情報入力シート!C484="","",基本情報入力シート!C484)</f>
        <v/>
      </c>
      <c r="C441" s="1270"/>
      <c r="D441" s="1270"/>
      <c r="E441" s="1270"/>
      <c r="F441" s="1270"/>
      <c r="G441" s="1270"/>
      <c r="H441" s="1270"/>
      <c r="I441" s="1270"/>
      <c r="J441" s="1270"/>
      <c r="K441" s="1271"/>
      <c r="L441" s="639" t="str">
        <f>IF(基本情報入力シート!M484="","",基本情報入力シート!M484)</f>
        <v/>
      </c>
      <c r="M441" s="639" t="str">
        <f>IF(基本情報入力シート!R484="","",基本情報入力シート!R484)</f>
        <v/>
      </c>
      <c r="N441" s="639" t="str">
        <f>IF(基本情報入力シート!W484="","",基本情報入力シート!W484)</f>
        <v/>
      </c>
      <c r="O441" s="639" t="str">
        <f>IF(基本情報入力シート!X484="","",基本情報入力シート!X484)</f>
        <v/>
      </c>
      <c r="P441" s="640" t="str">
        <f>IF(基本情報入力シート!Y484="","",基本情報入力シート!Y484)</f>
        <v/>
      </c>
      <c r="Q441" s="641" t="str">
        <f>IF(基本情報入力シート!Z484="","",基本情報入力シート!Z484)</f>
        <v/>
      </c>
      <c r="R441" s="642" t="str">
        <f>IF(基本情報入力シート!AA484="","",基本情報入力シート!AA484)</f>
        <v/>
      </c>
      <c r="S441" s="129"/>
      <c r="T441" s="130"/>
      <c r="U441" s="643" t="str">
        <f>IFERROR(VLOOKUP(P441,【参考】数式用!$A$5:$I$28,MATCH(T441,【参考】数式用!$H$4:$I$4,0)+7,0),"")</f>
        <v/>
      </c>
      <c r="V441" s="132"/>
      <c r="W441" s="312" t="s">
        <v>121</v>
      </c>
      <c r="X441" s="133"/>
      <c r="Y441" s="313" t="s">
        <v>122</v>
      </c>
      <c r="Z441" s="133"/>
      <c r="AA441" s="313" t="s">
        <v>123</v>
      </c>
      <c r="AB441" s="133"/>
      <c r="AC441" s="313" t="s">
        <v>122</v>
      </c>
      <c r="AD441" s="133"/>
      <c r="AE441" s="313" t="s">
        <v>124</v>
      </c>
      <c r="AF441" s="644" t="s">
        <v>125</v>
      </c>
      <c r="AG441" s="651" t="str">
        <f t="shared" si="27"/>
        <v/>
      </c>
      <c r="AH441" s="645" t="s">
        <v>47</v>
      </c>
      <c r="AI441" s="646" t="str">
        <f t="shared" si="26"/>
        <v/>
      </c>
      <c r="AJ441" s="234"/>
      <c r="AK441" s="647" t="str">
        <f t="shared" si="28"/>
        <v>○</v>
      </c>
      <c r="AL441" s="648" t="str">
        <f t="shared" si="29"/>
        <v/>
      </c>
      <c r="AM441" s="649"/>
      <c r="AN441" s="649"/>
      <c r="AO441" s="649"/>
      <c r="AP441" s="649"/>
      <c r="AQ441" s="649"/>
      <c r="AR441" s="649"/>
      <c r="AS441" s="649"/>
      <c r="AT441" s="649"/>
      <c r="AU441" s="650"/>
    </row>
    <row r="442" spans="1:47" ht="33" customHeight="1" thickBot="1">
      <c r="A442" s="639">
        <f t="shared" si="25"/>
        <v>432</v>
      </c>
      <c r="B442" s="1269" t="str">
        <f>IF(基本情報入力シート!C485="","",基本情報入力シート!C485)</f>
        <v/>
      </c>
      <c r="C442" s="1270"/>
      <c r="D442" s="1270"/>
      <c r="E442" s="1270"/>
      <c r="F442" s="1270"/>
      <c r="G442" s="1270"/>
      <c r="H442" s="1270"/>
      <c r="I442" s="1270"/>
      <c r="J442" s="1270"/>
      <c r="K442" s="1271"/>
      <c r="L442" s="639" t="str">
        <f>IF(基本情報入力シート!M485="","",基本情報入力シート!M485)</f>
        <v/>
      </c>
      <c r="M442" s="639" t="str">
        <f>IF(基本情報入力シート!R485="","",基本情報入力シート!R485)</f>
        <v/>
      </c>
      <c r="N442" s="639" t="str">
        <f>IF(基本情報入力シート!W485="","",基本情報入力シート!W485)</f>
        <v/>
      </c>
      <c r="O442" s="639" t="str">
        <f>IF(基本情報入力シート!X485="","",基本情報入力シート!X485)</f>
        <v/>
      </c>
      <c r="P442" s="640" t="str">
        <f>IF(基本情報入力シート!Y485="","",基本情報入力シート!Y485)</f>
        <v/>
      </c>
      <c r="Q442" s="641" t="str">
        <f>IF(基本情報入力シート!Z485="","",基本情報入力シート!Z485)</f>
        <v/>
      </c>
      <c r="R442" s="642" t="str">
        <f>IF(基本情報入力シート!AA485="","",基本情報入力シート!AA485)</f>
        <v/>
      </c>
      <c r="S442" s="129"/>
      <c r="T442" s="130"/>
      <c r="U442" s="643" t="str">
        <f>IFERROR(VLOOKUP(P442,【参考】数式用!$A$5:$I$28,MATCH(T442,【参考】数式用!$H$4:$I$4,0)+7,0),"")</f>
        <v/>
      </c>
      <c r="V442" s="132"/>
      <c r="W442" s="312" t="s">
        <v>121</v>
      </c>
      <c r="X442" s="133"/>
      <c r="Y442" s="313" t="s">
        <v>122</v>
      </c>
      <c r="Z442" s="133"/>
      <c r="AA442" s="313" t="s">
        <v>123</v>
      </c>
      <c r="AB442" s="133"/>
      <c r="AC442" s="313" t="s">
        <v>122</v>
      </c>
      <c r="AD442" s="133"/>
      <c r="AE442" s="313" t="s">
        <v>124</v>
      </c>
      <c r="AF442" s="644" t="s">
        <v>125</v>
      </c>
      <c r="AG442" s="651" t="str">
        <f t="shared" si="27"/>
        <v/>
      </c>
      <c r="AH442" s="645" t="s">
        <v>47</v>
      </c>
      <c r="AI442" s="646" t="str">
        <f t="shared" si="26"/>
        <v/>
      </c>
      <c r="AJ442" s="234"/>
      <c r="AK442" s="647" t="str">
        <f t="shared" si="28"/>
        <v>○</v>
      </c>
      <c r="AL442" s="648" t="str">
        <f t="shared" si="29"/>
        <v/>
      </c>
      <c r="AM442" s="649"/>
      <c r="AN442" s="649"/>
      <c r="AO442" s="649"/>
      <c r="AP442" s="649"/>
      <c r="AQ442" s="649"/>
      <c r="AR442" s="649"/>
      <c r="AS442" s="649"/>
      <c r="AT442" s="649"/>
      <c r="AU442" s="650"/>
    </row>
    <row r="443" spans="1:47" ht="33" customHeight="1" thickBot="1">
      <c r="A443" s="639">
        <f t="shared" si="25"/>
        <v>433</v>
      </c>
      <c r="B443" s="1269" t="str">
        <f>IF(基本情報入力シート!C486="","",基本情報入力シート!C486)</f>
        <v/>
      </c>
      <c r="C443" s="1270"/>
      <c r="D443" s="1270"/>
      <c r="E443" s="1270"/>
      <c r="F443" s="1270"/>
      <c r="G443" s="1270"/>
      <c r="H443" s="1270"/>
      <c r="I443" s="1270"/>
      <c r="J443" s="1270"/>
      <c r="K443" s="1271"/>
      <c r="L443" s="639" t="str">
        <f>IF(基本情報入力シート!M486="","",基本情報入力シート!M486)</f>
        <v/>
      </c>
      <c r="M443" s="639" t="str">
        <f>IF(基本情報入力シート!R486="","",基本情報入力シート!R486)</f>
        <v/>
      </c>
      <c r="N443" s="639" t="str">
        <f>IF(基本情報入力シート!W486="","",基本情報入力シート!W486)</f>
        <v/>
      </c>
      <c r="O443" s="639" t="str">
        <f>IF(基本情報入力シート!X486="","",基本情報入力シート!X486)</f>
        <v/>
      </c>
      <c r="P443" s="640" t="str">
        <f>IF(基本情報入力シート!Y486="","",基本情報入力シート!Y486)</f>
        <v/>
      </c>
      <c r="Q443" s="641" t="str">
        <f>IF(基本情報入力シート!Z486="","",基本情報入力シート!Z486)</f>
        <v/>
      </c>
      <c r="R443" s="642" t="str">
        <f>IF(基本情報入力シート!AA486="","",基本情報入力シート!AA486)</f>
        <v/>
      </c>
      <c r="S443" s="129"/>
      <c r="T443" s="130"/>
      <c r="U443" s="643" t="str">
        <f>IFERROR(VLOOKUP(P443,【参考】数式用!$A$5:$I$28,MATCH(T443,【参考】数式用!$H$4:$I$4,0)+7,0),"")</f>
        <v/>
      </c>
      <c r="V443" s="132"/>
      <c r="W443" s="312" t="s">
        <v>121</v>
      </c>
      <c r="X443" s="133"/>
      <c r="Y443" s="313" t="s">
        <v>122</v>
      </c>
      <c r="Z443" s="133"/>
      <c r="AA443" s="313" t="s">
        <v>123</v>
      </c>
      <c r="AB443" s="133"/>
      <c r="AC443" s="313" t="s">
        <v>122</v>
      </c>
      <c r="AD443" s="133"/>
      <c r="AE443" s="313" t="s">
        <v>124</v>
      </c>
      <c r="AF443" s="644" t="s">
        <v>125</v>
      </c>
      <c r="AG443" s="651" t="str">
        <f t="shared" si="27"/>
        <v/>
      </c>
      <c r="AH443" s="645" t="s">
        <v>47</v>
      </c>
      <c r="AI443" s="646" t="str">
        <f t="shared" si="26"/>
        <v/>
      </c>
      <c r="AJ443" s="234"/>
      <c r="AK443" s="647" t="str">
        <f t="shared" si="28"/>
        <v>○</v>
      </c>
      <c r="AL443" s="648" t="str">
        <f t="shared" si="29"/>
        <v/>
      </c>
      <c r="AM443" s="649"/>
      <c r="AN443" s="649"/>
      <c r="AO443" s="649"/>
      <c r="AP443" s="649"/>
      <c r="AQ443" s="649"/>
      <c r="AR443" s="649"/>
      <c r="AS443" s="649"/>
      <c r="AT443" s="649"/>
      <c r="AU443" s="650"/>
    </row>
    <row r="444" spans="1:47" ht="33" customHeight="1" thickBot="1">
      <c r="A444" s="639">
        <f t="shared" si="25"/>
        <v>434</v>
      </c>
      <c r="B444" s="1269" t="str">
        <f>IF(基本情報入力シート!C487="","",基本情報入力シート!C487)</f>
        <v/>
      </c>
      <c r="C444" s="1270"/>
      <c r="D444" s="1270"/>
      <c r="E444" s="1270"/>
      <c r="F444" s="1270"/>
      <c r="G444" s="1270"/>
      <c r="H444" s="1270"/>
      <c r="I444" s="1270"/>
      <c r="J444" s="1270"/>
      <c r="K444" s="1271"/>
      <c r="L444" s="639" t="str">
        <f>IF(基本情報入力シート!M487="","",基本情報入力シート!M487)</f>
        <v/>
      </c>
      <c r="M444" s="639" t="str">
        <f>IF(基本情報入力シート!R487="","",基本情報入力シート!R487)</f>
        <v/>
      </c>
      <c r="N444" s="639" t="str">
        <f>IF(基本情報入力シート!W487="","",基本情報入力シート!W487)</f>
        <v/>
      </c>
      <c r="O444" s="639" t="str">
        <f>IF(基本情報入力シート!X487="","",基本情報入力シート!X487)</f>
        <v/>
      </c>
      <c r="P444" s="640" t="str">
        <f>IF(基本情報入力シート!Y487="","",基本情報入力シート!Y487)</f>
        <v/>
      </c>
      <c r="Q444" s="641" t="str">
        <f>IF(基本情報入力シート!Z487="","",基本情報入力シート!Z487)</f>
        <v/>
      </c>
      <c r="R444" s="642" t="str">
        <f>IF(基本情報入力シート!AA487="","",基本情報入力シート!AA487)</f>
        <v/>
      </c>
      <c r="S444" s="129"/>
      <c r="T444" s="130"/>
      <c r="U444" s="643" t="str">
        <f>IFERROR(VLOOKUP(P444,【参考】数式用!$A$5:$I$28,MATCH(T444,【参考】数式用!$H$4:$I$4,0)+7,0),"")</f>
        <v/>
      </c>
      <c r="V444" s="132"/>
      <c r="W444" s="312" t="s">
        <v>121</v>
      </c>
      <c r="X444" s="133"/>
      <c r="Y444" s="313" t="s">
        <v>122</v>
      </c>
      <c r="Z444" s="133"/>
      <c r="AA444" s="313" t="s">
        <v>123</v>
      </c>
      <c r="AB444" s="133"/>
      <c r="AC444" s="313" t="s">
        <v>122</v>
      </c>
      <c r="AD444" s="133"/>
      <c r="AE444" s="313" t="s">
        <v>124</v>
      </c>
      <c r="AF444" s="644" t="s">
        <v>125</v>
      </c>
      <c r="AG444" s="651" t="str">
        <f t="shared" si="27"/>
        <v/>
      </c>
      <c r="AH444" s="645" t="s">
        <v>47</v>
      </c>
      <c r="AI444" s="646" t="str">
        <f t="shared" si="26"/>
        <v/>
      </c>
      <c r="AJ444" s="234"/>
      <c r="AK444" s="647" t="str">
        <f t="shared" si="28"/>
        <v>○</v>
      </c>
      <c r="AL444" s="648" t="str">
        <f t="shared" si="29"/>
        <v/>
      </c>
      <c r="AM444" s="649"/>
      <c r="AN444" s="649"/>
      <c r="AO444" s="649"/>
      <c r="AP444" s="649"/>
      <c r="AQ444" s="649"/>
      <c r="AR444" s="649"/>
      <c r="AS444" s="649"/>
      <c r="AT444" s="649"/>
      <c r="AU444" s="650"/>
    </row>
    <row r="445" spans="1:47" ht="33" customHeight="1" thickBot="1">
      <c r="A445" s="639">
        <f t="shared" si="25"/>
        <v>435</v>
      </c>
      <c r="B445" s="1269" t="str">
        <f>IF(基本情報入力シート!C488="","",基本情報入力シート!C488)</f>
        <v/>
      </c>
      <c r="C445" s="1270"/>
      <c r="D445" s="1270"/>
      <c r="E445" s="1270"/>
      <c r="F445" s="1270"/>
      <c r="G445" s="1270"/>
      <c r="H445" s="1270"/>
      <c r="I445" s="1270"/>
      <c r="J445" s="1270"/>
      <c r="K445" s="1271"/>
      <c r="L445" s="639" t="str">
        <f>IF(基本情報入力シート!M488="","",基本情報入力シート!M488)</f>
        <v/>
      </c>
      <c r="M445" s="639" t="str">
        <f>IF(基本情報入力シート!R488="","",基本情報入力シート!R488)</f>
        <v/>
      </c>
      <c r="N445" s="639" t="str">
        <f>IF(基本情報入力シート!W488="","",基本情報入力シート!W488)</f>
        <v/>
      </c>
      <c r="O445" s="639" t="str">
        <f>IF(基本情報入力シート!X488="","",基本情報入力シート!X488)</f>
        <v/>
      </c>
      <c r="P445" s="640" t="str">
        <f>IF(基本情報入力シート!Y488="","",基本情報入力シート!Y488)</f>
        <v/>
      </c>
      <c r="Q445" s="641" t="str">
        <f>IF(基本情報入力シート!Z488="","",基本情報入力シート!Z488)</f>
        <v/>
      </c>
      <c r="R445" s="642" t="str">
        <f>IF(基本情報入力シート!AA488="","",基本情報入力シート!AA488)</f>
        <v/>
      </c>
      <c r="S445" s="129"/>
      <c r="T445" s="130"/>
      <c r="U445" s="643" t="str">
        <f>IFERROR(VLOOKUP(P445,【参考】数式用!$A$5:$I$28,MATCH(T445,【参考】数式用!$H$4:$I$4,0)+7,0),"")</f>
        <v/>
      </c>
      <c r="V445" s="132"/>
      <c r="W445" s="312" t="s">
        <v>121</v>
      </c>
      <c r="X445" s="133"/>
      <c r="Y445" s="313" t="s">
        <v>122</v>
      </c>
      <c r="Z445" s="133"/>
      <c r="AA445" s="313" t="s">
        <v>123</v>
      </c>
      <c r="AB445" s="133"/>
      <c r="AC445" s="313" t="s">
        <v>122</v>
      </c>
      <c r="AD445" s="133"/>
      <c r="AE445" s="313" t="s">
        <v>124</v>
      </c>
      <c r="AF445" s="644" t="s">
        <v>125</v>
      </c>
      <c r="AG445" s="651" t="str">
        <f t="shared" si="27"/>
        <v/>
      </c>
      <c r="AH445" s="645" t="s">
        <v>47</v>
      </c>
      <c r="AI445" s="646" t="str">
        <f t="shared" si="26"/>
        <v/>
      </c>
      <c r="AJ445" s="234"/>
      <c r="AK445" s="647" t="str">
        <f t="shared" si="28"/>
        <v>○</v>
      </c>
      <c r="AL445" s="648" t="str">
        <f t="shared" si="29"/>
        <v/>
      </c>
      <c r="AM445" s="649"/>
      <c r="AN445" s="649"/>
      <c r="AO445" s="649"/>
      <c r="AP445" s="649"/>
      <c r="AQ445" s="649"/>
      <c r="AR445" s="649"/>
      <c r="AS445" s="649"/>
      <c r="AT445" s="649"/>
      <c r="AU445" s="650"/>
    </row>
    <row r="446" spans="1:47" ht="33" customHeight="1" thickBot="1">
      <c r="A446" s="639">
        <f t="shared" si="25"/>
        <v>436</v>
      </c>
      <c r="B446" s="1269" t="str">
        <f>IF(基本情報入力シート!C489="","",基本情報入力シート!C489)</f>
        <v/>
      </c>
      <c r="C446" s="1270"/>
      <c r="D446" s="1270"/>
      <c r="E446" s="1270"/>
      <c r="F446" s="1270"/>
      <c r="G446" s="1270"/>
      <c r="H446" s="1270"/>
      <c r="I446" s="1270"/>
      <c r="J446" s="1270"/>
      <c r="K446" s="1271"/>
      <c r="L446" s="639" t="str">
        <f>IF(基本情報入力シート!M489="","",基本情報入力シート!M489)</f>
        <v/>
      </c>
      <c r="M446" s="639" t="str">
        <f>IF(基本情報入力シート!R489="","",基本情報入力シート!R489)</f>
        <v/>
      </c>
      <c r="N446" s="639" t="str">
        <f>IF(基本情報入力シート!W489="","",基本情報入力シート!W489)</f>
        <v/>
      </c>
      <c r="O446" s="639" t="str">
        <f>IF(基本情報入力シート!X489="","",基本情報入力シート!X489)</f>
        <v/>
      </c>
      <c r="P446" s="640" t="str">
        <f>IF(基本情報入力シート!Y489="","",基本情報入力シート!Y489)</f>
        <v/>
      </c>
      <c r="Q446" s="641" t="str">
        <f>IF(基本情報入力シート!Z489="","",基本情報入力シート!Z489)</f>
        <v/>
      </c>
      <c r="R446" s="642" t="str">
        <f>IF(基本情報入力シート!AA489="","",基本情報入力シート!AA489)</f>
        <v/>
      </c>
      <c r="S446" s="129"/>
      <c r="T446" s="130"/>
      <c r="U446" s="643" t="str">
        <f>IFERROR(VLOOKUP(P446,【参考】数式用!$A$5:$I$28,MATCH(T446,【参考】数式用!$H$4:$I$4,0)+7,0),"")</f>
        <v/>
      </c>
      <c r="V446" s="132"/>
      <c r="W446" s="312" t="s">
        <v>121</v>
      </c>
      <c r="X446" s="133"/>
      <c r="Y446" s="313" t="s">
        <v>122</v>
      </c>
      <c r="Z446" s="133"/>
      <c r="AA446" s="313" t="s">
        <v>123</v>
      </c>
      <c r="AB446" s="133"/>
      <c r="AC446" s="313" t="s">
        <v>122</v>
      </c>
      <c r="AD446" s="133"/>
      <c r="AE446" s="313" t="s">
        <v>124</v>
      </c>
      <c r="AF446" s="644" t="s">
        <v>125</v>
      </c>
      <c r="AG446" s="651" t="str">
        <f t="shared" si="27"/>
        <v/>
      </c>
      <c r="AH446" s="645" t="s">
        <v>47</v>
      </c>
      <c r="AI446" s="646" t="str">
        <f t="shared" si="26"/>
        <v/>
      </c>
      <c r="AJ446" s="234"/>
      <c r="AK446" s="647" t="str">
        <f t="shared" si="28"/>
        <v>○</v>
      </c>
      <c r="AL446" s="648" t="str">
        <f t="shared" si="29"/>
        <v/>
      </c>
      <c r="AM446" s="649"/>
      <c r="AN446" s="649"/>
      <c r="AO446" s="649"/>
      <c r="AP446" s="649"/>
      <c r="AQ446" s="649"/>
      <c r="AR446" s="649"/>
      <c r="AS446" s="649"/>
      <c r="AT446" s="649"/>
      <c r="AU446" s="650"/>
    </row>
    <row r="447" spans="1:47" ht="33" customHeight="1" thickBot="1">
      <c r="A447" s="639">
        <f t="shared" si="25"/>
        <v>437</v>
      </c>
      <c r="B447" s="1269" t="str">
        <f>IF(基本情報入力シート!C490="","",基本情報入力シート!C490)</f>
        <v/>
      </c>
      <c r="C447" s="1270"/>
      <c r="D447" s="1270"/>
      <c r="E447" s="1270"/>
      <c r="F447" s="1270"/>
      <c r="G447" s="1270"/>
      <c r="H447" s="1270"/>
      <c r="I447" s="1270"/>
      <c r="J447" s="1270"/>
      <c r="K447" s="1271"/>
      <c r="L447" s="639" t="str">
        <f>IF(基本情報入力シート!M490="","",基本情報入力シート!M490)</f>
        <v/>
      </c>
      <c r="M447" s="639" t="str">
        <f>IF(基本情報入力シート!R490="","",基本情報入力シート!R490)</f>
        <v/>
      </c>
      <c r="N447" s="639" t="str">
        <f>IF(基本情報入力シート!W490="","",基本情報入力シート!W490)</f>
        <v/>
      </c>
      <c r="O447" s="639" t="str">
        <f>IF(基本情報入力シート!X490="","",基本情報入力シート!X490)</f>
        <v/>
      </c>
      <c r="P447" s="640" t="str">
        <f>IF(基本情報入力シート!Y490="","",基本情報入力シート!Y490)</f>
        <v/>
      </c>
      <c r="Q447" s="641" t="str">
        <f>IF(基本情報入力シート!Z490="","",基本情報入力シート!Z490)</f>
        <v/>
      </c>
      <c r="R447" s="642" t="str">
        <f>IF(基本情報入力シート!AA490="","",基本情報入力シート!AA490)</f>
        <v/>
      </c>
      <c r="S447" s="129"/>
      <c r="T447" s="130"/>
      <c r="U447" s="643" t="str">
        <f>IFERROR(VLOOKUP(P447,【参考】数式用!$A$5:$I$28,MATCH(T447,【参考】数式用!$H$4:$I$4,0)+7,0),"")</f>
        <v/>
      </c>
      <c r="V447" s="132"/>
      <c r="W447" s="312" t="s">
        <v>121</v>
      </c>
      <c r="X447" s="133"/>
      <c r="Y447" s="313" t="s">
        <v>122</v>
      </c>
      <c r="Z447" s="133"/>
      <c r="AA447" s="313" t="s">
        <v>123</v>
      </c>
      <c r="AB447" s="133"/>
      <c r="AC447" s="313" t="s">
        <v>122</v>
      </c>
      <c r="AD447" s="133"/>
      <c r="AE447" s="313" t="s">
        <v>124</v>
      </c>
      <c r="AF447" s="644" t="s">
        <v>125</v>
      </c>
      <c r="AG447" s="651" t="str">
        <f t="shared" si="27"/>
        <v/>
      </c>
      <c r="AH447" s="645" t="s">
        <v>47</v>
      </c>
      <c r="AI447" s="646" t="str">
        <f t="shared" si="26"/>
        <v/>
      </c>
      <c r="AJ447" s="234"/>
      <c r="AK447" s="647" t="str">
        <f t="shared" si="28"/>
        <v>○</v>
      </c>
      <c r="AL447" s="648" t="str">
        <f t="shared" si="29"/>
        <v/>
      </c>
      <c r="AM447" s="649"/>
      <c r="AN447" s="649"/>
      <c r="AO447" s="649"/>
      <c r="AP447" s="649"/>
      <c r="AQ447" s="649"/>
      <c r="AR447" s="649"/>
      <c r="AS447" s="649"/>
      <c r="AT447" s="649"/>
      <c r="AU447" s="650"/>
    </row>
    <row r="448" spans="1:47" ht="33" customHeight="1" thickBot="1">
      <c r="A448" s="639">
        <f t="shared" si="25"/>
        <v>438</v>
      </c>
      <c r="B448" s="1269" t="str">
        <f>IF(基本情報入力シート!C491="","",基本情報入力シート!C491)</f>
        <v/>
      </c>
      <c r="C448" s="1270"/>
      <c r="D448" s="1270"/>
      <c r="E448" s="1270"/>
      <c r="F448" s="1270"/>
      <c r="G448" s="1270"/>
      <c r="H448" s="1270"/>
      <c r="I448" s="1270"/>
      <c r="J448" s="1270"/>
      <c r="K448" s="1271"/>
      <c r="L448" s="639" t="str">
        <f>IF(基本情報入力シート!M491="","",基本情報入力シート!M491)</f>
        <v/>
      </c>
      <c r="M448" s="639" t="str">
        <f>IF(基本情報入力シート!R491="","",基本情報入力シート!R491)</f>
        <v/>
      </c>
      <c r="N448" s="639" t="str">
        <f>IF(基本情報入力シート!W491="","",基本情報入力シート!W491)</f>
        <v/>
      </c>
      <c r="O448" s="639" t="str">
        <f>IF(基本情報入力シート!X491="","",基本情報入力シート!X491)</f>
        <v/>
      </c>
      <c r="P448" s="640" t="str">
        <f>IF(基本情報入力シート!Y491="","",基本情報入力シート!Y491)</f>
        <v/>
      </c>
      <c r="Q448" s="641" t="str">
        <f>IF(基本情報入力シート!Z491="","",基本情報入力シート!Z491)</f>
        <v/>
      </c>
      <c r="R448" s="642" t="str">
        <f>IF(基本情報入力シート!AA491="","",基本情報入力シート!AA491)</f>
        <v/>
      </c>
      <c r="S448" s="129"/>
      <c r="T448" s="130"/>
      <c r="U448" s="643" t="str">
        <f>IFERROR(VLOOKUP(P448,【参考】数式用!$A$5:$I$28,MATCH(T448,【参考】数式用!$H$4:$I$4,0)+7,0),"")</f>
        <v/>
      </c>
      <c r="V448" s="132"/>
      <c r="W448" s="312" t="s">
        <v>121</v>
      </c>
      <c r="X448" s="133"/>
      <c r="Y448" s="313" t="s">
        <v>122</v>
      </c>
      <c r="Z448" s="133"/>
      <c r="AA448" s="313" t="s">
        <v>123</v>
      </c>
      <c r="AB448" s="133"/>
      <c r="AC448" s="313" t="s">
        <v>122</v>
      </c>
      <c r="AD448" s="133"/>
      <c r="AE448" s="313" t="s">
        <v>124</v>
      </c>
      <c r="AF448" s="644" t="s">
        <v>125</v>
      </c>
      <c r="AG448" s="651" t="str">
        <f t="shared" si="27"/>
        <v/>
      </c>
      <c r="AH448" s="645" t="s">
        <v>47</v>
      </c>
      <c r="AI448" s="646" t="str">
        <f t="shared" si="26"/>
        <v/>
      </c>
      <c r="AJ448" s="234"/>
      <c r="AK448" s="647" t="str">
        <f t="shared" si="28"/>
        <v>○</v>
      </c>
      <c r="AL448" s="648" t="str">
        <f t="shared" si="29"/>
        <v/>
      </c>
      <c r="AM448" s="649"/>
      <c r="AN448" s="649"/>
      <c r="AO448" s="649"/>
      <c r="AP448" s="649"/>
      <c r="AQ448" s="649"/>
      <c r="AR448" s="649"/>
      <c r="AS448" s="649"/>
      <c r="AT448" s="649"/>
      <c r="AU448" s="650"/>
    </row>
    <row r="449" spans="1:47" ht="33" customHeight="1" thickBot="1">
      <c r="A449" s="639">
        <f t="shared" si="25"/>
        <v>439</v>
      </c>
      <c r="B449" s="1269" t="str">
        <f>IF(基本情報入力シート!C492="","",基本情報入力シート!C492)</f>
        <v/>
      </c>
      <c r="C449" s="1270"/>
      <c r="D449" s="1270"/>
      <c r="E449" s="1270"/>
      <c r="F449" s="1270"/>
      <c r="G449" s="1270"/>
      <c r="H449" s="1270"/>
      <c r="I449" s="1270"/>
      <c r="J449" s="1270"/>
      <c r="K449" s="1271"/>
      <c r="L449" s="639" t="str">
        <f>IF(基本情報入力シート!M492="","",基本情報入力シート!M492)</f>
        <v/>
      </c>
      <c r="M449" s="639" t="str">
        <f>IF(基本情報入力シート!R492="","",基本情報入力シート!R492)</f>
        <v/>
      </c>
      <c r="N449" s="639" t="str">
        <f>IF(基本情報入力シート!W492="","",基本情報入力シート!W492)</f>
        <v/>
      </c>
      <c r="O449" s="639" t="str">
        <f>IF(基本情報入力シート!X492="","",基本情報入力シート!X492)</f>
        <v/>
      </c>
      <c r="P449" s="640" t="str">
        <f>IF(基本情報入力シート!Y492="","",基本情報入力シート!Y492)</f>
        <v/>
      </c>
      <c r="Q449" s="641" t="str">
        <f>IF(基本情報入力シート!Z492="","",基本情報入力シート!Z492)</f>
        <v/>
      </c>
      <c r="R449" s="642" t="str">
        <f>IF(基本情報入力シート!AA492="","",基本情報入力シート!AA492)</f>
        <v/>
      </c>
      <c r="S449" s="129"/>
      <c r="T449" s="130"/>
      <c r="U449" s="643" t="str">
        <f>IFERROR(VLOOKUP(P449,【参考】数式用!$A$5:$I$28,MATCH(T449,【参考】数式用!$H$4:$I$4,0)+7,0),"")</f>
        <v/>
      </c>
      <c r="V449" s="132"/>
      <c r="W449" s="312" t="s">
        <v>121</v>
      </c>
      <c r="X449" s="133"/>
      <c r="Y449" s="313" t="s">
        <v>122</v>
      </c>
      <c r="Z449" s="133"/>
      <c r="AA449" s="313" t="s">
        <v>123</v>
      </c>
      <c r="AB449" s="133"/>
      <c r="AC449" s="313" t="s">
        <v>122</v>
      </c>
      <c r="AD449" s="133"/>
      <c r="AE449" s="313" t="s">
        <v>124</v>
      </c>
      <c r="AF449" s="644" t="s">
        <v>125</v>
      </c>
      <c r="AG449" s="651" t="str">
        <f t="shared" si="27"/>
        <v/>
      </c>
      <c r="AH449" s="645" t="s">
        <v>47</v>
      </c>
      <c r="AI449" s="646" t="str">
        <f t="shared" si="26"/>
        <v/>
      </c>
      <c r="AJ449" s="234"/>
      <c r="AK449" s="647" t="str">
        <f t="shared" si="28"/>
        <v>○</v>
      </c>
      <c r="AL449" s="648" t="str">
        <f t="shared" si="29"/>
        <v/>
      </c>
      <c r="AM449" s="649"/>
      <c r="AN449" s="649"/>
      <c r="AO449" s="649"/>
      <c r="AP449" s="649"/>
      <c r="AQ449" s="649"/>
      <c r="AR449" s="649"/>
      <c r="AS449" s="649"/>
      <c r="AT449" s="649"/>
      <c r="AU449" s="650"/>
    </row>
    <row r="450" spans="1:47" ht="33" customHeight="1" thickBot="1">
      <c r="A450" s="639">
        <f t="shared" si="25"/>
        <v>440</v>
      </c>
      <c r="B450" s="1269" t="str">
        <f>IF(基本情報入力シート!C493="","",基本情報入力シート!C493)</f>
        <v/>
      </c>
      <c r="C450" s="1270"/>
      <c r="D450" s="1270"/>
      <c r="E450" s="1270"/>
      <c r="F450" s="1270"/>
      <c r="G450" s="1270"/>
      <c r="H450" s="1270"/>
      <c r="I450" s="1270"/>
      <c r="J450" s="1270"/>
      <c r="K450" s="1271"/>
      <c r="L450" s="639" t="str">
        <f>IF(基本情報入力シート!M493="","",基本情報入力シート!M493)</f>
        <v/>
      </c>
      <c r="M450" s="639" t="str">
        <f>IF(基本情報入力シート!R493="","",基本情報入力シート!R493)</f>
        <v/>
      </c>
      <c r="N450" s="639" t="str">
        <f>IF(基本情報入力シート!W493="","",基本情報入力シート!W493)</f>
        <v/>
      </c>
      <c r="O450" s="639" t="str">
        <f>IF(基本情報入力シート!X493="","",基本情報入力シート!X493)</f>
        <v/>
      </c>
      <c r="P450" s="640" t="str">
        <f>IF(基本情報入力シート!Y493="","",基本情報入力シート!Y493)</f>
        <v/>
      </c>
      <c r="Q450" s="641" t="str">
        <f>IF(基本情報入力シート!Z493="","",基本情報入力シート!Z493)</f>
        <v/>
      </c>
      <c r="R450" s="642" t="str">
        <f>IF(基本情報入力シート!AA493="","",基本情報入力シート!AA493)</f>
        <v/>
      </c>
      <c r="S450" s="129"/>
      <c r="T450" s="130"/>
      <c r="U450" s="643" t="str">
        <f>IFERROR(VLOOKUP(P450,【参考】数式用!$A$5:$I$28,MATCH(T450,【参考】数式用!$H$4:$I$4,0)+7,0),"")</f>
        <v/>
      </c>
      <c r="V450" s="132"/>
      <c r="W450" s="312" t="s">
        <v>121</v>
      </c>
      <c r="X450" s="133"/>
      <c r="Y450" s="313" t="s">
        <v>122</v>
      </c>
      <c r="Z450" s="133"/>
      <c r="AA450" s="313" t="s">
        <v>123</v>
      </c>
      <c r="AB450" s="133"/>
      <c r="AC450" s="313" t="s">
        <v>122</v>
      </c>
      <c r="AD450" s="133"/>
      <c r="AE450" s="313" t="s">
        <v>124</v>
      </c>
      <c r="AF450" s="644" t="s">
        <v>125</v>
      </c>
      <c r="AG450" s="651" t="str">
        <f t="shared" si="27"/>
        <v/>
      </c>
      <c r="AH450" s="645" t="s">
        <v>47</v>
      </c>
      <c r="AI450" s="646" t="str">
        <f t="shared" si="26"/>
        <v/>
      </c>
      <c r="AJ450" s="234"/>
      <c r="AK450" s="647" t="str">
        <f t="shared" si="28"/>
        <v>○</v>
      </c>
      <c r="AL450" s="648" t="str">
        <f t="shared" si="29"/>
        <v/>
      </c>
      <c r="AM450" s="649"/>
      <c r="AN450" s="649"/>
      <c r="AO450" s="649"/>
      <c r="AP450" s="649"/>
      <c r="AQ450" s="649"/>
      <c r="AR450" s="649"/>
      <c r="AS450" s="649"/>
      <c r="AT450" s="649"/>
      <c r="AU450" s="650"/>
    </row>
    <row r="451" spans="1:47" ht="33" customHeight="1" thickBot="1">
      <c r="A451" s="639">
        <f t="shared" si="25"/>
        <v>441</v>
      </c>
      <c r="B451" s="1269" t="str">
        <f>IF(基本情報入力シート!C494="","",基本情報入力シート!C494)</f>
        <v/>
      </c>
      <c r="C451" s="1270"/>
      <c r="D451" s="1270"/>
      <c r="E451" s="1270"/>
      <c r="F451" s="1270"/>
      <c r="G451" s="1270"/>
      <c r="H451" s="1270"/>
      <c r="I451" s="1270"/>
      <c r="J451" s="1270"/>
      <c r="K451" s="1271"/>
      <c r="L451" s="639" t="str">
        <f>IF(基本情報入力シート!M494="","",基本情報入力シート!M494)</f>
        <v/>
      </c>
      <c r="M451" s="639" t="str">
        <f>IF(基本情報入力シート!R494="","",基本情報入力シート!R494)</f>
        <v/>
      </c>
      <c r="N451" s="639" t="str">
        <f>IF(基本情報入力シート!W494="","",基本情報入力シート!W494)</f>
        <v/>
      </c>
      <c r="O451" s="639" t="str">
        <f>IF(基本情報入力シート!X494="","",基本情報入力シート!X494)</f>
        <v/>
      </c>
      <c r="P451" s="640" t="str">
        <f>IF(基本情報入力シート!Y494="","",基本情報入力シート!Y494)</f>
        <v/>
      </c>
      <c r="Q451" s="641" t="str">
        <f>IF(基本情報入力シート!Z494="","",基本情報入力シート!Z494)</f>
        <v/>
      </c>
      <c r="R451" s="642" t="str">
        <f>IF(基本情報入力シート!AA494="","",基本情報入力シート!AA494)</f>
        <v/>
      </c>
      <c r="S451" s="129"/>
      <c r="T451" s="130"/>
      <c r="U451" s="643" t="str">
        <f>IFERROR(VLOOKUP(P451,【参考】数式用!$A$5:$I$28,MATCH(T451,【参考】数式用!$H$4:$I$4,0)+7,0),"")</f>
        <v/>
      </c>
      <c r="V451" s="132"/>
      <c r="W451" s="312" t="s">
        <v>121</v>
      </c>
      <c r="X451" s="133"/>
      <c r="Y451" s="313" t="s">
        <v>122</v>
      </c>
      <c r="Z451" s="133"/>
      <c r="AA451" s="313" t="s">
        <v>123</v>
      </c>
      <c r="AB451" s="133"/>
      <c r="AC451" s="313" t="s">
        <v>122</v>
      </c>
      <c r="AD451" s="133"/>
      <c r="AE451" s="313" t="s">
        <v>124</v>
      </c>
      <c r="AF451" s="644" t="s">
        <v>125</v>
      </c>
      <c r="AG451" s="651" t="str">
        <f t="shared" si="27"/>
        <v/>
      </c>
      <c r="AH451" s="645" t="s">
        <v>47</v>
      </c>
      <c r="AI451" s="646" t="str">
        <f t="shared" si="26"/>
        <v/>
      </c>
      <c r="AJ451" s="234"/>
      <c r="AK451" s="647" t="str">
        <f t="shared" si="28"/>
        <v>○</v>
      </c>
      <c r="AL451" s="648" t="str">
        <f t="shared" si="29"/>
        <v/>
      </c>
      <c r="AM451" s="649"/>
      <c r="AN451" s="649"/>
      <c r="AO451" s="649"/>
      <c r="AP451" s="649"/>
      <c r="AQ451" s="649"/>
      <c r="AR451" s="649"/>
      <c r="AS451" s="649"/>
      <c r="AT451" s="649"/>
      <c r="AU451" s="650"/>
    </row>
    <row r="452" spans="1:47" ht="33" customHeight="1" thickBot="1">
      <c r="A452" s="639">
        <f t="shared" si="25"/>
        <v>442</v>
      </c>
      <c r="B452" s="1269" t="str">
        <f>IF(基本情報入力シート!C495="","",基本情報入力シート!C495)</f>
        <v/>
      </c>
      <c r="C452" s="1270"/>
      <c r="D452" s="1270"/>
      <c r="E452" s="1270"/>
      <c r="F452" s="1270"/>
      <c r="G452" s="1270"/>
      <c r="H452" s="1270"/>
      <c r="I452" s="1270"/>
      <c r="J452" s="1270"/>
      <c r="K452" s="1271"/>
      <c r="L452" s="639" t="str">
        <f>IF(基本情報入力シート!M495="","",基本情報入力シート!M495)</f>
        <v/>
      </c>
      <c r="M452" s="639" t="str">
        <f>IF(基本情報入力シート!R495="","",基本情報入力シート!R495)</f>
        <v/>
      </c>
      <c r="N452" s="639" t="str">
        <f>IF(基本情報入力シート!W495="","",基本情報入力シート!W495)</f>
        <v/>
      </c>
      <c r="O452" s="639" t="str">
        <f>IF(基本情報入力シート!X495="","",基本情報入力シート!X495)</f>
        <v/>
      </c>
      <c r="P452" s="640" t="str">
        <f>IF(基本情報入力シート!Y495="","",基本情報入力シート!Y495)</f>
        <v/>
      </c>
      <c r="Q452" s="641" t="str">
        <f>IF(基本情報入力シート!Z495="","",基本情報入力シート!Z495)</f>
        <v/>
      </c>
      <c r="R452" s="642" t="str">
        <f>IF(基本情報入力シート!AA495="","",基本情報入力シート!AA495)</f>
        <v/>
      </c>
      <c r="S452" s="129"/>
      <c r="T452" s="130"/>
      <c r="U452" s="643" t="str">
        <f>IFERROR(VLOOKUP(P452,【参考】数式用!$A$5:$I$28,MATCH(T452,【参考】数式用!$H$4:$I$4,0)+7,0),"")</f>
        <v/>
      </c>
      <c r="V452" s="132"/>
      <c r="W452" s="312" t="s">
        <v>121</v>
      </c>
      <c r="X452" s="133"/>
      <c r="Y452" s="313" t="s">
        <v>122</v>
      </c>
      <c r="Z452" s="133"/>
      <c r="AA452" s="313" t="s">
        <v>123</v>
      </c>
      <c r="AB452" s="133"/>
      <c r="AC452" s="313" t="s">
        <v>122</v>
      </c>
      <c r="AD452" s="133"/>
      <c r="AE452" s="313" t="s">
        <v>124</v>
      </c>
      <c r="AF452" s="644" t="s">
        <v>125</v>
      </c>
      <c r="AG452" s="651" t="str">
        <f t="shared" si="27"/>
        <v/>
      </c>
      <c r="AH452" s="645" t="s">
        <v>47</v>
      </c>
      <c r="AI452" s="646" t="str">
        <f t="shared" si="26"/>
        <v/>
      </c>
      <c r="AJ452" s="234"/>
      <c r="AK452" s="647" t="str">
        <f t="shared" si="28"/>
        <v>○</v>
      </c>
      <c r="AL452" s="648" t="str">
        <f t="shared" si="29"/>
        <v/>
      </c>
      <c r="AM452" s="649"/>
      <c r="AN452" s="649"/>
      <c r="AO452" s="649"/>
      <c r="AP452" s="649"/>
      <c r="AQ452" s="649"/>
      <c r="AR452" s="649"/>
      <c r="AS452" s="649"/>
      <c r="AT452" s="649"/>
      <c r="AU452" s="650"/>
    </row>
    <row r="453" spans="1:47" ht="33" customHeight="1" thickBot="1">
      <c r="A453" s="639">
        <f t="shared" si="25"/>
        <v>443</v>
      </c>
      <c r="B453" s="1269" t="str">
        <f>IF(基本情報入力シート!C496="","",基本情報入力シート!C496)</f>
        <v/>
      </c>
      <c r="C453" s="1270"/>
      <c r="D453" s="1270"/>
      <c r="E453" s="1270"/>
      <c r="F453" s="1270"/>
      <c r="G453" s="1270"/>
      <c r="H453" s="1270"/>
      <c r="I453" s="1270"/>
      <c r="J453" s="1270"/>
      <c r="K453" s="1271"/>
      <c r="L453" s="639" t="str">
        <f>IF(基本情報入力シート!M496="","",基本情報入力シート!M496)</f>
        <v/>
      </c>
      <c r="M453" s="639" t="str">
        <f>IF(基本情報入力シート!R496="","",基本情報入力シート!R496)</f>
        <v/>
      </c>
      <c r="N453" s="639" t="str">
        <f>IF(基本情報入力シート!W496="","",基本情報入力シート!W496)</f>
        <v/>
      </c>
      <c r="O453" s="639" t="str">
        <f>IF(基本情報入力シート!X496="","",基本情報入力シート!X496)</f>
        <v/>
      </c>
      <c r="P453" s="640" t="str">
        <f>IF(基本情報入力シート!Y496="","",基本情報入力シート!Y496)</f>
        <v/>
      </c>
      <c r="Q453" s="641" t="str">
        <f>IF(基本情報入力シート!Z496="","",基本情報入力シート!Z496)</f>
        <v/>
      </c>
      <c r="R453" s="642" t="str">
        <f>IF(基本情報入力シート!AA496="","",基本情報入力シート!AA496)</f>
        <v/>
      </c>
      <c r="S453" s="129"/>
      <c r="T453" s="130"/>
      <c r="U453" s="643" t="str">
        <f>IFERROR(VLOOKUP(P453,【参考】数式用!$A$5:$I$28,MATCH(T453,【参考】数式用!$H$4:$I$4,0)+7,0),"")</f>
        <v/>
      </c>
      <c r="V453" s="132"/>
      <c r="W453" s="312" t="s">
        <v>121</v>
      </c>
      <c r="X453" s="133"/>
      <c r="Y453" s="313" t="s">
        <v>122</v>
      </c>
      <c r="Z453" s="133"/>
      <c r="AA453" s="313" t="s">
        <v>123</v>
      </c>
      <c r="AB453" s="133"/>
      <c r="AC453" s="313" t="s">
        <v>122</v>
      </c>
      <c r="AD453" s="133"/>
      <c r="AE453" s="313" t="s">
        <v>124</v>
      </c>
      <c r="AF453" s="644" t="s">
        <v>125</v>
      </c>
      <c r="AG453" s="651" t="str">
        <f t="shared" si="27"/>
        <v/>
      </c>
      <c r="AH453" s="645" t="s">
        <v>47</v>
      </c>
      <c r="AI453" s="646" t="str">
        <f t="shared" si="26"/>
        <v/>
      </c>
      <c r="AJ453" s="234"/>
      <c r="AK453" s="647" t="str">
        <f t="shared" si="28"/>
        <v>○</v>
      </c>
      <c r="AL453" s="648" t="str">
        <f t="shared" si="29"/>
        <v/>
      </c>
      <c r="AM453" s="649"/>
      <c r="AN453" s="649"/>
      <c r="AO453" s="649"/>
      <c r="AP453" s="649"/>
      <c r="AQ453" s="649"/>
      <c r="AR453" s="649"/>
      <c r="AS453" s="649"/>
      <c r="AT453" s="649"/>
      <c r="AU453" s="650"/>
    </row>
    <row r="454" spans="1:47" ht="33" customHeight="1" thickBot="1">
      <c r="A454" s="639">
        <f t="shared" si="25"/>
        <v>444</v>
      </c>
      <c r="B454" s="1269" t="str">
        <f>IF(基本情報入力シート!C497="","",基本情報入力シート!C497)</f>
        <v/>
      </c>
      <c r="C454" s="1270"/>
      <c r="D454" s="1270"/>
      <c r="E454" s="1270"/>
      <c r="F454" s="1270"/>
      <c r="G454" s="1270"/>
      <c r="H454" s="1270"/>
      <c r="I454" s="1270"/>
      <c r="J454" s="1270"/>
      <c r="K454" s="1271"/>
      <c r="L454" s="639" t="str">
        <f>IF(基本情報入力シート!M497="","",基本情報入力シート!M497)</f>
        <v/>
      </c>
      <c r="M454" s="639" t="str">
        <f>IF(基本情報入力シート!R497="","",基本情報入力シート!R497)</f>
        <v/>
      </c>
      <c r="N454" s="639" t="str">
        <f>IF(基本情報入力シート!W497="","",基本情報入力シート!W497)</f>
        <v/>
      </c>
      <c r="O454" s="639" t="str">
        <f>IF(基本情報入力シート!X497="","",基本情報入力シート!X497)</f>
        <v/>
      </c>
      <c r="P454" s="640" t="str">
        <f>IF(基本情報入力シート!Y497="","",基本情報入力シート!Y497)</f>
        <v/>
      </c>
      <c r="Q454" s="641" t="str">
        <f>IF(基本情報入力シート!Z497="","",基本情報入力シート!Z497)</f>
        <v/>
      </c>
      <c r="R454" s="642" t="str">
        <f>IF(基本情報入力シート!AA497="","",基本情報入力シート!AA497)</f>
        <v/>
      </c>
      <c r="S454" s="129"/>
      <c r="T454" s="130"/>
      <c r="U454" s="643" t="str">
        <f>IFERROR(VLOOKUP(P454,【参考】数式用!$A$5:$I$28,MATCH(T454,【参考】数式用!$H$4:$I$4,0)+7,0),"")</f>
        <v/>
      </c>
      <c r="V454" s="132"/>
      <c r="W454" s="312" t="s">
        <v>121</v>
      </c>
      <c r="X454" s="133"/>
      <c r="Y454" s="313" t="s">
        <v>122</v>
      </c>
      <c r="Z454" s="133"/>
      <c r="AA454" s="313" t="s">
        <v>123</v>
      </c>
      <c r="AB454" s="133"/>
      <c r="AC454" s="313" t="s">
        <v>122</v>
      </c>
      <c r="AD454" s="133"/>
      <c r="AE454" s="313" t="s">
        <v>124</v>
      </c>
      <c r="AF454" s="644" t="s">
        <v>125</v>
      </c>
      <c r="AG454" s="651" t="str">
        <f t="shared" si="27"/>
        <v/>
      </c>
      <c r="AH454" s="645" t="s">
        <v>47</v>
      </c>
      <c r="AI454" s="646" t="str">
        <f t="shared" si="26"/>
        <v/>
      </c>
      <c r="AJ454" s="234"/>
      <c r="AK454" s="647" t="str">
        <f t="shared" si="28"/>
        <v>○</v>
      </c>
      <c r="AL454" s="648" t="str">
        <f t="shared" si="29"/>
        <v/>
      </c>
      <c r="AM454" s="649"/>
      <c r="AN454" s="649"/>
      <c r="AO454" s="649"/>
      <c r="AP454" s="649"/>
      <c r="AQ454" s="649"/>
      <c r="AR454" s="649"/>
      <c r="AS454" s="649"/>
      <c r="AT454" s="649"/>
      <c r="AU454" s="650"/>
    </row>
    <row r="455" spans="1:47" ht="33" customHeight="1" thickBot="1">
      <c r="A455" s="639">
        <f t="shared" si="25"/>
        <v>445</v>
      </c>
      <c r="B455" s="1269" t="str">
        <f>IF(基本情報入力シート!C498="","",基本情報入力シート!C498)</f>
        <v/>
      </c>
      <c r="C455" s="1270"/>
      <c r="D455" s="1270"/>
      <c r="E455" s="1270"/>
      <c r="F455" s="1270"/>
      <c r="G455" s="1270"/>
      <c r="H455" s="1270"/>
      <c r="I455" s="1270"/>
      <c r="J455" s="1270"/>
      <c r="K455" s="1271"/>
      <c r="L455" s="639" t="str">
        <f>IF(基本情報入力シート!M498="","",基本情報入力シート!M498)</f>
        <v/>
      </c>
      <c r="M455" s="639" t="str">
        <f>IF(基本情報入力シート!R498="","",基本情報入力シート!R498)</f>
        <v/>
      </c>
      <c r="N455" s="639" t="str">
        <f>IF(基本情報入力シート!W498="","",基本情報入力シート!W498)</f>
        <v/>
      </c>
      <c r="O455" s="639" t="str">
        <f>IF(基本情報入力シート!X498="","",基本情報入力シート!X498)</f>
        <v/>
      </c>
      <c r="P455" s="640" t="str">
        <f>IF(基本情報入力シート!Y498="","",基本情報入力シート!Y498)</f>
        <v/>
      </c>
      <c r="Q455" s="641" t="str">
        <f>IF(基本情報入力シート!Z498="","",基本情報入力シート!Z498)</f>
        <v/>
      </c>
      <c r="R455" s="642" t="str">
        <f>IF(基本情報入力シート!AA498="","",基本情報入力シート!AA498)</f>
        <v/>
      </c>
      <c r="S455" s="129"/>
      <c r="T455" s="130"/>
      <c r="U455" s="643" t="str">
        <f>IFERROR(VLOOKUP(P455,【参考】数式用!$A$5:$I$28,MATCH(T455,【参考】数式用!$H$4:$I$4,0)+7,0),"")</f>
        <v/>
      </c>
      <c r="V455" s="132"/>
      <c r="W455" s="312" t="s">
        <v>121</v>
      </c>
      <c r="X455" s="133"/>
      <c r="Y455" s="313" t="s">
        <v>122</v>
      </c>
      <c r="Z455" s="133"/>
      <c r="AA455" s="313" t="s">
        <v>123</v>
      </c>
      <c r="AB455" s="133"/>
      <c r="AC455" s="313" t="s">
        <v>122</v>
      </c>
      <c r="AD455" s="133"/>
      <c r="AE455" s="313" t="s">
        <v>124</v>
      </c>
      <c r="AF455" s="644" t="s">
        <v>125</v>
      </c>
      <c r="AG455" s="651" t="str">
        <f t="shared" si="27"/>
        <v/>
      </c>
      <c r="AH455" s="645" t="s">
        <v>47</v>
      </c>
      <c r="AI455" s="646" t="str">
        <f t="shared" si="26"/>
        <v/>
      </c>
      <c r="AJ455" s="234"/>
      <c r="AK455" s="647" t="str">
        <f t="shared" si="28"/>
        <v>○</v>
      </c>
      <c r="AL455" s="648" t="str">
        <f t="shared" si="29"/>
        <v/>
      </c>
      <c r="AM455" s="649"/>
      <c r="AN455" s="649"/>
      <c r="AO455" s="649"/>
      <c r="AP455" s="649"/>
      <c r="AQ455" s="649"/>
      <c r="AR455" s="649"/>
      <c r="AS455" s="649"/>
      <c r="AT455" s="649"/>
      <c r="AU455" s="650"/>
    </row>
    <row r="456" spans="1:47" ht="33" customHeight="1" thickBot="1">
      <c r="A456" s="639">
        <f t="shared" si="25"/>
        <v>446</v>
      </c>
      <c r="B456" s="1269" t="str">
        <f>IF(基本情報入力シート!C499="","",基本情報入力シート!C499)</f>
        <v/>
      </c>
      <c r="C456" s="1270"/>
      <c r="D456" s="1270"/>
      <c r="E456" s="1270"/>
      <c r="F456" s="1270"/>
      <c r="G456" s="1270"/>
      <c r="H456" s="1270"/>
      <c r="I456" s="1270"/>
      <c r="J456" s="1270"/>
      <c r="K456" s="1271"/>
      <c r="L456" s="639" t="str">
        <f>IF(基本情報入力シート!M499="","",基本情報入力シート!M499)</f>
        <v/>
      </c>
      <c r="M456" s="639" t="str">
        <f>IF(基本情報入力シート!R499="","",基本情報入力シート!R499)</f>
        <v/>
      </c>
      <c r="N456" s="639" t="str">
        <f>IF(基本情報入力シート!W499="","",基本情報入力シート!W499)</f>
        <v/>
      </c>
      <c r="O456" s="639" t="str">
        <f>IF(基本情報入力シート!X499="","",基本情報入力シート!X499)</f>
        <v/>
      </c>
      <c r="P456" s="640" t="str">
        <f>IF(基本情報入力シート!Y499="","",基本情報入力シート!Y499)</f>
        <v/>
      </c>
      <c r="Q456" s="641" t="str">
        <f>IF(基本情報入力シート!Z499="","",基本情報入力シート!Z499)</f>
        <v/>
      </c>
      <c r="R456" s="642" t="str">
        <f>IF(基本情報入力シート!AA499="","",基本情報入力シート!AA499)</f>
        <v/>
      </c>
      <c r="S456" s="129"/>
      <c r="T456" s="130"/>
      <c r="U456" s="643" t="str">
        <f>IFERROR(VLOOKUP(P456,【参考】数式用!$A$5:$I$28,MATCH(T456,【参考】数式用!$H$4:$I$4,0)+7,0),"")</f>
        <v/>
      </c>
      <c r="V456" s="132"/>
      <c r="W456" s="312" t="s">
        <v>121</v>
      </c>
      <c r="X456" s="133"/>
      <c r="Y456" s="313" t="s">
        <v>122</v>
      </c>
      <c r="Z456" s="133"/>
      <c r="AA456" s="313" t="s">
        <v>123</v>
      </c>
      <c r="AB456" s="133"/>
      <c r="AC456" s="313" t="s">
        <v>122</v>
      </c>
      <c r="AD456" s="133"/>
      <c r="AE456" s="313" t="s">
        <v>124</v>
      </c>
      <c r="AF456" s="644" t="s">
        <v>125</v>
      </c>
      <c r="AG456" s="651" t="str">
        <f t="shared" si="27"/>
        <v/>
      </c>
      <c r="AH456" s="645" t="s">
        <v>47</v>
      </c>
      <c r="AI456" s="646" t="str">
        <f t="shared" si="26"/>
        <v/>
      </c>
      <c r="AJ456" s="234"/>
      <c r="AK456" s="647" t="str">
        <f t="shared" si="28"/>
        <v>○</v>
      </c>
      <c r="AL456" s="648" t="str">
        <f t="shared" si="29"/>
        <v/>
      </c>
      <c r="AM456" s="649"/>
      <c r="AN456" s="649"/>
      <c r="AO456" s="649"/>
      <c r="AP456" s="649"/>
      <c r="AQ456" s="649"/>
      <c r="AR456" s="649"/>
      <c r="AS456" s="649"/>
      <c r="AT456" s="649"/>
      <c r="AU456" s="650"/>
    </row>
    <row r="457" spans="1:47" ht="33" customHeight="1" thickBot="1">
      <c r="A457" s="639">
        <f t="shared" si="25"/>
        <v>447</v>
      </c>
      <c r="B457" s="1269" t="str">
        <f>IF(基本情報入力シート!C500="","",基本情報入力シート!C500)</f>
        <v/>
      </c>
      <c r="C457" s="1270"/>
      <c r="D457" s="1270"/>
      <c r="E457" s="1270"/>
      <c r="F457" s="1270"/>
      <c r="G457" s="1270"/>
      <c r="H457" s="1270"/>
      <c r="I457" s="1270"/>
      <c r="J457" s="1270"/>
      <c r="K457" s="1271"/>
      <c r="L457" s="639" t="str">
        <f>IF(基本情報入力シート!M500="","",基本情報入力シート!M500)</f>
        <v/>
      </c>
      <c r="M457" s="639" t="str">
        <f>IF(基本情報入力シート!R500="","",基本情報入力シート!R500)</f>
        <v/>
      </c>
      <c r="N457" s="639" t="str">
        <f>IF(基本情報入力シート!W500="","",基本情報入力シート!W500)</f>
        <v/>
      </c>
      <c r="O457" s="639" t="str">
        <f>IF(基本情報入力シート!X500="","",基本情報入力シート!X500)</f>
        <v/>
      </c>
      <c r="P457" s="640" t="str">
        <f>IF(基本情報入力シート!Y500="","",基本情報入力シート!Y500)</f>
        <v/>
      </c>
      <c r="Q457" s="641" t="str">
        <f>IF(基本情報入力シート!Z500="","",基本情報入力シート!Z500)</f>
        <v/>
      </c>
      <c r="R457" s="642" t="str">
        <f>IF(基本情報入力シート!AA500="","",基本情報入力シート!AA500)</f>
        <v/>
      </c>
      <c r="S457" s="129"/>
      <c r="T457" s="130"/>
      <c r="U457" s="643" t="str">
        <f>IFERROR(VLOOKUP(P457,【参考】数式用!$A$5:$I$28,MATCH(T457,【参考】数式用!$H$4:$I$4,0)+7,0),"")</f>
        <v/>
      </c>
      <c r="V457" s="132"/>
      <c r="W457" s="312" t="s">
        <v>121</v>
      </c>
      <c r="X457" s="133"/>
      <c r="Y457" s="313" t="s">
        <v>122</v>
      </c>
      <c r="Z457" s="133"/>
      <c r="AA457" s="313" t="s">
        <v>123</v>
      </c>
      <c r="AB457" s="133"/>
      <c r="AC457" s="313" t="s">
        <v>122</v>
      </c>
      <c r="AD457" s="133"/>
      <c r="AE457" s="313" t="s">
        <v>124</v>
      </c>
      <c r="AF457" s="644" t="s">
        <v>125</v>
      </c>
      <c r="AG457" s="651" t="str">
        <f t="shared" si="27"/>
        <v/>
      </c>
      <c r="AH457" s="645" t="s">
        <v>47</v>
      </c>
      <c r="AI457" s="646" t="str">
        <f t="shared" si="26"/>
        <v/>
      </c>
      <c r="AJ457" s="234"/>
      <c r="AK457" s="647" t="str">
        <f t="shared" si="28"/>
        <v>○</v>
      </c>
      <c r="AL457" s="648" t="str">
        <f t="shared" si="29"/>
        <v/>
      </c>
      <c r="AM457" s="649"/>
      <c r="AN457" s="649"/>
      <c r="AO457" s="649"/>
      <c r="AP457" s="649"/>
      <c r="AQ457" s="649"/>
      <c r="AR457" s="649"/>
      <c r="AS457" s="649"/>
      <c r="AT457" s="649"/>
      <c r="AU457" s="650"/>
    </row>
    <row r="458" spans="1:47" ht="33" customHeight="1" thickBot="1">
      <c r="A458" s="639">
        <f t="shared" si="25"/>
        <v>448</v>
      </c>
      <c r="B458" s="1269" t="str">
        <f>IF(基本情報入力シート!C501="","",基本情報入力シート!C501)</f>
        <v/>
      </c>
      <c r="C458" s="1270"/>
      <c r="D458" s="1270"/>
      <c r="E458" s="1270"/>
      <c r="F458" s="1270"/>
      <c r="G458" s="1270"/>
      <c r="H458" s="1270"/>
      <c r="I458" s="1270"/>
      <c r="J458" s="1270"/>
      <c r="K458" s="1271"/>
      <c r="L458" s="639" t="str">
        <f>IF(基本情報入力シート!M501="","",基本情報入力シート!M501)</f>
        <v/>
      </c>
      <c r="M458" s="639" t="str">
        <f>IF(基本情報入力シート!R501="","",基本情報入力シート!R501)</f>
        <v/>
      </c>
      <c r="N458" s="639" t="str">
        <f>IF(基本情報入力シート!W501="","",基本情報入力シート!W501)</f>
        <v/>
      </c>
      <c r="O458" s="639" t="str">
        <f>IF(基本情報入力シート!X501="","",基本情報入力シート!X501)</f>
        <v/>
      </c>
      <c r="P458" s="640" t="str">
        <f>IF(基本情報入力シート!Y501="","",基本情報入力シート!Y501)</f>
        <v/>
      </c>
      <c r="Q458" s="641" t="str">
        <f>IF(基本情報入力シート!Z501="","",基本情報入力シート!Z501)</f>
        <v/>
      </c>
      <c r="R458" s="642" t="str">
        <f>IF(基本情報入力シート!AA501="","",基本情報入力シート!AA501)</f>
        <v/>
      </c>
      <c r="S458" s="129"/>
      <c r="T458" s="130"/>
      <c r="U458" s="643" t="str">
        <f>IFERROR(VLOOKUP(P458,【参考】数式用!$A$5:$I$28,MATCH(T458,【参考】数式用!$H$4:$I$4,0)+7,0),"")</f>
        <v/>
      </c>
      <c r="V458" s="132"/>
      <c r="W458" s="312" t="s">
        <v>121</v>
      </c>
      <c r="X458" s="133"/>
      <c r="Y458" s="313" t="s">
        <v>122</v>
      </c>
      <c r="Z458" s="133"/>
      <c r="AA458" s="313" t="s">
        <v>123</v>
      </c>
      <c r="AB458" s="133"/>
      <c r="AC458" s="313" t="s">
        <v>122</v>
      </c>
      <c r="AD458" s="133"/>
      <c r="AE458" s="313" t="s">
        <v>124</v>
      </c>
      <c r="AF458" s="644" t="s">
        <v>125</v>
      </c>
      <c r="AG458" s="651" t="str">
        <f t="shared" si="27"/>
        <v/>
      </c>
      <c r="AH458" s="645" t="s">
        <v>47</v>
      </c>
      <c r="AI458" s="646" t="str">
        <f t="shared" si="26"/>
        <v/>
      </c>
      <c r="AJ458" s="234"/>
      <c r="AK458" s="647" t="str">
        <f t="shared" si="28"/>
        <v>○</v>
      </c>
      <c r="AL458" s="648" t="str">
        <f t="shared" si="29"/>
        <v/>
      </c>
      <c r="AM458" s="649"/>
      <c r="AN458" s="649"/>
      <c r="AO458" s="649"/>
      <c r="AP458" s="649"/>
      <c r="AQ458" s="649"/>
      <c r="AR458" s="649"/>
      <c r="AS458" s="649"/>
      <c r="AT458" s="649"/>
      <c r="AU458" s="650"/>
    </row>
    <row r="459" spans="1:47" ht="33" customHeight="1" thickBot="1">
      <c r="A459" s="639">
        <f t="shared" si="25"/>
        <v>449</v>
      </c>
      <c r="B459" s="1269" t="str">
        <f>IF(基本情報入力シート!C502="","",基本情報入力シート!C502)</f>
        <v/>
      </c>
      <c r="C459" s="1270"/>
      <c r="D459" s="1270"/>
      <c r="E459" s="1270"/>
      <c r="F459" s="1270"/>
      <c r="G459" s="1270"/>
      <c r="H459" s="1270"/>
      <c r="I459" s="1270"/>
      <c r="J459" s="1270"/>
      <c r="K459" s="1271"/>
      <c r="L459" s="639" t="str">
        <f>IF(基本情報入力シート!M502="","",基本情報入力シート!M502)</f>
        <v/>
      </c>
      <c r="M459" s="639" t="str">
        <f>IF(基本情報入力シート!R502="","",基本情報入力シート!R502)</f>
        <v/>
      </c>
      <c r="N459" s="639" t="str">
        <f>IF(基本情報入力シート!W502="","",基本情報入力シート!W502)</f>
        <v/>
      </c>
      <c r="O459" s="639" t="str">
        <f>IF(基本情報入力シート!X502="","",基本情報入力シート!X502)</f>
        <v/>
      </c>
      <c r="P459" s="640" t="str">
        <f>IF(基本情報入力シート!Y502="","",基本情報入力シート!Y502)</f>
        <v/>
      </c>
      <c r="Q459" s="641" t="str">
        <f>IF(基本情報入力シート!Z502="","",基本情報入力シート!Z502)</f>
        <v/>
      </c>
      <c r="R459" s="642" t="str">
        <f>IF(基本情報入力シート!AA502="","",基本情報入力シート!AA502)</f>
        <v/>
      </c>
      <c r="S459" s="129"/>
      <c r="T459" s="130"/>
      <c r="U459" s="643" t="str">
        <f>IFERROR(VLOOKUP(P459,【参考】数式用!$A$5:$I$28,MATCH(T459,【参考】数式用!$H$4:$I$4,0)+7,0),"")</f>
        <v/>
      </c>
      <c r="V459" s="132"/>
      <c r="W459" s="312" t="s">
        <v>121</v>
      </c>
      <c r="X459" s="133"/>
      <c r="Y459" s="313" t="s">
        <v>122</v>
      </c>
      <c r="Z459" s="133"/>
      <c r="AA459" s="313" t="s">
        <v>123</v>
      </c>
      <c r="AB459" s="133"/>
      <c r="AC459" s="313" t="s">
        <v>122</v>
      </c>
      <c r="AD459" s="133"/>
      <c r="AE459" s="313" t="s">
        <v>124</v>
      </c>
      <c r="AF459" s="644" t="s">
        <v>125</v>
      </c>
      <c r="AG459" s="651" t="str">
        <f t="shared" si="27"/>
        <v/>
      </c>
      <c r="AH459" s="645" t="s">
        <v>47</v>
      </c>
      <c r="AI459" s="646" t="str">
        <f t="shared" si="26"/>
        <v/>
      </c>
      <c r="AJ459" s="234"/>
      <c r="AK459" s="647" t="str">
        <f t="shared" si="28"/>
        <v>○</v>
      </c>
      <c r="AL459" s="648" t="str">
        <f t="shared" si="29"/>
        <v/>
      </c>
      <c r="AM459" s="649"/>
      <c r="AN459" s="649"/>
      <c r="AO459" s="649"/>
      <c r="AP459" s="649"/>
      <c r="AQ459" s="649"/>
      <c r="AR459" s="649"/>
      <c r="AS459" s="649"/>
      <c r="AT459" s="649"/>
      <c r="AU459" s="650"/>
    </row>
    <row r="460" spans="1:47" ht="33" customHeight="1" thickBot="1">
      <c r="A460" s="639">
        <f t="shared" si="25"/>
        <v>450</v>
      </c>
      <c r="B460" s="1269" t="str">
        <f>IF(基本情報入力シート!C503="","",基本情報入力シート!C503)</f>
        <v/>
      </c>
      <c r="C460" s="1270"/>
      <c r="D460" s="1270"/>
      <c r="E460" s="1270"/>
      <c r="F460" s="1270"/>
      <c r="G460" s="1270"/>
      <c r="H460" s="1270"/>
      <c r="I460" s="1270"/>
      <c r="J460" s="1270"/>
      <c r="K460" s="1271"/>
      <c r="L460" s="639" t="str">
        <f>IF(基本情報入力シート!M503="","",基本情報入力シート!M503)</f>
        <v/>
      </c>
      <c r="M460" s="639" t="str">
        <f>IF(基本情報入力シート!R503="","",基本情報入力シート!R503)</f>
        <v/>
      </c>
      <c r="N460" s="639" t="str">
        <f>IF(基本情報入力シート!W503="","",基本情報入力シート!W503)</f>
        <v/>
      </c>
      <c r="O460" s="639" t="str">
        <f>IF(基本情報入力シート!X503="","",基本情報入力シート!X503)</f>
        <v/>
      </c>
      <c r="P460" s="640" t="str">
        <f>IF(基本情報入力シート!Y503="","",基本情報入力シート!Y503)</f>
        <v/>
      </c>
      <c r="Q460" s="641" t="str">
        <f>IF(基本情報入力シート!Z503="","",基本情報入力シート!Z503)</f>
        <v/>
      </c>
      <c r="R460" s="642" t="str">
        <f>IF(基本情報入力シート!AA503="","",基本情報入力シート!AA503)</f>
        <v/>
      </c>
      <c r="S460" s="129"/>
      <c r="T460" s="130"/>
      <c r="U460" s="643" t="str">
        <f>IFERROR(VLOOKUP(P460,【参考】数式用!$A$5:$I$28,MATCH(T460,【参考】数式用!$H$4:$I$4,0)+7,0),"")</f>
        <v/>
      </c>
      <c r="V460" s="132"/>
      <c r="W460" s="312" t="s">
        <v>121</v>
      </c>
      <c r="X460" s="133"/>
      <c r="Y460" s="313" t="s">
        <v>122</v>
      </c>
      <c r="Z460" s="133"/>
      <c r="AA460" s="313" t="s">
        <v>123</v>
      </c>
      <c r="AB460" s="133"/>
      <c r="AC460" s="313" t="s">
        <v>122</v>
      </c>
      <c r="AD460" s="133"/>
      <c r="AE460" s="313" t="s">
        <v>124</v>
      </c>
      <c r="AF460" s="644" t="s">
        <v>125</v>
      </c>
      <c r="AG460" s="651" t="str">
        <f t="shared" si="27"/>
        <v/>
      </c>
      <c r="AH460" s="645" t="s">
        <v>47</v>
      </c>
      <c r="AI460" s="646" t="str">
        <f t="shared" si="26"/>
        <v/>
      </c>
      <c r="AJ460" s="234"/>
      <c r="AK460" s="647" t="str">
        <f t="shared" si="28"/>
        <v>○</v>
      </c>
      <c r="AL460" s="648" t="str">
        <f t="shared" si="29"/>
        <v/>
      </c>
      <c r="AM460" s="649"/>
      <c r="AN460" s="649"/>
      <c r="AO460" s="649"/>
      <c r="AP460" s="649"/>
      <c r="AQ460" s="649"/>
      <c r="AR460" s="649"/>
      <c r="AS460" s="649"/>
      <c r="AT460" s="649"/>
      <c r="AU460" s="650"/>
    </row>
    <row r="461" spans="1:47" ht="33" customHeight="1" thickBot="1">
      <c r="A461" s="639">
        <f t="shared" ref="A461:A524" si="30">A460+1</f>
        <v>451</v>
      </c>
      <c r="B461" s="1269" t="str">
        <f>IF(基本情報入力シート!C504="","",基本情報入力シート!C504)</f>
        <v/>
      </c>
      <c r="C461" s="1270"/>
      <c r="D461" s="1270"/>
      <c r="E461" s="1270"/>
      <c r="F461" s="1270"/>
      <c r="G461" s="1270"/>
      <c r="H461" s="1270"/>
      <c r="I461" s="1270"/>
      <c r="J461" s="1270"/>
      <c r="K461" s="1271"/>
      <c r="L461" s="639" t="str">
        <f>IF(基本情報入力シート!M504="","",基本情報入力シート!M504)</f>
        <v/>
      </c>
      <c r="M461" s="639" t="str">
        <f>IF(基本情報入力シート!R504="","",基本情報入力シート!R504)</f>
        <v/>
      </c>
      <c r="N461" s="639" t="str">
        <f>IF(基本情報入力シート!W504="","",基本情報入力シート!W504)</f>
        <v/>
      </c>
      <c r="O461" s="639" t="str">
        <f>IF(基本情報入力シート!X504="","",基本情報入力シート!X504)</f>
        <v/>
      </c>
      <c r="P461" s="640" t="str">
        <f>IF(基本情報入力シート!Y504="","",基本情報入力シート!Y504)</f>
        <v/>
      </c>
      <c r="Q461" s="641" t="str">
        <f>IF(基本情報入力シート!Z504="","",基本情報入力シート!Z504)</f>
        <v/>
      </c>
      <c r="R461" s="642" t="str">
        <f>IF(基本情報入力シート!AA504="","",基本情報入力シート!AA504)</f>
        <v/>
      </c>
      <c r="S461" s="129"/>
      <c r="T461" s="130"/>
      <c r="U461" s="643" t="str">
        <f>IFERROR(VLOOKUP(P461,【参考】数式用!$A$5:$I$28,MATCH(T461,【参考】数式用!$H$4:$I$4,0)+7,0),"")</f>
        <v/>
      </c>
      <c r="V461" s="132"/>
      <c r="W461" s="312" t="s">
        <v>121</v>
      </c>
      <c r="X461" s="133"/>
      <c r="Y461" s="313" t="s">
        <v>122</v>
      </c>
      <c r="Z461" s="133"/>
      <c r="AA461" s="313" t="s">
        <v>123</v>
      </c>
      <c r="AB461" s="133"/>
      <c r="AC461" s="313" t="s">
        <v>122</v>
      </c>
      <c r="AD461" s="133"/>
      <c r="AE461" s="313" t="s">
        <v>124</v>
      </c>
      <c r="AF461" s="644" t="s">
        <v>125</v>
      </c>
      <c r="AG461" s="651" t="str">
        <f t="shared" si="27"/>
        <v/>
      </c>
      <c r="AH461" s="645" t="s">
        <v>47</v>
      </c>
      <c r="AI461" s="646" t="str">
        <f t="shared" si="26"/>
        <v/>
      </c>
      <c r="AJ461" s="234"/>
      <c r="AK461" s="647" t="str">
        <f t="shared" si="28"/>
        <v>○</v>
      </c>
      <c r="AL461" s="648" t="str">
        <f t="shared" si="29"/>
        <v/>
      </c>
      <c r="AM461" s="649"/>
      <c r="AN461" s="649"/>
      <c r="AO461" s="649"/>
      <c r="AP461" s="649"/>
      <c r="AQ461" s="649"/>
      <c r="AR461" s="649"/>
      <c r="AS461" s="649"/>
      <c r="AT461" s="649"/>
      <c r="AU461" s="650"/>
    </row>
    <row r="462" spans="1:47" ht="33" customHeight="1" thickBot="1">
      <c r="A462" s="639">
        <f t="shared" si="30"/>
        <v>452</v>
      </c>
      <c r="B462" s="1269" t="str">
        <f>IF(基本情報入力シート!C505="","",基本情報入力シート!C505)</f>
        <v/>
      </c>
      <c r="C462" s="1270"/>
      <c r="D462" s="1270"/>
      <c r="E462" s="1270"/>
      <c r="F462" s="1270"/>
      <c r="G462" s="1270"/>
      <c r="H462" s="1270"/>
      <c r="I462" s="1270"/>
      <c r="J462" s="1270"/>
      <c r="K462" s="1271"/>
      <c r="L462" s="639" t="str">
        <f>IF(基本情報入力シート!M505="","",基本情報入力シート!M505)</f>
        <v/>
      </c>
      <c r="M462" s="639" t="str">
        <f>IF(基本情報入力シート!R505="","",基本情報入力シート!R505)</f>
        <v/>
      </c>
      <c r="N462" s="639" t="str">
        <f>IF(基本情報入力シート!W505="","",基本情報入力シート!W505)</f>
        <v/>
      </c>
      <c r="O462" s="639" t="str">
        <f>IF(基本情報入力シート!X505="","",基本情報入力シート!X505)</f>
        <v/>
      </c>
      <c r="P462" s="640" t="str">
        <f>IF(基本情報入力シート!Y505="","",基本情報入力シート!Y505)</f>
        <v/>
      </c>
      <c r="Q462" s="641" t="str">
        <f>IF(基本情報入力シート!Z505="","",基本情報入力シート!Z505)</f>
        <v/>
      </c>
      <c r="R462" s="642" t="str">
        <f>IF(基本情報入力シート!AA505="","",基本情報入力シート!AA505)</f>
        <v/>
      </c>
      <c r="S462" s="129"/>
      <c r="T462" s="130"/>
      <c r="U462" s="643" t="str">
        <f>IFERROR(VLOOKUP(P462,【参考】数式用!$A$5:$I$28,MATCH(T462,【参考】数式用!$H$4:$I$4,0)+7,0),"")</f>
        <v/>
      </c>
      <c r="V462" s="132"/>
      <c r="W462" s="312" t="s">
        <v>121</v>
      </c>
      <c r="X462" s="133"/>
      <c r="Y462" s="313" t="s">
        <v>122</v>
      </c>
      <c r="Z462" s="133"/>
      <c r="AA462" s="313" t="s">
        <v>123</v>
      </c>
      <c r="AB462" s="133"/>
      <c r="AC462" s="313" t="s">
        <v>122</v>
      </c>
      <c r="AD462" s="133"/>
      <c r="AE462" s="313" t="s">
        <v>124</v>
      </c>
      <c r="AF462" s="644" t="s">
        <v>125</v>
      </c>
      <c r="AG462" s="651" t="str">
        <f t="shared" si="27"/>
        <v/>
      </c>
      <c r="AH462" s="645" t="s">
        <v>47</v>
      </c>
      <c r="AI462" s="646" t="str">
        <f t="shared" si="26"/>
        <v/>
      </c>
      <c r="AJ462" s="234"/>
      <c r="AK462" s="647" t="str">
        <f t="shared" si="28"/>
        <v>○</v>
      </c>
      <c r="AL462" s="648" t="str">
        <f t="shared" si="29"/>
        <v/>
      </c>
      <c r="AM462" s="649"/>
      <c r="AN462" s="649"/>
      <c r="AO462" s="649"/>
      <c r="AP462" s="649"/>
      <c r="AQ462" s="649"/>
      <c r="AR462" s="649"/>
      <c r="AS462" s="649"/>
      <c r="AT462" s="649"/>
      <c r="AU462" s="650"/>
    </row>
    <row r="463" spans="1:47" ht="33" customHeight="1" thickBot="1">
      <c r="A463" s="639">
        <f t="shared" si="30"/>
        <v>453</v>
      </c>
      <c r="B463" s="1269" t="str">
        <f>IF(基本情報入力シート!C506="","",基本情報入力シート!C506)</f>
        <v/>
      </c>
      <c r="C463" s="1270"/>
      <c r="D463" s="1270"/>
      <c r="E463" s="1270"/>
      <c r="F463" s="1270"/>
      <c r="G463" s="1270"/>
      <c r="H463" s="1270"/>
      <c r="I463" s="1270"/>
      <c r="J463" s="1270"/>
      <c r="K463" s="1271"/>
      <c r="L463" s="639" t="str">
        <f>IF(基本情報入力シート!M506="","",基本情報入力シート!M506)</f>
        <v/>
      </c>
      <c r="M463" s="639" t="str">
        <f>IF(基本情報入力シート!R506="","",基本情報入力シート!R506)</f>
        <v/>
      </c>
      <c r="N463" s="639" t="str">
        <f>IF(基本情報入力シート!W506="","",基本情報入力シート!W506)</f>
        <v/>
      </c>
      <c r="O463" s="639" t="str">
        <f>IF(基本情報入力シート!X506="","",基本情報入力シート!X506)</f>
        <v/>
      </c>
      <c r="P463" s="640" t="str">
        <f>IF(基本情報入力シート!Y506="","",基本情報入力シート!Y506)</f>
        <v/>
      </c>
      <c r="Q463" s="641" t="str">
        <f>IF(基本情報入力シート!Z506="","",基本情報入力シート!Z506)</f>
        <v/>
      </c>
      <c r="R463" s="642" t="str">
        <f>IF(基本情報入力シート!AA506="","",基本情報入力シート!AA506)</f>
        <v/>
      </c>
      <c r="S463" s="129"/>
      <c r="T463" s="130"/>
      <c r="U463" s="643" t="str">
        <f>IFERROR(VLOOKUP(P463,【参考】数式用!$A$5:$I$28,MATCH(T463,【参考】数式用!$H$4:$I$4,0)+7,0),"")</f>
        <v/>
      </c>
      <c r="V463" s="132"/>
      <c r="W463" s="312" t="s">
        <v>121</v>
      </c>
      <c r="X463" s="133"/>
      <c r="Y463" s="313" t="s">
        <v>122</v>
      </c>
      <c r="Z463" s="133"/>
      <c r="AA463" s="313" t="s">
        <v>123</v>
      </c>
      <c r="AB463" s="133"/>
      <c r="AC463" s="313" t="s">
        <v>122</v>
      </c>
      <c r="AD463" s="133"/>
      <c r="AE463" s="313" t="s">
        <v>124</v>
      </c>
      <c r="AF463" s="644" t="s">
        <v>125</v>
      </c>
      <c r="AG463" s="651" t="str">
        <f t="shared" si="27"/>
        <v/>
      </c>
      <c r="AH463" s="645" t="s">
        <v>47</v>
      </c>
      <c r="AI463" s="646" t="str">
        <f t="shared" si="26"/>
        <v/>
      </c>
      <c r="AJ463" s="234"/>
      <c r="AK463" s="647" t="str">
        <f t="shared" si="28"/>
        <v>○</v>
      </c>
      <c r="AL463" s="648" t="str">
        <f t="shared" si="29"/>
        <v/>
      </c>
      <c r="AM463" s="649"/>
      <c r="AN463" s="649"/>
      <c r="AO463" s="649"/>
      <c r="AP463" s="649"/>
      <c r="AQ463" s="649"/>
      <c r="AR463" s="649"/>
      <c r="AS463" s="649"/>
      <c r="AT463" s="649"/>
      <c r="AU463" s="650"/>
    </row>
    <row r="464" spans="1:47" ht="33" customHeight="1" thickBot="1">
      <c r="A464" s="639">
        <f t="shared" si="30"/>
        <v>454</v>
      </c>
      <c r="B464" s="1269" t="str">
        <f>IF(基本情報入力シート!C507="","",基本情報入力シート!C507)</f>
        <v/>
      </c>
      <c r="C464" s="1270"/>
      <c r="D464" s="1270"/>
      <c r="E464" s="1270"/>
      <c r="F464" s="1270"/>
      <c r="G464" s="1270"/>
      <c r="H464" s="1270"/>
      <c r="I464" s="1270"/>
      <c r="J464" s="1270"/>
      <c r="K464" s="1271"/>
      <c r="L464" s="639" t="str">
        <f>IF(基本情報入力シート!M507="","",基本情報入力シート!M507)</f>
        <v/>
      </c>
      <c r="M464" s="639" t="str">
        <f>IF(基本情報入力シート!R507="","",基本情報入力シート!R507)</f>
        <v/>
      </c>
      <c r="N464" s="639" t="str">
        <f>IF(基本情報入力シート!W507="","",基本情報入力シート!W507)</f>
        <v/>
      </c>
      <c r="O464" s="639" t="str">
        <f>IF(基本情報入力シート!X507="","",基本情報入力シート!X507)</f>
        <v/>
      </c>
      <c r="P464" s="640" t="str">
        <f>IF(基本情報入力シート!Y507="","",基本情報入力シート!Y507)</f>
        <v/>
      </c>
      <c r="Q464" s="641" t="str">
        <f>IF(基本情報入力シート!Z507="","",基本情報入力シート!Z507)</f>
        <v/>
      </c>
      <c r="R464" s="642" t="str">
        <f>IF(基本情報入力シート!AA507="","",基本情報入力シート!AA507)</f>
        <v/>
      </c>
      <c r="S464" s="129"/>
      <c r="T464" s="130"/>
      <c r="U464" s="643" t="str">
        <f>IFERROR(VLOOKUP(P464,【参考】数式用!$A$5:$I$28,MATCH(T464,【参考】数式用!$H$4:$I$4,0)+7,0),"")</f>
        <v/>
      </c>
      <c r="V464" s="132"/>
      <c r="W464" s="312" t="s">
        <v>121</v>
      </c>
      <c r="X464" s="133"/>
      <c r="Y464" s="313" t="s">
        <v>122</v>
      </c>
      <c r="Z464" s="133"/>
      <c r="AA464" s="313" t="s">
        <v>123</v>
      </c>
      <c r="AB464" s="133"/>
      <c r="AC464" s="313" t="s">
        <v>122</v>
      </c>
      <c r="AD464" s="133"/>
      <c r="AE464" s="313" t="s">
        <v>124</v>
      </c>
      <c r="AF464" s="644" t="s">
        <v>125</v>
      </c>
      <c r="AG464" s="651" t="str">
        <f t="shared" si="27"/>
        <v/>
      </c>
      <c r="AH464" s="645" t="s">
        <v>47</v>
      </c>
      <c r="AI464" s="646" t="str">
        <f t="shared" si="26"/>
        <v/>
      </c>
      <c r="AJ464" s="234"/>
      <c r="AK464" s="647" t="str">
        <f t="shared" si="28"/>
        <v>○</v>
      </c>
      <c r="AL464" s="648" t="str">
        <f t="shared" si="29"/>
        <v/>
      </c>
      <c r="AM464" s="649"/>
      <c r="AN464" s="649"/>
      <c r="AO464" s="649"/>
      <c r="AP464" s="649"/>
      <c r="AQ464" s="649"/>
      <c r="AR464" s="649"/>
      <c r="AS464" s="649"/>
      <c r="AT464" s="649"/>
      <c r="AU464" s="650"/>
    </row>
    <row r="465" spans="1:47" ht="33" customHeight="1" thickBot="1">
      <c r="A465" s="639">
        <f t="shared" si="30"/>
        <v>455</v>
      </c>
      <c r="B465" s="1269" t="str">
        <f>IF(基本情報入力シート!C508="","",基本情報入力シート!C508)</f>
        <v/>
      </c>
      <c r="C465" s="1270"/>
      <c r="D465" s="1270"/>
      <c r="E465" s="1270"/>
      <c r="F465" s="1270"/>
      <c r="G465" s="1270"/>
      <c r="H465" s="1270"/>
      <c r="I465" s="1270"/>
      <c r="J465" s="1270"/>
      <c r="K465" s="1271"/>
      <c r="L465" s="639" t="str">
        <f>IF(基本情報入力シート!M508="","",基本情報入力シート!M508)</f>
        <v/>
      </c>
      <c r="M465" s="639" t="str">
        <f>IF(基本情報入力シート!R508="","",基本情報入力シート!R508)</f>
        <v/>
      </c>
      <c r="N465" s="639" t="str">
        <f>IF(基本情報入力シート!W508="","",基本情報入力シート!W508)</f>
        <v/>
      </c>
      <c r="O465" s="639" t="str">
        <f>IF(基本情報入力シート!X508="","",基本情報入力シート!X508)</f>
        <v/>
      </c>
      <c r="P465" s="640" t="str">
        <f>IF(基本情報入力シート!Y508="","",基本情報入力シート!Y508)</f>
        <v/>
      </c>
      <c r="Q465" s="641" t="str">
        <f>IF(基本情報入力シート!Z508="","",基本情報入力シート!Z508)</f>
        <v/>
      </c>
      <c r="R465" s="642" t="str">
        <f>IF(基本情報入力シート!AA508="","",基本情報入力シート!AA508)</f>
        <v/>
      </c>
      <c r="S465" s="129"/>
      <c r="T465" s="130"/>
      <c r="U465" s="643" t="str">
        <f>IFERROR(VLOOKUP(P465,【参考】数式用!$A$5:$I$28,MATCH(T465,【参考】数式用!$H$4:$I$4,0)+7,0),"")</f>
        <v/>
      </c>
      <c r="V465" s="132"/>
      <c r="W465" s="312" t="s">
        <v>121</v>
      </c>
      <c r="X465" s="133"/>
      <c r="Y465" s="313" t="s">
        <v>122</v>
      </c>
      <c r="Z465" s="133"/>
      <c r="AA465" s="313" t="s">
        <v>123</v>
      </c>
      <c r="AB465" s="133"/>
      <c r="AC465" s="313" t="s">
        <v>122</v>
      </c>
      <c r="AD465" s="133"/>
      <c r="AE465" s="313" t="s">
        <v>124</v>
      </c>
      <c r="AF465" s="644" t="s">
        <v>125</v>
      </c>
      <c r="AG465" s="651" t="str">
        <f t="shared" si="27"/>
        <v/>
      </c>
      <c r="AH465" s="645" t="s">
        <v>47</v>
      </c>
      <c r="AI465" s="646" t="str">
        <f t="shared" si="26"/>
        <v/>
      </c>
      <c r="AJ465" s="234"/>
      <c r="AK465" s="647" t="str">
        <f t="shared" si="28"/>
        <v>○</v>
      </c>
      <c r="AL465" s="648" t="str">
        <f t="shared" si="29"/>
        <v/>
      </c>
      <c r="AM465" s="649"/>
      <c r="AN465" s="649"/>
      <c r="AO465" s="649"/>
      <c r="AP465" s="649"/>
      <c r="AQ465" s="649"/>
      <c r="AR465" s="649"/>
      <c r="AS465" s="649"/>
      <c r="AT465" s="649"/>
      <c r="AU465" s="650"/>
    </row>
    <row r="466" spans="1:47" ht="33" customHeight="1" thickBot="1">
      <c r="A466" s="639">
        <f t="shared" si="30"/>
        <v>456</v>
      </c>
      <c r="B466" s="1269" t="str">
        <f>IF(基本情報入力シート!C509="","",基本情報入力シート!C509)</f>
        <v/>
      </c>
      <c r="C466" s="1270"/>
      <c r="D466" s="1270"/>
      <c r="E466" s="1270"/>
      <c r="F466" s="1270"/>
      <c r="G466" s="1270"/>
      <c r="H466" s="1270"/>
      <c r="I466" s="1270"/>
      <c r="J466" s="1270"/>
      <c r="K466" s="1271"/>
      <c r="L466" s="639" t="str">
        <f>IF(基本情報入力シート!M509="","",基本情報入力シート!M509)</f>
        <v/>
      </c>
      <c r="M466" s="639" t="str">
        <f>IF(基本情報入力シート!R509="","",基本情報入力シート!R509)</f>
        <v/>
      </c>
      <c r="N466" s="639" t="str">
        <f>IF(基本情報入力シート!W509="","",基本情報入力シート!W509)</f>
        <v/>
      </c>
      <c r="O466" s="639" t="str">
        <f>IF(基本情報入力シート!X509="","",基本情報入力シート!X509)</f>
        <v/>
      </c>
      <c r="P466" s="640" t="str">
        <f>IF(基本情報入力シート!Y509="","",基本情報入力シート!Y509)</f>
        <v/>
      </c>
      <c r="Q466" s="641" t="str">
        <f>IF(基本情報入力シート!Z509="","",基本情報入力シート!Z509)</f>
        <v/>
      </c>
      <c r="R466" s="642" t="str">
        <f>IF(基本情報入力シート!AA509="","",基本情報入力シート!AA509)</f>
        <v/>
      </c>
      <c r="S466" s="129"/>
      <c r="T466" s="130"/>
      <c r="U466" s="643" t="str">
        <f>IFERROR(VLOOKUP(P466,【参考】数式用!$A$5:$I$28,MATCH(T466,【参考】数式用!$H$4:$I$4,0)+7,0),"")</f>
        <v/>
      </c>
      <c r="V466" s="132"/>
      <c r="W466" s="312" t="s">
        <v>121</v>
      </c>
      <c r="X466" s="133"/>
      <c r="Y466" s="313" t="s">
        <v>122</v>
      </c>
      <c r="Z466" s="133"/>
      <c r="AA466" s="313" t="s">
        <v>123</v>
      </c>
      <c r="AB466" s="133"/>
      <c r="AC466" s="313" t="s">
        <v>122</v>
      </c>
      <c r="AD466" s="133"/>
      <c r="AE466" s="313" t="s">
        <v>124</v>
      </c>
      <c r="AF466" s="644" t="s">
        <v>125</v>
      </c>
      <c r="AG466" s="651" t="str">
        <f t="shared" si="27"/>
        <v/>
      </c>
      <c r="AH466" s="645" t="s">
        <v>47</v>
      </c>
      <c r="AI466" s="646" t="str">
        <f t="shared" si="26"/>
        <v/>
      </c>
      <c r="AJ466" s="234"/>
      <c r="AK466" s="647" t="str">
        <f t="shared" si="28"/>
        <v>○</v>
      </c>
      <c r="AL466" s="648" t="str">
        <f t="shared" si="29"/>
        <v/>
      </c>
      <c r="AM466" s="649"/>
      <c r="AN466" s="649"/>
      <c r="AO466" s="649"/>
      <c r="AP466" s="649"/>
      <c r="AQ466" s="649"/>
      <c r="AR466" s="649"/>
      <c r="AS466" s="649"/>
      <c r="AT466" s="649"/>
      <c r="AU466" s="650"/>
    </row>
    <row r="467" spans="1:47" ht="33" customHeight="1" thickBot="1">
      <c r="A467" s="639">
        <f t="shared" si="30"/>
        <v>457</v>
      </c>
      <c r="B467" s="1269" t="str">
        <f>IF(基本情報入力シート!C510="","",基本情報入力シート!C510)</f>
        <v/>
      </c>
      <c r="C467" s="1270"/>
      <c r="D467" s="1270"/>
      <c r="E467" s="1270"/>
      <c r="F467" s="1270"/>
      <c r="G467" s="1270"/>
      <c r="H467" s="1270"/>
      <c r="I467" s="1270"/>
      <c r="J467" s="1270"/>
      <c r="K467" s="1271"/>
      <c r="L467" s="639" t="str">
        <f>IF(基本情報入力シート!M510="","",基本情報入力シート!M510)</f>
        <v/>
      </c>
      <c r="M467" s="639" t="str">
        <f>IF(基本情報入力シート!R510="","",基本情報入力シート!R510)</f>
        <v/>
      </c>
      <c r="N467" s="639" t="str">
        <f>IF(基本情報入力シート!W510="","",基本情報入力シート!W510)</f>
        <v/>
      </c>
      <c r="O467" s="639" t="str">
        <f>IF(基本情報入力シート!X510="","",基本情報入力シート!X510)</f>
        <v/>
      </c>
      <c r="P467" s="640" t="str">
        <f>IF(基本情報入力シート!Y510="","",基本情報入力シート!Y510)</f>
        <v/>
      </c>
      <c r="Q467" s="641" t="str">
        <f>IF(基本情報入力シート!Z510="","",基本情報入力シート!Z510)</f>
        <v/>
      </c>
      <c r="R467" s="642" t="str">
        <f>IF(基本情報入力シート!AA510="","",基本情報入力シート!AA510)</f>
        <v/>
      </c>
      <c r="S467" s="129"/>
      <c r="T467" s="130"/>
      <c r="U467" s="643" t="str">
        <f>IFERROR(VLOOKUP(P467,【参考】数式用!$A$5:$I$28,MATCH(T467,【参考】数式用!$H$4:$I$4,0)+7,0),"")</f>
        <v/>
      </c>
      <c r="V467" s="132"/>
      <c r="W467" s="312" t="s">
        <v>121</v>
      </c>
      <c r="X467" s="133"/>
      <c r="Y467" s="313" t="s">
        <v>122</v>
      </c>
      <c r="Z467" s="133"/>
      <c r="AA467" s="313" t="s">
        <v>123</v>
      </c>
      <c r="AB467" s="133"/>
      <c r="AC467" s="313" t="s">
        <v>122</v>
      </c>
      <c r="AD467" s="133"/>
      <c r="AE467" s="313" t="s">
        <v>124</v>
      </c>
      <c r="AF467" s="644" t="s">
        <v>125</v>
      </c>
      <c r="AG467" s="651" t="str">
        <f t="shared" si="27"/>
        <v/>
      </c>
      <c r="AH467" s="645" t="s">
        <v>47</v>
      </c>
      <c r="AI467" s="646" t="str">
        <f t="shared" si="26"/>
        <v/>
      </c>
      <c r="AJ467" s="234"/>
      <c r="AK467" s="647" t="str">
        <f t="shared" si="28"/>
        <v>○</v>
      </c>
      <c r="AL467" s="648" t="str">
        <f t="shared" si="29"/>
        <v/>
      </c>
      <c r="AM467" s="649"/>
      <c r="AN467" s="649"/>
      <c r="AO467" s="649"/>
      <c r="AP467" s="649"/>
      <c r="AQ467" s="649"/>
      <c r="AR467" s="649"/>
      <c r="AS467" s="649"/>
      <c r="AT467" s="649"/>
      <c r="AU467" s="650"/>
    </row>
    <row r="468" spans="1:47" ht="33" customHeight="1" thickBot="1">
      <c r="A468" s="639">
        <f t="shared" si="30"/>
        <v>458</v>
      </c>
      <c r="B468" s="1269" t="str">
        <f>IF(基本情報入力シート!C511="","",基本情報入力シート!C511)</f>
        <v/>
      </c>
      <c r="C468" s="1270"/>
      <c r="D468" s="1270"/>
      <c r="E468" s="1270"/>
      <c r="F468" s="1270"/>
      <c r="G468" s="1270"/>
      <c r="H468" s="1270"/>
      <c r="I468" s="1270"/>
      <c r="J468" s="1270"/>
      <c r="K468" s="1271"/>
      <c r="L468" s="639" t="str">
        <f>IF(基本情報入力シート!M511="","",基本情報入力シート!M511)</f>
        <v/>
      </c>
      <c r="M468" s="639" t="str">
        <f>IF(基本情報入力シート!R511="","",基本情報入力シート!R511)</f>
        <v/>
      </c>
      <c r="N468" s="639" t="str">
        <f>IF(基本情報入力シート!W511="","",基本情報入力シート!W511)</f>
        <v/>
      </c>
      <c r="O468" s="639" t="str">
        <f>IF(基本情報入力シート!X511="","",基本情報入力シート!X511)</f>
        <v/>
      </c>
      <c r="P468" s="640" t="str">
        <f>IF(基本情報入力シート!Y511="","",基本情報入力シート!Y511)</f>
        <v/>
      </c>
      <c r="Q468" s="641" t="str">
        <f>IF(基本情報入力シート!Z511="","",基本情報入力シート!Z511)</f>
        <v/>
      </c>
      <c r="R468" s="642" t="str">
        <f>IF(基本情報入力シート!AA511="","",基本情報入力シート!AA511)</f>
        <v/>
      </c>
      <c r="S468" s="129"/>
      <c r="T468" s="130"/>
      <c r="U468" s="643" t="str">
        <f>IFERROR(VLOOKUP(P468,【参考】数式用!$A$5:$I$28,MATCH(T468,【参考】数式用!$H$4:$I$4,0)+7,0),"")</f>
        <v/>
      </c>
      <c r="V468" s="132"/>
      <c r="W468" s="312" t="s">
        <v>121</v>
      </c>
      <c r="X468" s="133"/>
      <c r="Y468" s="313" t="s">
        <v>122</v>
      </c>
      <c r="Z468" s="133"/>
      <c r="AA468" s="313" t="s">
        <v>123</v>
      </c>
      <c r="AB468" s="133"/>
      <c r="AC468" s="313" t="s">
        <v>122</v>
      </c>
      <c r="AD468" s="133"/>
      <c r="AE468" s="313" t="s">
        <v>124</v>
      </c>
      <c r="AF468" s="644" t="s">
        <v>125</v>
      </c>
      <c r="AG468" s="651" t="str">
        <f t="shared" si="27"/>
        <v/>
      </c>
      <c r="AH468" s="645" t="s">
        <v>47</v>
      </c>
      <c r="AI468" s="646" t="str">
        <f t="shared" si="26"/>
        <v/>
      </c>
      <c r="AJ468" s="234"/>
      <c r="AK468" s="647" t="str">
        <f t="shared" si="28"/>
        <v>○</v>
      </c>
      <c r="AL468" s="648" t="str">
        <f t="shared" si="29"/>
        <v/>
      </c>
      <c r="AM468" s="649"/>
      <c r="AN468" s="649"/>
      <c r="AO468" s="649"/>
      <c r="AP468" s="649"/>
      <c r="AQ468" s="649"/>
      <c r="AR468" s="649"/>
      <c r="AS468" s="649"/>
      <c r="AT468" s="649"/>
      <c r="AU468" s="650"/>
    </row>
    <row r="469" spans="1:47" ht="33" customHeight="1" thickBot="1">
      <c r="A469" s="639">
        <f t="shared" si="30"/>
        <v>459</v>
      </c>
      <c r="B469" s="1269" t="str">
        <f>IF(基本情報入力シート!C512="","",基本情報入力シート!C512)</f>
        <v/>
      </c>
      <c r="C469" s="1270"/>
      <c r="D469" s="1270"/>
      <c r="E469" s="1270"/>
      <c r="F469" s="1270"/>
      <c r="G469" s="1270"/>
      <c r="H469" s="1270"/>
      <c r="I469" s="1270"/>
      <c r="J469" s="1270"/>
      <c r="K469" s="1271"/>
      <c r="L469" s="639" t="str">
        <f>IF(基本情報入力シート!M512="","",基本情報入力シート!M512)</f>
        <v/>
      </c>
      <c r="M469" s="639" t="str">
        <f>IF(基本情報入力シート!R512="","",基本情報入力シート!R512)</f>
        <v/>
      </c>
      <c r="N469" s="639" t="str">
        <f>IF(基本情報入力シート!W512="","",基本情報入力シート!W512)</f>
        <v/>
      </c>
      <c r="O469" s="639" t="str">
        <f>IF(基本情報入力シート!X512="","",基本情報入力シート!X512)</f>
        <v/>
      </c>
      <c r="P469" s="640" t="str">
        <f>IF(基本情報入力シート!Y512="","",基本情報入力シート!Y512)</f>
        <v/>
      </c>
      <c r="Q469" s="641" t="str">
        <f>IF(基本情報入力シート!Z512="","",基本情報入力シート!Z512)</f>
        <v/>
      </c>
      <c r="R469" s="642" t="str">
        <f>IF(基本情報入力シート!AA512="","",基本情報入力シート!AA512)</f>
        <v/>
      </c>
      <c r="S469" s="129"/>
      <c r="T469" s="130"/>
      <c r="U469" s="643" t="str">
        <f>IFERROR(VLOOKUP(P469,【参考】数式用!$A$5:$I$28,MATCH(T469,【参考】数式用!$H$4:$I$4,0)+7,0),"")</f>
        <v/>
      </c>
      <c r="V469" s="132"/>
      <c r="W469" s="312" t="s">
        <v>121</v>
      </c>
      <c r="X469" s="133"/>
      <c r="Y469" s="313" t="s">
        <v>122</v>
      </c>
      <c r="Z469" s="133"/>
      <c r="AA469" s="313" t="s">
        <v>123</v>
      </c>
      <c r="AB469" s="133"/>
      <c r="AC469" s="313" t="s">
        <v>122</v>
      </c>
      <c r="AD469" s="133"/>
      <c r="AE469" s="313" t="s">
        <v>124</v>
      </c>
      <c r="AF469" s="644" t="s">
        <v>125</v>
      </c>
      <c r="AG469" s="651" t="str">
        <f t="shared" si="27"/>
        <v/>
      </c>
      <c r="AH469" s="645" t="s">
        <v>47</v>
      </c>
      <c r="AI469" s="646" t="str">
        <f t="shared" si="26"/>
        <v/>
      </c>
      <c r="AJ469" s="234"/>
      <c r="AK469" s="647" t="str">
        <f t="shared" si="28"/>
        <v>○</v>
      </c>
      <c r="AL469" s="648" t="str">
        <f t="shared" si="29"/>
        <v/>
      </c>
      <c r="AM469" s="649"/>
      <c r="AN469" s="649"/>
      <c r="AO469" s="649"/>
      <c r="AP469" s="649"/>
      <c r="AQ469" s="649"/>
      <c r="AR469" s="649"/>
      <c r="AS469" s="649"/>
      <c r="AT469" s="649"/>
      <c r="AU469" s="650"/>
    </row>
    <row r="470" spans="1:47" ht="33" customHeight="1" thickBot="1">
      <c r="A470" s="639">
        <f t="shared" si="30"/>
        <v>460</v>
      </c>
      <c r="B470" s="1269" t="str">
        <f>IF(基本情報入力シート!C513="","",基本情報入力シート!C513)</f>
        <v/>
      </c>
      <c r="C470" s="1270"/>
      <c r="D470" s="1270"/>
      <c r="E470" s="1270"/>
      <c r="F470" s="1270"/>
      <c r="G470" s="1270"/>
      <c r="H470" s="1270"/>
      <c r="I470" s="1270"/>
      <c r="J470" s="1270"/>
      <c r="K470" s="1271"/>
      <c r="L470" s="639" t="str">
        <f>IF(基本情報入力シート!M513="","",基本情報入力シート!M513)</f>
        <v/>
      </c>
      <c r="M470" s="639" t="str">
        <f>IF(基本情報入力シート!R513="","",基本情報入力シート!R513)</f>
        <v/>
      </c>
      <c r="N470" s="639" t="str">
        <f>IF(基本情報入力シート!W513="","",基本情報入力シート!W513)</f>
        <v/>
      </c>
      <c r="O470" s="639" t="str">
        <f>IF(基本情報入力シート!X513="","",基本情報入力シート!X513)</f>
        <v/>
      </c>
      <c r="P470" s="640" t="str">
        <f>IF(基本情報入力シート!Y513="","",基本情報入力シート!Y513)</f>
        <v/>
      </c>
      <c r="Q470" s="641" t="str">
        <f>IF(基本情報入力シート!Z513="","",基本情報入力シート!Z513)</f>
        <v/>
      </c>
      <c r="R470" s="642" t="str">
        <f>IF(基本情報入力シート!AA513="","",基本情報入力シート!AA513)</f>
        <v/>
      </c>
      <c r="S470" s="129"/>
      <c r="T470" s="130"/>
      <c r="U470" s="643" t="str">
        <f>IFERROR(VLOOKUP(P470,【参考】数式用!$A$5:$I$28,MATCH(T470,【参考】数式用!$H$4:$I$4,0)+7,0),"")</f>
        <v/>
      </c>
      <c r="V470" s="132"/>
      <c r="W470" s="312" t="s">
        <v>121</v>
      </c>
      <c r="X470" s="133"/>
      <c r="Y470" s="313" t="s">
        <v>122</v>
      </c>
      <c r="Z470" s="133"/>
      <c r="AA470" s="313" t="s">
        <v>123</v>
      </c>
      <c r="AB470" s="133"/>
      <c r="AC470" s="313" t="s">
        <v>122</v>
      </c>
      <c r="AD470" s="133"/>
      <c r="AE470" s="313" t="s">
        <v>124</v>
      </c>
      <c r="AF470" s="644" t="s">
        <v>125</v>
      </c>
      <c r="AG470" s="651" t="str">
        <f t="shared" si="27"/>
        <v/>
      </c>
      <c r="AH470" s="645" t="s">
        <v>47</v>
      </c>
      <c r="AI470" s="646" t="str">
        <f t="shared" si="26"/>
        <v/>
      </c>
      <c r="AJ470" s="234"/>
      <c r="AK470" s="647" t="str">
        <f t="shared" si="28"/>
        <v>○</v>
      </c>
      <c r="AL470" s="648" t="str">
        <f t="shared" si="29"/>
        <v/>
      </c>
      <c r="AM470" s="649"/>
      <c r="AN470" s="649"/>
      <c r="AO470" s="649"/>
      <c r="AP470" s="649"/>
      <c r="AQ470" s="649"/>
      <c r="AR470" s="649"/>
      <c r="AS470" s="649"/>
      <c r="AT470" s="649"/>
      <c r="AU470" s="650"/>
    </row>
    <row r="471" spans="1:47" ht="33" customHeight="1" thickBot="1">
      <c r="A471" s="639">
        <f t="shared" si="30"/>
        <v>461</v>
      </c>
      <c r="B471" s="1269" t="str">
        <f>IF(基本情報入力シート!C514="","",基本情報入力シート!C514)</f>
        <v/>
      </c>
      <c r="C471" s="1270"/>
      <c r="D471" s="1270"/>
      <c r="E471" s="1270"/>
      <c r="F471" s="1270"/>
      <c r="G471" s="1270"/>
      <c r="H471" s="1270"/>
      <c r="I471" s="1270"/>
      <c r="J471" s="1270"/>
      <c r="K471" s="1271"/>
      <c r="L471" s="639" t="str">
        <f>IF(基本情報入力シート!M514="","",基本情報入力シート!M514)</f>
        <v/>
      </c>
      <c r="M471" s="639" t="str">
        <f>IF(基本情報入力シート!R514="","",基本情報入力シート!R514)</f>
        <v/>
      </c>
      <c r="N471" s="639" t="str">
        <f>IF(基本情報入力シート!W514="","",基本情報入力シート!W514)</f>
        <v/>
      </c>
      <c r="O471" s="639" t="str">
        <f>IF(基本情報入力シート!X514="","",基本情報入力シート!X514)</f>
        <v/>
      </c>
      <c r="P471" s="640" t="str">
        <f>IF(基本情報入力シート!Y514="","",基本情報入力シート!Y514)</f>
        <v/>
      </c>
      <c r="Q471" s="641" t="str">
        <f>IF(基本情報入力シート!Z514="","",基本情報入力シート!Z514)</f>
        <v/>
      </c>
      <c r="R471" s="642" t="str">
        <f>IF(基本情報入力シート!AA514="","",基本情報入力シート!AA514)</f>
        <v/>
      </c>
      <c r="S471" s="129"/>
      <c r="T471" s="130"/>
      <c r="U471" s="643" t="str">
        <f>IFERROR(VLOOKUP(P471,【参考】数式用!$A$5:$I$28,MATCH(T471,【参考】数式用!$H$4:$I$4,0)+7,0),"")</f>
        <v/>
      </c>
      <c r="V471" s="132"/>
      <c r="W471" s="312" t="s">
        <v>121</v>
      </c>
      <c r="X471" s="133"/>
      <c r="Y471" s="313" t="s">
        <v>122</v>
      </c>
      <c r="Z471" s="133"/>
      <c r="AA471" s="313" t="s">
        <v>123</v>
      </c>
      <c r="AB471" s="133"/>
      <c r="AC471" s="313" t="s">
        <v>122</v>
      </c>
      <c r="AD471" s="133"/>
      <c r="AE471" s="313" t="s">
        <v>124</v>
      </c>
      <c r="AF471" s="644" t="s">
        <v>125</v>
      </c>
      <c r="AG471" s="651" t="str">
        <f t="shared" si="27"/>
        <v/>
      </c>
      <c r="AH471" s="645" t="s">
        <v>47</v>
      </c>
      <c r="AI471" s="646" t="str">
        <f t="shared" si="26"/>
        <v/>
      </c>
      <c r="AJ471" s="234"/>
      <c r="AK471" s="647" t="str">
        <f t="shared" si="28"/>
        <v>○</v>
      </c>
      <c r="AL471" s="648" t="str">
        <f t="shared" si="29"/>
        <v/>
      </c>
      <c r="AM471" s="649"/>
      <c r="AN471" s="649"/>
      <c r="AO471" s="649"/>
      <c r="AP471" s="649"/>
      <c r="AQ471" s="649"/>
      <c r="AR471" s="649"/>
      <c r="AS471" s="649"/>
      <c r="AT471" s="649"/>
      <c r="AU471" s="650"/>
    </row>
    <row r="472" spans="1:47" ht="33" customHeight="1" thickBot="1">
      <c r="A472" s="639">
        <f t="shared" si="30"/>
        <v>462</v>
      </c>
      <c r="B472" s="1269" t="str">
        <f>IF(基本情報入力シート!C515="","",基本情報入力シート!C515)</f>
        <v/>
      </c>
      <c r="C472" s="1270"/>
      <c r="D472" s="1270"/>
      <c r="E472" s="1270"/>
      <c r="F472" s="1270"/>
      <c r="G472" s="1270"/>
      <c r="H472" s="1270"/>
      <c r="I472" s="1270"/>
      <c r="J472" s="1270"/>
      <c r="K472" s="1271"/>
      <c r="L472" s="639" t="str">
        <f>IF(基本情報入力シート!M515="","",基本情報入力シート!M515)</f>
        <v/>
      </c>
      <c r="M472" s="639" t="str">
        <f>IF(基本情報入力シート!R515="","",基本情報入力シート!R515)</f>
        <v/>
      </c>
      <c r="N472" s="639" t="str">
        <f>IF(基本情報入力シート!W515="","",基本情報入力シート!W515)</f>
        <v/>
      </c>
      <c r="O472" s="639" t="str">
        <f>IF(基本情報入力シート!X515="","",基本情報入力シート!X515)</f>
        <v/>
      </c>
      <c r="P472" s="640" t="str">
        <f>IF(基本情報入力シート!Y515="","",基本情報入力シート!Y515)</f>
        <v/>
      </c>
      <c r="Q472" s="641" t="str">
        <f>IF(基本情報入力シート!Z515="","",基本情報入力シート!Z515)</f>
        <v/>
      </c>
      <c r="R472" s="642" t="str">
        <f>IF(基本情報入力シート!AA515="","",基本情報入力シート!AA515)</f>
        <v/>
      </c>
      <c r="S472" s="129"/>
      <c r="T472" s="130"/>
      <c r="U472" s="643" t="str">
        <f>IFERROR(VLOOKUP(P472,【参考】数式用!$A$5:$I$28,MATCH(T472,【参考】数式用!$H$4:$I$4,0)+7,0),"")</f>
        <v/>
      </c>
      <c r="V472" s="132"/>
      <c r="W472" s="312" t="s">
        <v>121</v>
      </c>
      <c r="X472" s="133"/>
      <c r="Y472" s="313" t="s">
        <v>122</v>
      </c>
      <c r="Z472" s="133"/>
      <c r="AA472" s="313" t="s">
        <v>123</v>
      </c>
      <c r="AB472" s="133"/>
      <c r="AC472" s="313" t="s">
        <v>122</v>
      </c>
      <c r="AD472" s="133"/>
      <c r="AE472" s="313" t="s">
        <v>124</v>
      </c>
      <c r="AF472" s="644" t="s">
        <v>125</v>
      </c>
      <c r="AG472" s="651" t="str">
        <f t="shared" si="27"/>
        <v/>
      </c>
      <c r="AH472" s="645" t="s">
        <v>47</v>
      </c>
      <c r="AI472" s="646" t="str">
        <f t="shared" si="26"/>
        <v/>
      </c>
      <c r="AJ472" s="234"/>
      <c r="AK472" s="647" t="str">
        <f t="shared" si="28"/>
        <v>○</v>
      </c>
      <c r="AL472" s="648" t="str">
        <f t="shared" si="29"/>
        <v/>
      </c>
      <c r="AM472" s="649"/>
      <c r="AN472" s="649"/>
      <c r="AO472" s="649"/>
      <c r="AP472" s="649"/>
      <c r="AQ472" s="649"/>
      <c r="AR472" s="649"/>
      <c r="AS472" s="649"/>
      <c r="AT472" s="649"/>
      <c r="AU472" s="650"/>
    </row>
    <row r="473" spans="1:47" ht="33" customHeight="1" thickBot="1">
      <c r="A473" s="639">
        <f t="shared" si="30"/>
        <v>463</v>
      </c>
      <c r="B473" s="1269" t="str">
        <f>IF(基本情報入力シート!C516="","",基本情報入力シート!C516)</f>
        <v/>
      </c>
      <c r="C473" s="1270"/>
      <c r="D473" s="1270"/>
      <c r="E473" s="1270"/>
      <c r="F473" s="1270"/>
      <c r="G473" s="1270"/>
      <c r="H473" s="1270"/>
      <c r="I473" s="1270"/>
      <c r="J473" s="1270"/>
      <c r="K473" s="1271"/>
      <c r="L473" s="639" t="str">
        <f>IF(基本情報入力シート!M516="","",基本情報入力シート!M516)</f>
        <v/>
      </c>
      <c r="M473" s="639" t="str">
        <f>IF(基本情報入力シート!R516="","",基本情報入力シート!R516)</f>
        <v/>
      </c>
      <c r="N473" s="639" t="str">
        <f>IF(基本情報入力シート!W516="","",基本情報入力シート!W516)</f>
        <v/>
      </c>
      <c r="O473" s="639" t="str">
        <f>IF(基本情報入力シート!X516="","",基本情報入力シート!X516)</f>
        <v/>
      </c>
      <c r="P473" s="640" t="str">
        <f>IF(基本情報入力シート!Y516="","",基本情報入力シート!Y516)</f>
        <v/>
      </c>
      <c r="Q473" s="641" t="str">
        <f>IF(基本情報入力シート!Z516="","",基本情報入力シート!Z516)</f>
        <v/>
      </c>
      <c r="R473" s="642" t="str">
        <f>IF(基本情報入力シート!AA516="","",基本情報入力シート!AA516)</f>
        <v/>
      </c>
      <c r="S473" s="129"/>
      <c r="T473" s="130"/>
      <c r="U473" s="643" t="str">
        <f>IFERROR(VLOOKUP(P473,【参考】数式用!$A$5:$I$28,MATCH(T473,【参考】数式用!$H$4:$I$4,0)+7,0),"")</f>
        <v/>
      </c>
      <c r="V473" s="132"/>
      <c r="W473" s="312" t="s">
        <v>121</v>
      </c>
      <c r="X473" s="133"/>
      <c r="Y473" s="313" t="s">
        <v>122</v>
      </c>
      <c r="Z473" s="133"/>
      <c r="AA473" s="313" t="s">
        <v>123</v>
      </c>
      <c r="AB473" s="133"/>
      <c r="AC473" s="313" t="s">
        <v>122</v>
      </c>
      <c r="AD473" s="133"/>
      <c r="AE473" s="313" t="s">
        <v>124</v>
      </c>
      <c r="AF473" s="644" t="s">
        <v>125</v>
      </c>
      <c r="AG473" s="651" t="str">
        <f t="shared" si="27"/>
        <v/>
      </c>
      <c r="AH473" s="645" t="s">
        <v>47</v>
      </c>
      <c r="AI473" s="646" t="str">
        <f t="shared" si="26"/>
        <v/>
      </c>
      <c r="AJ473" s="234"/>
      <c r="AK473" s="647" t="str">
        <f t="shared" si="28"/>
        <v>○</v>
      </c>
      <c r="AL473" s="648" t="str">
        <f t="shared" si="29"/>
        <v/>
      </c>
      <c r="AM473" s="649"/>
      <c r="AN473" s="649"/>
      <c r="AO473" s="649"/>
      <c r="AP473" s="649"/>
      <c r="AQ473" s="649"/>
      <c r="AR473" s="649"/>
      <c r="AS473" s="649"/>
      <c r="AT473" s="649"/>
      <c r="AU473" s="650"/>
    </row>
    <row r="474" spans="1:47" ht="33" customHeight="1" thickBot="1">
      <c r="A474" s="639">
        <f t="shared" si="30"/>
        <v>464</v>
      </c>
      <c r="B474" s="1269" t="str">
        <f>IF(基本情報入力シート!C517="","",基本情報入力シート!C517)</f>
        <v/>
      </c>
      <c r="C474" s="1270"/>
      <c r="D474" s="1270"/>
      <c r="E474" s="1270"/>
      <c r="F474" s="1270"/>
      <c r="G474" s="1270"/>
      <c r="H474" s="1270"/>
      <c r="I474" s="1270"/>
      <c r="J474" s="1270"/>
      <c r="K474" s="1271"/>
      <c r="L474" s="639" t="str">
        <f>IF(基本情報入力シート!M517="","",基本情報入力シート!M517)</f>
        <v/>
      </c>
      <c r="M474" s="639" t="str">
        <f>IF(基本情報入力シート!R517="","",基本情報入力シート!R517)</f>
        <v/>
      </c>
      <c r="N474" s="639" t="str">
        <f>IF(基本情報入力シート!W517="","",基本情報入力シート!W517)</f>
        <v/>
      </c>
      <c r="O474" s="639" t="str">
        <f>IF(基本情報入力シート!X517="","",基本情報入力シート!X517)</f>
        <v/>
      </c>
      <c r="P474" s="640" t="str">
        <f>IF(基本情報入力シート!Y517="","",基本情報入力シート!Y517)</f>
        <v/>
      </c>
      <c r="Q474" s="641" t="str">
        <f>IF(基本情報入力シート!Z517="","",基本情報入力シート!Z517)</f>
        <v/>
      </c>
      <c r="R474" s="642" t="str">
        <f>IF(基本情報入力シート!AA517="","",基本情報入力シート!AA517)</f>
        <v/>
      </c>
      <c r="S474" s="129"/>
      <c r="T474" s="130"/>
      <c r="U474" s="643" t="str">
        <f>IFERROR(VLOOKUP(P474,【参考】数式用!$A$5:$I$28,MATCH(T474,【参考】数式用!$H$4:$I$4,0)+7,0),"")</f>
        <v/>
      </c>
      <c r="V474" s="132"/>
      <c r="W474" s="312" t="s">
        <v>121</v>
      </c>
      <c r="X474" s="133"/>
      <c r="Y474" s="313" t="s">
        <v>122</v>
      </c>
      <c r="Z474" s="133"/>
      <c r="AA474" s="313" t="s">
        <v>123</v>
      </c>
      <c r="AB474" s="133"/>
      <c r="AC474" s="313" t="s">
        <v>122</v>
      </c>
      <c r="AD474" s="133"/>
      <c r="AE474" s="313" t="s">
        <v>124</v>
      </c>
      <c r="AF474" s="644" t="s">
        <v>125</v>
      </c>
      <c r="AG474" s="651" t="str">
        <f t="shared" si="27"/>
        <v/>
      </c>
      <c r="AH474" s="645" t="s">
        <v>47</v>
      </c>
      <c r="AI474" s="646" t="str">
        <f t="shared" si="26"/>
        <v/>
      </c>
      <c r="AJ474" s="234"/>
      <c r="AK474" s="647" t="str">
        <f t="shared" si="28"/>
        <v>○</v>
      </c>
      <c r="AL474" s="648" t="str">
        <f t="shared" si="29"/>
        <v/>
      </c>
      <c r="AM474" s="649"/>
      <c r="AN474" s="649"/>
      <c r="AO474" s="649"/>
      <c r="AP474" s="649"/>
      <c r="AQ474" s="649"/>
      <c r="AR474" s="649"/>
      <c r="AS474" s="649"/>
      <c r="AT474" s="649"/>
      <c r="AU474" s="650"/>
    </row>
    <row r="475" spans="1:47" ht="33" customHeight="1" thickBot="1">
      <c r="A475" s="639">
        <f t="shared" si="30"/>
        <v>465</v>
      </c>
      <c r="B475" s="1269" t="str">
        <f>IF(基本情報入力シート!C518="","",基本情報入力シート!C518)</f>
        <v/>
      </c>
      <c r="C475" s="1270"/>
      <c r="D475" s="1270"/>
      <c r="E475" s="1270"/>
      <c r="F475" s="1270"/>
      <c r="G475" s="1270"/>
      <c r="H475" s="1270"/>
      <c r="I475" s="1270"/>
      <c r="J475" s="1270"/>
      <c r="K475" s="1271"/>
      <c r="L475" s="639" t="str">
        <f>IF(基本情報入力シート!M518="","",基本情報入力シート!M518)</f>
        <v/>
      </c>
      <c r="M475" s="639" t="str">
        <f>IF(基本情報入力シート!R518="","",基本情報入力シート!R518)</f>
        <v/>
      </c>
      <c r="N475" s="639" t="str">
        <f>IF(基本情報入力シート!W518="","",基本情報入力シート!W518)</f>
        <v/>
      </c>
      <c r="O475" s="639" t="str">
        <f>IF(基本情報入力シート!X518="","",基本情報入力シート!X518)</f>
        <v/>
      </c>
      <c r="P475" s="640" t="str">
        <f>IF(基本情報入力シート!Y518="","",基本情報入力シート!Y518)</f>
        <v/>
      </c>
      <c r="Q475" s="641" t="str">
        <f>IF(基本情報入力シート!Z518="","",基本情報入力シート!Z518)</f>
        <v/>
      </c>
      <c r="R475" s="642" t="str">
        <f>IF(基本情報入力シート!AA518="","",基本情報入力シート!AA518)</f>
        <v/>
      </c>
      <c r="S475" s="129"/>
      <c r="T475" s="130"/>
      <c r="U475" s="643" t="str">
        <f>IFERROR(VLOOKUP(P475,【参考】数式用!$A$5:$I$28,MATCH(T475,【参考】数式用!$H$4:$I$4,0)+7,0),"")</f>
        <v/>
      </c>
      <c r="V475" s="132"/>
      <c r="W475" s="312" t="s">
        <v>121</v>
      </c>
      <c r="X475" s="133"/>
      <c r="Y475" s="313" t="s">
        <v>122</v>
      </c>
      <c r="Z475" s="133"/>
      <c r="AA475" s="313" t="s">
        <v>123</v>
      </c>
      <c r="AB475" s="133"/>
      <c r="AC475" s="313" t="s">
        <v>122</v>
      </c>
      <c r="AD475" s="133"/>
      <c r="AE475" s="313" t="s">
        <v>124</v>
      </c>
      <c r="AF475" s="644" t="s">
        <v>125</v>
      </c>
      <c r="AG475" s="651" t="str">
        <f t="shared" si="27"/>
        <v/>
      </c>
      <c r="AH475" s="645" t="s">
        <v>47</v>
      </c>
      <c r="AI475" s="646" t="str">
        <f t="shared" si="26"/>
        <v/>
      </c>
      <c r="AJ475" s="234"/>
      <c r="AK475" s="647" t="str">
        <f t="shared" si="28"/>
        <v>○</v>
      </c>
      <c r="AL475" s="648" t="str">
        <f t="shared" si="29"/>
        <v/>
      </c>
      <c r="AM475" s="649"/>
      <c r="AN475" s="649"/>
      <c r="AO475" s="649"/>
      <c r="AP475" s="649"/>
      <c r="AQ475" s="649"/>
      <c r="AR475" s="649"/>
      <c r="AS475" s="649"/>
      <c r="AT475" s="649"/>
      <c r="AU475" s="650"/>
    </row>
    <row r="476" spans="1:47" ht="33" customHeight="1" thickBot="1">
      <c r="A476" s="639">
        <f t="shared" si="30"/>
        <v>466</v>
      </c>
      <c r="B476" s="1269" t="str">
        <f>IF(基本情報入力シート!C519="","",基本情報入力シート!C519)</f>
        <v/>
      </c>
      <c r="C476" s="1270"/>
      <c r="D476" s="1270"/>
      <c r="E476" s="1270"/>
      <c r="F476" s="1270"/>
      <c r="G476" s="1270"/>
      <c r="H476" s="1270"/>
      <c r="I476" s="1270"/>
      <c r="J476" s="1270"/>
      <c r="K476" s="1271"/>
      <c r="L476" s="639" t="str">
        <f>IF(基本情報入力シート!M519="","",基本情報入力シート!M519)</f>
        <v/>
      </c>
      <c r="M476" s="639" t="str">
        <f>IF(基本情報入力シート!R519="","",基本情報入力シート!R519)</f>
        <v/>
      </c>
      <c r="N476" s="639" t="str">
        <f>IF(基本情報入力シート!W519="","",基本情報入力シート!W519)</f>
        <v/>
      </c>
      <c r="O476" s="639" t="str">
        <f>IF(基本情報入力シート!X519="","",基本情報入力シート!X519)</f>
        <v/>
      </c>
      <c r="P476" s="640" t="str">
        <f>IF(基本情報入力シート!Y519="","",基本情報入力シート!Y519)</f>
        <v/>
      </c>
      <c r="Q476" s="641" t="str">
        <f>IF(基本情報入力シート!Z519="","",基本情報入力シート!Z519)</f>
        <v/>
      </c>
      <c r="R476" s="642" t="str">
        <f>IF(基本情報入力シート!AA519="","",基本情報入力シート!AA519)</f>
        <v/>
      </c>
      <c r="S476" s="129"/>
      <c r="T476" s="130"/>
      <c r="U476" s="643" t="str">
        <f>IFERROR(VLOOKUP(P476,【参考】数式用!$A$5:$I$28,MATCH(T476,【参考】数式用!$H$4:$I$4,0)+7,0),"")</f>
        <v/>
      </c>
      <c r="V476" s="132"/>
      <c r="W476" s="312" t="s">
        <v>121</v>
      </c>
      <c r="X476" s="133"/>
      <c r="Y476" s="313" t="s">
        <v>122</v>
      </c>
      <c r="Z476" s="133"/>
      <c r="AA476" s="313" t="s">
        <v>123</v>
      </c>
      <c r="AB476" s="133"/>
      <c r="AC476" s="313" t="s">
        <v>122</v>
      </c>
      <c r="AD476" s="133"/>
      <c r="AE476" s="313" t="s">
        <v>124</v>
      </c>
      <c r="AF476" s="644" t="s">
        <v>125</v>
      </c>
      <c r="AG476" s="651" t="str">
        <f t="shared" si="27"/>
        <v/>
      </c>
      <c r="AH476" s="645" t="s">
        <v>47</v>
      </c>
      <c r="AI476" s="646" t="str">
        <f t="shared" si="26"/>
        <v/>
      </c>
      <c r="AJ476" s="234"/>
      <c r="AK476" s="647" t="str">
        <f t="shared" si="28"/>
        <v>○</v>
      </c>
      <c r="AL476" s="648" t="str">
        <f t="shared" si="29"/>
        <v/>
      </c>
      <c r="AM476" s="649"/>
      <c r="AN476" s="649"/>
      <c r="AO476" s="649"/>
      <c r="AP476" s="649"/>
      <c r="AQ476" s="649"/>
      <c r="AR476" s="649"/>
      <c r="AS476" s="649"/>
      <c r="AT476" s="649"/>
      <c r="AU476" s="650"/>
    </row>
    <row r="477" spans="1:47" ht="33" customHeight="1" thickBot="1">
      <c r="A477" s="639">
        <f t="shared" si="30"/>
        <v>467</v>
      </c>
      <c r="B477" s="1269" t="str">
        <f>IF(基本情報入力シート!C520="","",基本情報入力シート!C520)</f>
        <v/>
      </c>
      <c r="C477" s="1270"/>
      <c r="D477" s="1270"/>
      <c r="E477" s="1270"/>
      <c r="F477" s="1270"/>
      <c r="G477" s="1270"/>
      <c r="H477" s="1270"/>
      <c r="I477" s="1270"/>
      <c r="J477" s="1270"/>
      <c r="K477" s="1271"/>
      <c r="L477" s="639" t="str">
        <f>IF(基本情報入力シート!M520="","",基本情報入力シート!M520)</f>
        <v/>
      </c>
      <c r="M477" s="639" t="str">
        <f>IF(基本情報入力シート!R520="","",基本情報入力シート!R520)</f>
        <v/>
      </c>
      <c r="N477" s="639" t="str">
        <f>IF(基本情報入力シート!W520="","",基本情報入力シート!W520)</f>
        <v/>
      </c>
      <c r="O477" s="639" t="str">
        <f>IF(基本情報入力シート!X520="","",基本情報入力シート!X520)</f>
        <v/>
      </c>
      <c r="P477" s="640" t="str">
        <f>IF(基本情報入力シート!Y520="","",基本情報入力シート!Y520)</f>
        <v/>
      </c>
      <c r="Q477" s="641" t="str">
        <f>IF(基本情報入力シート!Z520="","",基本情報入力シート!Z520)</f>
        <v/>
      </c>
      <c r="R477" s="642" t="str">
        <f>IF(基本情報入力シート!AA520="","",基本情報入力シート!AA520)</f>
        <v/>
      </c>
      <c r="S477" s="129"/>
      <c r="T477" s="130"/>
      <c r="U477" s="643" t="str">
        <f>IFERROR(VLOOKUP(P477,【参考】数式用!$A$5:$I$28,MATCH(T477,【参考】数式用!$H$4:$I$4,0)+7,0),"")</f>
        <v/>
      </c>
      <c r="V477" s="132"/>
      <c r="W477" s="312" t="s">
        <v>121</v>
      </c>
      <c r="X477" s="133"/>
      <c r="Y477" s="313" t="s">
        <v>122</v>
      </c>
      <c r="Z477" s="133"/>
      <c r="AA477" s="313" t="s">
        <v>123</v>
      </c>
      <c r="AB477" s="133"/>
      <c r="AC477" s="313" t="s">
        <v>122</v>
      </c>
      <c r="AD477" s="133"/>
      <c r="AE477" s="313" t="s">
        <v>124</v>
      </c>
      <c r="AF477" s="644" t="s">
        <v>125</v>
      </c>
      <c r="AG477" s="651" t="str">
        <f t="shared" si="27"/>
        <v/>
      </c>
      <c r="AH477" s="645" t="s">
        <v>47</v>
      </c>
      <c r="AI477" s="646" t="str">
        <f t="shared" si="26"/>
        <v/>
      </c>
      <c r="AJ477" s="234"/>
      <c r="AK477" s="647" t="str">
        <f t="shared" si="28"/>
        <v>○</v>
      </c>
      <c r="AL477" s="648" t="str">
        <f t="shared" si="29"/>
        <v/>
      </c>
      <c r="AM477" s="649"/>
      <c r="AN477" s="649"/>
      <c r="AO477" s="649"/>
      <c r="AP477" s="649"/>
      <c r="AQ477" s="649"/>
      <c r="AR477" s="649"/>
      <c r="AS477" s="649"/>
      <c r="AT477" s="649"/>
      <c r="AU477" s="650"/>
    </row>
    <row r="478" spans="1:47" ht="33" customHeight="1" thickBot="1">
      <c r="A478" s="639">
        <f t="shared" si="30"/>
        <v>468</v>
      </c>
      <c r="B478" s="1269" t="str">
        <f>IF(基本情報入力シート!C521="","",基本情報入力シート!C521)</f>
        <v/>
      </c>
      <c r="C478" s="1270"/>
      <c r="D478" s="1270"/>
      <c r="E478" s="1270"/>
      <c r="F478" s="1270"/>
      <c r="G478" s="1270"/>
      <c r="H478" s="1270"/>
      <c r="I478" s="1270"/>
      <c r="J478" s="1270"/>
      <c r="K478" s="1271"/>
      <c r="L478" s="639" t="str">
        <f>IF(基本情報入力シート!M521="","",基本情報入力シート!M521)</f>
        <v/>
      </c>
      <c r="M478" s="639" t="str">
        <f>IF(基本情報入力シート!R521="","",基本情報入力シート!R521)</f>
        <v/>
      </c>
      <c r="N478" s="639" t="str">
        <f>IF(基本情報入力シート!W521="","",基本情報入力シート!W521)</f>
        <v/>
      </c>
      <c r="O478" s="639" t="str">
        <f>IF(基本情報入力シート!X521="","",基本情報入力シート!X521)</f>
        <v/>
      </c>
      <c r="P478" s="640" t="str">
        <f>IF(基本情報入力シート!Y521="","",基本情報入力シート!Y521)</f>
        <v/>
      </c>
      <c r="Q478" s="641" t="str">
        <f>IF(基本情報入力シート!Z521="","",基本情報入力シート!Z521)</f>
        <v/>
      </c>
      <c r="R478" s="642" t="str">
        <f>IF(基本情報入力シート!AA521="","",基本情報入力シート!AA521)</f>
        <v/>
      </c>
      <c r="S478" s="129"/>
      <c r="T478" s="130"/>
      <c r="U478" s="643" t="str">
        <f>IFERROR(VLOOKUP(P478,【参考】数式用!$A$5:$I$28,MATCH(T478,【参考】数式用!$H$4:$I$4,0)+7,0),"")</f>
        <v/>
      </c>
      <c r="V478" s="132"/>
      <c r="W478" s="312" t="s">
        <v>121</v>
      </c>
      <c r="X478" s="133"/>
      <c r="Y478" s="313" t="s">
        <v>122</v>
      </c>
      <c r="Z478" s="133"/>
      <c r="AA478" s="313" t="s">
        <v>123</v>
      </c>
      <c r="AB478" s="133"/>
      <c r="AC478" s="313" t="s">
        <v>122</v>
      </c>
      <c r="AD478" s="133"/>
      <c r="AE478" s="313" t="s">
        <v>124</v>
      </c>
      <c r="AF478" s="644" t="s">
        <v>125</v>
      </c>
      <c r="AG478" s="651" t="str">
        <f t="shared" si="27"/>
        <v/>
      </c>
      <c r="AH478" s="645" t="s">
        <v>47</v>
      </c>
      <c r="AI478" s="646" t="str">
        <f t="shared" si="26"/>
        <v/>
      </c>
      <c r="AJ478" s="234"/>
      <c r="AK478" s="647" t="str">
        <f t="shared" si="28"/>
        <v>○</v>
      </c>
      <c r="AL478" s="648" t="str">
        <f t="shared" si="29"/>
        <v/>
      </c>
      <c r="AM478" s="649"/>
      <c r="AN478" s="649"/>
      <c r="AO478" s="649"/>
      <c r="AP478" s="649"/>
      <c r="AQ478" s="649"/>
      <c r="AR478" s="649"/>
      <c r="AS478" s="649"/>
      <c r="AT478" s="649"/>
      <c r="AU478" s="650"/>
    </row>
    <row r="479" spans="1:47" ht="33" customHeight="1" thickBot="1">
      <c r="A479" s="639">
        <f t="shared" si="30"/>
        <v>469</v>
      </c>
      <c r="B479" s="1269" t="str">
        <f>IF(基本情報入力シート!C522="","",基本情報入力シート!C522)</f>
        <v/>
      </c>
      <c r="C479" s="1270"/>
      <c r="D479" s="1270"/>
      <c r="E479" s="1270"/>
      <c r="F479" s="1270"/>
      <c r="G479" s="1270"/>
      <c r="H479" s="1270"/>
      <c r="I479" s="1270"/>
      <c r="J479" s="1270"/>
      <c r="K479" s="1271"/>
      <c r="L479" s="639" t="str">
        <f>IF(基本情報入力シート!M522="","",基本情報入力シート!M522)</f>
        <v/>
      </c>
      <c r="M479" s="639" t="str">
        <f>IF(基本情報入力シート!R522="","",基本情報入力シート!R522)</f>
        <v/>
      </c>
      <c r="N479" s="639" t="str">
        <f>IF(基本情報入力シート!W522="","",基本情報入力シート!W522)</f>
        <v/>
      </c>
      <c r="O479" s="639" t="str">
        <f>IF(基本情報入力シート!X522="","",基本情報入力シート!X522)</f>
        <v/>
      </c>
      <c r="P479" s="640" t="str">
        <f>IF(基本情報入力シート!Y522="","",基本情報入力シート!Y522)</f>
        <v/>
      </c>
      <c r="Q479" s="641" t="str">
        <f>IF(基本情報入力シート!Z522="","",基本情報入力シート!Z522)</f>
        <v/>
      </c>
      <c r="R479" s="642" t="str">
        <f>IF(基本情報入力シート!AA522="","",基本情報入力シート!AA522)</f>
        <v/>
      </c>
      <c r="S479" s="129"/>
      <c r="T479" s="130"/>
      <c r="U479" s="643" t="str">
        <f>IFERROR(VLOOKUP(P479,【参考】数式用!$A$5:$I$28,MATCH(T479,【参考】数式用!$H$4:$I$4,0)+7,0),"")</f>
        <v/>
      </c>
      <c r="V479" s="132"/>
      <c r="W479" s="312" t="s">
        <v>121</v>
      </c>
      <c r="X479" s="133"/>
      <c r="Y479" s="313" t="s">
        <v>122</v>
      </c>
      <c r="Z479" s="133"/>
      <c r="AA479" s="313" t="s">
        <v>123</v>
      </c>
      <c r="AB479" s="133"/>
      <c r="AC479" s="313" t="s">
        <v>122</v>
      </c>
      <c r="AD479" s="133"/>
      <c r="AE479" s="313" t="s">
        <v>124</v>
      </c>
      <c r="AF479" s="644" t="s">
        <v>125</v>
      </c>
      <c r="AG479" s="651" t="str">
        <f t="shared" si="27"/>
        <v/>
      </c>
      <c r="AH479" s="645" t="s">
        <v>47</v>
      </c>
      <c r="AI479" s="646" t="str">
        <f t="shared" si="26"/>
        <v/>
      </c>
      <c r="AJ479" s="234"/>
      <c r="AK479" s="647" t="str">
        <f t="shared" si="28"/>
        <v>○</v>
      </c>
      <c r="AL479" s="648" t="str">
        <f t="shared" si="29"/>
        <v/>
      </c>
      <c r="AM479" s="649"/>
      <c r="AN479" s="649"/>
      <c r="AO479" s="649"/>
      <c r="AP479" s="649"/>
      <c r="AQ479" s="649"/>
      <c r="AR479" s="649"/>
      <c r="AS479" s="649"/>
      <c r="AT479" s="649"/>
      <c r="AU479" s="650"/>
    </row>
    <row r="480" spans="1:47" ht="33" customHeight="1" thickBot="1">
      <c r="A480" s="639">
        <f t="shared" si="30"/>
        <v>470</v>
      </c>
      <c r="B480" s="1269" t="str">
        <f>IF(基本情報入力シート!C523="","",基本情報入力シート!C523)</f>
        <v/>
      </c>
      <c r="C480" s="1270"/>
      <c r="D480" s="1270"/>
      <c r="E480" s="1270"/>
      <c r="F480" s="1270"/>
      <c r="G480" s="1270"/>
      <c r="H480" s="1270"/>
      <c r="I480" s="1270"/>
      <c r="J480" s="1270"/>
      <c r="K480" s="1271"/>
      <c r="L480" s="639" t="str">
        <f>IF(基本情報入力シート!M523="","",基本情報入力シート!M523)</f>
        <v/>
      </c>
      <c r="M480" s="639" t="str">
        <f>IF(基本情報入力シート!R523="","",基本情報入力シート!R523)</f>
        <v/>
      </c>
      <c r="N480" s="639" t="str">
        <f>IF(基本情報入力シート!W523="","",基本情報入力シート!W523)</f>
        <v/>
      </c>
      <c r="O480" s="639" t="str">
        <f>IF(基本情報入力シート!X523="","",基本情報入力シート!X523)</f>
        <v/>
      </c>
      <c r="P480" s="640" t="str">
        <f>IF(基本情報入力シート!Y523="","",基本情報入力シート!Y523)</f>
        <v/>
      </c>
      <c r="Q480" s="641" t="str">
        <f>IF(基本情報入力シート!Z523="","",基本情報入力シート!Z523)</f>
        <v/>
      </c>
      <c r="R480" s="642" t="str">
        <f>IF(基本情報入力シート!AA523="","",基本情報入力シート!AA523)</f>
        <v/>
      </c>
      <c r="S480" s="129"/>
      <c r="T480" s="130"/>
      <c r="U480" s="643" t="str">
        <f>IFERROR(VLOOKUP(P480,【参考】数式用!$A$5:$I$28,MATCH(T480,【参考】数式用!$H$4:$I$4,0)+7,0),"")</f>
        <v/>
      </c>
      <c r="V480" s="132"/>
      <c r="W480" s="312" t="s">
        <v>121</v>
      </c>
      <c r="X480" s="133"/>
      <c r="Y480" s="313" t="s">
        <v>122</v>
      </c>
      <c r="Z480" s="133"/>
      <c r="AA480" s="313" t="s">
        <v>123</v>
      </c>
      <c r="AB480" s="133"/>
      <c r="AC480" s="313" t="s">
        <v>122</v>
      </c>
      <c r="AD480" s="133"/>
      <c r="AE480" s="313" t="s">
        <v>124</v>
      </c>
      <c r="AF480" s="644" t="s">
        <v>125</v>
      </c>
      <c r="AG480" s="651" t="str">
        <f t="shared" si="27"/>
        <v/>
      </c>
      <c r="AH480" s="645" t="s">
        <v>47</v>
      </c>
      <c r="AI480" s="646" t="str">
        <f t="shared" si="26"/>
        <v/>
      </c>
      <c r="AJ480" s="234"/>
      <c r="AK480" s="647" t="str">
        <f t="shared" si="28"/>
        <v>○</v>
      </c>
      <c r="AL480" s="648" t="str">
        <f t="shared" si="29"/>
        <v/>
      </c>
      <c r="AM480" s="649"/>
      <c r="AN480" s="649"/>
      <c r="AO480" s="649"/>
      <c r="AP480" s="649"/>
      <c r="AQ480" s="649"/>
      <c r="AR480" s="649"/>
      <c r="AS480" s="649"/>
      <c r="AT480" s="649"/>
      <c r="AU480" s="650"/>
    </row>
    <row r="481" spans="1:47" ht="33" customHeight="1" thickBot="1">
      <c r="A481" s="639">
        <f t="shared" si="30"/>
        <v>471</v>
      </c>
      <c r="B481" s="1269" t="str">
        <f>IF(基本情報入力シート!C524="","",基本情報入力シート!C524)</f>
        <v/>
      </c>
      <c r="C481" s="1270"/>
      <c r="D481" s="1270"/>
      <c r="E481" s="1270"/>
      <c r="F481" s="1270"/>
      <c r="G481" s="1270"/>
      <c r="H481" s="1270"/>
      <c r="I481" s="1270"/>
      <c r="J481" s="1270"/>
      <c r="K481" s="1271"/>
      <c r="L481" s="639" t="str">
        <f>IF(基本情報入力シート!M524="","",基本情報入力シート!M524)</f>
        <v/>
      </c>
      <c r="M481" s="639" t="str">
        <f>IF(基本情報入力シート!R524="","",基本情報入力シート!R524)</f>
        <v/>
      </c>
      <c r="N481" s="639" t="str">
        <f>IF(基本情報入力シート!W524="","",基本情報入力シート!W524)</f>
        <v/>
      </c>
      <c r="O481" s="639" t="str">
        <f>IF(基本情報入力シート!X524="","",基本情報入力シート!X524)</f>
        <v/>
      </c>
      <c r="P481" s="640" t="str">
        <f>IF(基本情報入力シート!Y524="","",基本情報入力シート!Y524)</f>
        <v/>
      </c>
      <c r="Q481" s="641" t="str">
        <f>IF(基本情報入力シート!Z524="","",基本情報入力シート!Z524)</f>
        <v/>
      </c>
      <c r="R481" s="642" t="str">
        <f>IF(基本情報入力シート!AA524="","",基本情報入力シート!AA524)</f>
        <v/>
      </c>
      <c r="S481" s="129"/>
      <c r="T481" s="130"/>
      <c r="U481" s="643" t="str">
        <f>IFERROR(VLOOKUP(P481,【参考】数式用!$A$5:$I$28,MATCH(T481,【参考】数式用!$H$4:$I$4,0)+7,0),"")</f>
        <v/>
      </c>
      <c r="V481" s="132"/>
      <c r="W481" s="312" t="s">
        <v>121</v>
      </c>
      <c r="X481" s="133"/>
      <c r="Y481" s="313" t="s">
        <v>122</v>
      </c>
      <c r="Z481" s="133"/>
      <c r="AA481" s="313" t="s">
        <v>123</v>
      </c>
      <c r="AB481" s="133"/>
      <c r="AC481" s="313" t="s">
        <v>122</v>
      </c>
      <c r="AD481" s="133"/>
      <c r="AE481" s="313" t="s">
        <v>124</v>
      </c>
      <c r="AF481" s="644" t="s">
        <v>125</v>
      </c>
      <c r="AG481" s="651" t="str">
        <f t="shared" si="27"/>
        <v/>
      </c>
      <c r="AH481" s="645" t="s">
        <v>47</v>
      </c>
      <c r="AI481" s="646" t="str">
        <f t="shared" si="26"/>
        <v/>
      </c>
      <c r="AJ481" s="234"/>
      <c r="AK481" s="647" t="str">
        <f t="shared" si="28"/>
        <v>○</v>
      </c>
      <c r="AL481" s="648" t="str">
        <f t="shared" si="29"/>
        <v/>
      </c>
      <c r="AM481" s="649"/>
      <c r="AN481" s="649"/>
      <c r="AO481" s="649"/>
      <c r="AP481" s="649"/>
      <c r="AQ481" s="649"/>
      <c r="AR481" s="649"/>
      <c r="AS481" s="649"/>
      <c r="AT481" s="649"/>
      <c r="AU481" s="650"/>
    </row>
    <row r="482" spans="1:47" ht="33" customHeight="1" thickBot="1">
      <c r="A482" s="639">
        <f t="shared" si="30"/>
        <v>472</v>
      </c>
      <c r="B482" s="1269" t="str">
        <f>IF(基本情報入力シート!C525="","",基本情報入力シート!C525)</f>
        <v/>
      </c>
      <c r="C482" s="1270"/>
      <c r="D482" s="1270"/>
      <c r="E482" s="1270"/>
      <c r="F482" s="1270"/>
      <c r="G482" s="1270"/>
      <c r="H482" s="1270"/>
      <c r="I482" s="1270"/>
      <c r="J482" s="1270"/>
      <c r="K482" s="1271"/>
      <c r="L482" s="639" t="str">
        <f>IF(基本情報入力シート!M525="","",基本情報入力シート!M525)</f>
        <v/>
      </c>
      <c r="M482" s="639" t="str">
        <f>IF(基本情報入力シート!R525="","",基本情報入力シート!R525)</f>
        <v/>
      </c>
      <c r="N482" s="639" t="str">
        <f>IF(基本情報入力シート!W525="","",基本情報入力シート!W525)</f>
        <v/>
      </c>
      <c r="O482" s="639" t="str">
        <f>IF(基本情報入力シート!X525="","",基本情報入力シート!X525)</f>
        <v/>
      </c>
      <c r="P482" s="640" t="str">
        <f>IF(基本情報入力シート!Y525="","",基本情報入力シート!Y525)</f>
        <v/>
      </c>
      <c r="Q482" s="641" t="str">
        <f>IF(基本情報入力シート!Z525="","",基本情報入力シート!Z525)</f>
        <v/>
      </c>
      <c r="R482" s="642" t="str">
        <f>IF(基本情報入力シート!AA525="","",基本情報入力シート!AA525)</f>
        <v/>
      </c>
      <c r="S482" s="129"/>
      <c r="T482" s="130"/>
      <c r="U482" s="643" t="str">
        <f>IFERROR(VLOOKUP(P482,【参考】数式用!$A$5:$I$28,MATCH(T482,【参考】数式用!$H$4:$I$4,0)+7,0),"")</f>
        <v/>
      </c>
      <c r="V482" s="132"/>
      <c r="W482" s="312" t="s">
        <v>121</v>
      </c>
      <c r="X482" s="133"/>
      <c r="Y482" s="313" t="s">
        <v>122</v>
      </c>
      <c r="Z482" s="133"/>
      <c r="AA482" s="313" t="s">
        <v>123</v>
      </c>
      <c r="AB482" s="133"/>
      <c r="AC482" s="313" t="s">
        <v>122</v>
      </c>
      <c r="AD482" s="133"/>
      <c r="AE482" s="313" t="s">
        <v>124</v>
      </c>
      <c r="AF482" s="644" t="s">
        <v>125</v>
      </c>
      <c r="AG482" s="651" t="str">
        <f t="shared" si="27"/>
        <v/>
      </c>
      <c r="AH482" s="645" t="s">
        <v>47</v>
      </c>
      <c r="AI482" s="646" t="str">
        <f t="shared" si="26"/>
        <v/>
      </c>
      <c r="AJ482" s="234"/>
      <c r="AK482" s="647" t="str">
        <f t="shared" si="28"/>
        <v>○</v>
      </c>
      <c r="AL482" s="648" t="str">
        <f t="shared" si="29"/>
        <v/>
      </c>
      <c r="AM482" s="649"/>
      <c r="AN482" s="649"/>
      <c r="AO482" s="649"/>
      <c r="AP482" s="649"/>
      <c r="AQ482" s="649"/>
      <c r="AR482" s="649"/>
      <c r="AS482" s="649"/>
      <c r="AT482" s="649"/>
      <c r="AU482" s="650"/>
    </row>
    <row r="483" spans="1:47" ht="33" customHeight="1" thickBot="1">
      <c r="A483" s="639">
        <f t="shared" si="30"/>
        <v>473</v>
      </c>
      <c r="B483" s="1269" t="str">
        <f>IF(基本情報入力シート!C526="","",基本情報入力シート!C526)</f>
        <v/>
      </c>
      <c r="C483" s="1270"/>
      <c r="D483" s="1270"/>
      <c r="E483" s="1270"/>
      <c r="F483" s="1270"/>
      <c r="G483" s="1270"/>
      <c r="H483" s="1270"/>
      <c r="I483" s="1270"/>
      <c r="J483" s="1270"/>
      <c r="K483" s="1271"/>
      <c r="L483" s="639" t="str">
        <f>IF(基本情報入力シート!M526="","",基本情報入力シート!M526)</f>
        <v/>
      </c>
      <c r="M483" s="639" t="str">
        <f>IF(基本情報入力シート!R526="","",基本情報入力シート!R526)</f>
        <v/>
      </c>
      <c r="N483" s="639" t="str">
        <f>IF(基本情報入力シート!W526="","",基本情報入力シート!W526)</f>
        <v/>
      </c>
      <c r="O483" s="639" t="str">
        <f>IF(基本情報入力シート!X526="","",基本情報入力シート!X526)</f>
        <v/>
      </c>
      <c r="P483" s="640" t="str">
        <f>IF(基本情報入力シート!Y526="","",基本情報入力シート!Y526)</f>
        <v/>
      </c>
      <c r="Q483" s="641" t="str">
        <f>IF(基本情報入力シート!Z526="","",基本情報入力シート!Z526)</f>
        <v/>
      </c>
      <c r="R483" s="642" t="str">
        <f>IF(基本情報入力シート!AA526="","",基本情報入力シート!AA526)</f>
        <v/>
      </c>
      <c r="S483" s="129"/>
      <c r="T483" s="130"/>
      <c r="U483" s="643" t="str">
        <f>IFERROR(VLOOKUP(P483,【参考】数式用!$A$5:$I$28,MATCH(T483,【参考】数式用!$H$4:$I$4,0)+7,0),"")</f>
        <v/>
      </c>
      <c r="V483" s="132"/>
      <c r="W483" s="312" t="s">
        <v>121</v>
      </c>
      <c r="X483" s="133"/>
      <c r="Y483" s="313" t="s">
        <v>122</v>
      </c>
      <c r="Z483" s="133"/>
      <c r="AA483" s="313" t="s">
        <v>123</v>
      </c>
      <c r="AB483" s="133"/>
      <c r="AC483" s="313" t="s">
        <v>122</v>
      </c>
      <c r="AD483" s="133"/>
      <c r="AE483" s="313" t="s">
        <v>124</v>
      </c>
      <c r="AF483" s="644" t="s">
        <v>125</v>
      </c>
      <c r="AG483" s="651" t="str">
        <f t="shared" si="27"/>
        <v/>
      </c>
      <c r="AH483" s="645" t="s">
        <v>47</v>
      </c>
      <c r="AI483" s="646" t="str">
        <f t="shared" si="26"/>
        <v/>
      </c>
      <c r="AJ483" s="234"/>
      <c r="AK483" s="647" t="str">
        <f t="shared" si="28"/>
        <v>○</v>
      </c>
      <c r="AL483" s="648" t="str">
        <f t="shared" si="29"/>
        <v/>
      </c>
      <c r="AM483" s="649"/>
      <c r="AN483" s="649"/>
      <c r="AO483" s="649"/>
      <c r="AP483" s="649"/>
      <c r="AQ483" s="649"/>
      <c r="AR483" s="649"/>
      <c r="AS483" s="649"/>
      <c r="AT483" s="649"/>
      <c r="AU483" s="650"/>
    </row>
    <row r="484" spans="1:47" ht="33" customHeight="1" thickBot="1">
      <c r="A484" s="639">
        <f t="shared" si="30"/>
        <v>474</v>
      </c>
      <c r="B484" s="1269" t="str">
        <f>IF(基本情報入力シート!C527="","",基本情報入力シート!C527)</f>
        <v/>
      </c>
      <c r="C484" s="1270"/>
      <c r="D484" s="1270"/>
      <c r="E484" s="1270"/>
      <c r="F484" s="1270"/>
      <c r="G484" s="1270"/>
      <c r="H484" s="1270"/>
      <c r="I484" s="1270"/>
      <c r="J484" s="1270"/>
      <c r="K484" s="1271"/>
      <c r="L484" s="639" t="str">
        <f>IF(基本情報入力シート!M527="","",基本情報入力シート!M527)</f>
        <v/>
      </c>
      <c r="M484" s="639" t="str">
        <f>IF(基本情報入力シート!R527="","",基本情報入力シート!R527)</f>
        <v/>
      </c>
      <c r="N484" s="639" t="str">
        <f>IF(基本情報入力シート!W527="","",基本情報入力シート!W527)</f>
        <v/>
      </c>
      <c r="O484" s="639" t="str">
        <f>IF(基本情報入力シート!X527="","",基本情報入力シート!X527)</f>
        <v/>
      </c>
      <c r="P484" s="640" t="str">
        <f>IF(基本情報入力シート!Y527="","",基本情報入力シート!Y527)</f>
        <v/>
      </c>
      <c r="Q484" s="641" t="str">
        <f>IF(基本情報入力シート!Z527="","",基本情報入力シート!Z527)</f>
        <v/>
      </c>
      <c r="R484" s="642" t="str">
        <f>IF(基本情報入力シート!AA527="","",基本情報入力シート!AA527)</f>
        <v/>
      </c>
      <c r="S484" s="129"/>
      <c r="T484" s="130"/>
      <c r="U484" s="643" t="str">
        <f>IFERROR(VLOOKUP(P484,【参考】数式用!$A$5:$I$28,MATCH(T484,【参考】数式用!$H$4:$I$4,0)+7,0),"")</f>
        <v/>
      </c>
      <c r="V484" s="132"/>
      <c r="W484" s="312" t="s">
        <v>121</v>
      </c>
      <c r="X484" s="133"/>
      <c r="Y484" s="313" t="s">
        <v>122</v>
      </c>
      <c r="Z484" s="133"/>
      <c r="AA484" s="313" t="s">
        <v>123</v>
      </c>
      <c r="AB484" s="133"/>
      <c r="AC484" s="313" t="s">
        <v>122</v>
      </c>
      <c r="AD484" s="133"/>
      <c r="AE484" s="313" t="s">
        <v>124</v>
      </c>
      <c r="AF484" s="644" t="s">
        <v>125</v>
      </c>
      <c r="AG484" s="651" t="str">
        <f t="shared" si="27"/>
        <v/>
      </c>
      <c r="AH484" s="645" t="s">
        <v>47</v>
      </c>
      <c r="AI484" s="646" t="str">
        <f t="shared" si="26"/>
        <v/>
      </c>
      <c r="AJ484" s="234"/>
      <c r="AK484" s="647" t="str">
        <f t="shared" si="28"/>
        <v>○</v>
      </c>
      <c r="AL484" s="648" t="str">
        <f t="shared" si="29"/>
        <v/>
      </c>
      <c r="AM484" s="649"/>
      <c r="AN484" s="649"/>
      <c r="AO484" s="649"/>
      <c r="AP484" s="649"/>
      <c r="AQ484" s="649"/>
      <c r="AR484" s="649"/>
      <c r="AS484" s="649"/>
      <c r="AT484" s="649"/>
      <c r="AU484" s="650"/>
    </row>
    <row r="485" spans="1:47" ht="33" customHeight="1" thickBot="1">
      <c r="A485" s="639">
        <f t="shared" si="30"/>
        <v>475</v>
      </c>
      <c r="B485" s="1269" t="str">
        <f>IF(基本情報入力シート!C528="","",基本情報入力シート!C528)</f>
        <v/>
      </c>
      <c r="C485" s="1270"/>
      <c r="D485" s="1270"/>
      <c r="E485" s="1270"/>
      <c r="F485" s="1270"/>
      <c r="G485" s="1270"/>
      <c r="H485" s="1270"/>
      <c r="I485" s="1270"/>
      <c r="J485" s="1270"/>
      <c r="K485" s="1271"/>
      <c r="L485" s="639" t="str">
        <f>IF(基本情報入力シート!M528="","",基本情報入力シート!M528)</f>
        <v/>
      </c>
      <c r="M485" s="639" t="str">
        <f>IF(基本情報入力シート!R528="","",基本情報入力シート!R528)</f>
        <v/>
      </c>
      <c r="N485" s="639" t="str">
        <f>IF(基本情報入力シート!W528="","",基本情報入力シート!W528)</f>
        <v/>
      </c>
      <c r="O485" s="639" t="str">
        <f>IF(基本情報入力シート!X528="","",基本情報入力シート!X528)</f>
        <v/>
      </c>
      <c r="P485" s="640" t="str">
        <f>IF(基本情報入力シート!Y528="","",基本情報入力シート!Y528)</f>
        <v/>
      </c>
      <c r="Q485" s="641" t="str">
        <f>IF(基本情報入力シート!Z528="","",基本情報入力シート!Z528)</f>
        <v/>
      </c>
      <c r="R485" s="642" t="str">
        <f>IF(基本情報入力シート!AA528="","",基本情報入力シート!AA528)</f>
        <v/>
      </c>
      <c r="S485" s="129"/>
      <c r="T485" s="130"/>
      <c r="U485" s="643" t="str">
        <f>IFERROR(VLOOKUP(P485,【参考】数式用!$A$5:$I$28,MATCH(T485,【参考】数式用!$H$4:$I$4,0)+7,0),"")</f>
        <v/>
      </c>
      <c r="V485" s="132"/>
      <c r="W485" s="312" t="s">
        <v>121</v>
      </c>
      <c r="X485" s="133"/>
      <c r="Y485" s="313" t="s">
        <v>122</v>
      </c>
      <c r="Z485" s="133"/>
      <c r="AA485" s="313" t="s">
        <v>123</v>
      </c>
      <c r="AB485" s="133"/>
      <c r="AC485" s="313" t="s">
        <v>122</v>
      </c>
      <c r="AD485" s="133"/>
      <c r="AE485" s="313" t="s">
        <v>124</v>
      </c>
      <c r="AF485" s="644" t="s">
        <v>125</v>
      </c>
      <c r="AG485" s="651" t="str">
        <f t="shared" si="27"/>
        <v/>
      </c>
      <c r="AH485" s="645" t="s">
        <v>47</v>
      </c>
      <c r="AI485" s="646" t="str">
        <f t="shared" si="26"/>
        <v/>
      </c>
      <c r="AJ485" s="234"/>
      <c r="AK485" s="647" t="str">
        <f t="shared" si="28"/>
        <v>○</v>
      </c>
      <c r="AL485" s="648" t="str">
        <f t="shared" si="29"/>
        <v/>
      </c>
      <c r="AM485" s="649"/>
      <c r="AN485" s="649"/>
      <c r="AO485" s="649"/>
      <c r="AP485" s="649"/>
      <c r="AQ485" s="649"/>
      <c r="AR485" s="649"/>
      <c r="AS485" s="649"/>
      <c r="AT485" s="649"/>
      <c r="AU485" s="650"/>
    </row>
    <row r="486" spans="1:47" ht="33" customHeight="1" thickBot="1">
      <c r="A486" s="639">
        <f t="shared" si="30"/>
        <v>476</v>
      </c>
      <c r="B486" s="1269" t="str">
        <f>IF(基本情報入力シート!C529="","",基本情報入力シート!C529)</f>
        <v/>
      </c>
      <c r="C486" s="1270"/>
      <c r="D486" s="1270"/>
      <c r="E486" s="1270"/>
      <c r="F486" s="1270"/>
      <c r="G486" s="1270"/>
      <c r="H486" s="1270"/>
      <c r="I486" s="1270"/>
      <c r="J486" s="1270"/>
      <c r="K486" s="1271"/>
      <c r="L486" s="639" t="str">
        <f>IF(基本情報入力シート!M529="","",基本情報入力シート!M529)</f>
        <v/>
      </c>
      <c r="M486" s="639" t="str">
        <f>IF(基本情報入力シート!R529="","",基本情報入力シート!R529)</f>
        <v/>
      </c>
      <c r="N486" s="639" t="str">
        <f>IF(基本情報入力シート!W529="","",基本情報入力シート!W529)</f>
        <v/>
      </c>
      <c r="O486" s="639" t="str">
        <f>IF(基本情報入力シート!X529="","",基本情報入力シート!X529)</f>
        <v/>
      </c>
      <c r="P486" s="640" t="str">
        <f>IF(基本情報入力シート!Y529="","",基本情報入力シート!Y529)</f>
        <v/>
      </c>
      <c r="Q486" s="641" t="str">
        <f>IF(基本情報入力シート!Z529="","",基本情報入力シート!Z529)</f>
        <v/>
      </c>
      <c r="R486" s="642" t="str">
        <f>IF(基本情報入力シート!AA529="","",基本情報入力シート!AA529)</f>
        <v/>
      </c>
      <c r="S486" s="129"/>
      <c r="T486" s="130"/>
      <c r="U486" s="643" t="str">
        <f>IFERROR(VLOOKUP(P486,【参考】数式用!$A$5:$I$28,MATCH(T486,【参考】数式用!$H$4:$I$4,0)+7,0),"")</f>
        <v/>
      </c>
      <c r="V486" s="132"/>
      <c r="W486" s="312" t="s">
        <v>121</v>
      </c>
      <c r="X486" s="133"/>
      <c r="Y486" s="313" t="s">
        <v>122</v>
      </c>
      <c r="Z486" s="133"/>
      <c r="AA486" s="313" t="s">
        <v>123</v>
      </c>
      <c r="AB486" s="133"/>
      <c r="AC486" s="313" t="s">
        <v>122</v>
      </c>
      <c r="AD486" s="133"/>
      <c r="AE486" s="313" t="s">
        <v>124</v>
      </c>
      <c r="AF486" s="644" t="s">
        <v>125</v>
      </c>
      <c r="AG486" s="651" t="str">
        <f t="shared" si="27"/>
        <v/>
      </c>
      <c r="AH486" s="645" t="s">
        <v>47</v>
      </c>
      <c r="AI486" s="646" t="str">
        <f t="shared" si="26"/>
        <v/>
      </c>
      <c r="AJ486" s="234"/>
      <c r="AK486" s="647" t="str">
        <f t="shared" si="28"/>
        <v>○</v>
      </c>
      <c r="AL486" s="648" t="str">
        <f t="shared" si="29"/>
        <v/>
      </c>
      <c r="AM486" s="649"/>
      <c r="AN486" s="649"/>
      <c r="AO486" s="649"/>
      <c r="AP486" s="649"/>
      <c r="AQ486" s="649"/>
      <c r="AR486" s="649"/>
      <c r="AS486" s="649"/>
      <c r="AT486" s="649"/>
      <c r="AU486" s="650"/>
    </row>
    <row r="487" spans="1:47" ht="33" customHeight="1" thickBot="1">
      <c r="A487" s="639">
        <f t="shared" si="30"/>
        <v>477</v>
      </c>
      <c r="B487" s="1269" t="str">
        <f>IF(基本情報入力シート!C530="","",基本情報入力シート!C530)</f>
        <v/>
      </c>
      <c r="C487" s="1270"/>
      <c r="D487" s="1270"/>
      <c r="E487" s="1270"/>
      <c r="F487" s="1270"/>
      <c r="G487" s="1270"/>
      <c r="H487" s="1270"/>
      <c r="I487" s="1270"/>
      <c r="J487" s="1270"/>
      <c r="K487" s="1271"/>
      <c r="L487" s="639" t="str">
        <f>IF(基本情報入力シート!M530="","",基本情報入力シート!M530)</f>
        <v/>
      </c>
      <c r="M487" s="639" t="str">
        <f>IF(基本情報入力シート!R530="","",基本情報入力シート!R530)</f>
        <v/>
      </c>
      <c r="N487" s="639" t="str">
        <f>IF(基本情報入力シート!W530="","",基本情報入力シート!W530)</f>
        <v/>
      </c>
      <c r="O487" s="639" t="str">
        <f>IF(基本情報入力シート!X530="","",基本情報入力シート!X530)</f>
        <v/>
      </c>
      <c r="P487" s="640" t="str">
        <f>IF(基本情報入力シート!Y530="","",基本情報入力シート!Y530)</f>
        <v/>
      </c>
      <c r="Q487" s="641" t="str">
        <f>IF(基本情報入力シート!Z530="","",基本情報入力シート!Z530)</f>
        <v/>
      </c>
      <c r="R487" s="642" t="str">
        <f>IF(基本情報入力シート!AA530="","",基本情報入力シート!AA530)</f>
        <v/>
      </c>
      <c r="S487" s="129"/>
      <c r="T487" s="130"/>
      <c r="U487" s="643" t="str">
        <f>IFERROR(VLOOKUP(P487,【参考】数式用!$A$5:$I$28,MATCH(T487,【参考】数式用!$H$4:$I$4,0)+7,0),"")</f>
        <v/>
      </c>
      <c r="V487" s="132"/>
      <c r="W487" s="312" t="s">
        <v>121</v>
      </c>
      <c r="X487" s="133"/>
      <c r="Y487" s="313" t="s">
        <v>122</v>
      </c>
      <c r="Z487" s="133"/>
      <c r="AA487" s="313" t="s">
        <v>123</v>
      </c>
      <c r="AB487" s="133"/>
      <c r="AC487" s="313" t="s">
        <v>122</v>
      </c>
      <c r="AD487" s="133"/>
      <c r="AE487" s="313" t="s">
        <v>124</v>
      </c>
      <c r="AF487" s="644" t="s">
        <v>125</v>
      </c>
      <c r="AG487" s="651" t="str">
        <f t="shared" si="27"/>
        <v/>
      </c>
      <c r="AH487" s="645" t="s">
        <v>47</v>
      </c>
      <c r="AI487" s="646" t="str">
        <f t="shared" si="26"/>
        <v/>
      </c>
      <c r="AJ487" s="234"/>
      <c r="AK487" s="647" t="str">
        <f t="shared" si="28"/>
        <v>○</v>
      </c>
      <c r="AL487" s="648" t="str">
        <f t="shared" si="29"/>
        <v/>
      </c>
      <c r="AM487" s="649"/>
      <c r="AN487" s="649"/>
      <c r="AO487" s="649"/>
      <c r="AP487" s="649"/>
      <c r="AQ487" s="649"/>
      <c r="AR487" s="649"/>
      <c r="AS487" s="649"/>
      <c r="AT487" s="649"/>
      <c r="AU487" s="650"/>
    </row>
    <row r="488" spans="1:47" ht="33" customHeight="1" thickBot="1">
      <c r="A488" s="639">
        <f t="shared" si="30"/>
        <v>478</v>
      </c>
      <c r="B488" s="1269" t="str">
        <f>IF(基本情報入力シート!C531="","",基本情報入力シート!C531)</f>
        <v/>
      </c>
      <c r="C488" s="1270"/>
      <c r="D488" s="1270"/>
      <c r="E488" s="1270"/>
      <c r="F488" s="1270"/>
      <c r="G488" s="1270"/>
      <c r="H488" s="1270"/>
      <c r="I488" s="1270"/>
      <c r="J488" s="1270"/>
      <c r="K488" s="1271"/>
      <c r="L488" s="639" t="str">
        <f>IF(基本情報入力シート!M531="","",基本情報入力シート!M531)</f>
        <v/>
      </c>
      <c r="M488" s="639" t="str">
        <f>IF(基本情報入力シート!R531="","",基本情報入力シート!R531)</f>
        <v/>
      </c>
      <c r="N488" s="639" t="str">
        <f>IF(基本情報入力シート!W531="","",基本情報入力シート!W531)</f>
        <v/>
      </c>
      <c r="O488" s="639" t="str">
        <f>IF(基本情報入力シート!X531="","",基本情報入力シート!X531)</f>
        <v/>
      </c>
      <c r="P488" s="640" t="str">
        <f>IF(基本情報入力シート!Y531="","",基本情報入力シート!Y531)</f>
        <v/>
      </c>
      <c r="Q488" s="641" t="str">
        <f>IF(基本情報入力シート!Z531="","",基本情報入力シート!Z531)</f>
        <v/>
      </c>
      <c r="R488" s="642" t="str">
        <f>IF(基本情報入力シート!AA531="","",基本情報入力シート!AA531)</f>
        <v/>
      </c>
      <c r="S488" s="129"/>
      <c r="T488" s="130"/>
      <c r="U488" s="643" t="str">
        <f>IFERROR(VLOOKUP(P488,【参考】数式用!$A$5:$I$28,MATCH(T488,【参考】数式用!$H$4:$I$4,0)+7,0),"")</f>
        <v/>
      </c>
      <c r="V488" s="132"/>
      <c r="W488" s="312" t="s">
        <v>121</v>
      </c>
      <c r="X488" s="133"/>
      <c r="Y488" s="313" t="s">
        <v>122</v>
      </c>
      <c r="Z488" s="133"/>
      <c r="AA488" s="313" t="s">
        <v>123</v>
      </c>
      <c r="AB488" s="133"/>
      <c r="AC488" s="313" t="s">
        <v>122</v>
      </c>
      <c r="AD488" s="133"/>
      <c r="AE488" s="313" t="s">
        <v>124</v>
      </c>
      <c r="AF488" s="644" t="s">
        <v>125</v>
      </c>
      <c r="AG488" s="651" t="str">
        <f t="shared" si="27"/>
        <v/>
      </c>
      <c r="AH488" s="645" t="s">
        <v>47</v>
      </c>
      <c r="AI488" s="646" t="str">
        <f t="shared" si="26"/>
        <v/>
      </c>
      <c r="AJ488" s="234"/>
      <c r="AK488" s="647" t="str">
        <f t="shared" si="28"/>
        <v>○</v>
      </c>
      <c r="AL488" s="648" t="str">
        <f t="shared" si="29"/>
        <v/>
      </c>
      <c r="AM488" s="649"/>
      <c r="AN488" s="649"/>
      <c r="AO488" s="649"/>
      <c r="AP488" s="649"/>
      <c r="AQ488" s="649"/>
      <c r="AR488" s="649"/>
      <c r="AS488" s="649"/>
      <c r="AT488" s="649"/>
      <c r="AU488" s="650"/>
    </row>
    <row r="489" spans="1:47" ht="33" customHeight="1" thickBot="1">
      <c r="A489" s="639">
        <f t="shared" si="30"/>
        <v>479</v>
      </c>
      <c r="B489" s="1269" t="str">
        <f>IF(基本情報入力シート!C532="","",基本情報入力シート!C532)</f>
        <v/>
      </c>
      <c r="C489" s="1270"/>
      <c r="D489" s="1270"/>
      <c r="E489" s="1270"/>
      <c r="F489" s="1270"/>
      <c r="G489" s="1270"/>
      <c r="H489" s="1270"/>
      <c r="I489" s="1270"/>
      <c r="J489" s="1270"/>
      <c r="K489" s="1271"/>
      <c r="L489" s="639" t="str">
        <f>IF(基本情報入力シート!M532="","",基本情報入力シート!M532)</f>
        <v/>
      </c>
      <c r="M489" s="639" t="str">
        <f>IF(基本情報入力シート!R532="","",基本情報入力シート!R532)</f>
        <v/>
      </c>
      <c r="N489" s="639" t="str">
        <f>IF(基本情報入力シート!W532="","",基本情報入力シート!W532)</f>
        <v/>
      </c>
      <c r="O489" s="639" t="str">
        <f>IF(基本情報入力シート!X532="","",基本情報入力シート!X532)</f>
        <v/>
      </c>
      <c r="P489" s="640" t="str">
        <f>IF(基本情報入力シート!Y532="","",基本情報入力シート!Y532)</f>
        <v/>
      </c>
      <c r="Q489" s="641" t="str">
        <f>IF(基本情報入力シート!Z532="","",基本情報入力シート!Z532)</f>
        <v/>
      </c>
      <c r="R489" s="642" t="str">
        <f>IF(基本情報入力シート!AA532="","",基本情報入力シート!AA532)</f>
        <v/>
      </c>
      <c r="S489" s="129"/>
      <c r="T489" s="130"/>
      <c r="U489" s="643" t="str">
        <f>IFERROR(VLOOKUP(P489,【参考】数式用!$A$5:$I$28,MATCH(T489,【参考】数式用!$H$4:$I$4,0)+7,0),"")</f>
        <v/>
      </c>
      <c r="V489" s="132"/>
      <c r="W489" s="312" t="s">
        <v>121</v>
      </c>
      <c r="X489" s="133"/>
      <c r="Y489" s="313" t="s">
        <v>122</v>
      </c>
      <c r="Z489" s="133"/>
      <c r="AA489" s="313" t="s">
        <v>123</v>
      </c>
      <c r="AB489" s="133"/>
      <c r="AC489" s="313" t="s">
        <v>122</v>
      </c>
      <c r="AD489" s="133"/>
      <c r="AE489" s="313" t="s">
        <v>124</v>
      </c>
      <c r="AF489" s="644" t="s">
        <v>125</v>
      </c>
      <c r="AG489" s="651" t="str">
        <f t="shared" si="27"/>
        <v/>
      </c>
      <c r="AH489" s="645" t="s">
        <v>47</v>
      </c>
      <c r="AI489" s="646" t="str">
        <f t="shared" si="26"/>
        <v/>
      </c>
      <c r="AJ489" s="234"/>
      <c r="AK489" s="647" t="str">
        <f t="shared" si="28"/>
        <v>○</v>
      </c>
      <c r="AL489" s="648" t="str">
        <f t="shared" si="29"/>
        <v/>
      </c>
      <c r="AM489" s="649"/>
      <c r="AN489" s="649"/>
      <c r="AO489" s="649"/>
      <c r="AP489" s="649"/>
      <c r="AQ489" s="649"/>
      <c r="AR489" s="649"/>
      <c r="AS489" s="649"/>
      <c r="AT489" s="649"/>
      <c r="AU489" s="650"/>
    </row>
    <row r="490" spans="1:47" ht="33" customHeight="1" thickBot="1">
      <c r="A490" s="639">
        <f t="shared" si="30"/>
        <v>480</v>
      </c>
      <c r="B490" s="1269" t="str">
        <f>IF(基本情報入力シート!C533="","",基本情報入力シート!C533)</f>
        <v/>
      </c>
      <c r="C490" s="1270"/>
      <c r="D490" s="1270"/>
      <c r="E490" s="1270"/>
      <c r="F490" s="1270"/>
      <c r="G490" s="1270"/>
      <c r="H490" s="1270"/>
      <c r="I490" s="1270"/>
      <c r="J490" s="1270"/>
      <c r="K490" s="1271"/>
      <c r="L490" s="639" t="str">
        <f>IF(基本情報入力シート!M533="","",基本情報入力シート!M533)</f>
        <v/>
      </c>
      <c r="M490" s="639" t="str">
        <f>IF(基本情報入力シート!R533="","",基本情報入力シート!R533)</f>
        <v/>
      </c>
      <c r="N490" s="639" t="str">
        <f>IF(基本情報入力シート!W533="","",基本情報入力シート!W533)</f>
        <v/>
      </c>
      <c r="O490" s="639" t="str">
        <f>IF(基本情報入力シート!X533="","",基本情報入力シート!X533)</f>
        <v/>
      </c>
      <c r="P490" s="640" t="str">
        <f>IF(基本情報入力シート!Y533="","",基本情報入力シート!Y533)</f>
        <v/>
      </c>
      <c r="Q490" s="641" t="str">
        <f>IF(基本情報入力シート!Z533="","",基本情報入力シート!Z533)</f>
        <v/>
      </c>
      <c r="R490" s="642" t="str">
        <f>IF(基本情報入力シート!AA533="","",基本情報入力シート!AA533)</f>
        <v/>
      </c>
      <c r="S490" s="129"/>
      <c r="T490" s="130"/>
      <c r="U490" s="643" t="str">
        <f>IFERROR(VLOOKUP(P490,【参考】数式用!$A$5:$I$28,MATCH(T490,【参考】数式用!$H$4:$I$4,0)+7,0),"")</f>
        <v/>
      </c>
      <c r="V490" s="132"/>
      <c r="W490" s="312" t="s">
        <v>121</v>
      </c>
      <c r="X490" s="133"/>
      <c r="Y490" s="313" t="s">
        <v>122</v>
      </c>
      <c r="Z490" s="133"/>
      <c r="AA490" s="313" t="s">
        <v>123</v>
      </c>
      <c r="AB490" s="133"/>
      <c r="AC490" s="313" t="s">
        <v>122</v>
      </c>
      <c r="AD490" s="133"/>
      <c r="AE490" s="313" t="s">
        <v>124</v>
      </c>
      <c r="AF490" s="644" t="s">
        <v>125</v>
      </c>
      <c r="AG490" s="651" t="str">
        <f t="shared" si="27"/>
        <v/>
      </c>
      <c r="AH490" s="645" t="s">
        <v>47</v>
      </c>
      <c r="AI490" s="646" t="str">
        <f t="shared" si="26"/>
        <v/>
      </c>
      <c r="AJ490" s="234"/>
      <c r="AK490" s="647" t="str">
        <f t="shared" si="28"/>
        <v>○</v>
      </c>
      <c r="AL490" s="648" t="str">
        <f t="shared" si="29"/>
        <v/>
      </c>
      <c r="AM490" s="649"/>
      <c r="AN490" s="649"/>
      <c r="AO490" s="649"/>
      <c r="AP490" s="649"/>
      <c r="AQ490" s="649"/>
      <c r="AR490" s="649"/>
      <c r="AS490" s="649"/>
      <c r="AT490" s="649"/>
      <c r="AU490" s="650"/>
    </row>
    <row r="491" spans="1:47" ht="33" customHeight="1" thickBot="1">
      <c r="A491" s="639">
        <f t="shared" si="30"/>
        <v>481</v>
      </c>
      <c r="B491" s="1269" t="str">
        <f>IF(基本情報入力シート!C534="","",基本情報入力シート!C534)</f>
        <v/>
      </c>
      <c r="C491" s="1270"/>
      <c r="D491" s="1270"/>
      <c r="E491" s="1270"/>
      <c r="F491" s="1270"/>
      <c r="G491" s="1270"/>
      <c r="H491" s="1270"/>
      <c r="I491" s="1270"/>
      <c r="J491" s="1270"/>
      <c r="K491" s="1271"/>
      <c r="L491" s="639" t="str">
        <f>IF(基本情報入力シート!M534="","",基本情報入力シート!M534)</f>
        <v/>
      </c>
      <c r="M491" s="639" t="str">
        <f>IF(基本情報入力シート!R534="","",基本情報入力シート!R534)</f>
        <v/>
      </c>
      <c r="N491" s="639" t="str">
        <f>IF(基本情報入力シート!W534="","",基本情報入力シート!W534)</f>
        <v/>
      </c>
      <c r="O491" s="639" t="str">
        <f>IF(基本情報入力シート!X534="","",基本情報入力シート!X534)</f>
        <v/>
      </c>
      <c r="P491" s="640" t="str">
        <f>IF(基本情報入力シート!Y534="","",基本情報入力シート!Y534)</f>
        <v/>
      </c>
      <c r="Q491" s="641" t="str">
        <f>IF(基本情報入力シート!Z534="","",基本情報入力シート!Z534)</f>
        <v/>
      </c>
      <c r="R491" s="642" t="str">
        <f>IF(基本情報入力シート!AA534="","",基本情報入力シート!AA534)</f>
        <v/>
      </c>
      <c r="S491" s="129"/>
      <c r="T491" s="130"/>
      <c r="U491" s="643" t="str">
        <f>IFERROR(VLOOKUP(P491,【参考】数式用!$A$5:$I$28,MATCH(T491,【参考】数式用!$H$4:$I$4,0)+7,0),"")</f>
        <v/>
      </c>
      <c r="V491" s="132"/>
      <c r="W491" s="312" t="s">
        <v>121</v>
      </c>
      <c r="X491" s="133"/>
      <c r="Y491" s="313" t="s">
        <v>122</v>
      </c>
      <c r="Z491" s="133"/>
      <c r="AA491" s="313" t="s">
        <v>123</v>
      </c>
      <c r="AB491" s="133"/>
      <c r="AC491" s="313" t="s">
        <v>122</v>
      </c>
      <c r="AD491" s="133"/>
      <c r="AE491" s="313" t="s">
        <v>124</v>
      </c>
      <c r="AF491" s="644" t="s">
        <v>125</v>
      </c>
      <c r="AG491" s="651" t="str">
        <f t="shared" si="27"/>
        <v/>
      </c>
      <c r="AH491" s="645" t="s">
        <v>47</v>
      </c>
      <c r="AI491" s="646" t="str">
        <f t="shared" si="26"/>
        <v/>
      </c>
      <c r="AJ491" s="234"/>
      <c r="AK491" s="647" t="str">
        <f t="shared" si="28"/>
        <v>○</v>
      </c>
      <c r="AL491" s="648" t="str">
        <f t="shared" si="29"/>
        <v/>
      </c>
      <c r="AM491" s="649"/>
      <c r="AN491" s="649"/>
      <c r="AO491" s="649"/>
      <c r="AP491" s="649"/>
      <c r="AQ491" s="649"/>
      <c r="AR491" s="649"/>
      <c r="AS491" s="649"/>
      <c r="AT491" s="649"/>
      <c r="AU491" s="650"/>
    </row>
    <row r="492" spans="1:47" ht="33" customHeight="1" thickBot="1">
      <c r="A492" s="639">
        <f t="shared" si="30"/>
        <v>482</v>
      </c>
      <c r="B492" s="1269" t="str">
        <f>IF(基本情報入力シート!C535="","",基本情報入力シート!C535)</f>
        <v/>
      </c>
      <c r="C492" s="1270"/>
      <c r="D492" s="1270"/>
      <c r="E492" s="1270"/>
      <c r="F492" s="1270"/>
      <c r="G492" s="1270"/>
      <c r="H492" s="1270"/>
      <c r="I492" s="1270"/>
      <c r="J492" s="1270"/>
      <c r="K492" s="1271"/>
      <c r="L492" s="639" t="str">
        <f>IF(基本情報入力シート!M535="","",基本情報入力シート!M535)</f>
        <v/>
      </c>
      <c r="M492" s="639" t="str">
        <f>IF(基本情報入力シート!R535="","",基本情報入力シート!R535)</f>
        <v/>
      </c>
      <c r="N492" s="639" t="str">
        <f>IF(基本情報入力シート!W535="","",基本情報入力シート!W535)</f>
        <v/>
      </c>
      <c r="O492" s="639" t="str">
        <f>IF(基本情報入力シート!X535="","",基本情報入力シート!X535)</f>
        <v/>
      </c>
      <c r="P492" s="640" t="str">
        <f>IF(基本情報入力シート!Y535="","",基本情報入力シート!Y535)</f>
        <v/>
      </c>
      <c r="Q492" s="641" t="str">
        <f>IF(基本情報入力シート!Z535="","",基本情報入力シート!Z535)</f>
        <v/>
      </c>
      <c r="R492" s="642" t="str">
        <f>IF(基本情報入力シート!AA535="","",基本情報入力シート!AA535)</f>
        <v/>
      </c>
      <c r="S492" s="129"/>
      <c r="T492" s="130"/>
      <c r="U492" s="643" t="str">
        <f>IFERROR(VLOOKUP(P492,【参考】数式用!$A$5:$I$28,MATCH(T492,【参考】数式用!$H$4:$I$4,0)+7,0),"")</f>
        <v/>
      </c>
      <c r="V492" s="132"/>
      <c r="W492" s="312" t="s">
        <v>21</v>
      </c>
      <c r="X492" s="133"/>
      <c r="Y492" s="313" t="s">
        <v>11</v>
      </c>
      <c r="Z492" s="133"/>
      <c r="AA492" s="313" t="s">
        <v>67</v>
      </c>
      <c r="AB492" s="133"/>
      <c r="AC492" s="313" t="s">
        <v>11</v>
      </c>
      <c r="AD492" s="133"/>
      <c r="AE492" s="313" t="s">
        <v>14</v>
      </c>
      <c r="AF492" s="644" t="s">
        <v>30</v>
      </c>
      <c r="AG492" s="651" t="str">
        <f t="shared" si="27"/>
        <v/>
      </c>
      <c r="AH492" s="645" t="s">
        <v>47</v>
      </c>
      <c r="AI492" s="646" t="str">
        <f t="shared" si="26"/>
        <v/>
      </c>
      <c r="AJ492" s="234"/>
      <c r="AK492" s="647" t="str">
        <f t="shared" si="28"/>
        <v>○</v>
      </c>
      <c r="AL492" s="648" t="str">
        <f t="shared" si="29"/>
        <v/>
      </c>
      <c r="AM492" s="649"/>
      <c r="AN492" s="649"/>
      <c r="AO492" s="649"/>
      <c r="AP492" s="649"/>
      <c r="AQ492" s="649"/>
      <c r="AR492" s="649"/>
      <c r="AS492" s="649"/>
      <c r="AT492" s="649"/>
      <c r="AU492" s="650"/>
    </row>
    <row r="493" spans="1:47" ht="33" customHeight="1" thickBot="1">
      <c r="A493" s="639">
        <f t="shared" si="30"/>
        <v>483</v>
      </c>
      <c r="B493" s="1269" t="str">
        <f>IF(基本情報入力シート!C536="","",基本情報入力シート!C536)</f>
        <v/>
      </c>
      <c r="C493" s="1270"/>
      <c r="D493" s="1270"/>
      <c r="E493" s="1270"/>
      <c r="F493" s="1270"/>
      <c r="G493" s="1270"/>
      <c r="H493" s="1270"/>
      <c r="I493" s="1270"/>
      <c r="J493" s="1270"/>
      <c r="K493" s="1271"/>
      <c r="L493" s="639" t="str">
        <f>IF(基本情報入力シート!M536="","",基本情報入力シート!M536)</f>
        <v/>
      </c>
      <c r="M493" s="639" t="str">
        <f>IF(基本情報入力シート!R536="","",基本情報入力シート!R536)</f>
        <v/>
      </c>
      <c r="N493" s="639" t="str">
        <f>IF(基本情報入力シート!W536="","",基本情報入力シート!W536)</f>
        <v/>
      </c>
      <c r="O493" s="639" t="str">
        <f>IF(基本情報入力シート!X536="","",基本情報入力シート!X536)</f>
        <v/>
      </c>
      <c r="P493" s="640" t="str">
        <f>IF(基本情報入力シート!Y536="","",基本情報入力シート!Y536)</f>
        <v/>
      </c>
      <c r="Q493" s="641" t="str">
        <f>IF(基本情報入力シート!Z536="","",基本情報入力シート!Z536)</f>
        <v/>
      </c>
      <c r="R493" s="642" t="str">
        <f>IF(基本情報入力シート!AA536="","",基本情報入力シート!AA536)</f>
        <v/>
      </c>
      <c r="S493" s="129"/>
      <c r="T493" s="130"/>
      <c r="U493" s="643" t="str">
        <f>IFERROR(VLOOKUP(P493,【参考】数式用!$A$5:$I$28,MATCH(T493,【参考】数式用!$H$4:$I$4,0)+7,0),"")</f>
        <v/>
      </c>
      <c r="V493" s="132"/>
      <c r="W493" s="312" t="s">
        <v>21</v>
      </c>
      <c r="X493" s="133"/>
      <c r="Y493" s="313" t="s">
        <v>11</v>
      </c>
      <c r="Z493" s="133"/>
      <c r="AA493" s="313" t="s">
        <v>67</v>
      </c>
      <c r="AB493" s="133"/>
      <c r="AC493" s="313" t="s">
        <v>11</v>
      </c>
      <c r="AD493" s="133"/>
      <c r="AE493" s="313" t="s">
        <v>14</v>
      </c>
      <c r="AF493" s="644" t="s">
        <v>30</v>
      </c>
      <c r="AG493" s="651" t="str">
        <f t="shared" si="27"/>
        <v/>
      </c>
      <c r="AH493" s="645" t="s">
        <v>47</v>
      </c>
      <c r="AI493" s="646" t="str">
        <f t="shared" si="26"/>
        <v/>
      </c>
      <c r="AJ493" s="234"/>
      <c r="AK493" s="647" t="str">
        <f t="shared" si="28"/>
        <v>○</v>
      </c>
      <c r="AL493" s="648" t="str">
        <f t="shared" si="29"/>
        <v/>
      </c>
      <c r="AM493" s="649"/>
      <c r="AN493" s="649"/>
      <c r="AO493" s="649"/>
      <c r="AP493" s="649"/>
      <c r="AQ493" s="649"/>
      <c r="AR493" s="649"/>
      <c r="AS493" s="649"/>
      <c r="AT493" s="649"/>
      <c r="AU493" s="650"/>
    </row>
    <row r="494" spans="1:47" ht="33" customHeight="1" thickBot="1">
      <c r="A494" s="639">
        <f t="shared" si="30"/>
        <v>484</v>
      </c>
      <c r="B494" s="1269" t="str">
        <f>IF(基本情報入力シート!C537="","",基本情報入力シート!C537)</f>
        <v/>
      </c>
      <c r="C494" s="1270"/>
      <c r="D494" s="1270"/>
      <c r="E494" s="1270"/>
      <c r="F494" s="1270"/>
      <c r="G494" s="1270"/>
      <c r="H494" s="1270"/>
      <c r="I494" s="1270"/>
      <c r="J494" s="1270"/>
      <c r="K494" s="1271"/>
      <c r="L494" s="639" t="str">
        <f>IF(基本情報入力シート!M537="","",基本情報入力シート!M537)</f>
        <v/>
      </c>
      <c r="M494" s="639" t="str">
        <f>IF(基本情報入力シート!R537="","",基本情報入力シート!R537)</f>
        <v/>
      </c>
      <c r="N494" s="639" t="str">
        <f>IF(基本情報入力シート!W537="","",基本情報入力シート!W537)</f>
        <v/>
      </c>
      <c r="O494" s="639" t="str">
        <f>IF(基本情報入力シート!X537="","",基本情報入力シート!X537)</f>
        <v/>
      </c>
      <c r="P494" s="640" t="str">
        <f>IF(基本情報入力シート!Y537="","",基本情報入力シート!Y537)</f>
        <v/>
      </c>
      <c r="Q494" s="641" t="str">
        <f>IF(基本情報入力シート!Z537="","",基本情報入力シート!Z537)</f>
        <v/>
      </c>
      <c r="R494" s="642" t="str">
        <f>IF(基本情報入力シート!AA537="","",基本情報入力シート!AA537)</f>
        <v/>
      </c>
      <c r="S494" s="129"/>
      <c r="T494" s="130"/>
      <c r="U494" s="643" t="str">
        <f>IFERROR(VLOOKUP(P494,【参考】数式用!$A$5:$I$28,MATCH(T494,【参考】数式用!$H$4:$I$4,0)+7,0),"")</f>
        <v/>
      </c>
      <c r="V494" s="132"/>
      <c r="W494" s="312" t="s">
        <v>21</v>
      </c>
      <c r="X494" s="133"/>
      <c r="Y494" s="313" t="s">
        <v>11</v>
      </c>
      <c r="Z494" s="133"/>
      <c r="AA494" s="313" t="s">
        <v>67</v>
      </c>
      <c r="AB494" s="133"/>
      <c r="AC494" s="313" t="s">
        <v>11</v>
      </c>
      <c r="AD494" s="133"/>
      <c r="AE494" s="313" t="s">
        <v>14</v>
      </c>
      <c r="AF494" s="644" t="s">
        <v>30</v>
      </c>
      <c r="AG494" s="651" t="str">
        <f t="shared" si="27"/>
        <v/>
      </c>
      <c r="AH494" s="645" t="s">
        <v>47</v>
      </c>
      <c r="AI494" s="646" t="str">
        <f t="shared" si="26"/>
        <v/>
      </c>
      <c r="AJ494" s="234"/>
      <c r="AK494" s="647" t="str">
        <f t="shared" si="28"/>
        <v>○</v>
      </c>
      <c r="AL494" s="648" t="str">
        <f t="shared" si="29"/>
        <v/>
      </c>
      <c r="AM494" s="649"/>
      <c r="AN494" s="649"/>
      <c r="AO494" s="649"/>
      <c r="AP494" s="649"/>
      <c r="AQ494" s="649"/>
      <c r="AR494" s="649"/>
      <c r="AS494" s="649"/>
      <c r="AT494" s="649"/>
      <c r="AU494" s="650"/>
    </row>
    <row r="495" spans="1:47" ht="33" customHeight="1" thickBot="1">
      <c r="A495" s="639">
        <f t="shared" si="30"/>
        <v>485</v>
      </c>
      <c r="B495" s="1269" t="str">
        <f>IF(基本情報入力シート!C538="","",基本情報入力シート!C538)</f>
        <v/>
      </c>
      <c r="C495" s="1270"/>
      <c r="D495" s="1270"/>
      <c r="E495" s="1270"/>
      <c r="F495" s="1270"/>
      <c r="G495" s="1270"/>
      <c r="H495" s="1270"/>
      <c r="I495" s="1270"/>
      <c r="J495" s="1270"/>
      <c r="K495" s="1271"/>
      <c r="L495" s="639" t="str">
        <f>IF(基本情報入力シート!M538="","",基本情報入力シート!M538)</f>
        <v/>
      </c>
      <c r="M495" s="639" t="str">
        <f>IF(基本情報入力シート!R538="","",基本情報入力シート!R538)</f>
        <v/>
      </c>
      <c r="N495" s="639" t="str">
        <f>IF(基本情報入力シート!W538="","",基本情報入力シート!W538)</f>
        <v/>
      </c>
      <c r="O495" s="639" t="str">
        <f>IF(基本情報入力シート!X538="","",基本情報入力シート!X538)</f>
        <v/>
      </c>
      <c r="P495" s="640" t="str">
        <f>IF(基本情報入力シート!Y538="","",基本情報入力シート!Y538)</f>
        <v/>
      </c>
      <c r="Q495" s="641" t="str">
        <f>IF(基本情報入力シート!Z538="","",基本情報入力シート!Z538)</f>
        <v/>
      </c>
      <c r="R495" s="642" t="str">
        <f>IF(基本情報入力シート!AA538="","",基本情報入力シート!AA538)</f>
        <v/>
      </c>
      <c r="S495" s="129"/>
      <c r="T495" s="130"/>
      <c r="U495" s="643" t="str">
        <f>IFERROR(VLOOKUP(P495,【参考】数式用!$A$5:$I$28,MATCH(T495,【参考】数式用!$H$4:$I$4,0)+7,0),"")</f>
        <v/>
      </c>
      <c r="V495" s="132"/>
      <c r="W495" s="312" t="s">
        <v>121</v>
      </c>
      <c r="X495" s="133"/>
      <c r="Y495" s="313" t="s">
        <v>122</v>
      </c>
      <c r="Z495" s="133"/>
      <c r="AA495" s="313" t="s">
        <v>123</v>
      </c>
      <c r="AB495" s="133"/>
      <c r="AC495" s="313" t="s">
        <v>122</v>
      </c>
      <c r="AD495" s="133"/>
      <c r="AE495" s="313" t="s">
        <v>124</v>
      </c>
      <c r="AF495" s="644" t="s">
        <v>125</v>
      </c>
      <c r="AG495" s="651" t="str">
        <f t="shared" si="27"/>
        <v/>
      </c>
      <c r="AH495" s="645" t="s">
        <v>47</v>
      </c>
      <c r="AI495" s="646" t="str">
        <f t="shared" si="26"/>
        <v/>
      </c>
      <c r="AJ495" s="234"/>
      <c r="AK495" s="647" t="str">
        <f t="shared" si="28"/>
        <v>○</v>
      </c>
      <c r="AL495" s="648" t="str">
        <f t="shared" si="29"/>
        <v/>
      </c>
      <c r="AM495" s="649"/>
      <c r="AN495" s="649"/>
      <c r="AO495" s="649"/>
      <c r="AP495" s="649"/>
      <c r="AQ495" s="649"/>
      <c r="AR495" s="649"/>
      <c r="AS495" s="649"/>
      <c r="AT495" s="649"/>
      <c r="AU495" s="650"/>
    </row>
    <row r="496" spans="1:47" ht="33" customHeight="1" thickBot="1">
      <c r="A496" s="639">
        <f t="shared" si="30"/>
        <v>486</v>
      </c>
      <c r="B496" s="1269" t="str">
        <f>IF(基本情報入力シート!C539="","",基本情報入力シート!C539)</f>
        <v/>
      </c>
      <c r="C496" s="1270"/>
      <c r="D496" s="1270"/>
      <c r="E496" s="1270"/>
      <c r="F496" s="1270"/>
      <c r="G496" s="1270"/>
      <c r="H496" s="1270"/>
      <c r="I496" s="1270"/>
      <c r="J496" s="1270"/>
      <c r="K496" s="1271"/>
      <c r="L496" s="639" t="str">
        <f>IF(基本情報入力シート!M539="","",基本情報入力シート!M539)</f>
        <v/>
      </c>
      <c r="M496" s="639" t="str">
        <f>IF(基本情報入力シート!R539="","",基本情報入力シート!R539)</f>
        <v/>
      </c>
      <c r="N496" s="639" t="str">
        <f>IF(基本情報入力シート!W539="","",基本情報入力シート!W539)</f>
        <v/>
      </c>
      <c r="O496" s="639" t="str">
        <f>IF(基本情報入力シート!X539="","",基本情報入力シート!X539)</f>
        <v/>
      </c>
      <c r="P496" s="640" t="str">
        <f>IF(基本情報入力シート!Y539="","",基本情報入力シート!Y539)</f>
        <v/>
      </c>
      <c r="Q496" s="641" t="str">
        <f>IF(基本情報入力シート!Z539="","",基本情報入力シート!Z539)</f>
        <v/>
      </c>
      <c r="R496" s="642" t="str">
        <f>IF(基本情報入力シート!AA539="","",基本情報入力シート!AA539)</f>
        <v/>
      </c>
      <c r="S496" s="129"/>
      <c r="T496" s="130"/>
      <c r="U496" s="643" t="str">
        <f>IFERROR(VLOOKUP(P496,【参考】数式用!$A$5:$I$28,MATCH(T496,【参考】数式用!$H$4:$I$4,0)+7,0),"")</f>
        <v/>
      </c>
      <c r="V496" s="132"/>
      <c r="W496" s="312" t="s">
        <v>121</v>
      </c>
      <c r="X496" s="133"/>
      <c r="Y496" s="313" t="s">
        <v>122</v>
      </c>
      <c r="Z496" s="133"/>
      <c r="AA496" s="313" t="s">
        <v>123</v>
      </c>
      <c r="AB496" s="133"/>
      <c r="AC496" s="313" t="s">
        <v>122</v>
      </c>
      <c r="AD496" s="133"/>
      <c r="AE496" s="313" t="s">
        <v>124</v>
      </c>
      <c r="AF496" s="644" t="s">
        <v>125</v>
      </c>
      <c r="AG496" s="651" t="str">
        <f t="shared" si="27"/>
        <v/>
      </c>
      <c r="AH496" s="645" t="s">
        <v>47</v>
      </c>
      <c r="AI496" s="646" t="str">
        <f t="shared" si="26"/>
        <v/>
      </c>
      <c r="AJ496" s="234"/>
      <c r="AK496" s="647" t="str">
        <f t="shared" si="28"/>
        <v>○</v>
      </c>
      <c r="AL496" s="648" t="str">
        <f t="shared" si="29"/>
        <v/>
      </c>
      <c r="AM496" s="649"/>
      <c r="AN496" s="649"/>
      <c r="AO496" s="649"/>
      <c r="AP496" s="649"/>
      <c r="AQ496" s="649"/>
      <c r="AR496" s="649"/>
      <c r="AS496" s="649"/>
      <c r="AT496" s="649"/>
      <c r="AU496" s="650"/>
    </row>
    <row r="497" spans="1:47" ht="33" customHeight="1" thickBot="1">
      <c r="A497" s="639">
        <f t="shared" si="30"/>
        <v>487</v>
      </c>
      <c r="B497" s="1269" t="str">
        <f>IF(基本情報入力シート!C540="","",基本情報入力シート!C540)</f>
        <v/>
      </c>
      <c r="C497" s="1270"/>
      <c r="D497" s="1270"/>
      <c r="E497" s="1270"/>
      <c r="F497" s="1270"/>
      <c r="G497" s="1270"/>
      <c r="H497" s="1270"/>
      <c r="I497" s="1270"/>
      <c r="J497" s="1270"/>
      <c r="K497" s="1271"/>
      <c r="L497" s="639" t="str">
        <f>IF(基本情報入力シート!M540="","",基本情報入力シート!M540)</f>
        <v/>
      </c>
      <c r="M497" s="639" t="str">
        <f>IF(基本情報入力シート!R540="","",基本情報入力シート!R540)</f>
        <v/>
      </c>
      <c r="N497" s="639" t="str">
        <f>IF(基本情報入力シート!W540="","",基本情報入力シート!W540)</f>
        <v/>
      </c>
      <c r="O497" s="639" t="str">
        <f>IF(基本情報入力シート!X540="","",基本情報入力シート!X540)</f>
        <v/>
      </c>
      <c r="P497" s="640" t="str">
        <f>IF(基本情報入力シート!Y540="","",基本情報入力シート!Y540)</f>
        <v/>
      </c>
      <c r="Q497" s="641" t="str">
        <f>IF(基本情報入力シート!Z540="","",基本情報入力シート!Z540)</f>
        <v/>
      </c>
      <c r="R497" s="642" t="str">
        <f>IF(基本情報入力シート!AA540="","",基本情報入力シート!AA540)</f>
        <v/>
      </c>
      <c r="S497" s="129"/>
      <c r="T497" s="130"/>
      <c r="U497" s="643" t="str">
        <f>IFERROR(VLOOKUP(P497,【参考】数式用!$A$5:$I$28,MATCH(T497,【参考】数式用!$H$4:$I$4,0)+7,0),"")</f>
        <v/>
      </c>
      <c r="V497" s="132"/>
      <c r="W497" s="312" t="s">
        <v>121</v>
      </c>
      <c r="X497" s="133"/>
      <c r="Y497" s="313" t="s">
        <v>122</v>
      </c>
      <c r="Z497" s="133"/>
      <c r="AA497" s="313" t="s">
        <v>123</v>
      </c>
      <c r="AB497" s="133"/>
      <c r="AC497" s="313" t="s">
        <v>122</v>
      </c>
      <c r="AD497" s="133"/>
      <c r="AE497" s="313" t="s">
        <v>124</v>
      </c>
      <c r="AF497" s="644" t="s">
        <v>125</v>
      </c>
      <c r="AG497" s="651" t="str">
        <f t="shared" si="27"/>
        <v/>
      </c>
      <c r="AH497" s="645" t="s">
        <v>47</v>
      </c>
      <c r="AI497" s="646" t="str">
        <f t="shared" si="26"/>
        <v/>
      </c>
      <c r="AJ497" s="234"/>
      <c r="AK497" s="647" t="str">
        <f t="shared" si="28"/>
        <v>○</v>
      </c>
      <c r="AL497" s="648" t="str">
        <f t="shared" si="29"/>
        <v/>
      </c>
      <c r="AM497" s="649"/>
      <c r="AN497" s="649"/>
      <c r="AO497" s="649"/>
      <c r="AP497" s="649"/>
      <c r="AQ497" s="649"/>
      <c r="AR497" s="649"/>
      <c r="AS497" s="649"/>
      <c r="AT497" s="649"/>
      <c r="AU497" s="650"/>
    </row>
    <row r="498" spans="1:47" ht="33" customHeight="1" thickBot="1">
      <c r="A498" s="639">
        <f t="shared" si="30"/>
        <v>488</v>
      </c>
      <c r="B498" s="1269" t="str">
        <f>IF(基本情報入力シート!C541="","",基本情報入力シート!C541)</f>
        <v/>
      </c>
      <c r="C498" s="1270"/>
      <c r="D498" s="1270"/>
      <c r="E498" s="1270"/>
      <c r="F498" s="1270"/>
      <c r="G498" s="1270"/>
      <c r="H498" s="1270"/>
      <c r="I498" s="1270"/>
      <c r="J498" s="1270"/>
      <c r="K498" s="1271"/>
      <c r="L498" s="639" t="str">
        <f>IF(基本情報入力シート!M541="","",基本情報入力シート!M541)</f>
        <v/>
      </c>
      <c r="M498" s="639" t="str">
        <f>IF(基本情報入力シート!R541="","",基本情報入力シート!R541)</f>
        <v/>
      </c>
      <c r="N498" s="639" t="str">
        <f>IF(基本情報入力シート!W541="","",基本情報入力シート!W541)</f>
        <v/>
      </c>
      <c r="O498" s="639" t="str">
        <f>IF(基本情報入力シート!X541="","",基本情報入力シート!X541)</f>
        <v/>
      </c>
      <c r="P498" s="640" t="str">
        <f>IF(基本情報入力シート!Y541="","",基本情報入力シート!Y541)</f>
        <v/>
      </c>
      <c r="Q498" s="641" t="str">
        <f>IF(基本情報入力シート!Z541="","",基本情報入力シート!Z541)</f>
        <v/>
      </c>
      <c r="R498" s="642" t="str">
        <f>IF(基本情報入力シート!AA541="","",基本情報入力シート!AA541)</f>
        <v/>
      </c>
      <c r="S498" s="129"/>
      <c r="T498" s="130"/>
      <c r="U498" s="643" t="str">
        <f>IFERROR(VLOOKUP(P498,【参考】数式用!$A$5:$I$28,MATCH(T498,【参考】数式用!$H$4:$I$4,0)+7,0),"")</f>
        <v/>
      </c>
      <c r="V498" s="132"/>
      <c r="W498" s="312" t="s">
        <v>121</v>
      </c>
      <c r="X498" s="133"/>
      <c r="Y498" s="313" t="s">
        <v>122</v>
      </c>
      <c r="Z498" s="133"/>
      <c r="AA498" s="313" t="s">
        <v>123</v>
      </c>
      <c r="AB498" s="133"/>
      <c r="AC498" s="313" t="s">
        <v>122</v>
      </c>
      <c r="AD498" s="133"/>
      <c r="AE498" s="313" t="s">
        <v>124</v>
      </c>
      <c r="AF498" s="644" t="s">
        <v>125</v>
      </c>
      <c r="AG498" s="651" t="str">
        <f t="shared" si="27"/>
        <v/>
      </c>
      <c r="AH498" s="645" t="s">
        <v>47</v>
      </c>
      <c r="AI498" s="646" t="str">
        <f t="shared" si="26"/>
        <v/>
      </c>
      <c r="AJ498" s="234"/>
      <c r="AK498" s="647" t="str">
        <f t="shared" si="28"/>
        <v>○</v>
      </c>
      <c r="AL498" s="648" t="str">
        <f t="shared" si="29"/>
        <v/>
      </c>
      <c r="AM498" s="649"/>
      <c r="AN498" s="649"/>
      <c r="AO498" s="649"/>
      <c r="AP498" s="649"/>
      <c r="AQ498" s="649"/>
      <c r="AR498" s="649"/>
      <c r="AS498" s="649"/>
      <c r="AT498" s="649"/>
      <c r="AU498" s="650"/>
    </row>
    <row r="499" spans="1:47" ht="33" customHeight="1" thickBot="1">
      <c r="A499" s="639">
        <f t="shared" si="30"/>
        <v>489</v>
      </c>
      <c r="B499" s="1269" t="str">
        <f>IF(基本情報入力シート!C542="","",基本情報入力シート!C542)</f>
        <v/>
      </c>
      <c r="C499" s="1270"/>
      <c r="D499" s="1270"/>
      <c r="E499" s="1270"/>
      <c r="F499" s="1270"/>
      <c r="G499" s="1270"/>
      <c r="H499" s="1270"/>
      <c r="I499" s="1270"/>
      <c r="J499" s="1270"/>
      <c r="K499" s="1271"/>
      <c r="L499" s="639" t="str">
        <f>IF(基本情報入力シート!M542="","",基本情報入力シート!M542)</f>
        <v/>
      </c>
      <c r="M499" s="639" t="str">
        <f>IF(基本情報入力シート!R542="","",基本情報入力シート!R542)</f>
        <v/>
      </c>
      <c r="N499" s="639" t="str">
        <f>IF(基本情報入力シート!W542="","",基本情報入力シート!W542)</f>
        <v/>
      </c>
      <c r="O499" s="639" t="str">
        <f>IF(基本情報入力シート!X542="","",基本情報入力シート!X542)</f>
        <v/>
      </c>
      <c r="P499" s="640" t="str">
        <f>IF(基本情報入力シート!Y542="","",基本情報入力シート!Y542)</f>
        <v/>
      </c>
      <c r="Q499" s="641" t="str">
        <f>IF(基本情報入力シート!Z542="","",基本情報入力シート!Z542)</f>
        <v/>
      </c>
      <c r="R499" s="642" t="str">
        <f>IF(基本情報入力シート!AA542="","",基本情報入力シート!AA542)</f>
        <v/>
      </c>
      <c r="S499" s="129"/>
      <c r="T499" s="130"/>
      <c r="U499" s="643" t="str">
        <f>IFERROR(VLOOKUP(P499,【参考】数式用!$A$5:$I$28,MATCH(T499,【参考】数式用!$H$4:$I$4,0)+7,0),"")</f>
        <v/>
      </c>
      <c r="V499" s="132"/>
      <c r="W499" s="312" t="s">
        <v>121</v>
      </c>
      <c r="X499" s="133"/>
      <c r="Y499" s="313" t="s">
        <v>122</v>
      </c>
      <c r="Z499" s="133"/>
      <c r="AA499" s="313" t="s">
        <v>123</v>
      </c>
      <c r="AB499" s="133"/>
      <c r="AC499" s="313" t="s">
        <v>122</v>
      </c>
      <c r="AD499" s="133"/>
      <c r="AE499" s="313" t="s">
        <v>124</v>
      </c>
      <c r="AF499" s="644" t="s">
        <v>125</v>
      </c>
      <c r="AG499" s="651" t="str">
        <f t="shared" si="27"/>
        <v/>
      </c>
      <c r="AH499" s="645" t="s">
        <v>47</v>
      </c>
      <c r="AI499" s="646" t="str">
        <f t="shared" si="26"/>
        <v/>
      </c>
      <c r="AJ499" s="234"/>
      <c r="AK499" s="647" t="str">
        <f t="shared" si="28"/>
        <v>○</v>
      </c>
      <c r="AL499" s="648" t="str">
        <f t="shared" si="29"/>
        <v/>
      </c>
      <c r="AM499" s="649"/>
      <c r="AN499" s="649"/>
      <c r="AO499" s="649"/>
      <c r="AP499" s="649"/>
      <c r="AQ499" s="649"/>
      <c r="AR499" s="649"/>
      <c r="AS499" s="649"/>
      <c r="AT499" s="649"/>
      <c r="AU499" s="650"/>
    </row>
    <row r="500" spans="1:47" ht="33" customHeight="1" thickBot="1">
      <c r="A500" s="639">
        <f t="shared" si="30"/>
        <v>490</v>
      </c>
      <c r="B500" s="1269" t="str">
        <f>IF(基本情報入力シート!C543="","",基本情報入力シート!C543)</f>
        <v/>
      </c>
      <c r="C500" s="1270"/>
      <c r="D500" s="1270"/>
      <c r="E500" s="1270"/>
      <c r="F500" s="1270"/>
      <c r="G500" s="1270"/>
      <c r="H500" s="1270"/>
      <c r="I500" s="1270"/>
      <c r="J500" s="1270"/>
      <c r="K500" s="1271"/>
      <c r="L500" s="639" t="str">
        <f>IF(基本情報入力シート!M543="","",基本情報入力シート!M543)</f>
        <v/>
      </c>
      <c r="M500" s="639" t="str">
        <f>IF(基本情報入力シート!R543="","",基本情報入力シート!R543)</f>
        <v/>
      </c>
      <c r="N500" s="639" t="str">
        <f>IF(基本情報入力シート!W543="","",基本情報入力シート!W543)</f>
        <v/>
      </c>
      <c r="O500" s="639" t="str">
        <f>IF(基本情報入力シート!X543="","",基本情報入力シート!X543)</f>
        <v/>
      </c>
      <c r="P500" s="640" t="str">
        <f>IF(基本情報入力シート!Y543="","",基本情報入力シート!Y543)</f>
        <v/>
      </c>
      <c r="Q500" s="641" t="str">
        <f>IF(基本情報入力シート!Z543="","",基本情報入力シート!Z543)</f>
        <v/>
      </c>
      <c r="R500" s="642" t="str">
        <f>IF(基本情報入力シート!AA543="","",基本情報入力シート!AA543)</f>
        <v/>
      </c>
      <c r="S500" s="129"/>
      <c r="T500" s="130"/>
      <c r="U500" s="643" t="str">
        <f>IFERROR(VLOOKUP(P500,【参考】数式用!$A$5:$I$28,MATCH(T500,【参考】数式用!$H$4:$I$4,0)+7,0),"")</f>
        <v/>
      </c>
      <c r="V500" s="132"/>
      <c r="W500" s="312" t="s">
        <v>121</v>
      </c>
      <c r="X500" s="133"/>
      <c r="Y500" s="313" t="s">
        <v>122</v>
      </c>
      <c r="Z500" s="133"/>
      <c r="AA500" s="313" t="s">
        <v>123</v>
      </c>
      <c r="AB500" s="133"/>
      <c r="AC500" s="313" t="s">
        <v>122</v>
      </c>
      <c r="AD500" s="133"/>
      <c r="AE500" s="313" t="s">
        <v>124</v>
      </c>
      <c r="AF500" s="644" t="s">
        <v>125</v>
      </c>
      <c r="AG500" s="651" t="str">
        <f t="shared" si="27"/>
        <v/>
      </c>
      <c r="AH500" s="645" t="s">
        <v>47</v>
      </c>
      <c r="AI500" s="646" t="str">
        <f t="shared" si="26"/>
        <v/>
      </c>
      <c r="AJ500" s="234"/>
      <c r="AK500" s="647" t="str">
        <f t="shared" si="28"/>
        <v>○</v>
      </c>
      <c r="AL500" s="648" t="str">
        <f t="shared" si="29"/>
        <v/>
      </c>
      <c r="AM500" s="649"/>
      <c r="AN500" s="649"/>
      <c r="AO500" s="649"/>
      <c r="AP500" s="649"/>
      <c r="AQ500" s="649"/>
      <c r="AR500" s="649"/>
      <c r="AS500" s="649"/>
      <c r="AT500" s="649"/>
      <c r="AU500" s="650"/>
    </row>
    <row r="501" spans="1:47" ht="33" customHeight="1" thickBot="1">
      <c r="A501" s="639">
        <f t="shared" si="30"/>
        <v>491</v>
      </c>
      <c r="B501" s="1269" t="str">
        <f>IF(基本情報入力シート!C544="","",基本情報入力シート!C544)</f>
        <v/>
      </c>
      <c r="C501" s="1270"/>
      <c r="D501" s="1270"/>
      <c r="E501" s="1270"/>
      <c r="F501" s="1270"/>
      <c r="G501" s="1270"/>
      <c r="H501" s="1270"/>
      <c r="I501" s="1270"/>
      <c r="J501" s="1270"/>
      <c r="K501" s="1271"/>
      <c r="L501" s="639" t="str">
        <f>IF(基本情報入力シート!M544="","",基本情報入力シート!M544)</f>
        <v/>
      </c>
      <c r="M501" s="639" t="str">
        <f>IF(基本情報入力シート!R544="","",基本情報入力シート!R544)</f>
        <v/>
      </c>
      <c r="N501" s="639" t="str">
        <f>IF(基本情報入力シート!W544="","",基本情報入力シート!W544)</f>
        <v/>
      </c>
      <c r="O501" s="639" t="str">
        <f>IF(基本情報入力シート!X544="","",基本情報入力シート!X544)</f>
        <v/>
      </c>
      <c r="P501" s="640" t="str">
        <f>IF(基本情報入力シート!Y544="","",基本情報入力シート!Y544)</f>
        <v/>
      </c>
      <c r="Q501" s="641" t="str">
        <f>IF(基本情報入力シート!Z544="","",基本情報入力シート!Z544)</f>
        <v/>
      </c>
      <c r="R501" s="642" t="str">
        <f>IF(基本情報入力シート!AA544="","",基本情報入力シート!AA544)</f>
        <v/>
      </c>
      <c r="S501" s="129"/>
      <c r="T501" s="130"/>
      <c r="U501" s="643" t="str">
        <f>IFERROR(VLOOKUP(P501,【参考】数式用!$A$5:$I$28,MATCH(T501,【参考】数式用!$H$4:$I$4,0)+7,0),"")</f>
        <v/>
      </c>
      <c r="V501" s="132"/>
      <c r="W501" s="312" t="s">
        <v>121</v>
      </c>
      <c r="X501" s="133"/>
      <c r="Y501" s="313" t="s">
        <v>122</v>
      </c>
      <c r="Z501" s="133"/>
      <c r="AA501" s="313" t="s">
        <v>123</v>
      </c>
      <c r="AB501" s="133"/>
      <c r="AC501" s="313" t="s">
        <v>122</v>
      </c>
      <c r="AD501" s="133"/>
      <c r="AE501" s="313" t="s">
        <v>124</v>
      </c>
      <c r="AF501" s="644" t="s">
        <v>125</v>
      </c>
      <c r="AG501" s="651" t="str">
        <f t="shared" si="27"/>
        <v/>
      </c>
      <c r="AH501" s="645" t="s">
        <v>47</v>
      </c>
      <c r="AI501" s="646" t="str">
        <f t="shared" si="26"/>
        <v/>
      </c>
      <c r="AJ501" s="234"/>
      <c r="AK501" s="647" t="str">
        <f t="shared" si="28"/>
        <v>○</v>
      </c>
      <c r="AL501" s="648" t="str">
        <f t="shared" si="29"/>
        <v/>
      </c>
      <c r="AM501" s="649"/>
      <c r="AN501" s="649"/>
      <c r="AO501" s="649"/>
      <c r="AP501" s="649"/>
      <c r="AQ501" s="649"/>
      <c r="AR501" s="649"/>
      <c r="AS501" s="649"/>
      <c r="AT501" s="649"/>
      <c r="AU501" s="650"/>
    </row>
    <row r="502" spans="1:47" ht="33" customHeight="1" thickBot="1">
      <c r="A502" s="639">
        <f t="shared" si="30"/>
        <v>492</v>
      </c>
      <c r="B502" s="1269" t="str">
        <f>IF(基本情報入力シート!C545="","",基本情報入力シート!C545)</f>
        <v/>
      </c>
      <c r="C502" s="1270"/>
      <c r="D502" s="1270"/>
      <c r="E502" s="1270"/>
      <c r="F502" s="1270"/>
      <c r="G502" s="1270"/>
      <c r="H502" s="1270"/>
      <c r="I502" s="1270"/>
      <c r="J502" s="1270"/>
      <c r="K502" s="1271"/>
      <c r="L502" s="639" t="str">
        <f>IF(基本情報入力シート!M545="","",基本情報入力シート!M545)</f>
        <v/>
      </c>
      <c r="M502" s="639" t="str">
        <f>IF(基本情報入力シート!R545="","",基本情報入力シート!R545)</f>
        <v/>
      </c>
      <c r="N502" s="639" t="str">
        <f>IF(基本情報入力シート!W545="","",基本情報入力シート!W545)</f>
        <v/>
      </c>
      <c r="O502" s="639" t="str">
        <f>IF(基本情報入力シート!X545="","",基本情報入力シート!X545)</f>
        <v/>
      </c>
      <c r="P502" s="640" t="str">
        <f>IF(基本情報入力シート!Y545="","",基本情報入力シート!Y545)</f>
        <v/>
      </c>
      <c r="Q502" s="641" t="str">
        <f>IF(基本情報入力シート!Z545="","",基本情報入力シート!Z545)</f>
        <v/>
      </c>
      <c r="R502" s="642" t="str">
        <f>IF(基本情報入力シート!AA545="","",基本情報入力シート!AA545)</f>
        <v/>
      </c>
      <c r="S502" s="129"/>
      <c r="T502" s="130"/>
      <c r="U502" s="643" t="str">
        <f>IFERROR(VLOOKUP(P502,【参考】数式用!$A$5:$I$28,MATCH(T502,【参考】数式用!$H$4:$I$4,0)+7,0),"")</f>
        <v/>
      </c>
      <c r="V502" s="132"/>
      <c r="W502" s="312" t="s">
        <v>121</v>
      </c>
      <c r="X502" s="133"/>
      <c r="Y502" s="313" t="s">
        <v>122</v>
      </c>
      <c r="Z502" s="133"/>
      <c r="AA502" s="313" t="s">
        <v>123</v>
      </c>
      <c r="AB502" s="133"/>
      <c r="AC502" s="313" t="s">
        <v>122</v>
      </c>
      <c r="AD502" s="133"/>
      <c r="AE502" s="313" t="s">
        <v>124</v>
      </c>
      <c r="AF502" s="644" t="s">
        <v>125</v>
      </c>
      <c r="AG502" s="651" t="str">
        <f t="shared" si="27"/>
        <v/>
      </c>
      <c r="AH502" s="645" t="s">
        <v>47</v>
      </c>
      <c r="AI502" s="646" t="str">
        <f t="shared" si="26"/>
        <v/>
      </c>
      <c r="AJ502" s="234"/>
      <c r="AK502" s="647" t="str">
        <f t="shared" si="28"/>
        <v>○</v>
      </c>
      <c r="AL502" s="648" t="str">
        <f t="shared" si="29"/>
        <v/>
      </c>
      <c r="AM502" s="649"/>
      <c r="AN502" s="649"/>
      <c r="AO502" s="649"/>
      <c r="AP502" s="649"/>
      <c r="AQ502" s="649"/>
      <c r="AR502" s="649"/>
      <c r="AS502" s="649"/>
      <c r="AT502" s="649"/>
      <c r="AU502" s="650"/>
    </row>
    <row r="503" spans="1:47" ht="33" customHeight="1" thickBot="1">
      <c r="A503" s="639">
        <f t="shared" si="30"/>
        <v>493</v>
      </c>
      <c r="B503" s="1269" t="str">
        <f>IF(基本情報入力シート!C546="","",基本情報入力シート!C546)</f>
        <v/>
      </c>
      <c r="C503" s="1270"/>
      <c r="D503" s="1270"/>
      <c r="E503" s="1270"/>
      <c r="F503" s="1270"/>
      <c r="G503" s="1270"/>
      <c r="H503" s="1270"/>
      <c r="I503" s="1270"/>
      <c r="J503" s="1270"/>
      <c r="K503" s="1271"/>
      <c r="L503" s="639" t="str">
        <f>IF(基本情報入力シート!M546="","",基本情報入力シート!M546)</f>
        <v/>
      </c>
      <c r="M503" s="639" t="str">
        <f>IF(基本情報入力シート!R546="","",基本情報入力シート!R546)</f>
        <v/>
      </c>
      <c r="N503" s="639" t="str">
        <f>IF(基本情報入力シート!W546="","",基本情報入力シート!W546)</f>
        <v/>
      </c>
      <c r="O503" s="639" t="str">
        <f>IF(基本情報入力シート!X546="","",基本情報入力シート!X546)</f>
        <v/>
      </c>
      <c r="P503" s="640" t="str">
        <f>IF(基本情報入力シート!Y546="","",基本情報入力シート!Y546)</f>
        <v/>
      </c>
      <c r="Q503" s="641" t="str">
        <f>IF(基本情報入力シート!Z546="","",基本情報入力シート!Z546)</f>
        <v/>
      </c>
      <c r="R503" s="642" t="str">
        <f>IF(基本情報入力シート!AA546="","",基本情報入力シート!AA546)</f>
        <v/>
      </c>
      <c r="S503" s="129"/>
      <c r="T503" s="130"/>
      <c r="U503" s="643" t="str">
        <f>IFERROR(VLOOKUP(P503,【参考】数式用!$A$5:$I$28,MATCH(T503,【参考】数式用!$H$4:$I$4,0)+7,0),"")</f>
        <v/>
      </c>
      <c r="V503" s="132"/>
      <c r="W503" s="312" t="s">
        <v>121</v>
      </c>
      <c r="X503" s="133"/>
      <c r="Y503" s="313" t="s">
        <v>122</v>
      </c>
      <c r="Z503" s="133"/>
      <c r="AA503" s="313" t="s">
        <v>123</v>
      </c>
      <c r="AB503" s="133"/>
      <c r="AC503" s="313" t="s">
        <v>122</v>
      </c>
      <c r="AD503" s="133"/>
      <c r="AE503" s="313" t="s">
        <v>124</v>
      </c>
      <c r="AF503" s="644" t="s">
        <v>125</v>
      </c>
      <c r="AG503" s="651" t="str">
        <f t="shared" si="27"/>
        <v/>
      </c>
      <c r="AH503" s="645" t="s">
        <v>47</v>
      </c>
      <c r="AI503" s="646" t="str">
        <f t="shared" si="26"/>
        <v/>
      </c>
      <c r="AJ503" s="234"/>
      <c r="AK503" s="647" t="str">
        <f t="shared" si="28"/>
        <v>○</v>
      </c>
      <c r="AL503" s="648" t="str">
        <f t="shared" si="29"/>
        <v/>
      </c>
      <c r="AM503" s="649"/>
      <c r="AN503" s="649"/>
      <c r="AO503" s="649"/>
      <c r="AP503" s="649"/>
      <c r="AQ503" s="649"/>
      <c r="AR503" s="649"/>
      <c r="AS503" s="649"/>
      <c r="AT503" s="649"/>
      <c r="AU503" s="650"/>
    </row>
    <row r="504" spans="1:47" ht="33" customHeight="1" thickBot="1">
      <c r="A504" s="639">
        <f t="shared" si="30"/>
        <v>494</v>
      </c>
      <c r="B504" s="1269" t="str">
        <f>IF(基本情報入力シート!C547="","",基本情報入力シート!C547)</f>
        <v/>
      </c>
      <c r="C504" s="1270"/>
      <c r="D504" s="1270"/>
      <c r="E504" s="1270"/>
      <c r="F504" s="1270"/>
      <c r="G504" s="1270"/>
      <c r="H504" s="1270"/>
      <c r="I504" s="1270"/>
      <c r="J504" s="1270"/>
      <c r="K504" s="1271"/>
      <c r="L504" s="639" t="str">
        <f>IF(基本情報入力シート!M547="","",基本情報入力シート!M547)</f>
        <v/>
      </c>
      <c r="M504" s="639" t="str">
        <f>IF(基本情報入力シート!R547="","",基本情報入力シート!R547)</f>
        <v/>
      </c>
      <c r="N504" s="639" t="str">
        <f>IF(基本情報入力シート!W547="","",基本情報入力シート!W547)</f>
        <v/>
      </c>
      <c r="O504" s="639" t="str">
        <f>IF(基本情報入力シート!X547="","",基本情報入力シート!X547)</f>
        <v/>
      </c>
      <c r="P504" s="640" t="str">
        <f>IF(基本情報入力シート!Y547="","",基本情報入力シート!Y547)</f>
        <v/>
      </c>
      <c r="Q504" s="641" t="str">
        <f>IF(基本情報入力シート!Z547="","",基本情報入力シート!Z547)</f>
        <v/>
      </c>
      <c r="R504" s="642" t="str">
        <f>IF(基本情報入力シート!AA547="","",基本情報入力シート!AA547)</f>
        <v/>
      </c>
      <c r="S504" s="129"/>
      <c r="T504" s="130"/>
      <c r="U504" s="643" t="str">
        <f>IFERROR(VLOOKUP(P504,【参考】数式用!$A$5:$I$28,MATCH(T504,【参考】数式用!$H$4:$I$4,0)+7,0),"")</f>
        <v/>
      </c>
      <c r="V504" s="132"/>
      <c r="W504" s="312" t="s">
        <v>121</v>
      </c>
      <c r="X504" s="133"/>
      <c r="Y504" s="313" t="s">
        <v>122</v>
      </c>
      <c r="Z504" s="133"/>
      <c r="AA504" s="313" t="s">
        <v>123</v>
      </c>
      <c r="AB504" s="133"/>
      <c r="AC504" s="313" t="s">
        <v>122</v>
      </c>
      <c r="AD504" s="133"/>
      <c r="AE504" s="313" t="s">
        <v>124</v>
      </c>
      <c r="AF504" s="644" t="s">
        <v>125</v>
      </c>
      <c r="AG504" s="651" t="str">
        <f t="shared" si="27"/>
        <v/>
      </c>
      <c r="AH504" s="645" t="s">
        <v>47</v>
      </c>
      <c r="AI504" s="646" t="str">
        <f t="shared" si="26"/>
        <v/>
      </c>
      <c r="AJ504" s="234"/>
      <c r="AK504" s="647" t="str">
        <f t="shared" si="28"/>
        <v>○</v>
      </c>
      <c r="AL504" s="648" t="str">
        <f t="shared" si="29"/>
        <v/>
      </c>
      <c r="AM504" s="649"/>
      <c r="AN504" s="649"/>
      <c r="AO504" s="649"/>
      <c r="AP504" s="649"/>
      <c r="AQ504" s="649"/>
      <c r="AR504" s="649"/>
      <c r="AS504" s="649"/>
      <c r="AT504" s="649"/>
      <c r="AU504" s="650"/>
    </row>
    <row r="505" spans="1:47" ht="33" customHeight="1" thickBot="1">
      <c r="A505" s="639">
        <f t="shared" si="30"/>
        <v>495</v>
      </c>
      <c r="B505" s="1269" t="str">
        <f>IF(基本情報入力シート!C548="","",基本情報入力シート!C548)</f>
        <v/>
      </c>
      <c r="C505" s="1270"/>
      <c r="D505" s="1270"/>
      <c r="E505" s="1270"/>
      <c r="F505" s="1270"/>
      <c r="G505" s="1270"/>
      <c r="H505" s="1270"/>
      <c r="I505" s="1270"/>
      <c r="J505" s="1270"/>
      <c r="K505" s="1271"/>
      <c r="L505" s="639" t="str">
        <f>IF(基本情報入力シート!M548="","",基本情報入力シート!M548)</f>
        <v/>
      </c>
      <c r="M505" s="639" t="str">
        <f>IF(基本情報入力シート!R548="","",基本情報入力シート!R548)</f>
        <v/>
      </c>
      <c r="N505" s="639" t="str">
        <f>IF(基本情報入力シート!W548="","",基本情報入力シート!W548)</f>
        <v/>
      </c>
      <c r="O505" s="639" t="str">
        <f>IF(基本情報入力シート!X548="","",基本情報入力シート!X548)</f>
        <v/>
      </c>
      <c r="P505" s="640" t="str">
        <f>IF(基本情報入力シート!Y548="","",基本情報入力シート!Y548)</f>
        <v/>
      </c>
      <c r="Q505" s="641" t="str">
        <f>IF(基本情報入力シート!Z548="","",基本情報入力シート!Z548)</f>
        <v/>
      </c>
      <c r="R505" s="642" t="str">
        <f>IF(基本情報入力シート!AA548="","",基本情報入力シート!AA548)</f>
        <v/>
      </c>
      <c r="S505" s="129"/>
      <c r="T505" s="130"/>
      <c r="U505" s="643" t="str">
        <f>IFERROR(VLOOKUP(P505,【参考】数式用!$A$5:$I$28,MATCH(T505,【参考】数式用!$H$4:$I$4,0)+7,0),"")</f>
        <v/>
      </c>
      <c r="V505" s="132"/>
      <c r="W505" s="312" t="s">
        <v>121</v>
      </c>
      <c r="X505" s="133"/>
      <c r="Y505" s="313" t="s">
        <v>122</v>
      </c>
      <c r="Z505" s="133"/>
      <c r="AA505" s="313" t="s">
        <v>123</v>
      </c>
      <c r="AB505" s="133"/>
      <c r="AC505" s="313" t="s">
        <v>122</v>
      </c>
      <c r="AD505" s="133"/>
      <c r="AE505" s="313" t="s">
        <v>124</v>
      </c>
      <c r="AF505" s="644" t="s">
        <v>125</v>
      </c>
      <c r="AG505" s="651" t="str">
        <f t="shared" si="27"/>
        <v/>
      </c>
      <c r="AH505" s="645" t="s">
        <v>47</v>
      </c>
      <c r="AI505" s="646" t="str">
        <f t="shared" si="26"/>
        <v/>
      </c>
      <c r="AJ505" s="234"/>
      <c r="AK505" s="647" t="str">
        <f t="shared" si="28"/>
        <v>○</v>
      </c>
      <c r="AL505" s="648" t="str">
        <f t="shared" si="29"/>
        <v/>
      </c>
      <c r="AM505" s="649"/>
      <c r="AN505" s="649"/>
      <c r="AO505" s="649"/>
      <c r="AP505" s="649"/>
      <c r="AQ505" s="649"/>
      <c r="AR505" s="649"/>
      <c r="AS505" s="649"/>
      <c r="AT505" s="649"/>
      <c r="AU505" s="650"/>
    </row>
    <row r="506" spans="1:47" ht="33" customHeight="1" thickBot="1">
      <c r="A506" s="639">
        <f t="shared" si="30"/>
        <v>496</v>
      </c>
      <c r="B506" s="1269" t="str">
        <f>IF(基本情報入力シート!C549="","",基本情報入力シート!C549)</f>
        <v/>
      </c>
      <c r="C506" s="1270"/>
      <c r="D506" s="1270"/>
      <c r="E506" s="1270"/>
      <c r="F506" s="1270"/>
      <c r="G506" s="1270"/>
      <c r="H506" s="1270"/>
      <c r="I506" s="1270"/>
      <c r="J506" s="1270"/>
      <c r="K506" s="1271"/>
      <c r="L506" s="639" t="str">
        <f>IF(基本情報入力シート!M549="","",基本情報入力シート!M549)</f>
        <v/>
      </c>
      <c r="M506" s="639" t="str">
        <f>IF(基本情報入力シート!R549="","",基本情報入力シート!R549)</f>
        <v/>
      </c>
      <c r="N506" s="639" t="str">
        <f>IF(基本情報入力シート!W549="","",基本情報入力シート!W549)</f>
        <v/>
      </c>
      <c r="O506" s="639" t="str">
        <f>IF(基本情報入力シート!X549="","",基本情報入力シート!X549)</f>
        <v/>
      </c>
      <c r="P506" s="640" t="str">
        <f>IF(基本情報入力シート!Y549="","",基本情報入力シート!Y549)</f>
        <v/>
      </c>
      <c r="Q506" s="641" t="str">
        <f>IF(基本情報入力シート!Z549="","",基本情報入力シート!Z549)</f>
        <v/>
      </c>
      <c r="R506" s="642" t="str">
        <f>IF(基本情報入力シート!AA549="","",基本情報入力シート!AA549)</f>
        <v/>
      </c>
      <c r="S506" s="129"/>
      <c r="T506" s="130"/>
      <c r="U506" s="643" t="str">
        <f>IFERROR(VLOOKUP(P506,【参考】数式用!$A$5:$I$28,MATCH(T506,【参考】数式用!$H$4:$I$4,0)+7,0),"")</f>
        <v/>
      </c>
      <c r="V506" s="132"/>
      <c r="W506" s="312" t="s">
        <v>121</v>
      </c>
      <c r="X506" s="133"/>
      <c r="Y506" s="313" t="s">
        <v>122</v>
      </c>
      <c r="Z506" s="133"/>
      <c r="AA506" s="313" t="s">
        <v>123</v>
      </c>
      <c r="AB506" s="133"/>
      <c r="AC506" s="313" t="s">
        <v>122</v>
      </c>
      <c r="AD506" s="133"/>
      <c r="AE506" s="313" t="s">
        <v>124</v>
      </c>
      <c r="AF506" s="644" t="s">
        <v>125</v>
      </c>
      <c r="AG506" s="651" t="str">
        <f t="shared" si="27"/>
        <v/>
      </c>
      <c r="AH506" s="645" t="s">
        <v>47</v>
      </c>
      <c r="AI506" s="646" t="str">
        <f t="shared" si="26"/>
        <v/>
      </c>
      <c r="AJ506" s="234"/>
      <c r="AK506" s="647" t="str">
        <f t="shared" si="28"/>
        <v>○</v>
      </c>
      <c r="AL506" s="648" t="str">
        <f t="shared" si="29"/>
        <v/>
      </c>
      <c r="AM506" s="649"/>
      <c r="AN506" s="649"/>
      <c r="AO506" s="649"/>
      <c r="AP506" s="649"/>
      <c r="AQ506" s="649"/>
      <c r="AR506" s="649"/>
      <c r="AS506" s="649"/>
      <c r="AT506" s="649"/>
      <c r="AU506" s="650"/>
    </row>
    <row r="507" spans="1:47" ht="33" customHeight="1" thickBot="1">
      <c r="A507" s="639">
        <f t="shared" si="30"/>
        <v>497</v>
      </c>
      <c r="B507" s="1269" t="str">
        <f>IF(基本情報入力シート!C550="","",基本情報入力シート!C550)</f>
        <v/>
      </c>
      <c r="C507" s="1270"/>
      <c r="D507" s="1270"/>
      <c r="E507" s="1270"/>
      <c r="F507" s="1270"/>
      <c r="G507" s="1270"/>
      <c r="H507" s="1270"/>
      <c r="I507" s="1270"/>
      <c r="J507" s="1270"/>
      <c r="K507" s="1271"/>
      <c r="L507" s="639" t="str">
        <f>IF(基本情報入力シート!M550="","",基本情報入力シート!M550)</f>
        <v/>
      </c>
      <c r="M507" s="639" t="str">
        <f>IF(基本情報入力シート!R550="","",基本情報入力シート!R550)</f>
        <v/>
      </c>
      <c r="N507" s="639" t="str">
        <f>IF(基本情報入力シート!W550="","",基本情報入力シート!W550)</f>
        <v/>
      </c>
      <c r="O507" s="639" t="str">
        <f>IF(基本情報入力シート!X550="","",基本情報入力シート!X550)</f>
        <v/>
      </c>
      <c r="P507" s="640" t="str">
        <f>IF(基本情報入力シート!Y550="","",基本情報入力シート!Y550)</f>
        <v/>
      </c>
      <c r="Q507" s="641" t="str">
        <f>IF(基本情報入力シート!Z550="","",基本情報入力シート!Z550)</f>
        <v/>
      </c>
      <c r="R507" s="642" t="str">
        <f>IF(基本情報入力シート!AA550="","",基本情報入力シート!AA550)</f>
        <v/>
      </c>
      <c r="S507" s="129"/>
      <c r="T507" s="130"/>
      <c r="U507" s="643" t="str">
        <f>IFERROR(VLOOKUP(P507,【参考】数式用!$A$5:$I$28,MATCH(T507,【参考】数式用!$H$4:$I$4,0)+7,0),"")</f>
        <v/>
      </c>
      <c r="V507" s="132"/>
      <c r="W507" s="312" t="s">
        <v>121</v>
      </c>
      <c r="X507" s="133"/>
      <c r="Y507" s="313" t="s">
        <v>122</v>
      </c>
      <c r="Z507" s="133"/>
      <c r="AA507" s="313" t="s">
        <v>123</v>
      </c>
      <c r="AB507" s="133"/>
      <c r="AC507" s="313" t="s">
        <v>122</v>
      </c>
      <c r="AD507" s="133"/>
      <c r="AE507" s="313" t="s">
        <v>124</v>
      </c>
      <c r="AF507" s="644" t="s">
        <v>125</v>
      </c>
      <c r="AG507" s="651" t="str">
        <f t="shared" si="27"/>
        <v/>
      </c>
      <c r="AH507" s="645" t="s">
        <v>47</v>
      </c>
      <c r="AI507" s="646" t="str">
        <f t="shared" si="26"/>
        <v/>
      </c>
      <c r="AJ507" s="234"/>
      <c r="AK507" s="647" t="str">
        <f t="shared" si="28"/>
        <v>○</v>
      </c>
      <c r="AL507" s="648" t="str">
        <f t="shared" si="29"/>
        <v/>
      </c>
      <c r="AM507" s="649"/>
      <c r="AN507" s="649"/>
      <c r="AO507" s="649"/>
      <c r="AP507" s="649"/>
      <c r="AQ507" s="649"/>
      <c r="AR507" s="649"/>
      <c r="AS507" s="649"/>
      <c r="AT507" s="649"/>
      <c r="AU507" s="650"/>
    </row>
    <row r="508" spans="1:47" ht="33" customHeight="1" thickBot="1">
      <c r="A508" s="639">
        <f t="shared" si="30"/>
        <v>498</v>
      </c>
      <c r="B508" s="1269" t="str">
        <f>IF(基本情報入力シート!C551="","",基本情報入力シート!C551)</f>
        <v/>
      </c>
      <c r="C508" s="1270"/>
      <c r="D508" s="1270"/>
      <c r="E508" s="1270"/>
      <c r="F508" s="1270"/>
      <c r="G508" s="1270"/>
      <c r="H508" s="1270"/>
      <c r="I508" s="1270"/>
      <c r="J508" s="1270"/>
      <c r="K508" s="1271"/>
      <c r="L508" s="639" t="str">
        <f>IF(基本情報入力シート!M551="","",基本情報入力シート!M551)</f>
        <v/>
      </c>
      <c r="M508" s="639" t="str">
        <f>IF(基本情報入力シート!R551="","",基本情報入力シート!R551)</f>
        <v/>
      </c>
      <c r="N508" s="639" t="str">
        <f>IF(基本情報入力シート!W551="","",基本情報入力シート!W551)</f>
        <v/>
      </c>
      <c r="O508" s="639" t="str">
        <f>IF(基本情報入力シート!X551="","",基本情報入力シート!X551)</f>
        <v/>
      </c>
      <c r="P508" s="640" t="str">
        <f>IF(基本情報入力シート!Y551="","",基本情報入力シート!Y551)</f>
        <v/>
      </c>
      <c r="Q508" s="641" t="str">
        <f>IF(基本情報入力シート!Z551="","",基本情報入力シート!Z551)</f>
        <v/>
      </c>
      <c r="R508" s="642" t="str">
        <f>IF(基本情報入力シート!AA551="","",基本情報入力シート!AA551)</f>
        <v/>
      </c>
      <c r="S508" s="129"/>
      <c r="T508" s="130"/>
      <c r="U508" s="643" t="str">
        <f>IFERROR(VLOOKUP(P508,【参考】数式用!$A$5:$I$28,MATCH(T508,【参考】数式用!$H$4:$I$4,0)+7,0),"")</f>
        <v/>
      </c>
      <c r="V508" s="132"/>
      <c r="W508" s="312" t="s">
        <v>121</v>
      </c>
      <c r="X508" s="133"/>
      <c r="Y508" s="313" t="s">
        <v>122</v>
      </c>
      <c r="Z508" s="133"/>
      <c r="AA508" s="313" t="s">
        <v>123</v>
      </c>
      <c r="AB508" s="133"/>
      <c r="AC508" s="313" t="s">
        <v>122</v>
      </c>
      <c r="AD508" s="133"/>
      <c r="AE508" s="313" t="s">
        <v>124</v>
      </c>
      <c r="AF508" s="644" t="s">
        <v>125</v>
      </c>
      <c r="AG508" s="651" t="str">
        <f t="shared" si="27"/>
        <v/>
      </c>
      <c r="AH508" s="645" t="s">
        <v>47</v>
      </c>
      <c r="AI508" s="646" t="str">
        <f t="shared" si="26"/>
        <v/>
      </c>
      <c r="AJ508" s="234"/>
      <c r="AK508" s="647" t="str">
        <f t="shared" si="28"/>
        <v>○</v>
      </c>
      <c r="AL508" s="648" t="str">
        <f t="shared" si="29"/>
        <v/>
      </c>
      <c r="AM508" s="649"/>
      <c r="AN508" s="649"/>
      <c r="AO508" s="649"/>
      <c r="AP508" s="649"/>
      <c r="AQ508" s="649"/>
      <c r="AR508" s="649"/>
      <c r="AS508" s="649"/>
      <c r="AT508" s="649"/>
      <c r="AU508" s="650"/>
    </row>
    <row r="509" spans="1:47" ht="33" customHeight="1" thickBot="1">
      <c r="A509" s="639">
        <f t="shared" si="30"/>
        <v>499</v>
      </c>
      <c r="B509" s="1269" t="str">
        <f>IF(基本情報入力シート!C552="","",基本情報入力シート!C552)</f>
        <v/>
      </c>
      <c r="C509" s="1270"/>
      <c r="D509" s="1270"/>
      <c r="E509" s="1270"/>
      <c r="F509" s="1270"/>
      <c r="G509" s="1270"/>
      <c r="H509" s="1270"/>
      <c r="I509" s="1270"/>
      <c r="J509" s="1270"/>
      <c r="K509" s="1271"/>
      <c r="L509" s="639" t="str">
        <f>IF(基本情報入力シート!M552="","",基本情報入力シート!M552)</f>
        <v/>
      </c>
      <c r="M509" s="639" t="str">
        <f>IF(基本情報入力シート!R552="","",基本情報入力シート!R552)</f>
        <v/>
      </c>
      <c r="N509" s="639" t="str">
        <f>IF(基本情報入力シート!W552="","",基本情報入力シート!W552)</f>
        <v/>
      </c>
      <c r="O509" s="639" t="str">
        <f>IF(基本情報入力シート!X552="","",基本情報入力シート!X552)</f>
        <v/>
      </c>
      <c r="P509" s="640" t="str">
        <f>IF(基本情報入力シート!Y552="","",基本情報入力シート!Y552)</f>
        <v/>
      </c>
      <c r="Q509" s="641" t="str">
        <f>IF(基本情報入力シート!Z552="","",基本情報入力シート!Z552)</f>
        <v/>
      </c>
      <c r="R509" s="642" t="str">
        <f>IF(基本情報入力シート!AA552="","",基本情報入力シート!AA552)</f>
        <v/>
      </c>
      <c r="S509" s="129"/>
      <c r="T509" s="130"/>
      <c r="U509" s="643" t="str">
        <f>IFERROR(VLOOKUP(P509,【参考】数式用!$A$5:$I$28,MATCH(T509,【参考】数式用!$H$4:$I$4,0)+7,0),"")</f>
        <v/>
      </c>
      <c r="V509" s="132"/>
      <c r="W509" s="312" t="s">
        <v>121</v>
      </c>
      <c r="X509" s="133"/>
      <c r="Y509" s="313" t="s">
        <v>122</v>
      </c>
      <c r="Z509" s="133"/>
      <c r="AA509" s="313" t="s">
        <v>123</v>
      </c>
      <c r="AB509" s="133"/>
      <c r="AC509" s="313" t="s">
        <v>122</v>
      </c>
      <c r="AD509" s="133"/>
      <c r="AE509" s="313" t="s">
        <v>124</v>
      </c>
      <c r="AF509" s="644" t="s">
        <v>125</v>
      </c>
      <c r="AG509" s="651" t="str">
        <f t="shared" si="27"/>
        <v/>
      </c>
      <c r="AH509" s="645" t="s">
        <v>47</v>
      </c>
      <c r="AI509" s="646" t="str">
        <f t="shared" si="26"/>
        <v/>
      </c>
      <c r="AJ509" s="234"/>
      <c r="AK509" s="647" t="str">
        <f t="shared" si="28"/>
        <v>○</v>
      </c>
      <c r="AL509" s="648" t="str">
        <f t="shared" si="29"/>
        <v/>
      </c>
      <c r="AM509" s="649"/>
      <c r="AN509" s="649"/>
      <c r="AO509" s="649"/>
      <c r="AP509" s="649"/>
      <c r="AQ509" s="649"/>
      <c r="AR509" s="649"/>
      <c r="AS509" s="649"/>
      <c r="AT509" s="649"/>
      <c r="AU509" s="650"/>
    </row>
    <row r="510" spans="1:47" ht="33" customHeight="1" thickBot="1">
      <c r="A510" s="639">
        <f t="shared" si="30"/>
        <v>500</v>
      </c>
      <c r="B510" s="1269" t="str">
        <f>IF(基本情報入力シート!C553="","",基本情報入力シート!C553)</f>
        <v/>
      </c>
      <c r="C510" s="1270"/>
      <c r="D510" s="1270"/>
      <c r="E510" s="1270"/>
      <c r="F510" s="1270"/>
      <c r="G510" s="1270"/>
      <c r="H510" s="1270"/>
      <c r="I510" s="1270"/>
      <c r="J510" s="1270"/>
      <c r="K510" s="1271"/>
      <c r="L510" s="639" t="str">
        <f>IF(基本情報入力シート!M553="","",基本情報入力シート!M553)</f>
        <v/>
      </c>
      <c r="M510" s="639" t="str">
        <f>IF(基本情報入力シート!R553="","",基本情報入力シート!R553)</f>
        <v/>
      </c>
      <c r="N510" s="639" t="str">
        <f>IF(基本情報入力シート!W553="","",基本情報入力シート!W553)</f>
        <v/>
      </c>
      <c r="O510" s="639" t="str">
        <f>IF(基本情報入力シート!X553="","",基本情報入力シート!X553)</f>
        <v/>
      </c>
      <c r="P510" s="640" t="str">
        <f>IF(基本情報入力シート!Y553="","",基本情報入力シート!Y553)</f>
        <v/>
      </c>
      <c r="Q510" s="641" t="str">
        <f>IF(基本情報入力シート!Z553="","",基本情報入力シート!Z553)</f>
        <v/>
      </c>
      <c r="R510" s="642" t="str">
        <f>IF(基本情報入力シート!AA553="","",基本情報入力シート!AA553)</f>
        <v/>
      </c>
      <c r="S510" s="129"/>
      <c r="T510" s="130"/>
      <c r="U510" s="643" t="str">
        <f>IFERROR(VLOOKUP(P510,【参考】数式用!$A$5:$I$28,MATCH(T510,【参考】数式用!$H$4:$I$4,0)+7,0),"")</f>
        <v/>
      </c>
      <c r="V510" s="132"/>
      <c r="W510" s="312" t="s">
        <v>121</v>
      </c>
      <c r="X510" s="133"/>
      <c r="Y510" s="313" t="s">
        <v>122</v>
      </c>
      <c r="Z510" s="133"/>
      <c r="AA510" s="313" t="s">
        <v>123</v>
      </c>
      <c r="AB510" s="133"/>
      <c r="AC510" s="313" t="s">
        <v>122</v>
      </c>
      <c r="AD510" s="133"/>
      <c r="AE510" s="313" t="s">
        <v>124</v>
      </c>
      <c r="AF510" s="644" t="s">
        <v>125</v>
      </c>
      <c r="AG510" s="651" t="str">
        <f t="shared" si="27"/>
        <v/>
      </c>
      <c r="AH510" s="645" t="s">
        <v>47</v>
      </c>
      <c r="AI510" s="646" t="str">
        <f t="shared" si="26"/>
        <v/>
      </c>
      <c r="AJ510" s="234"/>
      <c r="AK510" s="647" t="str">
        <f t="shared" si="28"/>
        <v>○</v>
      </c>
      <c r="AL510" s="648" t="str">
        <f t="shared" si="29"/>
        <v/>
      </c>
      <c r="AM510" s="649"/>
      <c r="AN510" s="649"/>
      <c r="AO510" s="649"/>
      <c r="AP510" s="649"/>
      <c r="AQ510" s="649"/>
      <c r="AR510" s="649"/>
      <c r="AS510" s="649"/>
      <c r="AT510" s="649"/>
      <c r="AU510" s="650"/>
    </row>
    <row r="511" spans="1:47" ht="33" customHeight="1" thickBot="1">
      <c r="A511" s="639">
        <f t="shared" si="30"/>
        <v>501</v>
      </c>
      <c r="B511" s="1269" t="str">
        <f>IF(基本情報入力シート!C554="","",基本情報入力シート!C554)</f>
        <v/>
      </c>
      <c r="C511" s="1270"/>
      <c r="D511" s="1270"/>
      <c r="E511" s="1270"/>
      <c r="F511" s="1270"/>
      <c r="G511" s="1270"/>
      <c r="H511" s="1270"/>
      <c r="I511" s="1270"/>
      <c r="J511" s="1270"/>
      <c r="K511" s="1271"/>
      <c r="L511" s="639" t="str">
        <f>IF(基本情報入力シート!M554="","",基本情報入力シート!M554)</f>
        <v/>
      </c>
      <c r="M511" s="639" t="str">
        <f>IF(基本情報入力シート!R554="","",基本情報入力シート!R554)</f>
        <v/>
      </c>
      <c r="N511" s="639" t="str">
        <f>IF(基本情報入力シート!W554="","",基本情報入力シート!W554)</f>
        <v/>
      </c>
      <c r="O511" s="639" t="str">
        <f>IF(基本情報入力シート!X554="","",基本情報入力シート!X554)</f>
        <v/>
      </c>
      <c r="P511" s="640" t="str">
        <f>IF(基本情報入力シート!Y554="","",基本情報入力シート!Y554)</f>
        <v/>
      </c>
      <c r="Q511" s="641" t="str">
        <f>IF(基本情報入力シート!Z554="","",基本情報入力シート!Z554)</f>
        <v/>
      </c>
      <c r="R511" s="642" t="str">
        <f>IF(基本情報入力シート!AA554="","",基本情報入力シート!AA554)</f>
        <v/>
      </c>
      <c r="S511" s="129"/>
      <c r="T511" s="130"/>
      <c r="U511" s="643" t="str">
        <f>IFERROR(VLOOKUP(P511,【参考】数式用!$A$5:$I$28,MATCH(T511,【参考】数式用!$H$4:$I$4,0)+7,0),"")</f>
        <v/>
      </c>
      <c r="V511" s="132"/>
      <c r="W511" s="312" t="s">
        <v>121</v>
      </c>
      <c r="X511" s="133"/>
      <c r="Y511" s="313" t="s">
        <v>122</v>
      </c>
      <c r="Z511" s="133"/>
      <c r="AA511" s="313" t="s">
        <v>123</v>
      </c>
      <c r="AB511" s="133"/>
      <c r="AC511" s="313" t="s">
        <v>122</v>
      </c>
      <c r="AD511" s="133"/>
      <c r="AE511" s="313" t="s">
        <v>124</v>
      </c>
      <c r="AF511" s="644" t="s">
        <v>125</v>
      </c>
      <c r="AG511" s="651" t="str">
        <f t="shared" si="27"/>
        <v/>
      </c>
      <c r="AH511" s="645" t="s">
        <v>47</v>
      </c>
      <c r="AI511" s="646" t="str">
        <f t="shared" si="26"/>
        <v/>
      </c>
      <c r="AJ511" s="234"/>
      <c r="AK511" s="647" t="str">
        <f t="shared" si="28"/>
        <v>○</v>
      </c>
      <c r="AL511" s="648" t="str">
        <f t="shared" si="29"/>
        <v/>
      </c>
      <c r="AM511" s="649"/>
      <c r="AN511" s="649"/>
      <c r="AO511" s="649"/>
      <c r="AP511" s="649"/>
      <c r="AQ511" s="649"/>
      <c r="AR511" s="649"/>
      <c r="AS511" s="649"/>
      <c r="AT511" s="649"/>
      <c r="AU511" s="650"/>
    </row>
    <row r="512" spans="1:47" ht="33" customHeight="1" thickBot="1">
      <c r="A512" s="639">
        <f t="shared" si="30"/>
        <v>502</v>
      </c>
      <c r="B512" s="1269" t="str">
        <f>IF(基本情報入力シート!C555="","",基本情報入力シート!C555)</f>
        <v/>
      </c>
      <c r="C512" s="1270"/>
      <c r="D512" s="1270"/>
      <c r="E512" s="1270"/>
      <c r="F512" s="1270"/>
      <c r="G512" s="1270"/>
      <c r="H512" s="1270"/>
      <c r="I512" s="1270"/>
      <c r="J512" s="1270"/>
      <c r="K512" s="1271"/>
      <c r="L512" s="639" t="str">
        <f>IF(基本情報入力シート!M555="","",基本情報入力シート!M555)</f>
        <v/>
      </c>
      <c r="M512" s="639" t="str">
        <f>IF(基本情報入力シート!R555="","",基本情報入力シート!R555)</f>
        <v/>
      </c>
      <c r="N512" s="639" t="str">
        <f>IF(基本情報入力シート!W555="","",基本情報入力シート!W555)</f>
        <v/>
      </c>
      <c r="O512" s="639" t="str">
        <f>IF(基本情報入力シート!X555="","",基本情報入力シート!X555)</f>
        <v/>
      </c>
      <c r="P512" s="640" t="str">
        <f>IF(基本情報入力シート!Y555="","",基本情報入力シート!Y555)</f>
        <v/>
      </c>
      <c r="Q512" s="641" t="str">
        <f>IF(基本情報入力シート!Z555="","",基本情報入力シート!Z555)</f>
        <v/>
      </c>
      <c r="R512" s="642" t="str">
        <f>IF(基本情報入力シート!AA555="","",基本情報入力シート!AA555)</f>
        <v/>
      </c>
      <c r="S512" s="129"/>
      <c r="T512" s="130"/>
      <c r="U512" s="643" t="str">
        <f>IFERROR(VLOOKUP(P512,【参考】数式用!$A$5:$I$28,MATCH(T512,【参考】数式用!$H$4:$I$4,0)+7,0),"")</f>
        <v/>
      </c>
      <c r="V512" s="132"/>
      <c r="W512" s="312" t="s">
        <v>121</v>
      </c>
      <c r="X512" s="133"/>
      <c r="Y512" s="313" t="s">
        <v>122</v>
      </c>
      <c r="Z512" s="133"/>
      <c r="AA512" s="313" t="s">
        <v>123</v>
      </c>
      <c r="AB512" s="133"/>
      <c r="AC512" s="313" t="s">
        <v>122</v>
      </c>
      <c r="AD512" s="133"/>
      <c r="AE512" s="313" t="s">
        <v>124</v>
      </c>
      <c r="AF512" s="644" t="s">
        <v>125</v>
      </c>
      <c r="AG512" s="651" t="str">
        <f t="shared" si="27"/>
        <v/>
      </c>
      <c r="AH512" s="645" t="s">
        <v>47</v>
      </c>
      <c r="AI512" s="646" t="str">
        <f t="shared" si="26"/>
        <v/>
      </c>
      <c r="AJ512" s="234"/>
      <c r="AK512" s="647" t="str">
        <f t="shared" si="28"/>
        <v>○</v>
      </c>
      <c r="AL512" s="648" t="str">
        <f t="shared" si="29"/>
        <v/>
      </c>
      <c r="AM512" s="649"/>
      <c r="AN512" s="649"/>
      <c r="AO512" s="649"/>
      <c r="AP512" s="649"/>
      <c r="AQ512" s="649"/>
      <c r="AR512" s="649"/>
      <c r="AS512" s="649"/>
      <c r="AT512" s="649"/>
      <c r="AU512" s="650"/>
    </row>
    <row r="513" spans="1:47" ht="33" customHeight="1" thickBot="1">
      <c r="A513" s="639">
        <f t="shared" si="30"/>
        <v>503</v>
      </c>
      <c r="B513" s="1269" t="str">
        <f>IF(基本情報入力シート!C556="","",基本情報入力シート!C556)</f>
        <v/>
      </c>
      <c r="C513" s="1270"/>
      <c r="D513" s="1270"/>
      <c r="E513" s="1270"/>
      <c r="F513" s="1270"/>
      <c r="G513" s="1270"/>
      <c r="H513" s="1270"/>
      <c r="I513" s="1270"/>
      <c r="J513" s="1270"/>
      <c r="K513" s="1271"/>
      <c r="L513" s="639" t="str">
        <f>IF(基本情報入力シート!M556="","",基本情報入力シート!M556)</f>
        <v/>
      </c>
      <c r="M513" s="639" t="str">
        <f>IF(基本情報入力シート!R556="","",基本情報入力シート!R556)</f>
        <v/>
      </c>
      <c r="N513" s="639" t="str">
        <f>IF(基本情報入力シート!W556="","",基本情報入力シート!W556)</f>
        <v/>
      </c>
      <c r="O513" s="639" t="str">
        <f>IF(基本情報入力シート!X556="","",基本情報入力シート!X556)</f>
        <v/>
      </c>
      <c r="P513" s="640" t="str">
        <f>IF(基本情報入力シート!Y556="","",基本情報入力シート!Y556)</f>
        <v/>
      </c>
      <c r="Q513" s="641" t="str">
        <f>IF(基本情報入力シート!Z556="","",基本情報入力シート!Z556)</f>
        <v/>
      </c>
      <c r="R513" s="642" t="str">
        <f>IF(基本情報入力シート!AA556="","",基本情報入力シート!AA556)</f>
        <v/>
      </c>
      <c r="S513" s="129"/>
      <c r="T513" s="130"/>
      <c r="U513" s="643" t="str">
        <f>IFERROR(VLOOKUP(P513,【参考】数式用!$A$5:$I$28,MATCH(T513,【参考】数式用!$H$4:$I$4,0)+7,0),"")</f>
        <v/>
      </c>
      <c r="V513" s="132"/>
      <c r="W513" s="312" t="s">
        <v>121</v>
      </c>
      <c r="X513" s="133"/>
      <c r="Y513" s="313" t="s">
        <v>122</v>
      </c>
      <c r="Z513" s="133"/>
      <c r="AA513" s="313" t="s">
        <v>123</v>
      </c>
      <c r="AB513" s="133"/>
      <c r="AC513" s="313" t="s">
        <v>122</v>
      </c>
      <c r="AD513" s="133"/>
      <c r="AE513" s="313" t="s">
        <v>124</v>
      </c>
      <c r="AF513" s="644" t="s">
        <v>125</v>
      </c>
      <c r="AG513" s="651" t="str">
        <f t="shared" si="27"/>
        <v/>
      </c>
      <c r="AH513" s="645" t="s">
        <v>47</v>
      </c>
      <c r="AI513" s="646" t="str">
        <f t="shared" si="26"/>
        <v/>
      </c>
      <c r="AJ513" s="234"/>
      <c r="AK513" s="647" t="str">
        <f t="shared" si="28"/>
        <v>○</v>
      </c>
      <c r="AL513" s="648" t="str">
        <f t="shared" si="29"/>
        <v/>
      </c>
      <c r="AM513" s="649"/>
      <c r="AN513" s="649"/>
      <c r="AO513" s="649"/>
      <c r="AP513" s="649"/>
      <c r="AQ513" s="649"/>
      <c r="AR513" s="649"/>
      <c r="AS513" s="649"/>
      <c r="AT513" s="649"/>
      <c r="AU513" s="650"/>
    </row>
    <row r="514" spans="1:47" ht="33" customHeight="1" thickBot="1">
      <c r="A514" s="639">
        <f t="shared" si="30"/>
        <v>504</v>
      </c>
      <c r="B514" s="1269" t="str">
        <f>IF(基本情報入力シート!C557="","",基本情報入力シート!C557)</f>
        <v/>
      </c>
      <c r="C514" s="1270"/>
      <c r="D514" s="1270"/>
      <c r="E514" s="1270"/>
      <c r="F514" s="1270"/>
      <c r="G514" s="1270"/>
      <c r="H514" s="1270"/>
      <c r="I514" s="1270"/>
      <c r="J514" s="1270"/>
      <c r="K514" s="1271"/>
      <c r="L514" s="639" t="str">
        <f>IF(基本情報入力シート!M557="","",基本情報入力シート!M557)</f>
        <v/>
      </c>
      <c r="M514" s="639" t="str">
        <f>IF(基本情報入力シート!R557="","",基本情報入力シート!R557)</f>
        <v/>
      </c>
      <c r="N514" s="639" t="str">
        <f>IF(基本情報入力シート!W557="","",基本情報入力シート!W557)</f>
        <v/>
      </c>
      <c r="O514" s="639" t="str">
        <f>IF(基本情報入力シート!X557="","",基本情報入力シート!X557)</f>
        <v/>
      </c>
      <c r="P514" s="640" t="str">
        <f>IF(基本情報入力シート!Y557="","",基本情報入力シート!Y557)</f>
        <v/>
      </c>
      <c r="Q514" s="641" t="str">
        <f>IF(基本情報入力シート!Z557="","",基本情報入力シート!Z557)</f>
        <v/>
      </c>
      <c r="R514" s="642" t="str">
        <f>IF(基本情報入力シート!AA557="","",基本情報入力シート!AA557)</f>
        <v/>
      </c>
      <c r="S514" s="129"/>
      <c r="T514" s="130"/>
      <c r="U514" s="643" t="str">
        <f>IFERROR(VLOOKUP(P514,【参考】数式用!$A$5:$I$28,MATCH(T514,【参考】数式用!$H$4:$I$4,0)+7,0),"")</f>
        <v/>
      </c>
      <c r="V514" s="132"/>
      <c r="W514" s="312" t="s">
        <v>121</v>
      </c>
      <c r="X514" s="133"/>
      <c r="Y514" s="313" t="s">
        <v>122</v>
      </c>
      <c r="Z514" s="133"/>
      <c r="AA514" s="313" t="s">
        <v>123</v>
      </c>
      <c r="AB514" s="133"/>
      <c r="AC514" s="313" t="s">
        <v>122</v>
      </c>
      <c r="AD514" s="133"/>
      <c r="AE514" s="313" t="s">
        <v>124</v>
      </c>
      <c r="AF514" s="644" t="s">
        <v>125</v>
      </c>
      <c r="AG514" s="651" t="str">
        <f t="shared" si="27"/>
        <v/>
      </c>
      <c r="AH514" s="645" t="s">
        <v>47</v>
      </c>
      <c r="AI514" s="646" t="str">
        <f t="shared" si="26"/>
        <v/>
      </c>
      <c r="AJ514" s="234"/>
      <c r="AK514" s="647" t="str">
        <f t="shared" si="28"/>
        <v>○</v>
      </c>
      <c r="AL514" s="648" t="str">
        <f t="shared" si="29"/>
        <v/>
      </c>
      <c r="AM514" s="649"/>
      <c r="AN514" s="649"/>
      <c r="AO514" s="649"/>
      <c r="AP514" s="649"/>
      <c r="AQ514" s="649"/>
      <c r="AR514" s="649"/>
      <c r="AS514" s="649"/>
      <c r="AT514" s="649"/>
      <c r="AU514" s="650"/>
    </row>
    <row r="515" spans="1:47" ht="33" customHeight="1" thickBot="1">
      <c r="A515" s="639">
        <f t="shared" si="30"/>
        <v>505</v>
      </c>
      <c r="B515" s="1269" t="str">
        <f>IF(基本情報入力シート!C558="","",基本情報入力シート!C558)</f>
        <v/>
      </c>
      <c r="C515" s="1270"/>
      <c r="D515" s="1270"/>
      <c r="E515" s="1270"/>
      <c r="F515" s="1270"/>
      <c r="G515" s="1270"/>
      <c r="H515" s="1270"/>
      <c r="I515" s="1270"/>
      <c r="J515" s="1270"/>
      <c r="K515" s="1271"/>
      <c r="L515" s="639" t="str">
        <f>IF(基本情報入力シート!M558="","",基本情報入力シート!M558)</f>
        <v/>
      </c>
      <c r="M515" s="639" t="str">
        <f>IF(基本情報入力シート!R558="","",基本情報入力シート!R558)</f>
        <v/>
      </c>
      <c r="N515" s="639" t="str">
        <f>IF(基本情報入力シート!W558="","",基本情報入力シート!W558)</f>
        <v/>
      </c>
      <c r="O515" s="639" t="str">
        <f>IF(基本情報入力シート!X558="","",基本情報入力シート!X558)</f>
        <v/>
      </c>
      <c r="P515" s="640" t="str">
        <f>IF(基本情報入力シート!Y558="","",基本情報入力シート!Y558)</f>
        <v/>
      </c>
      <c r="Q515" s="641" t="str">
        <f>IF(基本情報入力シート!Z558="","",基本情報入力シート!Z558)</f>
        <v/>
      </c>
      <c r="R515" s="642" t="str">
        <f>IF(基本情報入力シート!AA558="","",基本情報入力シート!AA558)</f>
        <v/>
      </c>
      <c r="S515" s="129"/>
      <c r="T515" s="130"/>
      <c r="U515" s="643" t="str">
        <f>IFERROR(VLOOKUP(P515,【参考】数式用!$A$5:$I$28,MATCH(T515,【参考】数式用!$H$4:$I$4,0)+7,0),"")</f>
        <v/>
      </c>
      <c r="V515" s="132"/>
      <c r="W515" s="312" t="s">
        <v>121</v>
      </c>
      <c r="X515" s="133"/>
      <c r="Y515" s="313" t="s">
        <v>122</v>
      </c>
      <c r="Z515" s="133"/>
      <c r="AA515" s="313" t="s">
        <v>123</v>
      </c>
      <c r="AB515" s="133"/>
      <c r="AC515" s="313" t="s">
        <v>122</v>
      </c>
      <c r="AD515" s="133"/>
      <c r="AE515" s="313" t="s">
        <v>124</v>
      </c>
      <c r="AF515" s="644" t="s">
        <v>125</v>
      </c>
      <c r="AG515" s="651" t="str">
        <f t="shared" si="27"/>
        <v/>
      </c>
      <c r="AH515" s="645" t="s">
        <v>47</v>
      </c>
      <c r="AI515" s="646" t="str">
        <f t="shared" si="26"/>
        <v/>
      </c>
      <c r="AJ515" s="234"/>
      <c r="AK515" s="647" t="str">
        <f t="shared" si="28"/>
        <v>○</v>
      </c>
      <c r="AL515" s="648" t="str">
        <f t="shared" si="29"/>
        <v/>
      </c>
      <c r="AM515" s="649"/>
      <c r="AN515" s="649"/>
      <c r="AO515" s="649"/>
      <c r="AP515" s="649"/>
      <c r="AQ515" s="649"/>
      <c r="AR515" s="649"/>
      <c r="AS515" s="649"/>
      <c r="AT515" s="649"/>
      <c r="AU515" s="650"/>
    </row>
    <row r="516" spans="1:47" ht="33" customHeight="1" thickBot="1">
      <c r="A516" s="639">
        <f t="shared" si="30"/>
        <v>506</v>
      </c>
      <c r="B516" s="1269" t="str">
        <f>IF(基本情報入力シート!C559="","",基本情報入力シート!C559)</f>
        <v/>
      </c>
      <c r="C516" s="1270"/>
      <c r="D516" s="1270"/>
      <c r="E516" s="1270"/>
      <c r="F516" s="1270"/>
      <c r="G516" s="1270"/>
      <c r="H516" s="1270"/>
      <c r="I516" s="1270"/>
      <c r="J516" s="1270"/>
      <c r="K516" s="1271"/>
      <c r="L516" s="639" t="str">
        <f>IF(基本情報入力シート!M559="","",基本情報入力シート!M559)</f>
        <v/>
      </c>
      <c r="M516" s="639" t="str">
        <f>IF(基本情報入力シート!R559="","",基本情報入力シート!R559)</f>
        <v/>
      </c>
      <c r="N516" s="639" t="str">
        <f>IF(基本情報入力シート!W559="","",基本情報入力シート!W559)</f>
        <v/>
      </c>
      <c r="O516" s="639" t="str">
        <f>IF(基本情報入力シート!X559="","",基本情報入力シート!X559)</f>
        <v/>
      </c>
      <c r="P516" s="640" t="str">
        <f>IF(基本情報入力シート!Y559="","",基本情報入力シート!Y559)</f>
        <v/>
      </c>
      <c r="Q516" s="641" t="str">
        <f>IF(基本情報入力シート!Z559="","",基本情報入力シート!Z559)</f>
        <v/>
      </c>
      <c r="R516" s="642" t="str">
        <f>IF(基本情報入力シート!AA559="","",基本情報入力シート!AA559)</f>
        <v/>
      </c>
      <c r="S516" s="129"/>
      <c r="T516" s="130"/>
      <c r="U516" s="643" t="str">
        <f>IFERROR(VLOOKUP(P516,【参考】数式用!$A$5:$I$28,MATCH(T516,【参考】数式用!$H$4:$I$4,0)+7,0),"")</f>
        <v/>
      </c>
      <c r="V516" s="132"/>
      <c r="W516" s="312" t="s">
        <v>121</v>
      </c>
      <c r="X516" s="133"/>
      <c r="Y516" s="313" t="s">
        <v>122</v>
      </c>
      <c r="Z516" s="133"/>
      <c r="AA516" s="313" t="s">
        <v>123</v>
      </c>
      <c r="AB516" s="133"/>
      <c r="AC516" s="313" t="s">
        <v>122</v>
      </c>
      <c r="AD516" s="133"/>
      <c r="AE516" s="313" t="s">
        <v>124</v>
      </c>
      <c r="AF516" s="644" t="s">
        <v>125</v>
      </c>
      <c r="AG516" s="651" t="str">
        <f t="shared" si="27"/>
        <v/>
      </c>
      <c r="AH516" s="645" t="s">
        <v>47</v>
      </c>
      <c r="AI516" s="646" t="str">
        <f t="shared" si="26"/>
        <v/>
      </c>
      <c r="AJ516" s="234"/>
      <c r="AK516" s="647" t="str">
        <f t="shared" si="28"/>
        <v>○</v>
      </c>
      <c r="AL516" s="648" t="str">
        <f t="shared" si="29"/>
        <v/>
      </c>
      <c r="AM516" s="649"/>
      <c r="AN516" s="649"/>
      <c r="AO516" s="649"/>
      <c r="AP516" s="649"/>
      <c r="AQ516" s="649"/>
      <c r="AR516" s="649"/>
      <c r="AS516" s="649"/>
      <c r="AT516" s="649"/>
      <c r="AU516" s="650"/>
    </row>
    <row r="517" spans="1:47" ht="33" customHeight="1" thickBot="1">
      <c r="A517" s="639">
        <f t="shared" si="30"/>
        <v>507</v>
      </c>
      <c r="B517" s="1269" t="str">
        <f>IF(基本情報入力シート!C560="","",基本情報入力シート!C560)</f>
        <v/>
      </c>
      <c r="C517" s="1270"/>
      <c r="D517" s="1270"/>
      <c r="E517" s="1270"/>
      <c r="F517" s="1270"/>
      <c r="G517" s="1270"/>
      <c r="H517" s="1270"/>
      <c r="I517" s="1270"/>
      <c r="J517" s="1270"/>
      <c r="K517" s="1271"/>
      <c r="L517" s="639" t="str">
        <f>IF(基本情報入力シート!M560="","",基本情報入力シート!M560)</f>
        <v/>
      </c>
      <c r="M517" s="639" t="str">
        <f>IF(基本情報入力シート!R560="","",基本情報入力シート!R560)</f>
        <v/>
      </c>
      <c r="N517" s="639" t="str">
        <f>IF(基本情報入力シート!W560="","",基本情報入力シート!W560)</f>
        <v/>
      </c>
      <c r="O517" s="639" t="str">
        <f>IF(基本情報入力シート!X560="","",基本情報入力シート!X560)</f>
        <v/>
      </c>
      <c r="P517" s="640" t="str">
        <f>IF(基本情報入力シート!Y560="","",基本情報入力シート!Y560)</f>
        <v/>
      </c>
      <c r="Q517" s="641" t="str">
        <f>IF(基本情報入力シート!Z560="","",基本情報入力シート!Z560)</f>
        <v/>
      </c>
      <c r="R517" s="642" t="str">
        <f>IF(基本情報入力シート!AA560="","",基本情報入力シート!AA560)</f>
        <v/>
      </c>
      <c r="S517" s="129"/>
      <c r="T517" s="130"/>
      <c r="U517" s="643" t="str">
        <f>IFERROR(VLOOKUP(P517,【参考】数式用!$A$5:$I$28,MATCH(T517,【参考】数式用!$H$4:$I$4,0)+7,0),"")</f>
        <v/>
      </c>
      <c r="V517" s="132"/>
      <c r="W517" s="312" t="s">
        <v>121</v>
      </c>
      <c r="X517" s="133"/>
      <c r="Y517" s="313" t="s">
        <v>122</v>
      </c>
      <c r="Z517" s="133"/>
      <c r="AA517" s="313" t="s">
        <v>123</v>
      </c>
      <c r="AB517" s="133"/>
      <c r="AC517" s="313" t="s">
        <v>122</v>
      </c>
      <c r="AD517" s="133"/>
      <c r="AE517" s="313" t="s">
        <v>124</v>
      </c>
      <c r="AF517" s="644" t="s">
        <v>125</v>
      </c>
      <c r="AG517" s="651" t="str">
        <f t="shared" si="27"/>
        <v/>
      </c>
      <c r="AH517" s="645" t="s">
        <v>47</v>
      </c>
      <c r="AI517" s="646" t="str">
        <f t="shared" si="26"/>
        <v/>
      </c>
      <c r="AJ517" s="234"/>
      <c r="AK517" s="647" t="str">
        <f t="shared" si="28"/>
        <v>○</v>
      </c>
      <c r="AL517" s="648" t="str">
        <f t="shared" si="29"/>
        <v/>
      </c>
      <c r="AM517" s="649"/>
      <c r="AN517" s="649"/>
      <c r="AO517" s="649"/>
      <c r="AP517" s="649"/>
      <c r="AQ517" s="649"/>
      <c r="AR517" s="649"/>
      <c r="AS517" s="649"/>
      <c r="AT517" s="649"/>
      <c r="AU517" s="650"/>
    </row>
    <row r="518" spans="1:47" ht="33" customHeight="1" thickBot="1">
      <c r="A518" s="639">
        <f t="shared" si="30"/>
        <v>508</v>
      </c>
      <c r="B518" s="1269" t="str">
        <f>IF(基本情報入力シート!C561="","",基本情報入力シート!C561)</f>
        <v/>
      </c>
      <c r="C518" s="1270"/>
      <c r="D518" s="1270"/>
      <c r="E518" s="1270"/>
      <c r="F518" s="1270"/>
      <c r="G518" s="1270"/>
      <c r="H518" s="1270"/>
      <c r="I518" s="1270"/>
      <c r="J518" s="1270"/>
      <c r="K518" s="1271"/>
      <c r="L518" s="639" t="str">
        <f>IF(基本情報入力シート!M561="","",基本情報入力シート!M561)</f>
        <v/>
      </c>
      <c r="M518" s="639" t="str">
        <f>IF(基本情報入力シート!R561="","",基本情報入力シート!R561)</f>
        <v/>
      </c>
      <c r="N518" s="639" t="str">
        <f>IF(基本情報入力シート!W561="","",基本情報入力シート!W561)</f>
        <v/>
      </c>
      <c r="O518" s="639" t="str">
        <f>IF(基本情報入力シート!X561="","",基本情報入力シート!X561)</f>
        <v/>
      </c>
      <c r="P518" s="640" t="str">
        <f>IF(基本情報入力シート!Y561="","",基本情報入力シート!Y561)</f>
        <v/>
      </c>
      <c r="Q518" s="641" t="str">
        <f>IF(基本情報入力シート!Z561="","",基本情報入力シート!Z561)</f>
        <v/>
      </c>
      <c r="R518" s="642" t="str">
        <f>IF(基本情報入力シート!AA561="","",基本情報入力シート!AA561)</f>
        <v/>
      </c>
      <c r="S518" s="129"/>
      <c r="T518" s="130"/>
      <c r="U518" s="643" t="str">
        <f>IFERROR(VLOOKUP(P518,【参考】数式用!$A$5:$I$28,MATCH(T518,【参考】数式用!$H$4:$I$4,0)+7,0),"")</f>
        <v/>
      </c>
      <c r="V518" s="132"/>
      <c r="W518" s="312" t="s">
        <v>121</v>
      </c>
      <c r="X518" s="133"/>
      <c r="Y518" s="313" t="s">
        <v>122</v>
      </c>
      <c r="Z518" s="133"/>
      <c r="AA518" s="313" t="s">
        <v>123</v>
      </c>
      <c r="AB518" s="133"/>
      <c r="AC518" s="313" t="s">
        <v>122</v>
      </c>
      <c r="AD518" s="133"/>
      <c r="AE518" s="313" t="s">
        <v>124</v>
      </c>
      <c r="AF518" s="644" t="s">
        <v>125</v>
      </c>
      <c r="AG518" s="651" t="str">
        <f t="shared" si="27"/>
        <v/>
      </c>
      <c r="AH518" s="645" t="s">
        <v>47</v>
      </c>
      <c r="AI518" s="646" t="str">
        <f t="shared" si="26"/>
        <v/>
      </c>
      <c r="AJ518" s="234"/>
      <c r="AK518" s="647" t="str">
        <f t="shared" si="28"/>
        <v>○</v>
      </c>
      <c r="AL518" s="648" t="str">
        <f t="shared" si="29"/>
        <v/>
      </c>
      <c r="AM518" s="649"/>
      <c r="AN518" s="649"/>
      <c r="AO518" s="649"/>
      <c r="AP518" s="649"/>
      <c r="AQ518" s="649"/>
      <c r="AR518" s="649"/>
      <c r="AS518" s="649"/>
      <c r="AT518" s="649"/>
      <c r="AU518" s="650"/>
    </row>
    <row r="519" spans="1:47" ht="33" customHeight="1" thickBot="1">
      <c r="A519" s="639">
        <f t="shared" si="30"/>
        <v>509</v>
      </c>
      <c r="B519" s="1269" t="str">
        <f>IF(基本情報入力シート!C562="","",基本情報入力シート!C562)</f>
        <v/>
      </c>
      <c r="C519" s="1270"/>
      <c r="D519" s="1270"/>
      <c r="E519" s="1270"/>
      <c r="F519" s="1270"/>
      <c r="G519" s="1270"/>
      <c r="H519" s="1270"/>
      <c r="I519" s="1270"/>
      <c r="J519" s="1270"/>
      <c r="K519" s="1271"/>
      <c r="L519" s="639" t="str">
        <f>IF(基本情報入力シート!M562="","",基本情報入力シート!M562)</f>
        <v/>
      </c>
      <c r="M519" s="639" t="str">
        <f>IF(基本情報入力シート!R562="","",基本情報入力シート!R562)</f>
        <v/>
      </c>
      <c r="N519" s="639" t="str">
        <f>IF(基本情報入力シート!W562="","",基本情報入力シート!W562)</f>
        <v/>
      </c>
      <c r="O519" s="639" t="str">
        <f>IF(基本情報入力シート!X562="","",基本情報入力シート!X562)</f>
        <v/>
      </c>
      <c r="P519" s="640" t="str">
        <f>IF(基本情報入力シート!Y562="","",基本情報入力シート!Y562)</f>
        <v/>
      </c>
      <c r="Q519" s="641" t="str">
        <f>IF(基本情報入力シート!Z562="","",基本情報入力シート!Z562)</f>
        <v/>
      </c>
      <c r="R519" s="642" t="str">
        <f>IF(基本情報入力シート!AA562="","",基本情報入力シート!AA562)</f>
        <v/>
      </c>
      <c r="S519" s="129"/>
      <c r="T519" s="130"/>
      <c r="U519" s="643" t="str">
        <f>IFERROR(VLOOKUP(P519,【参考】数式用!$A$5:$I$28,MATCH(T519,【参考】数式用!$H$4:$I$4,0)+7,0),"")</f>
        <v/>
      </c>
      <c r="V519" s="132"/>
      <c r="W519" s="312" t="s">
        <v>121</v>
      </c>
      <c r="X519" s="133"/>
      <c r="Y519" s="313" t="s">
        <v>122</v>
      </c>
      <c r="Z519" s="133"/>
      <c r="AA519" s="313" t="s">
        <v>123</v>
      </c>
      <c r="AB519" s="133"/>
      <c r="AC519" s="313" t="s">
        <v>122</v>
      </c>
      <c r="AD519" s="133"/>
      <c r="AE519" s="313" t="s">
        <v>124</v>
      </c>
      <c r="AF519" s="644" t="s">
        <v>125</v>
      </c>
      <c r="AG519" s="651" t="str">
        <f t="shared" si="27"/>
        <v/>
      </c>
      <c r="AH519" s="645" t="s">
        <v>47</v>
      </c>
      <c r="AI519" s="646" t="str">
        <f t="shared" si="26"/>
        <v/>
      </c>
      <c r="AJ519" s="234"/>
      <c r="AK519" s="647" t="str">
        <f t="shared" si="28"/>
        <v>○</v>
      </c>
      <c r="AL519" s="648" t="str">
        <f t="shared" si="29"/>
        <v/>
      </c>
      <c r="AM519" s="649"/>
      <c r="AN519" s="649"/>
      <c r="AO519" s="649"/>
      <c r="AP519" s="649"/>
      <c r="AQ519" s="649"/>
      <c r="AR519" s="649"/>
      <c r="AS519" s="649"/>
      <c r="AT519" s="649"/>
      <c r="AU519" s="650"/>
    </row>
    <row r="520" spans="1:47" ht="33" customHeight="1" thickBot="1">
      <c r="A520" s="639">
        <f t="shared" si="30"/>
        <v>510</v>
      </c>
      <c r="B520" s="1269" t="str">
        <f>IF(基本情報入力シート!C563="","",基本情報入力シート!C563)</f>
        <v/>
      </c>
      <c r="C520" s="1270"/>
      <c r="D520" s="1270"/>
      <c r="E520" s="1270"/>
      <c r="F520" s="1270"/>
      <c r="G520" s="1270"/>
      <c r="H520" s="1270"/>
      <c r="I520" s="1270"/>
      <c r="J520" s="1270"/>
      <c r="K520" s="1271"/>
      <c r="L520" s="639" t="str">
        <f>IF(基本情報入力シート!M563="","",基本情報入力シート!M563)</f>
        <v/>
      </c>
      <c r="M520" s="639" t="str">
        <f>IF(基本情報入力シート!R563="","",基本情報入力シート!R563)</f>
        <v/>
      </c>
      <c r="N520" s="639" t="str">
        <f>IF(基本情報入力シート!W563="","",基本情報入力シート!W563)</f>
        <v/>
      </c>
      <c r="O520" s="639" t="str">
        <f>IF(基本情報入力シート!X563="","",基本情報入力シート!X563)</f>
        <v/>
      </c>
      <c r="P520" s="640" t="str">
        <f>IF(基本情報入力シート!Y563="","",基本情報入力シート!Y563)</f>
        <v/>
      </c>
      <c r="Q520" s="641" t="str">
        <f>IF(基本情報入力シート!Z563="","",基本情報入力シート!Z563)</f>
        <v/>
      </c>
      <c r="R520" s="642" t="str">
        <f>IF(基本情報入力シート!AA563="","",基本情報入力シート!AA563)</f>
        <v/>
      </c>
      <c r="S520" s="129"/>
      <c r="T520" s="130"/>
      <c r="U520" s="643" t="str">
        <f>IFERROR(VLOOKUP(P520,【参考】数式用!$A$5:$I$28,MATCH(T520,【参考】数式用!$H$4:$I$4,0)+7,0),"")</f>
        <v/>
      </c>
      <c r="V520" s="132"/>
      <c r="W520" s="312" t="s">
        <v>121</v>
      </c>
      <c r="X520" s="133"/>
      <c r="Y520" s="313" t="s">
        <v>122</v>
      </c>
      <c r="Z520" s="133"/>
      <c r="AA520" s="313" t="s">
        <v>123</v>
      </c>
      <c r="AB520" s="133"/>
      <c r="AC520" s="313" t="s">
        <v>122</v>
      </c>
      <c r="AD520" s="133"/>
      <c r="AE520" s="313" t="s">
        <v>124</v>
      </c>
      <c r="AF520" s="644" t="s">
        <v>125</v>
      </c>
      <c r="AG520" s="651" t="str">
        <f t="shared" si="27"/>
        <v/>
      </c>
      <c r="AH520" s="645" t="s">
        <v>47</v>
      </c>
      <c r="AI520" s="646" t="str">
        <f t="shared" si="26"/>
        <v/>
      </c>
      <c r="AJ520" s="234"/>
      <c r="AK520" s="647" t="str">
        <f t="shared" si="28"/>
        <v>○</v>
      </c>
      <c r="AL520" s="648" t="str">
        <f t="shared" si="29"/>
        <v/>
      </c>
      <c r="AM520" s="649"/>
      <c r="AN520" s="649"/>
      <c r="AO520" s="649"/>
      <c r="AP520" s="649"/>
      <c r="AQ520" s="649"/>
      <c r="AR520" s="649"/>
      <c r="AS520" s="649"/>
      <c r="AT520" s="649"/>
      <c r="AU520" s="650"/>
    </row>
    <row r="521" spans="1:47" ht="33" customHeight="1" thickBot="1">
      <c r="A521" s="639">
        <f t="shared" si="30"/>
        <v>511</v>
      </c>
      <c r="B521" s="1269" t="str">
        <f>IF(基本情報入力シート!C564="","",基本情報入力シート!C564)</f>
        <v/>
      </c>
      <c r="C521" s="1270"/>
      <c r="D521" s="1270"/>
      <c r="E521" s="1270"/>
      <c r="F521" s="1270"/>
      <c r="G521" s="1270"/>
      <c r="H521" s="1270"/>
      <c r="I521" s="1270"/>
      <c r="J521" s="1270"/>
      <c r="K521" s="1271"/>
      <c r="L521" s="639" t="str">
        <f>IF(基本情報入力シート!M564="","",基本情報入力シート!M564)</f>
        <v/>
      </c>
      <c r="M521" s="639" t="str">
        <f>IF(基本情報入力シート!R564="","",基本情報入力シート!R564)</f>
        <v/>
      </c>
      <c r="N521" s="639" t="str">
        <f>IF(基本情報入力シート!W564="","",基本情報入力シート!W564)</f>
        <v/>
      </c>
      <c r="O521" s="639" t="str">
        <f>IF(基本情報入力シート!X564="","",基本情報入力シート!X564)</f>
        <v/>
      </c>
      <c r="P521" s="640" t="str">
        <f>IF(基本情報入力シート!Y564="","",基本情報入力シート!Y564)</f>
        <v/>
      </c>
      <c r="Q521" s="641" t="str">
        <f>IF(基本情報入力シート!Z564="","",基本情報入力シート!Z564)</f>
        <v/>
      </c>
      <c r="R521" s="642" t="str">
        <f>IF(基本情報入力シート!AA564="","",基本情報入力シート!AA564)</f>
        <v/>
      </c>
      <c r="S521" s="129"/>
      <c r="T521" s="130"/>
      <c r="U521" s="643" t="str">
        <f>IFERROR(VLOOKUP(P521,【参考】数式用!$A$5:$I$28,MATCH(T521,【参考】数式用!$H$4:$I$4,0)+7,0),"")</f>
        <v/>
      </c>
      <c r="V521" s="132"/>
      <c r="W521" s="312" t="s">
        <v>121</v>
      </c>
      <c r="X521" s="133"/>
      <c r="Y521" s="313" t="s">
        <v>122</v>
      </c>
      <c r="Z521" s="133"/>
      <c r="AA521" s="313" t="s">
        <v>123</v>
      </c>
      <c r="AB521" s="133"/>
      <c r="AC521" s="313" t="s">
        <v>122</v>
      </c>
      <c r="AD521" s="133"/>
      <c r="AE521" s="313" t="s">
        <v>124</v>
      </c>
      <c r="AF521" s="644" t="s">
        <v>125</v>
      </c>
      <c r="AG521" s="651" t="str">
        <f t="shared" si="27"/>
        <v/>
      </c>
      <c r="AH521" s="645" t="s">
        <v>47</v>
      </c>
      <c r="AI521" s="646" t="str">
        <f t="shared" si="26"/>
        <v/>
      </c>
      <c r="AJ521" s="234"/>
      <c r="AK521" s="647" t="str">
        <f t="shared" si="28"/>
        <v>○</v>
      </c>
      <c r="AL521" s="648" t="str">
        <f t="shared" si="29"/>
        <v/>
      </c>
      <c r="AM521" s="649"/>
      <c r="AN521" s="649"/>
      <c r="AO521" s="649"/>
      <c r="AP521" s="649"/>
      <c r="AQ521" s="649"/>
      <c r="AR521" s="649"/>
      <c r="AS521" s="649"/>
      <c r="AT521" s="649"/>
      <c r="AU521" s="650"/>
    </row>
    <row r="522" spans="1:47" ht="33" customHeight="1" thickBot="1">
      <c r="A522" s="639">
        <f t="shared" si="30"/>
        <v>512</v>
      </c>
      <c r="B522" s="1269" t="str">
        <f>IF(基本情報入力シート!C565="","",基本情報入力シート!C565)</f>
        <v/>
      </c>
      <c r="C522" s="1270"/>
      <c r="D522" s="1270"/>
      <c r="E522" s="1270"/>
      <c r="F522" s="1270"/>
      <c r="G522" s="1270"/>
      <c r="H522" s="1270"/>
      <c r="I522" s="1270"/>
      <c r="J522" s="1270"/>
      <c r="K522" s="1271"/>
      <c r="L522" s="639" t="str">
        <f>IF(基本情報入力シート!M565="","",基本情報入力シート!M565)</f>
        <v/>
      </c>
      <c r="M522" s="639" t="str">
        <f>IF(基本情報入力シート!R565="","",基本情報入力シート!R565)</f>
        <v/>
      </c>
      <c r="N522" s="639" t="str">
        <f>IF(基本情報入力シート!W565="","",基本情報入力シート!W565)</f>
        <v/>
      </c>
      <c r="O522" s="639" t="str">
        <f>IF(基本情報入力シート!X565="","",基本情報入力シート!X565)</f>
        <v/>
      </c>
      <c r="P522" s="640" t="str">
        <f>IF(基本情報入力シート!Y565="","",基本情報入力シート!Y565)</f>
        <v/>
      </c>
      <c r="Q522" s="641" t="str">
        <f>IF(基本情報入力シート!Z565="","",基本情報入力シート!Z565)</f>
        <v/>
      </c>
      <c r="R522" s="642" t="str">
        <f>IF(基本情報入力シート!AA565="","",基本情報入力シート!AA565)</f>
        <v/>
      </c>
      <c r="S522" s="129"/>
      <c r="T522" s="130"/>
      <c r="U522" s="643" t="str">
        <f>IFERROR(VLOOKUP(P522,【参考】数式用!$A$5:$I$28,MATCH(T522,【参考】数式用!$H$4:$I$4,0)+7,0),"")</f>
        <v/>
      </c>
      <c r="V522" s="132"/>
      <c r="W522" s="312" t="s">
        <v>121</v>
      </c>
      <c r="X522" s="133"/>
      <c r="Y522" s="313" t="s">
        <v>122</v>
      </c>
      <c r="Z522" s="133"/>
      <c r="AA522" s="313" t="s">
        <v>123</v>
      </c>
      <c r="AB522" s="133"/>
      <c r="AC522" s="313" t="s">
        <v>122</v>
      </c>
      <c r="AD522" s="133"/>
      <c r="AE522" s="313" t="s">
        <v>124</v>
      </c>
      <c r="AF522" s="644" t="s">
        <v>125</v>
      </c>
      <c r="AG522" s="651" t="str">
        <f t="shared" si="27"/>
        <v/>
      </c>
      <c r="AH522" s="645" t="s">
        <v>47</v>
      </c>
      <c r="AI522" s="646" t="str">
        <f t="shared" si="26"/>
        <v/>
      </c>
      <c r="AJ522" s="234"/>
      <c r="AK522" s="647" t="str">
        <f t="shared" si="28"/>
        <v>○</v>
      </c>
      <c r="AL522" s="648" t="str">
        <f t="shared" si="29"/>
        <v/>
      </c>
      <c r="AM522" s="649"/>
      <c r="AN522" s="649"/>
      <c r="AO522" s="649"/>
      <c r="AP522" s="649"/>
      <c r="AQ522" s="649"/>
      <c r="AR522" s="649"/>
      <c r="AS522" s="649"/>
      <c r="AT522" s="649"/>
      <c r="AU522" s="650"/>
    </row>
    <row r="523" spans="1:47" ht="33" customHeight="1" thickBot="1">
      <c r="A523" s="639">
        <f t="shared" si="30"/>
        <v>513</v>
      </c>
      <c r="B523" s="1269" t="str">
        <f>IF(基本情報入力シート!C566="","",基本情報入力シート!C566)</f>
        <v/>
      </c>
      <c r="C523" s="1270"/>
      <c r="D523" s="1270"/>
      <c r="E523" s="1270"/>
      <c r="F523" s="1270"/>
      <c r="G523" s="1270"/>
      <c r="H523" s="1270"/>
      <c r="I523" s="1270"/>
      <c r="J523" s="1270"/>
      <c r="K523" s="1271"/>
      <c r="L523" s="639" t="str">
        <f>IF(基本情報入力シート!M566="","",基本情報入力シート!M566)</f>
        <v/>
      </c>
      <c r="M523" s="639" t="str">
        <f>IF(基本情報入力シート!R566="","",基本情報入力シート!R566)</f>
        <v/>
      </c>
      <c r="N523" s="639" t="str">
        <f>IF(基本情報入力シート!W566="","",基本情報入力シート!W566)</f>
        <v/>
      </c>
      <c r="O523" s="639" t="str">
        <f>IF(基本情報入力シート!X566="","",基本情報入力シート!X566)</f>
        <v/>
      </c>
      <c r="P523" s="640" t="str">
        <f>IF(基本情報入力シート!Y566="","",基本情報入力シート!Y566)</f>
        <v/>
      </c>
      <c r="Q523" s="641" t="str">
        <f>IF(基本情報入力シート!Z566="","",基本情報入力シート!Z566)</f>
        <v/>
      </c>
      <c r="R523" s="642" t="str">
        <f>IF(基本情報入力シート!AA566="","",基本情報入力シート!AA566)</f>
        <v/>
      </c>
      <c r="S523" s="129"/>
      <c r="T523" s="130"/>
      <c r="U523" s="643" t="str">
        <f>IFERROR(VLOOKUP(P523,【参考】数式用!$A$5:$I$28,MATCH(T523,【参考】数式用!$H$4:$I$4,0)+7,0),"")</f>
        <v/>
      </c>
      <c r="V523" s="132"/>
      <c r="W523" s="312" t="s">
        <v>121</v>
      </c>
      <c r="X523" s="133"/>
      <c r="Y523" s="313" t="s">
        <v>122</v>
      </c>
      <c r="Z523" s="133"/>
      <c r="AA523" s="313" t="s">
        <v>123</v>
      </c>
      <c r="AB523" s="133"/>
      <c r="AC523" s="313" t="s">
        <v>122</v>
      </c>
      <c r="AD523" s="133"/>
      <c r="AE523" s="313" t="s">
        <v>124</v>
      </c>
      <c r="AF523" s="644" t="s">
        <v>125</v>
      </c>
      <c r="AG523" s="651" t="str">
        <f t="shared" si="27"/>
        <v/>
      </c>
      <c r="AH523" s="645" t="s">
        <v>47</v>
      </c>
      <c r="AI523" s="646" t="str">
        <f t="shared" si="26"/>
        <v/>
      </c>
      <c r="AJ523" s="234"/>
      <c r="AK523" s="647" t="str">
        <f t="shared" si="28"/>
        <v>○</v>
      </c>
      <c r="AL523" s="648" t="str">
        <f t="shared" si="29"/>
        <v/>
      </c>
      <c r="AM523" s="649"/>
      <c r="AN523" s="649"/>
      <c r="AO523" s="649"/>
      <c r="AP523" s="649"/>
      <c r="AQ523" s="649"/>
      <c r="AR523" s="649"/>
      <c r="AS523" s="649"/>
      <c r="AT523" s="649"/>
      <c r="AU523" s="650"/>
    </row>
    <row r="524" spans="1:47" ht="33" customHeight="1" thickBot="1">
      <c r="A524" s="639">
        <f t="shared" si="30"/>
        <v>514</v>
      </c>
      <c r="B524" s="1269" t="str">
        <f>IF(基本情報入力シート!C567="","",基本情報入力シート!C567)</f>
        <v/>
      </c>
      <c r="C524" s="1270"/>
      <c r="D524" s="1270"/>
      <c r="E524" s="1270"/>
      <c r="F524" s="1270"/>
      <c r="G524" s="1270"/>
      <c r="H524" s="1270"/>
      <c r="I524" s="1270"/>
      <c r="J524" s="1270"/>
      <c r="K524" s="1271"/>
      <c r="L524" s="639" t="str">
        <f>IF(基本情報入力シート!M567="","",基本情報入力シート!M567)</f>
        <v/>
      </c>
      <c r="M524" s="639" t="str">
        <f>IF(基本情報入力シート!R567="","",基本情報入力シート!R567)</f>
        <v/>
      </c>
      <c r="N524" s="639" t="str">
        <f>IF(基本情報入力シート!W567="","",基本情報入力シート!W567)</f>
        <v/>
      </c>
      <c r="O524" s="639" t="str">
        <f>IF(基本情報入力シート!X567="","",基本情報入力シート!X567)</f>
        <v/>
      </c>
      <c r="P524" s="640" t="str">
        <f>IF(基本情報入力シート!Y567="","",基本情報入力シート!Y567)</f>
        <v/>
      </c>
      <c r="Q524" s="641" t="str">
        <f>IF(基本情報入力シート!Z567="","",基本情報入力シート!Z567)</f>
        <v/>
      </c>
      <c r="R524" s="642" t="str">
        <f>IF(基本情報入力シート!AA567="","",基本情報入力シート!AA567)</f>
        <v/>
      </c>
      <c r="S524" s="129"/>
      <c r="T524" s="130"/>
      <c r="U524" s="643" t="str">
        <f>IFERROR(VLOOKUP(P524,【参考】数式用!$A$5:$I$28,MATCH(T524,【参考】数式用!$H$4:$I$4,0)+7,0),"")</f>
        <v/>
      </c>
      <c r="V524" s="132"/>
      <c r="W524" s="312" t="s">
        <v>121</v>
      </c>
      <c r="X524" s="133"/>
      <c r="Y524" s="313" t="s">
        <v>122</v>
      </c>
      <c r="Z524" s="133"/>
      <c r="AA524" s="313" t="s">
        <v>123</v>
      </c>
      <c r="AB524" s="133"/>
      <c r="AC524" s="313" t="s">
        <v>122</v>
      </c>
      <c r="AD524" s="133"/>
      <c r="AE524" s="313" t="s">
        <v>124</v>
      </c>
      <c r="AF524" s="644" t="s">
        <v>125</v>
      </c>
      <c r="AG524" s="651" t="str">
        <f t="shared" si="27"/>
        <v/>
      </c>
      <c r="AH524" s="645" t="s">
        <v>47</v>
      </c>
      <c r="AI524" s="646" t="str">
        <f t="shared" si="26"/>
        <v/>
      </c>
      <c r="AJ524" s="234"/>
      <c r="AK524" s="647" t="str">
        <f t="shared" si="28"/>
        <v>○</v>
      </c>
      <c r="AL524" s="648" t="str">
        <f t="shared" si="29"/>
        <v/>
      </c>
      <c r="AM524" s="649"/>
      <c r="AN524" s="649"/>
      <c r="AO524" s="649"/>
      <c r="AP524" s="649"/>
      <c r="AQ524" s="649"/>
      <c r="AR524" s="649"/>
      <c r="AS524" s="649"/>
      <c r="AT524" s="649"/>
      <c r="AU524" s="650"/>
    </row>
    <row r="525" spans="1:47" ht="33" customHeight="1" thickBot="1">
      <c r="A525" s="639">
        <f t="shared" ref="A525:A588" si="31">A524+1</f>
        <v>515</v>
      </c>
      <c r="B525" s="1269" t="str">
        <f>IF(基本情報入力シート!C568="","",基本情報入力シート!C568)</f>
        <v/>
      </c>
      <c r="C525" s="1270"/>
      <c r="D525" s="1270"/>
      <c r="E525" s="1270"/>
      <c r="F525" s="1270"/>
      <c r="G525" s="1270"/>
      <c r="H525" s="1270"/>
      <c r="I525" s="1270"/>
      <c r="J525" s="1270"/>
      <c r="K525" s="1271"/>
      <c r="L525" s="639" t="str">
        <f>IF(基本情報入力シート!M568="","",基本情報入力シート!M568)</f>
        <v/>
      </c>
      <c r="M525" s="639" t="str">
        <f>IF(基本情報入力シート!R568="","",基本情報入力シート!R568)</f>
        <v/>
      </c>
      <c r="N525" s="639" t="str">
        <f>IF(基本情報入力シート!W568="","",基本情報入力シート!W568)</f>
        <v/>
      </c>
      <c r="O525" s="639" t="str">
        <f>IF(基本情報入力シート!X568="","",基本情報入力シート!X568)</f>
        <v/>
      </c>
      <c r="P525" s="640" t="str">
        <f>IF(基本情報入力シート!Y568="","",基本情報入力シート!Y568)</f>
        <v/>
      </c>
      <c r="Q525" s="641" t="str">
        <f>IF(基本情報入力シート!Z568="","",基本情報入力シート!Z568)</f>
        <v/>
      </c>
      <c r="R525" s="642" t="str">
        <f>IF(基本情報入力シート!AA568="","",基本情報入力シート!AA568)</f>
        <v/>
      </c>
      <c r="S525" s="129"/>
      <c r="T525" s="130"/>
      <c r="U525" s="643" t="str">
        <f>IFERROR(VLOOKUP(P525,【参考】数式用!$A$5:$I$28,MATCH(T525,【参考】数式用!$H$4:$I$4,0)+7,0),"")</f>
        <v/>
      </c>
      <c r="V525" s="132"/>
      <c r="W525" s="312" t="s">
        <v>121</v>
      </c>
      <c r="X525" s="133"/>
      <c r="Y525" s="313" t="s">
        <v>122</v>
      </c>
      <c r="Z525" s="133"/>
      <c r="AA525" s="313" t="s">
        <v>123</v>
      </c>
      <c r="AB525" s="133"/>
      <c r="AC525" s="313" t="s">
        <v>122</v>
      </c>
      <c r="AD525" s="133"/>
      <c r="AE525" s="313" t="s">
        <v>124</v>
      </c>
      <c r="AF525" s="644" t="s">
        <v>125</v>
      </c>
      <c r="AG525" s="651" t="str">
        <f t="shared" si="27"/>
        <v/>
      </c>
      <c r="AH525" s="645" t="s">
        <v>47</v>
      </c>
      <c r="AI525" s="646" t="str">
        <f t="shared" si="26"/>
        <v/>
      </c>
      <c r="AJ525" s="234"/>
      <c r="AK525" s="647" t="str">
        <f t="shared" si="28"/>
        <v>○</v>
      </c>
      <c r="AL525" s="648" t="str">
        <f t="shared" si="29"/>
        <v/>
      </c>
      <c r="AM525" s="649"/>
      <c r="AN525" s="649"/>
      <c r="AO525" s="649"/>
      <c r="AP525" s="649"/>
      <c r="AQ525" s="649"/>
      <c r="AR525" s="649"/>
      <c r="AS525" s="649"/>
      <c r="AT525" s="649"/>
      <c r="AU525" s="650"/>
    </row>
    <row r="526" spans="1:47" ht="33" customHeight="1" thickBot="1">
      <c r="A526" s="639">
        <f t="shared" si="31"/>
        <v>516</v>
      </c>
      <c r="B526" s="1269" t="str">
        <f>IF(基本情報入力シート!C569="","",基本情報入力シート!C569)</f>
        <v/>
      </c>
      <c r="C526" s="1270"/>
      <c r="D526" s="1270"/>
      <c r="E526" s="1270"/>
      <c r="F526" s="1270"/>
      <c r="G526" s="1270"/>
      <c r="H526" s="1270"/>
      <c r="I526" s="1270"/>
      <c r="J526" s="1270"/>
      <c r="K526" s="1271"/>
      <c r="L526" s="639" t="str">
        <f>IF(基本情報入力シート!M569="","",基本情報入力シート!M569)</f>
        <v/>
      </c>
      <c r="M526" s="639" t="str">
        <f>IF(基本情報入力シート!R569="","",基本情報入力シート!R569)</f>
        <v/>
      </c>
      <c r="N526" s="639" t="str">
        <f>IF(基本情報入力シート!W569="","",基本情報入力シート!W569)</f>
        <v/>
      </c>
      <c r="O526" s="639" t="str">
        <f>IF(基本情報入力シート!X569="","",基本情報入力シート!X569)</f>
        <v/>
      </c>
      <c r="P526" s="640" t="str">
        <f>IF(基本情報入力シート!Y569="","",基本情報入力シート!Y569)</f>
        <v/>
      </c>
      <c r="Q526" s="641" t="str">
        <f>IF(基本情報入力シート!Z569="","",基本情報入力シート!Z569)</f>
        <v/>
      </c>
      <c r="R526" s="642" t="str">
        <f>IF(基本情報入力シート!AA569="","",基本情報入力シート!AA569)</f>
        <v/>
      </c>
      <c r="S526" s="129"/>
      <c r="T526" s="130"/>
      <c r="U526" s="643" t="str">
        <f>IFERROR(VLOOKUP(P526,【参考】数式用!$A$5:$I$28,MATCH(T526,【参考】数式用!$H$4:$I$4,0)+7,0),"")</f>
        <v/>
      </c>
      <c r="V526" s="132"/>
      <c r="W526" s="312" t="s">
        <v>121</v>
      </c>
      <c r="X526" s="133"/>
      <c r="Y526" s="313" t="s">
        <v>122</v>
      </c>
      <c r="Z526" s="133"/>
      <c r="AA526" s="313" t="s">
        <v>123</v>
      </c>
      <c r="AB526" s="133"/>
      <c r="AC526" s="313" t="s">
        <v>122</v>
      </c>
      <c r="AD526" s="133"/>
      <c r="AE526" s="313" t="s">
        <v>124</v>
      </c>
      <c r="AF526" s="644" t="s">
        <v>125</v>
      </c>
      <c r="AG526" s="651" t="str">
        <f t="shared" si="27"/>
        <v/>
      </c>
      <c r="AH526" s="645" t="s">
        <v>47</v>
      </c>
      <c r="AI526" s="646" t="str">
        <f t="shared" si="26"/>
        <v/>
      </c>
      <c r="AJ526" s="234"/>
      <c r="AK526" s="647" t="str">
        <f t="shared" si="28"/>
        <v>○</v>
      </c>
      <c r="AL526" s="648" t="str">
        <f t="shared" si="29"/>
        <v/>
      </c>
      <c r="AM526" s="649"/>
      <c r="AN526" s="649"/>
      <c r="AO526" s="649"/>
      <c r="AP526" s="649"/>
      <c r="AQ526" s="649"/>
      <c r="AR526" s="649"/>
      <c r="AS526" s="649"/>
      <c r="AT526" s="649"/>
      <c r="AU526" s="650"/>
    </row>
    <row r="527" spans="1:47" ht="33" customHeight="1" thickBot="1">
      <c r="A527" s="639">
        <f t="shared" si="31"/>
        <v>517</v>
      </c>
      <c r="B527" s="1269" t="str">
        <f>IF(基本情報入力シート!C570="","",基本情報入力シート!C570)</f>
        <v/>
      </c>
      <c r="C527" s="1270"/>
      <c r="D527" s="1270"/>
      <c r="E527" s="1270"/>
      <c r="F527" s="1270"/>
      <c r="G527" s="1270"/>
      <c r="H527" s="1270"/>
      <c r="I527" s="1270"/>
      <c r="J527" s="1270"/>
      <c r="K527" s="1271"/>
      <c r="L527" s="639" t="str">
        <f>IF(基本情報入力シート!M570="","",基本情報入力シート!M570)</f>
        <v/>
      </c>
      <c r="M527" s="639" t="str">
        <f>IF(基本情報入力シート!R570="","",基本情報入力シート!R570)</f>
        <v/>
      </c>
      <c r="N527" s="639" t="str">
        <f>IF(基本情報入力シート!W570="","",基本情報入力シート!W570)</f>
        <v/>
      </c>
      <c r="O527" s="639" t="str">
        <f>IF(基本情報入力シート!X570="","",基本情報入力シート!X570)</f>
        <v/>
      </c>
      <c r="P527" s="640" t="str">
        <f>IF(基本情報入力シート!Y570="","",基本情報入力シート!Y570)</f>
        <v/>
      </c>
      <c r="Q527" s="641" t="str">
        <f>IF(基本情報入力シート!Z570="","",基本情報入力シート!Z570)</f>
        <v/>
      </c>
      <c r="R527" s="642" t="str">
        <f>IF(基本情報入力シート!AA570="","",基本情報入力シート!AA570)</f>
        <v/>
      </c>
      <c r="S527" s="129"/>
      <c r="T527" s="130"/>
      <c r="U527" s="643" t="str">
        <f>IFERROR(VLOOKUP(P527,【参考】数式用!$A$5:$I$28,MATCH(T527,【参考】数式用!$H$4:$I$4,0)+7,0),"")</f>
        <v/>
      </c>
      <c r="V527" s="132"/>
      <c r="W527" s="312" t="s">
        <v>121</v>
      </c>
      <c r="X527" s="133"/>
      <c r="Y527" s="313" t="s">
        <v>122</v>
      </c>
      <c r="Z527" s="133"/>
      <c r="AA527" s="313" t="s">
        <v>123</v>
      </c>
      <c r="AB527" s="133"/>
      <c r="AC527" s="313" t="s">
        <v>122</v>
      </c>
      <c r="AD527" s="133"/>
      <c r="AE527" s="313" t="s">
        <v>124</v>
      </c>
      <c r="AF527" s="644" t="s">
        <v>125</v>
      </c>
      <c r="AG527" s="651" t="str">
        <f t="shared" si="27"/>
        <v/>
      </c>
      <c r="AH527" s="645" t="s">
        <v>47</v>
      </c>
      <c r="AI527" s="646" t="str">
        <f t="shared" si="26"/>
        <v/>
      </c>
      <c r="AJ527" s="234"/>
      <c r="AK527" s="647" t="str">
        <f t="shared" si="28"/>
        <v>○</v>
      </c>
      <c r="AL527" s="648" t="str">
        <f t="shared" si="29"/>
        <v/>
      </c>
      <c r="AM527" s="649"/>
      <c r="AN527" s="649"/>
      <c r="AO527" s="649"/>
      <c r="AP527" s="649"/>
      <c r="AQ527" s="649"/>
      <c r="AR527" s="649"/>
      <c r="AS527" s="649"/>
      <c r="AT527" s="649"/>
      <c r="AU527" s="650"/>
    </row>
    <row r="528" spans="1:47" ht="33" customHeight="1" thickBot="1">
      <c r="A528" s="639">
        <f t="shared" si="31"/>
        <v>518</v>
      </c>
      <c r="B528" s="1269" t="str">
        <f>IF(基本情報入力シート!C571="","",基本情報入力シート!C571)</f>
        <v/>
      </c>
      <c r="C528" s="1270"/>
      <c r="D528" s="1270"/>
      <c r="E528" s="1270"/>
      <c r="F528" s="1270"/>
      <c r="G528" s="1270"/>
      <c r="H528" s="1270"/>
      <c r="I528" s="1270"/>
      <c r="J528" s="1270"/>
      <c r="K528" s="1271"/>
      <c r="L528" s="639" t="str">
        <f>IF(基本情報入力シート!M571="","",基本情報入力シート!M571)</f>
        <v/>
      </c>
      <c r="M528" s="639" t="str">
        <f>IF(基本情報入力シート!R571="","",基本情報入力シート!R571)</f>
        <v/>
      </c>
      <c r="N528" s="639" t="str">
        <f>IF(基本情報入力シート!W571="","",基本情報入力シート!W571)</f>
        <v/>
      </c>
      <c r="O528" s="639" t="str">
        <f>IF(基本情報入力シート!X571="","",基本情報入力シート!X571)</f>
        <v/>
      </c>
      <c r="P528" s="640" t="str">
        <f>IF(基本情報入力シート!Y571="","",基本情報入力シート!Y571)</f>
        <v/>
      </c>
      <c r="Q528" s="641" t="str">
        <f>IF(基本情報入力シート!Z571="","",基本情報入力シート!Z571)</f>
        <v/>
      </c>
      <c r="R528" s="642" t="str">
        <f>IF(基本情報入力シート!AA571="","",基本情報入力シート!AA571)</f>
        <v/>
      </c>
      <c r="S528" s="129"/>
      <c r="T528" s="130"/>
      <c r="U528" s="643" t="str">
        <f>IFERROR(VLOOKUP(P528,【参考】数式用!$A$5:$I$28,MATCH(T528,【参考】数式用!$H$4:$I$4,0)+7,0),"")</f>
        <v/>
      </c>
      <c r="V528" s="132"/>
      <c r="W528" s="312" t="s">
        <v>121</v>
      </c>
      <c r="X528" s="133"/>
      <c r="Y528" s="313" t="s">
        <v>122</v>
      </c>
      <c r="Z528" s="133"/>
      <c r="AA528" s="313" t="s">
        <v>123</v>
      </c>
      <c r="AB528" s="133"/>
      <c r="AC528" s="313" t="s">
        <v>122</v>
      </c>
      <c r="AD528" s="133"/>
      <c r="AE528" s="313" t="s">
        <v>124</v>
      </c>
      <c r="AF528" s="644" t="s">
        <v>125</v>
      </c>
      <c r="AG528" s="651" t="str">
        <f t="shared" si="27"/>
        <v/>
      </c>
      <c r="AH528" s="645" t="s">
        <v>47</v>
      </c>
      <c r="AI528" s="646" t="str">
        <f t="shared" si="26"/>
        <v/>
      </c>
      <c r="AJ528" s="234"/>
      <c r="AK528" s="647" t="str">
        <f t="shared" si="28"/>
        <v>○</v>
      </c>
      <c r="AL528" s="648" t="str">
        <f t="shared" si="29"/>
        <v/>
      </c>
      <c r="AM528" s="649"/>
      <c r="AN528" s="649"/>
      <c r="AO528" s="649"/>
      <c r="AP528" s="649"/>
      <c r="AQ528" s="649"/>
      <c r="AR528" s="649"/>
      <c r="AS528" s="649"/>
      <c r="AT528" s="649"/>
      <c r="AU528" s="650"/>
    </row>
    <row r="529" spans="1:47" ht="33" customHeight="1" thickBot="1">
      <c r="A529" s="639">
        <f t="shared" si="31"/>
        <v>519</v>
      </c>
      <c r="B529" s="1269" t="str">
        <f>IF(基本情報入力シート!C572="","",基本情報入力シート!C572)</f>
        <v/>
      </c>
      <c r="C529" s="1270"/>
      <c r="D529" s="1270"/>
      <c r="E529" s="1270"/>
      <c r="F529" s="1270"/>
      <c r="G529" s="1270"/>
      <c r="H529" s="1270"/>
      <c r="I529" s="1270"/>
      <c r="J529" s="1270"/>
      <c r="K529" s="1271"/>
      <c r="L529" s="639" t="str">
        <f>IF(基本情報入力シート!M572="","",基本情報入力シート!M572)</f>
        <v/>
      </c>
      <c r="M529" s="639" t="str">
        <f>IF(基本情報入力シート!R572="","",基本情報入力シート!R572)</f>
        <v/>
      </c>
      <c r="N529" s="639" t="str">
        <f>IF(基本情報入力シート!W572="","",基本情報入力シート!W572)</f>
        <v/>
      </c>
      <c r="O529" s="639" t="str">
        <f>IF(基本情報入力シート!X572="","",基本情報入力シート!X572)</f>
        <v/>
      </c>
      <c r="P529" s="640" t="str">
        <f>IF(基本情報入力シート!Y572="","",基本情報入力シート!Y572)</f>
        <v/>
      </c>
      <c r="Q529" s="641" t="str">
        <f>IF(基本情報入力シート!Z572="","",基本情報入力シート!Z572)</f>
        <v/>
      </c>
      <c r="R529" s="642" t="str">
        <f>IF(基本情報入力シート!AA572="","",基本情報入力シート!AA572)</f>
        <v/>
      </c>
      <c r="S529" s="129"/>
      <c r="T529" s="130"/>
      <c r="U529" s="643" t="str">
        <f>IFERROR(VLOOKUP(P529,【参考】数式用!$A$5:$I$28,MATCH(T529,【参考】数式用!$H$4:$I$4,0)+7,0),"")</f>
        <v/>
      </c>
      <c r="V529" s="132"/>
      <c r="W529" s="312" t="s">
        <v>121</v>
      </c>
      <c r="X529" s="133"/>
      <c r="Y529" s="313" t="s">
        <v>122</v>
      </c>
      <c r="Z529" s="133"/>
      <c r="AA529" s="313" t="s">
        <v>123</v>
      </c>
      <c r="AB529" s="133"/>
      <c r="AC529" s="313" t="s">
        <v>122</v>
      </c>
      <c r="AD529" s="133"/>
      <c r="AE529" s="313" t="s">
        <v>124</v>
      </c>
      <c r="AF529" s="644" t="s">
        <v>125</v>
      </c>
      <c r="AG529" s="651" t="str">
        <f t="shared" si="27"/>
        <v/>
      </c>
      <c r="AH529" s="645" t="s">
        <v>47</v>
      </c>
      <c r="AI529" s="646" t="str">
        <f t="shared" si="26"/>
        <v/>
      </c>
      <c r="AJ529" s="234"/>
      <c r="AK529" s="647" t="str">
        <f t="shared" si="28"/>
        <v>○</v>
      </c>
      <c r="AL529" s="648" t="str">
        <f t="shared" si="29"/>
        <v/>
      </c>
      <c r="AM529" s="649"/>
      <c r="AN529" s="649"/>
      <c r="AO529" s="649"/>
      <c r="AP529" s="649"/>
      <c r="AQ529" s="649"/>
      <c r="AR529" s="649"/>
      <c r="AS529" s="649"/>
      <c r="AT529" s="649"/>
      <c r="AU529" s="650"/>
    </row>
    <row r="530" spans="1:47" ht="33" customHeight="1" thickBot="1">
      <c r="A530" s="639">
        <f t="shared" si="31"/>
        <v>520</v>
      </c>
      <c r="B530" s="1269" t="str">
        <f>IF(基本情報入力シート!C573="","",基本情報入力シート!C573)</f>
        <v/>
      </c>
      <c r="C530" s="1270"/>
      <c r="D530" s="1270"/>
      <c r="E530" s="1270"/>
      <c r="F530" s="1270"/>
      <c r="G530" s="1270"/>
      <c r="H530" s="1270"/>
      <c r="I530" s="1270"/>
      <c r="J530" s="1270"/>
      <c r="K530" s="1271"/>
      <c r="L530" s="639" t="str">
        <f>IF(基本情報入力シート!M573="","",基本情報入力シート!M573)</f>
        <v/>
      </c>
      <c r="M530" s="639" t="str">
        <f>IF(基本情報入力シート!R573="","",基本情報入力シート!R573)</f>
        <v/>
      </c>
      <c r="N530" s="639" t="str">
        <f>IF(基本情報入力シート!W573="","",基本情報入力シート!W573)</f>
        <v/>
      </c>
      <c r="O530" s="639" t="str">
        <f>IF(基本情報入力シート!X573="","",基本情報入力シート!X573)</f>
        <v/>
      </c>
      <c r="P530" s="640" t="str">
        <f>IF(基本情報入力シート!Y573="","",基本情報入力シート!Y573)</f>
        <v/>
      </c>
      <c r="Q530" s="641" t="str">
        <f>IF(基本情報入力シート!Z573="","",基本情報入力シート!Z573)</f>
        <v/>
      </c>
      <c r="R530" s="642" t="str">
        <f>IF(基本情報入力シート!AA573="","",基本情報入力シート!AA573)</f>
        <v/>
      </c>
      <c r="S530" s="129"/>
      <c r="T530" s="130"/>
      <c r="U530" s="643" t="str">
        <f>IFERROR(VLOOKUP(P530,【参考】数式用!$A$5:$I$28,MATCH(T530,【参考】数式用!$H$4:$I$4,0)+7,0),"")</f>
        <v/>
      </c>
      <c r="V530" s="132"/>
      <c r="W530" s="312" t="s">
        <v>121</v>
      </c>
      <c r="X530" s="133"/>
      <c r="Y530" s="313" t="s">
        <v>122</v>
      </c>
      <c r="Z530" s="133"/>
      <c r="AA530" s="313" t="s">
        <v>123</v>
      </c>
      <c r="AB530" s="133"/>
      <c r="AC530" s="313" t="s">
        <v>122</v>
      </c>
      <c r="AD530" s="133"/>
      <c r="AE530" s="313" t="s">
        <v>124</v>
      </c>
      <c r="AF530" s="644" t="s">
        <v>125</v>
      </c>
      <c r="AG530" s="651" t="str">
        <f t="shared" si="27"/>
        <v/>
      </c>
      <c r="AH530" s="645" t="s">
        <v>47</v>
      </c>
      <c r="AI530" s="646" t="str">
        <f t="shared" si="26"/>
        <v/>
      </c>
      <c r="AJ530" s="234"/>
      <c r="AK530" s="647" t="str">
        <f t="shared" si="28"/>
        <v>○</v>
      </c>
      <c r="AL530" s="648" t="str">
        <f t="shared" si="29"/>
        <v/>
      </c>
      <c r="AM530" s="649"/>
      <c r="AN530" s="649"/>
      <c r="AO530" s="649"/>
      <c r="AP530" s="649"/>
      <c r="AQ530" s="649"/>
      <c r="AR530" s="649"/>
      <c r="AS530" s="649"/>
      <c r="AT530" s="649"/>
      <c r="AU530" s="650"/>
    </row>
    <row r="531" spans="1:47" ht="33" customHeight="1" thickBot="1">
      <c r="A531" s="639">
        <f t="shared" si="31"/>
        <v>521</v>
      </c>
      <c r="B531" s="1269" t="str">
        <f>IF(基本情報入力シート!C574="","",基本情報入力シート!C574)</f>
        <v/>
      </c>
      <c r="C531" s="1270"/>
      <c r="D531" s="1270"/>
      <c r="E531" s="1270"/>
      <c r="F531" s="1270"/>
      <c r="G531" s="1270"/>
      <c r="H531" s="1270"/>
      <c r="I531" s="1270"/>
      <c r="J531" s="1270"/>
      <c r="K531" s="1271"/>
      <c r="L531" s="639" t="str">
        <f>IF(基本情報入力シート!M574="","",基本情報入力シート!M574)</f>
        <v/>
      </c>
      <c r="M531" s="639" t="str">
        <f>IF(基本情報入力シート!R574="","",基本情報入力シート!R574)</f>
        <v/>
      </c>
      <c r="N531" s="639" t="str">
        <f>IF(基本情報入力シート!W574="","",基本情報入力シート!W574)</f>
        <v/>
      </c>
      <c r="O531" s="639" t="str">
        <f>IF(基本情報入力シート!X574="","",基本情報入力シート!X574)</f>
        <v/>
      </c>
      <c r="P531" s="640" t="str">
        <f>IF(基本情報入力シート!Y574="","",基本情報入力シート!Y574)</f>
        <v/>
      </c>
      <c r="Q531" s="641" t="str">
        <f>IF(基本情報入力シート!Z574="","",基本情報入力シート!Z574)</f>
        <v/>
      </c>
      <c r="R531" s="642" t="str">
        <f>IF(基本情報入力シート!AA574="","",基本情報入力シート!AA574)</f>
        <v/>
      </c>
      <c r="S531" s="129"/>
      <c r="T531" s="130"/>
      <c r="U531" s="643" t="str">
        <f>IFERROR(VLOOKUP(P531,【参考】数式用!$A$5:$I$28,MATCH(T531,【参考】数式用!$H$4:$I$4,0)+7,0),"")</f>
        <v/>
      </c>
      <c r="V531" s="132"/>
      <c r="W531" s="312" t="s">
        <v>121</v>
      </c>
      <c r="X531" s="133"/>
      <c r="Y531" s="313" t="s">
        <v>122</v>
      </c>
      <c r="Z531" s="133"/>
      <c r="AA531" s="313" t="s">
        <v>123</v>
      </c>
      <c r="AB531" s="133"/>
      <c r="AC531" s="313" t="s">
        <v>122</v>
      </c>
      <c r="AD531" s="133"/>
      <c r="AE531" s="313" t="s">
        <v>124</v>
      </c>
      <c r="AF531" s="644" t="s">
        <v>125</v>
      </c>
      <c r="AG531" s="651" t="str">
        <f t="shared" si="27"/>
        <v/>
      </c>
      <c r="AH531" s="645" t="s">
        <v>47</v>
      </c>
      <c r="AI531" s="646" t="str">
        <f t="shared" si="26"/>
        <v/>
      </c>
      <c r="AJ531" s="234"/>
      <c r="AK531" s="647" t="str">
        <f t="shared" si="28"/>
        <v>○</v>
      </c>
      <c r="AL531" s="648" t="str">
        <f t="shared" si="29"/>
        <v/>
      </c>
      <c r="AM531" s="649"/>
      <c r="AN531" s="649"/>
      <c r="AO531" s="649"/>
      <c r="AP531" s="649"/>
      <c r="AQ531" s="649"/>
      <c r="AR531" s="649"/>
      <c r="AS531" s="649"/>
      <c r="AT531" s="649"/>
      <c r="AU531" s="650"/>
    </row>
    <row r="532" spans="1:47" ht="33" customHeight="1" thickBot="1">
      <c r="A532" s="639">
        <f t="shared" si="31"/>
        <v>522</v>
      </c>
      <c r="B532" s="1269" t="str">
        <f>IF(基本情報入力シート!C575="","",基本情報入力シート!C575)</f>
        <v/>
      </c>
      <c r="C532" s="1270"/>
      <c r="D532" s="1270"/>
      <c r="E532" s="1270"/>
      <c r="F532" s="1270"/>
      <c r="G532" s="1270"/>
      <c r="H532" s="1270"/>
      <c r="I532" s="1270"/>
      <c r="J532" s="1270"/>
      <c r="K532" s="1271"/>
      <c r="L532" s="639" t="str">
        <f>IF(基本情報入力シート!M575="","",基本情報入力シート!M575)</f>
        <v/>
      </c>
      <c r="M532" s="639" t="str">
        <f>IF(基本情報入力シート!R575="","",基本情報入力シート!R575)</f>
        <v/>
      </c>
      <c r="N532" s="639" t="str">
        <f>IF(基本情報入力シート!W575="","",基本情報入力シート!W575)</f>
        <v/>
      </c>
      <c r="O532" s="639" t="str">
        <f>IF(基本情報入力シート!X575="","",基本情報入力シート!X575)</f>
        <v/>
      </c>
      <c r="P532" s="640" t="str">
        <f>IF(基本情報入力シート!Y575="","",基本情報入力シート!Y575)</f>
        <v/>
      </c>
      <c r="Q532" s="641" t="str">
        <f>IF(基本情報入力シート!Z575="","",基本情報入力シート!Z575)</f>
        <v/>
      </c>
      <c r="R532" s="642" t="str">
        <f>IF(基本情報入力シート!AA575="","",基本情報入力シート!AA575)</f>
        <v/>
      </c>
      <c r="S532" s="129"/>
      <c r="T532" s="130"/>
      <c r="U532" s="643" t="str">
        <f>IFERROR(VLOOKUP(P532,【参考】数式用!$A$5:$I$28,MATCH(T532,【参考】数式用!$H$4:$I$4,0)+7,0),"")</f>
        <v/>
      </c>
      <c r="V532" s="132"/>
      <c r="W532" s="312" t="s">
        <v>121</v>
      </c>
      <c r="X532" s="133"/>
      <c r="Y532" s="313" t="s">
        <v>122</v>
      </c>
      <c r="Z532" s="133"/>
      <c r="AA532" s="313" t="s">
        <v>123</v>
      </c>
      <c r="AB532" s="133"/>
      <c r="AC532" s="313" t="s">
        <v>122</v>
      </c>
      <c r="AD532" s="133"/>
      <c r="AE532" s="313" t="s">
        <v>124</v>
      </c>
      <c r="AF532" s="644" t="s">
        <v>125</v>
      </c>
      <c r="AG532" s="651" t="str">
        <f t="shared" si="27"/>
        <v/>
      </c>
      <c r="AH532" s="645" t="s">
        <v>47</v>
      </c>
      <c r="AI532" s="646" t="str">
        <f t="shared" si="26"/>
        <v/>
      </c>
      <c r="AJ532" s="234"/>
      <c r="AK532" s="647" t="str">
        <f t="shared" si="28"/>
        <v>○</v>
      </c>
      <c r="AL532" s="648" t="str">
        <f t="shared" si="29"/>
        <v/>
      </c>
      <c r="AM532" s="649"/>
      <c r="AN532" s="649"/>
      <c r="AO532" s="649"/>
      <c r="AP532" s="649"/>
      <c r="AQ532" s="649"/>
      <c r="AR532" s="649"/>
      <c r="AS532" s="649"/>
      <c r="AT532" s="649"/>
      <c r="AU532" s="650"/>
    </row>
    <row r="533" spans="1:47" ht="33" customHeight="1" thickBot="1">
      <c r="A533" s="639">
        <f t="shared" si="31"/>
        <v>523</v>
      </c>
      <c r="B533" s="1269" t="str">
        <f>IF(基本情報入力シート!C576="","",基本情報入力シート!C576)</f>
        <v/>
      </c>
      <c r="C533" s="1270"/>
      <c r="D533" s="1270"/>
      <c r="E533" s="1270"/>
      <c r="F533" s="1270"/>
      <c r="G533" s="1270"/>
      <c r="H533" s="1270"/>
      <c r="I533" s="1270"/>
      <c r="J533" s="1270"/>
      <c r="K533" s="1271"/>
      <c r="L533" s="639" t="str">
        <f>IF(基本情報入力シート!M576="","",基本情報入力シート!M576)</f>
        <v/>
      </c>
      <c r="M533" s="639" t="str">
        <f>IF(基本情報入力シート!R576="","",基本情報入力シート!R576)</f>
        <v/>
      </c>
      <c r="N533" s="639" t="str">
        <f>IF(基本情報入力シート!W576="","",基本情報入力シート!W576)</f>
        <v/>
      </c>
      <c r="O533" s="639" t="str">
        <f>IF(基本情報入力シート!X576="","",基本情報入力シート!X576)</f>
        <v/>
      </c>
      <c r="P533" s="640" t="str">
        <f>IF(基本情報入力シート!Y576="","",基本情報入力シート!Y576)</f>
        <v/>
      </c>
      <c r="Q533" s="641" t="str">
        <f>IF(基本情報入力シート!Z576="","",基本情報入力シート!Z576)</f>
        <v/>
      </c>
      <c r="R533" s="642" t="str">
        <f>IF(基本情報入力シート!AA576="","",基本情報入力シート!AA576)</f>
        <v/>
      </c>
      <c r="S533" s="129"/>
      <c r="T533" s="130"/>
      <c r="U533" s="643" t="str">
        <f>IFERROR(VLOOKUP(P533,【参考】数式用!$A$5:$I$28,MATCH(T533,【参考】数式用!$H$4:$I$4,0)+7,0),"")</f>
        <v/>
      </c>
      <c r="V533" s="132"/>
      <c r="W533" s="312" t="s">
        <v>121</v>
      </c>
      <c r="X533" s="133"/>
      <c r="Y533" s="313" t="s">
        <v>122</v>
      </c>
      <c r="Z533" s="133"/>
      <c r="AA533" s="313" t="s">
        <v>123</v>
      </c>
      <c r="AB533" s="133"/>
      <c r="AC533" s="313" t="s">
        <v>122</v>
      </c>
      <c r="AD533" s="133"/>
      <c r="AE533" s="313" t="s">
        <v>124</v>
      </c>
      <c r="AF533" s="644" t="s">
        <v>125</v>
      </c>
      <c r="AG533" s="651" t="str">
        <f t="shared" si="27"/>
        <v/>
      </c>
      <c r="AH533" s="645" t="s">
        <v>47</v>
      </c>
      <c r="AI533" s="646" t="str">
        <f t="shared" si="26"/>
        <v/>
      </c>
      <c r="AJ533" s="234"/>
      <c r="AK533" s="647" t="str">
        <f t="shared" si="28"/>
        <v>○</v>
      </c>
      <c r="AL533" s="648" t="str">
        <f t="shared" si="29"/>
        <v/>
      </c>
      <c r="AM533" s="649"/>
      <c r="AN533" s="649"/>
      <c r="AO533" s="649"/>
      <c r="AP533" s="649"/>
      <c r="AQ533" s="649"/>
      <c r="AR533" s="649"/>
      <c r="AS533" s="649"/>
      <c r="AT533" s="649"/>
      <c r="AU533" s="650"/>
    </row>
    <row r="534" spans="1:47" ht="33" customHeight="1" thickBot="1">
      <c r="A534" s="639">
        <f t="shared" si="31"/>
        <v>524</v>
      </c>
      <c r="B534" s="1269" t="str">
        <f>IF(基本情報入力シート!C577="","",基本情報入力シート!C577)</f>
        <v/>
      </c>
      <c r="C534" s="1270"/>
      <c r="D534" s="1270"/>
      <c r="E534" s="1270"/>
      <c r="F534" s="1270"/>
      <c r="G534" s="1270"/>
      <c r="H534" s="1270"/>
      <c r="I534" s="1270"/>
      <c r="J534" s="1270"/>
      <c r="K534" s="1271"/>
      <c r="L534" s="639" t="str">
        <f>IF(基本情報入力シート!M577="","",基本情報入力シート!M577)</f>
        <v/>
      </c>
      <c r="M534" s="639" t="str">
        <f>IF(基本情報入力シート!R577="","",基本情報入力シート!R577)</f>
        <v/>
      </c>
      <c r="N534" s="639" t="str">
        <f>IF(基本情報入力シート!W577="","",基本情報入力シート!W577)</f>
        <v/>
      </c>
      <c r="O534" s="639" t="str">
        <f>IF(基本情報入力シート!X577="","",基本情報入力シート!X577)</f>
        <v/>
      </c>
      <c r="P534" s="640" t="str">
        <f>IF(基本情報入力シート!Y577="","",基本情報入力シート!Y577)</f>
        <v/>
      </c>
      <c r="Q534" s="641" t="str">
        <f>IF(基本情報入力シート!Z577="","",基本情報入力シート!Z577)</f>
        <v/>
      </c>
      <c r="R534" s="642" t="str">
        <f>IF(基本情報入力シート!AA577="","",基本情報入力シート!AA577)</f>
        <v/>
      </c>
      <c r="S534" s="129"/>
      <c r="T534" s="130"/>
      <c r="U534" s="643" t="str">
        <f>IFERROR(VLOOKUP(P534,【参考】数式用!$A$5:$I$28,MATCH(T534,【参考】数式用!$H$4:$I$4,0)+7,0),"")</f>
        <v/>
      </c>
      <c r="V534" s="132"/>
      <c r="W534" s="312" t="s">
        <v>121</v>
      </c>
      <c r="X534" s="133"/>
      <c r="Y534" s="313" t="s">
        <v>122</v>
      </c>
      <c r="Z534" s="133"/>
      <c r="AA534" s="313" t="s">
        <v>123</v>
      </c>
      <c r="AB534" s="133"/>
      <c r="AC534" s="313" t="s">
        <v>122</v>
      </c>
      <c r="AD534" s="133"/>
      <c r="AE534" s="313" t="s">
        <v>124</v>
      </c>
      <c r="AF534" s="644" t="s">
        <v>125</v>
      </c>
      <c r="AG534" s="651" t="str">
        <f t="shared" si="27"/>
        <v/>
      </c>
      <c r="AH534" s="645" t="s">
        <v>47</v>
      </c>
      <c r="AI534" s="646" t="str">
        <f t="shared" si="26"/>
        <v/>
      </c>
      <c r="AJ534" s="234"/>
      <c r="AK534" s="647" t="str">
        <f t="shared" si="28"/>
        <v>○</v>
      </c>
      <c r="AL534" s="648" t="str">
        <f t="shared" si="29"/>
        <v/>
      </c>
      <c r="AM534" s="649"/>
      <c r="AN534" s="649"/>
      <c r="AO534" s="649"/>
      <c r="AP534" s="649"/>
      <c r="AQ534" s="649"/>
      <c r="AR534" s="649"/>
      <c r="AS534" s="649"/>
      <c r="AT534" s="649"/>
      <c r="AU534" s="650"/>
    </row>
    <row r="535" spans="1:47" ht="33" customHeight="1" thickBot="1">
      <c r="A535" s="639">
        <f t="shared" si="31"/>
        <v>525</v>
      </c>
      <c r="B535" s="1269" t="str">
        <f>IF(基本情報入力シート!C578="","",基本情報入力シート!C578)</f>
        <v/>
      </c>
      <c r="C535" s="1270"/>
      <c r="D535" s="1270"/>
      <c r="E535" s="1270"/>
      <c r="F535" s="1270"/>
      <c r="G535" s="1270"/>
      <c r="H535" s="1270"/>
      <c r="I535" s="1270"/>
      <c r="J535" s="1270"/>
      <c r="K535" s="1271"/>
      <c r="L535" s="639" t="str">
        <f>IF(基本情報入力シート!M578="","",基本情報入力シート!M578)</f>
        <v/>
      </c>
      <c r="M535" s="639" t="str">
        <f>IF(基本情報入力シート!R578="","",基本情報入力シート!R578)</f>
        <v/>
      </c>
      <c r="N535" s="639" t="str">
        <f>IF(基本情報入力シート!W578="","",基本情報入力シート!W578)</f>
        <v/>
      </c>
      <c r="O535" s="639" t="str">
        <f>IF(基本情報入力シート!X578="","",基本情報入力シート!X578)</f>
        <v/>
      </c>
      <c r="P535" s="640" t="str">
        <f>IF(基本情報入力シート!Y578="","",基本情報入力シート!Y578)</f>
        <v/>
      </c>
      <c r="Q535" s="641" t="str">
        <f>IF(基本情報入力シート!Z578="","",基本情報入力シート!Z578)</f>
        <v/>
      </c>
      <c r="R535" s="642" t="str">
        <f>IF(基本情報入力シート!AA578="","",基本情報入力シート!AA578)</f>
        <v/>
      </c>
      <c r="S535" s="129"/>
      <c r="T535" s="130"/>
      <c r="U535" s="643" t="str">
        <f>IFERROR(VLOOKUP(P535,【参考】数式用!$A$5:$I$28,MATCH(T535,【参考】数式用!$H$4:$I$4,0)+7,0),"")</f>
        <v/>
      </c>
      <c r="V535" s="132"/>
      <c r="W535" s="312" t="s">
        <v>121</v>
      </c>
      <c r="X535" s="133"/>
      <c r="Y535" s="313" t="s">
        <v>122</v>
      </c>
      <c r="Z535" s="133"/>
      <c r="AA535" s="313" t="s">
        <v>123</v>
      </c>
      <c r="AB535" s="133"/>
      <c r="AC535" s="313" t="s">
        <v>122</v>
      </c>
      <c r="AD535" s="133"/>
      <c r="AE535" s="313" t="s">
        <v>124</v>
      </c>
      <c r="AF535" s="644" t="s">
        <v>125</v>
      </c>
      <c r="AG535" s="651" t="str">
        <f t="shared" si="27"/>
        <v/>
      </c>
      <c r="AH535" s="645" t="s">
        <v>47</v>
      </c>
      <c r="AI535" s="646" t="str">
        <f t="shared" si="26"/>
        <v/>
      </c>
      <c r="AJ535" s="234"/>
      <c r="AK535" s="647" t="str">
        <f t="shared" si="28"/>
        <v>○</v>
      </c>
      <c r="AL535" s="648" t="str">
        <f t="shared" si="29"/>
        <v/>
      </c>
      <c r="AM535" s="649"/>
      <c r="AN535" s="649"/>
      <c r="AO535" s="649"/>
      <c r="AP535" s="649"/>
      <c r="AQ535" s="649"/>
      <c r="AR535" s="649"/>
      <c r="AS535" s="649"/>
      <c r="AT535" s="649"/>
      <c r="AU535" s="650"/>
    </row>
    <row r="536" spans="1:47" ht="33" customHeight="1" thickBot="1">
      <c r="A536" s="639">
        <f t="shared" si="31"/>
        <v>526</v>
      </c>
      <c r="B536" s="1269" t="str">
        <f>IF(基本情報入力シート!C579="","",基本情報入力シート!C579)</f>
        <v/>
      </c>
      <c r="C536" s="1270"/>
      <c r="D536" s="1270"/>
      <c r="E536" s="1270"/>
      <c r="F536" s="1270"/>
      <c r="G536" s="1270"/>
      <c r="H536" s="1270"/>
      <c r="I536" s="1270"/>
      <c r="J536" s="1270"/>
      <c r="K536" s="1271"/>
      <c r="L536" s="639" t="str">
        <f>IF(基本情報入力シート!M579="","",基本情報入力シート!M579)</f>
        <v/>
      </c>
      <c r="M536" s="639" t="str">
        <f>IF(基本情報入力シート!R579="","",基本情報入力シート!R579)</f>
        <v/>
      </c>
      <c r="N536" s="639" t="str">
        <f>IF(基本情報入力シート!W579="","",基本情報入力シート!W579)</f>
        <v/>
      </c>
      <c r="O536" s="639" t="str">
        <f>IF(基本情報入力シート!X579="","",基本情報入力シート!X579)</f>
        <v/>
      </c>
      <c r="P536" s="640" t="str">
        <f>IF(基本情報入力シート!Y579="","",基本情報入力シート!Y579)</f>
        <v/>
      </c>
      <c r="Q536" s="641" t="str">
        <f>IF(基本情報入力シート!Z579="","",基本情報入力シート!Z579)</f>
        <v/>
      </c>
      <c r="R536" s="642" t="str">
        <f>IF(基本情報入力シート!AA579="","",基本情報入力シート!AA579)</f>
        <v/>
      </c>
      <c r="S536" s="129"/>
      <c r="T536" s="130"/>
      <c r="U536" s="643" t="str">
        <f>IFERROR(VLOOKUP(P536,【参考】数式用!$A$5:$I$28,MATCH(T536,【参考】数式用!$H$4:$I$4,0)+7,0),"")</f>
        <v/>
      </c>
      <c r="V536" s="132"/>
      <c r="W536" s="312" t="s">
        <v>121</v>
      </c>
      <c r="X536" s="133"/>
      <c r="Y536" s="313" t="s">
        <v>122</v>
      </c>
      <c r="Z536" s="133"/>
      <c r="AA536" s="313" t="s">
        <v>123</v>
      </c>
      <c r="AB536" s="133"/>
      <c r="AC536" s="313" t="s">
        <v>122</v>
      </c>
      <c r="AD536" s="133"/>
      <c r="AE536" s="313" t="s">
        <v>124</v>
      </c>
      <c r="AF536" s="644" t="s">
        <v>125</v>
      </c>
      <c r="AG536" s="651" t="str">
        <f t="shared" si="27"/>
        <v/>
      </c>
      <c r="AH536" s="645" t="s">
        <v>47</v>
      </c>
      <c r="AI536" s="646" t="str">
        <f t="shared" si="26"/>
        <v/>
      </c>
      <c r="AJ536" s="234"/>
      <c r="AK536" s="647" t="str">
        <f t="shared" si="28"/>
        <v>○</v>
      </c>
      <c r="AL536" s="648" t="str">
        <f t="shared" si="29"/>
        <v/>
      </c>
      <c r="AM536" s="649"/>
      <c r="AN536" s="649"/>
      <c r="AO536" s="649"/>
      <c r="AP536" s="649"/>
      <c r="AQ536" s="649"/>
      <c r="AR536" s="649"/>
      <c r="AS536" s="649"/>
      <c r="AT536" s="649"/>
      <c r="AU536" s="650"/>
    </row>
    <row r="537" spans="1:47" ht="33" customHeight="1" thickBot="1">
      <c r="A537" s="639">
        <f t="shared" si="31"/>
        <v>527</v>
      </c>
      <c r="B537" s="1269" t="str">
        <f>IF(基本情報入力シート!C580="","",基本情報入力シート!C580)</f>
        <v/>
      </c>
      <c r="C537" s="1270"/>
      <c r="D537" s="1270"/>
      <c r="E537" s="1270"/>
      <c r="F537" s="1270"/>
      <c r="G537" s="1270"/>
      <c r="H537" s="1270"/>
      <c r="I537" s="1270"/>
      <c r="J537" s="1270"/>
      <c r="K537" s="1271"/>
      <c r="L537" s="639" t="str">
        <f>IF(基本情報入力シート!M580="","",基本情報入力シート!M580)</f>
        <v/>
      </c>
      <c r="M537" s="639" t="str">
        <f>IF(基本情報入力シート!R580="","",基本情報入力シート!R580)</f>
        <v/>
      </c>
      <c r="N537" s="639" t="str">
        <f>IF(基本情報入力シート!W580="","",基本情報入力シート!W580)</f>
        <v/>
      </c>
      <c r="O537" s="639" t="str">
        <f>IF(基本情報入力シート!X580="","",基本情報入力シート!X580)</f>
        <v/>
      </c>
      <c r="P537" s="640" t="str">
        <f>IF(基本情報入力シート!Y580="","",基本情報入力シート!Y580)</f>
        <v/>
      </c>
      <c r="Q537" s="641" t="str">
        <f>IF(基本情報入力シート!Z580="","",基本情報入力シート!Z580)</f>
        <v/>
      </c>
      <c r="R537" s="642" t="str">
        <f>IF(基本情報入力シート!AA580="","",基本情報入力シート!AA580)</f>
        <v/>
      </c>
      <c r="S537" s="129"/>
      <c r="T537" s="130"/>
      <c r="U537" s="643" t="str">
        <f>IFERROR(VLOOKUP(P537,【参考】数式用!$A$5:$I$28,MATCH(T537,【参考】数式用!$H$4:$I$4,0)+7,0),"")</f>
        <v/>
      </c>
      <c r="V537" s="132"/>
      <c r="W537" s="312" t="s">
        <v>121</v>
      </c>
      <c r="X537" s="133"/>
      <c r="Y537" s="313" t="s">
        <v>122</v>
      </c>
      <c r="Z537" s="133"/>
      <c r="AA537" s="313" t="s">
        <v>123</v>
      </c>
      <c r="AB537" s="133"/>
      <c r="AC537" s="313" t="s">
        <v>122</v>
      </c>
      <c r="AD537" s="133"/>
      <c r="AE537" s="313" t="s">
        <v>124</v>
      </c>
      <c r="AF537" s="644" t="s">
        <v>125</v>
      </c>
      <c r="AG537" s="651" t="str">
        <f t="shared" si="27"/>
        <v/>
      </c>
      <c r="AH537" s="645" t="s">
        <v>47</v>
      </c>
      <c r="AI537" s="646" t="str">
        <f t="shared" si="26"/>
        <v/>
      </c>
      <c r="AJ537" s="234"/>
      <c r="AK537" s="647" t="str">
        <f t="shared" si="28"/>
        <v>○</v>
      </c>
      <c r="AL537" s="648" t="str">
        <f t="shared" si="29"/>
        <v/>
      </c>
      <c r="AM537" s="649"/>
      <c r="AN537" s="649"/>
      <c r="AO537" s="649"/>
      <c r="AP537" s="649"/>
      <c r="AQ537" s="649"/>
      <c r="AR537" s="649"/>
      <c r="AS537" s="649"/>
      <c r="AT537" s="649"/>
      <c r="AU537" s="650"/>
    </row>
    <row r="538" spans="1:47" ht="33" customHeight="1" thickBot="1">
      <c r="A538" s="639">
        <f t="shared" si="31"/>
        <v>528</v>
      </c>
      <c r="B538" s="1269" t="str">
        <f>IF(基本情報入力シート!C581="","",基本情報入力シート!C581)</f>
        <v/>
      </c>
      <c r="C538" s="1270"/>
      <c r="D538" s="1270"/>
      <c r="E538" s="1270"/>
      <c r="F538" s="1270"/>
      <c r="G538" s="1270"/>
      <c r="H538" s="1270"/>
      <c r="I538" s="1270"/>
      <c r="J538" s="1270"/>
      <c r="K538" s="1271"/>
      <c r="L538" s="639" t="str">
        <f>IF(基本情報入力シート!M581="","",基本情報入力シート!M581)</f>
        <v/>
      </c>
      <c r="M538" s="639" t="str">
        <f>IF(基本情報入力シート!R581="","",基本情報入力シート!R581)</f>
        <v/>
      </c>
      <c r="N538" s="639" t="str">
        <f>IF(基本情報入力シート!W581="","",基本情報入力シート!W581)</f>
        <v/>
      </c>
      <c r="O538" s="639" t="str">
        <f>IF(基本情報入力シート!X581="","",基本情報入力シート!X581)</f>
        <v/>
      </c>
      <c r="P538" s="640" t="str">
        <f>IF(基本情報入力シート!Y581="","",基本情報入力シート!Y581)</f>
        <v/>
      </c>
      <c r="Q538" s="641" t="str">
        <f>IF(基本情報入力シート!Z581="","",基本情報入力シート!Z581)</f>
        <v/>
      </c>
      <c r="R538" s="642" t="str">
        <f>IF(基本情報入力シート!AA581="","",基本情報入力シート!AA581)</f>
        <v/>
      </c>
      <c r="S538" s="129"/>
      <c r="T538" s="130"/>
      <c r="U538" s="643" t="str">
        <f>IFERROR(VLOOKUP(P538,【参考】数式用!$A$5:$I$28,MATCH(T538,【参考】数式用!$H$4:$I$4,0)+7,0),"")</f>
        <v/>
      </c>
      <c r="V538" s="132"/>
      <c r="W538" s="312" t="s">
        <v>121</v>
      </c>
      <c r="X538" s="133"/>
      <c r="Y538" s="313" t="s">
        <v>122</v>
      </c>
      <c r="Z538" s="133"/>
      <c r="AA538" s="313" t="s">
        <v>123</v>
      </c>
      <c r="AB538" s="133"/>
      <c r="AC538" s="313" t="s">
        <v>122</v>
      </c>
      <c r="AD538" s="133"/>
      <c r="AE538" s="313" t="s">
        <v>124</v>
      </c>
      <c r="AF538" s="644" t="s">
        <v>125</v>
      </c>
      <c r="AG538" s="651" t="str">
        <f t="shared" si="27"/>
        <v/>
      </c>
      <c r="AH538" s="645" t="s">
        <v>47</v>
      </c>
      <c r="AI538" s="646" t="str">
        <f t="shared" si="26"/>
        <v/>
      </c>
      <c r="AJ538" s="234"/>
      <c r="AK538" s="647" t="str">
        <f t="shared" si="28"/>
        <v>○</v>
      </c>
      <c r="AL538" s="648" t="str">
        <f t="shared" si="29"/>
        <v/>
      </c>
      <c r="AM538" s="649"/>
      <c r="AN538" s="649"/>
      <c r="AO538" s="649"/>
      <c r="AP538" s="649"/>
      <c r="AQ538" s="649"/>
      <c r="AR538" s="649"/>
      <c r="AS538" s="649"/>
      <c r="AT538" s="649"/>
      <c r="AU538" s="650"/>
    </row>
    <row r="539" spans="1:47" ht="33" customHeight="1" thickBot="1">
      <c r="A539" s="639">
        <f t="shared" si="31"/>
        <v>529</v>
      </c>
      <c r="B539" s="1269" t="str">
        <f>IF(基本情報入力シート!C582="","",基本情報入力シート!C582)</f>
        <v/>
      </c>
      <c r="C539" s="1270"/>
      <c r="D539" s="1270"/>
      <c r="E539" s="1270"/>
      <c r="F539" s="1270"/>
      <c r="G539" s="1270"/>
      <c r="H539" s="1270"/>
      <c r="I539" s="1270"/>
      <c r="J539" s="1270"/>
      <c r="K539" s="1271"/>
      <c r="L539" s="639" t="str">
        <f>IF(基本情報入力シート!M582="","",基本情報入力シート!M582)</f>
        <v/>
      </c>
      <c r="M539" s="639" t="str">
        <f>IF(基本情報入力シート!R582="","",基本情報入力シート!R582)</f>
        <v/>
      </c>
      <c r="N539" s="639" t="str">
        <f>IF(基本情報入力シート!W582="","",基本情報入力シート!W582)</f>
        <v/>
      </c>
      <c r="O539" s="639" t="str">
        <f>IF(基本情報入力シート!X582="","",基本情報入力シート!X582)</f>
        <v/>
      </c>
      <c r="P539" s="640" t="str">
        <f>IF(基本情報入力シート!Y582="","",基本情報入力シート!Y582)</f>
        <v/>
      </c>
      <c r="Q539" s="641" t="str">
        <f>IF(基本情報入力シート!Z582="","",基本情報入力シート!Z582)</f>
        <v/>
      </c>
      <c r="R539" s="642" t="str">
        <f>IF(基本情報入力シート!AA582="","",基本情報入力シート!AA582)</f>
        <v/>
      </c>
      <c r="S539" s="129"/>
      <c r="T539" s="130"/>
      <c r="U539" s="643" t="str">
        <f>IFERROR(VLOOKUP(P539,【参考】数式用!$A$5:$I$28,MATCH(T539,【参考】数式用!$H$4:$I$4,0)+7,0),"")</f>
        <v/>
      </c>
      <c r="V539" s="132"/>
      <c r="W539" s="312" t="s">
        <v>121</v>
      </c>
      <c r="X539" s="133"/>
      <c r="Y539" s="313" t="s">
        <v>122</v>
      </c>
      <c r="Z539" s="133"/>
      <c r="AA539" s="313" t="s">
        <v>123</v>
      </c>
      <c r="AB539" s="133"/>
      <c r="AC539" s="313" t="s">
        <v>122</v>
      </c>
      <c r="AD539" s="133"/>
      <c r="AE539" s="313" t="s">
        <v>124</v>
      </c>
      <c r="AF539" s="644" t="s">
        <v>125</v>
      </c>
      <c r="AG539" s="651" t="str">
        <f t="shared" si="27"/>
        <v/>
      </c>
      <c r="AH539" s="645" t="s">
        <v>47</v>
      </c>
      <c r="AI539" s="646" t="str">
        <f t="shared" si="26"/>
        <v/>
      </c>
      <c r="AJ539" s="234"/>
      <c r="AK539" s="647" t="str">
        <f t="shared" si="28"/>
        <v>○</v>
      </c>
      <c r="AL539" s="648" t="str">
        <f t="shared" si="29"/>
        <v/>
      </c>
      <c r="AM539" s="649"/>
      <c r="AN539" s="649"/>
      <c r="AO539" s="649"/>
      <c r="AP539" s="649"/>
      <c r="AQ539" s="649"/>
      <c r="AR539" s="649"/>
      <c r="AS539" s="649"/>
      <c r="AT539" s="649"/>
      <c r="AU539" s="650"/>
    </row>
    <row r="540" spans="1:47" ht="33" customHeight="1" thickBot="1">
      <c r="A540" s="639">
        <f t="shared" si="31"/>
        <v>530</v>
      </c>
      <c r="B540" s="1269" t="str">
        <f>IF(基本情報入力シート!C583="","",基本情報入力シート!C583)</f>
        <v/>
      </c>
      <c r="C540" s="1270"/>
      <c r="D540" s="1270"/>
      <c r="E540" s="1270"/>
      <c r="F540" s="1270"/>
      <c r="G540" s="1270"/>
      <c r="H540" s="1270"/>
      <c r="I540" s="1270"/>
      <c r="J540" s="1270"/>
      <c r="K540" s="1271"/>
      <c r="L540" s="639" t="str">
        <f>IF(基本情報入力シート!M583="","",基本情報入力シート!M583)</f>
        <v/>
      </c>
      <c r="M540" s="639" t="str">
        <f>IF(基本情報入力シート!R583="","",基本情報入力シート!R583)</f>
        <v/>
      </c>
      <c r="N540" s="639" t="str">
        <f>IF(基本情報入力シート!W583="","",基本情報入力シート!W583)</f>
        <v/>
      </c>
      <c r="O540" s="639" t="str">
        <f>IF(基本情報入力シート!X583="","",基本情報入力シート!X583)</f>
        <v/>
      </c>
      <c r="P540" s="640" t="str">
        <f>IF(基本情報入力シート!Y583="","",基本情報入力シート!Y583)</f>
        <v/>
      </c>
      <c r="Q540" s="641" t="str">
        <f>IF(基本情報入力シート!Z583="","",基本情報入力シート!Z583)</f>
        <v/>
      </c>
      <c r="R540" s="642" t="str">
        <f>IF(基本情報入力シート!AA583="","",基本情報入力シート!AA583)</f>
        <v/>
      </c>
      <c r="S540" s="129"/>
      <c r="T540" s="130"/>
      <c r="U540" s="643" t="str">
        <f>IFERROR(VLOOKUP(P540,【参考】数式用!$A$5:$I$28,MATCH(T540,【参考】数式用!$H$4:$I$4,0)+7,0),"")</f>
        <v/>
      </c>
      <c r="V540" s="132"/>
      <c r="W540" s="312" t="s">
        <v>121</v>
      </c>
      <c r="X540" s="133"/>
      <c r="Y540" s="313" t="s">
        <v>122</v>
      </c>
      <c r="Z540" s="133"/>
      <c r="AA540" s="313" t="s">
        <v>123</v>
      </c>
      <c r="AB540" s="133"/>
      <c r="AC540" s="313" t="s">
        <v>122</v>
      </c>
      <c r="AD540" s="133"/>
      <c r="AE540" s="313" t="s">
        <v>124</v>
      </c>
      <c r="AF540" s="644" t="s">
        <v>125</v>
      </c>
      <c r="AG540" s="651" t="str">
        <f t="shared" si="27"/>
        <v/>
      </c>
      <c r="AH540" s="645" t="s">
        <v>47</v>
      </c>
      <c r="AI540" s="646" t="str">
        <f t="shared" si="26"/>
        <v/>
      </c>
      <c r="AJ540" s="234"/>
      <c r="AK540" s="647" t="str">
        <f t="shared" si="28"/>
        <v>○</v>
      </c>
      <c r="AL540" s="648" t="str">
        <f t="shared" si="29"/>
        <v/>
      </c>
      <c r="AM540" s="649"/>
      <c r="AN540" s="649"/>
      <c r="AO540" s="649"/>
      <c r="AP540" s="649"/>
      <c r="AQ540" s="649"/>
      <c r="AR540" s="649"/>
      <c r="AS540" s="649"/>
      <c r="AT540" s="649"/>
      <c r="AU540" s="650"/>
    </row>
    <row r="541" spans="1:47" ht="33" customHeight="1" thickBot="1">
      <c r="A541" s="639">
        <f t="shared" si="31"/>
        <v>531</v>
      </c>
      <c r="B541" s="1269" t="str">
        <f>IF(基本情報入力シート!C584="","",基本情報入力シート!C584)</f>
        <v/>
      </c>
      <c r="C541" s="1270"/>
      <c r="D541" s="1270"/>
      <c r="E541" s="1270"/>
      <c r="F541" s="1270"/>
      <c r="G541" s="1270"/>
      <c r="H541" s="1270"/>
      <c r="I541" s="1270"/>
      <c r="J541" s="1270"/>
      <c r="K541" s="1271"/>
      <c r="L541" s="639" t="str">
        <f>IF(基本情報入力シート!M584="","",基本情報入力シート!M584)</f>
        <v/>
      </c>
      <c r="M541" s="639" t="str">
        <f>IF(基本情報入力シート!R584="","",基本情報入力シート!R584)</f>
        <v/>
      </c>
      <c r="N541" s="639" t="str">
        <f>IF(基本情報入力シート!W584="","",基本情報入力シート!W584)</f>
        <v/>
      </c>
      <c r="O541" s="639" t="str">
        <f>IF(基本情報入力シート!X584="","",基本情報入力シート!X584)</f>
        <v/>
      </c>
      <c r="P541" s="640" t="str">
        <f>IF(基本情報入力シート!Y584="","",基本情報入力シート!Y584)</f>
        <v/>
      </c>
      <c r="Q541" s="641" t="str">
        <f>IF(基本情報入力シート!Z584="","",基本情報入力シート!Z584)</f>
        <v/>
      </c>
      <c r="R541" s="642" t="str">
        <f>IF(基本情報入力シート!AA584="","",基本情報入力シート!AA584)</f>
        <v/>
      </c>
      <c r="S541" s="129"/>
      <c r="T541" s="130"/>
      <c r="U541" s="643" t="str">
        <f>IFERROR(VLOOKUP(P541,【参考】数式用!$A$5:$I$28,MATCH(T541,【参考】数式用!$H$4:$I$4,0)+7,0),"")</f>
        <v/>
      </c>
      <c r="V541" s="132"/>
      <c r="W541" s="312" t="s">
        <v>121</v>
      </c>
      <c r="X541" s="133"/>
      <c r="Y541" s="313" t="s">
        <v>122</v>
      </c>
      <c r="Z541" s="133"/>
      <c r="AA541" s="313" t="s">
        <v>123</v>
      </c>
      <c r="AB541" s="133"/>
      <c r="AC541" s="313" t="s">
        <v>122</v>
      </c>
      <c r="AD541" s="133"/>
      <c r="AE541" s="313" t="s">
        <v>124</v>
      </c>
      <c r="AF541" s="644" t="s">
        <v>125</v>
      </c>
      <c r="AG541" s="651" t="str">
        <f t="shared" si="27"/>
        <v/>
      </c>
      <c r="AH541" s="645" t="s">
        <v>47</v>
      </c>
      <c r="AI541" s="646" t="str">
        <f t="shared" si="26"/>
        <v/>
      </c>
      <c r="AJ541" s="234"/>
      <c r="AK541" s="647" t="str">
        <f t="shared" si="28"/>
        <v>○</v>
      </c>
      <c r="AL541" s="648" t="str">
        <f t="shared" si="29"/>
        <v/>
      </c>
      <c r="AM541" s="649"/>
      <c r="AN541" s="649"/>
      <c r="AO541" s="649"/>
      <c r="AP541" s="649"/>
      <c r="AQ541" s="649"/>
      <c r="AR541" s="649"/>
      <c r="AS541" s="649"/>
      <c r="AT541" s="649"/>
      <c r="AU541" s="650"/>
    </row>
    <row r="542" spans="1:47" ht="33" customHeight="1" thickBot="1">
      <c r="A542" s="639">
        <f t="shared" si="31"/>
        <v>532</v>
      </c>
      <c r="B542" s="1269" t="str">
        <f>IF(基本情報入力シート!C585="","",基本情報入力シート!C585)</f>
        <v/>
      </c>
      <c r="C542" s="1270"/>
      <c r="D542" s="1270"/>
      <c r="E542" s="1270"/>
      <c r="F542" s="1270"/>
      <c r="G542" s="1270"/>
      <c r="H542" s="1270"/>
      <c r="I542" s="1270"/>
      <c r="J542" s="1270"/>
      <c r="K542" s="1271"/>
      <c r="L542" s="639" t="str">
        <f>IF(基本情報入力シート!M585="","",基本情報入力シート!M585)</f>
        <v/>
      </c>
      <c r="M542" s="639" t="str">
        <f>IF(基本情報入力シート!R585="","",基本情報入力シート!R585)</f>
        <v/>
      </c>
      <c r="N542" s="639" t="str">
        <f>IF(基本情報入力シート!W585="","",基本情報入力シート!W585)</f>
        <v/>
      </c>
      <c r="O542" s="639" t="str">
        <f>IF(基本情報入力シート!X585="","",基本情報入力シート!X585)</f>
        <v/>
      </c>
      <c r="P542" s="640" t="str">
        <f>IF(基本情報入力シート!Y585="","",基本情報入力シート!Y585)</f>
        <v/>
      </c>
      <c r="Q542" s="641" t="str">
        <f>IF(基本情報入力シート!Z585="","",基本情報入力シート!Z585)</f>
        <v/>
      </c>
      <c r="R542" s="642" t="str">
        <f>IF(基本情報入力シート!AA585="","",基本情報入力シート!AA585)</f>
        <v/>
      </c>
      <c r="S542" s="129"/>
      <c r="T542" s="130"/>
      <c r="U542" s="643" t="str">
        <f>IFERROR(VLOOKUP(P542,【参考】数式用!$A$5:$I$28,MATCH(T542,【参考】数式用!$H$4:$I$4,0)+7,0),"")</f>
        <v/>
      </c>
      <c r="V542" s="132"/>
      <c r="W542" s="312" t="s">
        <v>121</v>
      </c>
      <c r="X542" s="133"/>
      <c r="Y542" s="313" t="s">
        <v>122</v>
      </c>
      <c r="Z542" s="133"/>
      <c r="AA542" s="313" t="s">
        <v>123</v>
      </c>
      <c r="AB542" s="133"/>
      <c r="AC542" s="313" t="s">
        <v>122</v>
      </c>
      <c r="AD542" s="133"/>
      <c r="AE542" s="313" t="s">
        <v>124</v>
      </c>
      <c r="AF542" s="644" t="s">
        <v>125</v>
      </c>
      <c r="AG542" s="651" t="str">
        <f t="shared" si="27"/>
        <v/>
      </c>
      <c r="AH542" s="645" t="s">
        <v>47</v>
      </c>
      <c r="AI542" s="646" t="str">
        <f t="shared" si="26"/>
        <v/>
      </c>
      <c r="AJ542" s="234"/>
      <c r="AK542" s="647" t="str">
        <f t="shared" si="28"/>
        <v>○</v>
      </c>
      <c r="AL542" s="648" t="str">
        <f t="shared" si="29"/>
        <v/>
      </c>
      <c r="AM542" s="649"/>
      <c r="AN542" s="649"/>
      <c r="AO542" s="649"/>
      <c r="AP542" s="649"/>
      <c r="AQ542" s="649"/>
      <c r="AR542" s="649"/>
      <c r="AS542" s="649"/>
      <c r="AT542" s="649"/>
      <c r="AU542" s="650"/>
    </row>
    <row r="543" spans="1:47" ht="33" customHeight="1" thickBot="1">
      <c r="A543" s="639">
        <f t="shared" si="31"/>
        <v>533</v>
      </c>
      <c r="B543" s="1269" t="str">
        <f>IF(基本情報入力シート!C586="","",基本情報入力シート!C586)</f>
        <v/>
      </c>
      <c r="C543" s="1270"/>
      <c r="D543" s="1270"/>
      <c r="E543" s="1270"/>
      <c r="F543" s="1270"/>
      <c r="G543" s="1270"/>
      <c r="H543" s="1270"/>
      <c r="I543" s="1270"/>
      <c r="J543" s="1270"/>
      <c r="K543" s="1271"/>
      <c r="L543" s="639" t="str">
        <f>IF(基本情報入力シート!M586="","",基本情報入力シート!M586)</f>
        <v/>
      </c>
      <c r="M543" s="639" t="str">
        <f>IF(基本情報入力シート!R586="","",基本情報入力シート!R586)</f>
        <v/>
      </c>
      <c r="N543" s="639" t="str">
        <f>IF(基本情報入力シート!W586="","",基本情報入力シート!W586)</f>
        <v/>
      </c>
      <c r="O543" s="639" t="str">
        <f>IF(基本情報入力シート!X586="","",基本情報入力シート!X586)</f>
        <v/>
      </c>
      <c r="P543" s="640" t="str">
        <f>IF(基本情報入力シート!Y586="","",基本情報入力シート!Y586)</f>
        <v/>
      </c>
      <c r="Q543" s="641" t="str">
        <f>IF(基本情報入力シート!Z586="","",基本情報入力シート!Z586)</f>
        <v/>
      </c>
      <c r="R543" s="642" t="str">
        <f>IF(基本情報入力シート!AA586="","",基本情報入力シート!AA586)</f>
        <v/>
      </c>
      <c r="S543" s="129"/>
      <c r="T543" s="130"/>
      <c r="U543" s="643" t="str">
        <f>IFERROR(VLOOKUP(P543,【参考】数式用!$A$5:$I$28,MATCH(T543,【参考】数式用!$H$4:$I$4,0)+7,0),"")</f>
        <v/>
      </c>
      <c r="V543" s="132"/>
      <c r="W543" s="312" t="s">
        <v>121</v>
      </c>
      <c r="X543" s="133"/>
      <c r="Y543" s="313" t="s">
        <v>122</v>
      </c>
      <c r="Z543" s="133"/>
      <c r="AA543" s="313" t="s">
        <v>123</v>
      </c>
      <c r="AB543" s="133"/>
      <c r="AC543" s="313" t="s">
        <v>122</v>
      </c>
      <c r="AD543" s="133"/>
      <c r="AE543" s="313" t="s">
        <v>124</v>
      </c>
      <c r="AF543" s="644" t="s">
        <v>125</v>
      </c>
      <c r="AG543" s="651" t="str">
        <f t="shared" si="27"/>
        <v/>
      </c>
      <c r="AH543" s="645" t="s">
        <v>47</v>
      </c>
      <c r="AI543" s="646" t="str">
        <f t="shared" si="26"/>
        <v/>
      </c>
      <c r="AJ543" s="234"/>
      <c r="AK543" s="647" t="str">
        <f t="shared" si="28"/>
        <v>○</v>
      </c>
      <c r="AL543" s="648" t="str">
        <f t="shared" si="29"/>
        <v/>
      </c>
      <c r="AM543" s="649"/>
      <c r="AN543" s="649"/>
      <c r="AO543" s="649"/>
      <c r="AP543" s="649"/>
      <c r="AQ543" s="649"/>
      <c r="AR543" s="649"/>
      <c r="AS543" s="649"/>
      <c r="AT543" s="649"/>
      <c r="AU543" s="650"/>
    </row>
    <row r="544" spans="1:47" ht="33" customHeight="1" thickBot="1">
      <c r="A544" s="639">
        <f t="shared" si="31"/>
        <v>534</v>
      </c>
      <c r="B544" s="1269" t="str">
        <f>IF(基本情報入力シート!C587="","",基本情報入力シート!C587)</f>
        <v/>
      </c>
      <c r="C544" s="1270"/>
      <c r="D544" s="1270"/>
      <c r="E544" s="1270"/>
      <c r="F544" s="1270"/>
      <c r="G544" s="1270"/>
      <c r="H544" s="1270"/>
      <c r="I544" s="1270"/>
      <c r="J544" s="1270"/>
      <c r="K544" s="1271"/>
      <c r="L544" s="639" t="str">
        <f>IF(基本情報入力シート!M587="","",基本情報入力シート!M587)</f>
        <v/>
      </c>
      <c r="M544" s="639" t="str">
        <f>IF(基本情報入力シート!R587="","",基本情報入力シート!R587)</f>
        <v/>
      </c>
      <c r="N544" s="639" t="str">
        <f>IF(基本情報入力シート!W587="","",基本情報入力シート!W587)</f>
        <v/>
      </c>
      <c r="O544" s="639" t="str">
        <f>IF(基本情報入力シート!X587="","",基本情報入力シート!X587)</f>
        <v/>
      </c>
      <c r="P544" s="640" t="str">
        <f>IF(基本情報入力シート!Y587="","",基本情報入力シート!Y587)</f>
        <v/>
      </c>
      <c r="Q544" s="641" t="str">
        <f>IF(基本情報入力シート!Z587="","",基本情報入力シート!Z587)</f>
        <v/>
      </c>
      <c r="R544" s="642" t="str">
        <f>IF(基本情報入力シート!AA587="","",基本情報入力シート!AA587)</f>
        <v/>
      </c>
      <c r="S544" s="129"/>
      <c r="T544" s="130"/>
      <c r="U544" s="643" t="str">
        <f>IFERROR(VLOOKUP(P544,【参考】数式用!$A$5:$I$28,MATCH(T544,【参考】数式用!$H$4:$I$4,0)+7,0),"")</f>
        <v/>
      </c>
      <c r="V544" s="132"/>
      <c r="W544" s="312" t="s">
        <v>121</v>
      </c>
      <c r="X544" s="133"/>
      <c r="Y544" s="313" t="s">
        <v>122</v>
      </c>
      <c r="Z544" s="133"/>
      <c r="AA544" s="313" t="s">
        <v>123</v>
      </c>
      <c r="AB544" s="133"/>
      <c r="AC544" s="313" t="s">
        <v>122</v>
      </c>
      <c r="AD544" s="133"/>
      <c r="AE544" s="313" t="s">
        <v>124</v>
      </c>
      <c r="AF544" s="644" t="s">
        <v>125</v>
      </c>
      <c r="AG544" s="651" t="str">
        <f t="shared" si="27"/>
        <v/>
      </c>
      <c r="AH544" s="645" t="s">
        <v>47</v>
      </c>
      <c r="AI544" s="646" t="str">
        <f t="shared" si="26"/>
        <v/>
      </c>
      <c r="AJ544" s="234"/>
      <c r="AK544" s="647" t="str">
        <f t="shared" si="28"/>
        <v>○</v>
      </c>
      <c r="AL544" s="648" t="str">
        <f t="shared" si="29"/>
        <v/>
      </c>
      <c r="AM544" s="649"/>
      <c r="AN544" s="649"/>
      <c r="AO544" s="649"/>
      <c r="AP544" s="649"/>
      <c r="AQ544" s="649"/>
      <c r="AR544" s="649"/>
      <c r="AS544" s="649"/>
      <c r="AT544" s="649"/>
      <c r="AU544" s="650"/>
    </row>
    <row r="545" spans="1:47" ht="33" customHeight="1" thickBot="1">
      <c r="A545" s="639">
        <f t="shared" si="31"/>
        <v>535</v>
      </c>
      <c r="B545" s="1269" t="str">
        <f>IF(基本情報入力シート!C588="","",基本情報入力シート!C588)</f>
        <v/>
      </c>
      <c r="C545" s="1270"/>
      <c r="D545" s="1270"/>
      <c r="E545" s="1270"/>
      <c r="F545" s="1270"/>
      <c r="G545" s="1270"/>
      <c r="H545" s="1270"/>
      <c r="I545" s="1270"/>
      <c r="J545" s="1270"/>
      <c r="K545" s="1271"/>
      <c r="L545" s="639" t="str">
        <f>IF(基本情報入力シート!M588="","",基本情報入力シート!M588)</f>
        <v/>
      </c>
      <c r="M545" s="639" t="str">
        <f>IF(基本情報入力シート!R588="","",基本情報入力シート!R588)</f>
        <v/>
      </c>
      <c r="N545" s="639" t="str">
        <f>IF(基本情報入力シート!W588="","",基本情報入力シート!W588)</f>
        <v/>
      </c>
      <c r="O545" s="639" t="str">
        <f>IF(基本情報入力シート!X588="","",基本情報入力シート!X588)</f>
        <v/>
      </c>
      <c r="P545" s="640" t="str">
        <f>IF(基本情報入力シート!Y588="","",基本情報入力シート!Y588)</f>
        <v/>
      </c>
      <c r="Q545" s="641" t="str">
        <f>IF(基本情報入力シート!Z588="","",基本情報入力シート!Z588)</f>
        <v/>
      </c>
      <c r="R545" s="642" t="str">
        <f>IF(基本情報入力シート!AA588="","",基本情報入力シート!AA588)</f>
        <v/>
      </c>
      <c r="S545" s="129"/>
      <c r="T545" s="130"/>
      <c r="U545" s="643" t="str">
        <f>IFERROR(VLOOKUP(P545,【参考】数式用!$A$5:$I$28,MATCH(T545,【参考】数式用!$H$4:$I$4,0)+7,0),"")</f>
        <v/>
      </c>
      <c r="V545" s="132"/>
      <c r="W545" s="312" t="s">
        <v>121</v>
      </c>
      <c r="X545" s="133"/>
      <c r="Y545" s="313" t="s">
        <v>122</v>
      </c>
      <c r="Z545" s="133"/>
      <c r="AA545" s="313" t="s">
        <v>123</v>
      </c>
      <c r="AB545" s="133"/>
      <c r="AC545" s="313" t="s">
        <v>122</v>
      </c>
      <c r="AD545" s="133"/>
      <c r="AE545" s="313" t="s">
        <v>124</v>
      </c>
      <c r="AF545" s="644" t="s">
        <v>125</v>
      </c>
      <c r="AG545" s="651" t="str">
        <f t="shared" si="27"/>
        <v/>
      </c>
      <c r="AH545" s="645" t="s">
        <v>47</v>
      </c>
      <c r="AI545" s="646" t="str">
        <f t="shared" si="26"/>
        <v/>
      </c>
      <c r="AJ545" s="234"/>
      <c r="AK545" s="647" t="str">
        <f t="shared" si="28"/>
        <v>○</v>
      </c>
      <c r="AL545" s="648" t="str">
        <f t="shared" si="29"/>
        <v/>
      </c>
      <c r="AM545" s="649"/>
      <c r="AN545" s="649"/>
      <c r="AO545" s="649"/>
      <c r="AP545" s="649"/>
      <c r="AQ545" s="649"/>
      <c r="AR545" s="649"/>
      <c r="AS545" s="649"/>
      <c r="AT545" s="649"/>
      <c r="AU545" s="650"/>
    </row>
    <row r="546" spans="1:47" ht="33" customHeight="1" thickBot="1">
      <c r="A546" s="639">
        <f t="shared" si="31"/>
        <v>536</v>
      </c>
      <c r="B546" s="1269" t="str">
        <f>IF(基本情報入力シート!C589="","",基本情報入力シート!C589)</f>
        <v/>
      </c>
      <c r="C546" s="1270"/>
      <c r="D546" s="1270"/>
      <c r="E546" s="1270"/>
      <c r="F546" s="1270"/>
      <c r="G546" s="1270"/>
      <c r="H546" s="1270"/>
      <c r="I546" s="1270"/>
      <c r="J546" s="1270"/>
      <c r="K546" s="1271"/>
      <c r="L546" s="639" t="str">
        <f>IF(基本情報入力シート!M589="","",基本情報入力シート!M589)</f>
        <v/>
      </c>
      <c r="M546" s="639" t="str">
        <f>IF(基本情報入力シート!R589="","",基本情報入力シート!R589)</f>
        <v/>
      </c>
      <c r="N546" s="639" t="str">
        <f>IF(基本情報入力シート!W589="","",基本情報入力シート!W589)</f>
        <v/>
      </c>
      <c r="O546" s="639" t="str">
        <f>IF(基本情報入力シート!X589="","",基本情報入力シート!X589)</f>
        <v/>
      </c>
      <c r="P546" s="640" t="str">
        <f>IF(基本情報入力シート!Y589="","",基本情報入力シート!Y589)</f>
        <v/>
      </c>
      <c r="Q546" s="641" t="str">
        <f>IF(基本情報入力シート!Z589="","",基本情報入力シート!Z589)</f>
        <v/>
      </c>
      <c r="R546" s="642" t="str">
        <f>IF(基本情報入力シート!AA589="","",基本情報入力シート!AA589)</f>
        <v/>
      </c>
      <c r="S546" s="129"/>
      <c r="T546" s="130"/>
      <c r="U546" s="643" t="str">
        <f>IFERROR(VLOOKUP(P546,【参考】数式用!$A$5:$I$28,MATCH(T546,【参考】数式用!$H$4:$I$4,0)+7,0),"")</f>
        <v/>
      </c>
      <c r="V546" s="132"/>
      <c r="W546" s="312" t="s">
        <v>121</v>
      </c>
      <c r="X546" s="133"/>
      <c r="Y546" s="313" t="s">
        <v>122</v>
      </c>
      <c r="Z546" s="133"/>
      <c r="AA546" s="313" t="s">
        <v>123</v>
      </c>
      <c r="AB546" s="133"/>
      <c r="AC546" s="313" t="s">
        <v>122</v>
      </c>
      <c r="AD546" s="133"/>
      <c r="AE546" s="313" t="s">
        <v>124</v>
      </c>
      <c r="AF546" s="644" t="s">
        <v>125</v>
      </c>
      <c r="AG546" s="651" t="str">
        <f t="shared" si="27"/>
        <v/>
      </c>
      <c r="AH546" s="645" t="s">
        <v>47</v>
      </c>
      <c r="AI546" s="646" t="str">
        <f t="shared" si="26"/>
        <v/>
      </c>
      <c r="AJ546" s="234"/>
      <c r="AK546" s="647" t="str">
        <f t="shared" si="28"/>
        <v>○</v>
      </c>
      <c r="AL546" s="648" t="str">
        <f t="shared" si="29"/>
        <v/>
      </c>
      <c r="AM546" s="649"/>
      <c r="AN546" s="649"/>
      <c r="AO546" s="649"/>
      <c r="AP546" s="649"/>
      <c r="AQ546" s="649"/>
      <c r="AR546" s="649"/>
      <c r="AS546" s="649"/>
      <c r="AT546" s="649"/>
      <c r="AU546" s="650"/>
    </row>
    <row r="547" spans="1:47" ht="33" customHeight="1" thickBot="1">
      <c r="A547" s="639">
        <f t="shared" si="31"/>
        <v>537</v>
      </c>
      <c r="B547" s="1269" t="str">
        <f>IF(基本情報入力シート!C590="","",基本情報入力シート!C590)</f>
        <v/>
      </c>
      <c r="C547" s="1270"/>
      <c r="D547" s="1270"/>
      <c r="E547" s="1270"/>
      <c r="F547" s="1270"/>
      <c r="G547" s="1270"/>
      <c r="H547" s="1270"/>
      <c r="I547" s="1270"/>
      <c r="J547" s="1270"/>
      <c r="K547" s="1271"/>
      <c r="L547" s="639" t="str">
        <f>IF(基本情報入力シート!M590="","",基本情報入力シート!M590)</f>
        <v/>
      </c>
      <c r="M547" s="639" t="str">
        <f>IF(基本情報入力シート!R590="","",基本情報入力シート!R590)</f>
        <v/>
      </c>
      <c r="N547" s="639" t="str">
        <f>IF(基本情報入力シート!W590="","",基本情報入力シート!W590)</f>
        <v/>
      </c>
      <c r="O547" s="639" t="str">
        <f>IF(基本情報入力シート!X590="","",基本情報入力シート!X590)</f>
        <v/>
      </c>
      <c r="P547" s="640" t="str">
        <f>IF(基本情報入力シート!Y590="","",基本情報入力シート!Y590)</f>
        <v/>
      </c>
      <c r="Q547" s="641" t="str">
        <f>IF(基本情報入力シート!Z590="","",基本情報入力シート!Z590)</f>
        <v/>
      </c>
      <c r="R547" s="642" t="str">
        <f>IF(基本情報入力シート!AA590="","",基本情報入力シート!AA590)</f>
        <v/>
      </c>
      <c r="S547" s="129"/>
      <c r="T547" s="130"/>
      <c r="U547" s="643" t="str">
        <f>IFERROR(VLOOKUP(P547,【参考】数式用!$A$5:$I$28,MATCH(T547,【参考】数式用!$H$4:$I$4,0)+7,0),"")</f>
        <v/>
      </c>
      <c r="V547" s="132"/>
      <c r="W547" s="312" t="s">
        <v>121</v>
      </c>
      <c r="X547" s="133"/>
      <c r="Y547" s="313" t="s">
        <v>122</v>
      </c>
      <c r="Z547" s="133"/>
      <c r="AA547" s="313" t="s">
        <v>123</v>
      </c>
      <c r="AB547" s="133"/>
      <c r="AC547" s="313" t="s">
        <v>122</v>
      </c>
      <c r="AD547" s="133"/>
      <c r="AE547" s="313" t="s">
        <v>124</v>
      </c>
      <c r="AF547" s="644" t="s">
        <v>125</v>
      </c>
      <c r="AG547" s="651" t="str">
        <f t="shared" si="27"/>
        <v/>
      </c>
      <c r="AH547" s="645" t="s">
        <v>47</v>
      </c>
      <c r="AI547" s="646" t="str">
        <f t="shared" si="26"/>
        <v/>
      </c>
      <c r="AJ547" s="234"/>
      <c r="AK547" s="647" t="str">
        <f t="shared" si="28"/>
        <v>○</v>
      </c>
      <c r="AL547" s="648" t="str">
        <f t="shared" si="29"/>
        <v/>
      </c>
      <c r="AM547" s="649"/>
      <c r="AN547" s="649"/>
      <c r="AO547" s="649"/>
      <c r="AP547" s="649"/>
      <c r="AQ547" s="649"/>
      <c r="AR547" s="649"/>
      <c r="AS547" s="649"/>
      <c r="AT547" s="649"/>
      <c r="AU547" s="650"/>
    </row>
    <row r="548" spans="1:47" ht="33" customHeight="1" thickBot="1">
      <c r="A548" s="639">
        <f t="shared" si="31"/>
        <v>538</v>
      </c>
      <c r="B548" s="1269" t="str">
        <f>IF(基本情報入力シート!C591="","",基本情報入力シート!C591)</f>
        <v/>
      </c>
      <c r="C548" s="1270"/>
      <c r="D548" s="1270"/>
      <c r="E548" s="1270"/>
      <c r="F548" s="1270"/>
      <c r="G548" s="1270"/>
      <c r="H548" s="1270"/>
      <c r="I548" s="1270"/>
      <c r="J548" s="1270"/>
      <c r="K548" s="1271"/>
      <c r="L548" s="639" t="str">
        <f>IF(基本情報入力シート!M591="","",基本情報入力シート!M591)</f>
        <v/>
      </c>
      <c r="M548" s="639" t="str">
        <f>IF(基本情報入力シート!R591="","",基本情報入力シート!R591)</f>
        <v/>
      </c>
      <c r="N548" s="639" t="str">
        <f>IF(基本情報入力シート!W591="","",基本情報入力シート!W591)</f>
        <v/>
      </c>
      <c r="O548" s="639" t="str">
        <f>IF(基本情報入力シート!X591="","",基本情報入力シート!X591)</f>
        <v/>
      </c>
      <c r="P548" s="640" t="str">
        <f>IF(基本情報入力シート!Y591="","",基本情報入力シート!Y591)</f>
        <v/>
      </c>
      <c r="Q548" s="641" t="str">
        <f>IF(基本情報入力シート!Z591="","",基本情報入力シート!Z591)</f>
        <v/>
      </c>
      <c r="R548" s="642" t="str">
        <f>IF(基本情報入力シート!AA591="","",基本情報入力シート!AA591)</f>
        <v/>
      </c>
      <c r="S548" s="129"/>
      <c r="T548" s="130"/>
      <c r="U548" s="643" t="str">
        <f>IFERROR(VLOOKUP(P548,【参考】数式用!$A$5:$I$28,MATCH(T548,【参考】数式用!$H$4:$I$4,0)+7,0),"")</f>
        <v/>
      </c>
      <c r="V548" s="132"/>
      <c r="W548" s="312" t="s">
        <v>121</v>
      </c>
      <c r="X548" s="133"/>
      <c r="Y548" s="313" t="s">
        <v>122</v>
      </c>
      <c r="Z548" s="133"/>
      <c r="AA548" s="313" t="s">
        <v>123</v>
      </c>
      <c r="AB548" s="133"/>
      <c r="AC548" s="313" t="s">
        <v>122</v>
      </c>
      <c r="AD548" s="133"/>
      <c r="AE548" s="313" t="s">
        <v>124</v>
      </c>
      <c r="AF548" s="644" t="s">
        <v>125</v>
      </c>
      <c r="AG548" s="651" t="str">
        <f t="shared" si="27"/>
        <v/>
      </c>
      <c r="AH548" s="645" t="s">
        <v>47</v>
      </c>
      <c r="AI548" s="646" t="str">
        <f t="shared" si="26"/>
        <v/>
      </c>
      <c r="AJ548" s="234"/>
      <c r="AK548" s="647" t="str">
        <f t="shared" si="28"/>
        <v>○</v>
      </c>
      <c r="AL548" s="648" t="str">
        <f t="shared" si="29"/>
        <v/>
      </c>
      <c r="AM548" s="649"/>
      <c r="AN548" s="649"/>
      <c r="AO548" s="649"/>
      <c r="AP548" s="649"/>
      <c r="AQ548" s="649"/>
      <c r="AR548" s="649"/>
      <c r="AS548" s="649"/>
      <c r="AT548" s="649"/>
      <c r="AU548" s="650"/>
    </row>
    <row r="549" spans="1:47" ht="33" customHeight="1" thickBot="1">
      <c r="A549" s="639">
        <f t="shared" si="31"/>
        <v>539</v>
      </c>
      <c r="B549" s="1269" t="str">
        <f>IF(基本情報入力シート!C592="","",基本情報入力シート!C592)</f>
        <v/>
      </c>
      <c r="C549" s="1270"/>
      <c r="D549" s="1270"/>
      <c r="E549" s="1270"/>
      <c r="F549" s="1270"/>
      <c r="G549" s="1270"/>
      <c r="H549" s="1270"/>
      <c r="I549" s="1270"/>
      <c r="J549" s="1270"/>
      <c r="K549" s="1271"/>
      <c r="L549" s="639" t="str">
        <f>IF(基本情報入力シート!M592="","",基本情報入力シート!M592)</f>
        <v/>
      </c>
      <c r="M549" s="639" t="str">
        <f>IF(基本情報入力シート!R592="","",基本情報入力シート!R592)</f>
        <v/>
      </c>
      <c r="N549" s="639" t="str">
        <f>IF(基本情報入力シート!W592="","",基本情報入力シート!W592)</f>
        <v/>
      </c>
      <c r="O549" s="639" t="str">
        <f>IF(基本情報入力シート!X592="","",基本情報入力シート!X592)</f>
        <v/>
      </c>
      <c r="P549" s="640" t="str">
        <f>IF(基本情報入力シート!Y592="","",基本情報入力シート!Y592)</f>
        <v/>
      </c>
      <c r="Q549" s="641" t="str">
        <f>IF(基本情報入力シート!Z592="","",基本情報入力シート!Z592)</f>
        <v/>
      </c>
      <c r="R549" s="642" t="str">
        <f>IF(基本情報入力シート!AA592="","",基本情報入力シート!AA592)</f>
        <v/>
      </c>
      <c r="S549" s="129"/>
      <c r="T549" s="130"/>
      <c r="U549" s="643" t="str">
        <f>IFERROR(VLOOKUP(P549,【参考】数式用!$A$5:$I$28,MATCH(T549,【参考】数式用!$H$4:$I$4,0)+7,0),"")</f>
        <v/>
      </c>
      <c r="V549" s="132"/>
      <c r="W549" s="312" t="s">
        <v>121</v>
      </c>
      <c r="X549" s="133"/>
      <c r="Y549" s="313" t="s">
        <v>122</v>
      </c>
      <c r="Z549" s="133"/>
      <c r="AA549" s="313" t="s">
        <v>123</v>
      </c>
      <c r="AB549" s="133"/>
      <c r="AC549" s="313" t="s">
        <v>122</v>
      </c>
      <c r="AD549" s="133"/>
      <c r="AE549" s="313" t="s">
        <v>124</v>
      </c>
      <c r="AF549" s="644" t="s">
        <v>125</v>
      </c>
      <c r="AG549" s="651" t="str">
        <f t="shared" si="27"/>
        <v/>
      </c>
      <c r="AH549" s="645" t="s">
        <v>47</v>
      </c>
      <c r="AI549" s="646" t="str">
        <f t="shared" si="26"/>
        <v/>
      </c>
      <c r="AJ549" s="234"/>
      <c r="AK549" s="647" t="str">
        <f t="shared" si="28"/>
        <v>○</v>
      </c>
      <c r="AL549" s="648" t="str">
        <f t="shared" si="29"/>
        <v/>
      </c>
      <c r="AM549" s="649"/>
      <c r="AN549" s="649"/>
      <c r="AO549" s="649"/>
      <c r="AP549" s="649"/>
      <c r="AQ549" s="649"/>
      <c r="AR549" s="649"/>
      <c r="AS549" s="649"/>
      <c r="AT549" s="649"/>
      <c r="AU549" s="650"/>
    </row>
    <row r="550" spans="1:47" ht="33" customHeight="1" thickBot="1">
      <c r="A550" s="639">
        <f t="shared" si="31"/>
        <v>540</v>
      </c>
      <c r="B550" s="1269" t="str">
        <f>IF(基本情報入力シート!C593="","",基本情報入力シート!C593)</f>
        <v/>
      </c>
      <c r="C550" s="1270"/>
      <c r="D550" s="1270"/>
      <c r="E550" s="1270"/>
      <c r="F550" s="1270"/>
      <c r="G550" s="1270"/>
      <c r="H550" s="1270"/>
      <c r="I550" s="1270"/>
      <c r="J550" s="1270"/>
      <c r="K550" s="1271"/>
      <c r="L550" s="639" t="str">
        <f>IF(基本情報入力シート!M593="","",基本情報入力シート!M593)</f>
        <v/>
      </c>
      <c r="M550" s="639" t="str">
        <f>IF(基本情報入力シート!R593="","",基本情報入力シート!R593)</f>
        <v/>
      </c>
      <c r="N550" s="639" t="str">
        <f>IF(基本情報入力シート!W593="","",基本情報入力シート!W593)</f>
        <v/>
      </c>
      <c r="O550" s="639" t="str">
        <f>IF(基本情報入力シート!X593="","",基本情報入力シート!X593)</f>
        <v/>
      </c>
      <c r="P550" s="640" t="str">
        <f>IF(基本情報入力シート!Y593="","",基本情報入力シート!Y593)</f>
        <v/>
      </c>
      <c r="Q550" s="641" t="str">
        <f>IF(基本情報入力シート!Z593="","",基本情報入力シート!Z593)</f>
        <v/>
      </c>
      <c r="R550" s="642" t="str">
        <f>IF(基本情報入力シート!AA593="","",基本情報入力シート!AA593)</f>
        <v/>
      </c>
      <c r="S550" s="129"/>
      <c r="T550" s="130"/>
      <c r="U550" s="643" t="str">
        <f>IFERROR(VLOOKUP(P550,【参考】数式用!$A$5:$I$28,MATCH(T550,【参考】数式用!$H$4:$I$4,0)+7,0),"")</f>
        <v/>
      </c>
      <c r="V550" s="132"/>
      <c r="W550" s="312" t="s">
        <v>121</v>
      </c>
      <c r="X550" s="133"/>
      <c r="Y550" s="313" t="s">
        <v>122</v>
      </c>
      <c r="Z550" s="133"/>
      <c r="AA550" s="313" t="s">
        <v>123</v>
      </c>
      <c r="AB550" s="133"/>
      <c r="AC550" s="313" t="s">
        <v>122</v>
      </c>
      <c r="AD550" s="133"/>
      <c r="AE550" s="313" t="s">
        <v>124</v>
      </c>
      <c r="AF550" s="644" t="s">
        <v>125</v>
      </c>
      <c r="AG550" s="651" t="str">
        <f t="shared" si="27"/>
        <v/>
      </c>
      <c r="AH550" s="645" t="s">
        <v>47</v>
      </c>
      <c r="AI550" s="646" t="str">
        <f t="shared" si="26"/>
        <v/>
      </c>
      <c r="AJ550" s="234"/>
      <c r="AK550" s="647" t="str">
        <f t="shared" si="28"/>
        <v>○</v>
      </c>
      <c r="AL550" s="648" t="str">
        <f t="shared" si="29"/>
        <v/>
      </c>
      <c r="AM550" s="649"/>
      <c r="AN550" s="649"/>
      <c r="AO550" s="649"/>
      <c r="AP550" s="649"/>
      <c r="AQ550" s="649"/>
      <c r="AR550" s="649"/>
      <c r="AS550" s="649"/>
      <c r="AT550" s="649"/>
      <c r="AU550" s="650"/>
    </row>
    <row r="551" spans="1:47" ht="33" customHeight="1" thickBot="1">
      <c r="A551" s="639">
        <f t="shared" si="31"/>
        <v>541</v>
      </c>
      <c r="B551" s="1269" t="str">
        <f>IF(基本情報入力シート!C594="","",基本情報入力シート!C594)</f>
        <v/>
      </c>
      <c r="C551" s="1270"/>
      <c r="D551" s="1270"/>
      <c r="E551" s="1270"/>
      <c r="F551" s="1270"/>
      <c r="G551" s="1270"/>
      <c r="H551" s="1270"/>
      <c r="I551" s="1270"/>
      <c r="J551" s="1270"/>
      <c r="K551" s="1271"/>
      <c r="L551" s="639" t="str">
        <f>IF(基本情報入力シート!M594="","",基本情報入力シート!M594)</f>
        <v/>
      </c>
      <c r="M551" s="639" t="str">
        <f>IF(基本情報入力シート!R594="","",基本情報入力シート!R594)</f>
        <v/>
      </c>
      <c r="N551" s="639" t="str">
        <f>IF(基本情報入力シート!W594="","",基本情報入力シート!W594)</f>
        <v/>
      </c>
      <c r="O551" s="639" t="str">
        <f>IF(基本情報入力シート!X594="","",基本情報入力シート!X594)</f>
        <v/>
      </c>
      <c r="P551" s="640" t="str">
        <f>IF(基本情報入力シート!Y594="","",基本情報入力シート!Y594)</f>
        <v/>
      </c>
      <c r="Q551" s="641" t="str">
        <f>IF(基本情報入力シート!Z594="","",基本情報入力シート!Z594)</f>
        <v/>
      </c>
      <c r="R551" s="642" t="str">
        <f>IF(基本情報入力シート!AA594="","",基本情報入力シート!AA594)</f>
        <v/>
      </c>
      <c r="S551" s="129"/>
      <c r="T551" s="130"/>
      <c r="U551" s="643" t="str">
        <f>IFERROR(VLOOKUP(P551,【参考】数式用!$A$5:$I$28,MATCH(T551,【参考】数式用!$H$4:$I$4,0)+7,0),"")</f>
        <v/>
      </c>
      <c r="V551" s="132"/>
      <c r="W551" s="312" t="s">
        <v>121</v>
      </c>
      <c r="X551" s="133"/>
      <c r="Y551" s="313" t="s">
        <v>122</v>
      </c>
      <c r="Z551" s="133"/>
      <c r="AA551" s="313" t="s">
        <v>123</v>
      </c>
      <c r="AB551" s="133"/>
      <c r="AC551" s="313" t="s">
        <v>122</v>
      </c>
      <c r="AD551" s="133"/>
      <c r="AE551" s="313" t="s">
        <v>124</v>
      </c>
      <c r="AF551" s="644" t="s">
        <v>125</v>
      </c>
      <c r="AG551" s="651" t="str">
        <f t="shared" si="27"/>
        <v/>
      </c>
      <c r="AH551" s="645" t="s">
        <v>47</v>
      </c>
      <c r="AI551" s="646" t="str">
        <f t="shared" si="26"/>
        <v/>
      </c>
      <c r="AJ551" s="234"/>
      <c r="AK551" s="647" t="str">
        <f t="shared" si="28"/>
        <v>○</v>
      </c>
      <c r="AL551" s="648" t="str">
        <f t="shared" si="29"/>
        <v/>
      </c>
      <c r="AM551" s="649"/>
      <c r="AN551" s="649"/>
      <c r="AO551" s="649"/>
      <c r="AP551" s="649"/>
      <c r="AQ551" s="649"/>
      <c r="AR551" s="649"/>
      <c r="AS551" s="649"/>
      <c r="AT551" s="649"/>
      <c r="AU551" s="650"/>
    </row>
    <row r="552" spans="1:47" ht="33" customHeight="1" thickBot="1">
      <c r="A552" s="639">
        <f t="shared" si="31"/>
        <v>542</v>
      </c>
      <c r="B552" s="1269" t="str">
        <f>IF(基本情報入力シート!C595="","",基本情報入力シート!C595)</f>
        <v/>
      </c>
      <c r="C552" s="1270"/>
      <c r="D552" s="1270"/>
      <c r="E552" s="1270"/>
      <c r="F552" s="1270"/>
      <c r="G552" s="1270"/>
      <c r="H552" s="1270"/>
      <c r="I552" s="1270"/>
      <c r="J552" s="1270"/>
      <c r="K552" s="1271"/>
      <c r="L552" s="639" t="str">
        <f>IF(基本情報入力シート!M595="","",基本情報入力シート!M595)</f>
        <v/>
      </c>
      <c r="M552" s="639" t="str">
        <f>IF(基本情報入力シート!R595="","",基本情報入力シート!R595)</f>
        <v/>
      </c>
      <c r="N552" s="639" t="str">
        <f>IF(基本情報入力シート!W595="","",基本情報入力シート!W595)</f>
        <v/>
      </c>
      <c r="O552" s="639" t="str">
        <f>IF(基本情報入力シート!X595="","",基本情報入力シート!X595)</f>
        <v/>
      </c>
      <c r="P552" s="640" t="str">
        <f>IF(基本情報入力シート!Y595="","",基本情報入力シート!Y595)</f>
        <v/>
      </c>
      <c r="Q552" s="641" t="str">
        <f>IF(基本情報入力シート!Z595="","",基本情報入力シート!Z595)</f>
        <v/>
      </c>
      <c r="R552" s="642" t="str">
        <f>IF(基本情報入力シート!AA595="","",基本情報入力シート!AA595)</f>
        <v/>
      </c>
      <c r="S552" s="129"/>
      <c r="T552" s="130"/>
      <c r="U552" s="643" t="str">
        <f>IFERROR(VLOOKUP(P552,【参考】数式用!$A$5:$I$28,MATCH(T552,【参考】数式用!$H$4:$I$4,0)+7,0),"")</f>
        <v/>
      </c>
      <c r="V552" s="132"/>
      <c r="W552" s="312" t="s">
        <v>121</v>
      </c>
      <c r="X552" s="133"/>
      <c r="Y552" s="313" t="s">
        <v>122</v>
      </c>
      <c r="Z552" s="133"/>
      <c r="AA552" s="313" t="s">
        <v>123</v>
      </c>
      <c r="AB552" s="133"/>
      <c r="AC552" s="313" t="s">
        <v>122</v>
      </c>
      <c r="AD552" s="133"/>
      <c r="AE552" s="313" t="s">
        <v>124</v>
      </c>
      <c r="AF552" s="644" t="s">
        <v>125</v>
      </c>
      <c r="AG552" s="651" t="str">
        <f t="shared" si="27"/>
        <v/>
      </c>
      <c r="AH552" s="645" t="s">
        <v>47</v>
      </c>
      <c r="AI552" s="646" t="str">
        <f t="shared" si="26"/>
        <v/>
      </c>
      <c r="AJ552" s="234"/>
      <c r="AK552" s="647" t="str">
        <f t="shared" si="28"/>
        <v>○</v>
      </c>
      <c r="AL552" s="648" t="str">
        <f t="shared" si="29"/>
        <v/>
      </c>
      <c r="AM552" s="649"/>
      <c r="AN552" s="649"/>
      <c r="AO552" s="649"/>
      <c r="AP552" s="649"/>
      <c r="AQ552" s="649"/>
      <c r="AR552" s="649"/>
      <c r="AS552" s="649"/>
      <c r="AT552" s="649"/>
      <c r="AU552" s="650"/>
    </row>
    <row r="553" spans="1:47" ht="33" customHeight="1" thickBot="1">
      <c r="A553" s="639">
        <f t="shared" si="31"/>
        <v>543</v>
      </c>
      <c r="B553" s="1269" t="str">
        <f>IF(基本情報入力シート!C596="","",基本情報入力シート!C596)</f>
        <v/>
      </c>
      <c r="C553" s="1270"/>
      <c r="D553" s="1270"/>
      <c r="E553" s="1270"/>
      <c r="F553" s="1270"/>
      <c r="G553" s="1270"/>
      <c r="H553" s="1270"/>
      <c r="I553" s="1270"/>
      <c r="J553" s="1270"/>
      <c r="K553" s="1271"/>
      <c r="L553" s="639" t="str">
        <f>IF(基本情報入力シート!M596="","",基本情報入力シート!M596)</f>
        <v/>
      </c>
      <c r="M553" s="639" t="str">
        <f>IF(基本情報入力シート!R596="","",基本情報入力シート!R596)</f>
        <v/>
      </c>
      <c r="N553" s="639" t="str">
        <f>IF(基本情報入力シート!W596="","",基本情報入力シート!W596)</f>
        <v/>
      </c>
      <c r="O553" s="639" t="str">
        <f>IF(基本情報入力シート!X596="","",基本情報入力シート!X596)</f>
        <v/>
      </c>
      <c r="P553" s="640" t="str">
        <f>IF(基本情報入力シート!Y596="","",基本情報入力シート!Y596)</f>
        <v/>
      </c>
      <c r="Q553" s="641" t="str">
        <f>IF(基本情報入力シート!Z596="","",基本情報入力シート!Z596)</f>
        <v/>
      </c>
      <c r="R553" s="642" t="str">
        <f>IF(基本情報入力シート!AA596="","",基本情報入力シート!AA596)</f>
        <v/>
      </c>
      <c r="S553" s="129"/>
      <c r="T553" s="130"/>
      <c r="U553" s="643" t="str">
        <f>IFERROR(VLOOKUP(P553,【参考】数式用!$A$5:$I$28,MATCH(T553,【参考】数式用!$H$4:$I$4,0)+7,0),"")</f>
        <v/>
      </c>
      <c r="V553" s="132"/>
      <c r="W553" s="312" t="s">
        <v>121</v>
      </c>
      <c r="X553" s="133"/>
      <c r="Y553" s="313" t="s">
        <v>122</v>
      </c>
      <c r="Z553" s="133"/>
      <c r="AA553" s="313" t="s">
        <v>123</v>
      </c>
      <c r="AB553" s="133"/>
      <c r="AC553" s="313" t="s">
        <v>122</v>
      </c>
      <c r="AD553" s="133"/>
      <c r="AE553" s="313" t="s">
        <v>124</v>
      </c>
      <c r="AF553" s="644" t="s">
        <v>125</v>
      </c>
      <c r="AG553" s="651" t="str">
        <f t="shared" si="27"/>
        <v/>
      </c>
      <c r="AH553" s="645" t="s">
        <v>47</v>
      </c>
      <c r="AI553" s="646" t="str">
        <f t="shared" si="26"/>
        <v/>
      </c>
      <c r="AJ553" s="234"/>
      <c r="AK553" s="647" t="str">
        <f t="shared" si="28"/>
        <v>○</v>
      </c>
      <c r="AL553" s="648" t="str">
        <f t="shared" si="29"/>
        <v/>
      </c>
      <c r="AM553" s="649"/>
      <c r="AN553" s="649"/>
      <c r="AO553" s="649"/>
      <c r="AP553" s="649"/>
      <c r="AQ553" s="649"/>
      <c r="AR553" s="649"/>
      <c r="AS553" s="649"/>
      <c r="AT553" s="649"/>
      <c r="AU553" s="650"/>
    </row>
    <row r="554" spans="1:47" ht="33" customHeight="1" thickBot="1">
      <c r="A554" s="639">
        <f t="shared" si="31"/>
        <v>544</v>
      </c>
      <c r="B554" s="1269" t="str">
        <f>IF(基本情報入力シート!C597="","",基本情報入力シート!C597)</f>
        <v/>
      </c>
      <c r="C554" s="1270"/>
      <c r="D554" s="1270"/>
      <c r="E554" s="1270"/>
      <c r="F554" s="1270"/>
      <c r="G554" s="1270"/>
      <c r="H554" s="1270"/>
      <c r="I554" s="1270"/>
      <c r="J554" s="1270"/>
      <c r="K554" s="1271"/>
      <c r="L554" s="639" t="str">
        <f>IF(基本情報入力シート!M597="","",基本情報入力シート!M597)</f>
        <v/>
      </c>
      <c r="M554" s="639" t="str">
        <f>IF(基本情報入力シート!R597="","",基本情報入力シート!R597)</f>
        <v/>
      </c>
      <c r="N554" s="639" t="str">
        <f>IF(基本情報入力シート!W597="","",基本情報入力シート!W597)</f>
        <v/>
      </c>
      <c r="O554" s="639" t="str">
        <f>IF(基本情報入力シート!X597="","",基本情報入力シート!X597)</f>
        <v/>
      </c>
      <c r="P554" s="640" t="str">
        <f>IF(基本情報入力シート!Y597="","",基本情報入力シート!Y597)</f>
        <v/>
      </c>
      <c r="Q554" s="641" t="str">
        <f>IF(基本情報入力シート!Z597="","",基本情報入力シート!Z597)</f>
        <v/>
      </c>
      <c r="R554" s="642" t="str">
        <f>IF(基本情報入力シート!AA597="","",基本情報入力シート!AA597)</f>
        <v/>
      </c>
      <c r="S554" s="129"/>
      <c r="T554" s="130"/>
      <c r="U554" s="643" t="str">
        <f>IFERROR(VLOOKUP(P554,【参考】数式用!$A$5:$I$28,MATCH(T554,【参考】数式用!$H$4:$I$4,0)+7,0),"")</f>
        <v/>
      </c>
      <c r="V554" s="132"/>
      <c r="W554" s="312" t="s">
        <v>121</v>
      </c>
      <c r="X554" s="133"/>
      <c r="Y554" s="313" t="s">
        <v>122</v>
      </c>
      <c r="Z554" s="133"/>
      <c r="AA554" s="313" t="s">
        <v>123</v>
      </c>
      <c r="AB554" s="133"/>
      <c r="AC554" s="313" t="s">
        <v>122</v>
      </c>
      <c r="AD554" s="133"/>
      <c r="AE554" s="313" t="s">
        <v>124</v>
      </c>
      <c r="AF554" s="644" t="s">
        <v>125</v>
      </c>
      <c r="AG554" s="651" t="str">
        <f t="shared" si="27"/>
        <v/>
      </c>
      <c r="AH554" s="645" t="s">
        <v>47</v>
      </c>
      <c r="AI554" s="646" t="str">
        <f t="shared" si="26"/>
        <v/>
      </c>
      <c r="AJ554" s="234"/>
      <c r="AK554" s="647" t="str">
        <f t="shared" si="28"/>
        <v>○</v>
      </c>
      <c r="AL554" s="648" t="str">
        <f t="shared" si="29"/>
        <v/>
      </c>
      <c r="AM554" s="649"/>
      <c r="AN554" s="649"/>
      <c r="AO554" s="649"/>
      <c r="AP554" s="649"/>
      <c r="AQ554" s="649"/>
      <c r="AR554" s="649"/>
      <c r="AS554" s="649"/>
      <c r="AT554" s="649"/>
      <c r="AU554" s="650"/>
    </row>
    <row r="555" spans="1:47" ht="33" customHeight="1" thickBot="1">
      <c r="A555" s="639">
        <f t="shared" si="31"/>
        <v>545</v>
      </c>
      <c r="B555" s="1269" t="str">
        <f>IF(基本情報入力シート!C598="","",基本情報入力シート!C598)</f>
        <v/>
      </c>
      <c r="C555" s="1270"/>
      <c r="D555" s="1270"/>
      <c r="E555" s="1270"/>
      <c r="F555" s="1270"/>
      <c r="G555" s="1270"/>
      <c r="H555" s="1270"/>
      <c r="I555" s="1270"/>
      <c r="J555" s="1270"/>
      <c r="K555" s="1271"/>
      <c r="L555" s="639" t="str">
        <f>IF(基本情報入力シート!M598="","",基本情報入力シート!M598)</f>
        <v/>
      </c>
      <c r="M555" s="639" t="str">
        <f>IF(基本情報入力シート!R598="","",基本情報入力シート!R598)</f>
        <v/>
      </c>
      <c r="N555" s="639" t="str">
        <f>IF(基本情報入力シート!W598="","",基本情報入力シート!W598)</f>
        <v/>
      </c>
      <c r="O555" s="639" t="str">
        <f>IF(基本情報入力シート!X598="","",基本情報入力シート!X598)</f>
        <v/>
      </c>
      <c r="P555" s="640" t="str">
        <f>IF(基本情報入力シート!Y598="","",基本情報入力シート!Y598)</f>
        <v/>
      </c>
      <c r="Q555" s="641" t="str">
        <f>IF(基本情報入力シート!Z598="","",基本情報入力シート!Z598)</f>
        <v/>
      </c>
      <c r="R555" s="642" t="str">
        <f>IF(基本情報入力シート!AA598="","",基本情報入力シート!AA598)</f>
        <v/>
      </c>
      <c r="S555" s="129"/>
      <c r="T555" s="130"/>
      <c r="U555" s="643" t="str">
        <f>IFERROR(VLOOKUP(P555,【参考】数式用!$A$5:$I$28,MATCH(T555,【参考】数式用!$H$4:$I$4,0)+7,0),"")</f>
        <v/>
      </c>
      <c r="V555" s="132"/>
      <c r="W555" s="312" t="s">
        <v>121</v>
      </c>
      <c r="X555" s="133"/>
      <c r="Y555" s="313" t="s">
        <v>122</v>
      </c>
      <c r="Z555" s="133"/>
      <c r="AA555" s="313" t="s">
        <v>123</v>
      </c>
      <c r="AB555" s="133"/>
      <c r="AC555" s="313" t="s">
        <v>122</v>
      </c>
      <c r="AD555" s="133"/>
      <c r="AE555" s="313" t="s">
        <v>124</v>
      </c>
      <c r="AF555" s="644" t="s">
        <v>125</v>
      </c>
      <c r="AG555" s="651" t="str">
        <f t="shared" si="27"/>
        <v/>
      </c>
      <c r="AH555" s="645" t="s">
        <v>47</v>
      </c>
      <c r="AI555" s="646" t="str">
        <f t="shared" si="26"/>
        <v/>
      </c>
      <c r="AJ555" s="234"/>
      <c r="AK555" s="647" t="str">
        <f t="shared" si="28"/>
        <v>○</v>
      </c>
      <c r="AL555" s="648" t="str">
        <f t="shared" si="29"/>
        <v/>
      </c>
      <c r="AM555" s="649"/>
      <c r="AN555" s="649"/>
      <c r="AO555" s="649"/>
      <c r="AP555" s="649"/>
      <c r="AQ555" s="649"/>
      <c r="AR555" s="649"/>
      <c r="AS555" s="649"/>
      <c r="AT555" s="649"/>
      <c r="AU555" s="650"/>
    </row>
    <row r="556" spans="1:47" ht="33" customHeight="1" thickBot="1">
      <c r="A556" s="639">
        <f t="shared" si="31"/>
        <v>546</v>
      </c>
      <c r="B556" s="1269" t="str">
        <f>IF(基本情報入力シート!C599="","",基本情報入力シート!C599)</f>
        <v/>
      </c>
      <c r="C556" s="1270"/>
      <c r="D556" s="1270"/>
      <c r="E556" s="1270"/>
      <c r="F556" s="1270"/>
      <c r="G556" s="1270"/>
      <c r="H556" s="1270"/>
      <c r="I556" s="1270"/>
      <c r="J556" s="1270"/>
      <c r="K556" s="1271"/>
      <c r="L556" s="639" t="str">
        <f>IF(基本情報入力シート!M599="","",基本情報入力シート!M599)</f>
        <v/>
      </c>
      <c r="M556" s="639" t="str">
        <f>IF(基本情報入力シート!R599="","",基本情報入力シート!R599)</f>
        <v/>
      </c>
      <c r="N556" s="639" t="str">
        <f>IF(基本情報入力シート!W599="","",基本情報入力シート!W599)</f>
        <v/>
      </c>
      <c r="O556" s="639" t="str">
        <f>IF(基本情報入力シート!X599="","",基本情報入力シート!X599)</f>
        <v/>
      </c>
      <c r="P556" s="640" t="str">
        <f>IF(基本情報入力シート!Y599="","",基本情報入力シート!Y599)</f>
        <v/>
      </c>
      <c r="Q556" s="641" t="str">
        <f>IF(基本情報入力シート!Z599="","",基本情報入力シート!Z599)</f>
        <v/>
      </c>
      <c r="R556" s="642" t="str">
        <f>IF(基本情報入力シート!AA599="","",基本情報入力シート!AA599)</f>
        <v/>
      </c>
      <c r="S556" s="129"/>
      <c r="T556" s="130"/>
      <c r="U556" s="643" t="str">
        <f>IFERROR(VLOOKUP(P556,【参考】数式用!$A$5:$I$28,MATCH(T556,【参考】数式用!$H$4:$I$4,0)+7,0),"")</f>
        <v/>
      </c>
      <c r="V556" s="132"/>
      <c r="W556" s="312" t="s">
        <v>121</v>
      </c>
      <c r="X556" s="133"/>
      <c r="Y556" s="313" t="s">
        <v>122</v>
      </c>
      <c r="Z556" s="133"/>
      <c r="AA556" s="313" t="s">
        <v>123</v>
      </c>
      <c r="AB556" s="133"/>
      <c r="AC556" s="313" t="s">
        <v>122</v>
      </c>
      <c r="AD556" s="133"/>
      <c r="AE556" s="313" t="s">
        <v>124</v>
      </c>
      <c r="AF556" s="644" t="s">
        <v>125</v>
      </c>
      <c r="AG556" s="651" t="str">
        <f t="shared" si="27"/>
        <v/>
      </c>
      <c r="AH556" s="645" t="s">
        <v>47</v>
      </c>
      <c r="AI556" s="646" t="str">
        <f t="shared" si="26"/>
        <v/>
      </c>
      <c r="AJ556" s="234"/>
      <c r="AK556" s="647" t="str">
        <f t="shared" si="28"/>
        <v>○</v>
      </c>
      <c r="AL556" s="648" t="str">
        <f t="shared" si="29"/>
        <v/>
      </c>
      <c r="AM556" s="649"/>
      <c r="AN556" s="649"/>
      <c r="AO556" s="649"/>
      <c r="AP556" s="649"/>
      <c r="AQ556" s="649"/>
      <c r="AR556" s="649"/>
      <c r="AS556" s="649"/>
      <c r="AT556" s="649"/>
      <c r="AU556" s="650"/>
    </row>
    <row r="557" spans="1:47" ht="33" customHeight="1" thickBot="1">
      <c r="A557" s="639">
        <f t="shared" si="31"/>
        <v>547</v>
      </c>
      <c r="B557" s="1269" t="str">
        <f>IF(基本情報入力シート!C600="","",基本情報入力シート!C600)</f>
        <v/>
      </c>
      <c r="C557" s="1270"/>
      <c r="D557" s="1270"/>
      <c r="E557" s="1270"/>
      <c r="F557" s="1270"/>
      <c r="G557" s="1270"/>
      <c r="H557" s="1270"/>
      <c r="I557" s="1270"/>
      <c r="J557" s="1270"/>
      <c r="K557" s="1271"/>
      <c r="L557" s="639" t="str">
        <f>IF(基本情報入力シート!M600="","",基本情報入力シート!M600)</f>
        <v/>
      </c>
      <c r="M557" s="639" t="str">
        <f>IF(基本情報入力シート!R600="","",基本情報入力シート!R600)</f>
        <v/>
      </c>
      <c r="N557" s="639" t="str">
        <f>IF(基本情報入力シート!W600="","",基本情報入力シート!W600)</f>
        <v/>
      </c>
      <c r="O557" s="639" t="str">
        <f>IF(基本情報入力シート!X600="","",基本情報入力シート!X600)</f>
        <v/>
      </c>
      <c r="P557" s="640" t="str">
        <f>IF(基本情報入力シート!Y600="","",基本情報入力シート!Y600)</f>
        <v/>
      </c>
      <c r="Q557" s="641" t="str">
        <f>IF(基本情報入力シート!Z600="","",基本情報入力シート!Z600)</f>
        <v/>
      </c>
      <c r="R557" s="642" t="str">
        <f>IF(基本情報入力シート!AA600="","",基本情報入力シート!AA600)</f>
        <v/>
      </c>
      <c r="S557" s="129"/>
      <c r="T557" s="130"/>
      <c r="U557" s="643" t="str">
        <f>IFERROR(VLOOKUP(P557,【参考】数式用!$A$5:$I$28,MATCH(T557,【参考】数式用!$H$4:$I$4,0)+7,0),"")</f>
        <v/>
      </c>
      <c r="V557" s="132"/>
      <c r="W557" s="312" t="s">
        <v>121</v>
      </c>
      <c r="X557" s="133"/>
      <c r="Y557" s="313" t="s">
        <v>122</v>
      </c>
      <c r="Z557" s="133"/>
      <c r="AA557" s="313" t="s">
        <v>123</v>
      </c>
      <c r="AB557" s="133"/>
      <c r="AC557" s="313" t="s">
        <v>122</v>
      </c>
      <c r="AD557" s="133"/>
      <c r="AE557" s="313" t="s">
        <v>124</v>
      </c>
      <c r="AF557" s="644" t="s">
        <v>125</v>
      </c>
      <c r="AG557" s="651" t="str">
        <f t="shared" si="27"/>
        <v/>
      </c>
      <c r="AH557" s="645" t="s">
        <v>47</v>
      </c>
      <c r="AI557" s="646" t="str">
        <f t="shared" si="26"/>
        <v/>
      </c>
      <c r="AJ557" s="234"/>
      <c r="AK557" s="647" t="str">
        <f t="shared" si="28"/>
        <v>○</v>
      </c>
      <c r="AL557" s="648" t="str">
        <f t="shared" si="29"/>
        <v/>
      </c>
      <c r="AM557" s="649"/>
      <c r="AN557" s="649"/>
      <c r="AO557" s="649"/>
      <c r="AP557" s="649"/>
      <c r="AQ557" s="649"/>
      <c r="AR557" s="649"/>
      <c r="AS557" s="649"/>
      <c r="AT557" s="649"/>
      <c r="AU557" s="650"/>
    </row>
    <row r="558" spans="1:47" ht="33" customHeight="1" thickBot="1">
      <c r="A558" s="639">
        <f t="shared" si="31"/>
        <v>548</v>
      </c>
      <c r="B558" s="1269" t="str">
        <f>IF(基本情報入力シート!C601="","",基本情報入力シート!C601)</f>
        <v/>
      </c>
      <c r="C558" s="1270"/>
      <c r="D558" s="1270"/>
      <c r="E558" s="1270"/>
      <c r="F558" s="1270"/>
      <c r="G558" s="1270"/>
      <c r="H558" s="1270"/>
      <c r="I558" s="1270"/>
      <c r="J558" s="1270"/>
      <c r="K558" s="1271"/>
      <c r="L558" s="639" t="str">
        <f>IF(基本情報入力シート!M601="","",基本情報入力シート!M601)</f>
        <v/>
      </c>
      <c r="M558" s="639" t="str">
        <f>IF(基本情報入力シート!R601="","",基本情報入力シート!R601)</f>
        <v/>
      </c>
      <c r="N558" s="639" t="str">
        <f>IF(基本情報入力シート!W601="","",基本情報入力シート!W601)</f>
        <v/>
      </c>
      <c r="O558" s="639" t="str">
        <f>IF(基本情報入力シート!X601="","",基本情報入力シート!X601)</f>
        <v/>
      </c>
      <c r="P558" s="640" t="str">
        <f>IF(基本情報入力シート!Y601="","",基本情報入力シート!Y601)</f>
        <v/>
      </c>
      <c r="Q558" s="641" t="str">
        <f>IF(基本情報入力シート!Z601="","",基本情報入力シート!Z601)</f>
        <v/>
      </c>
      <c r="R558" s="642" t="str">
        <f>IF(基本情報入力シート!AA601="","",基本情報入力シート!AA601)</f>
        <v/>
      </c>
      <c r="S558" s="129"/>
      <c r="T558" s="130"/>
      <c r="U558" s="643" t="str">
        <f>IFERROR(VLOOKUP(P558,【参考】数式用!$A$5:$I$28,MATCH(T558,【参考】数式用!$H$4:$I$4,0)+7,0),"")</f>
        <v/>
      </c>
      <c r="V558" s="132"/>
      <c r="W558" s="312" t="s">
        <v>121</v>
      </c>
      <c r="X558" s="133"/>
      <c r="Y558" s="313" t="s">
        <v>122</v>
      </c>
      <c r="Z558" s="133"/>
      <c r="AA558" s="313" t="s">
        <v>123</v>
      </c>
      <c r="AB558" s="133"/>
      <c r="AC558" s="313" t="s">
        <v>122</v>
      </c>
      <c r="AD558" s="133"/>
      <c r="AE558" s="313" t="s">
        <v>124</v>
      </c>
      <c r="AF558" s="644" t="s">
        <v>125</v>
      </c>
      <c r="AG558" s="651" t="str">
        <f t="shared" si="27"/>
        <v/>
      </c>
      <c r="AH558" s="645" t="s">
        <v>47</v>
      </c>
      <c r="AI558" s="646" t="str">
        <f t="shared" si="26"/>
        <v/>
      </c>
      <c r="AJ558" s="234"/>
      <c r="AK558" s="647" t="str">
        <f t="shared" si="28"/>
        <v>○</v>
      </c>
      <c r="AL558" s="648" t="str">
        <f t="shared" si="29"/>
        <v/>
      </c>
      <c r="AM558" s="649"/>
      <c r="AN558" s="649"/>
      <c r="AO558" s="649"/>
      <c r="AP558" s="649"/>
      <c r="AQ558" s="649"/>
      <c r="AR558" s="649"/>
      <c r="AS558" s="649"/>
      <c r="AT558" s="649"/>
      <c r="AU558" s="650"/>
    </row>
    <row r="559" spans="1:47" ht="33" customHeight="1" thickBot="1">
      <c r="A559" s="639">
        <f t="shared" si="31"/>
        <v>549</v>
      </c>
      <c r="B559" s="1269" t="str">
        <f>IF(基本情報入力シート!C602="","",基本情報入力シート!C602)</f>
        <v/>
      </c>
      <c r="C559" s="1270"/>
      <c r="D559" s="1270"/>
      <c r="E559" s="1270"/>
      <c r="F559" s="1270"/>
      <c r="G559" s="1270"/>
      <c r="H559" s="1270"/>
      <c r="I559" s="1270"/>
      <c r="J559" s="1270"/>
      <c r="K559" s="1271"/>
      <c r="L559" s="639" t="str">
        <f>IF(基本情報入力シート!M602="","",基本情報入力シート!M602)</f>
        <v/>
      </c>
      <c r="M559" s="639" t="str">
        <f>IF(基本情報入力シート!R602="","",基本情報入力シート!R602)</f>
        <v/>
      </c>
      <c r="N559" s="639" t="str">
        <f>IF(基本情報入力シート!W602="","",基本情報入力シート!W602)</f>
        <v/>
      </c>
      <c r="O559" s="639" t="str">
        <f>IF(基本情報入力シート!X602="","",基本情報入力シート!X602)</f>
        <v/>
      </c>
      <c r="P559" s="640" t="str">
        <f>IF(基本情報入力シート!Y602="","",基本情報入力シート!Y602)</f>
        <v/>
      </c>
      <c r="Q559" s="641" t="str">
        <f>IF(基本情報入力シート!Z602="","",基本情報入力シート!Z602)</f>
        <v/>
      </c>
      <c r="R559" s="642" t="str">
        <f>IF(基本情報入力シート!AA602="","",基本情報入力シート!AA602)</f>
        <v/>
      </c>
      <c r="S559" s="129"/>
      <c r="T559" s="130"/>
      <c r="U559" s="643" t="str">
        <f>IFERROR(VLOOKUP(P559,【参考】数式用!$A$5:$I$28,MATCH(T559,【参考】数式用!$H$4:$I$4,0)+7,0),"")</f>
        <v/>
      </c>
      <c r="V559" s="132"/>
      <c r="W559" s="312" t="s">
        <v>121</v>
      </c>
      <c r="X559" s="133"/>
      <c r="Y559" s="313" t="s">
        <v>122</v>
      </c>
      <c r="Z559" s="133"/>
      <c r="AA559" s="313" t="s">
        <v>123</v>
      </c>
      <c r="AB559" s="133"/>
      <c r="AC559" s="313" t="s">
        <v>122</v>
      </c>
      <c r="AD559" s="133"/>
      <c r="AE559" s="313" t="s">
        <v>124</v>
      </c>
      <c r="AF559" s="644" t="s">
        <v>125</v>
      </c>
      <c r="AG559" s="651" t="str">
        <f t="shared" si="27"/>
        <v/>
      </c>
      <c r="AH559" s="645" t="s">
        <v>47</v>
      </c>
      <c r="AI559" s="646" t="str">
        <f t="shared" si="26"/>
        <v/>
      </c>
      <c r="AJ559" s="234"/>
      <c r="AK559" s="647" t="str">
        <f t="shared" si="28"/>
        <v>○</v>
      </c>
      <c r="AL559" s="648" t="str">
        <f t="shared" si="29"/>
        <v/>
      </c>
      <c r="AM559" s="649"/>
      <c r="AN559" s="649"/>
      <c r="AO559" s="649"/>
      <c r="AP559" s="649"/>
      <c r="AQ559" s="649"/>
      <c r="AR559" s="649"/>
      <c r="AS559" s="649"/>
      <c r="AT559" s="649"/>
      <c r="AU559" s="650"/>
    </row>
    <row r="560" spans="1:47" ht="33" customHeight="1" thickBot="1">
      <c r="A560" s="639">
        <f t="shared" si="31"/>
        <v>550</v>
      </c>
      <c r="B560" s="1269" t="str">
        <f>IF(基本情報入力シート!C603="","",基本情報入力シート!C603)</f>
        <v/>
      </c>
      <c r="C560" s="1270"/>
      <c r="D560" s="1270"/>
      <c r="E560" s="1270"/>
      <c r="F560" s="1270"/>
      <c r="G560" s="1270"/>
      <c r="H560" s="1270"/>
      <c r="I560" s="1270"/>
      <c r="J560" s="1270"/>
      <c r="K560" s="1271"/>
      <c r="L560" s="639" t="str">
        <f>IF(基本情報入力シート!M603="","",基本情報入力シート!M603)</f>
        <v/>
      </c>
      <c r="M560" s="639" t="str">
        <f>IF(基本情報入力シート!R603="","",基本情報入力シート!R603)</f>
        <v/>
      </c>
      <c r="N560" s="639" t="str">
        <f>IF(基本情報入力シート!W603="","",基本情報入力シート!W603)</f>
        <v/>
      </c>
      <c r="O560" s="639" t="str">
        <f>IF(基本情報入力シート!X603="","",基本情報入力シート!X603)</f>
        <v/>
      </c>
      <c r="P560" s="640" t="str">
        <f>IF(基本情報入力シート!Y603="","",基本情報入力シート!Y603)</f>
        <v/>
      </c>
      <c r="Q560" s="641" t="str">
        <f>IF(基本情報入力シート!Z603="","",基本情報入力シート!Z603)</f>
        <v/>
      </c>
      <c r="R560" s="642" t="str">
        <f>IF(基本情報入力シート!AA603="","",基本情報入力シート!AA603)</f>
        <v/>
      </c>
      <c r="S560" s="129"/>
      <c r="T560" s="130"/>
      <c r="U560" s="643" t="str">
        <f>IFERROR(VLOOKUP(P560,【参考】数式用!$A$5:$I$28,MATCH(T560,【参考】数式用!$H$4:$I$4,0)+7,0),"")</f>
        <v/>
      </c>
      <c r="V560" s="132"/>
      <c r="W560" s="312" t="s">
        <v>121</v>
      </c>
      <c r="X560" s="133"/>
      <c r="Y560" s="313" t="s">
        <v>122</v>
      </c>
      <c r="Z560" s="133"/>
      <c r="AA560" s="313" t="s">
        <v>123</v>
      </c>
      <c r="AB560" s="133"/>
      <c r="AC560" s="313" t="s">
        <v>122</v>
      </c>
      <c r="AD560" s="133"/>
      <c r="AE560" s="313" t="s">
        <v>124</v>
      </c>
      <c r="AF560" s="644" t="s">
        <v>125</v>
      </c>
      <c r="AG560" s="651" t="str">
        <f t="shared" si="27"/>
        <v/>
      </c>
      <c r="AH560" s="645" t="s">
        <v>47</v>
      </c>
      <c r="AI560" s="646" t="str">
        <f t="shared" si="26"/>
        <v/>
      </c>
      <c r="AJ560" s="234"/>
      <c r="AK560" s="647" t="str">
        <f t="shared" si="28"/>
        <v>○</v>
      </c>
      <c r="AL560" s="648" t="str">
        <f t="shared" si="29"/>
        <v/>
      </c>
      <c r="AM560" s="649"/>
      <c r="AN560" s="649"/>
      <c r="AO560" s="649"/>
      <c r="AP560" s="649"/>
      <c r="AQ560" s="649"/>
      <c r="AR560" s="649"/>
      <c r="AS560" s="649"/>
      <c r="AT560" s="649"/>
      <c r="AU560" s="650"/>
    </row>
    <row r="561" spans="1:47" ht="33" customHeight="1" thickBot="1">
      <c r="A561" s="639">
        <f t="shared" si="31"/>
        <v>551</v>
      </c>
      <c r="B561" s="1269" t="str">
        <f>IF(基本情報入力シート!C604="","",基本情報入力シート!C604)</f>
        <v/>
      </c>
      <c r="C561" s="1270"/>
      <c r="D561" s="1270"/>
      <c r="E561" s="1270"/>
      <c r="F561" s="1270"/>
      <c r="G561" s="1270"/>
      <c r="H561" s="1270"/>
      <c r="I561" s="1270"/>
      <c r="J561" s="1270"/>
      <c r="K561" s="1271"/>
      <c r="L561" s="639" t="str">
        <f>IF(基本情報入力シート!M604="","",基本情報入力シート!M604)</f>
        <v/>
      </c>
      <c r="M561" s="639" t="str">
        <f>IF(基本情報入力シート!R604="","",基本情報入力シート!R604)</f>
        <v/>
      </c>
      <c r="N561" s="639" t="str">
        <f>IF(基本情報入力シート!W604="","",基本情報入力シート!W604)</f>
        <v/>
      </c>
      <c r="O561" s="639" t="str">
        <f>IF(基本情報入力シート!X604="","",基本情報入力シート!X604)</f>
        <v/>
      </c>
      <c r="P561" s="640" t="str">
        <f>IF(基本情報入力シート!Y604="","",基本情報入力シート!Y604)</f>
        <v/>
      </c>
      <c r="Q561" s="641" t="str">
        <f>IF(基本情報入力シート!Z604="","",基本情報入力シート!Z604)</f>
        <v/>
      </c>
      <c r="R561" s="642" t="str">
        <f>IF(基本情報入力シート!AA604="","",基本情報入力シート!AA604)</f>
        <v/>
      </c>
      <c r="S561" s="129"/>
      <c r="T561" s="130"/>
      <c r="U561" s="643" t="str">
        <f>IFERROR(VLOOKUP(P561,【参考】数式用!$A$5:$I$28,MATCH(T561,【参考】数式用!$H$4:$I$4,0)+7,0),"")</f>
        <v/>
      </c>
      <c r="V561" s="132"/>
      <c r="W561" s="312" t="s">
        <v>121</v>
      </c>
      <c r="X561" s="133"/>
      <c r="Y561" s="313" t="s">
        <v>122</v>
      </c>
      <c r="Z561" s="133"/>
      <c r="AA561" s="313" t="s">
        <v>123</v>
      </c>
      <c r="AB561" s="133"/>
      <c r="AC561" s="313" t="s">
        <v>122</v>
      </c>
      <c r="AD561" s="133"/>
      <c r="AE561" s="313" t="s">
        <v>124</v>
      </c>
      <c r="AF561" s="644" t="s">
        <v>125</v>
      </c>
      <c r="AG561" s="651" t="str">
        <f t="shared" si="27"/>
        <v/>
      </c>
      <c r="AH561" s="645" t="s">
        <v>47</v>
      </c>
      <c r="AI561" s="646" t="str">
        <f t="shared" si="26"/>
        <v/>
      </c>
      <c r="AJ561" s="234"/>
      <c r="AK561" s="647" t="str">
        <f t="shared" si="28"/>
        <v>○</v>
      </c>
      <c r="AL561" s="648" t="str">
        <f t="shared" si="29"/>
        <v/>
      </c>
      <c r="AM561" s="649"/>
      <c r="AN561" s="649"/>
      <c r="AO561" s="649"/>
      <c r="AP561" s="649"/>
      <c r="AQ561" s="649"/>
      <c r="AR561" s="649"/>
      <c r="AS561" s="649"/>
      <c r="AT561" s="649"/>
      <c r="AU561" s="650"/>
    </row>
    <row r="562" spans="1:47" ht="33" customHeight="1" thickBot="1">
      <c r="A562" s="639">
        <f t="shared" si="31"/>
        <v>552</v>
      </c>
      <c r="B562" s="1269" t="str">
        <f>IF(基本情報入力シート!C605="","",基本情報入力シート!C605)</f>
        <v/>
      </c>
      <c r="C562" s="1270"/>
      <c r="D562" s="1270"/>
      <c r="E562" s="1270"/>
      <c r="F562" s="1270"/>
      <c r="G562" s="1270"/>
      <c r="H562" s="1270"/>
      <c r="I562" s="1270"/>
      <c r="J562" s="1270"/>
      <c r="K562" s="1271"/>
      <c r="L562" s="639" t="str">
        <f>IF(基本情報入力シート!M605="","",基本情報入力シート!M605)</f>
        <v/>
      </c>
      <c r="M562" s="639" t="str">
        <f>IF(基本情報入力シート!R605="","",基本情報入力シート!R605)</f>
        <v/>
      </c>
      <c r="N562" s="639" t="str">
        <f>IF(基本情報入力シート!W605="","",基本情報入力シート!W605)</f>
        <v/>
      </c>
      <c r="O562" s="639" t="str">
        <f>IF(基本情報入力シート!X605="","",基本情報入力シート!X605)</f>
        <v/>
      </c>
      <c r="P562" s="640" t="str">
        <f>IF(基本情報入力シート!Y605="","",基本情報入力シート!Y605)</f>
        <v/>
      </c>
      <c r="Q562" s="641" t="str">
        <f>IF(基本情報入力シート!Z605="","",基本情報入力シート!Z605)</f>
        <v/>
      </c>
      <c r="R562" s="642" t="str">
        <f>IF(基本情報入力シート!AA605="","",基本情報入力シート!AA605)</f>
        <v/>
      </c>
      <c r="S562" s="129"/>
      <c r="T562" s="130"/>
      <c r="U562" s="643" t="str">
        <f>IFERROR(VLOOKUP(P562,【参考】数式用!$A$5:$I$28,MATCH(T562,【参考】数式用!$H$4:$I$4,0)+7,0),"")</f>
        <v/>
      </c>
      <c r="V562" s="132"/>
      <c r="W562" s="312" t="s">
        <v>121</v>
      </c>
      <c r="X562" s="133"/>
      <c r="Y562" s="313" t="s">
        <v>122</v>
      </c>
      <c r="Z562" s="133"/>
      <c r="AA562" s="313" t="s">
        <v>123</v>
      </c>
      <c r="AB562" s="133"/>
      <c r="AC562" s="313" t="s">
        <v>122</v>
      </c>
      <c r="AD562" s="133"/>
      <c r="AE562" s="313" t="s">
        <v>124</v>
      </c>
      <c r="AF562" s="644" t="s">
        <v>125</v>
      </c>
      <c r="AG562" s="651" t="str">
        <f t="shared" si="27"/>
        <v/>
      </c>
      <c r="AH562" s="645" t="s">
        <v>47</v>
      </c>
      <c r="AI562" s="646" t="str">
        <f t="shared" si="26"/>
        <v/>
      </c>
      <c r="AJ562" s="234"/>
      <c r="AK562" s="647" t="str">
        <f t="shared" si="28"/>
        <v>○</v>
      </c>
      <c r="AL562" s="648" t="str">
        <f t="shared" si="29"/>
        <v/>
      </c>
      <c r="AM562" s="649"/>
      <c r="AN562" s="649"/>
      <c r="AO562" s="649"/>
      <c r="AP562" s="649"/>
      <c r="AQ562" s="649"/>
      <c r="AR562" s="649"/>
      <c r="AS562" s="649"/>
      <c r="AT562" s="649"/>
      <c r="AU562" s="650"/>
    </row>
    <row r="563" spans="1:47" ht="33" customHeight="1" thickBot="1">
      <c r="A563" s="639">
        <f t="shared" si="31"/>
        <v>553</v>
      </c>
      <c r="B563" s="1269" t="str">
        <f>IF(基本情報入力シート!C606="","",基本情報入力シート!C606)</f>
        <v/>
      </c>
      <c r="C563" s="1270"/>
      <c r="D563" s="1270"/>
      <c r="E563" s="1270"/>
      <c r="F563" s="1270"/>
      <c r="G563" s="1270"/>
      <c r="H563" s="1270"/>
      <c r="I563" s="1270"/>
      <c r="J563" s="1270"/>
      <c r="K563" s="1271"/>
      <c r="L563" s="639" t="str">
        <f>IF(基本情報入力シート!M606="","",基本情報入力シート!M606)</f>
        <v/>
      </c>
      <c r="M563" s="639" t="str">
        <f>IF(基本情報入力シート!R606="","",基本情報入力シート!R606)</f>
        <v/>
      </c>
      <c r="N563" s="639" t="str">
        <f>IF(基本情報入力シート!W606="","",基本情報入力シート!W606)</f>
        <v/>
      </c>
      <c r="O563" s="639" t="str">
        <f>IF(基本情報入力シート!X606="","",基本情報入力シート!X606)</f>
        <v/>
      </c>
      <c r="P563" s="640" t="str">
        <f>IF(基本情報入力シート!Y606="","",基本情報入力シート!Y606)</f>
        <v/>
      </c>
      <c r="Q563" s="641" t="str">
        <f>IF(基本情報入力シート!Z606="","",基本情報入力シート!Z606)</f>
        <v/>
      </c>
      <c r="R563" s="642" t="str">
        <f>IF(基本情報入力シート!AA606="","",基本情報入力シート!AA606)</f>
        <v/>
      </c>
      <c r="S563" s="129"/>
      <c r="T563" s="130"/>
      <c r="U563" s="643" t="str">
        <f>IFERROR(VLOOKUP(P563,【参考】数式用!$A$5:$I$28,MATCH(T563,【参考】数式用!$H$4:$I$4,0)+7,0),"")</f>
        <v/>
      </c>
      <c r="V563" s="132"/>
      <c r="W563" s="312" t="s">
        <v>121</v>
      </c>
      <c r="X563" s="133"/>
      <c r="Y563" s="313" t="s">
        <v>122</v>
      </c>
      <c r="Z563" s="133"/>
      <c r="AA563" s="313" t="s">
        <v>123</v>
      </c>
      <c r="AB563" s="133"/>
      <c r="AC563" s="313" t="s">
        <v>122</v>
      </c>
      <c r="AD563" s="133"/>
      <c r="AE563" s="313" t="s">
        <v>124</v>
      </c>
      <c r="AF563" s="644" t="s">
        <v>125</v>
      </c>
      <c r="AG563" s="651" t="str">
        <f t="shared" si="27"/>
        <v/>
      </c>
      <c r="AH563" s="645" t="s">
        <v>47</v>
      </c>
      <c r="AI563" s="646" t="str">
        <f t="shared" si="26"/>
        <v/>
      </c>
      <c r="AJ563" s="234"/>
      <c r="AK563" s="647" t="str">
        <f t="shared" si="28"/>
        <v>○</v>
      </c>
      <c r="AL563" s="648" t="str">
        <f t="shared" si="29"/>
        <v/>
      </c>
      <c r="AM563" s="649"/>
      <c r="AN563" s="649"/>
      <c r="AO563" s="649"/>
      <c r="AP563" s="649"/>
      <c r="AQ563" s="649"/>
      <c r="AR563" s="649"/>
      <c r="AS563" s="649"/>
      <c r="AT563" s="649"/>
      <c r="AU563" s="650"/>
    </row>
    <row r="564" spans="1:47" ht="33" customHeight="1" thickBot="1">
      <c r="A564" s="639">
        <f t="shared" si="31"/>
        <v>554</v>
      </c>
      <c r="B564" s="1269" t="str">
        <f>IF(基本情報入力シート!C607="","",基本情報入力シート!C607)</f>
        <v/>
      </c>
      <c r="C564" s="1270"/>
      <c r="D564" s="1270"/>
      <c r="E564" s="1270"/>
      <c r="F564" s="1270"/>
      <c r="G564" s="1270"/>
      <c r="H564" s="1270"/>
      <c r="I564" s="1270"/>
      <c r="J564" s="1270"/>
      <c r="K564" s="1271"/>
      <c r="L564" s="639" t="str">
        <f>IF(基本情報入力シート!M607="","",基本情報入力シート!M607)</f>
        <v/>
      </c>
      <c r="M564" s="639" t="str">
        <f>IF(基本情報入力シート!R607="","",基本情報入力シート!R607)</f>
        <v/>
      </c>
      <c r="N564" s="639" t="str">
        <f>IF(基本情報入力シート!W607="","",基本情報入力シート!W607)</f>
        <v/>
      </c>
      <c r="O564" s="639" t="str">
        <f>IF(基本情報入力シート!X607="","",基本情報入力シート!X607)</f>
        <v/>
      </c>
      <c r="P564" s="640" t="str">
        <f>IF(基本情報入力シート!Y607="","",基本情報入力シート!Y607)</f>
        <v/>
      </c>
      <c r="Q564" s="641" t="str">
        <f>IF(基本情報入力シート!Z607="","",基本情報入力シート!Z607)</f>
        <v/>
      </c>
      <c r="R564" s="642" t="str">
        <f>IF(基本情報入力シート!AA607="","",基本情報入力シート!AA607)</f>
        <v/>
      </c>
      <c r="S564" s="129"/>
      <c r="T564" s="130"/>
      <c r="U564" s="643" t="str">
        <f>IFERROR(VLOOKUP(P564,【参考】数式用!$A$5:$I$28,MATCH(T564,【参考】数式用!$H$4:$I$4,0)+7,0),"")</f>
        <v/>
      </c>
      <c r="V564" s="132"/>
      <c r="W564" s="312" t="s">
        <v>121</v>
      </c>
      <c r="X564" s="133"/>
      <c r="Y564" s="313" t="s">
        <v>122</v>
      </c>
      <c r="Z564" s="133"/>
      <c r="AA564" s="313" t="s">
        <v>123</v>
      </c>
      <c r="AB564" s="133"/>
      <c r="AC564" s="313" t="s">
        <v>122</v>
      </c>
      <c r="AD564" s="133"/>
      <c r="AE564" s="313" t="s">
        <v>124</v>
      </c>
      <c r="AF564" s="644" t="s">
        <v>125</v>
      </c>
      <c r="AG564" s="651" t="str">
        <f t="shared" si="27"/>
        <v/>
      </c>
      <c r="AH564" s="645" t="s">
        <v>47</v>
      </c>
      <c r="AI564" s="646" t="str">
        <f t="shared" si="26"/>
        <v/>
      </c>
      <c r="AJ564" s="234"/>
      <c r="AK564" s="647" t="str">
        <f t="shared" si="28"/>
        <v>○</v>
      </c>
      <c r="AL564" s="648" t="str">
        <f t="shared" si="29"/>
        <v/>
      </c>
      <c r="AM564" s="649"/>
      <c r="AN564" s="649"/>
      <c r="AO564" s="649"/>
      <c r="AP564" s="649"/>
      <c r="AQ564" s="649"/>
      <c r="AR564" s="649"/>
      <c r="AS564" s="649"/>
      <c r="AT564" s="649"/>
      <c r="AU564" s="650"/>
    </row>
    <row r="565" spans="1:47" ht="33" customHeight="1" thickBot="1">
      <c r="A565" s="639">
        <f t="shared" si="31"/>
        <v>555</v>
      </c>
      <c r="B565" s="1269" t="str">
        <f>IF(基本情報入力シート!C608="","",基本情報入力シート!C608)</f>
        <v/>
      </c>
      <c r="C565" s="1270"/>
      <c r="D565" s="1270"/>
      <c r="E565" s="1270"/>
      <c r="F565" s="1270"/>
      <c r="G565" s="1270"/>
      <c r="H565" s="1270"/>
      <c r="I565" s="1270"/>
      <c r="J565" s="1270"/>
      <c r="K565" s="1271"/>
      <c r="L565" s="639" t="str">
        <f>IF(基本情報入力シート!M608="","",基本情報入力シート!M608)</f>
        <v/>
      </c>
      <c r="M565" s="639" t="str">
        <f>IF(基本情報入力シート!R608="","",基本情報入力シート!R608)</f>
        <v/>
      </c>
      <c r="N565" s="639" t="str">
        <f>IF(基本情報入力シート!W608="","",基本情報入力シート!W608)</f>
        <v/>
      </c>
      <c r="O565" s="639" t="str">
        <f>IF(基本情報入力シート!X608="","",基本情報入力シート!X608)</f>
        <v/>
      </c>
      <c r="P565" s="640" t="str">
        <f>IF(基本情報入力シート!Y608="","",基本情報入力シート!Y608)</f>
        <v/>
      </c>
      <c r="Q565" s="641" t="str">
        <f>IF(基本情報入力シート!Z608="","",基本情報入力シート!Z608)</f>
        <v/>
      </c>
      <c r="R565" s="642" t="str">
        <f>IF(基本情報入力シート!AA608="","",基本情報入力シート!AA608)</f>
        <v/>
      </c>
      <c r="S565" s="129"/>
      <c r="T565" s="130"/>
      <c r="U565" s="643" t="str">
        <f>IFERROR(VLOOKUP(P565,【参考】数式用!$A$5:$I$28,MATCH(T565,【参考】数式用!$H$4:$I$4,0)+7,0),"")</f>
        <v/>
      </c>
      <c r="V565" s="132"/>
      <c r="W565" s="312" t="s">
        <v>121</v>
      </c>
      <c r="X565" s="133"/>
      <c r="Y565" s="313" t="s">
        <v>122</v>
      </c>
      <c r="Z565" s="133"/>
      <c r="AA565" s="313" t="s">
        <v>123</v>
      </c>
      <c r="AB565" s="133"/>
      <c r="AC565" s="313" t="s">
        <v>122</v>
      </c>
      <c r="AD565" s="133"/>
      <c r="AE565" s="313" t="s">
        <v>124</v>
      </c>
      <c r="AF565" s="644" t="s">
        <v>125</v>
      </c>
      <c r="AG565" s="651" t="str">
        <f t="shared" si="27"/>
        <v/>
      </c>
      <c r="AH565" s="645" t="s">
        <v>47</v>
      </c>
      <c r="AI565" s="646" t="str">
        <f t="shared" si="26"/>
        <v/>
      </c>
      <c r="AJ565" s="234"/>
      <c r="AK565" s="647" t="str">
        <f t="shared" si="28"/>
        <v>○</v>
      </c>
      <c r="AL565" s="648" t="str">
        <f t="shared" si="29"/>
        <v/>
      </c>
      <c r="AM565" s="649"/>
      <c r="AN565" s="649"/>
      <c r="AO565" s="649"/>
      <c r="AP565" s="649"/>
      <c r="AQ565" s="649"/>
      <c r="AR565" s="649"/>
      <c r="AS565" s="649"/>
      <c r="AT565" s="649"/>
      <c r="AU565" s="650"/>
    </row>
    <row r="566" spans="1:47" ht="33" customHeight="1" thickBot="1">
      <c r="A566" s="639">
        <f t="shared" si="31"/>
        <v>556</v>
      </c>
      <c r="B566" s="1269" t="str">
        <f>IF(基本情報入力シート!C609="","",基本情報入力シート!C609)</f>
        <v/>
      </c>
      <c r="C566" s="1270"/>
      <c r="D566" s="1270"/>
      <c r="E566" s="1270"/>
      <c r="F566" s="1270"/>
      <c r="G566" s="1270"/>
      <c r="H566" s="1270"/>
      <c r="I566" s="1270"/>
      <c r="J566" s="1270"/>
      <c r="K566" s="1271"/>
      <c r="L566" s="639" t="str">
        <f>IF(基本情報入力シート!M609="","",基本情報入力シート!M609)</f>
        <v/>
      </c>
      <c r="M566" s="639" t="str">
        <f>IF(基本情報入力シート!R609="","",基本情報入力シート!R609)</f>
        <v/>
      </c>
      <c r="N566" s="639" t="str">
        <f>IF(基本情報入力シート!W609="","",基本情報入力シート!W609)</f>
        <v/>
      </c>
      <c r="O566" s="639" t="str">
        <f>IF(基本情報入力シート!X609="","",基本情報入力シート!X609)</f>
        <v/>
      </c>
      <c r="P566" s="640" t="str">
        <f>IF(基本情報入力シート!Y609="","",基本情報入力シート!Y609)</f>
        <v/>
      </c>
      <c r="Q566" s="641" t="str">
        <f>IF(基本情報入力シート!Z609="","",基本情報入力シート!Z609)</f>
        <v/>
      </c>
      <c r="R566" s="642" t="str">
        <f>IF(基本情報入力シート!AA609="","",基本情報入力シート!AA609)</f>
        <v/>
      </c>
      <c r="S566" s="129"/>
      <c r="T566" s="130"/>
      <c r="U566" s="643" t="str">
        <f>IFERROR(VLOOKUP(P566,【参考】数式用!$A$5:$I$28,MATCH(T566,【参考】数式用!$H$4:$I$4,0)+7,0),"")</f>
        <v/>
      </c>
      <c r="V566" s="132"/>
      <c r="W566" s="312" t="s">
        <v>121</v>
      </c>
      <c r="X566" s="133"/>
      <c r="Y566" s="313" t="s">
        <v>122</v>
      </c>
      <c r="Z566" s="133"/>
      <c r="AA566" s="313" t="s">
        <v>123</v>
      </c>
      <c r="AB566" s="133"/>
      <c r="AC566" s="313" t="s">
        <v>122</v>
      </c>
      <c r="AD566" s="133"/>
      <c r="AE566" s="313" t="s">
        <v>124</v>
      </c>
      <c r="AF566" s="644" t="s">
        <v>125</v>
      </c>
      <c r="AG566" s="651" t="str">
        <f t="shared" si="27"/>
        <v/>
      </c>
      <c r="AH566" s="645" t="s">
        <v>47</v>
      </c>
      <c r="AI566" s="646" t="str">
        <f t="shared" si="26"/>
        <v/>
      </c>
      <c r="AJ566" s="234"/>
      <c r="AK566" s="647" t="str">
        <f t="shared" si="28"/>
        <v>○</v>
      </c>
      <c r="AL566" s="648" t="str">
        <f t="shared" si="29"/>
        <v/>
      </c>
      <c r="AM566" s="649"/>
      <c r="AN566" s="649"/>
      <c r="AO566" s="649"/>
      <c r="AP566" s="649"/>
      <c r="AQ566" s="649"/>
      <c r="AR566" s="649"/>
      <c r="AS566" s="649"/>
      <c r="AT566" s="649"/>
      <c r="AU566" s="650"/>
    </row>
    <row r="567" spans="1:47" ht="33" customHeight="1" thickBot="1">
      <c r="A567" s="639">
        <f t="shared" si="31"/>
        <v>557</v>
      </c>
      <c r="B567" s="1269" t="str">
        <f>IF(基本情報入力シート!C610="","",基本情報入力シート!C610)</f>
        <v/>
      </c>
      <c r="C567" s="1270"/>
      <c r="D567" s="1270"/>
      <c r="E567" s="1270"/>
      <c r="F567" s="1270"/>
      <c r="G567" s="1270"/>
      <c r="H567" s="1270"/>
      <c r="I567" s="1270"/>
      <c r="J567" s="1270"/>
      <c r="K567" s="1271"/>
      <c r="L567" s="639" t="str">
        <f>IF(基本情報入力シート!M610="","",基本情報入力シート!M610)</f>
        <v/>
      </c>
      <c r="M567" s="639" t="str">
        <f>IF(基本情報入力シート!R610="","",基本情報入力シート!R610)</f>
        <v/>
      </c>
      <c r="N567" s="639" t="str">
        <f>IF(基本情報入力シート!W610="","",基本情報入力シート!W610)</f>
        <v/>
      </c>
      <c r="O567" s="639" t="str">
        <f>IF(基本情報入力シート!X610="","",基本情報入力シート!X610)</f>
        <v/>
      </c>
      <c r="P567" s="640" t="str">
        <f>IF(基本情報入力シート!Y610="","",基本情報入力シート!Y610)</f>
        <v/>
      </c>
      <c r="Q567" s="641" t="str">
        <f>IF(基本情報入力シート!Z610="","",基本情報入力シート!Z610)</f>
        <v/>
      </c>
      <c r="R567" s="642" t="str">
        <f>IF(基本情報入力シート!AA610="","",基本情報入力シート!AA610)</f>
        <v/>
      </c>
      <c r="S567" s="129"/>
      <c r="T567" s="130"/>
      <c r="U567" s="643" t="str">
        <f>IFERROR(VLOOKUP(P567,【参考】数式用!$A$5:$I$28,MATCH(T567,【参考】数式用!$H$4:$I$4,0)+7,0),"")</f>
        <v/>
      </c>
      <c r="V567" s="132"/>
      <c r="W567" s="312" t="s">
        <v>121</v>
      </c>
      <c r="X567" s="133"/>
      <c r="Y567" s="313" t="s">
        <v>122</v>
      </c>
      <c r="Z567" s="133"/>
      <c r="AA567" s="313" t="s">
        <v>123</v>
      </c>
      <c r="AB567" s="133"/>
      <c r="AC567" s="313" t="s">
        <v>122</v>
      </c>
      <c r="AD567" s="133"/>
      <c r="AE567" s="313" t="s">
        <v>124</v>
      </c>
      <c r="AF567" s="644" t="s">
        <v>125</v>
      </c>
      <c r="AG567" s="651" t="str">
        <f t="shared" si="27"/>
        <v/>
      </c>
      <c r="AH567" s="645" t="s">
        <v>47</v>
      </c>
      <c r="AI567" s="646" t="str">
        <f t="shared" si="26"/>
        <v/>
      </c>
      <c r="AJ567" s="234"/>
      <c r="AK567" s="647" t="str">
        <f t="shared" si="28"/>
        <v>○</v>
      </c>
      <c r="AL567" s="648" t="str">
        <f t="shared" si="29"/>
        <v/>
      </c>
      <c r="AM567" s="649"/>
      <c r="AN567" s="649"/>
      <c r="AO567" s="649"/>
      <c r="AP567" s="649"/>
      <c r="AQ567" s="649"/>
      <c r="AR567" s="649"/>
      <c r="AS567" s="649"/>
      <c r="AT567" s="649"/>
      <c r="AU567" s="650"/>
    </row>
    <row r="568" spans="1:47" ht="33" customHeight="1" thickBot="1">
      <c r="A568" s="639">
        <f t="shared" si="31"/>
        <v>558</v>
      </c>
      <c r="B568" s="1269" t="str">
        <f>IF(基本情報入力シート!C611="","",基本情報入力シート!C611)</f>
        <v/>
      </c>
      <c r="C568" s="1270"/>
      <c r="D568" s="1270"/>
      <c r="E568" s="1270"/>
      <c r="F568" s="1270"/>
      <c r="G568" s="1270"/>
      <c r="H568" s="1270"/>
      <c r="I568" s="1270"/>
      <c r="J568" s="1270"/>
      <c r="K568" s="1271"/>
      <c r="L568" s="639" t="str">
        <f>IF(基本情報入力シート!M611="","",基本情報入力シート!M611)</f>
        <v/>
      </c>
      <c r="M568" s="639" t="str">
        <f>IF(基本情報入力シート!R611="","",基本情報入力シート!R611)</f>
        <v/>
      </c>
      <c r="N568" s="639" t="str">
        <f>IF(基本情報入力シート!W611="","",基本情報入力シート!W611)</f>
        <v/>
      </c>
      <c r="O568" s="639" t="str">
        <f>IF(基本情報入力シート!X611="","",基本情報入力シート!X611)</f>
        <v/>
      </c>
      <c r="P568" s="640" t="str">
        <f>IF(基本情報入力シート!Y611="","",基本情報入力シート!Y611)</f>
        <v/>
      </c>
      <c r="Q568" s="641" t="str">
        <f>IF(基本情報入力シート!Z611="","",基本情報入力シート!Z611)</f>
        <v/>
      </c>
      <c r="R568" s="642" t="str">
        <f>IF(基本情報入力シート!AA611="","",基本情報入力シート!AA611)</f>
        <v/>
      </c>
      <c r="S568" s="129"/>
      <c r="T568" s="130"/>
      <c r="U568" s="643" t="str">
        <f>IFERROR(VLOOKUP(P568,【参考】数式用!$A$5:$I$28,MATCH(T568,【参考】数式用!$H$4:$I$4,0)+7,0),"")</f>
        <v/>
      </c>
      <c r="V568" s="132"/>
      <c r="W568" s="312" t="s">
        <v>121</v>
      </c>
      <c r="X568" s="133"/>
      <c r="Y568" s="313" t="s">
        <v>122</v>
      </c>
      <c r="Z568" s="133"/>
      <c r="AA568" s="313" t="s">
        <v>123</v>
      </c>
      <c r="AB568" s="133"/>
      <c r="AC568" s="313" t="s">
        <v>122</v>
      </c>
      <c r="AD568" s="133"/>
      <c r="AE568" s="313" t="s">
        <v>124</v>
      </c>
      <c r="AF568" s="644" t="s">
        <v>125</v>
      </c>
      <c r="AG568" s="651" t="str">
        <f t="shared" si="27"/>
        <v/>
      </c>
      <c r="AH568" s="645" t="s">
        <v>47</v>
      </c>
      <c r="AI568" s="646" t="str">
        <f t="shared" si="26"/>
        <v/>
      </c>
      <c r="AJ568" s="234"/>
      <c r="AK568" s="647" t="str">
        <f t="shared" si="28"/>
        <v>○</v>
      </c>
      <c r="AL568" s="648" t="str">
        <f t="shared" si="29"/>
        <v/>
      </c>
      <c r="AM568" s="649"/>
      <c r="AN568" s="649"/>
      <c r="AO568" s="649"/>
      <c r="AP568" s="649"/>
      <c r="AQ568" s="649"/>
      <c r="AR568" s="649"/>
      <c r="AS568" s="649"/>
      <c r="AT568" s="649"/>
      <c r="AU568" s="650"/>
    </row>
    <row r="569" spans="1:47" ht="33" customHeight="1" thickBot="1">
      <c r="A569" s="639">
        <f t="shared" si="31"/>
        <v>559</v>
      </c>
      <c r="B569" s="1269" t="str">
        <f>IF(基本情報入力シート!C612="","",基本情報入力シート!C612)</f>
        <v/>
      </c>
      <c r="C569" s="1270"/>
      <c r="D569" s="1270"/>
      <c r="E569" s="1270"/>
      <c r="F569" s="1270"/>
      <c r="G569" s="1270"/>
      <c r="H569" s="1270"/>
      <c r="I569" s="1270"/>
      <c r="J569" s="1270"/>
      <c r="K569" s="1271"/>
      <c r="L569" s="639" t="str">
        <f>IF(基本情報入力シート!M612="","",基本情報入力シート!M612)</f>
        <v/>
      </c>
      <c r="M569" s="639" t="str">
        <f>IF(基本情報入力シート!R612="","",基本情報入力シート!R612)</f>
        <v/>
      </c>
      <c r="N569" s="639" t="str">
        <f>IF(基本情報入力シート!W612="","",基本情報入力シート!W612)</f>
        <v/>
      </c>
      <c r="O569" s="639" t="str">
        <f>IF(基本情報入力シート!X612="","",基本情報入力シート!X612)</f>
        <v/>
      </c>
      <c r="P569" s="640" t="str">
        <f>IF(基本情報入力シート!Y612="","",基本情報入力シート!Y612)</f>
        <v/>
      </c>
      <c r="Q569" s="641" t="str">
        <f>IF(基本情報入力シート!Z612="","",基本情報入力シート!Z612)</f>
        <v/>
      </c>
      <c r="R569" s="642" t="str">
        <f>IF(基本情報入力シート!AA612="","",基本情報入力シート!AA612)</f>
        <v/>
      </c>
      <c r="S569" s="129"/>
      <c r="T569" s="130"/>
      <c r="U569" s="643" t="str">
        <f>IFERROR(VLOOKUP(P569,【参考】数式用!$A$5:$I$28,MATCH(T569,【参考】数式用!$H$4:$I$4,0)+7,0),"")</f>
        <v/>
      </c>
      <c r="V569" s="132"/>
      <c r="W569" s="312" t="s">
        <v>121</v>
      </c>
      <c r="X569" s="133"/>
      <c r="Y569" s="313" t="s">
        <v>122</v>
      </c>
      <c r="Z569" s="133"/>
      <c r="AA569" s="313" t="s">
        <v>123</v>
      </c>
      <c r="AB569" s="133"/>
      <c r="AC569" s="313" t="s">
        <v>122</v>
      </c>
      <c r="AD569" s="133"/>
      <c r="AE569" s="313" t="s">
        <v>124</v>
      </c>
      <c r="AF569" s="644" t="s">
        <v>125</v>
      </c>
      <c r="AG569" s="651" t="str">
        <f t="shared" si="27"/>
        <v/>
      </c>
      <c r="AH569" s="645" t="s">
        <v>47</v>
      </c>
      <c r="AI569" s="646" t="str">
        <f t="shared" si="26"/>
        <v/>
      </c>
      <c r="AJ569" s="234"/>
      <c r="AK569" s="647" t="str">
        <f t="shared" si="28"/>
        <v>○</v>
      </c>
      <c r="AL569" s="648" t="str">
        <f t="shared" si="29"/>
        <v/>
      </c>
      <c r="AM569" s="649"/>
      <c r="AN569" s="649"/>
      <c r="AO569" s="649"/>
      <c r="AP569" s="649"/>
      <c r="AQ569" s="649"/>
      <c r="AR569" s="649"/>
      <c r="AS569" s="649"/>
      <c r="AT569" s="649"/>
      <c r="AU569" s="650"/>
    </row>
    <row r="570" spans="1:47" ht="33" customHeight="1" thickBot="1">
      <c r="A570" s="639">
        <f t="shared" si="31"/>
        <v>560</v>
      </c>
      <c r="B570" s="1269" t="str">
        <f>IF(基本情報入力シート!C613="","",基本情報入力シート!C613)</f>
        <v/>
      </c>
      <c r="C570" s="1270"/>
      <c r="D570" s="1270"/>
      <c r="E570" s="1270"/>
      <c r="F570" s="1270"/>
      <c r="G570" s="1270"/>
      <c r="H570" s="1270"/>
      <c r="I570" s="1270"/>
      <c r="J570" s="1270"/>
      <c r="K570" s="1271"/>
      <c r="L570" s="639" t="str">
        <f>IF(基本情報入力シート!M613="","",基本情報入力シート!M613)</f>
        <v/>
      </c>
      <c r="M570" s="639" t="str">
        <f>IF(基本情報入力シート!R613="","",基本情報入力シート!R613)</f>
        <v/>
      </c>
      <c r="N570" s="639" t="str">
        <f>IF(基本情報入力シート!W613="","",基本情報入力シート!W613)</f>
        <v/>
      </c>
      <c r="O570" s="639" t="str">
        <f>IF(基本情報入力シート!X613="","",基本情報入力シート!X613)</f>
        <v/>
      </c>
      <c r="P570" s="640" t="str">
        <f>IF(基本情報入力シート!Y613="","",基本情報入力シート!Y613)</f>
        <v/>
      </c>
      <c r="Q570" s="641" t="str">
        <f>IF(基本情報入力シート!Z613="","",基本情報入力シート!Z613)</f>
        <v/>
      </c>
      <c r="R570" s="642" t="str">
        <f>IF(基本情報入力シート!AA613="","",基本情報入力シート!AA613)</f>
        <v/>
      </c>
      <c r="S570" s="129"/>
      <c r="T570" s="130"/>
      <c r="U570" s="643" t="str">
        <f>IFERROR(VLOOKUP(P570,【参考】数式用!$A$5:$I$28,MATCH(T570,【参考】数式用!$H$4:$I$4,0)+7,0),"")</f>
        <v/>
      </c>
      <c r="V570" s="132"/>
      <c r="W570" s="312" t="s">
        <v>121</v>
      </c>
      <c r="X570" s="133"/>
      <c r="Y570" s="313" t="s">
        <v>122</v>
      </c>
      <c r="Z570" s="133"/>
      <c r="AA570" s="313" t="s">
        <v>123</v>
      </c>
      <c r="AB570" s="133"/>
      <c r="AC570" s="313" t="s">
        <v>122</v>
      </c>
      <c r="AD570" s="133"/>
      <c r="AE570" s="313" t="s">
        <v>124</v>
      </c>
      <c r="AF570" s="644" t="s">
        <v>125</v>
      </c>
      <c r="AG570" s="651" t="str">
        <f t="shared" si="27"/>
        <v/>
      </c>
      <c r="AH570" s="645" t="s">
        <v>47</v>
      </c>
      <c r="AI570" s="646" t="str">
        <f t="shared" si="26"/>
        <v/>
      </c>
      <c r="AJ570" s="234"/>
      <c r="AK570" s="647" t="str">
        <f t="shared" si="28"/>
        <v>○</v>
      </c>
      <c r="AL570" s="648" t="str">
        <f t="shared" si="29"/>
        <v/>
      </c>
      <c r="AM570" s="649"/>
      <c r="AN570" s="649"/>
      <c r="AO570" s="649"/>
      <c r="AP570" s="649"/>
      <c r="AQ570" s="649"/>
      <c r="AR570" s="649"/>
      <c r="AS570" s="649"/>
      <c r="AT570" s="649"/>
      <c r="AU570" s="650"/>
    </row>
    <row r="571" spans="1:47" ht="33" customHeight="1" thickBot="1">
      <c r="A571" s="639">
        <f t="shared" si="31"/>
        <v>561</v>
      </c>
      <c r="B571" s="1269" t="str">
        <f>IF(基本情報入力シート!C614="","",基本情報入力シート!C614)</f>
        <v/>
      </c>
      <c r="C571" s="1270"/>
      <c r="D571" s="1270"/>
      <c r="E571" s="1270"/>
      <c r="F571" s="1270"/>
      <c r="G571" s="1270"/>
      <c r="H571" s="1270"/>
      <c r="I571" s="1270"/>
      <c r="J571" s="1270"/>
      <c r="K571" s="1271"/>
      <c r="L571" s="639" t="str">
        <f>IF(基本情報入力シート!M614="","",基本情報入力シート!M614)</f>
        <v/>
      </c>
      <c r="M571" s="639" t="str">
        <f>IF(基本情報入力シート!R614="","",基本情報入力シート!R614)</f>
        <v/>
      </c>
      <c r="N571" s="639" t="str">
        <f>IF(基本情報入力シート!W614="","",基本情報入力シート!W614)</f>
        <v/>
      </c>
      <c r="O571" s="639" t="str">
        <f>IF(基本情報入力シート!X614="","",基本情報入力シート!X614)</f>
        <v/>
      </c>
      <c r="P571" s="640" t="str">
        <f>IF(基本情報入力シート!Y614="","",基本情報入力シート!Y614)</f>
        <v/>
      </c>
      <c r="Q571" s="641" t="str">
        <f>IF(基本情報入力シート!Z614="","",基本情報入力シート!Z614)</f>
        <v/>
      </c>
      <c r="R571" s="642" t="str">
        <f>IF(基本情報入力シート!AA614="","",基本情報入力シート!AA614)</f>
        <v/>
      </c>
      <c r="S571" s="129"/>
      <c r="T571" s="130"/>
      <c r="U571" s="643" t="str">
        <f>IFERROR(VLOOKUP(P571,【参考】数式用!$A$5:$I$28,MATCH(T571,【参考】数式用!$H$4:$I$4,0)+7,0),"")</f>
        <v/>
      </c>
      <c r="V571" s="132"/>
      <c r="W571" s="312" t="s">
        <v>121</v>
      </c>
      <c r="X571" s="133"/>
      <c r="Y571" s="313" t="s">
        <v>122</v>
      </c>
      <c r="Z571" s="133"/>
      <c r="AA571" s="313" t="s">
        <v>123</v>
      </c>
      <c r="AB571" s="133"/>
      <c r="AC571" s="313" t="s">
        <v>122</v>
      </c>
      <c r="AD571" s="133"/>
      <c r="AE571" s="313" t="s">
        <v>124</v>
      </c>
      <c r="AF571" s="644" t="s">
        <v>125</v>
      </c>
      <c r="AG571" s="651" t="str">
        <f t="shared" si="27"/>
        <v/>
      </c>
      <c r="AH571" s="645" t="s">
        <v>47</v>
      </c>
      <c r="AI571" s="646" t="str">
        <f t="shared" si="26"/>
        <v/>
      </c>
      <c r="AJ571" s="234"/>
      <c r="AK571" s="647" t="str">
        <f t="shared" si="28"/>
        <v>○</v>
      </c>
      <c r="AL571" s="648" t="str">
        <f t="shared" si="29"/>
        <v/>
      </c>
      <c r="AM571" s="649"/>
      <c r="AN571" s="649"/>
      <c r="AO571" s="649"/>
      <c r="AP571" s="649"/>
      <c r="AQ571" s="649"/>
      <c r="AR571" s="649"/>
      <c r="AS571" s="649"/>
      <c r="AT571" s="649"/>
      <c r="AU571" s="650"/>
    </row>
    <row r="572" spans="1:47" ht="33" customHeight="1" thickBot="1">
      <c r="A572" s="639">
        <f t="shared" si="31"/>
        <v>562</v>
      </c>
      <c r="B572" s="1269" t="str">
        <f>IF(基本情報入力シート!C615="","",基本情報入力シート!C615)</f>
        <v/>
      </c>
      <c r="C572" s="1270"/>
      <c r="D572" s="1270"/>
      <c r="E572" s="1270"/>
      <c r="F572" s="1270"/>
      <c r="G572" s="1270"/>
      <c r="H572" s="1270"/>
      <c r="I572" s="1270"/>
      <c r="J572" s="1270"/>
      <c r="K572" s="1271"/>
      <c r="L572" s="639" t="str">
        <f>IF(基本情報入力シート!M615="","",基本情報入力シート!M615)</f>
        <v/>
      </c>
      <c r="M572" s="639" t="str">
        <f>IF(基本情報入力シート!R615="","",基本情報入力シート!R615)</f>
        <v/>
      </c>
      <c r="N572" s="639" t="str">
        <f>IF(基本情報入力シート!W615="","",基本情報入力シート!W615)</f>
        <v/>
      </c>
      <c r="O572" s="639" t="str">
        <f>IF(基本情報入力シート!X615="","",基本情報入力シート!X615)</f>
        <v/>
      </c>
      <c r="P572" s="640" t="str">
        <f>IF(基本情報入力シート!Y615="","",基本情報入力シート!Y615)</f>
        <v/>
      </c>
      <c r="Q572" s="641" t="str">
        <f>IF(基本情報入力シート!Z615="","",基本情報入力シート!Z615)</f>
        <v/>
      </c>
      <c r="R572" s="642" t="str">
        <f>IF(基本情報入力シート!AA615="","",基本情報入力シート!AA615)</f>
        <v/>
      </c>
      <c r="S572" s="129"/>
      <c r="T572" s="130"/>
      <c r="U572" s="643" t="str">
        <f>IFERROR(VLOOKUP(P572,【参考】数式用!$A$5:$I$28,MATCH(T572,【参考】数式用!$H$4:$I$4,0)+7,0),"")</f>
        <v/>
      </c>
      <c r="V572" s="132"/>
      <c r="W572" s="312" t="s">
        <v>121</v>
      </c>
      <c r="X572" s="133"/>
      <c r="Y572" s="313" t="s">
        <v>122</v>
      </c>
      <c r="Z572" s="133"/>
      <c r="AA572" s="313" t="s">
        <v>123</v>
      </c>
      <c r="AB572" s="133"/>
      <c r="AC572" s="313" t="s">
        <v>122</v>
      </c>
      <c r="AD572" s="133"/>
      <c r="AE572" s="313" t="s">
        <v>124</v>
      </c>
      <c r="AF572" s="644" t="s">
        <v>125</v>
      </c>
      <c r="AG572" s="651" t="str">
        <f t="shared" si="27"/>
        <v/>
      </c>
      <c r="AH572" s="645" t="s">
        <v>47</v>
      </c>
      <c r="AI572" s="646" t="str">
        <f t="shared" si="26"/>
        <v/>
      </c>
      <c r="AJ572" s="234"/>
      <c r="AK572" s="647" t="str">
        <f t="shared" si="28"/>
        <v>○</v>
      </c>
      <c r="AL572" s="648" t="str">
        <f t="shared" si="29"/>
        <v/>
      </c>
      <c r="AM572" s="649"/>
      <c r="AN572" s="649"/>
      <c r="AO572" s="649"/>
      <c r="AP572" s="649"/>
      <c r="AQ572" s="649"/>
      <c r="AR572" s="649"/>
      <c r="AS572" s="649"/>
      <c r="AT572" s="649"/>
      <c r="AU572" s="650"/>
    </row>
    <row r="573" spans="1:47" ht="33" customHeight="1" thickBot="1">
      <c r="A573" s="639">
        <f t="shared" si="31"/>
        <v>563</v>
      </c>
      <c r="B573" s="1269" t="str">
        <f>IF(基本情報入力シート!C616="","",基本情報入力シート!C616)</f>
        <v/>
      </c>
      <c r="C573" s="1270"/>
      <c r="D573" s="1270"/>
      <c r="E573" s="1270"/>
      <c r="F573" s="1270"/>
      <c r="G573" s="1270"/>
      <c r="H573" s="1270"/>
      <c r="I573" s="1270"/>
      <c r="J573" s="1270"/>
      <c r="K573" s="1271"/>
      <c r="L573" s="639" t="str">
        <f>IF(基本情報入力シート!M616="","",基本情報入力シート!M616)</f>
        <v/>
      </c>
      <c r="M573" s="639" t="str">
        <f>IF(基本情報入力シート!R616="","",基本情報入力シート!R616)</f>
        <v/>
      </c>
      <c r="N573" s="639" t="str">
        <f>IF(基本情報入力シート!W616="","",基本情報入力シート!W616)</f>
        <v/>
      </c>
      <c r="O573" s="639" t="str">
        <f>IF(基本情報入力シート!X616="","",基本情報入力シート!X616)</f>
        <v/>
      </c>
      <c r="P573" s="640" t="str">
        <f>IF(基本情報入力シート!Y616="","",基本情報入力シート!Y616)</f>
        <v/>
      </c>
      <c r="Q573" s="641" t="str">
        <f>IF(基本情報入力シート!Z616="","",基本情報入力シート!Z616)</f>
        <v/>
      </c>
      <c r="R573" s="642" t="str">
        <f>IF(基本情報入力シート!AA616="","",基本情報入力シート!AA616)</f>
        <v/>
      </c>
      <c r="S573" s="129"/>
      <c r="T573" s="130"/>
      <c r="U573" s="643" t="str">
        <f>IFERROR(VLOOKUP(P573,【参考】数式用!$A$5:$I$28,MATCH(T573,【参考】数式用!$H$4:$I$4,0)+7,0),"")</f>
        <v/>
      </c>
      <c r="V573" s="132"/>
      <c r="W573" s="312" t="s">
        <v>121</v>
      </c>
      <c r="X573" s="133"/>
      <c r="Y573" s="313" t="s">
        <v>122</v>
      </c>
      <c r="Z573" s="133"/>
      <c r="AA573" s="313" t="s">
        <v>123</v>
      </c>
      <c r="AB573" s="133"/>
      <c r="AC573" s="313" t="s">
        <v>122</v>
      </c>
      <c r="AD573" s="133"/>
      <c r="AE573" s="313" t="s">
        <v>124</v>
      </c>
      <c r="AF573" s="644" t="s">
        <v>125</v>
      </c>
      <c r="AG573" s="651" t="str">
        <f t="shared" si="27"/>
        <v/>
      </c>
      <c r="AH573" s="645" t="s">
        <v>47</v>
      </c>
      <c r="AI573" s="646" t="str">
        <f t="shared" si="26"/>
        <v/>
      </c>
      <c r="AJ573" s="234"/>
      <c r="AK573" s="647" t="str">
        <f t="shared" si="28"/>
        <v>○</v>
      </c>
      <c r="AL573" s="648" t="str">
        <f t="shared" si="29"/>
        <v/>
      </c>
      <c r="AM573" s="649"/>
      <c r="AN573" s="649"/>
      <c r="AO573" s="649"/>
      <c r="AP573" s="649"/>
      <c r="AQ573" s="649"/>
      <c r="AR573" s="649"/>
      <c r="AS573" s="649"/>
      <c r="AT573" s="649"/>
      <c r="AU573" s="650"/>
    </row>
    <row r="574" spans="1:47" ht="33" customHeight="1" thickBot="1">
      <c r="A574" s="639">
        <f t="shared" si="31"/>
        <v>564</v>
      </c>
      <c r="B574" s="1269" t="str">
        <f>IF(基本情報入力シート!C617="","",基本情報入力シート!C617)</f>
        <v/>
      </c>
      <c r="C574" s="1270"/>
      <c r="D574" s="1270"/>
      <c r="E574" s="1270"/>
      <c r="F574" s="1270"/>
      <c r="G574" s="1270"/>
      <c r="H574" s="1270"/>
      <c r="I574" s="1270"/>
      <c r="J574" s="1270"/>
      <c r="K574" s="1271"/>
      <c r="L574" s="639" t="str">
        <f>IF(基本情報入力シート!M617="","",基本情報入力シート!M617)</f>
        <v/>
      </c>
      <c r="M574" s="639" t="str">
        <f>IF(基本情報入力シート!R617="","",基本情報入力シート!R617)</f>
        <v/>
      </c>
      <c r="N574" s="639" t="str">
        <f>IF(基本情報入力シート!W617="","",基本情報入力シート!W617)</f>
        <v/>
      </c>
      <c r="O574" s="639" t="str">
        <f>IF(基本情報入力シート!X617="","",基本情報入力シート!X617)</f>
        <v/>
      </c>
      <c r="P574" s="640" t="str">
        <f>IF(基本情報入力シート!Y617="","",基本情報入力シート!Y617)</f>
        <v/>
      </c>
      <c r="Q574" s="641" t="str">
        <f>IF(基本情報入力シート!Z617="","",基本情報入力シート!Z617)</f>
        <v/>
      </c>
      <c r="R574" s="642" t="str">
        <f>IF(基本情報入力シート!AA617="","",基本情報入力シート!AA617)</f>
        <v/>
      </c>
      <c r="S574" s="129"/>
      <c r="T574" s="130"/>
      <c r="U574" s="643" t="str">
        <f>IFERROR(VLOOKUP(P574,【参考】数式用!$A$5:$I$28,MATCH(T574,【参考】数式用!$H$4:$I$4,0)+7,0),"")</f>
        <v/>
      </c>
      <c r="V574" s="132"/>
      <c r="W574" s="312" t="s">
        <v>121</v>
      </c>
      <c r="X574" s="133"/>
      <c r="Y574" s="313" t="s">
        <v>122</v>
      </c>
      <c r="Z574" s="133"/>
      <c r="AA574" s="313" t="s">
        <v>123</v>
      </c>
      <c r="AB574" s="133"/>
      <c r="AC574" s="313" t="s">
        <v>122</v>
      </c>
      <c r="AD574" s="133"/>
      <c r="AE574" s="313" t="s">
        <v>124</v>
      </c>
      <c r="AF574" s="644" t="s">
        <v>125</v>
      </c>
      <c r="AG574" s="651" t="str">
        <f t="shared" si="27"/>
        <v/>
      </c>
      <c r="AH574" s="645" t="s">
        <v>47</v>
      </c>
      <c r="AI574" s="646" t="str">
        <f t="shared" si="26"/>
        <v/>
      </c>
      <c r="AJ574" s="234"/>
      <c r="AK574" s="647" t="str">
        <f t="shared" si="28"/>
        <v>○</v>
      </c>
      <c r="AL574" s="648" t="str">
        <f t="shared" si="29"/>
        <v/>
      </c>
      <c r="AM574" s="649"/>
      <c r="AN574" s="649"/>
      <c r="AO574" s="649"/>
      <c r="AP574" s="649"/>
      <c r="AQ574" s="649"/>
      <c r="AR574" s="649"/>
      <c r="AS574" s="649"/>
      <c r="AT574" s="649"/>
      <c r="AU574" s="650"/>
    </row>
    <row r="575" spans="1:47" ht="33" customHeight="1" thickBot="1">
      <c r="A575" s="639">
        <f t="shared" si="31"/>
        <v>565</v>
      </c>
      <c r="B575" s="1269" t="str">
        <f>IF(基本情報入力シート!C618="","",基本情報入力シート!C618)</f>
        <v/>
      </c>
      <c r="C575" s="1270"/>
      <c r="D575" s="1270"/>
      <c r="E575" s="1270"/>
      <c r="F575" s="1270"/>
      <c r="G575" s="1270"/>
      <c r="H575" s="1270"/>
      <c r="I575" s="1270"/>
      <c r="J575" s="1270"/>
      <c r="K575" s="1271"/>
      <c r="L575" s="639" t="str">
        <f>IF(基本情報入力シート!M618="","",基本情報入力シート!M618)</f>
        <v/>
      </c>
      <c r="M575" s="639" t="str">
        <f>IF(基本情報入力シート!R618="","",基本情報入力シート!R618)</f>
        <v/>
      </c>
      <c r="N575" s="639" t="str">
        <f>IF(基本情報入力シート!W618="","",基本情報入力シート!W618)</f>
        <v/>
      </c>
      <c r="O575" s="639" t="str">
        <f>IF(基本情報入力シート!X618="","",基本情報入力シート!X618)</f>
        <v/>
      </c>
      <c r="P575" s="640" t="str">
        <f>IF(基本情報入力シート!Y618="","",基本情報入力シート!Y618)</f>
        <v/>
      </c>
      <c r="Q575" s="641" t="str">
        <f>IF(基本情報入力シート!Z618="","",基本情報入力シート!Z618)</f>
        <v/>
      </c>
      <c r="R575" s="642" t="str">
        <f>IF(基本情報入力シート!AA618="","",基本情報入力シート!AA618)</f>
        <v/>
      </c>
      <c r="S575" s="129"/>
      <c r="T575" s="130"/>
      <c r="U575" s="643" t="str">
        <f>IFERROR(VLOOKUP(P575,【参考】数式用!$A$5:$I$28,MATCH(T575,【参考】数式用!$H$4:$I$4,0)+7,0),"")</f>
        <v/>
      </c>
      <c r="V575" s="132"/>
      <c r="W575" s="312" t="s">
        <v>121</v>
      </c>
      <c r="X575" s="133"/>
      <c r="Y575" s="313" t="s">
        <v>122</v>
      </c>
      <c r="Z575" s="133"/>
      <c r="AA575" s="313" t="s">
        <v>123</v>
      </c>
      <c r="AB575" s="133"/>
      <c r="AC575" s="313" t="s">
        <v>122</v>
      </c>
      <c r="AD575" s="133"/>
      <c r="AE575" s="313" t="s">
        <v>124</v>
      </c>
      <c r="AF575" s="644" t="s">
        <v>125</v>
      </c>
      <c r="AG575" s="651" t="str">
        <f t="shared" si="27"/>
        <v/>
      </c>
      <c r="AH575" s="645" t="s">
        <v>47</v>
      </c>
      <c r="AI575" s="646" t="str">
        <f t="shared" si="26"/>
        <v/>
      </c>
      <c r="AJ575" s="234"/>
      <c r="AK575" s="647" t="str">
        <f t="shared" si="28"/>
        <v>○</v>
      </c>
      <c r="AL575" s="648" t="str">
        <f t="shared" si="29"/>
        <v/>
      </c>
      <c r="AM575" s="649"/>
      <c r="AN575" s="649"/>
      <c r="AO575" s="649"/>
      <c r="AP575" s="649"/>
      <c r="AQ575" s="649"/>
      <c r="AR575" s="649"/>
      <c r="AS575" s="649"/>
      <c r="AT575" s="649"/>
      <c r="AU575" s="650"/>
    </row>
    <row r="576" spans="1:47" ht="33" customHeight="1" thickBot="1">
      <c r="A576" s="639">
        <f t="shared" si="31"/>
        <v>566</v>
      </c>
      <c r="B576" s="1269" t="str">
        <f>IF(基本情報入力シート!C619="","",基本情報入力シート!C619)</f>
        <v/>
      </c>
      <c r="C576" s="1270"/>
      <c r="D576" s="1270"/>
      <c r="E576" s="1270"/>
      <c r="F576" s="1270"/>
      <c r="G576" s="1270"/>
      <c r="H576" s="1270"/>
      <c r="I576" s="1270"/>
      <c r="J576" s="1270"/>
      <c r="K576" s="1271"/>
      <c r="L576" s="639" t="str">
        <f>IF(基本情報入力シート!M619="","",基本情報入力シート!M619)</f>
        <v/>
      </c>
      <c r="M576" s="639" t="str">
        <f>IF(基本情報入力シート!R619="","",基本情報入力シート!R619)</f>
        <v/>
      </c>
      <c r="N576" s="639" t="str">
        <f>IF(基本情報入力シート!W619="","",基本情報入力シート!W619)</f>
        <v/>
      </c>
      <c r="O576" s="639" t="str">
        <f>IF(基本情報入力シート!X619="","",基本情報入力シート!X619)</f>
        <v/>
      </c>
      <c r="P576" s="640" t="str">
        <f>IF(基本情報入力シート!Y619="","",基本情報入力シート!Y619)</f>
        <v/>
      </c>
      <c r="Q576" s="641" t="str">
        <f>IF(基本情報入力シート!Z619="","",基本情報入力シート!Z619)</f>
        <v/>
      </c>
      <c r="R576" s="642" t="str">
        <f>IF(基本情報入力シート!AA619="","",基本情報入力シート!AA619)</f>
        <v/>
      </c>
      <c r="S576" s="129"/>
      <c r="T576" s="130"/>
      <c r="U576" s="643" t="str">
        <f>IFERROR(VLOOKUP(P576,【参考】数式用!$A$5:$I$28,MATCH(T576,【参考】数式用!$H$4:$I$4,0)+7,0),"")</f>
        <v/>
      </c>
      <c r="V576" s="132"/>
      <c r="W576" s="312" t="s">
        <v>121</v>
      </c>
      <c r="X576" s="133"/>
      <c r="Y576" s="313" t="s">
        <v>122</v>
      </c>
      <c r="Z576" s="133"/>
      <c r="AA576" s="313" t="s">
        <v>123</v>
      </c>
      <c r="AB576" s="133"/>
      <c r="AC576" s="313" t="s">
        <v>122</v>
      </c>
      <c r="AD576" s="133"/>
      <c r="AE576" s="313" t="s">
        <v>124</v>
      </c>
      <c r="AF576" s="644" t="s">
        <v>125</v>
      </c>
      <c r="AG576" s="651" t="str">
        <f t="shared" si="27"/>
        <v/>
      </c>
      <c r="AH576" s="645" t="s">
        <v>47</v>
      </c>
      <c r="AI576" s="646" t="str">
        <f t="shared" si="26"/>
        <v/>
      </c>
      <c r="AJ576" s="234"/>
      <c r="AK576" s="647" t="str">
        <f t="shared" si="28"/>
        <v>○</v>
      </c>
      <c r="AL576" s="648" t="str">
        <f t="shared" si="29"/>
        <v/>
      </c>
      <c r="AM576" s="649"/>
      <c r="AN576" s="649"/>
      <c r="AO576" s="649"/>
      <c r="AP576" s="649"/>
      <c r="AQ576" s="649"/>
      <c r="AR576" s="649"/>
      <c r="AS576" s="649"/>
      <c r="AT576" s="649"/>
      <c r="AU576" s="650"/>
    </row>
    <row r="577" spans="1:47" ht="33" customHeight="1" thickBot="1">
      <c r="A577" s="639">
        <f t="shared" si="31"/>
        <v>567</v>
      </c>
      <c r="B577" s="1269" t="str">
        <f>IF(基本情報入力シート!C620="","",基本情報入力シート!C620)</f>
        <v/>
      </c>
      <c r="C577" s="1270"/>
      <c r="D577" s="1270"/>
      <c r="E577" s="1270"/>
      <c r="F577" s="1270"/>
      <c r="G577" s="1270"/>
      <c r="H577" s="1270"/>
      <c r="I577" s="1270"/>
      <c r="J577" s="1270"/>
      <c r="K577" s="1271"/>
      <c r="L577" s="639" t="str">
        <f>IF(基本情報入力シート!M620="","",基本情報入力シート!M620)</f>
        <v/>
      </c>
      <c r="M577" s="639" t="str">
        <f>IF(基本情報入力シート!R620="","",基本情報入力シート!R620)</f>
        <v/>
      </c>
      <c r="N577" s="639" t="str">
        <f>IF(基本情報入力シート!W620="","",基本情報入力シート!W620)</f>
        <v/>
      </c>
      <c r="O577" s="639" t="str">
        <f>IF(基本情報入力シート!X620="","",基本情報入力シート!X620)</f>
        <v/>
      </c>
      <c r="P577" s="640" t="str">
        <f>IF(基本情報入力シート!Y620="","",基本情報入力シート!Y620)</f>
        <v/>
      </c>
      <c r="Q577" s="641" t="str">
        <f>IF(基本情報入力シート!Z620="","",基本情報入力シート!Z620)</f>
        <v/>
      </c>
      <c r="R577" s="642" t="str">
        <f>IF(基本情報入力シート!AA620="","",基本情報入力シート!AA620)</f>
        <v/>
      </c>
      <c r="S577" s="129"/>
      <c r="T577" s="130"/>
      <c r="U577" s="643" t="str">
        <f>IFERROR(VLOOKUP(P577,【参考】数式用!$A$5:$I$28,MATCH(T577,【参考】数式用!$H$4:$I$4,0)+7,0),"")</f>
        <v/>
      </c>
      <c r="V577" s="132"/>
      <c r="W577" s="312" t="s">
        <v>121</v>
      </c>
      <c r="X577" s="133"/>
      <c r="Y577" s="313" t="s">
        <v>122</v>
      </c>
      <c r="Z577" s="133"/>
      <c r="AA577" s="313" t="s">
        <v>123</v>
      </c>
      <c r="AB577" s="133"/>
      <c r="AC577" s="313" t="s">
        <v>122</v>
      </c>
      <c r="AD577" s="133"/>
      <c r="AE577" s="313" t="s">
        <v>124</v>
      </c>
      <c r="AF577" s="644" t="s">
        <v>125</v>
      </c>
      <c r="AG577" s="651" t="str">
        <f t="shared" si="27"/>
        <v/>
      </c>
      <c r="AH577" s="645" t="s">
        <v>47</v>
      </c>
      <c r="AI577" s="646" t="str">
        <f t="shared" si="26"/>
        <v/>
      </c>
      <c r="AJ577" s="234"/>
      <c r="AK577" s="647" t="str">
        <f t="shared" si="28"/>
        <v>○</v>
      </c>
      <c r="AL577" s="648" t="str">
        <f t="shared" si="29"/>
        <v/>
      </c>
      <c r="AM577" s="649"/>
      <c r="AN577" s="649"/>
      <c r="AO577" s="649"/>
      <c r="AP577" s="649"/>
      <c r="AQ577" s="649"/>
      <c r="AR577" s="649"/>
      <c r="AS577" s="649"/>
      <c r="AT577" s="649"/>
      <c r="AU577" s="650"/>
    </row>
    <row r="578" spans="1:47" ht="33" customHeight="1" thickBot="1">
      <c r="A578" s="639">
        <f t="shared" si="31"/>
        <v>568</v>
      </c>
      <c r="B578" s="1269" t="str">
        <f>IF(基本情報入力シート!C621="","",基本情報入力シート!C621)</f>
        <v/>
      </c>
      <c r="C578" s="1270"/>
      <c r="D578" s="1270"/>
      <c r="E578" s="1270"/>
      <c r="F578" s="1270"/>
      <c r="G578" s="1270"/>
      <c r="H578" s="1270"/>
      <c r="I578" s="1270"/>
      <c r="J578" s="1270"/>
      <c r="K578" s="1271"/>
      <c r="L578" s="639" t="str">
        <f>IF(基本情報入力シート!M621="","",基本情報入力シート!M621)</f>
        <v/>
      </c>
      <c r="M578" s="639" t="str">
        <f>IF(基本情報入力シート!R621="","",基本情報入力シート!R621)</f>
        <v/>
      </c>
      <c r="N578" s="639" t="str">
        <f>IF(基本情報入力シート!W621="","",基本情報入力シート!W621)</f>
        <v/>
      </c>
      <c r="O578" s="639" t="str">
        <f>IF(基本情報入力シート!X621="","",基本情報入力シート!X621)</f>
        <v/>
      </c>
      <c r="P578" s="640" t="str">
        <f>IF(基本情報入力シート!Y621="","",基本情報入力シート!Y621)</f>
        <v/>
      </c>
      <c r="Q578" s="641" t="str">
        <f>IF(基本情報入力シート!Z621="","",基本情報入力シート!Z621)</f>
        <v/>
      </c>
      <c r="R578" s="642" t="str">
        <f>IF(基本情報入力シート!AA621="","",基本情報入力シート!AA621)</f>
        <v/>
      </c>
      <c r="S578" s="129"/>
      <c r="T578" s="130"/>
      <c r="U578" s="643" t="str">
        <f>IFERROR(VLOOKUP(P578,【参考】数式用!$A$5:$I$28,MATCH(T578,【参考】数式用!$H$4:$I$4,0)+7,0),"")</f>
        <v/>
      </c>
      <c r="V578" s="132"/>
      <c r="W578" s="312" t="s">
        <v>121</v>
      </c>
      <c r="X578" s="133"/>
      <c r="Y578" s="313" t="s">
        <v>122</v>
      </c>
      <c r="Z578" s="133"/>
      <c r="AA578" s="313" t="s">
        <v>123</v>
      </c>
      <c r="AB578" s="133"/>
      <c r="AC578" s="313" t="s">
        <v>122</v>
      </c>
      <c r="AD578" s="133"/>
      <c r="AE578" s="313" t="s">
        <v>124</v>
      </c>
      <c r="AF578" s="644" t="s">
        <v>125</v>
      </c>
      <c r="AG578" s="651" t="str">
        <f t="shared" si="27"/>
        <v/>
      </c>
      <c r="AH578" s="645" t="s">
        <v>47</v>
      </c>
      <c r="AI578" s="646" t="str">
        <f t="shared" si="26"/>
        <v/>
      </c>
      <c r="AJ578" s="234"/>
      <c r="AK578" s="647" t="str">
        <f t="shared" si="28"/>
        <v>○</v>
      </c>
      <c r="AL578" s="648" t="str">
        <f t="shared" si="29"/>
        <v/>
      </c>
      <c r="AM578" s="649"/>
      <c r="AN578" s="649"/>
      <c r="AO578" s="649"/>
      <c r="AP578" s="649"/>
      <c r="AQ578" s="649"/>
      <c r="AR578" s="649"/>
      <c r="AS578" s="649"/>
      <c r="AT578" s="649"/>
      <c r="AU578" s="650"/>
    </row>
    <row r="579" spans="1:47" ht="33" customHeight="1" thickBot="1">
      <c r="A579" s="639">
        <f t="shared" si="31"/>
        <v>569</v>
      </c>
      <c r="B579" s="1269" t="str">
        <f>IF(基本情報入力シート!C622="","",基本情報入力シート!C622)</f>
        <v/>
      </c>
      <c r="C579" s="1270"/>
      <c r="D579" s="1270"/>
      <c r="E579" s="1270"/>
      <c r="F579" s="1270"/>
      <c r="G579" s="1270"/>
      <c r="H579" s="1270"/>
      <c r="I579" s="1270"/>
      <c r="J579" s="1270"/>
      <c r="K579" s="1271"/>
      <c r="L579" s="639" t="str">
        <f>IF(基本情報入力シート!M622="","",基本情報入力シート!M622)</f>
        <v/>
      </c>
      <c r="M579" s="639" t="str">
        <f>IF(基本情報入力シート!R622="","",基本情報入力シート!R622)</f>
        <v/>
      </c>
      <c r="N579" s="639" t="str">
        <f>IF(基本情報入力シート!W622="","",基本情報入力シート!W622)</f>
        <v/>
      </c>
      <c r="O579" s="639" t="str">
        <f>IF(基本情報入力シート!X622="","",基本情報入力シート!X622)</f>
        <v/>
      </c>
      <c r="P579" s="640" t="str">
        <f>IF(基本情報入力シート!Y622="","",基本情報入力シート!Y622)</f>
        <v/>
      </c>
      <c r="Q579" s="641" t="str">
        <f>IF(基本情報入力シート!Z622="","",基本情報入力シート!Z622)</f>
        <v/>
      </c>
      <c r="R579" s="642" t="str">
        <f>IF(基本情報入力シート!AA622="","",基本情報入力シート!AA622)</f>
        <v/>
      </c>
      <c r="S579" s="129"/>
      <c r="T579" s="130"/>
      <c r="U579" s="643" t="str">
        <f>IFERROR(VLOOKUP(P579,【参考】数式用!$A$5:$I$28,MATCH(T579,【参考】数式用!$H$4:$I$4,0)+7,0),"")</f>
        <v/>
      </c>
      <c r="V579" s="132"/>
      <c r="W579" s="312" t="s">
        <v>121</v>
      </c>
      <c r="X579" s="133"/>
      <c r="Y579" s="313" t="s">
        <v>122</v>
      </c>
      <c r="Z579" s="133"/>
      <c r="AA579" s="313" t="s">
        <v>123</v>
      </c>
      <c r="AB579" s="133"/>
      <c r="AC579" s="313" t="s">
        <v>122</v>
      </c>
      <c r="AD579" s="133"/>
      <c r="AE579" s="313" t="s">
        <v>124</v>
      </c>
      <c r="AF579" s="644" t="s">
        <v>125</v>
      </c>
      <c r="AG579" s="651" t="str">
        <f t="shared" si="27"/>
        <v/>
      </c>
      <c r="AH579" s="645" t="s">
        <v>47</v>
      </c>
      <c r="AI579" s="646" t="str">
        <f t="shared" si="26"/>
        <v/>
      </c>
      <c r="AJ579" s="234"/>
      <c r="AK579" s="647" t="str">
        <f t="shared" si="28"/>
        <v>○</v>
      </c>
      <c r="AL579" s="648" t="str">
        <f t="shared" si="29"/>
        <v/>
      </c>
      <c r="AM579" s="649"/>
      <c r="AN579" s="649"/>
      <c r="AO579" s="649"/>
      <c r="AP579" s="649"/>
      <c r="AQ579" s="649"/>
      <c r="AR579" s="649"/>
      <c r="AS579" s="649"/>
      <c r="AT579" s="649"/>
      <c r="AU579" s="650"/>
    </row>
    <row r="580" spans="1:47" ht="33" customHeight="1" thickBot="1">
      <c r="A580" s="639">
        <f t="shared" si="31"/>
        <v>570</v>
      </c>
      <c r="B580" s="1269" t="str">
        <f>IF(基本情報入力シート!C623="","",基本情報入力シート!C623)</f>
        <v/>
      </c>
      <c r="C580" s="1270"/>
      <c r="D580" s="1270"/>
      <c r="E580" s="1270"/>
      <c r="F580" s="1270"/>
      <c r="G580" s="1270"/>
      <c r="H580" s="1270"/>
      <c r="I580" s="1270"/>
      <c r="J580" s="1270"/>
      <c r="K580" s="1271"/>
      <c r="L580" s="639" t="str">
        <f>IF(基本情報入力シート!M623="","",基本情報入力シート!M623)</f>
        <v/>
      </c>
      <c r="M580" s="639" t="str">
        <f>IF(基本情報入力シート!R623="","",基本情報入力シート!R623)</f>
        <v/>
      </c>
      <c r="N580" s="639" t="str">
        <f>IF(基本情報入力シート!W623="","",基本情報入力シート!W623)</f>
        <v/>
      </c>
      <c r="O580" s="639" t="str">
        <f>IF(基本情報入力シート!X623="","",基本情報入力シート!X623)</f>
        <v/>
      </c>
      <c r="P580" s="640" t="str">
        <f>IF(基本情報入力シート!Y623="","",基本情報入力シート!Y623)</f>
        <v/>
      </c>
      <c r="Q580" s="641" t="str">
        <f>IF(基本情報入力シート!Z623="","",基本情報入力シート!Z623)</f>
        <v/>
      </c>
      <c r="R580" s="642" t="str">
        <f>IF(基本情報入力シート!AA623="","",基本情報入力シート!AA623)</f>
        <v/>
      </c>
      <c r="S580" s="129"/>
      <c r="T580" s="130"/>
      <c r="U580" s="643" t="str">
        <f>IFERROR(VLOOKUP(P580,【参考】数式用!$A$5:$I$28,MATCH(T580,【参考】数式用!$H$4:$I$4,0)+7,0),"")</f>
        <v/>
      </c>
      <c r="V580" s="132"/>
      <c r="W580" s="312" t="s">
        <v>121</v>
      </c>
      <c r="X580" s="133"/>
      <c r="Y580" s="313" t="s">
        <v>122</v>
      </c>
      <c r="Z580" s="133"/>
      <c r="AA580" s="313" t="s">
        <v>123</v>
      </c>
      <c r="AB580" s="133"/>
      <c r="AC580" s="313" t="s">
        <v>122</v>
      </c>
      <c r="AD580" s="133"/>
      <c r="AE580" s="313" t="s">
        <v>124</v>
      </c>
      <c r="AF580" s="644" t="s">
        <v>125</v>
      </c>
      <c r="AG580" s="651" t="str">
        <f t="shared" si="27"/>
        <v/>
      </c>
      <c r="AH580" s="645" t="s">
        <v>47</v>
      </c>
      <c r="AI580" s="646" t="str">
        <f t="shared" si="26"/>
        <v/>
      </c>
      <c r="AJ580" s="234"/>
      <c r="AK580" s="647" t="str">
        <f t="shared" si="28"/>
        <v>○</v>
      </c>
      <c r="AL580" s="648" t="str">
        <f t="shared" si="29"/>
        <v/>
      </c>
      <c r="AM580" s="649"/>
      <c r="AN580" s="649"/>
      <c r="AO580" s="649"/>
      <c r="AP580" s="649"/>
      <c r="AQ580" s="649"/>
      <c r="AR580" s="649"/>
      <c r="AS580" s="649"/>
      <c r="AT580" s="649"/>
      <c r="AU580" s="650"/>
    </row>
    <row r="581" spans="1:47" ht="33" customHeight="1" thickBot="1">
      <c r="A581" s="639">
        <f t="shared" si="31"/>
        <v>571</v>
      </c>
      <c r="B581" s="1269" t="str">
        <f>IF(基本情報入力シート!C624="","",基本情報入力シート!C624)</f>
        <v/>
      </c>
      <c r="C581" s="1270"/>
      <c r="D581" s="1270"/>
      <c r="E581" s="1270"/>
      <c r="F581" s="1270"/>
      <c r="G581" s="1270"/>
      <c r="H581" s="1270"/>
      <c r="I581" s="1270"/>
      <c r="J581" s="1270"/>
      <c r="K581" s="1271"/>
      <c r="L581" s="639" t="str">
        <f>IF(基本情報入力シート!M624="","",基本情報入力シート!M624)</f>
        <v/>
      </c>
      <c r="M581" s="639" t="str">
        <f>IF(基本情報入力シート!R624="","",基本情報入力シート!R624)</f>
        <v/>
      </c>
      <c r="N581" s="639" t="str">
        <f>IF(基本情報入力シート!W624="","",基本情報入力シート!W624)</f>
        <v/>
      </c>
      <c r="O581" s="639" t="str">
        <f>IF(基本情報入力シート!X624="","",基本情報入力シート!X624)</f>
        <v/>
      </c>
      <c r="P581" s="640" t="str">
        <f>IF(基本情報入力シート!Y624="","",基本情報入力シート!Y624)</f>
        <v/>
      </c>
      <c r="Q581" s="641" t="str">
        <f>IF(基本情報入力シート!Z624="","",基本情報入力シート!Z624)</f>
        <v/>
      </c>
      <c r="R581" s="642" t="str">
        <f>IF(基本情報入力シート!AA624="","",基本情報入力シート!AA624)</f>
        <v/>
      </c>
      <c r="S581" s="129"/>
      <c r="T581" s="130"/>
      <c r="U581" s="643" t="str">
        <f>IFERROR(VLOOKUP(P581,【参考】数式用!$A$5:$I$28,MATCH(T581,【参考】数式用!$H$4:$I$4,0)+7,0),"")</f>
        <v/>
      </c>
      <c r="V581" s="132"/>
      <c r="W581" s="312" t="s">
        <v>121</v>
      </c>
      <c r="X581" s="133"/>
      <c r="Y581" s="313" t="s">
        <v>122</v>
      </c>
      <c r="Z581" s="133"/>
      <c r="AA581" s="313" t="s">
        <v>123</v>
      </c>
      <c r="AB581" s="133"/>
      <c r="AC581" s="313" t="s">
        <v>122</v>
      </c>
      <c r="AD581" s="133"/>
      <c r="AE581" s="313" t="s">
        <v>124</v>
      </c>
      <c r="AF581" s="644" t="s">
        <v>125</v>
      </c>
      <c r="AG581" s="651" t="str">
        <f t="shared" si="27"/>
        <v/>
      </c>
      <c r="AH581" s="645" t="s">
        <v>47</v>
      </c>
      <c r="AI581" s="646" t="str">
        <f t="shared" si="26"/>
        <v/>
      </c>
      <c r="AJ581" s="234"/>
      <c r="AK581" s="647" t="str">
        <f t="shared" si="28"/>
        <v>○</v>
      </c>
      <c r="AL581" s="648" t="str">
        <f t="shared" si="29"/>
        <v/>
      </c>
      <c r="AM581" s="649"/>
      <c r="AN581" s="649"/>
      <c r="AO581" s="649"/>
      <c r="AP581" s="649"/>
      <c r="AQ581" s="649"/>
      <c r="AR581" s="649"/>
      <c r="AS581" s="649"/>
      <c r="AT581" s="649"/>
      <c r="AU581" s="650"/>
    </row>
    <row r="582" spans="1:47" ht="33" customHeight="1" thickBot="1">
      <c r="A582" s="639">
        <f t="shared" si="31"/>
        <v>572</v>
      </c>
      <c r="B582" s="1269" t="str">
        <f>IF(基本情報入力シート!C625="","",基本情報入力シート!C625)</f>
        <v/>
      </c>
      <c r="C582" s="1270"/>
      <c r="D582" s="1270"/>
      <c r="E582" s="1270"/>
      <c r="F582" s="1270"/>
      <c r="G582" s="1270"/>
      <c r="H582" s="1270"/>
      <c r="I582" s="1270"/>
      <c r="J582" s="1270"/>
      <c r="K582" s="1271"/>
      <c r="L582" s="639" t="str">
        <f>IF(基本情報入力シート!M625="","",基本情報入力シート!M625)</f>
        <v/>
      </c>
      <c r="M582" s="639" t="str">
        <f>IF(基本情報入力シート!R625="","",基本情報入力シート!R625)</f>
        <v/>
      </c>
      <c r="N582" s="639" t="str">
        <f>IF(基本情報入力シート!W625="","",基本情報入力シート!W625)</f>
        <v/>
      </c>
      <c r="O582" s="639" t="str">
        <f>IF(基本情報入力シート!X625="","",基本情報入力シート!X625)</f>
        <v/>
      </c>
      <c r="P582" s="640" t="str">
        <f>IF(基本情報入力シート!Y625="","",基本情報入力シート!Y625)</f>
        <v/>
      </c>
      <c r="Q582" s="641" t="str">
        <f>IF(基本情報入力シート!Z625="","",基本情報入力シート!Z625)</f>
        <v/>
      </c>
      <c r="R582" s="642" t="str">
        <f>IF(基本情報入力シート!AA625="","",基本情報入力シート!AA625)</f>
        <v/>
      </c>
      <c r="S582" s="129"/>
      <c r="T582" s="130"/>
      <c r="U582" s="643" t="str">
        <f>IFERROR(VLOOKUP(P582,【参考】数式用!$A$5:$I$28,MATCH(T582,【参考】数式用!$H$4:$I$4,0)+7,0),"")</f>
        <v/>
      </c>
      <c r="V582" s="132"/>
      <c r="W582" s="312" t="s">
        <v>121</v>
      </c>
      <c r="X582" s="133"/>
      <c r="Y582" s="313" t="s">
        <v>122</v>
      </c>
      <c r="Z582" s="133"/>
      <c r="AA582" s="313" t="s">
        <v>123</v>
      </c>
      <c r="AB582" s="133"/>
      <c r="AC582" s="313" t="s">
        <v>122</v>
      </c>
      <c r="AD582" s="133"/>
      <c r="AE582" s="313" t="s">
        <v>124</v>
      </c>
      <c r="AF582" s="644" t="s">
        <v>125</v>
      </c>
      <c r="AG582" s="651" t="str">
        <f t="shared" si="27"/>
        <v/>
      </c>
      <c r="AH582" s="645" t="s">
        <v>47</v>
      </c>
      <c r="AI582" s="646" t="str">
        <f t="shared" si="26"/>
        <v/>
      </c>
      <c r="AJ582" s="234"/>
      <c r="AK582" s="647" t="str">
        <f t="shared" si="28"/>
        <v>○</v>
      </c>
      <c r="AL582" s="648" t="str">
        <f t="shared" si="29"/>
        <v/>
      </c>
      <c r="AM582" s="649"/>
      <c r="AN582" s="649"/>
      <c r="AO582" s="649"/>
      <c r="AP582" s="649"/>
      <c r="AQ582" s="649"/>
      <c r="AR582" s="649"/>
      <c r="AS582" s="649"/>
      <c r="AT582" s="649"/>
      <c r="AU582" s="650"/>
    </row>
    <row r="583" spans="1:47" ht="33" customHeight="1" thickBot="1">
      <c r="A583" s="639">
        <f t="shared" si="31"/>
        <v>573</v>
      </c>
      <c r="B583" s="1269" t="str">
        <f>IF(基本情報入力シート!C626="","",基本情報入力シート!C626)</f>
        <v/>
      </c>
      <c r="C583" s="1270"/>
      <c r="D583" s="1270"/>
      <c r="E583" s="1270"/>
      <c r="F583" s="1270"/>
      <c r="G583" s="1270"/>
      <c r="H583" s="1270"/>
      <c r="I583" s="1270"/>
      <c r="J583" s="1270"/>
      <c r="K583" s="1271"/>
      <c r="L583" s="639" t="str">
        <f>IF(基本情報入力シート!M626="","",基本情報入力シート!M626)</f>
        <v/>
      </c>
      <c r="M583" s="639" t="str">
        <f>IF(基本情報入力シート!R626="","",基本情報入力シート!R626)</f>
        <v/>
      </c>
      <c r="N583" s="639" t="str">
        <f>IF(基本情報入力シート!W626="","",基本情報入力シート!W626)</f>
        <v/>
      </c>
      <c r="O583" s="639" t="str">
        <f>IF(基本情報入力シート!X626="","",基本情報入力シート!X626)</f>
        <v/>
      </c>
      <c r="P583" s="640" t="str">
        <f>IF(基本情報入力シート!Y626="","",基本情報入力シート!Y626)</f>
        <v/>
      </c>
      <c r="Q583" s="641" t="str">
        <f>IF(基本情報入力シート!Z626="","",基本情報入力シート!Z626)</f>
        <v/>
      </c>
      <c r="R583" s="642" t="str">
        <f>IF(基本情報入力シート!AA626="","",基本情報入力シート!AA626)</f>
        <v/>
      </c>
      <c r="S583" s="129"/>
      <c r="T583" s="130"/>
      <c r="U583" s="643" t="str">
        <f>IFERROR(VLOOKUP(P583,【参考】数式用!$A$5:$I$28,MATCH(T583,【参考】数式用!$H$4:$I$4,0)+7,0),"")</f>
        <v/>
      </c>
      <c r="V583" s="132"/>
      <c r="W583" s="312" t="s">
        <v>121</v>
      </c>
      <c r="X583" s="133"/>
      <c r="Y583" s="313" t="s">
        <v>122</v>
      </c>
      <c r="Z583" s="133"/>
      <c r="AA583" s="313" t="s">
        <v>123</v>
      </c>
      <c r="AB583" s="133"/>
      <c r="AC583" s="313" t="s">
        <v>122</v>
      </c>
      <c r="AD583" s="133"/>
      <c r="AE583" s="313" t="s">
        <v>124</v>
      </c>
      <c r="AF583" s="644" t="s">
        <v>125</v>
      </c>
      <c r="AG583" s="651" t="str">
        <f t="shared" si="27"/>
        <v/>
      </c>
      <c r="AH583" s="645" t="s">
        <v>47</v>
      </c>
      <c r="AI583" s="646" t="str">
        <f t="shared" si="26"/>
        <v/>
      </c>
      <c r="AJ583" s="234"/>
      <c r="AK583" s="647" t="str">
        <f t="shared" si="28"/>
        <v>○</v>
      </c>
      <c r="AL583" s="648" t="str">
        <f t="shared" si="29"/>
        <v/>
      </c>
      <c r="AM583" s="649"/>
      <c r="AN583" s="649"/>
      <c r="AO583" s="649"/>
      <c r="AP583" s="649"/>
      <c r="AQ583" s="649"/>
      <c r="AR583" s="649"/>
      <c r="AS583" s="649"/>
      <c r="AT583" s="649"/>
      <c r="AU583" s="650"/>
    </row>
    <row r="584" spans="1:47" ht="33" customHeight="1" thickBot="1">
      <c r="A584" s="639">
        <f t="shared" si="31"/>
        <v>574</v>
      </c>
      <c r="B584" s="1269" t="str">
        <f>IF(基本情報入力シート!C627="","",基本情報入力シート!C627)</f>
        <v/>
      </c>
      <c r="C584" s="1270"/>
      <c r="D584" s="1270"/>
      <c r="E584" s="1270"/>
      <c r="F584" s="1270"/>
      <c r="G584" s="1270"/>
      <c r="H584" s="1270"/>
      <c r="I584" s="1270"/>
      <c r="J584" s="1270"/>
      <c r="K584" s="1271"/>
      <c r="L584" s="639" t="str">
        <f>IF(基本情報入力シート!M627="","",基本情報入力シート!M627)</f>
        <v/>
      </c>
      <c r="M584" s="639" t="str">
        <f>IF(基本情報入力シート!R627="","",基本情報入力シート!R627)</f>
        <v/>
      </c>
      <c r="N584" s="639" t="str">
        <f>IF(基本情報入力シート!W627="","",基本情報入力シート!W627)</f>
        <v/>
      </c>
      <c r="O584" s="639" t="str">
        <f>IF(基本情報入力シート!X627="","",基本情報入力シート!X627)</f>
        <v/>
      </c>
      <c r="P584" s="640" t="str">
        <f>IF(基本情報入力シート!Y627="","",基本情報入力シート!Y627)</f>
        <v/>
      </c>
      <c r="Q584" s="641" t="str">
        <f>IF(基本情報入力シート!Z627="","",基本情報入力シート!Z627)</f>
        <v/>
      </c>
      <c r="R584" s="642" t="str">
        <f>IF(基本情報入力シート!AA627="","",基本情報入力シート!AA627)</f>
        <v/>
      </c>
      <c r="S584" s="129"/>
      <c r="T584" s="130"/>
      <c r="U584" s="643" t="str">
        <f>IFERROR(VLOOKUP(P584,【参考】数式用!$A$5:$I$28,MATCH(T584,【参考】数式用!$H$4:$I$4,0)+7,0),"")</f>
        <v/>
      </c>
      <c r="V584" s="132"/>
      <c r="W584" s="312" t="s">
        <v>121</v>
      </c>
      <c r="X584" s="133"/>
      <c r="Y584" s="313" t="s">
        <v>122</v>
      </c>
      <c r="Z584" s="133"/>
      <c r="AA584" s="313" t="s">
        <v>123</v>
      </c>
      <c r="AB584" s="133"/>
      <c r="AC584" s="313" t="s">
        <v>122</v>
      </c>
      <c r="AD584" s="133"/>
      <c r="AE584" s="313" t="s">
        <v>124</v>
      </c>
      <c r="AF584" s="644" t="s">
        <v>125</v>
      </c>
      <c r="AG584" s="651" t="str">
        <f t="shared" si="27"/>
        <v/>
      </c>
      <c r="AH584" s="645" t="s">
        <v>47</v>
      </c>
      <c r="AI584" s="646" t="str">
        <f t="shared" si="26"/>
        <v/>
      </c>
      <c r="AJ584" s="234"/>
      <c r="AK584" s="647" t="str">
        <f t="shared" si="28"/>
        <v>○</v>
      </c>
      <c r="AL584" s="648" t="str">
        <f t="shared" si="29"/>
        <v/>
      </c>
      <c r="AM584" s="649"/>
      <c r="AN584" s="649"/>
      <c r="AO584" s="649"/>
      <c r="AP584" s="649"/>
      <c r="AQ584" s="649"/>
      <c r="AR584" s="649"/>
      <c r="AS584" s="649"/>
      <c r="AT584" s="649"/>
      <c r="AU584" s="650"/>
    </row>
    <row r="585" spans="1:47" ht="33" customHeight="1" thickBot="1">
      <c r="A585" s="639">
        <f t="shared" si="31"/>
        <v>575</v>
      </c>
      <c r="B585" s="1269" t="str">
        <f>IF(基本情報入力シート!C628="","",基本情報入力シート!C628)</f>
        <v/>
      </c>
      <c r="C585" s="1270"/>
      <c r="D585" s="1270"/>
      <c r="E585" s="1270"/>
      <c r="F585" s="1270"/>
      <c r="G585" s="1270"/>
      <c r="H585" s="1270"/>
      <c r="I585" s="1270"/>
      <c r="J585" s="1270"/>
      <c r="K585" s="1271"/>
      <c r="L585" s="639" t="str">
        <f>IF(基本情報入力シート!M628="","",基本情報入力シート!M628)</f>
        <v/>
      </c>
      <c r="M585" s="639" t="str">
        <f>IF(基本情報入力シート!R628="","",基本情報入力シート!R628)</f>
        <v/>
      </c>
      <c r="N585" s="639" t="str">
        <f>IF(基本情報入力シート!W628="","",基本情報入力シート!W628)</f>
        <v/>
      </c>
      <c r="O585" s="639" t="str">
        <f>IF(基本情報入力シート!X628="","",基本情報入力シート!X628)</f>
        <v/>
      </c>
      <c r="P585" s="640" t="str">
        <f>IF(基本情報入力シート!Y628="","",基本情報入力シート!Y628)</f>
        <v/>
      </c>
      <c r="Q585" s="641" t="str">
        <f>IF(基本情報入力シート!Z628="","",基本情報入力シート!Z628)</f>
        <v/>
      </c>
      <c r="R585" s="642" t="str">
        <f>IF(基本情報入力シート!AA628="","",基本情報入力シート!AA628)</f>
        <v/>
      </c>
      <c r="S585" s="129"/>
      <c r="T585" s="130"/>
      <c r="U585" s="643" t="str">
        <f>IFERROR(VLOOKUP(P585,【参考】数式用!$A$5:$I$28,MATCH(T585,【参考】数式用!$H$4:$I$4,0)+7,0),"")</f>
        <v/>
      </c>
      <c r="V585" s="132"/>
      <c r="W585" s="312" t="s">
        <v>121</v>
      </c>
      <c r="X585" s="133"/>
      <c r="Y585" s="313" t="s">
        <v>122</v>
      </c>
      <c r="Z585" s="133"/>
      <c r="AA585" s="313" t="s">
        <v>123</v>
      </c>
      <c r="AB585" s="133"/>
      <c r="AC585" s="313" t="s">
        <v>122</v>
      </c>
      <c r="AD585" s="133"/>
      <c r="AE585" s="313" t="s">
        <v>124</v>
      </c>
      <c r="AF585" s="644" t="s">
        <v>125</v>
      </c>
      <c r="AG585" s="651" t="str">
        <f t="shared" si="27"/>
        <v/>
      </c>
      <c r="AH585" s="645" t="s">
        <v>47</v>
      </c>
      <c r="AI585" s="646" t="str">
        <f t="shared" si="26"/>
        <v/>
      </c>
      <c r="AJ585" s="234"/>
      <c r="AK585" s="647" t="str">
        <f t="shared" si="28"/>
        <v>○</v>
      </c>
      <c r="AL585" s="648" t="str">
        <f t="shared" si="29"/>
        <v/>
      </c>
      <c r="AM585" s="649"/>
      <c r="AN585" s="649"/>
      <c r="AO585" s="649"/>
      <c r="AP585" s="649"/>
      <c r="AQ585" s="649"/>
      <c r="AR585" s="649"/>
      <c r="AS585" s="649"/>
      <c r="AT585" s="649"/>
      <c r="AU585" s="650"/>
    </row>
    <row r="586" spans="1:47" ht="33" customHeight="1" thickBot="1">
      <c r="A586" s="639">
        <f t="shared" si="31"/>
        <v>576</v>
      </c>
      <c r="B586" s="1269" t="str">
        <f>IF(基本情報入力シート!C629="","",基本情報入力シート!C629)</f>
        <v/>
      </c>
      <c r="C586" s="1270"/>
      <c r="D586" s="1270"/>
      <c r="E586" s="1270"/>
      <c r="F586" s="1270"/>
      <c r="G586" s="1270"/>
      <c r="H586" s="1270"/>
      <c r="I586" s="1270"/>
      <c r="J586" s="1270"/>
      <c r="K586" s="1271"/>
      <c r="L586" s="639" t="str">
        <f>IF(基本情報入力シート!M629="","",基本情報入力シート!M629)</f>
        <v/>
      </c>
      <c r="M586" s="639" t="str">
        <f>IF(基本情報入力シート!R629="","",基本情報入力シート!R629)</f>
        <v/>
      </c>
      <c r="N586" s="639" t="str">
        <f>IF(基本情報入力シート!W629="","",基本情報入力シート!W629)</f>
        <v/>
      </c>
      <c r="O586" s="639" t="str">
        <f>IF(基本情報入力シート!X629="","",基本情報入力シート!X629)</f>
        <v/>
      </c>
      <c r="P586" s="640" t="str">
        <f>IF(基本情報入力シート!Y629="","",基本情報入力シート!Y629)</f>
        <v/>
      </c>
      <c r="Q586" s="641" t="str">
        <f>IF(基本情報入力シート!Z629="","",基本情報入力シート!Z629)</f>
        <v/>
      </c>
      <c r="R586" s="642" t="str">
        <f>IF(基本情報入力シート!AA629="","",基本情報入力シート!AA629)</f>
        <v/>
      </c>
      <c r="S586" s="129"/>
      <c r="T586" s="130"/>
      <c r="U586" s="643" t="str">
        <f>IFERROR(VLOOKUP(P586,【参考】数式用!$A$5:$I$28,MATCH(T586,【参考】数式用!$H$4:$I$4,0)+7,0),"")</f>
        <v/>
      </c>
      <c r="V586" s="132"/>
      <c r="W586" s="312" t="s">
        <v>121</v>
      </c>
      <c r="X586" s="133"/>
      <c r="Y586" s="313" t="s">
        <v>122</v>
      </c>
      <c r="Z586" s="133"/>
      <c r="AA586" s="313" t="s">
        <v>123</v>
      </c>
      <c r="AB586" s="133"/>
      <c r="AC586" s="313" t="s">
        <v>122</v>
      </c>
      <c r="AD586" s="133"/>
      <c r="AE586" s="313" t="s">
        <v>124</v>
      </c>
      <c r="AF586" s="644" t="s">
        <v>125</v>
      </c>
      <c r="AG586" s="651" t="str">
        <f t="shared" si="27"/>
        <v/>
      </c>
      <c r="AH586" s="645" t="s">
        <v>47</v>
      </c>
      <c r="AI586" s="646" t="str">
        <f t="shared" si="26"/>
        <v/>
      </c>
      <c r="AJ586" s="234"/>
      <c r="AK586" s="647" t="str">
        <f t="shared" si="28"/>
        <v>○</v>
      </c>
      <c r="AL586" s="648" t="str">
        <f t="shared" si="29"/>
        <v/>
      </c>
      <c r="AM586" s="649"/>
      <c r="AN586" s="649"/>
      <c r="AO586" s="649"/>
      <c r="AP586" s="649"/>
      <c r="AQ586" s="649"/>
      <c r="AR586" s="649"/>
      <c r="AS586" s="649"/>
      <c r="AT586" s="649"/>
      <c r="AU586" s="650"/>
    </row>
    <row r="587" spans="1:47" ht="33" customHeight="1" thickBot="1">
      <c r="A587" s="639">
        <f t="shared" si="31"/>
        <v>577</v>
      </c>
      <c r="B587" s="1269" t="str">
        <f>IF(基本情報入力シート!C630="","",基本情報入力シート!C630)</f>
        <v/>
      </c>
      <c r="C587" s="1270"/>
      <c r="D587" s="1270"/>
      <c r="E587" s="1270"/>
      <c r="F587" s="1270"/>
      <c r="G587" s="1270"/>
      <c r="H587" s="1270"/>
      <c r="I587" s="1270"/>
      <c r="J587" s="1270"/>
      <c r="K587" s="1271"/>
      <c r="L587" s="639" t="str">
        <f>IF(基本情報入力シート!M630="","",基本情報入力シート!M630)</f>
        <v/>
      </c>
      <c r="M587" s="639" t="str">
        <f>IF(基本情報入力シート!R630="","",基本情報入力シート!R630)</f>
        <v/>
      </c>
      <c r="N587" s="639" t="str">
        <f>IF(基本情報入力シート!W630="","",基本情報入力シート!W630)</f>
        <v/>
      </c>
      <c r="O587" s="639" t="str">
        <f>IF(基本情報入力シート!X630="","",基本情報入力シート!X630)</f>
        <v/>
      </c>
      <c r="P587" s="640" t="str">
        <f>IF(基本情報入力シート!Y630="","",基本情報入力シート!Y630)</f>
        <v/>
      </c>
      <c r="Q587" s="641" t="str">
        <f>IF(基本情報入力シート!Z630="","",基本情報入力シート!Z630)</f>
        <v/>
      </c>
      <c r="R587" s="642" t="str">
        <f>IF(基本情報入力シート!AA630="","",基本情報入力シート!AA630)</f>
        <v/>
      </c>
      <c r="S587" s="129"/>
      <c r="T587" s="130"/>
      <c r="U587" s="643" t="str">
        <f>IFERROR(VLOOKUP(P587,【参考】数式用!$A$5:$I$28,MATCH(T587,【参考】数式用!$H$4:$I$4,0)+7,0),"")</f>
        <v/>
      </c>
      <c r="V587" s="132"/>
      <c r="W587" s="312" t="s">
        <v>121</v>
      </c>
      <c r="X587" s="133"/>
      <c r="Y587" s="313" t="s">
        <v>122</v>
      </c>
      <c r="Z587" s="133"/>
      <c r="AA587" s="313" t="s">
        <v>123</v>
      </c>
      <c r="AB587" s="133"/>
      <c r="AC587" s="313" t="s">
        <v>122</v>
      </c>
      <c r="AD587" s="133"/>
      <c r="AE587" s="313" t="s">
        <v>124</v>
      </c>
      <c r="AF587" s="644" t="s">
        <v>125</v>
      </c>
      <c r="AG587" s="651" t="str">
        <f t="shared" si="27"/>
        <v/>
      </c>
      <c r="AH587" s="645" t="s">
        <v>47</v>
      </c>
      <c r="AI587" s="646" t="str">
        <f t="shared" si="26"/>
        <v/>
      </c>
      <c r="AJ587" s="234"/>
      <c r="AK587" s="647" t="str">
        <f t="shared" si="28"/>
        <v>○</v>
      </c>
      <c r="AL587" s="648" t="str">
        <f t="shared" si="29"/>
        <v/>
      </c>
      <c r="AM587" s="649"/>
      <c r="AN587" s="649"/>
      <c r="AO587" s="649"/>
      <c r="AP587" s="649"/>
      <c r="AQ587" s="649"/>
      <c r="AR587" s="649"/>
      <c r="AS587" s="649"/>
      <c r="AT587" s="649"/>
      <c r="AU587" s="650"/>
    </row>
    <row r="588" spans="1:47" ht="33" customHeight="1" thickBot="1">
      <c r="A588" s="639">
        <f t="shared" si="31"/>
        <v>578</v>
      </c>
      <c r="B588" s="1269" t="str">
        <f>IF(基本情報入力シート!C631="","",基本情報入力シート!C631)</f>
        <v/>
      </c>
      <c r="C588" s="1270"/>
      <c r="D588" s="1270"/>
      <c r="E588" s="1270"/>
      <c r="F588" s="1270"/>
      <c r="G588" s="1270"/>
      <c r="H588" s="1270"/>
      <c r="I588" s="1270"/>
      <c r="J588" s="1270"/>
      <c r="K588" s="1271"/>
      <c r="L588" s="639" t="str">
        <f>IF(基本情報入力シート!M631="","",基本情報入力シート!M631)</f>
        <v/>
      </c>
      <c r="M588" s="639" t="str">
        <f>IF(基本情報入力シート!R631="","",基本情報入力シート!R631)</f>
        <v/>
      </c>
      <c r="N588" s="639" t="str">
        <f>IF(基本情報入力シート!W631="","",基本情報入力シート!W631)</f>
        <v/>
      </c>
      <c r="O588" s="639" t="str">
        <f>IF(基本情報入力シート!X631="","",基本情報入力シート!X631)</f>
        <v/>
      </c>
      <c r="P588" s="640" t="str">
        <f>IF(基本情報入力シート!Y631="","",基本情報入力シート!Y631)</f>
        <v/>
      </c>
      <c r="Q588" s="641" t="str">
        <f>IF(基本情報入力シート!Z631="","",基本情報入力シート!Z631)</f>
        <v/>
      </c>
      <c r="R588" s="642" t="str">
        <f>IF(基本情報入力シート!AA631="","",基本情報入力シート!AA631)</f>
        <v/>
      </c>
      <c r="S588" s="129"/>
      <c r="T588" s="130"/>
      <c r="U588" s="643" t="str">
        <f>IFERROR(VLOOKUP(P588,【参考】数式用!$A$5:$I$28,MATCH(T588,【参考】数式用!$H$4:$I$4,0)+7,0),"")</f>
        <v/>
      </c>
      <c r="V588" s="132"/>
      <c r="W588" s="312" t="s">
        <v>121</v>
      </c>
      <c r="X588" s="133"/>
      <c r="Y588" s="313" t="s">
        <v>122</v>
      </c>
      <c r="Z588" s="133"/>
      <c r="AA588" s="313" t="s">
        <v>123</v>
      </c>
      <c r="AB588" s="133"/>
      <c r="AC588" s="313" t="s">
        <v>122</v>
      </c>
      <c r="AD588" s="133"/>
      <c r="AE588" s="313" t="s">
        <v>124</v>
      </c>
      <c r="AF588" s="644" t="s">
        <v>125</v>
      </c>
      <c r="AG588" s="651" t="str">
        <f t="shared" ref="AG588:AG842" si="32">IF(X588&gt;=1,(AB588*12+AD588)-(X588*12+Z588)+1,"")</f>
        <v/>
      </c>
      <c r="AH588" s="645" t="s">
        <v>47</v>
      </c>
      <c r="AI588" s="646" t="str">
        <f t="shared" ref="AI588:AI842" si="33">IFERROR(ROUNDDOWN(ROUND(Q588*U588,0)*R588,0)*AG588,"")</f>
        <v/>
      </c>
      <c r="AJ588" s="234"/>
      <c r="AK588" s="647" t="str">
        <f t="shared" ref="AK588:AK842" si="34">IFERROR(IF(AND(T588="特定加算Ⅰ",OR(V588="",V588="-",V588="いずれも取得していない")),"☓","○"),"")</f>
        <v>○</v>
      </c>
      <c r="AL588" s="648" t="str">
        <f t="shared" ref="AL588:AL842" si="35">IFERROR(IF(AND(T588="特定加算Ⅰ",OR(V588="",V588="-",V588="いずれも取得していない")),"！特定加算Ⅰが選択されています。該当する介護福祉士配置等要件を選択してください。",""),"")</f>
        <v/>
      </c>
      <c r="AM588" s="649"/>
      <c r="AN588" s="649"/>
      <c r="AO588" s="649"/>
      <c r="AP588" s="649"/>
      <c r="AQ588" s="649"/>
      <c r="AR588" s="649"/>
      <c r="AS588" s="649"/>
      <c r="AT588" s="649"/>
      <c r="AU588" s="650"/>
    </row>
    <row r="589" spans="1:47" ht="33" customHeight="1" thickBot="1">
      <c r="A589" s="639">
        <f t="shared" ref="A589:A652" si="36">A588+1</f>
        <v>579</v>
      </c>
      <c r="B589" s="1269" t="str">
        <f>IF(基本情報入力シート!C632="","",基本情報入力シート!C632)</f>
        <v/>
      </c>
      <c r="C589" s="1270"/>
      <c r="D589" s="1270"/>
      <c r="E589" s="1270"/>
      <c r="F589" s="1270"/>
      <c r="G589" s="1270"/>
      <c r="H589" s="1270"/>
      <c r="I589" s="1270"/>
      <c r="J589" s="1270"/>
      <c r="K589" s="1271"/>
      <c r="L589" s="639" t="str">
        <f>IF(基本情報入力シート!M632="","",基本情報入力シート!M632)</f>
        <v/>
      </c>
      <c r="M589" s="639" t="str">
        <f>IF(基本情報入力シート!R632="","",基本情報入力シート!R632)</f>
        <v/>
      </c>
      <c r="N589" s="639" t="str">
        <f>IF(基本情報入力シート!W632="","",基本情報入力シート!W632)</f>
        <v/>
      </c>
      <c r="O589" s="639" t="str">
        <f>IF(基本情報入力シート!X632="","",基本情報入力シート!X632)</f>
        <v/>
      </c>
      <c r="P589" s="640" t="str">
        <f>IF(基本情報入力シート!Y632="","",基本情報入力シート!Y632)</f>
        <v/>
      </c>
      <c r="Q589" s="641" t="str">
        <f>IF(基本情報入力シート!Z632="","",基本情報入力シート!Z632)</f>
        <v/>
      </c>
      <c r="R589" s="642" t="str">
        <f>IF(基本情報入力シート!AA632="","",基本情報入力シート!AA632)</f>
        <v/>
      </c>
      <c r="S589" s="129"/>
      <c r="T589" s="130"/>
      <c r="U589" s="643" t="str">
        <f>IFERROR(VLOOKUP(P589,【参考】数式用!$A$5:$I$28,MATCH(T589,【参考】数式用!$H$4:$I$4,0)+7,0),"")</f>
        <v/>
      </c>
      <c r="V589" s="132"/>
      <c r="W589" s="312" t="s">
        <v>121</v>
      </c>
      <c r="X589" s="133"/>
      <c r="Y589" s="313" t="s">
        <v>122</v>
      </c>
      <c r="Z589" s="133"/>
      <c r="AA589" s="313" t="s">
        <v>123</v>
      </c>
      <c r="AB589" s="133"/>
      <c r="AC589" s="313" t="s">
        <v>122</v>
      </c>
      <c r="AD589" s="133"/>
      <c r="AE589" s="313" t="s">
        <v>124</v>
      </c>
      <c r="AF589" s="644" t="s">
        <v>125</v>
      </c>
      <c r="AG589" s="651" t="str">
        <f t="shared" si="32"/>
        <v/>
      </c>
      <c r="AH589" s="645" t="s">
        <v>47</v>
      </c>
      <c r="AI589" s="646" t="str">
        <f t="shared" si="33"/>
        <v/>
      </c>
      <c r="AJ589" s="234"/>
      <c r="AK589" s="647" t="str">
        <f t="shared" si="34"/>
        <v>○</v>
      </c>
      <c r="AL589" s="648" t="str">
        <f t="shared" si="35"/>
        <v/>
      </c>
      <c r="AM589" s="649"/>
      <c r="AN589" s="649"/>
      <c r="AO589" s="649"/>
      <c r="AP589" s="649"/>
      <c r="AQ589" s="649"/>
      <c r="AR589" s="649"/>
      <c r="AS589" s="649"/>
      <c r="AT589" s="649"/>
      <c r="AU589" s="650"/>
    </row>
    <row r="590" spans="1:47" ht="33" customHeight="1" thickBot="1">
      <c r="A590" s="639">
        <f t="shared" si="36"/>
        <v>580</v>
      </c>
      <c r="B590" s="1269" t="str">
        <f>IF(基本情報入力シート!C633="","",基本情報入力シート!C633)</f>
        <v/>
      </c>
      <c r="C590" s="1270"/>
      <c r="D590" s="1270"/>
      <c r="E590" s="1270"/>
      <c r="F590" s="1270"/>
      <c r="G590" s="1270"/>
      <c r="H590" s="1270"/>
      <c r="I590" s="1270"/>
      <c r="J590" s="1270"/>
      <c r="K590" s="1271"/>
      <c r="L590" s="639" t="str">
        <f>IF(基本情報入力シート!M633="","",基本情報入力シート!M633)</f>
        <v/>
      </c>
      <c r="M590" s="639" t="str">
        <f>IF(基本情報入力シート!R633="","",基本情報入力シート!R633)</f>
        <v/>
      </c>
      <c r="N590" s="639" t="str">
        <f>IF(基本情報入力シート!W633="","",基本情報入力シート!W633)</f>
        <v/>
      </c>
      <c r="O590" s="639" t="str">
        <f>IF(基本情報入力シート!X633="","",基本情報入力シート!X633)</f>
        <v/>
      </c>
      <c r="P590" s="640" t="str">
        <f>IF(基本情報入力シート!Y633="","",基本情報入力シート!Y633)</f>
        <v/>
      </c>
      <c r="Q590" s="641" t="str">
        <f>IF(基本情報入力シート!Z633="","",基本情報入力シート!Z633)</f>
        <v/>
      </c>
      <c r="R590" s="642" t="str">
        <f>IF(基本情報入力シート!AA633="","",基本情報入力シート!AA633)</f>
        <v/>
      </c>
      <c r="S590" s="129"/>
      <c r="T590" s="130"/>
      <c r="U590" s="643" t="str">
        <f>IFERROR(VLOOKUP(P590,【参考】数式用!$A$5:$I$28,MATCH(T590,【参考】数式用!$H$4:$I$4,0)+7,0),"")</f>
        <v/>
      </c>
      <c r="V590" s="132"/>
      <c r="W590" s="312" t="s">
        <v>121</v>
      </c>
      <c r="X590" s="133"/>
      <c r="Y590" s="313" t="s">
        <v>122</v>
      </c>
      <c r="Z590" s="133"/>
      <c r="AA590" s="313" t="s">
        <v>123</v>
      </c>
      <c r="AB590" s="133"/>
      <c r="AC590" s="313" t="s">
        <v>122</v>
      </c>
      <c r="AD590" s="133"/>
      <c r="AE590" s="313" t="s">
        <v>124</v>
      </c>
      <c r="AF590" s="644" t="s">
        <v>125</v>
      </c>
      <c r="AG590" s="651" t="str">
        <f t="shared" si="32"/>
        <v/>
      </c>
      <c r="AH590" s="645" t="s">
        <v>47</v>
      </c>
      <c r="AI590" s="646" t="str">
        <f t="shared" si="33"/>
        <v/>
      </c>
      <c r="AJ590" s="234"/>
      <c r="AK590" s="647" t="str">
        <f t="shared" si="34"/>
        <v>○</v>
      </c>
      <c r="AL590" s="648" t="str">
        <f t="shared" si="35"/>
        <v/>
      </c>
      <c r="AM590" s="649"/>
      <c r="AN590" s="649"/>
      <c r="AO590" s="649"/>
      <c r="AP590" s="649"/>
      <c r="AQ590" s="649"/>
      <c r="AR590" s="649"/>
      <c r="AS590" s="649"/>
      <c r="AT590" s="649"/>
      <c r="AU590" s="650"/>
    </row>
    <row r="591" spans="1:47" ht="33" customHeight="1" thickBot="1">
      <c r="A591" s="639">
        <f t="shared" si="36"/>
        <v>581</v>
      </c>
      <c r="B591" s="1269" t="str">
        <f>IF(基本情報入力シート!C634="","",基本情報入力シート!C634)</f>
        <v/>
      </c>
      <c r="C591" s="1270"/>
      <c r="D591" s="1270"/>
      <c r="E591" s="1270"/>
      <c r="F591" s="1270"/>
      <c r="G591" s="1270"/>
      <c r="H591" s="1270"/>
      <c r="I591" s="1270"/>
      <c r="J591" s="1270"/>
      <c r="K591" s="1271"/>
      <c r="L591" s="639" t="str">
        <f>IF(基本情報入力シート!M634="","",基本情報入力シート!M634)</f>
        <v/>
      </c>
      <c r="M591" s="639" t="str">
        <f>IF(基本情報入力シート!R634="","",基本情報入力シート!R634)</f>
        <v/>
      </c>
      <c r="N591" s="639" t="str">
        <f>IF(基本情報入力シート!W634="","",基本情報入力シート!W634)</f>
        <v/>
      </c>
      <c r="O591" s="639" t="str">
        <f>IF(基本情報入力シート!X634="","",基本情報入力シート!X634)</f>
        <v/>
      </c>
      <c r="P591" s="640" t="str">
        <f>IF(基本情報入力シート!Y634="","",基本情報入力シート!Y634)</f>
        <v/>
      </c>
      <c r="Q591" s="641" t="str">
        <f>IF(基本情報入力シート!Z634="","",基本情報入力シート!Z634)</f>
        <v/>
      </c>
      <c r="R591" s="642" t="str">
        <f>IF(基本情報入力シート!AA634="","",基本情報入力シート!AA634)</f>
        <v/>
      </c>
      <c r="S591" s="129"/>
      <c r="T591" s="130"/>
      <c r="U591" s="643" t="str">
        <f>IFERROR(VLOOKUP(P591,【参考】数式用!$A$5:$I$28,MATCH(T591,【参考】数式用!$H$4:$I$4,0)+7,0),"")</f>
        <v/>
      </c>
      <c r="V591" s="132"/>
      <c r="W591" s="312" t="s">
        <v>121</v>
      </c>
      <c r="X591" s="133"/>
      <c r="Y591" s="313" t="s">
        <v>122</v>
      </c>
      <c r="Z591" s="133"/>
      <c r="AA591" s="313" t="s">
        <v>123</v>
      </c>
      <c r="AB591" s="133"/>
      <c r="AC591" s="313" t="s">
        <v>122</v>
      </c>
      <c r="AD591" s="133"/>
      <c r="AE591" s="313" t="s">
        <v>124</v>
      </c>
      <c r="AF591" s="644" t="s">
        <v>125</v>
      </c>
      <c r="AG591" s="651" t="str">
        <f t="shared" si="32"/>
        <v/>
      </c>
      <c r="AH591" s="645" t="s">
        <v>47</v>
      </c>
      <c r="AI591" s="646" t="str">
        <f t="shared" si="33"/>
        <v/>
      </c>
      <c r="AJ591" s="234"/>
      <c r="AK591" s="647" t="str">
        <f t="shared" si="34"/>
        <v>○</v>
      </c>
      <c r="AL591" s="648" t="str">
        <f t="shared" si="35"/>
        <v/>
      </c>
      <c r="AM591" s="649"/>
      <c r="AN591" s="649"/>
      <c r="AO591" s="649"/>
      <c r="AP591" s="649"/>
      <c r="AQ591" s="649"/>
      <c r="AR591" s="649"/>
      <c r="AS591" s="649"/>
      <c r="AT591" s="649"/>
      <c r="AU591" s="650"/>
    </row>
    <row r="592" spans="1:47" ht="33" customHeight="1" thickBot="1">
      <c r="A592" s="639">
        <f t="shared" si="36"/>
        <v>582</v>
      </c>
      <c r="B592" s="1269" t="str">
        <f>IF(基本情報入力シート!C635="","",基本情報入力シート!C635)</f>
        <v/>
      </c>
      <c r="C592" s="1270"/>
      <c r="D592" s="1270"/>
      <c r="E592" s="1270"/>
      <c r="F592" s="1270"/>
      <c r="G592" s="1270"/>
      <c r="H592" s="1270"/>
      <c r="I592" s="1270"/>
      <c r="J592" s="1270"/>
      <c r="K592" s="1271"/>
      <c r="L592" s="639" t="str">
        <f>IF(基本情報入力シート!M635="","",基本情報入力シート!M635)</f>
        <v/>
      </c>
      <c r="M592" s="639" t="str">
        <f>IF(基本情報入力シート!R635="","",基本情報入力シート!R635)</f>
        <v/>
      </c>
      <c r="N592" s="639" t="str">
        <f>IF(基本情報入力シート!W635="","",基本情報入力シート!W635)</f>
        <v/>
      </c>
      <c r="O592" s="639" t="str">
        <f>IF(基本情報入力シート!X635="","",基本情報入力シート!X635)</f>
        <v/>
      </c>
      <c r="P592" s="640" t="str">
        <f>IF(基本情報入力シート!Y635="","",基本情報入力シート!Y635)</f>
        <v/>
      </c>
      <c r="Q592" s="641" t="str">
        <f>IF(基本情報入力シート!Z635="","",基本情報入力シート!Z635)</f>
        <v/>
      </c>
      <c r="R592" s="642" t="str">
        <f>IF(基本情報入力シート!AA635="","",基本情報入力シート!AA635)</f>
        <v/>
      </c>
      <c r="S592" s="129"/>
      <c r="T592" s="130"/>
      <c r="U592" s="643" t="str">
        <f>IFERROR(VLOOKUP(P592,【参考】数式用!$A$5:$I$28,MATCH(T592,【参考】数式用!$H$4:$I$4,0)+7,0),"")</f>
        <v/>
      </c>
      <c r="V592" s="132"/>
      <c r="W592" s="312" t="s">
        <v>121</v>
      </c>
      <c r="X592" s="133"/>
      <c r="Y592" s="313" t="s">
        <v>122</v>
      </c>
      <c r="Z592" s="133"/>
      <c r="AA592" s="313" t="s">
        <v>123</v>
      </c>
      <c r="AB592" s="133"/>
      <c r="AC592" s="313" t="s">
        <v>122</v>
      </c>
      <c r="AD592" s="133"/>
      <c r="AE592" s="313" t="s">
        <v>124</v>
      </c>
      <c r="AF592" s="644" t="s">
        <v>125</v>
      </c>
      <c r="AG592" s="651" t="str">
        <f t="shared" si="32"/>
        <v/>
      </c>
      <c r="AH592" s="645" t="s">
        <v>47</v>
      </c>
      <c r="AI592" s="646" t="str">
        <f t="shared" si="33"/>
        <v/>
      </c>
      <c r="AJ592" s="234"/>
      <c r="AK592" s="647" t="str">
        <f t="shared" si="34"/>
        <v>○</v>
      </c>
      <c r="AL592" s="648" t="str">
        <f t="shared" si="35"/>
        <v/>
      </c>
      <c r="AM592" s="649"/>
      <c r="AN592" s="649"/>
      <c r="AO592" s="649"/>
      <c r="AP592" s="649"/>
      <c r="AQ592" s="649"/>
      <c r="AR592" s="649"/>
      <c r="AS592" s="649"/>
      <c r="AT592" s="649"/>
      <c r="AU592" s="650"/>
    </row>
    <row r="593" spans="1:47" ht="33" customHeight="1" thickBot="1">
      <c r="A593" s="639">
        <f t="shared" si="36"/>
        <v>583</v>
      </c>
      <c r="B593" s="1269" t="str">
        <f>IF(基本情報入力シート!C636="","",基本情報入力シート!C636)</f>
        <v/>
      </c>
      <c r="C593" s="1270"/>
      <c r="D593" s="1270"/>
      <c r="E593" s="1270"/>
      <c r="F593" s="1270"/>
      <c r="G593" s="1270"/>
      <c r="H593" s="1270"/>
      <c r="I593" s="1270"/>
      <c r="J593" s="1270"/>
      <c r="K593" s="1271"/>
      <c r="L593" s="639" t="str">
        <f>IF(基本情報入力シート!M636="","",基本情報入力シート!M636)</f>
        <v/>
      </c>
      <c r="M593" s="639" t="str">
        <f>IF(基本情報入力シート!R636="","",基本情報入力シート!R636)</f>
        <v/>
      </c>
      <c r="N593" s="639" t="str">
        <f>IF(基本情報入力シート!W636="","",基本情報入力シート!W636)</f>
        <v/>
      </c>
      <c r="O593" s="639" t="str">
        <f>IF(基本情報入力シート!X636="","",基本情報入力シート!X636)</f>
        <v/>
      </c>
      <c r="P593" s="640" t="str">
        <f>IF(基本情報入力シート!Y636="","",基本情報入力シート!Y636)</f>
        <v/>
      </c>
      <c r="Q593" s="641" t="str">
        <f>IF(基本情報入力シート!Z636="","",基本情報入力シート!Z636)</f>
        <v/>
      </c>
      <c r="R593" s="642" t="str">
        <f>IF(基本情報入力シート!AA636="","",基本情報入力シート!AA636)</f>
        <v/>
      </c>
      <c r="S593" s="129"/>
      <c r="T593" s="130"/>
      <c r="U593" s="643" t="str">
        <f>IFERROR(VLOOKUP(P593,【参考】数式用!$A$5:$I$28,MATCH(T593,【参考】数式用!$H$4:$I$4,0)+7,0),"")</f>
        <v/>
      </c>
      <c r="V593" s="132"/>
      <c r="W593" s="312" t="s">
        <v>121</v>
      </c>
      <c r="X593" s="133"/>
      <c r="Y593" s="313" t="s">
        <v>122</v>
      </c>
      <c r="Z593" s="133"/>
      <c r="AA593" s="313" t="s">
        <v>123</v>
      </c>
      <c r="AB593" s="133"/>
      <c r="AC593" s="313" t="s">
        <v>122</v>
      </c>
      <c r="AD593" s="133"/>
      <c r="AE593" s="313" t="s">
        <v>124</v>
      </c>
      <c r="AF593" s="644" t="s">
        <v>125</v>
      </c>
      <c r="AG593" s="651" t="str">
        <f t="shared" si="32"/>
        <v/>
      </c>
      <c r="AH593" s="645" t="s">
        <v>47</v>
      </c>
      <c r="AI593" s="646" t="str">
        <f t="shared" si="33"/>
        <v/>
      </c>
      <c r="AJ593" s="234"/>
      <c r="AK593" s="647" t="str">
        <f t="shared" si="34"/>
        <v>○</v>
      </c>
      <c r="AL593" s="648" t="str">
        <f t="shared" si="35"/>
        <v/>
      </c>
      <c r="AM593" s="649"/>
      <c r="AN593" s="649"/>
      <c r="AO593" s="649"/>
      <c r="AP593" s="649"/>
      <c r="AQ593" s="649"/>
      <c r="AR593" s="649"/>
      <c r="AS593" s="649"/>
      <c r="AT593" s="649"/>
      <c r="AU593" s="650"/>
    </row>
    <row r="594" spans="1:47" ht="33" customHeight="1" thickBot="1">
      <c r="A594" s="639">
        <f t="shared" si="36"/>
        <v>584</v>
      </c>
      <c r="B594" s="1269" t="str">
        <f>IF(基本情報入力シート!C637="","",基本情報入力シート!C637)</f>
        <v/>
      </c>
      <c r="C594" s="1270"/>
      <c r="D594" s="1270"/>
      <c r="E594" s="1270"/>
      <c r="F594" s="1270"/>
      <c r="G594" s="1270"/>
      <c r="H594" s="1270"/>
      <c r="I594" s="1270"/>
      <c r="J594" s="1270"/>
      <c r="K594" s="1271"/>
      <c r="L594" s="639" t="str">
        <f>IF(基本情報入力シート!M637="","",基本情報入力シート!M637)</f>
        <v/>
      </c>
      <c r="M594" s="639" t="str">
        <f>IF(基本情報入力シート!R637="","",基本情報入力シート!R637)</f>
        <v/>
      </c>
      <c r="N594" s="639" t="str">
        <f>IF(基本情報入力シート!W637="","",基本情報入力シート!W637)</f>
        <v/>
      </c>
      <c r="O594" s="639" t="str">
        <f>IF(基本情報入力シート!X637="","",基本情報入力シート!X637)</f>
        <v/>
      </c>
      <c r="P594" s="640" t="str">
        <f>IF(基本情報入力シート!Y637="","",基本情報入力シート!Y637)</f>
        <v/>
      </c>
      <c r="Q594" s="641" t="str">
        <f>IF(基本情報入力シート!Z637="","",基本情報入力シート!Z637)</f>
        <v/>
      </c>
      <c r="R594" s="642" t="str">
        <f>IF(基本情報入力シート!AA637="","",基本情報入力シート!AA637)</f>
        <v/>
      </c>
      <c r="S594" s="129"/>
      <c r="T594" s="130"/>
      <c r="U594" s="643" t="str">
        <f>IFERROR(VLOOKUP(P594,【参考】数式用!$A$5:$I$28,MATCH(T594,【参考】数式用!$H$4:$I$4,0)+7,0),"")</f>
        <v/>
      </c>
      <c r="V594" s="132"/>
      <c r="W594" s="312" t="s">
        <v>121</v>
      </c>
      <c r="X594" s="133"/>
      <c r="Y594" s="313" t="s">
        <v>122</v>
      </c>
      <c r="Z594" s="133"/>
      <c r="AA594" s="313" t="s">
        <v>123</v>
      </c>
      <c r="AB594" s="133"/>
      <c r="AC594" s="313" t="s">
        <v>122</v>
      </c>
      <c r="AD594" s="133"/>
      <c r="AE594" s="313" t="s">
        <v>124</v>
      </c>
      <c r="AF594" s="644" t="s">
        <v>125</v>
      </c>
      <c r="AG594" s="651" t="str">
        <f t="shared" si="32"/>
        <v/>
      </c>
      <c r="AH594" s="645" t="s">
        <v>47</v>
      </c>
      <c r="AI594" s="646" t="str">
        <f t="shared" si="33"/>
        <v/>
      </c>
      <c r="AJ594" s="234"/>
      <c r="AK594" s="647" t="str">
        <f t="shared" si="34"/>
        <v>○</v>
      </c>
      <c r="AL594" s="648" t="str">
        <f t="shared" si="35"/>
        <v/>
      </c>
      <c r="AM594" s="649"/>
      <c r="AN594" s="649"/>
      <c r="AO594" s="649"/>
      <c r="AP594" s="649"/>
      <c r="AQ594" s="649"/>
      <c r="AR594" s="649"/>
      <c r="AS594" s="649"/>
      <c r="AT594" s="649"/>
      <c r="AU594" s="650"/>
    </row>
    <row r="595" spans="1:47" ht="33" customHeight="1" thickBot="1">
      <c r="A595" s="639">
        <f t="shared" si="36"/>
        <v>585</v>
      </c>
      <c r="B595" s="1269" t="str">
        <f>IF(基本情報入力シート!C638="","",基本情報入力シート!C638)</f>
        <v/>
      </c>
      <c r="C595" s="1270"/>
      <c r="D595" s="1270"/>
      <c r="E595" s="1270"/>
      <c r="F595" s="1270"/>
      <c r="G595" s="1270"/>
      <c r="H595" s="1270"/>
      <c r="I595" s="1270"/>
      <c r="J595" s="1270"/>
      <c r="K595" s="1271"/>
      <c r="L595" s="639" t="str">
        <f>IF(基本情報入力シート!M638="","",基本情報入力シート!M638)</f>
        <v/>
      </c>
      <c r="M595" s="639" t="str">
        <f>IF(基本情報入力シート!R638="","",基本情報入力シート!R638)</f>
        <v/>
      </c>
      <c r="N595" s="639" t="str">
        <f>IF(基本情報入力シート!W638="","",基本情報入力シート!W638)</f>
        <v/>
      </c>
      <c r="O595" s="639" t="str">
        <f>IF(基本情報入力シート!X638="","",基本情報入力シート!X638)</f>
        <v/>
      </c>
      <c r="P595" s="640" t="str">
        <f>IF(基本情報入力シート!Y638="","",基本情報入力シート!Y638)</f>
        <v/>
      </c>
      <c r="Q595" s="641" t="str">
        <f>IF(基本情報入力シート!Z638="","",基本情報入力シート!Z638)</f>
        <v/>
      </c>
      <c r="R595" s="642" t="str">
        <f>IF(基本情報入力シート!AA638="","",基本情報入力シート!AA638)</f>
        <v/>
      </c>
      <c r="S595" s="129"/>
      <c r="T595" s="130"/>
      <c r="U595" s="643" t="str">
        <f>IFERROR(VLOOKUP(P595,【参考】数式用!$A$5:$I$28,MATCH(T595,【参考】数式用!$H$4:$I$4,0)+7,0),"")</f>
        <v/>
      </c>
      <c r="V595" s="132"/>
      <c r="W595" s="312" t="s">
        <v>121</v>
      </c>
      <c r="X595" s="133"/>
      <c r="Y595" s="313" t="s">
        <v>122</v>
      </c>
      <c r="Z595" s="133"/>
      <c r="AA595" s="313" t="s">
        <v>123</v>
      </c>
      <c r="AB595" s="133"/>
      <c r="AC595" s="313" t="s">
        <v>122</v>
      </c>
      <c r="AD595" s="133"/>
      <c r="AE595" s="313" t="s">
        <v>124</v>
      </c>
      <c r="AF595" s="644" t="s">
        <v>125</v>
      </c>
      <c r="AG595" s="651" t="str">
        <f t="shared" si="32"/>
        <v/>
      </c>
      <c r="AH595" s="645" t="s">
        <v>47</v>
      </c>
      <c r="AI595" s="646" t="str">
        <f t="shared" si="33"/>
        <v/>
      </c>
      <c r="AJ595" s="234"/>
      <c r="AK595" s="647" t="str">
        <f t="shared" si="34"/>
        <v>○</v>
      </c>
      <c r="AL595" s="648" t="str">
        <f t="shared" si="35"/>
        <v/>
      </c>
      <c r="AM595" s="649"/>
      <c r="AN595" s="649"/>
      <c r="AO595" s="649"/>
      <c r="AP595" s="649"/>
      <c r="AQ595" s="649"/>
      <c r="AR595" s="649"/>
      <c r="AS595" s="649"/>
      <c r="AT595" s="649"/>
      <c r="AU595" s="650"/>
    </row>
    <row r="596" spans="1:47" ht="33" customHeight="1" thickBot="1">
      <c r="A596" s="639">
        <f t="shared" si="36"/>
        <v>586</v>
      </c>
      <c r="B596" s="1269" t="str">
        <f>IF(基本情報入力シート!C639="","",基本情報入力シート!C639)</f>
        <v/>
      </c>
      <c r="C596" s="1270"/>
      <c r="D596" s="1270"/>
      <c r="E596" s="1270"/>
      <c r="F596" s="1270"/>
      <c r="G596" s="1270"/>
      <c r="H596" s="1270"/>
      <c r="I596" s="1270"/>
      <c r="J596" s="1270"/>
      <c r="K596" s="1271"/>
      <c r="L596" s="639" t="str">
        <f>IF(基本情報入力シート!M639="","",基本情報入力シート!M639)</f>
        <v/>
      </c>
      <c r="M596" s="639" t="str">
        <f>IF(基本情報入力シート!R639="","",基本情報入力シート!R639)</f>
        <v/>
      </c>
      <c r="N596" s="639" t="str">
        <f>IF(基本情報入力シート!W639="","",基本情報入力シート!W639)</f>
        <v/>
      </c>
      <c r="O596" s="639" t="str">
        <f>IF(基本情報入力シート!X639="","",基本情報入力シート!X639)</f>
        <v/>
      </c>
      <c r="P596" s="640" t="str">
        <f>IF(基本情報入力シート!Y639="","",基本情報入力シート!Y639)</f>
        <v/>
      </c>
      <c r="Q596" s="641" t="str">
        <f>IF(基本情報入力シート!Z639="","",基本情報入力シート!Z639)</f>
        <v/>
      </c>
      <c r="R596" s="642" t="str">
        <f>IF(基本情報入力シート!AA639="","",基本情報入力シート!AA639)</f>
        <v/>
      </c>
      <c r="S596" s="129"/>
      <c r="T596" s="130"/>
      <c r="U596" s="643" t="str">
        <f>IFERROR(VLOOKUP(P596,【参考】数式用!$A$5:$I$28,MATCH(T596,【参考】数式用!$H$4:$I$4,0)+7,0),"")</f>
        <v/>
      </c>
      <c r="V596" s="132"/>
      <c r="W596" s="312" t="s">
        <v>121</v>
      </c>
      <c r="X596" s="133"/>
      <c r="Y596" s="313" t="s">
        <v>122</v>
      </c>
      <c r="Z596" s="133"/>
      <c r="AA596" s="313" t="s">
        <v>123</v>
      </c>
      <c r="AB596" s="133"/>
      <c r="AC596" s="313" t="s">
        <v>122</v>
      </c>
      <c r="AD596" s="133"/>
      <c r="AE596" s="313" t="s">
        <v>124</v>
      </c>
      <c r="AF596" s="644" t="s">
        <v>125</v>
      </c>
      <c r="AG596" s="651" t="str">
        <f t="shared" si="32"/>
        <v/>
      </c>
      <c r="AH596" s="645" t="s">
        <v>47</v>
      </c>
      <c r="AI596" s="646" t="str">
        <f t="shared" si="33"/>
        <v/>
      </c>
      <c r="AJ596" s="234"/>
      <c r="AK596" s="647" t="str">
        <f t="shared" si="34"/>
        <v>○</v>
      </c>
      <c r="AL596" s="648" t="str">
        <f t="shared" si="35"/>
        <v/>
      </c>
      <c r="AM596" s="649"/>
      <c r="AN596" s="649"/>
      <c r="AO596" s="649"/>
      <c r="AP596" s="649"/>
      <c r="AQ596" s="649"/>
      <c r="AR596" s="649"/>
      <c r="AS596" s="649"/>
      <c r="AT596" s="649"/>
      <c r="AU596" s="650"/>
    </row>
    <row r="597" spans="1:47" ht="33" customHeight="1" thickBot="1">
      <c r="A597" s="639">
        <f t="shared" si="36"/>
        <v>587</v>
      </c>
      <c r="B597" s="1269" t="str">
        <f>IF(基本情報入力シート!C640="","",基本情報入力シート!C640)</f>
        <v/>
      </c>
      <c r="C597" s="1270"/>
      <c r="D597" s="1270"/>
      <c r="E597" s="1270"/>
      <c r="F597" s="1270"/>
      <c r="G597" s="1270"/>
      <c r="H597" s="1270"/>
      <c r="I597" s="1270"/>
      <c r="J597" s="1270"/>
      <c r="K597" s="1271"/>
      <c r="L597" s="639" t="str">
        <f>IF(基本情報入力シート!M640="","",基本情報入力シート!M640)</f>
        <v/>
      </c>
      <c r="M597" s="639" t="str">
        <f>IF(基本情報入力シート!R640="","",基本情報入力シート!R640)</f>
        <v/>
      </c>
      <c r="N597" s="639" t="str">
        <f>IF(基本情報入力シート!W640="","",基本情報入力シート!W640)</f>
        <v/>
      </c>
      <c r="O597" s="639" t="str">
        <f>IF(基本情報入力シート!X640="","",基本情報入力シート!X640)</f>
        <v/>
      </c>
      <c r="P597" s="640" t="str">
        <f>IF(基本情報入力シート!Y640="","",基本情報入力シート!Y640)</f>
        <v/>
      </c>
      <c r="Q597" s="641" t="str">
        <f>IF(基本情報入力シート!Z640="","",基本情報入力シート!Z640)</f>
        <v/>
      </c>
      <c r="R597" s="642" t="str">
        <f>IF(基本情報入力シート!AA640="","",基本情報入力シート!AA640)</f>
        <v/>
      </c>
      <c r="S597" s="129"/>
      <c r="T597" s="130"/>
      <c r="U597" s="643" t="str">
        <f>IFERROR(VLOOKUP(P597,【参考】数式用!$A$5:$I$28,MATCH(T597,【参考】数式用!$H$4:$I$4,0)+7,0),"")</f>
        <v/>
      </c>
      <c r="V597" s="132"/>
      <c r="W597" s="312" t="s">
        <v>121</v>
      </c>
      <c r="X597" s="133"/>
      <c r="Y597" s="313" t="s">
        <v>122</v>
      </c>
      <c r="Z597" s="133"/>
      <c r="AA597" s="313" t="s">
        <v>123</v>
      </c>
      <c r="AB597" s="133"/>
      <c r="AC597" s="313" t="s">
        <v>122</v>
      </c>
      <c r="AD597" s="133"/>
      <c r="AE597" s="313" t="s">
        <v>124</v>
      </c>
      <c r="AF597" s="644" t="s">
        <v>125</v>
      </c>
      <c r="AG597" s="651" t="str">
        <f t="shared" si="32"/>
        <v/>
      </c>
      <c r="AH597" s="645" t="s">
        <v>47</v>
      </c>
      <c r="AI597" s="646" t="str">
        <f t="shared" si="33"/>
        <v/>
      </c>
      <c r="AJ597" s="234"/>
      <c r="AK597" s="647" t="str">
        <f t="shared" si="34"/>
        <v>○</v>
      </c>
      <c r="AL597" s="648" t="str">
        <f t="shared" si="35"/>
        <v/>
      </c>
      <c r="AM597" s="649"/>
      <c r="AN597" s="649"/>
      <c r="AO597" s="649"/>
      <c r="AP597" s="649"/>
      <c r="AQ597" s="649"/>
      <c r="AR597" s="649"/>
      <c r="AS597" s="649"/>
      <c r="AT597" s="649"/>
      <c r="AU597" s="650"/>
    </row>
    <row r="598" spans="1:47" ht="33" customHeight="1" thickBot="1">
      <c r="A598" s="639">
        <f t="shared" si="36"/>
        <v>588</v>
      </c>
      <c r="B598" s="1269" t="str">
        <f>IF(基本情報入力シート!C641="","",基本情報入力シート!C641)</f>
        <v/>
      </c>
      <c r="C598" s="1270"/>
      <c r="D598" s="1270"/>
      <c r="E598" s="1270"/>
      <c r="F598" s="1270"/>
      <c r="G598" s="1270"/>
      <c r="H598" s="1270"/>
      <c r="I598" s="1270"/>
      <c r="J598" s="1270"/>
      <c r="K598" s="1271"/>
      <c r="L598" s="639" t="str">
        <f>IF(基本情報入力シート!M641="","",基本情報入力シート!M641)</f>
        <v/>
      </c>
      <c r="M598" s="639" t="str">
        <f>IF(基本情報入力シート!R641="","",基本情報入力シート!R641)</f>
        <v/>
      </c>
      <c r="N598" s="639" t="str">
        <f>IF(基本情報入力シート!W641="","",基本情報入力シート!W641)</f>
        <v/>
      </c>
      <c r="O598" s="639" t="str">
        <f>IF(基本情報入力シート!X641="","",基本情報入力シート!X641)</f>
        <v/>
      </c>
      <c r="P598" s="640" t="str">
        <f>IF(基本情報入力シート!Y641="","",基本情報入力シート!Y641)</f>
        <v/>
      </c>
      <c r="Q598" s="641" t="str">
        <f>IF(基本情報入力シート!Z641="","",基本情報入力シート!Z641)</f>
        <v/>
      </c>
      <c r="R598" s="642" t="str">
        <f>IF(基本情報入力シート!AA641="","",基本情報入力シート!AA641)</f>
        <v/>
      </c>
      <c r="S598" s="129"/>
      <c r="T598" s="130"/>
      <c r="U598" s="643" t="str">
        <f>IFERROR(VLOOKUP(P598,【参考】数式用!$A$5:$I$28,MATCH(T598,【参考】数式用!$H$4:$I$4,0)+7,0),"")</f>
        <v/>
      </c>
      <c r="V598" s="132"/>
      <c r="W598" s="312" t="s">
        <v>121</v>
      </c>
      <c r="X598" s="133"/>
      <c r="Y598" s="313" t="s">
        <v>122</v>
      </c>
      <c r="Z598" s="133"/>
      <c r="AA598" s="313" t="s">
        <v>123</v>
      </c>
      <c r="AB598" s="133"/>
      <c r="AC598" s="313" t="s">
        <v>122</v>
      </c>
      <c r="AD598" s="133"/>
      <c r="AE598" s="313" t="s">
        <v>124</v>
      </c>
      <c r="AF598" s="644" t="s">
        <v>125</v>
      </c>
      <c r="AG598" s="651" t="str">
        <f t="shared" si="32"/>
        <v/>
      </c>
      <c r="AH598" s="645" t="s">
        <v>47</v>
      </c>
      <c r="AI598" s="646" t="str">
        <f t="shared" si="33"/>
        <v/>
      </c>
      <c r="AJ598" s="234"/>
      <c r="AK598" s="647" t="str">
        <f t="shared" si="34"/>
        <v>○</v>
      </c>
      <c r="AL598" s="648" t="str">
        <f t="shared" si="35"/>
        <v/>
      </c>
      <c r="AM598" s="649"/>
      <c r="AN598" s="649"/>
      <c r="AO598" s="649"/>
      <c r="AP598" s="649"/>
      <c r="AQ598" s="649"/>
      <c r="AR598" s="649"/>
      <c r="AS598" s="649"/>
      <c r="AT598" s="649"/>
      <c r="AU598" s="650"/>
    </row>
    <row r="599" spans="1:47" ht="33" customHeight="1" thickBot="1">
      <c r="A599" s="639">
        <f t="shared" si="36"/>
        <v>589</v>
      </c>
      <c r="B599" s="1269" t="str">
        <f>IF(基本情報入力シート!C642="","",基本情報入力シート!C642)</f>
        <v/>
      </c>
      <c r="C599" s="1270"/>
      <c r="D599" s="1270"/>
      <c r="E599" s="1270"/>
      <c r="F599" s="1270"/>
      <c r="G599" s="1270"/>
      <c r="H599" s="1270"/>
      <c r="I599" s="1270"/>
      <c r="J599" s="1270"/>
      <c r="K599" s="1271"/>
      <c r="L599" s="639" t="str">
        <f>IF(基本情報入力シート!M642="","",基本情報入力シート!M642)</f>
        <v/>
      </c>
      <c r="M599" s="639" t="str">
        <f>IF(基本情報入力シート!R642="","",基本情報入力シート!R642)</f>
        <v/>
      </c>
      <c r="N599" s="639" t="str">
        <f>IF(基本情報入力シート!W642="","",基本情報入力シート!W642)</f>
        <v/>
      </c>
      <c r="O599" s="639" t="str">
        <f>IF(基本情報入力シート!X642="","",基本情報入力シート!X642)</f>
        <v/>
      </c>
      <c r="P599" s="640" t="str">
        <f>IF(基本情報入力シート!Y642="","",基本情報入力シート!Y642)</f>
        <v/>
      </c>
      <c r="Q599" s="641" t="str">
        <f>IF(基本情報入力シート!Z642="","",基本情報入力シート!Z642)</f>
        <v/>
      </c>
      <c r="R599" s="642" t="str">
        <f>IF(基本情報入力シート!AA642="","",基本情報入力シート!AA642)</f>
        <v/>
      </c>
      <c r="S599" s="129"/>
      <c r="T599" s="130"/>
      <c r="U599" s="643" t="str">
        <f>IFERROR(VLOOKUP(P599,【参考】数式用!$A$5:$I$28,MATCH(T599,【参考】数式用!$H$4:$I$4,0)+7,0),"")</f>
        <v/>
      </c>
      <c r="V599" s="132"/>
      <c r="W599" s="312" t="s">
        <v>121</v>
      </c>
      <c r="X599" s="133"/>
      <c r="Y599" s="313" t="s">
        <v>122</v>
      </c>
      <c r="Z599" s="133"/>
      <c r="AA599" s="313" t="s">
        <v>123</v>
      </c>
      <c r="AB599" s="133"/>
      <c r="AC599" s="313" t="s">
        <v>122</v>
      </c>
      <c r="AD599" s="133"/>
      <c r="AE599" s="313" t="s">
        <v>124</v>
      </c>
      <c r="AF599" s="644" t="s">
        <v>125</v>
      </c>
      <c r="AG599" s="651" t="str">
        <f t="shared" si="32"/>
        <v/>
      </c>
      <c r="AH599" s="645" t="s">
        <v>47</v>
      </c>
      <c r="AI599" s="646" t="str">
        <f t="shared" si="33"/>
        <v/>
      </c>
      <c r="AJ599" s="234"/>
      <c r="AK599" s="647" t="str">
        <f t="shared" si="34"/>
        <v>○</v>
      </c>
      <c r="AL599" s="648" t="str">
        <f t="shared" si="35"/>
        <v/>
      </c>
      <c r="AM599" s="649"/>
      <c r="AN599" s="649"/>
      <c r="AO599" s="649"/>
      <c r="AP599" s="649"/>
      <c r="AQ599" s="649"/>
      <c r="AR599" s="649"/>
      <c r="AS599" s="649"/>
      <c r="AT599" s="649"/>
      <c r="AU599" s="650"/>
    </row>
    <row r="600" spans="1:47" ht="33" customHeight="1" thickBot="1">
      <c r="A600" s="639">
        <f t="shared" si="36"/>
        <v>590</v>
      </c>
      <c r="B600" s="1269" t="str">
        <f>IF(基本情報入力シート!C643="","",基本情報入力シート!C643)</f>
        <v/>
      </c>
      <c r="C600" s="1270"/>
      <c r="D600" s="1270"/>
      <c r="E600" s="1270"/>
      <c r="F600" s="1270"/>
      <c r="G600" s="1270"/>
      <c r="H600" s="1270"/>
      <c r="I600" s="1270"/>
      <c r="J600" s="1270"/>
      <c r="K600" s="1271"/>
      <c r="L600" s="639" t="str">
        <f>IF(基本情報入力シート!M643="","",基本情報入力シート!M643)</f>
        <v/>
      </c>
      <c r="M600" s="639" t="str">
        <f>IF(基本情報入力シート!R643="","",基本情報入力シート!R643)</f>
        <v/>
      </c>
      <c r="N600" s="639" t="str">
        <f>IF(基本情報入力シート!W643="","",基本情報入力シート!W643)</f>
        <v/>
      </c>
      <c r="O600" s="639" t="str">
        <f>IF(基本情報入力シート!X643="","",基本情報入力シート!X643)</f>
        <v/>
      </c>
      <c r="P600" s="640" t="str">
        <f>IF(基本情報入力シート!Y643="","",基本情報入力シート!Y643)</f>
        <v/>
      </c>
      <c r="Q600" s="641" t="str">
        <f>IF(基本情報入力シート!Z643="","",基本情報入力シート!Z643)</f>
        <v/>
      </c>
      <c r="R600" s="642" t="str">
        <f>IF(基本情報入力シート!AA643="","",基本情報入力シート!AA643)</f>
        <v/>
      </c>
      <c r="S600" s="129"/>
      <c r="T600" s="130"/>
      <c r="U600" s="643" t="str">
        <f>IFERROR(VLOOKUP(P600,【参考】数式用!$A$5:$I$28,MATCH(T600,【参考】数式用!$H$4:$I$4,0)+7,0),"")</f>
        <v/>
      </c>
      <c r="V600" s="132"/>
      <c r="W600" s="312" t="s">
        <v>121</v>
      </c>
      <c r="X600" s="133"/>
      <c r="Y600" s="313" t="s">
        <v>122</v>
      </c>
      <c r="Z600" s="133"/>
      <c r="AA600" s="313" t="s">
        <v>123</v>
      </c>
      <c r="AB600" s="133"/>
      <c r="AC600" s="313" t="s">
        <v>122</v>
      </c>
      <c r="AD600" s="133"/>
      <c r="AE600" s="313" t="s">
        <v>124</v>
      </c>
      <c r="AF600" s="644" t="s">
        <v>125</v>
      </c>
      <c r="AG600" s="651" t="str">
        <f t="shared" si="32"/>
        <v/>
      </c>
      <c r="AH600" s="645" t="s">
        <v>47</v>
      </c>
      <c r="AI600" s="646" t="str">
        <f t="shared" si="33"/>
        <v/>
      </c>
      <c r="AJ600" s="234"/>
      <c r="AK600" s="647" t="str">
        <f t="shared" si="34"/>
        <v>○</v>
      </c>
      <c r="AL600" s="648" t="str">
        <f t="shared" si="35"/>
        <v/>
      </c>
      <c r="AM600" s="649"/>
      <c r="AN600" s="649"/>
      <c r="AO600" s="649"/>
      <c r="AP600" s="649"/>
      <c r="AQ600" s="649"/>
      <c r="AR600" s="649"/>
      <c r="AS600" s="649"/>
      <c r="AT600" s="649"/>
      <c r="AU600" s="650"/>
    </row>
    <row r="601" spans="1:47" ht="33" customHeight="1" thickBot="1">
      <c r="A601" s="639">
        <f t="shared" si="36"/>
        <v>591</v>
      </c>
      <c r="B601" s="1269" t="str">
        <f>IF(基本情報入力シート!C644="","",基本情報入力シート!C644)</f>
        <v/>
      </c>
      <c r="C601" s="1270"/>
      <c r="D601" s="1270"/>
      <c r="E601" s="1270"/>
      <c r="F601" s="1270"/>
      <c r="G601" s="1270"/>
      <c r="H601" s="1270"/>
      <c r="I601" s="1270"/>
      <c r="J601" s="1270"/>
      <c r="K601" s="1271"/>
      <c r="L601" s="639" t="str">
        <f>IF(基本情報入力シート!M644="","",基本情報入力シート!M644)</f>
        <v/>
      </c>
      <c r="M601" s="639" t="str">
        <f>IF(基本情報入力シート!R644="","",基本情報入力シート!R644)</f>
        <v/>
      </c>
      <c r="N601" s="639" t="str">
        <f>IF(基本情報入力シート!W644="","",基本情報入力シート!W644)</f>
        <v/>
      </c>
      <c r="O601" s="639" t="str">
        <f>IF(基本情報入力シート!X644="","",基本情報入力シート!X644)</f>
        <v/>
      </c>
      <c r="P601" s="640" t="str">
        <f>IF(基本情報入力シート!Y644="","",基本情報入力シート!Y644)</f>
        <v/>
      </c>
      <c r="Q601" s="641" t="str">
        <f>IF(基本情報入力シート!Z644="","",基本情報入力シート!Z644)</f>
        <v/>
      </c>
      <c r="R601" s="642" t="str">
        <f>IF(基本情報入力シート!AA644="","",基本情報入力シート!AA644)</f>
        <v/>
      </c>
      <c r="S601" s="129"/>
      <c r="T601" s="130"/>
      <c r="U601" s="643" t="str">
        <f>IFERROR(VLOOKUP(P601,【参考】数式用!$A$5:$I$28,MATCH(T601,【参考】数式用!$H$4:$I$4,0)+7,0),"")</f>
        <v/>
      </c>
      <c r="V601" s="132"/>
      <c r="W601" s="312" t="s">
        <v>121</v>
      </c>
      <c r="X601" s="133"/>
      <c r="Y601" s="313" t="s">
        <v>122</v>
      </c>
      <c r="Z601" s="133"/>
      <c r="AA601" s="313" t="s">
        <v>123</v>
      </c>
      <c r="AB601" s="133"/>
      <c r="AC601" s="313" t="s">
        <v>122</v>
      </c>
      <c r="AD601" s="133"/>
      <c r="AE601" s="313" t="s">
        <v>124</v>
      </c>
      <c r="AF601" s="644" t="s">
        <v>125</v>
      </c>
      <c r="AG601" s="651" t="str">
        <f t="shared" si="32"/>
        <v/>
      </c>
      <c r="AH601" s="645" t="s">
        <v>47</v>
      </c>
      <c r="AI601" s="646" t="str">
        <f t="shared" si="33"/>
        <v/>
      </c>
      <c r="AJ601" s="234"/>
      <c r="AK601" s="647" t="str">
        <f t="shared" si="34"/>
        <v>○</v>
      </c>
      <c r="AL601" s="648" t="str">
        <f t="shared" si="35"/>
        <v/>
      </c>
      <c r="AM601" s="649"/>
      <c r="AN601" s="649"/>
      <c r="AO601" s="649"/>
      <c r="AP601" s="649"/>
      <c r="AQ601" s="649"/>
      <c r="AR601" s="649"/>
      <c r="AS601" s="649"/>
      <c r="AT601" s="649"/>
      <c r="AU601" s="650"/>
    </row>
    <row r="602" spans="1:47" ht="33" customHeight="1" thickBot="1">
      <c r="A602" s="639">
        <f t="shared" si="36"/>
        <v>592</v>
      </c>
      <c r="B602" s="1269" t="str">
        <f>IF(基本情報入力シート!C645="","",基本情報入力シート!C645)</f>
        <v/>
      </c>
      <c r="C602" s="1270"/>
      <c r="D602" s="1270"/>
      <c r="E602" s="1270"/>
      <c r="F602" s="1270"/>
      <c r="G602" s="1270"/>
      <c r="H602" s="1270"/>
      <c r="I602" s="1270"/>
      <c r="J602" s="1270"/>
      <c r="K602" s="1271"/>
      <c r="L602" s="639" t="str">
        <f>IF(基本情報入力シート!M645="","",基本情報入力シート!M645)</f>
        <v/>
      </c>
      <c r="M602" s="639" t="str">
        <f>IF(基本情報入力シート!R645="","",基本情報入力シート!R645)</f>
        <v/>
      </c>
      <c r="N602" s="639" t="str">
        <f>IF(基本情報入力シート!W645="","",基本情報入力シート!W645)</f>
        <v/>
      </c>
      <c r="O602" s="639" t="str">
        <f>IF(基本情報入力シート!X645="","",基本情報入力シート!X645)</f>
        <v/>
      </c>
      <c r="P602" s="640" t="str">
        <f>IF(基本情報入力シート!Y645="","",基本情報入力シート!Y645)</f>
        <v/>
      </c>
      <c r="Q602" s="641" t="str">
        <f>IF(基本情報入力シート!Z645="","",基本情報入力シート!Z645)</f>
        <v/>
      </c>
      <c r="R602" s="642" t="str">
        <f>IF(基本情報入力シート!AA645="","",基本情報入力シート!AA645)</f>
        <v/>
      </c>
      <c r="S602" s="129"/>
      <c r="T602" s="130"/>
      <c r="U602" s="643" t="str">
        <f>IFERROR(VLOOKUP(P602,【参考】数式用!$A$5:$I$28,MATCH(T602,【参考】数式用!$H$4:$I$4,0)+7,0),"")</f>
        <v/>
      </c>
      <c r="V602" s="132"/>
      <c r="W602" s="312" t="s">
        <v>121</v>
      </c>
      <c r="X602" s="133"/>
      <c r="Y602" s="313" t="s">
        <v>122</v>
      </c>
      <c r="Z602" s="133"/>
      <c r="AA602" s="313" t="s">
        <v>123</v>
      </c>
      <c r="AB602" s="133"/>
      <c r="AC602" s="313" t="s">
        <v>122</v>
      </c>
      <c r="AD602" s="133"/>
      <c r="AE602" s="313" t="s">
        <v>124</v>
      </c>
      <c r="AF602" s="644" t="s">
        <v>125</v>
      </c>
      <c r="AG602" s="651" t="str">
        <f t="shared" si="32"/>
        <v/>
      </c>
      <c r="AH602" s="645" t="s">
        <v>47</v>
      </c>
      <c r="AI602" s="646" t="str">
        <f t="shared" si="33"/>
        <v/>
      </c>
      <c r="AJ602" s="234"/>
      <c r="AK602" s="647" t="str">
        <f t="shared" si="34"/>
        <v>○</v>
      </c>
      <c r="AL602" s="648" t="str">
        <f t="shared" si="35"/>
        <v/>
      </c>
      <c r="AM602" s="649"/>
      <c r="AN602" s="649"/>
      <c r="AO602" s="649"/>
      <c r="AP602" s="649"/>
      <c r="AQ602" s="649"/>
      <c r="AR602" s="649"/>
      <c r="AS602" s="649"/>
      <c r="AT602" s="649"/>
      <c r="AU602" s="650"/>
    </row>
    <row r="603" spans="1:47" ht="33" customHeight="1" thickBot="1">
      <c r="A603" s="639">
        <f t="shared" si="36"/>
        <v>593</v>
      </c>
      <c r="B603" s="1269" t="str">
        <f>IF(基本情報入力シート!C646="","",基本情報入力シート!C646)</f>
        <v/>
      </c>
      <c r="C603" s="1270"/>
      <c r="D603" s="1270"/>
      <c r="E603" s="1270"/>
      <c r="F603" s="1270"/>
      <c r="G603" s="1270"/>
      <c r="H603" s="1270"/>
      <c r="I603" s="1270"/>
      <c r="J603" s="1270"/>
      <c r="K603" s="1271"/>
      <c r="L603" s="639" t="str">
        <f>IF(基本情報入力シート!M646="","",基本情報入力シート!M646)</f>
        <v/>
      </c>
      <c r="M603" s="639" t="str">
        <f>IF(基本情報入力シート!R646="","",基本情報入力シート!R646)</f>
        <v/>
      </c>
      <c r="N603" s="639" t="str">
        <f>IF(基本情報入力シート!W646="","",基本情報入力シート!W646)</f>
        <v/>
      </c>
      <c r="O603" s="639" t="str">
        <f>IF(基本情報入力シート!X646="","",基本情報入力シート!X646)</f>
        <v/>
      </c>
      <c r="P603" s="640" t="str">
        <f>IF(基本情報入力シート!Y646="","",基本情報入力シート!Y646)</f>
        <v/>
      </c>
      <c r="Q603" s="641" t="str">
        <f>IF(基本情報入力シート!Z646="","",基本情報入力シート!Z646)</f>
        <v/>
      </c>
      <c r="R603" s="642" t="str">
        <f>IF(基本情報入力シート!AA646="","",基本情報入力シート!AA646)</f>
        <v/>
      </c>
      <c r="S603" s="129"/>
      <c r="T603" s="130"/>
      <c r="U603" s="643" t="str">
        <f>IFERROR(VLOOKUP(P603,【参考】数式用!$A$5:$I$28,MATCH(T603,【参考】数式用!$H$4:$I$4,0)+7,0),"")</f>
        <v/>
      </c>
      <c r="V603" s="132"/>
      <c r="W603" s="312" t="s">
        <v>121</v>
      </c>
      <c r="X603" s="133"/>
      <c r="Y603" s="313" t="s">
        <v>122</v>
      </c>
      <c r="Z603" s="133"/>
      <c r="AA603" s="313" t="s">
        <v>123</v>
      </c>
      <c r="AB603" s="133"/>
      <c r="AC603" s="313" t="s">
        <v>122</v>
      </c>
      <c r="AD603" s="133"/>
      <c r="AE603" s="313" t="s">
        <v>124</v>
      </c>
      <c r="AF603" s="644" t="s">
        <v>125</v>
      </c>
      <c r="AG603" s="651" t="str">
        <f t="shared" si="32"/>
        <v/>
      </c>
      <c r="AH603" s="645" t="s">
        <v>47</v>
      </c>
      <c r="AI603" s="646" t="str">
        <f t="shared" si="33"/>
        <v/>
      </c>
      <c r="AJ603" s="234"/>
      <c r="AK603" s="647" t="str">
        <f t="shared" si="34"/>
        <v>○</v>
      </c>
      <c r="AL603" s="648" t="str">
        <f t="shared" si="35"/>
        <v/>
      </c>
      <c r="AM603" s="649"/>
      <c r="AN603" s="649"/>
      <c r="AO603" s="649"/>
      <c r="AP603" s="649"/>
      <c r="AQ603" s="649"/>
      <c r="AR603" s="649"/>
      <c r="AS603" s="649"/>
      <c r="AT603" s="649"/>
      <c r="AU603" s="650"/>
    </row>
    <row r="604" spans="1:47" ht="33" customHeight="1" thickBot="1">
      <c r="A604" s="639">
        <f t="shared" si="36"/>
        <v>594</v>
      </c>
      <c r="B604" s="1269" t="str">
        <f>IF(基本情報入力シート!C647="","",基本情報入力シート!C647)</f>
        <v/>
      </c>
      <c r="C604" s="1270"/>
      <c r="D604" s="1270"/>
      <c r="E604" s="1270"/>
      <c r="F604" s="1270"/>
      <c r="G604" s="1270"/>
      <c r="H604" s="1270"/>
      <c r="I604" s="1270"/>
      <c r="J604" s="1270"/>
      <c r="K604" s="1271"/>
      <c r="L604" s="639" t="str">
        <f>IF(基本情報入力シート!M647="","",基本情報入力シート!M647)</f>
        <v/>
      </c>
      <c r="M604" s="639" t="str">
        <f>IF(基本情報入力シート!R647="","",基本情報入力シート!R647)</f>
        <v/>
      </c>
      <c r="N604" s="639" t="str">
        <f>IF(基本情報入力シート!W647="","",基本情報入力シート!W647)</f>
        <v/>
      </c>
      <c r="O604" s="639" t="str">
        <f>IF(基本情報入力シート!X647="","",基本情報入力シート!X647)</f>
        <v/>
      </c>
      <c r="P604" s="640" t="str">
        <f>IF(基本情報入力シート!Y647="","",基本情報入力シート!Y647)</f>
        <v/>
      </c>
      <c r="Q604" s="641" t="str">
        <f>IF(基本情報入力シート!Z647="","",基本情報入力シート!Z647)</f>
        <v/>
      </c>
      <c r="R604" s="642" t="str">
        <f>IF(基本情報入力シート!AA647="","",基本情報入力シート!AA647)</f>
        <v/>
      </c>
      <c r="S604" s="129"/>
      <c r="T604" s="130"/>
      <c r="U604" s="643" t="str">
        <f>IFERROR(VLOOKUP(P604,【参考】数式用!$A$5:$I$28,MATCH(T604,【参考】数式用!$H$4:$I$4,0)+7,0),"")</f>
        <v/>
      </c>
      <c r="V604" s="132"/>
      <c r="W604" s="312" t="s">
        <v>121</v>
      </c>
      <c r="X604" s="133"/>
      <c r="Y604" s="313" t="s">
        <v>122</v>
      </c>
      <c r="Z604" s="133"/>
      <c r="AA604" s="313" t="s">
        <v>123</v>
      </c>
      <c r="AB604" s="133"/>
      <c r="AC604" s="313" t="s">
        <v>122</v>
      </c>
      <c r="AD604" s="133"/>
      <c r="AE604" s="313" t="s">
        <v>124</v>
      </c>
      <c r="AF604" s="644" t="s">
        <v>125</v>
      </c>
      <c r="AG604" s="651" t="str">
        <f t="shared" si="32"/>
        <v/>
      </c>
      <c r="AH604" s="645" t="s">
        <v>47</v>
      </c>
      <c r="AI604" s="646" t="str">
        <f t="shared" si="33"/>
        <v/>
      </c>
      <c r="AJ604" s="234"/>
      <c r="AK604" s="647" t="str">
        <f t="shared" si="34"/>
        <v>○</v>
      </c>
      <c r="AL604" s="648" t="str">
        <f t="shared" si="35"/>
        <v/>
      </c>
      <c r="AM604" s="649"/>
      <c r="AN604" s="649"/>
      <c r="AO604" s="649"/>
      <c r="AP604" s="649"/>
      <c r="AQ604" s="649"/>
      <c r="AR604" s="649"/>
      <c r="AS604" s="649"/>
      <c r="AT604" s="649"/>
      <c r="AU604" s="650"/>
    </row>
    <row r="605" spans="1:47" ht="33" customHeight="1" thickBot="1">
      <c r="A605" s="639">
        <f t="shared" si="36"/>
        <v>595</v>
      </c>
      <c r="B605" s="1269" t="str">
        <f>IF(基本情報入力シート!C648="","",基本情報入力シート!C648)</f>
        <v/>
      </c>
      <c r="C605" s="1270"/>
      <c r="D605" s="1270"/>
      <c r="E605" s="1270"/>
      <c r="F605" s="1270"/>
      <c r="G605" s="1270"/>
      <c r="H605" s="1270"/>
      <c r="I605" s="1270"/>
      <c r="J605" s="1270"/>
      <c r="K605" s="1271"/>
      <c r="L605" s="639" t="str">
        <f>IF(基本情報入力シート!M648="","",基本情報入力シート!M648)</f>
        <v/>
      </c>
      <c r="M605" s="639" t="str">
        <f>IF(基本情報入力シート!R648="","",基本情報入力シート!R648)</f>
        <v/>
      </c>
      <c r="N605" s="639" t="str">
        <f>IF(基本情報入力シート!W648="","",基本情報入力シート!W648)</f>
        <v/>
      </c>
      <c r="O605" s="639" t="str">
        <f>IF(基本情報入力シート!X648="","",基本情報入力シート!X648)</f>
        <v/>
      </c>
      <c r="P605" s="640" t="str">
        <f>IF(基本情報入力シート!Y648="","",基本情報入力シート!Y648)</f>
        <v/>
      </c>
      <c r="Q605" s="641" t="str">
        <f>IF(基本情報入力シート!Z648="","",基本情報入力シート!Z648)</f>
        <v/>
      </c>
      <c r="R605" s="642" t="str">
        <f>IF(基本情報入力シート!AA648="","",基本情報入力シート!AA648)</f>
        <v/>
      </c>
      <c r="S605" s="129"/>
      <c r="T605" s="130"/>
      <c r="U605" s="643" t="str">
        <f>IFERROR(VLOOKUP(P605,【参考】数式用!$A$5:$I$28,MATCH(T605,【参考】数式用!$H$4:$I$4,0)+7,0),"")</f>
        <v/>
      </c>
      <c r="V605" s="132"/>
      <c r="W605" s="312" t="s">
        <v>21</v>
      </c>
      <c r="X605" s="133"/>
      <c r="Y605" s="313" t="s">
        <v>11</v>
      </c>
      <c r="Z605" s="133"/>
      <c r="AA605" s="313" t="s">
        <v>67</v>
      </c>
      <c r="AB605" s="133"/>
      <c r="AC605" s="313" t="s">
        <v>11</v>
      </c>
      <c r="AD605" s="133"/>
      <c r="AE605" s="313" t="s">
        <v>14</v>
      </c>
      <c r="AF605" s="644" t="s">
        <v>30</v>
      </c>
      <c r="AG605" s="651" t="str">
        <f t="shared" si="32"/>
        <v/>
      </c>
      <c r="AH605" s="645" t="s">
        <v>47</v>
      </c>
      <c r="AI605" s="646" t="str">
        <f t="shared" si="33"/>
        <v/>
      </c>
      <c r="AJ605" s="234"/>
      <c r="AK605" s="647" t="str">
        <f t="shared" si="34"/>
        <v>○</v>
      </c>
      <c r="AL605" s="648" t="str">
        <f t="shared" si="35"/>
        <v/>
      </c>
      <c r="AM605" s="649"/>
      <c r="AN605" s="649"/>
      <c r="AO605" s="649"/>
      <c r="AP605" s="649"/>
      <c r="AQ605" s="649"/>
      <c r="AR605" s="649"/>
      <c r="AS605" s="649"/>
      <c r="AT605" s="649"/>
      <c r="AU605" s="650"/>
    </row>
    <row r="606" spans="1:47" ht="33" customHeight="1" thickBot="1">
      <c r="A606" s="639">
        <f t="shared" si="36"/>
        <v>596</v>
      </c>
      <c r="B606" s="1269" t="str">
        <f>IF(基本情報入力シート!C649="","",基本情報入力シート!C649)</f>
        <v/>
      </c>
      <c r="C606" s="1270"/>
      <c r="D606" s="1270"/>
      <c r="E606" s="1270"/>
      <c r="F606" s="1270"/>
      <c r="G606" s="1270"/>
      <c r="H606" s="1270"/>
      <c r="I606" s="1270"/>
      <c r="J606" s="1270"/>
      <c r="K606" s="1271"/>
      <c r="L606" s="639" t="str">
        <f>IF(基本情報入力シート!M649="","",基本情報入力シート!M649)</f>
        <v/>
      </c>
      <c r="M606" s="639" t="str">
        <f>IF(基本情報入力シート!R649="","",基本情報入力シート!R649)</f>
        <v/>
      </c>
      <c r="N606" s="639" t="str">
        <f>IF(基本情報入力シート!W649="","",基本情報入力シート!W649)</f>
        <v/>
      </c>
      <c r="O606" s="639" t="str">
        <f>IF(基本情報入力シート!X649="","",基本情報入力シート!X649)</f>
        <v/>
      </c>
      <c r="P606" s="640" t="str">
        <f>IF(基本情報入力シート!Y649="","",基本情報入力シート!Y649)</f>
        <v/>
      </c>
      <c r="Q606" s="641" t="str">
        <f>IF(基本情報入力シート!Z649="","",基本情報入力シート!Z649)</f>
        <v/>
      </c>
      <c r="R606" s="642" t="str">
        <f>IF(基本情報入力シート!AA649="","",基本情報入力シート!AA649)</f>
        <v/>
      </c>
      <c r="S606" s="129"/>
      <c r="T606" s="130"/>
      <c r="U606" s="643" t="str">
        <f>IFERROR(VLOOKUP(P606,【参考】数式用!$A$5:$I$28,MATCH(T606,【参考】数式用!$H$4:$I$4,0)+7,0),"")</f>
        <v/>
      </c>
      <c r="V606" s="132"/>
      <c r="W606" s="312" t="s">
        <v>21</v>
      </c>
      <c r="X606" s="133"/>
      <c r="Y606" s="313" t="s">
        <v>11</v>
      </c>
      <c r="Z606" s="133"/>
      <c r="AA606" s="313" t="s">
        <v>67</v>
      </c>
      <c r="AB606" s="133"/>
      <c r="AC606" s="313" t="s">
        <v>11</v>
      </c>
      <c r="AD606" s="133"/>
      <c r="AE606" s="313" t="s">
        <v>14</v>
      </c>
      <c r="AF606" s="644" t="s">
        <v>30</v>
      </c>
      <c r="AG606" s="651" t="str">
        <f t="shared" si="32"/>
        <v/>
      </c>
      <c r="AH606" s="645" t="s">
        <v>47</v>
      </c>
      <c r="AI606" s="646" t="str">
        <f t="shared" si="33"/>
        <v/>
      </c>
      <c r="AJ606" s="234"/>
      <c r="AK606" s="647" t="str">
        <f t="shared" si="34"/>
        <v>○</v>
      </c>
      <c r="AL606" s="648" t="str">
        <f t="shared" si="35"/>
        <v/>
      </c>
      <c r="AM606" s="649"/>
      <c r="AN606" s="649"/>
      <c r="AO606" s="649"/>
      <c r="AP606" s="649"/>
      <c r="AQ606" s="649"/>
      <c r="AR606" s="649"/>
      <c r="AS606" s="649"/>
      <c r="AT606" s="649"/>
      <c r="AU606" s="650"/>
    </row>
    <row r="607" spans="1:47" ht="33" customHeight="1" thickBot="1">
      <c r="A607" s="639">
        <f t="shared" si="36"/>
        <v>597</v>
      </c>
      <c r="B607" s="1269" t="str">
        <f>IF(基本情報入力シート!C650="","",基本情報入力シート!C650)</f>
        <v/>
      </c>
      <c r="C607" s="1270"/>
      <c r="D607" s="1270"/>
      <c r="E607" s="1270"/>
      <c r="F607" s="1270"/>
      <c r="G607" s="1270"/>
      <c r="H607" s="1270"/>
      <c r="I607" s="1270"/>
      <c r="J607" s="1270"/>
      <c r="K607" s="1271"/>
      <c r="L607" s="639" t="str">
        <f>IF(基本情報入力シート!M650="","",基本情報入力シート!M650)</f>
        <v/>
      </c>
      <c r="M607" s="639" t="str">
        <f>IF(基本情報入力シート!R650="","",基本情報入力シート!R650)</f>
        <v/>
      </c>
      <c r="N607" s="639" t="str">
        <f>IF(基本情報入力シート!W650="","",基本情報入力シート!W650)</f>
        <v/>
      </c>
      <c r="O607" s="639" t="str">
        <f>IF(基本情報入力シート!X650="","",基本情報入力シート!X650)</f>
        <v/>
      </c>
      <c r="P607" s="640" t="str">
        <f>IF(基本情報入力シート!Y650="","",基本情報入力シート!Y650)</f>
        <v/>
      </c>
      <c r="Q607" s="641" t="str">
        <f>IF(基本情報入力シート!Z650="","",基本情報入力シート!Z650)</f>
        <v/>
      </c>
      <c r="R607" s="642" t="str">
        <f>IF(基本情報入力シート!AA650="","",基本情報入力シート!AA650)</f>
        <v/>
      </c>
      <c r="S607" s="129"/>
      <c r="T607" s="130"/>
      <c r="U607" s="643" t="str">
        <f>IFERROR(VLOOKUP(P607,【参考】数式用!$A$5:$I$28,MATCH(T607,【参考】数式用!$H$4:$I$4,0)+7,0),"")</f>
        <v/>
      </c>
      <c r="V607" s="132"/>
      <c r="W607" s="312" t="s">
        <v>21</v>
      </c>
      <c r="X607" s="133"/>
      <c r="Y607" s="313" t="s">
        <v>11</v>
      </c>
      <c r="Z607" s="133"/>
      <c r="AA607" s="313" t="s">
        <v>67</v>
      </c>
      <c r="AB607" s="133"/>
      <c r="AC607" s="313" t="s">
        <v>11</v>
      </c>
      <c r="AD607" s="133"/>
      <c r="AE607" s="313" t="s">
        <v>14</v>
      </c>
      <c r="AF607" s="644" t="s">
        <v>30</v>
      </c>
      <c r="AG607" s="651" t="str">
        <f t="shared" si="32"/>
        <v/>
      </c>
      <c r="AH607" s="645" t="s">
        <v>47</v>
      </c>
      <c r="AI607" s="646" t="str">
        <f t="shared" si="33"/>
        <v/>
      </c>
      <c r="AJ607" s="234"/>
      <c r="AK607" s="647" t="str">
        <f t="shared" si="34"/>
        <v>○</v>
      </c>
      <c r="AL607" s="648" t="str">
        <f t="shared" si="35"/>
        <v/>
      </c>
      <c r="AM607" s="649"/>
      <c r="AN607" s="649"/>
      <c r="AO607" s="649"/>
      <c r="AP607" s="649"/>
      <c r="AQ607" s="649"/>
      <c r="AR607" s="649"/>
      <c r="AS607" s="649"/>
      <c r="AT607" s="649"/>
      <c r="AU607" s="650"/>
    </row>
    <row r="608" spans="1:47" ht="33" customHeight="1" thickBot="1">
      <c r="A608" s="639">
        <f t="shared" si="36"/>
        <v>598</v>
      </c>
      <c r="B608" s="1269" t="str">
        <f>IF(基本情報入力シート!C651="","",基本情報入力シート!C651)</f>
        <v/>
      </c>
      <c r="C608" s="1270"/>
      <c r="D608" s="1270"/>
      <c r="E608" s="1270"/>
      <c r="F608" s="1270"/>
      <c r="G608" s="1270"/>
      <c r="H608" s="1270"/>
      <c r="I608" s="1270"/>
      <c r="J608" s="1270"/>
      <c r="K608" s="1271"/>
      <c r="L608" s="639" t="str">
        <f>IF(基本情報入力シート!M651="","",基本情報入力シート!M651)</f>
        <v/>
      </c>
      <c r="M608" s="639" t="str">
        <f>IF(基本情報入力シート!R651="","",基本情報入力シート!R651)</f>
        <v/>
      </c>
      <c r="N608" s="639" t="str">
        <f>IF(基本情報入力シート!W651="","",基本情報入力シート!W651)</f>
        <v/>
      </c>
      <c r="O608" s="639" t="str">
        <f>IF(基本情報入力シート!X651="","",基本情報入力シート!X651)</f>
        <v/>
      </c>
      <c r="P608" s="640" t="str">
        <f>IF(基本情報入力シート!Y651="","",基本情報入力シート!Y651)</f>
        <v/>
      </c>
      <c r="Q608" s="641" t="str">
        <f>IF(基本情報入力シート!Z651="","",基本情報入力シート!Z651)</f>
        <v/>
      </c>
      <c r="R608" s="642" t="str">
        <f>IF(基本情報入力シート!AA651="","",基本情報入力シート!AA651)</f>
        <v/>
      </c>
      <c r="S608" s="129"/>
      <c r="T608" s="130"/>
      <c r="U608" s="643" t="str">
        <f>IFERROR(VLOOKUP(P608,【参考】数式用!$A$5:$I$28,MATCH(T608,【参考】数式用!$H$4:$I$4,0)+7,0),"")</f>
        <v/>
      </c>
      <c r="V608" s="132"/>
      <c r="W608" s="312" t="s">
        <v>121</v>
      </c>
      <c r="X608" s="133"/>
      <c r="Y608" s="313" t="s">
        <v>122</v>
      </c>
      <c r="Z608" s="133"/>
      <c r="AA608" s="313" t="s">
        <v>123</v>
      </c>
      <c r="AB608" s="133"/>
      <c r="AC608" s="313" t="s">
        <v>122</v>
      </c>
      <c r="AD608" s="133"/>
      <c r="AE608" s="313" t="s">
        <v>124</v>
      </c>
      <c r="AF608" s="644" t="s">
        <v>125</v>
      </c>
      <c r="AG608" s="651" t="str">
        <f t="shared" si="32"/>
        <v/>
      </c>
      <c r="AH608" s="645" t="s">
        <v>47</v>
      </c>
      <c r="AI608" s="646" t="str">
        <f t="shared" si="33"/>
        <v/>
      </c>
      <c r="AJ608" s="234"/>
      <c r="AK608" s="647" t="str">
        <f t="shared" si="34"/>
        <v>○</v>
      </c>
      <c r="AL608" s="648" t="str">
        <f t="shared" si="35"/>
        <v/>
      </c>
      <c r="AM608" s="649"/>
      <c r="AN608" s="649"/>
      <c r="AO608" s="649"/>
      <c r="AP608" s="649"/>
      <c r="AQ608" s="649"/>
      <c r="AR608" s="649"/>
      <c r="AS608" s="649"/>
      <c r="AT608" s="649"/>
      <c r="AU608" s="650"/>
    </row>
    <row r="609" spans="1:47" ht="33" customHeight="1" thickBot="1">
      <c r="A609" s="639">
        <f t="shared" si="36"/>
        <v>599</v>
      </c>
      <c r="B609" s="1269" t="str">
        <f>IF(基本情報入力シート!C652="","",基本情報入力シート!C652)</f>
        <v/>
      </c>
      <c r="C609" s="1270"/>
      <c r="D609" s="1270"/>
      <c r="E609" s="1270"/>
      <c r="F609" s="1270"/>
      <c r="G609" s="1270"/>
      <c r="H609" s="1270"/>
      <c r="I609" s="1270"/>
      <c r="J609" s="1270"/>
      <c r="K609" s="1271"/>
      <c r="L609" s="639" t="str">
        <f>IF(基本情報入力シート!M652="","",基本情報入力シート!M652)</f>
        <v/>
      </c>
      <c r="M609" s="639" t="str">
        <f>IF(基本情報入力シート!R652="","",基本情報入力シート!R652)</f>
        <v/>
      </c>
      <c r="N609" s="639" t="str">
        <f>IF(基本情報入力シート!W652="","",基本情報入力シート!W652)</f>
        <v/>
      </c>
      <c r="O609" s="639" t="str">
        <f>IF(基本情報入力シート!X652="","",基本情報入力シート!X652)</f>
        <v/>
      </c>
      <c r="P609" s="640" t="str">
        <f>IF(基本情報入力シート!Y652="","",基本情報入力シート!Y652)</f>
        <v/>
      </c>
      <c r="Q609" s="641" t="str">
        <f>IF(基本情報入力シート!Z652="","",基本情報入力シート!Z652)</f>
        <v/>
      </c>
      <c r="R609" s="642" t="str">
        <f>IF(基本情報入力シート!AA652="","",基本情報入力シート!AA652)</f>
        <v/>
      </c>
      <c r="S609" s="129"/>
      <c r="T609" s="130"/>
      <c r="U609" s="643" t="str">
        <f>IFERROR(VLOOKUP(P609,【参考】数式用!$A$5:$I$28,MATCH(T609,【参考】数式用!$H$4:$I$4,0)+7,0),"")</f>
        <v/>
      </c>
      <c r="V609" s="132"/>
      <c r="W609" s="312" t="s">
        <v>121</v>
      </c>
      <c r="X609" s="133"/>
      <c r="Y609" s="313" t="s">
        <v>122</v>
      </c>
      <c r="Z609" s="133"/>
      <c r="AA609" s="313" t="s">
        <v>123</v>
      </c>
      <c r="AB609" s="133"/>
      <c r="AC609" s="313" t="s">
        <v>122</v>
      </c>
      <c r="AD609" s="133"/>
      <c r="AE609" s="313" t="s">
        <v>124</v>
      </c>
      <c r="AF609" s="644" t="s">
        <v>125</v>
      </c>
      <c r="AG609" s="651" t="str">
        <f t="shared" si="32"/>
        <v/>
      </c>
      <c r="AH609" s="645" t="s">
        <v>47</v>
      </c>
      <c r="AI609" s="646" t="str">
        <f t="shared" si="33"/>
        <v/>
      </c>
      <c r="AJ609" s="234"/>
      <c r="AK609" s="647" t="str">
        <f t="shared" si="34"/>
        <v>○</v>
      </c>
      <c r="AL609" s="648" t="str">
        <f t="shared" si="35"/>
        <v/>
      </c>
      <c r="AM609" s="649"/>
      <c r="AN609" s="649"/>
      <c r="AO609" s="649"/>
      <c r="AP609" s="649"/>
      <c r="AQ609" s="649"/>
      <c r="AR609" s="649"/>
      <c r="AS609" s="649"/>
      <c r="AT609" s="649"/>
      <c r="AU609" s="650"/>
    </row>
    <row r="610" spans="1:47" ht="33" customHeight="1" thickBot="1">
      <c r="A610" s="639">
        <f t="shared" si="36"/>
        <v>600</v>
      </c>
      <c r="B610" s="1269" t="str">
        <f>IF(基本情報入力シート!C653="","",基本情報入力シート!C653)</f>
        <v/>
      </c>
      <c r="C610" s="1270"/>
      <c r="D610" s="1270"/>
      <c r="E610" s="1270"/>
      <c r="F610" s="1270"/>
      <c r="G610" s="1270"/>
      <c r="H610" s="1270"/>
      <c r="I610" s="1270"/>
      <c r="J610" s="1270"/>
      <c r="K610" s="1271"/>
      <c r="L610" s="639" t="str">
        <f>IF(基本情報入力シート!M653="","",基本情報入力シート!M653)</f>
        <v/>
      </c>
      <c r="M610" s="639" t="str">
        <f>IF(基本情報入力シート!R653="","",基本情報入力シート!R653)</f>
        <v/>
      </c>
      <c r="N610" s="639" t="str">
        <f>IF(基本情報入力シート!W653="","",基本情報入力シート!W653)</f>
        <v/>
      </c>
      <c r="O610" s="639" t="str">
        <f>IF(基本情報入力シート!X653="","",基本情報入力シート!X653)</f>
        <v/>
      </c>
      <c r="P610" s="640" t="str">
        <f>IF(基本情報入力シート!Y653="","",基本情報入力シート!Y653)</f>
        <v/>
      </c>
      <c r="Q610" s="641" t="str">
        <f>IF(基本情報入力シート!Z653="","",基本情報入力シート!Z653)</f>
        <v/>
      </c>
      <c r="R610" s="642" t="str">
        <f>IF(基本情報入力シート!AA653="","",基本情報入力シート!AA653)</f>
        <v/>
      </c>
      <c r="S610" s="129"/>
      <c r="T610" s="130"/>
      <c r="U610" s="643" t="str">
        <f>IFERROR(VLOOKUP(P610,【参考】数式用!$A$5:$I$28,MATCH(T610,【参考】数式用!$H$4:$I$4,0)+7,0),"")</f>
        <v/>
      </c>
      <c r="V610" s="132"/>
      <c r="W610" s="312" t="s">
        <v>121</v>
      </c>
      <c r="X610" s="133"/>
      <c r="Y610" s="313" t="s">
        <v>122</v>
      </c>
      <c r="Z610" s="133"/>
      <c r="AA610" s="313" t="s">
        <v>123</v>
      </c>
      <c r="AB610" s="133"/>
      <c r="AC610" s="313" t="s">
        <v>122</v>
      </c>
      <c r="AD610" s="133"/>
      <c r="AE610" s="313" t="s">
        <v>124</v>
      </c>
      <c r="AF610" s="644" t="s">
        <v>125</v>
      </c>
      <c r="AG610" s="651" t="str">
        <f t="shared" si="32"/>
        <v/>
      </c>
      <c r="AH610" s="645" t="s">
        <v>47</v>
      </c>
      <c r="AI610" s="646" t="str">
        <f t="shared" si="33"/>
        <v/>
      </c>
      <c r="AJ610" s="234"/>
      <c r="AK610" s="647" t="str">
        <f t="shared" si="34"/>
        <v>○</v>
      </c>
      <c r="AL610" s="648" t="str">
        <f t="shared" si="35"/>
        <v/>
      </c>
      <c r="AM610" s="649"/>
      <c r="AN610" s="649"/>
      <c r="AO610" s="649"/>
      <c r="AP610" s="649"/>
      <c r="AQ610" s="649"/>
      <c r="AR610" s="649"/>
      <c r="AS610" s="649"/>
      <c r="AT610" s="649"/>
      <c r="AU610" s="650"/>
    </row>
    <row r="611" spans="1:47" ht="33" customHeight="1" thickBot="1">
      <c r="A611" s="639">
        <f t="shared" si="36"/>
        <v>601</v>
      </c>
      <c r="B611" s="1269" t="str">
        <f>IF(基本情報入力シート!C654="","",基本情報入力シート!C654)</f>
        <v/>
      </c>
      <c r="C611" s="1270"/>
      <c r="D611" s="1270"/>
      <c r="E611" s="1270"/>
      <c r="F611" s="1270"/>
      <c r="G611" s="1270"/>
      <c r="H611" s="1270"/>
      <c r="I611" s="1270"/>
      <c r="J611" s="1270"/>
      <c r="K611" s="1271"/>
      <c r="L611" s="639" t="str">
        <f>IF(基本情報入力シート!M654="","",基本情報入力シート!M654)</f>
        <v/>
      </c>
      <c r="M611" s="639" t="str">
        <f>IF(基本情報入力シート!R654="","",基本情報入力シート!R654)</f>
        <v/>
      </c>
      <c r="N611" s="639" t="str">
        <f>IF(基本情報入力シート!W654="","",基本情報入力シート!W654)</f>
        <v/>
      </c>
      <c r="O611" s="639" t="str">
        <f>IF(基本情報入力シート!X654="","",基本情報入力シート!X654)</f>
        <v/>
      </c>
      <c r="P611" s="640" t="str">
        <f>IF(基本情報入力シート!Y654="","",基本情報入力シート!Y654)</f>
        <v/>
      </c>
      <c r="Q611" s="641" t="str">
        <f>IF(基本情報入力シート!Z654="","",基本情報入力シート!Z654)</f>
        <v/>
      </c>
      <c r="R611" s="642" t="str">
        <f>IF(基本情報入力シート!AA654="","",基本情報入力シート!AA654)</f>
        <v/>
      </c>
      <c r="S611" s="129"/>
      <c r="T611" s="130"/>
      <c r="U611" s="643" t="str">
        <f>IFERROR(VLOOKUP(P611,【参考】数式用!$A$5:$I$28,MATCH(T611,【参考】数式用!$H$4:$I$4,0)+7,0),"")</f>
        <v/>
      </c>
      <c r="V611" s="132"/>
      <c r="W611" s="312" t="s">
        <v>121</v>
      </c>
      <c r="X611" s="133"/>
      <c r="Y611" s="313" t="s">
        <v>122</v>
      </c>
      <c r="Z611" s="133"/>
      <c r="AA611" s="313" t="s">
        <v>123</v>
      </c>
      <c r="AB611" s="133"/>
      <c r="AC611" s="313" t="s">
        <v>122</v>
      </c>
      <c r="AD611" s="133"/>
      <c r="AE611" s="313" t="s">
        <v>124</v>
      </c>
      <c r="AF611" s="644" t="s">
        <v>125</v>
      </c>
      <c r="AG611" s="651" t="str">
        <f t="shared" si="32"/>
        <v/>
      </c>
      <c r="AH611" s="645" t="s">
        <v>47</v>
      </c>
      <c r="AI611" s="646" t="str">
        <f t="shared" si="33"/>
        <v/>
      </c>
      <c r="AJ611" s="234"/>
      <c r="AK611" s="647" t="str">
        <f t="shared" si="34"/>
        <v>○</v>
      </c>
      <c r="AL611" s="648" t="str">
        <f t="shared" si="35"/>
        <v/>
      </c>
      <c r="AM611" s="649"/>
      <c r="AN611" s="649"/>
      <c r="AO611" s="649"/>
      <c r="AP611" s="649"/>
      <c r="AQ611" s="649"/>
      <c r="AR611" s="649"/>
      <c r="AS611" s="649"/>
      <c r="AT611" s="649"/>
      <c r="AU611" s="650"/>
    </row>
    <row r="612" spans="1:47" ht="33" customHeight="1" thickBot="1">
      <c r="A612" s="639">
        <f t="shared" si="36"/>
        <v>602</v>
      </c>
      <c r="B612" s="1269" t="str">
        <f>IF(基本情報入力シート!C655="","",基本情報入力シート!C655)</f>
        <v/>
      </c>
      <c r="C612" s="1270"/>
      <c r="D612" s="1270"/>
      <c r="E612" s="1270"/>
      <c r="F612" s="1270"/>
      <c r="G612" s="1270"/>
      <c r="H612" s="1270"/>
      <c r="I612" s="1270"/>
      <c r="J612" s="1270"/>
      <c r="K612" s="1271"/>
      <c r="L612" s="639" t="str">
        <f>IF(基本情報入力シート!M655="","",基本情報入力シート!M655)</f>
        <v/>
      </c>
      <c r="M612" s="639" t="str">
        <f>IF(基本情報入力シート!R655="","",基本情報入力シート!R655)</f>
        <v/>
      </c>
      <c r="N612" s="639" t="str">
        <f>IF(基本情報入力シート!W655="","",基本情報入力シート!W655)</f>
        <v/>
      </c>
      <c r="O612" s="639" t="str">
        <f>IF(基本情報入力シート!X655="","",基本情報入力シート!X655)</f>
        <v/>
      </c>
      <c r="P612" s="640" t="str">
        <f>IF(基本情報入力シート!Y655="","",基本情報入力シート!Y655)</f>
        <v/>
      </c>
      <c r="Q612" s="641" t="str">
        <f>IF(基本情報入力シート!Z655="","",基本情報入力シート!Z655)</f>
        <v/>
      </c>
      <c r="R612" s="642" t="str">
        <f>IF(基本情報入力シート!AA655="","",基本情報入力シート!AA655)</f>
        <v/>
      </c>
      <c r="S612" s="129"/>
      <c r="T612" s="130"/>
      <c r="U612" s="643" t="str">
        <f>IFERROR(VLOOKUP(P612,【参考】数式用!$A$5:$I$28,MATCH(T612,【参考】数式用!$H$4:$I$4,0)+7,0),"")</f>
        <v/>
      </c>
      <c r="V612" s="132"/>
      <c r="W612" s="312" t="s">
        <v>121</v>
      </c>
      <c r="X612" s="133"/>
      <c r="Y612" s="313" t="s">
        <v>122</v>
      </c>
      <c r="Z612" s="133"/>
      <c r="AA612" s="313" t="s">
        <v>123</v>
      </c>
      <c r="AB612" s="133"/>
      <c r="AC612" s="313" t="s">
        <v>122</v>
      </c>
      <c r="AD612" s="133"/>
      <c r="AE612" s="313" t="s">
        <v>124</v>
      </c>
      <c r="AF612" s="644" t="s">
        <v>125</v>
      </c>
      <c r="AG612" s="651" t="str">
        <f t="shared" si="32"/>
        <v/>
      </c>
      <c r="AH612" s="645" t="s">
        <v>47</v>
      </c>
      <c r="AI612" s="646" t="str">
        <f t="shared" si="33"/>
        <v/>
      </c>
      <c r="AJ612" s="234"/>
      <c r="AK612" s="647" t="str">
        <f t="shared" si="34"/>
        <v>○</v>
      </c>
      <c r="AL612" s="648" t="str">
        <f t="shared" si="35"/>
        <v/>
      </c>
      <c r="AM612" s="649"/>
      <c r="AN612" s="649"/>
      <c r="AO612" s="649"/>
      <c r="AP612" s="649"/>
      <c r="AQ612" s="649"/>
      <c r="AR612" s="649"/>
      <c r="AS612" s="649"/>
      <c r="AT612" s="649"/>
      <c r="AU612" s="650"/>
    </row>
    <row r="613" spans="1:47" ht="33" customHeight="1" thickBot="1">
      <c r="A613" s="639">
        <f t="shared" si="36"/>
        <v>603</v>
      </c>
      <c r="B613" s="1269" t="str">
        <f>IF(基本情報入力シート!C656="","",基本情報入力シート!C656)</f>
        <v/>
      </c>
      <c r="C613" s="1270"/>
      <c r="D613" s="1270"/>
      <c r="E613" s="1270"/>
      <c r="F613" s="1270"/>
      <c r="G613" s="1270"/>
      <c r="H613" s="1270"/>
      <c r="I613" s="1270"/>
      <c r="J613" s="1270"/>
      <c r="K613" s="1271"/>
      <c r="L613" s="639" t="str">
        <f>IF(基本情報入力シート!M656="","",基本情報入力シート!M656)</f>
        <v/>
      </c>
      <c r="M613" s="639" t="str">
        <f>IF(基本情報入力シート!R656="","",基本情報入力シート!R656)</f>
        <v/>
      </c>
      <c r="N613" s="639" t="str">
        <f>IF(基本情報入力シート!W656="","",基本情報入力シート!W656)</f>
        <v/>
      </c>
      <c r="O613" s="639" t="str">
        <f>IF(基本情報入力シート!X656="","",基本情報入力シート!X656)</f>
        <v/>
      </c>
      <c r="P613" s="640" t="str">
        <f>IF(基本情報入力シート!Y656="","",基本情報入力シート!Y656)</f>
        <v/>
      </c>
      <c r="Q613" s="641" t="str">
        <f>IF(基本情報入力シート!Z656="","",基本情報入力シート!Z656)</f>
        <v/>
      </c>
      <c r="R613" s="642" t="str">
        <f>IF(基本情報入力シート!AA656="","",基本情報入力シート!AA656)</f>
        <v/>
      </c>
      <c r="S613" s="129"/>
      <c r="T613" s="130"/>
      <c r="U613" s="643" t="str">
        <f>IFERROR(VLOOKUP(P613,【参考】数式用!$A$5:$I$28,MATCH(T613,【参考】数式用!$H$4:$I$4,0)+7,0),"")</f>
        <v/>
      </c>
      <c r="V613" s="132"/>
      <c r="W613" s="312" t="s">
        <v>121</v>
      </c>
      <c r="X613" s="133"/>
      <c r="Y613" s="313" t="s">
        <v>122</v>
      </c>
      <c r="Z613" s="133"/>
      <c r="AA613" s="313" t="s">
        <v>123</v>
      </c>
      <c r="AB613" s="133"/>
      <c r="AC613" s="313" t="s">
        <v>122</v>
      </c>
      <c r="AD613" s="133"/>
      <c r="AE613" s="313" t="s">
        <v>124</v>
      </c>
      <c r="AF613" s="644" t="s">
        <v>125</v>
      </c>
      <c r="AG613" s="651" t="str">
        <f t="shared" si="32"/>
        <v/>
      </c>
      <c r="AH613" s="645" t="s">
        <v>47</v>
      </c>
      <c r="AI613" s="646" t="str">
        <f t="shared" si="33"/>
        <v/>
      </c>
      <c r="AJ613" s="234"/>
      <c r="AK613" s="647" t="str">
        <f t="shared" si="34"/>
        <v>○</v>
      </c>
      <c r="AL613" s="648" t="str">
        <f t="shared" si="35"/>
        <v/>
      </c>
      <c r="AM613" s="649"/>
      <c r="AN613" s="649"/>
      <c r="AO613" s="649"/>
      <c r="AP613" s="649"/>
      <c r="AQ613" s="649"/>
      <c r="AR613" s="649"/>
      <c r="AS613" s="649"/>
      <c r="AT613" s="649"/>
      <c r="AU613" s="650"/>
    </row>
    <row r="614" spans="1:47" ht="33" customHeight="1" thickBot="1">
      <c r="A614" s="639">
        <f t="shared" si="36"/>
        <v>604</v>
      </c>
      <c r="B614" s="1269" t="str">
        <f>IF(基本情報入力シート!C657="","",基本情報入力シート!C657)</f>
        <v/>
      </c>
      <c r="C614" s="1270"/>
      <c r="D614" s="1270"/>
      <c r="E614" s="1270"/>
      <c r="F614" s="1270"/>
      <c r="G614" s="1270"/>
      <c r="H614" s="1270"/>
      <c r="I614" s="1270"/>
      <c r="J614" s="1270"/>
      <c r="K614" s="1271"/>
      <c r="L614" s="639" t="str">
        <f>IF(基本情報入力シート!M657="","",基本情報入力シート!M657)</f>
        <v/>
      </c>
      <c r="M614" s="639" t="str">
        <f>IF(基本情報入力シート!R657="","",基本情報入力シート!R657)</f>
        <v/>
      </c>
      <c r="N614" s="639" t="str">
        <f>IF(基本情報入力シート!W657="","",基本情報入力シート!W657)</f>
        <v/>
      </c>
      <c r="O614" s="639" t="str">
        <f>IF(基本情報入力シート!X657="","",基本情報入力シート!X657)</f>
        <v/>
      </c>
      <c r="P614" s="640" t="str">
        <f>IF(基本情報入力シート!Y657="","",基本情報入力シート!Y657)</f>
        <v/>
      </c>
      <c r="Q614" s="641" t="str">
        <f>IF(基本情報入力シート!Z657="","",基本情報入力シート!Z657)</f>
        <v/>
      </c>
      <c r="R614" s="642" t="str">
        <f>IF(基本情報入力シート!AA657="","",基本情報入力シート!AA657)</f>
        <v/>
      </c>
      <c r="S614" s="129"/>
      <c r="T614" s="130"/>
      <c r="U614" s="643" t="str">
        <f>IFERROR(VLOOKUP(P614,【参考】数式用!$A$5:$I$28,MATCH(T614,【参考】数式用!$H$4:$I$4,0)+7,0),"")</f>
        <v/>
      </c>
      <c r="V614" s="132"/>
      <c r="W614" s="312" t="s">
        <v>121</v>
      </c>
      <c r="X614" s="133"/>
      <c r="Y614" s="313" t="s">
        <v>122</v>
      </c>
      <c r="Z614" s="133"/>
      <c r="AA614" s="313" t="s">
        <v>123</v>
      </c>
      <c r="AB614" s="133"/>
      <c r="AC614" s="313" t="s">
        <v>122</v>
      </c>
      <c r="AD614" s="133"/>
      <c r="AE614" s="313" t="s">
        <v>124</v>
      </c>
      <c r="AF614" s="644" t="s">
        <v>125</v>
      </c>
      <c r="AG614" s="651" t="str">
        <f t="shared" si="32"/>
        <v/>
      </c>
      <c r="AH614" s="645" t="s">
        <v>47</v>
      </c>
      <c r="AI614" s="646" t="str">
        <f t="shared" si="33"/>
        <v/>
      </c>
      <c r="AJ614" s="234"/>
      <c r="AK614" s="647" t="str">
        <f t="shared" si="34"/>
        <v>○</v>
      </c>
      <c r="AL614" s="648" t="str">
        <f t="shared" si="35"/>
        <v/>
      </c>
      <c r="AM614" s="649"/>
      <c r="AN614" s="649"/>
      <c r="AO614" s="649"/>
      <c r="AP614" s="649"/>
      <c r="AQ614" s="649"/>
      <c r="AR614" s="649"/>
      <c r="AS614" s="649"/>
      <c r="AT614" s="649"/>
      <c r="AU614" s="650"/>
    </row>
    <row r="615" spans="1:47" ht="33" customHeight="1" thickBot="1">
      <c r="A615" s="639">
        <f t="shared" si="36"/>
        <v>605</v>
      </c>
      <c r="B615" s="1269" t="str">
        <f>IF(基本情報入力シート!C658="","",基本情報入力シート!C658)</f>
        <v/>
      </c>
      <c r="C615" s="1270"/>
      <c r="D615" s="1270"/>
      <c r="E615" s="1270"/>
      <c r="F615" s="1270"/>
      <c r="G615" s="1270"/>
      <c r="H615" s="1270"/>
      <c r="I615" s="1270"/>
      <c r="J615" s="1270"/>
      <c r="K615" s="1271"/>
      <c r="L615" s="639" t="str">
        <f>IF(基本情報入力シート!M658="","",基本情報入力シート!M658)</f>
        <v/>
      </c>
      <c r="M615" s="639" t="str">
        <f>IF(基本情報入力シート!R658="","",基本情報入力シート!R658)</f>
        <v/>
      </c>
      <c r="N615" s="639" t="str">
        <f>IF(基本情報入力シート!W658="","",基本情報入力シート!W658)</f>
        <v/>
      </c>
      <c r="O615" s="639" t="str">
        <f>IF(基本情報入力シート!X658="","",基本情報入力シート!X658)</f>
        <v/>
      </c>
      <c r="P615" s="640" t="str">
        <f>IF(基本情報入力シート!Y658="","",基本情報入力シート!Y658)</f>
        <v/>
      </c>
      <c r="Q615" s="641" t="str">
        <f>IF(基本情報入力シート!Z658="","",基本情報入力シート!Z658)</f>
        <v/>
      </c>
      <c r="R615" s="642" t="str">
        <f>IF(基本情報入力シート!AA658="","",基本情報入力シート!AA658)</f>
        <v/>
      </c>
      <c r="S615" s="129"/>
      <c r="T615" s="130"/>
      <c r="U615" s="643" t="str">
        <f>IFERROR(VLOOKUP(P615,【参考】数式用!$A$5:$I$28,MATCH(T615,【参考】数式用!$H$4:$I$4,0)+7,0),"")</f>
        <v/>
      </c>
      <c r="V615" s="132"/>
      <c r="W615" s="312" t="s">
        <v>121</v>
      </c>
      <c r="X615" s="133"/>
      <c r="Y615" s="313" t="s">
        <v>122</v>
      </c>
      <c r="Z615" s="133"/>
      <c r="AA615" s="313" t="s">
        <v>123</v>
      </c>
      <c r="AB615" s="133"/>
      <c r="AC615" s="313" t="s">
        <v>122</v>
      </c>
      <c r="AD615" s="133"/>
      <c r="AE615" s="313" t="s">
        <v>124</v>
      </c>
      <c r="AF615" s="644" t="s">
        <v>125</v>
      </c>
      <c r="AG615" s="651" t="str">
        <f t="shared" si="32"/>
        <v/>
      </c>
      <c r="AH615" s="645" t="s">
        <v>47</v>
      </c>
      <c r="AI615" s="646" t="str">
        <f t="shared" si="33"/>
        <v/>
      </c>
      <c r="AJ615" s="234"/>
      <c r="AK615" s="647" t="str">
        <f t="shared" si="34"/>
        <v>○</v>
      </c>
      <c r="AL615" s="648" t="str">
        <f t="shared" si="35"/>
        <v/>
      </c>
      <c r="AM615" s="649"/>
      <c r="AN615" s="649"/>
      <c r="AO615" s="649"/>
      <c r="AP615" s="649"/>
      <c r="AQ615" s="649"/>
      <c r="AR615" s="649"/>
      <c r="AS615" s="649"/>
      <c r="AT615" s="649"/>
      <c r="AU615" s="650"/>
    </row>
    <row r="616" spans="1:47" ht="33" customHeight="1" thickBot="1">
      <c r="A616" s="639">
        <f t="shared" si="36"/>
        <v>606</v>
      </c>
      <c r="B616" s="1269" t="str">
        <f>IF(基本情報入力シート!C659="","",基本情報入力シート!C659)</f>
        <v/>
      </c>
      <c r="C616" s="1270"/>
      <c r="D616" s="1270"/>
      <c r="E616" s="1270"/>
      <c r="F616" s="1270"/>
      <c r="G616" s="1270"/>
      <c r="H616" s="1270"/>
      <c r="I616" s="1270"/>
      <c r="J616" s="1270"/>
      <c r="K616" s="1271"/>
      <c r="L616" s="639" t="str">
        <f>IF(基本情報入力シート!M659="","",基本情報入力シート!M659)</f>
        <v/>
      </c>
      <c r="M616" s="639" t="str">
        <f>IF(基本情報入力シート!R659="","",基本情報入力シート!R659)</f>
        <v/>
      </c>
      <c r="N616" s="639" t="str">
        <f>IF(基本情報入力シート!W659="","",基本情報入力シート!W659)</f>
        <v/>
      </c>
      <c r="O616" s="639" t="str">
        <f>IF(基本情報入力シート!X659="","",基本情報入力シート!X659)</f>
        <v/>
      </c>
      <c r="P616" s="640" t="str">
        <f>IF(基本情報入力シート!Y659="","",基本情報入力シート!Y659)</f>
        <v/>
      </c>
      <c r="Q616" s="641" t="str">
        <f>IF(基本情報入力シート!Z659="","",基本情報入力シート!Z659)</f>
        <v/>
      </c>
      <c r="R616" s="642" t="str">
        <f>IF(基本情報入力シート!AA659="","",基本情報入力シート!AA659)</f>
        <v/>
      </c>
      <c r="S616" s="129"/>
      <c r="T616" s="130"/>
      <c r="U616" s="643" t="str">
        <f>IFERROR(VLOOKUP(P616,【参考】数式用!$A$5:$I$28,MATCH(T616,【参考】数式用!$H$4:$I$4,0)+7,0),"")</f>
        <v/>
      </c>
      <c r="V616" s="132"/>
      <c r="W616" s="312" t="s">
        <v>121</v>
      </c>
      <c r="X616" s="133"/>
      <c r="Y616" s="313" t="s">
        <v>122</v>
      </c>
      <c r="Z616" s="133"/>
      <c r="AA616" s="313" t="s">
        <v>123</v>
      </c>
      <c r="AB616" s="133"/>
      <c r="AC616" s="313" t="s">
        <v>122</v>
      </c>
      <c r="AD616" s="133"/>
      <c r="AE616" s="313" t="s">
        <v>124</v>
      </c>
      <c r="AF616" s="644" t="s">
        <v>125</v>
      </c>
      <c r="AG616" s="651" t="str">
        <f t="shared" si="32"/>
        <v/>
      </c>
      <c r="AH616" s="645" t="s">
        <v>47</v>
      </c>
      <c r="AI616" s="646" t="str">
        <f t="shared" si="33"/>
        <v/>
      </c>
      <c r="AJ616" s="234"/>
      <c r="AK616" s="647" t="str">
        <f t="shared" si="34"/>
        <v>○</v>
      </c>
      <c r="AL616" s="648" t="str">
        <f t="shared" si="35"/>
        <v/>
      </c>
      <c r="AM616" s="649"/>
      <c r="AN616" s="649"/>
      <c r="AO616" s="649"/>
      <c r="AP616" s="649"/>
      <c r="AQ616" s="649"/>
      <c r="AR616" s="649"/>
      <c r="AS616" s="649"/>
      <c r="AT616" s="649"/>
      <c r="AU616" s="650"/>
    </row>
    <row r="617" spans="1:47" ht="33" customHeight="1" thickBot="1">
      <c r="A617" s="639">
        <f t="shared" si="36"/>
        <v>607</v>
      </c>
      <c r="B617" s="1269" t="str">
        <f>IF(基本情報入力シート!C660="","",基本情報入力シート!C660)</f>
        <v/>
      </c>
      <c r="C617" s="1270"/>
      <c r="D617" s="1270"/>
      <c r="E617" s="1270"/>
      <c r="F617" s="1270"/>
      <c r="G617" s="1270"/>
      <c r="H617" s="1270"/>
      <c r="I617" s="1270"/>
      <c r="J617" s="1270"/>
      <c r="K617" s="1271"/>
      <c r="L617" s="639" t="str">
        <f>IF(基本情報入力シート!M660="","",基本情報入力シート!M660)</f>
        <v/>
      </c>
      <c r="M617" s="639" t="str">
        <f>IF(基本情報入力シート!R660="","",基本情報入力シート!R660)</f>
        <v/>
      </c>
      <c r="N617" s="639" t="str">
        <f>IF(基本情報入力シート!W660="","",基本情報入力シート!W660)</f>
        <v/>
      </c>
      <c r="O617" s="639" t="str">
        <f>IF(基本情報入力シート!X660="","",基本情報入力シート!X660)</f>
        <v/>
      </c>
      <c r="P617" s="640" t="str">
        <f>IF(基本情報入力シート!Y660="","",基本情報入力シート!Y660)</f>
        <v/>
      </c>
      <c r="Q617" s="641" t="str">
        <f>IF(基本情報入力シート!Z660="","",基本情報入力シート!Z660)</f>
        <v/>
      </c>
      <c r="R617" s="642" t="str">
        <f>IF(基本情報入力シート!AA660="","",基本情報入力シート!AA660)</f>
        <v/>
      </c>
      <c r="S617" s="129"/>
      <c r="T617" s="130"/>
      <c r="U617" s="643" t="str">
        <f>IFERROR(VLOOKUP(P617,【参考】数式用!$A$5:$I$28,MATCH(T617,【参考】数式用!$H$4:$I$4,0)+7,0),"")</f>
        <v/>
      </c>
      <c r="V617" s="132"/>
      <c r="W617" s="312" t="s">
        <v>121</v>
      </c>
      <c r="X617" s="133"/>
      <c r="Y617" s="313" t="s">
        <v>122</v>
      </c>
      <c r="Z617" s="133"/>
      <c r="AA617" s="313" t="s">
        <v>123</v>
      </c>
      <c r="AB617" s="133"/>
      <c r="AC617" s="313" t="s">
        <v>122</v>
      </c>
      <c r="AD617" s="133"/>
      <c r="AE617" s="313" t="s">
        <v>124</v>
      </c>
      <c r="AF617" s="644" t="s">
        <v>125</v>
      </c>
      <c r="AG617" s="651" t="str">
        <f t="shared" si="32"/>
        <v/>
      </c>
      <c r="AH617" s="645" t="s">
        <v>47</v>
      </c>
      <c r="AI617" s="646" t="str">
        <f t="shared" si="33"/>
        <v/>
      </c>
      <c r="AJ617" s="234"/>
      <c r="AK617" s="647" t="str">
        <f t="shared" si="34"/>
        <v>○</v>
      </c>
      <c r="AL617" s="648" t="str">
        <f t="shared" si="35"/>
        <v/>
      </c>
      <c r="AM617" s="649"/>
      <c r="AN617" s="649"/>
      <c r="AO617" s="649"/>
      <c r="AP617" s="649"/>
      <c r="AQ617" s="649"/>
      <c r="AR617" s="649"/>
      <c r="AS617" s="649"/>
      <c r="AT617" s="649"/>
      <c r="AU617" s="650"/>
    </row>
    <row r="618" spans="1:47" ht="33" customHeight="1" thickBot="1">
      <c r="A618" s="639">
        <f t="shared" si="36"/>
        <v>608</v>
      </c>
      <c r="B618" s="1269" t="str">
        <f>IF(基本情報入力シート!C661="","",基本情報入力シート!C661)</f>
        <v/>
      </c>
      <c r="C618" s="1270"/>
      <c r="D618" s="1270"/>
      <c r="E618" s="1270"/>
      <c r="F618" s="1270"/>
      <c r="G618" s="1270"/>
      <c r="H618" s="1270"/>
      <c r="I618" s="1270"/>
      <c r="J618" s="1270"/>
      <c r="K618" s="1271"/>
      <c r="L618" s="639" t="str">
        <f>IF(基本情報入力シート!M661="","",基本情報入力シート!M661)</f>
        <v/>
      </c>
      <c r="M618" s="639" t="str">
        <f>IF(基本情報入力シート!R661="","",基本情報入力シート!R661)</f>
        <v/>
      </c>
      <c r="N618" s="639" t="str">
        <f>IF(基本情報入力シート!W661="","",基本情報入力シート!W661)</f>
        <v/>
      </c>
      <c r="O618" s="639" t="str">
        <f>IF(基本情報入力シート!X661="","",基本情報入力シート!X661)</f>
        <v/>
      </c>
      <c r="P618" s="640" t="str">
        <f>IF(基本情報入力シート!Y661="","",基本情報入力シート!Y661)</f>
        <v/>
      </c>
      <c r="Q618" s="641" t="str">
        <f>IF(基本情報入力シート!Z661="","",基本情報入力シート!Z661)</f>
        <v/>
      </c>
      <c r="R618" s="642" t="str">
        <f>IF(基本情報入力シート!AA661="","",基本情報入力シート!AA661)</f>
        <v/>
      </c>
      <c r="S618" s="129"/>
      <c r="T618" s="130"/>
      <c r="U618" s="643" t="str">
        <f>IFERROR(VLOOKUP(P618,【参考】数式用!$A$5:$I$28,MATCH(T618,【参考】数式用!$H$4:$I$4,0)+7,0),"")</f>
        <v/>
      </c>
      <c r="V618" s="132"/>
      <c r="W618" s="312" t="s">
        <v>121</v>
      </c>
      <c r="X618" s="133"/>
      <c r="Y618" s="313" t="s">
        <v>122</v>
      </c>
      <c r="Z618" s="133"/>
      <c r="AA618" s="313" t="s">
        <v>123</v>
      </c>
      <c r="AB618" s="133"/>
      <c r="AC618" s="313" t="s">
        <v>122</v>
      </c>
      <c r="AD618" s="133"/>
      <c r="AE618" s="313" t="s">
        <v>124</v>
      </c>
      <c r="AF618" s="644" t="s">
        <v>125</v>
      </c>
      <c r="AG618" s="651" t="str">
        <f t="shared" si="32"/>
        <v/>
      </c>
      <c r="AH618" s="645" t="s">
        <v>47</v>
      </c>
      <c r="AI618" s="646" t="str">
        <f t="shared" si="33"/>
        <v/>
      </c>
      <c r="AJ618" s="234"/>
      <c r="AK618" s="647" t="str">
        <f t="shared" si="34"/>
        <v>○</v>
      </c>
      <c r="AL618" s="648" t="str">
        <f t="shared" si="35"/>
        <v/>
      </c>
      <c r="AM618" s="649"/>
      <c r="AN618" s="649"/>
      <c r="AO618" s="649"/>
      <c r="AP618" s="649"/>
      <c r="AQ618" s="649"/>
      <c r="AR618" s="649"/>
      <c r="AS618" s="649"/>
      <c r="AT618" s="649"/>
      <c r="AU618" s="650"/>
    </row>
    <row r="619" spans="1:47" ht="33" customHeight="1" thickBot="1">
      <c r="A619" s="639">
        <f t="shared" si="36"/>
        <v>609</v>
      </c>
      <c r="B619" s="1269" t="str">
        <f>IF(基本情報入力シート!C662="","",基本情報入力シート!C662)</f>
        <v/>
      </c>
      <c r="C619" s="1270"/>
      <c r="D619" s="1270"/>
      <c r="E619" s="1270"/>
      <c r="F619" s="1270"/>
      <c r="G619" s="1270"/>
      <c r="H619" s="1270"/>
      <c r="I619" s="1270"/>
      <c r="J619" s="1270"/>
      <c r="K619" s="1271"/>
      <c r="L619" s="639" t="str">
        <f>IF(基本情報入力シート!M662="","",基本情報入力シート!M662)</f>
        <v/>
      </c>
      <c r="M619" s="639" t="str">
        <f>IF(基本情報入力シート!R662="","",基本情報入力シート!R662)</f>
        <v/>
      </c>
      <c r="N619" s="639" t="str">
        <f>IF(基本情報入力シート!W662="","",基本情報入力シート!W662)</f>
        <v/>
      </c>
      <c r="O619" s="639" t="str">
        <f>IF(基本情報入力シート!X662="","",基本情報入力シート!X662)</f>
        <v/>
      </c>
      <c r="P619" s="640" t="str">
        <f>IF(基本情報入力シート!Y662="","",基本情報入力シート!Y662)</f>
        <v/>
      </c>
      <c r="Q619" s="641" t="str">
        <f>IF(基本情報入力シート!Z662="","",基本情報入力シート!Z662)</f>
        <v/>
      </c>
      <c r="R619" s="642" t="str">
        <f>IF(基本情報入力シート!AA662="","",基本情報入力シート!AA662)</f>
        <v/>
      </c>
      <c r="S619" s="129"/>
      <c r="T619" s="130"/>
      <c r="U619" s="643" t="str">
        <f>IFERROR(VLOOKUP(P619,【参考】数式用!$A$5:$I$28,MATCH(T619,【参考】数式用!$H$4:$I$4,0)+7,0),"")</f>
        <v/>
      </c>
      <c r="V619" s="132"/>
      <c r="W619" s="312" t="s">
        <v>121</v>
      </c>
      <c r="X619" s="133"/>
      <c r="Y619" s="313" t="s">
        <v>122</v>
      </c>
      <c r="Z619" s="133"/>
      <c r="AA619" s="313" t="s">
        <v>123</v>
      </c>
      <c r="AB619" s="133"/>
      <c r="AC619" s="313" t="s">
        <v>122</v>
      </c>
      <c r="AD619" s="133"/>
      <c r="AE619" s="313" t="s">
        <v>124</v>
      </c>
      <c r="AF619" s="644" t="s">
        <v>125</v>
      </c>
      <c r="AG619" s="651" t="str">
        <f t="shared" si="32"/>
        <v/>
      </c>
      <c r="AH619" s="645" t="s">
        <v>47</v>
      </c>
      <c r="AI619" s="646" t="str">
        <f t="shared" si="33"/>
        <v/>
      </c>
      <c r="AJ619" s="234"/>
      <c r="AK619" s="647" t="str">
        <f t="shared" si="34"/>
        <v>○</v>
      </c>
      <c r="AL619" s="648" t="str">
        <f t="shared" si="35"/>
        <v/>
      </c>
      <c r="AM619" s="649"/>
      <c r="AN619" s="649"/>
      <c r="AO619" s="649"/>
      <c r="AP619" s="649"/>
      <c r="AQ619" s="649"/>
      <c r="AR619" s="649"/>
      <c r="AS619" s="649"/>
      <c r="AT619" s="649"/>
      <c r="AU619" s="650"/>
    </row>
    <row r="620" spans="1:47" ht="33" customHeight="1" thickBot="1">
      <c r="A620" s="639">
        <f t="shared" si="36"/>
        <v>610</v>
      </c>
      <c r="B620" s="1269" t="str">
        <f>IF(基本情報入力シート!C663="","",基本情報入力シート!C663)</f>
        <v/>
      </c>
      <c r="C620" s="1270"/>
      <c r="D620" s="1270"/>
      <c r="E620" s="1270"/>
      <c r="F620" s="1270"/>
      <c r="G620" s="1270"/>
      <c r="H620" s="1270"/>
      <c r="I620" s="1270"/>
      <c r="J620" s="1270"/>
      <c r="K620" s="1271"/>
      <c r="L620" s="639" t="str">
        <f>IF(基本情報入力シート!M663="","",基本情報入力シート!M663)</f>
        <v/>
      </c>
      <c r="M620" s="639" t="str">
        <f>IF(基本情報入力シート!R663="","",基本情報入力シート!R663)</f>
        <v/>
      </c>
      <c r="N620" s="639" t="str">
        <f>IF(基本情報入力シート!W663="","",基本情報入力シート!W663)</f>
        <v/>
      </c>
      <c r="O620" s="639" t="str">
        <f>IF(基本情報入力シート!X663="","",基本情報入力シート!X663)</f>
        <v/>
      </c>
      <c r="P620" s="640" t="str">
        <f>IF(基本情報入力シート!Y663="","",基本情報入力シート!Y663)</f>
        <v/>
      </c>
      <c r="Q620" s="641" t="str">
        <f>IF(基本情報入力シート!Z663="","",基本情報入力シート!Z663)</f>
        <v/>
      </c>
      <c r="R620" s="642" t="str">
        <f>IF(基本情報入力シート!AA663="","",基本情報入力シート!AA663)</f>
        <v/>
      </c>
      <c r="S620" s="129"/>
      <c r="T620" s="130"/>
      <c r="U620" s="643" t="str">
        <f>IFERROR(VLOOKUP(P620,【参考】数式用!$A$5:$I$28,MATCH(T620,【参考】数式用!$H$4:$I$4,0)+7,0),"")</f>
        <v/>
      </c>
      <c r="V620" s="132"/>
      <c r="W620" s="312" t="s">
        <v>121</v>
      </c>
      <c r="X620" s="133"/>
      <c r="Y620" s="313" t="s">
        <v>122</v>
      </c>
      <c r="Z620" s="133"/>
      <c r="AA620" s="313" t="s">
        <v>123</v>
      </c>
      <c r="AB620" s="133"/>
      <c r="AC620" s="313" t="s">
        <v>122</v>
      </c>
      <c r="AD620" s="133"/>
      <c r="AE620" s="313" t="s">
        <v>124</v>
      </c>
      <c r="AF620" s="644" t="s">
        <v>125</v>
      </c>
      <c r="AG620" s="651" t="str">
        <f t="shared" si="32"/>
        <v/>
      </c>
      <c r="AH620" s="645" t="s">
        <v>47</v>
      </c>
      <c r="AI620" s="646" t="str">
        <f t="shared" si="33"/>
        <v/>
      </c>
      <c r="AJ620" s="234"/>
      <c r="AK620" s="647" t="str">
        <f t="shared" si="34"/>
        <v>○</v>
      </c>
      <c r="AL620" s="648" t="str">
        <f t="shared" si="35"/>
        <v/>
      </c>
      <c r="AM620" s="649"/>
      <c r="AN620" s="649"/>
      <c r="AO620" s="649"/>
      <c r="AP620" s="649"/>
      <c r="AQ620" s="649"/>
      <c r="AR620" s="649"/>
      <c r="AS620" s="649"/>
      <c r="AT620" s="649"/>
      <c r="AU620" s="650"/>
    </row>
    <row r="621" spans="1:47" ht="33" customHeight="1" thickBot="1">
      <c r="A621" s="639">
        <f t="shared" si="36"/>
        <v>611</v>
      </c>
      <c r="B621" s="1269" t="str">
        <f>IF(基本情報入力シート!C664="","",基本情報入力シート!C664)</f>
        <v/>
      </c>
      <c r="C621" s="1270"/>
      <c r="D621" s="1270"/>
      <c r="E621" s="1270"/>
      <c r="F621" s="1270"/>
      <c r="G621" s="1270"/>
      <c r="H621" s="1270"/>
      <c r="I621" s="1270"/>
      <c r="J621" s="1270"/>
      <c r="K621" s="1271"/>
      <c r="L621" s="639" t="str">
        <f>IF(基本情報入力シート!M664="","",基本情報入力シート!M664)</f>
        <v/>
      </c>
      <c r="M621" s="639" t="str">
        <f>IF(基本情報入力シート!R664="","",基本情報入力シート!R664)</f>
        <v/>
      </c>
      <c r="N621" s="639" t="str">
        <f>IF(基本情報入力シート!W664="","",基本情報入力シート!W664)</f>
        <v/>
      </c>
      <c r="O621" s="639" t="str">
        <f>IF(基本情報入力シート!X664="","",基本情報入力シート!X664)</f>
        <v/>
      </c>
      <c r="P621" s="640" t="str">
        <f>IF(基本情報入力シート!Y664="","",基本情報入力シート!Y664)</f>
        <v/>
      </c>
      <c r="Q621" s="641" t="str">
        <f>IF(基本情報入力シート!Z664="","",基本情報入力シート!Z664)</f>
        <v/>
      </c>
      <c r="R621" s="642" t="str">
        <f>IF(基本情報入力シート!AA664="","",基本情報入力シート!AA664)</f>
        <v/>
      </c>
      <c r="S621" s="129"/>
      <c r="T621" s="130"/>
      <c r="U621" s="643" t="str">
        <f>IFERROR(VLOOKUP(P621,【参考】数式用!$A$5:$I$28,MATCH(T621,【参考】数式用!$H$4:$I$4,0)+7,0),"")</f>
        <v/>
      </c>
      <c r="V621" s="132"/>
      <c r="W621" s="312" t="s">
        <v>121</v>
      </c>
      <c r="X621" s="133"/>
      <c r="Y621" s="313" t="s">
        <v>122</v>
      </c>
      <c r="Z621" s="133"/>
      <c r="AA621" s="313" t="s">
        <v>123</v>
      </c>
      <c r="AB621" s="133"/>
      <c r="AC621" s="313" t="s">
        <v>122</v>
      </c>
      <c r="AD621" s="133"/>
      <c r="AE621" s="313" t="s">
        <v>124</v>
      </c>
      <c r="AF621" s="644" t="s">
        <v>125</v>
      </c>
      <c r="AG621" s="651" t="str">
        <f t="shared" si="32"/>
        <v/>
      </c>
      <c r="AH621" s="645" t="s">
        <v>47</v>
      </c>
      <c r="AI621" s="646" t="str">
        <f t="shared" si="33"/>
        <v/>
      </c>
      <c r="AJ621" s="234"/>
      <c r="AK621" s="647" t="str">
        <f t="shared" si="34"/>
        <v>○</v>
      </c>
      <c r="AL621" s="648" t="str">
        <f t="shared" si="35"/>
        <v/>
      </c>
      <c r="AM621" s="649"/>
      <c r="AN621" s="649"/>
      <c r="AO621" s="649"/>
      <c r="AP621" s="649"/>
      <c r="AQ621" s="649"/>
      <c r="AR621" s="649"/>
      <c r="AS621" s="649"/>
      <c r="AT621" s="649"/>
      <c r="AU621" s="650"/>
    </row>
    <row r="622" spans="1:47" ht="33" customHeight="1" thickBot="1">
      <c r="A622" s="639">
        <f t="shared" si="36"/>
        <v>612</v>
      </c>
      <c r="B622" s="1269" t="str">
        <f>IF(基本情報入力シート!C665="","",基本情報入力シート!C665)</f>
        <v/>
      </c>
      <c r="C622" s="1270"/>
      <c r="D622" s="1270"/>
      <c r="E622" s="1270"/>
      <c r="F622" s="1270"/>
      <c r="G622" s="1270"/>
      <c r="H622" s="1270"/>
      <c r="I622" s="1270"/>
      <c r="J622" s="1270"/>
      <c r="K622" s="1271"/>
      <c r="L622" s="639" t="str">
        <f>IF(基本情報入力シート!M665="","",基本情報入力シート!M665)</f>
        <v/>
      </c>
      <c r="M622" s="639" t="str">
        <f>IF(基本情報入力シート!R665="","",基本情報入力シート!R665)</f>
        <v/>
      </c>
      <c r="N622" s="639" t="str">
        <f>IF(基本情報入力シート!W665="","",基本情報入力シート!W665)</f>
        <v/>
      </c>
      <c r="O622" s="639" t="str">
        <f>IF(基本情報入力シート!X665="","",基本情報入力シート!X665)</f>
        <v/>
      </c>
      <c r="P622" s="640" t="str">
        <f>IF(基本情報入力シート!Y665="","",基本情報入力シート!Y665)</f>
        <v/>
      </c>
      <c r="Q622" s="641" t="str">
        <f>IF(基本情報入力シート!Z665="","",基本情報入力シート!Z665)</f>
        <v/>
      </c>
      <c r="R622" s="642" t="str">
        <f>IF(基本情報入力シート!AA665="","",基本情報入力シート!AA665)</f>
        <v/>
      </c>
      <c r="S622" s="129"/>
      <c r="T622" s="130"/>
      <c r="U622" s="643" t="str">
        <f>IFERROR(VLOOKUP(P622,【参考】数式用!$A$5:$I$28,MATCH(T622,【参考】数式用!$H$4:$I$4,0)+7,0),"")</f>
        <v/>
      </c>
      <c r="V622" s="132"/>
      <c r="W622" s="312" t="s">
        <v>121</v>
      </c>
      <c r="X622" s="133"/>
      <c r="Y622" s="313" t="s">
        <v>122</v>
      </c>
      <c r="Z622" s="133"/>
      <c r="AA622" s="313" t="s">
        <v>123</v>
      </c>
      <c r="AB622" s="133"/>
      <c r="AC622" s="313" t="s">
        <v>122</v>
      </c>
      <c r="AD622" s="133"/>
      <c r="AE622" s="313" t="s">
        <v>124</v>
      </c>
      <c r="AF622" s="644" t="s">
        <v>125</v>
      </c>
      <c r="AG622" s="651" t="str">
        <f t="shared" si="32"/>
        <v/>
      </c>
      <c r="AH622" s="645" t="s">
        <v>47</v>
      </c>
      <c r="AI622" s="646" t="str">
        <f t="shared" si="33"/>
        <v/>
      </c>
      <c r="AJ622" s="234"/>
      <c r="AK622" s="647" t="str">
        <f t="shared" si="34"/>
        <v>○</v>
      </c>
      <c r="AL622" s="648" t="str">
        <f t="shared" si="35"/>
        <v/>
      </c>
      <c r="AM622" s="649"/>
      <c r="AN622" s="649"/>
      <c r="AO622" s="649"/>
      <c r="AP622" s="649"/>
      <c r="AQ622" s="649"/>
      <c r="AR622" s="649"/>
      <c r="AS622" s="649"/>
      <c r="AT622" s="649"/>
      <c r="AU622" s="650"/>
    </row>
    <row r="623" spans="1:47" ht="33" customHeight="1" thickBot="1">
      <c r="A623" s="639">
        <f t="shared" si="36"/>
        <v>613</v>
      </c>
      <c r="B623" s="1269" t="str">
        <f>IF(基本情報入力シート!C666="","",基本情報入力シート!C666)</f>
        <v/>
      </c>
      <c r="C623" s="1270"/>
      <c r="D623" s="1270"/>
      <c r="E623" s="1270"/>
      <c r="F623" s="1270"/>
      <c r="G623" s="1270"/>
      <c r="H623" s="1270"/>
      <c r="I623" s="1270"/>
      <c r="J623" s="1270"/>
      <c r="K623" s="1271"/>
      <c r="L623" s="639" t="str">
        <f>IF(基本情報入力シート!M666="","",基本情報入力シート!M666)</f>
        <v/>
      </c>
      <c r="M623" s="639" t="str">
        <f>IF(基本情報入力シート!R666="","",基本情報入力シート!R666)</f>
        <v/>
      </c>
      <c r="N623" s="639" t="str">
        <f>IF(基本情報入力シート!W666="","",基本情報入力シート!W666)</f>
        <v/>
      </c>
      <c r="O623" s="639" t="str">
        <f>IF(基本情報入力シート!X666="","",基本情報入力シート!X666)</f>
        <v/>
      </c>
      <c r="P623" s="640" t="str">
        <f>IF(基本情報入力シート!Y666="","",基本情報入力シート!Y666)</f>
        <v/>
      </c>
      <c r="Q623" s="641" t="str">
        <f>IF(基本情報入力シート!Z666="","",基本情報入力シート!Z666)</f>
        <v/>
      </c>
      <c r="R623" s="642" t="str">
        <f>IF(基本情報入力シート!AA666="","",基本情報入力シート!AA666)</f>
        <v/>
      </c>
      <c r="S623" s="129"/>
      <c r="T623" s="130"/>
      <c r="U623" s="643" t="str">
        <f>IFERROR(VLOOKUP(P623,【参考】数式用!$A$5:$I$28,MATCH(T623,【参考】数式用!$H$4:$I$4,0)+7,0),"")</f>
        <v/>
      </c>
      <c r="V623" s="132"/>
      <c r="W623" s="312" t="s">
        <v>121</v>
      </c>
      <c r="X623" s="133"/>
      <c r="Y623" s="313" t="s">
        <v>122</v>
      </c>
      <c r="Z623" s="133"/>
      <c r="AA623" s="313" t="s">
        <v>123</v>
      </c>
      <c r="AB623" s="133"/>
      <c r="AC623" s="313" t="s">
        <v>122</v>
      </c>
      <c r="AD623" s="133"/>
      <c r="AE623" s="313" t="s">
        <v>124</v>
      </c>
      <c r="AF623" s="644" t="s">
        <v>125</v>
      </c>
      <c r="AG623" s="651" t="str">
        <f t="shared" si="32"/>
        <v/>
      </c>
      <c r="AH623" s="645" t="s">
        <v>47</v>
      </c>
      <c r="AI623" s="646" t="str">
        <f t="shared" si="33"/>
        <v/>
      </c>
      <c r="AJ623" s="234"/>
      <c r="AK623" s="647" t="str">
        <f t="shared" si="34"/>
        <v>○</v>
      </c>
      <c r="AL623" s="648" t="str">
        <f t="shared" si="35"/>
        <v/>
      </c>
      <c r="AM623" s="649"/>
      <c r="AN623" s="649"/>
      <c r="AO623" s="649"/>
      <c r="AP623" s="649"/>
      <c r="AQ623" s="649"/>
      <c r="AR623" s="649"/>
      <c r="AS623" s="649"/>
      <c r="AT623" s="649"/>
      <c r="AU623" s="650"/>
    </row>
    <row r="624" spans="1:47" ht="33" customHeight="1" thickBot="1">
      <c r="A624" s="639">
        <f t="shared" si="36"/>
        <v>614</v>
      </c>
      <c r="B624" s="1269" t="str">
        <f>IF(基本情報入力シート!C667="","",基本情報入力シート!C667)</f>
        <v/>
      </c>
      <c r="C624" s="1270"/>
      <c r="D624" s="1270"/>
      <c r="E624" s="1270"/>
      <c r="F624" s="1270"/>
      <c r="G624" s="1270"/>
      <c r="H624" s="1270"/>
      <c r="I624" s="1270"/>
      <c r="J624" s="1270"/>
      <c r="K624" s="1271"/>
      <c r="L624" s="639" t="str">
        <f>IF(基本情報入力シート!M667="","",基本情報入力シート!M667)</f>
        <v/>
      </c>
      <c r="M624" s="639" t="str">
        <f>IF(基本情報入力シート!R667="","",基本情報入力シート!R667)</f>
        <v/>
      </c>
      <c r="N624" s="639" t="str">
        <f>IF(基本情報入力シート!W667="","",基本情報入力シート!W667)</f>
        <v/>
      </c>
      <c r="O624" s="639" t="str">
        <f>IF(基本情報入力シート!X667="","",基本情報入力シート!X667)</f>
        <v/>
      </c>
      <c r="P624" s="640" t="str">
        <f>IF(基本情報入力シート!Y667="","",基本情報入力シート!Y667)</f>
        <v/>
      </c>
      <c r="Q624" s="641" t="str">
        <f>IF(基本情報入力シート!Z667="","",基本情報入力シート!Z667)</f>
        <v/>
      </c>
      <c r="R624" s="642" t="str">
        <f>IF(基本情報入力シート!AA667="","",基本情報入力シート!AA667)</f>
        <v/>
      </c>
      <c r="S624" s="129"/>
      <c r="T624" s="130"/>
      <c r="U624" s="643" t="str">
        <f>IFERROR(VLOOKUP(P624,【参考】数式用!$A$5:$I$28,MATCH(T624,【参考】数式用!$H$4:$I$4,0)+7,0),"")</f>
        <v/>
      </c>
      <c r="V624" s="132"/>
      <c r="W624" s="312" t="s">
        <v>121</v>
      </c>
      <c r="X624" s="133"/>
      <c r="Y624" s="313" t="s">
        <v>122</v>
      </c>
      <c r="Z624" s="133"/>
      <c r="AA624" s="313" t="s">
        <v>123</v>
      </c>
      <c r="AB624" s="133"/>
      <c r="AC624" s="313" t="s">
        <v>122</v>
      </c>
      <c r="AD624" s="133"/>
      <c r="AE624" s="313" t="s">
        <v>124</v>
      </c>
      <c r="AF624" s="644" t="s">
        <v>125</v>
      </c>
      <c r="AG624" s="651" t="str">
        <f t="shared" si="32"/>
        <v/>
      </c>
      <c r="AH624" s="645" t="s">
        <v>47</v>
      </c>
      <c r="AI624" s="646" t="str">
        <f t="shared" si="33"/>
        <v/>
      </c>
      <c r="AJ624" s="234"/>
      <c r="AK624" s="647" t="str">
        <f t="shared" si="34"/>
        <v>○</v>
      </c>
      <c r="AL624" s="648" t="str">
        <f t="shared" si="35"/>
        <v/>
      </c>
      <c r="AM624" s="649"/>
      <c r="AN624" s="649"/>
      <c r="AO624" s="649"/>
      <c r="AP624" s="649"/>
      <c r="AQ624" s="649"/>
      <c r="AR624" s="649"/>
      <c r="AS624" s="649"/>
      <c r="AT624" s="649"/>
      <c r="AU624" s="650"/>
    </row>
    <row r="625" spans="1:47" ht="33" customHeight="1" thickBot="1">
      <c r="A625" s="639">
        <f t="shared" si="36"/>
        <v>615</v>
      </c>
      <c r="B625" s="1269" t="str">
        <f>IF(基本情報入力シート!C668="","",基本情報入力シート!C668)</f>
        <v/>
      </c>
      <c r="C625" s="1270"/>
      <c r="D625" s="1270"/>
      <c r="E625" s="1270"/>
      <c r="F625" s="1270"/>
      <c r="G625" s="1270"/>
      <c r="H625" s="1270"/>
      <c r="I625" s="1270"/>
      <c r="J625" s="1270"/>
      <c r="K625" s="1271"/>
      <c r="L625" s="639" t="str">
        <f>IF(基本情報入力シート!M668="","",基本情報入力シート!M668)</f>
        <v/>
      </c>
      <c r="M625" s="639" t="str">
        <f>IF(基本情報入力シート!R668="","",基本情報入力シート!R668)</f>
        <v/>
      </c>
      <c r="N625" s="639" t="str">
        <f>IF(基本情報入力シート!W668="","",基本情報入力シート!W668)</f>
        <v/>
      </c>
      <c r="O625" s="639" t="str">
        <f>IF(基本情報入力シート!X668="","",基本情報入力シート!X668)</f>
        <v/>
      </c>
      <c r="P625" s="640" t="str">
        <f>IF(基本情報入力シート!Y668="","",基本情報入力シート!Y668)</f>
        <v/>
      </c>
      <c r="Q625" s="641" t="str">
        <f>IF(基本情報入力シート!Z668="","",基本情報入力シート!Z668)</f>
        <v/>
      </c>
      <c r="R625" s="642" t="str">
        <f>IF(基本情報入力シート!AA668="","",基本情報入力シート!AA668)</f>
        <v/>
      </c>
      <c r="S625" s="129"/>
      <c r="T625" s="130"/>
      <c r="U625" s="643" t="str">
        <f>IFERROR(VLOOKUP(P625,【参考】数式用!$A$5:$I$28,MATCH(T625,【参考】数式用!$H$4:$I$4,0)+7,0),"")</f>
        <v/>
      </c>
      <c r="V625" s="132"/>
      <c r="W625" s="312" t="s">
        <v>121</v>
      </c>
      <c r="X625" s="133"/>
      <c r="Y625" s="313" t="s">
        <v>122</v>
      </c>
      <c r="Z625" s="133"/>
      <c r="AA625" s="313" t="s">
        <v>123</v>
      </c>
      <c r="AB625" s="133"/>
      <c r="AC625" s="313" t="s">
        <v>122</v>
      </c>
      <c r="AD625" s="133"/>
      <c r="AE625" s="313" t="s">
        <v>124</v>
      </c>
      <c r="AF625" s="644" t="s">
        <v>125</v>
      </c>
      <c r="AG625" s="651" t="str">
        <f t="shared" si="32"/>
        <v/>
      </c>
      <c r="AH625" s="645" t="s">
        <v>47</v>
      </c>
      <c r="AI625" s="646" t="str">
        <f t="shared" si="33"/>
        <v/>
      </c>
      <c r="AJ625" s="234"/>
      <c r="AK625" s="647" t="str">
        <f t="shared" si="34"/>
        <v>○</v>
      </c>
      <c r="AL625" s="648" t="str">
        <f t="shared" si="35"/>
        <v/>
      </c>
      <c r="AM625" s="649"/>
      <c r="AN625" s="649"/>
      <c r="AO625" s="649"/>
      <c r="AP625" s="649"/>
      <c r="AQ625" s="649"/>
      <c r="AR625" s="649"/>
      <c r="AS625" s="649"/>
      <c r="AT625" s="649"/>
      <c r="AU625" s="650"/>
    </row>
    <row r="626" spans="1:47" ht="33" customHeight="1" thickBot="1">
      <c r="A626" s="639">
        <f t="shared" si="36"/>
        <v>616</v>
      </c>
      <c r="B626" s="1269" t="str">
        <f>IF(基本情報入力シート!C669="","",基本情報入力シート!C669)</f>
        <v/>
      </c>
      <c r="C626" s="1270"/>
      <c r="D626" s="1270"/>
      <c r="E626" s="1270"/>
      <c r="F626" s="1270"/>
      <c r="G626" s="1270"/>
      <c r="H626" s="1270"/>
      <c r="I626" s="1270"/>
      <c r="J626" s="1270"/>
      <c r="K626" s="1271"/>
      <c r="L626" s="639" t="str">
        <f>IF(基本情報入力シート!M669="","",基本情報入力シート!M669)</f>
        <v/>
      </c>
      <c r="M626" s="639" t="str">
        <f>IF(基本情報入力シート!R669="","",基本情報入力シート!R669)</f>
        <v/>
      </c>
      <c r="N626" s="639" t="str">
        <f>IF(基本情報入力シート!W669="","",基本情報入力シート!W669)</f>
        <v/>
      </c>
      <c r="O626" s="639" t="str">
        <f>IF(基本情報入力シート!X669="","",基本情報入力シート!X669)</f>
        <v/>
      </c>
      <c r="P626" s="640" t="str">
        <f>IF(基本情報入力シート!Y669="","",基本情報入力シート!Y669)</f>
        <v/>
      </c>
      <c r="Q626" s="641" t="str">
        <f>IF(基本情報入力シート!Z669="","",基本情報入力シート!Z669)</f>
        <v/>
      </c>
      <c r="R626" s="642" t="str">
        <f>IF(基本情報入力シート!AA669="","",基本情報入力シート!AA669)</f>
        <v/>
      </c>
      <c r="S626" s="129"/>
      <c r="T626" s="130"/>
      <c r="U626" s="643" t="str">
        <f>IFERROR(VLOOKUP(P626,【参考】数式用!$A$5:$I$28,MATCH(T626,【参考】数式用!$H$4:$I$4,0)+7,0),"")</f>
        <v/>
      </c>
      <c r="V626" s="132"/>
      <c r="W626" s="312" t="s">
        <v>121</v>
      </c>
      <c r="X626" s="133"/>
      <c r="Y626" s="313" t="s">
        <v>122</v>
      </c>
      <c r="Z626" s="133"/>
      <c r="AA626" s="313" t="s">
        <v>123</v>
      </c>
      <c r="AB626" s="133"/>
      <c r="AC626" s="313" t="s">
        <v>122</v>
      </c>
      <c r="AD626" s="133"/>
      <c r="AE626" s="313" t="s">
        <v>124</v>
      </c>
      <c r="AF626" s="644" t="s">
        <v>125</v>
      </c>
      <c r="AG626" s="651" t="str">
        <f t="shared" si="32"/>
        <v/>
      </c>
      <c r="AH626" s="645" t="s">
        <v>47</v>
      </c>
      <c r="AI626" s="646" t="str">
        <f t="shared" si="33"/>
        <v/>
      </c>
      <c r="AJ626" s="234"/>
      <c r="AK626" s="647" t="str">
        <f t="shared" si="34"/>
        <v>○</v>
      </c>
      <c r="AL626" s="648" t="str">
        <f t="shared" si="35"/>
        <v/>
      </c>
      <c r="AM626" s="649"/>
      <c r="AN626" s="649"/>
      <c r="AO626" s="649"/>
      <c r="AP626" s="649"/>
      <c r="AQ626" s="649"/>
      <c r="AR626" s="649"/>
      <c r="AS626" s="649"/>
      <c r="AT626" s="649"/>
      <c r="AU626" s="650"/>
    </row>
    <row r="627" spans="1:47" ht="33" customHeight="1" thickBot="1">
      <c r="A627" s="639">
        <f t="shared" si="36"/>
        <v>617</v>
      </c>
      <c r="B627" s="1269" t="str">
        <f>IF(基本情報入力シート!C670="","",基本情報入力シート!C670)</f>
        <v/>
      </c>
      <c r="C627" s="1270"/>
      <c r="D627" s="1270"/>
      <c r="E627" s="1270"/>
      <c r="F627" s="1270"/>
      <c r="G627" s="1270"/>
      <c r="H627" s="1270"/>
      <c r="I627" s="1270"/>
      <c r="J627" s="1270"/>
      <c r="K627" s="1271"/>
      <c r="L627" s="639" t="str">
        <f>IF(基本情報入力シート!M670="","",基本情報入力シート!M670)</f>
        <v/>
      </c>
      <c r="M627" s="639" t="str">
        <f>IF(基本情報入力シート!R670="","",基本情報入力シート!R670)</f>
        <v/>
      </c>
      <c r="N627" s="639" t="str">
        <f>IF(基本情報入力シート!W670="","",基本情報入力シート!W670)</f>
        <v/>
      </c>
      <c r="O627" s="639" t="str">
        <f>IF(基本情報入力シート!X670="","",基本情報入力シート!X670)</f>
        <v/>
      </c>
      <c r="P627" s="640" t="str">
        <f>IF(基本情報入力シート!Y670="","",基本情報入力シート!Y670)</f>
        <v/>
      </c>
      <c r="Q627" s="641" t="str">
        <f>IF(基本情報入力シート!Z670="","",基本情報入力シート!Z670)</f>
        <v/>
      </c>
      <c r="R627" s="642" t="str">
        <f>IF(基本情報入力シート!AA670="","",基本情報入力シート!AA670)</f>
        <v/>
      </c>
      <c r="S627" s="129"/>
      <c r="T627" s="130"/>
      <c r="U627" s="643" t="str">
        <f>IFERROR(VLOOKUP(P627,【参考】数式用!$A$5:$I$28,MATCH(T627,【参考】数式用!$H$4:$I$4,0)+7,0),"")</f>
        <v/>
      </c>
      <c r="V627" s="132"/>
      <c r="W627" s="312" t="s">
        <v>121</v>
      </c>
      <c r="X627" s="133"/>
      <c r="Y627" s="313" t="s">
        <v>122</v>
      </c>
      <c r="Z627" s="133"/>
      <c r="AA627" s="313" t="s">
        <v>123</v>
      </c>
      <c r="AB627" s="133"/>
      <c r="AC627" s="313" t="s">
        <v>122</v>
      </c>
      <c r="AD627" s="133"/>
      <c r="AE627" s="313" t="s">
        <v>124</v>
      </c>
      <c r="AF627" s="644" t="s">
        <v>125</v>
      </c>
      <c r="AG627" s="651" t="str">
        <f t="shared" si="32"/>
        <v/>
      </c>
      <c r="AH627" s="645" t="s">
        <v>47</v>
      </c>
      <c r="AI627" s="646" t="str">
        <f t="shared" si="33"/>
        <v/>
      </c>
      <c r="AJ627" s="234"/>
      <c r="AK627" s="647" t="str">
        <f t="shared" si="34"/>
        <v>○</v>
      </c>
      <c r="AL627" s="648" t="str">
        <f t="shared" si="35"/>
        <v/>
      </c>
      <c r="AM627" s="649"/>
      <c r="AN627" s="649"/>
      <c r="AO627" s="649"/>
      <c r="AP627" s="649"/>
      <c r="AQ627" s="649"/>
      <c r="AR627" s="649"/>
      <c r="AS627" s="649"/>
      <c r="AT627" s="649"/>
      <c r="AU627" s="650"/>
    </row>
    <row r="628" spans="1:47" ht="33" customHeight="1" thickBot="1">
      <c r="A628" s="639">
        <f t="shared" si="36"/>
        <v>618</v>
      </c>
      <c r="B628" s="1269" t="str">
        <f>IF(基本情報入力シート!C671="","",基本情報入力シート!C671)</f>
        <v/>
      </c>
      <c r="C628" s="1270"/>
      <c r="D628" s="1270"/>
      <c r="E628" s="1270"/>
      <c r="F628" s="1270"/>
      <c r="G628" s="1270"/>
      <c r="H628" s="1270"/>
      <c r="I628" s="1270"/>
      <c r="J628" s="1270"/>
      <c r="K628" s="1271"/>
      <c r="L628" s="639" t="str">
        <f>IF(基本情報入力シート!M671="","",基本情報入力シート!M671)</f>
        <v/>
      </c>
      <c r="M628" s="639" t="str">
        <f>IF(基本情報入力シート!R671="","",基本情報入力シート!R671)</f>
        <v/>
      </c>
      <c r="N628" s="639" t="str">
        <f>IF(基本情報入力シート!W671="","",基本情報入力シート!W671)</f>
        <v/>
      </c>
      <c r="O628" s="639" t="str">
        <f>IF(基本情報入力シート!X671="","",基本情報入力シート!X671)</f>
        <v/>
      </c>
      <c r="P628" s="640" t="str">
        <f>IF(基本情報入力シート!Y671="","",基本情報入力シート!Y671)</f>
        <v/>
      </c>
      <c r="Q628" s="641" t="str">
        <f>IF(基本情報入力シート!Z671="","",基本情報入力シート!Z671)</f>
        <v/>
      </c>
      <c r="R628" s="642" t="str">
        <f>IF(基本情報入力シート!AA671="","",基本情報入力シート!AA671)</f>
        <v/>
      </c>
      <c r="S628" s="129"/>
      <c r="T628" s="130"/>
      <c r="U628" s="643" t="str">
        <f>IFERROR(VLOOKUP(P628,【参考】数式用!$A$5:$I$28,MATCH(T628,【参考】数式用!$H$4:$I$4,0)+7,0),"")</f>
        <v/>
      </c>
      <c r="V628" s="132"/>
      <c r="W628" s="312" t="s">
        <v>121</v>
      </c>
      <c r="X628" s="133"/>
      <c r="Y628" s="313" t="s">
        <v>122</v>
      </c>
      <c r="Z628" s="133"/>
      <c r="AA628" s="313" t="s">
        <v>123</v>
      </c>
      <c r="AB628" s="133"/>
      <c r="AC628" s="313" t="s">
        <v>122</v>
      </c>
      <c r="AD628" s="133"/>
      <c r="AE628" s="313" t="s">
        <v>124</v>
      </c>
      <c r="AF628" s="644" t="s">
        <v>125</v>
      </c>
      <c r="AG628" s="651" t="str">
        <f t="shared" si="32"/>
        <v/>
      </c>
      <c r="AH628" s="645" t="s">
        <v>47</v>
      </c>
      <c r="AI628" s="646" t="str">
        <f t="shared" si="33"/>
        <v/>
      </c>
      <c r="AJ628" s="234"/>
      <c r="AK628" s="647" t="str">
        <f t="shared" si="34"/>
        <v>○</v>
      </c>
      <c r="AL628" s="648" t="str">
        <f t="shared" si="35"/>
        <v/>
      </c>
      <c r="AM628" s="649"/>
      <c r="AN628" s="649"/>
      <c r="AO628" s="649"/>
      <c r="AP628" s="649"/>
      <c r="AQ628" s="649"/>
      <c r="AR628" s="649"/>
      <c r="AS628" s="649"/>
      <c r="AT628" s="649"/>
      <c r="AU628" s="650"/>
    </row>
    <row r="629" spans="1:47" ht="33" customHeight="1" thickBot="1">
      <c r="A629" s="639">
        <f t="shared" si="36"/>
        <v>619</v>
      </c>
      <c r="B629" s="1269" t="str">
        <f>IF(基本情報入力シート!C672="","",基本情報入力シート!C672)</f>
        <v/>
      </c>
      <c r="C629" s="1270"/>
      <c r="D629" s="1270"/>
      <c r="E629" s="1270"/>
      <c r="F629" s="1270"/>
      <c r="G629" s="1270"/>
      <c r="H629" s="1270"/>
      <c r="I629" s="1270"/>
      <c r="J629" s="1270"/>
      <c r="K629" s="1271"/>
      <c r="L629" s="639" t="str">
        <f>IF(基本情報入力シート!M672="","",基本情報入力シート!M672)</f>
        <v/>
      </c>
      <c r="M629" s="639" t="str">
        <f>IF(基本情報入力シート!R672="","",基本情報入力シート!R672)</f>
        <v/>
      </c>
      <c r="N629" s="639" t="str">
        <f>IF(基本情報入力シート!W672="","",基本情報入力シート!W672)</f>
        <v/>
      </c>
      <c r="O629" s="639" t="str">
        <f>IF(基本情報入力シート!X672="","",基本情報入力シート!X672)</f>
        <v/>
      </c>
      <c r="P629" s="640" t="str">
        <f>IF(基本情報入力シート!Y672="","",基本情報入力シート!Y672)</f>
        <v/>
      </c>
      <c r="Q629" s="641" t="str">
        <f>IF(基本情報入力シート!Z672="","",基本情報入力シート!Z672)</f>
        <v/>
      </c>
      <c r="R629" s="642" t="str">
        <f>IF(基本情報入力シート!AA672="","",基本情報入力シート!AA672)</f>
        <v/>
      </c>
      <c r="S629" s="129"/>
      <c r="T629" s="130"/>
      <c r="U629" s="643" t="str">
        <f>IFERROR(VLOOKUP(P629,【参考】数式用!$A$5:$I$28,MATCH(T629,【参考】数式用!$H$4:$I$4,0)+7,0),"")</f>
        <v/>
      </c>
      <c r="V629" s="132"/>
      <c r="W629" s="312" t="s">
        <v>121</v>
      </c>
      <c r="X629" s="133"/>
      <c r="Y629" s="313" t="s">
        <v>122</v>
      </c>
      <c r="Z629" s="133"/>
      <c r="AA629" s="313" t="s">
        <v>123</v>
      </c>
      <c r="AB629" s="133"/>
      <c r="AC629" s="313" t="s">
        <v>122</v>
      </c>
      <c r="AD629" s="133"/>
      <c r="AE629" s="313" t="s">
        <v>124</v>
      </c>
      <c r="AF629" s="644" t="s">
        <v>125</v>
      </c>
      <c r="AG629" s="651" t="str">
        <f t="shared" si="32"/>
        <v/>
      </c>
      <c r="AH629" s="645" t="s">
        <v>47</v>
      </c>
      <c r="AI629" s="646" t="str">
        <f t="shared" si="33"/>
        <v/>
      </c>
      <c r="AJ629" s="234"/>
      <c r="AK629" s="647" t="str">
        <f t="shared" si="34"/>
        <v>○</v>
      </c>
      <c r="AL629" s="648" t="str">
        <f t="shared" si="35"/>
        <v/>
      </c>
      <c r="AM629" s="649"/>
      <c r="AN629" s="649"/>
      <c r="AO629" s="649"/>
      <c r="AP629" s="649"/>
      <c r="AQ629" s="649"/>
      <c r="AR629" s="649"/>
      <c r="AS629" s="649"/>
      <c r="AT629" s="649"/>
      <c r="AU629" s="650"/>
    </row>
    <row r="630" spans="1:47" ht="33" customHeight="1" thickBot="1">
      <c r="A630" s="639">
        <f t="shared" si="36"/>
        <v>620</v>
      </c>
      <c r="B630" s="1269" t="str">
        <f>IF(基本情報入力シート!C673="","",基本情報入力シート!C673)</f>
        <v/>
      </c>
      <c r="C630" s="1270"/>
      <c r="D630" s="1270"/>
      <c r="E630" s="1270"/>
      <c r="F630" s="1270"/>
      <c r="G630" s="1270"/>
      <c r="H630" s="1270"/>
      <c r="I630" s="1270"/>
      <c r="J630" s="1270"/>
      <c r="K630" s="1271"/>
      <c r="L630" s="639" t="str">
        <f>IF(基本情報入力シート!M673="","",基本情報入力シート!M673)</f>
        <v/>
      </c>
      <c r="M630" s="639" t="str">
        <f>IF(基本情報入力シート!R673="","",基本情報入力シート!R673)</f>
        <v/>
      </c>
      <c r="N630" s="639" t="str">
        <f>IF(基本情報入力シート!W673="","",基本情報入力シート!W673)</f>
        <v/>
      </c>
      <c r="O630" s="639" t="str">
        <f>IF(基本情報入力シート!X673="","",基本情報入力シート!X673)</f>
        <v/>
      </c>
      <c r="P630" s="640" t="str">
        <f>IF(基本情報入力シート!Y673="","",基本情報入力シート!Y673)</f>
        <v/>
      </c>
      <c r="Q630" s="641" t="str">
        <f>IF(基本情報入力シート!Z673="","",基本情報入力シート!Z673)</f>
        <v/>
      </c>
      <c r="R630" s="642" t="str">
        <f>IF(基本情報入力シート!AA673="","",基本情報入力シート!AA673)</f>
        <v/>
      </c>
      <c r="S630" s="129"/>
      <c r="T630" s="130"/>
      <c r="U630" s="643" t="str">
        <f>IFERROR(VLOOKUP(P630,【参考】数式用!$A$5:$I$28,MATCH(T630,【参考】数式用!$H$4:$I$4,0)+7,0),"")</f>
        <v/>
      </c>
      <c r="V630" s="132"/>
      <c r="W630" s="312" t="s">
        <v>121</v>
      </c>
      <c r="X630" s="133"/>
      <c r="Y630" s="313" t="s">
        <v>122</v>
      </c>
      <c r="Z630" s="133"/>
      <c r="AA630" s="313" t="s">
        <v>123</v>
      </c>
      <c r="AB630" s="133"/>
      <c r="AC630" s="313" t="s">
        <v>122</v>
      </c>
      <c r="AD630" s="133"/>
      <c r="AE630" s="313" t="s">
        <v>124</v>
      </c>
      <c r="AF630" s="644" t="s">
        <v>125</v>
      </c>
      <c r="AG630" s="651" t="str">
        <f t="shared" si="32"/>
        <v/>
      </c>
      <c r="AH630" s="645" t="s">
        <v>47</v>
      </c>
      <c r="AI630" s="646" t="str">
        <f t="shared" si="33"/>
        <v/>
      </c>
      <c r="AJ630" s="234"/>
      <c r="AK630" s="647" t="str">
        <f t="shared" si="34"/>
        <v>○</v>
      </c>
      <c r="AL630" s="648" t="str">
        <f t="shared" si="35"/>
        <v/>
      </c>
      <c r="AM630" s="649"/>
      <c r="AN630" s="649"/>
      <c r="AO630" s="649"/>
      <c r="AP630" s="649"/>
      <c r="AQ630" s="649"/>
      <c r="AR630" s="649"/>
      <c r="AS630" s="649"/>
      <c r="AT630" s="649"/>
      <c r="AU630" s="650"/>
    </row>
    <row r="631" spans="1:47" ht="33" customHeight="1" thickBot="1">
      <c r="A631" s="639">
        <f t="shared" si="36"/>
        <v>621</v>
      </c>
      <c r="B631" s="1269" t="str">
        <f>IF(基本情報入力シート!C674="","",基本情報入力シート!C674)</f>
        <v/>
      </c>
      <c r="C631" s="1270"/>
      <c r="D631" s="1270"/>
      <c r="E631" s="1270"/>
      <c r="F631" s="1270"/>
      <c r="G631" s="1270"/>
      <c r="H631" s="1270"/>
      <c r="I631" s="1270"/>
      <c r="J631" s="1270"/>
      <c r="K631" s="1271"/>
      <c r="L631" s="639" t="str">
        <f>IF(基本情報入力シート!M674="","",基本情報入力シート!M674)</f>
        <v/>
      </c>
      <c r="M631" s="639" t="str">
        <f>IF(基本情報入力シート!R674="","",基本情報入力シート!R674)</f>
        <v/>
      </c>
      <c r="N631" s="639" t="str">
        <f>IF(基本情報入力シート!W674="","",基本情報入力シート!W674)</f>
        <v/>
      </c>
      <c r="O631" s="639" t="str">
        <f>IF(基本情報入力シート!X674="","",基本情報入力シート!X674)</f>
        <v/>
      </c>
      <c r="P631" s="640" t="str">
        <f>IF(基本情報入力シート!Y674="","",基本情報入力シート!Y674)</f>
        <v/>
      </c>
      <c r="Q631" s="641" t="str">
        <f>IF(基本情報入力シート!Z674="","",基本情報入力シート!Z674)</f>
        <v/>
      </c>
      <c r="R631" s="642" t="str">
        <f>IF(基本情報入力シート!AA674="","",基本情報入力シート!AA674)</f>
        <v/>
      </c>
      <c r="S631" s="129"/>
      <c r="T631" s="130"/>
      <c r="U631" s="643" t="str">
        <f>IFERROR(VLOOKUP(P631,【参考】数式用!$A$5:$I$28,MATCH(T631,【参考】数式用!$H$4:$I$4,0)+7,0),"")</f>
        <v/>
      </c>
      <c r="V631" s="132"/>
      <c r="W631" s="312" t="s">
        <v>121</v>
      </c>
      <c r="X631" s="133"/>
      <c r="Y631" s="313" t="s">
        <v>122</v>
      </c>
      <c r="Z631" s="133"/>
      <c r="AA631" s="313" t="s">
        <v>123</v>
      </c>
      <c r="AB631" s="133"/>
      <c r="AC631" s="313" t="s">
        <v>122</v>
      </c>
      <c r="AD631" s="133"/>
      <c r="AE631" s="313" t="s">
        <v>124</v>
      </c>
      <c r="AF631" s="644" t="s">
        <v>125</v>
      </c>
      <c r="AG631" s="651" t="str">
        <f t="shared" si="32"/>
        <v/>
      </c>
      <c r="AH631" s="645" t="s">
        <v>47</v>
      </c>
      <c r="AI631" s="646" t="str">
        <f t="shared" si="33"/>
        <v/>
      </c>
      <c r="AJ631" s="234"/>
      <c r="AK631" s="647" t="str">
        <f t="shared" si="34"/>
        <v>○</v>
      </c>
      <c r="AL631" s="648" t="str">
        <f t="shared" si="35"/>
        <v/>
      </c>
      <c r="AM631" s="649"/>
      <c r="AN631" s="649"/>
      <c r="AO631" s="649"/>
      <c r="AP631" s="649"/>
      <c r="AQ631" s="649"/>
      <c r="AR631" s="649"/>
      <c r="AS631" s="649"/>
      <c r="AT631" s="649"/>
      <c r="AU631" s="650"/>
    </row>
    <row r="632" spans="1:47" ht="33" customHeight="1" thickBot="1">
      <c r="A632" s="639">
        <f t="shared" si="36"/>
        <v>622</v>
      </c>
      <c r="B632" s="1269" t="str">
        <f>IF(基本情報入力シート!C675="","",基本情報入力シート!C675)</f>
        <v/>
      </c>
      <c r="C632" s="1270"/>
      <c r="D632" s="1270"/>
      <c r="E632" s="1270"/>
      <c r="F632" s="1270"/>
      <c r="G632" s="1270"/>
      <c r="H632" s="1270"/>
      <c r="I632" s="1270"/>
      <c r="J632" s="1270"/>
      <c r="K632" s="1271"/>
      <c r="L632" s="639" t="str">
        <f>IF(基本情報入力シート!M675="","",基本情報入力シート!M675)</f>
        <v/>
      </c>
      <c r="M632" s="639" t="str">
        <f>IF(基本情報入力シート!R675="","",基本情報入力シート!R675)</f>
        <v/>
      </c>
      <c r="N632" s="639" t="str">
        <f>IF(基本情報入力シート!W675="","",基本情報入力シート!W675)</f>
        <v/>
      </c>
      <c r="O632" s="639" t="str">
        <f>IF(基本情報入力シート!X675="","",基本情報入力シート!X675)</f>
        <v/>
      </c>
      <c r="P632" s="640" t="str">
        <f>IF(基本情報入力シート!Y675="","",基本情報入力シート!Y675)</f>
        <v/>
      </c>
      <c r="Q632" s="641" t="str">
        <f>IF(基本情報入力シート!Z675="","",基本情報入力シート!Z675)</f>
        <v/>
      </c>
      <c r="R632" s="642" t="str">
        <f>IF(基本情報入力シート!AA675="","",基本情報入力シート!AA675)</f>
        <v/>
      </c>
      <c r="S632" s="129"/>
      <c r="T632" s="130"/>
      <c r="U632" s="643" t="str">
        <f>IFERROR(VLOOKUP(P632,【参考】数式用!$A$5:$I$28,MATCH(T632,【参考】数式用!$H$4:$I$4,0)+7,0),"")</f>
        <v/>
      </c>
      <c r="V632" s="132"/>
      <c r="W632" s="312" t="s">
        <v>121</v>
      </c>
      <c r="X632" s="133"/>
      <c r="Y632" s="313" t="s">
        <v>122</v>
      </c>
      <c r="Z632" s="133"/>
      <c r="AA632" s="313" t="s">
        <v>123</v>
      </c>
      <c r="AB632" s="133"/>
      <c r="AC632" s="313" t="s">
        <v>122</v>
      </c>
      <c r="AD632" s="133"/>
      <c r="AE632" s="313" t="s">
        <v>124</v>
      </c>
      <c r="AF632" s="644" t="s">
        <v>125</v>
      </c>
      <c r="AG632" s="651" t="str">
        <f t="shared" si="32"/>
        <v/>
      </c>
      <c r="AH632" s="645" t="s">
        <v>47</v>
      </c>
      <c r="AI632" s="646" t="str">
        <f t="shared" si="33"/>
        <v/>
      </c>
      <c r="AJ632" s="234"/>
      <c r="AK632" s="647" t="str">
        <f t="shared" si="34"/>
        <v>○</v>
      </c>
      <c r="AL632" s="648" t="str">
        <f t="shared" si="35"/>
        <v/>
      </c>
      <c r="AM632" s="649"/>
      <c r="AN632" s="649"/>
      <c r="AO632" s="649"/>
      <c r="AP632" s="649"/>
      <c r="AQ632" s="649"/>
      <c r="AR632" s="649"/>
      <c r="AS632" s="649"/>
      <c r="AT632" s="649"/>
      <c r="AU632" s="650"/>
    </row>
    <row r="633" spans="1:47" ht="33" customHeight="1" thickBot="1">
      <c r="A633" s="639">
        <f t="shared" si="36"/>
        <v>623</v>
      </c>
      <c r="B633" s="1269" t="str">
        <f>IF(基本情報入力シート!C676="","",基本情報入力シート!C676)</f>
        <v/>
      </c>
      <c r="C633" s="1270"/>
      <c r="D633" s="1270"/>
      <c r="E633" s="1270"/>
      <c r="F633" s="1270"/>
      <c r="G633" s="1270"/>
      <c r="H633" s="1270"/>
      <c r="I633" s="1270"/>
      <c r="J633" s="1270"/>
      <c r="K633" s="1271"/>
      <c r="L633" s="639" t="str">
        <f>IF(基本情報入力シート!M676="","",基本情報入力シート!M676)</f>
        <v/>
      </c>
      <c r="M633" s="639" t="str">
        <f>IF(基本情報入力シート!R676="","",基本情報入力シート!R676)</f>
        <v/>
      </c>
      <c r="N633" s="639" t="str">
        <f>IF(基本情報入力シート!W676="","",基本情報入力シート!W676)</f>
        <v/>
      </c>
      <c r="O633" s="639" t="str">
        <f>IF(基本情報入力シート!X676="","",基本情報入力シート!X676)</f>
        <v/>
      </c>
      <c r="P633" s="640" t="str">
        <f>IF(基本情報入力シート!Y676="","",基本情報入力シート!Y676)</f>
        <v/>
      </c>
      <c r="Q633" s="641" t="str">
        <f>IF(基本情報入力シート!Z676="","",基本情報入力シート!Z676)</f>
        <v/>
      </c>
      <c r="R633" s="642" t="str">
        <f>IF(基本情報入力シート!AA676="","",基本情報入力シート!AA676)</f>
        <v/>
      </c>
      <c r="S633" s="129"/>
      <c r="T633" s="130"/>
      <c r="U633" s="643" t="str">
        <f>IFERROR(VLOOKUP(P633,【参考】数式用!$A$5:$I$28,MATCH(T633,【参考】数式用!$H$4:$I$4,0)+7,0),"")</f>
        <v/>
      </c>
      <c r="V633" s="132"/>
      <c r="W633" s="312" t="s">
        <v>121</v>
      </c>
      <c r="X633" s="133"/>
      <c r="Y633" s="313" t="s">
        <v>122</v>
      </c>
      <c r="Z633" s="133"/>
      <c r="AA633" s="313" t="s">
        <v>123</v>
      </c>
      <c r="AB633" s="133"/>
      <c r="AC633" s="313" t="s">
        <v>122</v>
      </c>
      <c r="AD633" s="133"/>
      <c r="AE633" s="313" t="s">
        <v>124</v>
      </c>
      <c r="AF633" s="644" t="s">
        <v>125</v>
      </c>
      <c r="AG633" s="651" t="str">
        <f t="shared" si="32"/>
        <v/>
      </c>
      <c r="AH633" s="645" t="s">
        <v>47</v>
      </c>
      <c r="AI633" s="646" t="str">
        <f t="shared" si="33"/>
        <v/>
      </c>
      <c r="AJ633" s="234"/>
      <c r="AK633" s="647" t="str">
        <f t="shared" si="34"/>
        <v>○</v>
      </c>
      <c r="AL633" s="648" t="str">
        <f t="shared" si="35"/>
        <v/>
      </c>
      <c r="AM633" s="649"/>
      <c r="AN633" s="649"/>
      <c r="AO633" s="649"/>
      <c r="AP633" s="649"/>
      <c r="AQ633" s="649"/>
      <c r="AR633" s="649"/>
      <c r="AS633" s="649"/>
      <c r="AT633" s="649"/>
      <c r="AU633" s="650"/>
    </row>
    <row r="634" spans="1:47" ht="33" customHeight="1" thickBot="1">
      <c r="A634" s="639">
        <f t="shared" si="36"/>
        <v>624</v>
      </c>
      <c r="B634" s="1269" t="str">
        <f>IF(基本情報入力シート!C677="","",基本情報入力シート!C677)</f>
        <v/>
      </c>
      <c r="C634" s="1270"/>
      <c r="D634" s="1270"/>
      <c r="E634" s="1270"/>
      <c r="F634" s="1270"/>
      <c r="G634" s="1270"/>
      <c r="H634" s="1270"/>
      <c r="I634" s="1270"/>
      <c r="J634" s="1270"/>
      <c r="K634" s="1271"/>
      <c r="L634" s="639" t="str">
        <f>IF(基本情報入力シート!M677="","",基本情報入力シート!M677)</f>
        <v/>
      </c>
      <c r="M634" s="639" t="str">
        <f>IF(基本情報入力シート!R677="","",基本情報入力シート!R677)</f>
        <v/>
      </c>
      <c r="N634" s="639" t="str">
        <f>IF(基本情報入力シート!W677="","",基本情報入力シート!W677)</f>
        <v/>
      </c>
      <c r="O634" s="639" t="str">
        <f>IF(基本情報入力シート!X677="","",基本情報入力シート!X677)</f>
        <v/>
      </c>
      <c r="P634" s="640" t="str">
        <f>IF(基本情報入力シート!Y677="","",基本情報入力シート!Y677)</f>
        <v/>
      </c>
      <c r="Q634" s="641" t="str">
        <f>IF(基本情報入力シート!Z677="","",基本情報入力シート!Z677)</f>
        <v/>
      </c>
      <c r="R634" s="642" t="str">
        <f>IF(基本情報入力シート!AA677="","",基本情報入力シート!AA677)</f>
        <v/>
      </c>
      <c r="S634" s="129"/>
      <c r="T634" s="130"/>
      <c r="U634" s="643" t="str">
        <f>IFERROR(VLOOKUP(P634,【参考】数式用!$A$5:$I$28,MATCH(T634,【参考】数式用!$H$4:$I$4,0)+7,0),"")</f>
        <v/>
      </c>
      <c r="V634" s="132"/>
      <c r="W634" s="312" t="s">
        <v>121</v>
      </c>
      <c r="X634" s="133"/>
      <c r="Y634" s="313" t="s">
        <v>122</v>
      </c>
      <c r="Z634" s="133"/>
      <c r="AA634" s="313" t="s">
        <v>123</v>
      </c>
      <c r="AB634" s="133"/>
      <c r="AC634" s="313" t="s">
        <v>122</v>
      </c>
      <c r="AD634" s="133"/>
      <c r="AE634" s="313" t="s">
        <v>124</v>
      </c>
      <c r="AF634" s="644" t="s">
        <v>125</v>
      </c>
      <c r="AG634" s="651" t="str">
        <f t="shared" si="32"/>
        <v/>
      </c>
      <c r="AH634" s="645" t="s">
        <v>47</v>
      </c>
      <c r="AI634" s="646" t="str">
        <f t="shared" si="33"/>
        <v/>
      </c>
      <c r="AJ634" s="234"/>
      <c r="AK634" s="647" t="str">
        <f t="shared" si="34"/>
        <v>○</v>
      </c>
      <c r="AL634" s="648" t="str">
        <f t="shared" si="35"/>
        <v/>
      </c>
      <c r="AM634" s="649"/>
      <c r="AN634" s="649"/>
      <c r="AO634" s="649"/>
      <c r="AP634" s="649"/>
      <c r="AQ634" s="649"/>
      <c r="AR634" s="649"/>
      <c r="AS634" s="649"/>
      <c r="AT634" s="649"/>
      <c r="AU634" s="650"/>
    </row>
    <row r="635" spans="1:47" ht="33" customHeight="1" thickBot="1">
      <c r="A635" s="639">
        <f t="shared" si="36"/>
        <v>625</v>
      </c>
      <c r="B635" s="1269" t="str">
        <f>IF(基本情報入力シート!C678="","",基本情報入力シート!C678)</f>
        <v/>
      </c>
      <c r="C635" s="1270"/>
      <c r="D635" s="1270"/>
      <c r="E635" s="1270"/>
      <c r="F635" s="1270"/>
      <c r="G635" s="1270"/>
      <c r="H635" s="1270"/>
      <c r="I635" s="1270"/>
      <c r="J635" s="1270"/>
      <c r="K635" s="1271"/>
      <c r="L635" s="639" t="str">
        <f>IF(基本情報入力シート!M678="","",基本情報入力シート!M678)</f>
        <v/>
      </c>
      <c r="M635" s="639" t="str">
        <f>IF(基本情報入力シート!R678="","",基本情報入力シート!R678)</f>
        <v/>
      </c>
      <c r="N635" s="639" t="str">
        <f>IF(基本情報入力シート!W678="","",基本情報入力シート!W678)</f>
        <v/>
      </c>
      <c r="O635" s="639" t="str">
        <f>IF(基本情報入力シート!X678="","",基本情報入力シート!X678)</f>
        <v/>
      </c>
      <c r="P635" s="640" t="str">
        <f>IF(基本情報入力シート!Y678="","",基本情報入力シート!Y678)</f>
        <v/>
      </c>
      <c r="Q635" s="641" t="str">
        <f>IF(基本情報入力シート!Z678="","",基本情報入力シート!Z678)</f>
        <v/>
      </c>
      <c r="R635" s="642" t="str">
        <f>IF(基本情報入力シート!AA678="","",基本情報入力シート!AA678)</f>
        <v/>
      </c>
      <c r="S635" s="129"/>
      <c r="T635" s="130"/>
      <c r="U635" s="643" t="str">
        <f>IFERROR(VLOOKUP(P635,【参考】数式用!$A$5:$I$28,MATCH(T635,【参考】数式用!$H$4:$I$4,0)+7,0),"")</f>
        <v/>
      </c>
      <c r="V635" s="132"/>
      <c r="W635" s="312" t="s">
        <v>121</v>
      </c>
      <c r="X635" s="133"/>
      <c r="Y635" s="313" t="s">
        <v>122</v>
      </c>
      <c r="Z635" s="133"/>
      <c r="AA635" s="313" t="s">
        <v>123</v>
      </c>
      <c r="AB635" s="133"/>
      <c r="AC635" s="313" t="s">
        <v>122</v>
      </c>
      <c r="AD635" s="133"/>
      <c r="AE635" s="313" t="s">
        <v>124</v>
      </c>
      <c r="AF635" s="644" t="s">
        <v>125</v>
      </c>
      <c r="AG635" s="651" t="str">
        <f t="shared" si="32"/>
        <v/>
      </c>
      <c r="AH635" s="645" t="s">
        <v>47</v>
      </c>
      <c r="AI635" s="646" t="str">
        <f t="shared" si="33"/>
        <v/>
      </c>
      <c r="AJ635" s="234"/>
      <c r="AK635" s="647" t="str">
        <f t="shared" si="34"/>
        <v>○</v>
      </c>
      <c r="AL635" s="648" t="str">
        <f t="shared" si="35"/>
        <v/>
      </c>
      <c r="AM635" s="649"/>
      <c r="AN635" s="649"/>
      <c r="AO635" s="649"/>
      <c r="AP635" s="649"/>
      <c r="AQ635" s="649"/>
      <c r="AR635" s="649"/>
      <c r="AS635" s="649"/>
      <c r="AT635" s="649"/>
      <c r="AU635" s="650"/>
    </row>
    <row r="636" spans="1:47" ht="33" customHeight="1" thickBot="1">
      <c r="A636" s="639">
        <f t="shared" si="36"/>
        <v>626</v>
      </c>
      <c r="B636" s="1269" t="str">
        <f>IF(基本情報入力シート!C679="","",基本情報入力シート!C679)</f>
        <v/>
      </c>
      <c r="C636" s="1270"/>
      <c r="D636" s="1270"/>
      <c r="E636" s="1270"/>
      <c r="F636" s="1270"/>
      <c r="G636" s="1270"/>
      <c r="H636" s="1270"/>
      <c r="I636" s="1270"/>
      <c r="J636" s="1270"/>
      <c r="K636" s="1271"/>
      <c r="L636" s="639" t="str">
        <f>IF(基本情報入力シート!M679="","",基本情報入力シート!M679)</f>
        <v/>
      </c>
      <c r="M636" s="639" t="str">
        <f>IF(基本情報入力シート!R679="","",基本情報入力シート!R679)</f>
        <v/>
      </c>
      <c r="N636" s="639" t="str">
        <f>IF(基本情報入力シート!W679="","",基本情報入力シート!W679)</f>
        <v/>
      </c>
      <c r="O636" s="639" t="str">
        <f>IF(基本情報入力シート!X679="","",基本情報入力シート!X679)</f>
        <v/>
      </c>
      <c r="P636" s="640" t="str">
        <f>IF(基本情報入力シート!Y679="","",基本情報入力シート!Y679)</f>
        <v/>
      </c>
      <c r="Q636" s="641" t="str">
        <f>IF(基本情報入力シート!Z679="","",基本情報入力シート!Z679)</f>
        <v/>
      </c>
      <c r="R636" s="642" t="str">
        <f>IF(基本情報入力シート!AA679="","",基本情報入力シート!AA679)</f>
        <v/>
      </c>
      <c r="S636" s="129"/>
      <c r="T636" s="130"/>
      <c r="U636" s="643" t="str">
        <f>IFERROR(VLOOKUP(P636,【参考】数式用!$A$5:$I$28,MATCH(T636,【参考】数式用!$H$4:$I$4,0)+7,0),"")</f>
        <v/>
      </c>
      <c r="V636" s="132"/>
      <c r="W636" s="312" t="s">
        <v>121</v>
      </c>
      <c r="X636" s="133"/>
      <c r="Y636" s="313" t="s">
        <v>122</v>
      </c>
      <c r="Z636" s="133"/>
      <c r="AA636" s="313" t="s">
        <v>123</v>
      </c>
      <c r="AB636" s="133"/>
      <c r="AC636" s="313" t="s">
        <v>122</v>
      </c>
      <c r="AD636" s="133"/>
      <c r="AE636" s="313" t="s">
        <v>124</v>
      </c>
      <c r="AF636" s="644" t="s">
        <v>125</v>
      </c>
      <c r="AG636" s="651" t="str">
        <f t="shared" si="32"/>
        <v/>
      </c>
      <c r="AH636" s="645" t="s">
        <v>47</v>
      </c>
      <c r="AI636" s="646" t="str">
        <f t="shared" si="33"/>
        <v/>
      </c>
      <c r="AJ636" s="234"/>
      <c r="AK636" s="647" t="str">
        <f t="shared" si="34"/>
        <v>○</v>
      </c>
      <c r="AL636" s="648" t="str">
        <f t="shared" si="35"/>
        <v/>
      </c>
      <c r="AM636" s="649"/>
      <c r="AN636" s="649"/>
      <c r="AO636" s="649"/>
      <c r="AP636" s="649"/>
      <c r="AQ636" s="649"/>
      <c r="AR636" s="649"/>
      <c r="AS636" s="649"/>
      <c r="AT636" s="649"/>
      <c r="AU636" s="650"/>
    </row>
    <row r="637" spans="1:47" ht="33" customHeight="1" thickBot="1">
      <c r="A637" s="639">
        <f t="shared" si="36"/>
        <v>627</v>
      </c>
      <c r="B637" s="1269" t="str">
        <f>IF(基本情報入力シート!C680="","",基本情報入力シート!C680)</f>
        <v/>
      </c>
      <c r="C637" s="1270"/>
      <c r="D637" s="1270"/>
      <c r="E637" s="1270"/>
      <c r="F637" s="1270"/>
      <c r="G637" s="1270"/>
      <c r="H637" s="1270"/>
      <c r="I637" s="1270"/>
      <c r="J637" s="1270"/>
      <c r="K637" s="1271"/>
      <c r="L637" s="639" t="str">
        <f>IF(基本情報入力シート!M680="","",基本情報入力シート!M680)</f>
        <v/>
      </c>
      <c r="M637" s="639" t="str">
        <f>IF(基本情報入力シート!R680="","",基本情報入力シート!R680)</f>
        <v/>
      </c>
      <c r="N637" s="639" t="str">
        <f>IF(基本情報入力シート!W680="","",基本情報入力シート!W680)</f>
        <v/>
      </c>
      <c r="O637" s="639" t="str">
        <f>IF(基本情報入力シート!X680="","",基本情報入力シート!X680)</f>
        <v/>
      </c>
      <c r="P637" s="640" t="str">
        <f>IF(基本情報入力シート!Y680="","",基本情報入力シート!Y680)</f>
        <v/>
      </c>
      <c r="Q637" s="641" t="str">
        <f>IF(基本情報入力シート!Z680="","",基本情報入力シート!Z680)</f>
        <v/>
      </c>
      <c r="R637" s="642" t="str">
        <f>IF(基本情報入力シート!AA680="","",基本情報入力シート!AA680)</f>
        <v/>
      </c>
      <c r="S637" s="129"/>
      <c r="T637" s="130"/>
      <c r="U637" s="643" t="str">
        <f>IFERROR(VLOOKUP(P637,【参考】数式用!$A$5:$I$28,MATCH(T637,【参考】数式用!$H$4:$I$4,0)+7,0),"")</f>
        <v/>
      </c>
      <c r="V637" s="132"/>
      <c r="W637" s="312" t="s">
        <v>121</v>
      </c>
      <c r="X637" s="133"/>
      <c r="Y637" s="313" t="s">
        <v>122</v>
      </c>
      <c r="Z637" s="133"/>
      <c r="AA637" s="313" t="s">
        <v>123</v>
      </c>
      <c r="AB637" s="133"/>
      <c r="AC637" s="313" t="s">
        <v>122</v>
      </c>
      <c r="AD637" s="133"/>
      <c r="AE637" s="313" t="s">
        <v>124</v>
      </c>
      <c r="AF637" s="644" t="s">
        <v>125</v>
      </c>
      <c r="AG637" s="651" t="str">
        <f t="shared" si="32"/>
        <v/>
      </c>
      <c r="AH637" s="645" t="s">
        <v>47</v>
      </c>
      <c r="AI637" s="646" t="str">
        <f t="shared" si="33"/>
        <v/>
      </c>
      <c r="AJ637" s="234"/>
      <c r="AK637" s="647" t="str">
        <f t="shared" si="34"/>
        <v>○</v>
      </c>
      <c r="AL637" s="648" t="str">
        <f t="shared" si="35"/>
        <v/>
      </c>
      <c r="AM637" s="649"/>
      <c r="AN637" s="649"/>
      <c r="AO637" s="649"/>
      <c r="AP637" s="649"/>
      <c r="AQ637" s="649"/>
      <c r="AR637" s="649"/>
      <c r="AS637" s="649"/>
      <c r="AT637" s="649"/>
      <c r="AU637" s="650"/>
    </row>
    <row r="638" spans="1:47" ht="33" customHeight="1" thickBot="1">
      <c r="A638" s="639">
        <f t="shared" si="36"/>
        <v>628</v>
      </c>
      <c r="B638" s="1269" t="str">
        <f>IF(基本情報入力シート!C681="","",基本情報入力シート!C681)</f>
        <v/>
      </c>
      <c r="C638" s="1270"/>
      <c r="D638" s="1270"/>
      <c r="E638" s="1270"/>
      <c r="F638" s="1270"/>
      <c r="G638" s="1270"/>
      <c r="H638" s="1270"/>
      <c r="I638" s="1270"/>
      <c r="J638" s="1270"/>
      <c r="K638" s="1271"/>
      <c r="L638" s="639" t="str">
        <f>IF(基本情報入力シート!M681="","",基本情報入力シート!M681)</f>
        <v/>
      </c>
      <c r="M638" s="639" t="str">
        <f>IF(基本情報入力シート!R681="","",基本情報入力シート!R681)</f>
        <v/>
      </c>
      <c r="N638" s="639" t="str">
        <f>IF(基本情報入力シート!W681="","",基本情報入力シート!W681)</f>
        <v/>
      </c>
      <c r="O638" s="639" t="str">
        <f>IF(基本情報入力シート!X681="","",基本情報入力シート!X681)</f>
        <v/>
      </c>
      <c r="P638" s="640" t="str">
        <f>IF(基本情報入力シート!Y681="","",基本情報入力シート!Y681)</f>
        <v/>
      </c>
      <c r="Q638" s="641" t="str">
        <f>IF(基本情報入力シート!Z681="","",基本情報入力シート!Z681)</f>
        <v/>
      </c>
      <c r="R638" s="642" t="str">
        <f>IF(基本情報入力シート!AA681="","",基本情報入力シート!AA681)</f>
        <v/>
      </c>
      <c r="S638" s="129"/>
      <c r="T638" s="130"/>
      <c r="U638" s="643" t="str">
        <f>IFERROR(VLOOKUP(P638,【参考】数式用!$A$5:$I$28,MATCH(T638,【参考】数式用!$H$4:$I$4,0)+7,0),"")</f>
        <v/>
      </c>
      <c r="V638" s="132"/>
      <c r="W638" s="312" t="s">
        <v>121</v>
      </c>
      <c r="X638" s="133"/>
      <c r="Y638" s="313" t="s">
        <v>122</v>
      </c>
      <c r="Z638" s="133"/>
      <c r="AA638" s="313" t="s">
        <v>123</v>
      </c>
      <c r="AB638" s="133"/>
      <c r="AC638" s="313" t="s">
        <v>122</v>
      </c>
      <c r="AD638" s="133"/>
      <c r="AE638" s="313" t="s">
        <v>124</v>
      </c>
      <c r="AF638" s="644" t="s">
        <v>125</v>
      </c>
      <c r="AG638" s="651" t="str">
        <f t="shared" si="32"/>
        <v/>
      </c>
      <c r="AH638" s="645" t="s">
        <v>47</v>
      </c>
      <c r="AI638" s="646" t="str">
        <f t="shared" si="33"/>
        <v/>
      </c>
      <c r="AJ638" s="234"/>
      <c r="AK638" s="647" t="str">
        <f t="shared" si="34"/>
        <v>○</v>
      </c>
      <c r="AL638" s="648" t="str">
        <f t="shared" si="35"/>
        <v/>
      </c>
      <c r="AM638" s="649"/>
      <c r="AN638" s="649"/>
      <c r="AO638" s="649"/>
      <c r="AP638" s="649"/>
      <c r="AQ638" s="649"/>
      <c r="AR638" s="649"/>
      <c r="AS638" s="649"/>
      <c r="AT638" s="649"/>
      <c r="AU638" s="650"/>
    </row>
    <row r="639" spans="1:47" ht="33" customHeight="1" thickBot="1">
      <c r="A639" s="639">
        <f t="shared" si="36"/>
        <v>629</v>
      </c>
      <c r="B639" s="1269" t="str">
        <f>IF(基本情報入力シート!C682="","",基本情報入力シート!C682)</f>
        <v/>
      </c>
      <c r="C639" s="1270"/>
      <c r="D639" s="1270"/>
      <c r="E639" s="1270"/>
      <c r="F639" s="1270"/>
      <c r="G639" s="1270"/>
      <c r="H639" s="1270"/>
      <c r="I639" s="1270"/>
      <c r="J639" s="1270"/>
      <c r="K639" s="1271"/>
      <c r="L639" s="639" t="str">
        <f>IF(基本情報入力シート!M682="","",基本情報入力シート!M682)</f>
        <v/>
      </c>
      <c r="M639" s="639" t="str">
        <f>IF(基本情報入力シート!R682="","",基本情報入力シート!R682)</f>
        <v/>
      </c>
      <c r="N639" s="639" t="str">
        <f>IF(基本情報入力シート!W682="","",基本情報入力シート!W682)</f>
        <v/>
      </c>
      <c r="O639" s="639" t="str">
        <f>IF(基本情報入力シート!X682="","",基本情報入力シート!X682)</f>
        <v/>
      </c>
      <c r="P639" s="640" t="str">
        <f>IF(基本情報入力シート!Y682="","",基本情報入力シート!Y682)</f>
        <v/>
      </c>
      <c r="Q639" s="641" t="str">
        <f>IF(基本情報入力シート!Z682="","",基本情報入力シート!Z682)</f>
        <v/>
      </c>
      <c r="R639" s="642" t="str">
        <f>IF(基本情報入力シート!AA682="","",基本情報入力シート!AA682)</f>
        <v/>
      </c>
      <c r="S639" s="129"/>
      <c r="T639" s="130"/>
      <c r="U639" s="643" t="str">
        <f>IFERROR(VLOOKUP(P639,【参考】数式用!$A$5:$I$28,MATCH(T639,【参考】数式用!$H$4:$I$4,0)+7,0),"")</f>
        <v/>
      </c>
      <c r="V639" s="132"/>
      <c r="W639" s="312" t="s">
        <v>121</v>
      </c>
      <c r="X639" s="133"/>
      <c r="Y639" s="313" t="s">
        <v>122</v>
      </c>
      <c r="Z639" s="133"/>
      <c r="AA639" s="313" t="s">
        <v>123</v>
      </c>
      <c r="AB639" s="133"/>
      <c r="AC639" s="313" t="s">
        <v>122</v>
      </c>
      <c r="AD639" s="133"/>
      <c r="AE639" s="313" t="s">
        <v>124</v>
      </c>
      <c r="AF639" s="644" t="s">
        <v>125</v>
      </c>
      <c r="AG639" s="651" t="str">
        <f t="shared" si="32"/>
        <v/>
      </c>
      <c r="AH639" s="645" t="s">
        <v>47</v>
      </c>
      <c r="AI639" s="646" t="str">
        <f t="shared" si="33"/>
        <v/>
      </c>
      <c r="AJ639" s="234"/>
      <c r="AK639" s="647" t="str">
        <f t="shared" si="34"/>
        <v>○</v>
      </c>
      <c r="AL639" s="648" t="str">
        <f t="shared" si="35"/>
        <v/>
      </c>
      <c r="AM639" s="649"/>
      <c r="AN639" s="649"/>
      <c r="AO639" s="649"/>
      <c r="AP639" s="649"/>
      <c r="AQ639" s="649"/>
      <c r="AR639" s="649"/>
      <c r="AS639" s="649"/>
      <c r="AT639" s="649"/>
      <c r="AU639" s="650"/>
    </row>
    <row r="640" spans="1:47" ht="33" customHeight="1" thickBot="1">
      <c r="A640" s="639">
        <f t="shared" si="36"/>
        <v>630</v>
      </c>
      <c r="B640" s="1269" t="str">
        <f>IF(基本情報入力シート!C683="","",基本情報入力シート!C683)</f>
        <v/>
      </c>
      <c r="C640" s="1270"/>
      <c r="D640" s="1270"/>
      <c r="E640" s="1270"/>
      <c r="F640" s="1270"/>
      <c r="G640" s="1270"/>
      <c r="H640" s="1270"/>
      <c r="I640" s="1270"/>
      <c r="J640" s="1270"/>
      <c r="K640" s="1271"/>
      <c r="L640" s="639" t="str">
        <f>IF(基本情報入力シート!M683="","",基本情報入力シート!M683)</f>
        <v/>
      </c>
      <c r="M640" s="639" t="str">
        <f>IF(基本情報入力シート!R683="","",基本情報入力シート!R683)</f>
        <v/>
      </c>
      <c r="N640" s="639" t="str">
        <f>IF(基本情報入力シート!W683="","",基本情報入力シート!W683)</f>
        <v/>
      </c>
      <c r="O640" s="639" t="str">
        <f>IF(基本情報入力シート!X683="","",基本情報入力シート!X683)</f>
        <v/>
      </c>
      <c r="P640" s="640" t="str">
        <f>IF(基本情報入力シート!Y683="","",基本情報入力シート!Y683)</f>
        <v/>
      </c>
      <c r="Q640" s="641" t="str">
        <f>IF(基本情報入力シート!Z683="","",基本情報入力シート!Z683)</f>
        <v/>
      </c>
      <c r="R640" s="642" t="str">
        <f>IF(基本情報入力シート!AA683="","",基本情報入力シート!AA683)</f>
        <v/>
      </c>
      <c r="S640" s="129"/>
      <c r="T640" s="130"/>
      <c r="U640" s="643" t="str">
        <f>IFERROR(VLOOKUP(P640,【参考】数式用!$A$5:$I$28,MATCH(T640,【参考】数式用!$H$4:$I$4,0)+7,0),"")</f>
        <v/>
      </c>
      <c r="V640" s="132"/>
      <c r="W640" s="312" t="s">
        <v>121</v>
      </c>
      <c r="X640" s="133"/>
      <c r="Y640" s="313" t="s">
        <v>122</v>
      </c>
      <c r="Z640" s="133"/>
      <c r="AA640" s="313" t="s">
        <v>123</v>
      </c>
      <c r="AB640" s="133"/>
      <c r="AC640" s="313" t="s">
        <v>122</v>
      </c>
      <c r="AD640" s="133"/>
      <c r="AE640" s="313" t="s">
        <v>124</v>
      </c>
      <c r="AF640" s="644" t="s">
        <v>125</v>
      </c>
      <c r="AG640" s="651" t="str">
        <f t="shared" si="32"/>
        <v/>
      </c>
      <c r="AH640" s="645" t="s">
        <v>47</v>
      </c>
      <c r="AI640" s="646" t="str">
        <f t="shared" si="33"/>
        <v/>
      </c>
      <c r="AJ640" s="234"/>
      <c r="AK640" s="647" t="str">
        <f t="shared" si="34"/>
        <v>○</v>
      </c>
      <c r="AL640" s="648" t="str">
        <f t="shared" si="35"/>
        <v/>
      </c>
      <c r="AM640" s="649"/>
      <c r="AN640" s="649"/>
      <c r="AO640" s="649"/>
      <c r="AP640" s="649"/>
      <c r="AQ640" s="649"/>
      <c r="AR640" s="649"/>
      <c r="AS640" s="649"/>
      <c r="AT640" s="649"/>
      <c r="AU640" s="650"/>
    </row>
    <row r="641" spans="1:47" ht="33" customHeight="1" thickBot="1">
      <c r="A641" s="639">
        <f t="shared" si="36"/>
        <v>631</v>
      </c>
      <c r="B641" s="1269" t="str">
        <f>IF(基本情報入力シート!C684="","",基本情報入力シート!C684)</f>
        <v/>
      </c>
      <c r="C641" s="1270"/>
      <c r="D641" s="1270"/>
      <c r="E641" s="1270"/>
      <c r="F641" s="1270"/>
      <c r="G641" s="1270"/>
      <c r="H641" s="1270"/>
      <c r="I641" s="1270"/>
      <c r="J641" s="1270"/>
      <c r="K641" s="1271"/>
      <c r="L641" s="639" t="str">
        <f>IF(基本情報入力シート!M684="","",基本情報入力シート!M684)</f>
        <v/>
      </c>
      <c r="M641" s="639" t="str">
        <f>IF(基本情報入力シート!R684="","",基本情報入力シート!R684)</f>
        <v/>
      </c>
      <c r="N641" s="639" t="str">
        <f>IF(基本情報入力シート!W684="","",基本情報入力シート!W684)</f>
        <v/>
      </c>
      <c r="O641" s="639" t="str">
        <f>IF(基本情報入力シート!X684="","",基本情報入力シート!X684)</f>
        <v/>
      </c>
      <c r="P641" s="640" t="str">
        <f>IF(基本情報入力シート!Y684="","",基本情報入力シート!Y684)</f>
        <v/>
      </c>
      <c r="Q641" s="641" t="str">
        <f>IF(基本情報入力シート!Z684="","",基本情報入力シート!Z684)</f>
        <v/>
      </c>
      <c r="R641" s="642" t="str">
        <f>IF(基本情報入力シート!AA684="","",基本情報入力シート!AA684)</f>
        <v/>
      </c>
      <c r="S641" s="129"/>
      <c r="T641" s="130"/>
      <c r="U641" s="643" t="str">
        <f>IFERROR(VLOOKUP(P641,【参考】数式用!$A$5:$I$28,MATCH(T641,【参考】数式用!$H$4:$I$4,0)+7,0),"")</f>
        <v/>
      </c>
      <c r="V641" s="132"/>
      <c r="W641" s="312" t="s">
        <v>121</v>
      </c>
      <c r="X641" s="133"/>
      <c r="Y641" s="313" t="s">
        <v>122</v>
      </c>
      <c r="Z641" s="133"/>
      <c r="AA641" s="313" t="s">
        <v>123</v>
      </c>
      <c r="AB641" s="133"/>
      <c r="AC641" s="313" t="s">
        <v>122</v>
      </c>
      <c r="AD641" s="133"/>
      <c r="AE641" s="313" t="s">
        <v>124</v>
      </c>
      <c r="AF641" s="644" t="s">
        <v>125</v>
      </c>
      <c r="AG641" s="651" t="str">
        <f t="shared" si="32"/>
        <v/>
      </c>
      <c r="AH641" s="645" t="s">
        <v>47</v>
      </c>
      <c r="AI641" s="646" t="str">
        <f t="shared" si="33"/>
        <v/>
      </c>
      <c r="AJ641" s="234"/>
      <c r="AK641" s="647" t="str">
        <f t="shared" si="34"/>
        <v>○</v>
      </c>
      <c r="AL641" s="648" t="str">
        <f t="shared" si="35"/>
        <v/>
      </c>
      <c r="AM641" s="649"/>
      <c r="AN641" s="649"/>
      <c r="AO641" s="649"/>
      <c r="AP641" s="649"/>
      <c r="AQ641" s="649"/>
      <c r="AR641" s="649"/>
      <c r="AS641" s="649"/>
      <c r="AT641" s="649"/>
      <c r="AU641" s="650"/>
    </row>
    <row r="642" spans="1:47" ht="33" customHeight="1" thickBot="1">
      <c r="A642" s="639">
        <f t="shared" si="36"/>
        <v>632</v>
      </c>
      <c r="B642" s="1269" t="str">
        <f>IF(基本情報入力シート!C685="","",基本情報入力シート!C685)</f>
        <v/>
      </c>
      <c r="C642" s="1270"/>
      <c r="D642" s="1270"/>
      <c r="E642" s="1270"/>
      <c r="F642" s="1270"/>
      <c r="G642" s="1270"/>
      <c r="H642" s="1270"/>
      <c r="I642" s="1270"/>
      <c r="J642" s="1270"/>
      <c r="K642" s="1271"/>
      <c r="L642" s="639" t="str">
        <f>IF(基本情報入力シート!M685="","",基本情報入力シート!M685)</f>
        <v/>
      </c>
      <c r="M642" s="639" t="str">
        <f>IF(基本情報入力シート!R685="","",基本情報入力シート!R685)</f>
        <v/>
      </c>
      <c r="N642" s="639" t="str">
        <f>IF(基本情報入力シート!W685="","",基本情報入力シート!W685)</f>
        <v/>
      </c>
      <c r="O642" s="639" t="str">
        <f>IF(基本情報入力シート!X685="","",基本情報入力シート!X685)</f>
        <v/>
      </c>
      <c r="P642" s="640" t="str">
        <f>IF(基本情報入力シート!Y685="","",基本情報入力シート!Y685)</f>
        <v/>
      </c>
      <c r="Q642" s="641" t="str">
        <f>IF(基本情報入力シート!Z685="","",基本情報入力シート!Z685)</f>
        <v/>
      </c>
      <c r="R642" s="642" t="str">
        <f>IF(基本情報入力シート!AA685="","",基本情報入力シート!AA685)</f>
        <v/>
      </c>
      <c r="S642" s="129"/>
      <c r="T642" s="130"/>
      <c r="U642" s="643" t="str">
        <f>IFERROR(VLOOKUP(P642,【参考】数式用!$A$5:$I$28,MATCH(T642,【参考】数式用!$H$4:$I$4,0)+7,0),"")</f>
        <v/>
      </c>
      <c r="V642" s="132"/>
      <c r="W642" s="312" t="s">
        <v>121</v>
      </c>
      <c r="X642" s="133"/>
      <c r="Y642" s="313" t="s">
        <v>122</v>
      </c>
      <c r="Z642" s="133"/>
      <c r="AA642" s="313" t="s">
        <v>123</v>
      </c>
      <c r="AB642" s="133"/>
      <c r="AC642" s="313" t="s">
        <v>122</v>
      </c>
      <c r="AD642" s="133"/>
      <c r="AE642" s="313" t="s">
        <v>124</v>
      </c>
      <c r="AF642" s="644" t="s">
        <v>125</v>
      </c>
      <c r="AG642" s="651" t="str">
        <f t="shared" si="32"/>
        <v/>
      </c>
      <c r="AH642" s="645" t="s">
        <v>47</v>
      </c>
      <c r="AI642" s="646" t="str">
        <f t="shared" si="33"/>
        <v/>
      </c>
      <c r="AJ642" s="234"/>
      <c r="AK642" s="647" t="str">
        <f t="shared" si="34"/>
        <v>○</v>
      </c>
      <c r="AL642" s="648" t="str">
        <f t="shared" si="35"/>
        <v/>
      </c>
      <c r="AM642" s="649"/>
      <c r="AN642" s="649"/>
      <c r="AO642" s="649"/>
      <c r="AP642" s="649"/>
      <c r="AQ642" s="649"/>
      <c r="AR642" s="649"/>
      <c r="AS642" s="649"/>
      <c r="AT642" s="649"/>
      <c r="AU642" s="650"/>
    </row>
    <row r="643" spans="1:47" ht="33" customHeight="1" thickBot="1">
      <c r="A643" s="639">
        <f t="shared" si="36"/>
        <v>633</v>
      </c>
      <c r="B643" s="1269" t="str">
        <f>IF(基本情報入力シート!C686="","",基本情報入力シート!C686)</f>
        <v/>
      </c>
      <c r="C643" s="1270"/>
      <c r="D643" s="1270"/>
      <c r="E643" s="1270"/>
      <c r="F643" s="1270"/>
      <c r="G643" s="1270"/>
      <c r="H643" s="1270"/>
      <c r="I643" s="1270"/>
      <c r="J643" s="1270"/>
      <c r="K643" s="1271"/>
      <c r="L643" s="639" t="str">
        <f>IF(基本情報入力シート!M686="","",基本情報入力シート!M686)</f>
        <v/>
      </c>
      <c r="M643" s="639" t="str">
        <f>IF(基本情報入力シート!R686="","",基本情報入力シート!R686)</f>
        <v/>
      </c>
      <c r="N643" s="639" t="str">
        <f>IF(基本情報入力シート!W686="","",基本情報入力シート!W686)</f>
        <v/>
      </c>
      <c r="O643" s="639" t="str">
        <f>IF(基本情報入力シート!X686="","",基本情報入力シート!X686)</f>
        <v/>
      </c>
      <c r="P643" s="640" t="str">
        <f>IF(基本情報入力シート!Y686="","",基本情報入力シート!Y686)</f>
        <v/>
      </c>
      <c r="Q643" s="641" t="str">
        <f>IF(基本情報入力シート!Z686="","",基本情報入力シート!Z686)</f>
        <v/>
      </c>
      <c r="R643" s="642" t="str">
        <f>IF(基本情報入力シート!AA686="","",基本情報入力シート!AA686)</f>
        <v/>
      </c>
      <c r="S643" s="129"/>
      <c r="T643" s="130"/>
      <c r="U643" s="643" t="str">
        <f>IFERROR(VLOOKUP(P643,【参考】数式用!$A$5:$I$28,MATCH(T643,【参考】数式用!$H$4:$I$4,0)+7,0),"")</f>
        <v/>
      </c>
      <c r="V643" s="132"/>
      <c r="W643" s="312" t="s">
        <v>121</v>
      </c>
      <c r="X643" s="133"/>
      <c r="Y643" s="313" t="s">
        <v>122</v>
      </c>
      <c r="Z643" s="133"/>
      <c r="AA643" s="313" t="s">
        <v>123</v>
      </c>
      <c r="AB643" s="133"/>
      <c r="AC643" s="313" t="s">
        <v>122</v>
      </c>
      <c r="AD643" s="133"/>
      <c r="AE643" s="313" t="s">
        <v>124</v>
      </c>
      <c r="AF643" s="644" t="s">
        <v>125</v>
      </c>
      <c r="AG643" s="651" t="str">
        <f t="shared" si="32"/>
        <v/>
      </c>
      <c r="AH643" s="645" t="s">
        <v>47</v>
      </c>
      <c r="AI643" s="646" t="str">
        <f t="shared" si="33"/>
        <v/>
      </c>
      <c r="AJ643" s="234"/>
      <c r="AK643" s="647" t="str">
        <f t="shared" si="34"/>
        <v>○</v>
      </c>
      <c r="AL643" s="648" t="str">
        <f t="shared" si="35"/>
        <v/>
      </c>
      <c r="AM643" s="649"/>
      <c r="AN643" s="649"/>
      <c r="AO643" s="649"/>
      <c r="AP643" s="649"/>
      <c r="AQ643" s="649"/>
      <c r="AR643" s="649"/>
      <c r="AS643" s="649"/>
      <c r="AT643" s="649"/>
      <c r="AU643" s="650"/>
    </row>
    <row r="644" spans="1:47" ht="33" customHeight="1" thickBot="1">
      <c r="A644" s="639">
        <f t="shared" si="36"/>
        <v>634</v>
      </c>
      <c r="B644" s="1269" t="str">
        <f>IF(基本情報入力シート!C687="","",基本情報入力シート!C687)</f>
        <v/>
      </c>
      <c r="C644" s="1270"/>
      <c r="D644" s="1270"/>
      <c r="E644" s="1270"/>
      <c r="F644" s="1270"/>
      <c r="G644" s="1270"/>
      <c r="H644" s="1270"/>
      <c r="I644" s="1270"/>
      <c r="J644" s="1270"/>
      <c r="K644" s="1271"/>
      <c r="L644" s="639" t="str">
        <f>IF(基本情報入力シート!M687="","",基本情報入力シート!M687)</f>
        <v/>
      </c>
      <c r="M644" s="639" t="str">
        <f>IF(基本情報入力シート!R687="","",基本情報入力シート!R687)</f>
        <v/>
      </c>
      <c r="N644" s="639" t="str">
        <f>IF(基本情報入力シート!W687="","",基本情報入力シート!W687)</f>
        <v/>
      </c>
      <c r="O644" s="639" t="str">
        <f>IF(基本情報入力シート!X687="","",基本情報入力シート!X687)</f>
        <v/>
      </c>
      <c r="P644" s="640" t="str">
        <f>IF(基本情報入力シート!Y687="","",基本情報入力シート!Y687)</f>
        <v/>
      </c>
      <c r="Q644" s="641" t="str">
        <f>IF(基本情報入力シート!Z687="","",基本情報入力シート!Z687)</f>
        <v/>
      </c>
      <c r="R644" s="642" t="str">
        <f>IF(基本情報入力シート!AA687="","",基本情報入力シート!AA687)</f>
        <v/>
      </c>
      <c r="S644" s="129"/>
      <c r="T644" s="130"/>
      <c r="U644" s="643" t="str">
        <f>IFERROR(VLOOKUP(P644,【参考】数式用!$A$5:$I$28,MATCH(T644,【参考】数式用!$H$4:$I$4,0)+7,0),"")</f>
        <v/>
      </c>
      <c r="V644" s="132"/>
      <c r="W644" s="312" t="s">
        <v>121</v>
      </c>
      <c r="X644" s="133"/>
      <c r="Y644" s="313" t="s">
        <v>122</v>
      </c>
      <c r="Z644" s="133"/>
      <c r="AA644" s="313" t="s">
        <v>123</v>
      </c>
      <c r="AB644" s="133"/>
      <c r="AC644" s="313" t="s">
        <v>122</v>
      </c>
      <c r="AD644" s="133"/>
      <c r="AE644" s="313" t="s">
        <v>124</v>
      </c>
      <c r="AF644" s="644" t="s">
        <v>125</v>
      </c>
      <c r="AG644" s="651" t="str">
        <f t="shared" si="32"/>
        <v/>
      </c>
      <c r="AH644" s="645" t="s">
        <v>47</v>
      </c>
      <c r="AI644" s="646" t="str">
        <f t="shared" si="33"/>
        <v/>
      </c>
      <c r="AJ644" s="234"/>
      <c r="AK644" s="647" t="str">
        <f t="shared" si="34"/>
        <v>○</v>
      </c>
      <c r="AL644" s="648" t="str">
        <f t="shared" si="35"/>
        <v/>
      </c>
      <c r="AM644" s="649"/>
      <c r="AN644" s="649"/>
      <c r="AO644" s="649"/>
      <c r="AP644" s="649"/>
      <c r="AQ644" s="649"/>
      <c r="AR644" s="649"/>
      <c r="AS644" s="649"/>
      <c r="AT644" s="649"/>
      <c r="AU644" s="650"/>
    </row>
    <row r="645" spans="1:47" ht="33" customHeight="1" thickBot="1">
      <c r="A645" s="639">
        <f t="shared" si="36"/>
        <v>635</v>
      </c>
      <c r="B645" s="1269" t="str">
        <f>IF(基本情報入力シート!C688="","",基本情報入力シート!C688)</f>
        <v/>
      </c>
      <c r="C645" s="1270"/>
      <c r="D645" s="1270"/>
      <c r="E645" s="1270"/>
      <c r="F645" s="1270"/>
      <c r="G645" s="1270"/>
      <c r="H645" s="1270"/>
      <c r="I645" s="1270"/>
      <c r="J645" s="1270"/>
      <c r="K645" s="1271"/>
      <c r="L645" s="639" t="str">
        <f>IF(基本情報入力シート!M688="","",基本情報入力シート!M688)</f>
        <v/>
      </c>
      <c r="M645" s="639" t="str">
        <f>IF(基本情報入力シート!R688="","",基本情報入力シート!R688)</f>
        <v/>
      </c>
      <c r="N645" s="639" t="str">
        <f>IF(基本情報入力シート!W688="","",基本情報入力シート!W688)</f>
        <v/>
      </c>
      <c r="O645" s="639" t="str">
        <f>IF(基本情報入力シート!X688="","",基本情報入力シート!X688)</f>
        <v/>
      </c>
      <c r="P645" s="640" t="str">
        <f>IF(基本情報入力シート!Y688="","",基本情報入力シート!Y688)</f>
        <v/>
      </c>
      <c r="Q645" s="641" t="str">
        <f>IF(基本情報入力シート!Z688="","",基本情報入力シート!Z688)</f>
        <v/>
      </c>
      <c r="R645" s="642" t="str">
        <f>IF(基本情報入力シート!AA688="","",基本情報入力シート!AA688)</f>
        <v/>
      </c>
      <c r="S645" s="129"/>
      <c r="T645" s="130"/>
      <c r="U645" s="643" t="str">
        <f>IFERROR(VLOOKUP(P645,【参考】数式用!$A$5:$I$28,MATCH(T645,【参考】数式用!$H$4:$I$4,0)+7,0),"")</f>
        <v/>
      </c>
      <c r="V645" s="132"/>
      <c r="W645" s="312" t="s">
        <v>121</v>
      </c>
      <c r="X645" s="133"/>
      <c r="Y645" s="313" t="s">
        <v>122</v>
      </c>
      <c r="Z645" s="133"/>
      <c r="AA645" s="313" t="s">
        <v>123</v>
      </c>
      <c r="AB645" s="133"/>
      <c r="AC645" s="313" t="s">
        <v>122</v>
      </c>
      <c r="AD645" s="133"/>
      <c r="AE645" s="313" t="s">
        <v>124</v>
      </c>
      <c r="AF645" s="644" t="s">
        <v>125</v>
      </c>
      <c r="AG645" s="651" t="str">
        <f t="shared" si="32"/>
        <v/>
      </c>
      <c r="AH645" s="645" t="s">
        <v>47</v>
      </c>
      <c r="AI645" s="646" t="str">
        <f t="shared" si="33"/>
        <v/>
      </c>
      <c r="AJ645" s="234"/>
      <c r="AK645" s="647" t="str">
        <f t="shared" si="34"/>
        <v>○</v>
      </c>
      <c r="AL645" s="648" t="str">
        <f t="shared" si="35"/>
        <v/>
      </c>
      <c r="AM645" s="649"/>
      <c r="AN645" s="649"/>
      <c r="AO645" s="649"/>
      <c r="AP645" s="649"/>
      <c r="AQ645" s="649"/>
      <c r="AR645" s="649"/>
      <c r="AS645" s="649"/>
      <c r="AT645" s="649"/>
      <c r="AU645" s="650"/>
    </row>
    <row r="646" spans="1:47" ht="33" customHeight="1" thickBot="1">
      <c r="A646" s="639">
        <f t="shared" si="36"/>
        <v>636</v>
      </c>
      <c r="B646" s="1269" t="str">
        <f>IF(基本情報入力シート!C689="","",基本情報入力シート!C689)</f>
        <v/>
      </c>
      <c r="C646" s="1270"/>
      <c r="D646" s="1270"/>
      <c r="E646" s="1270"/>
      <c r="F646" s="1270"/>
      <c r="G646" s="1270"/>
      <c r="H646" s="1270"/>
      <c r="I646" s="1270"/>
      <c r="J646" s="1270"/>
      <c r="K646" s="1271"/>
      <c r="L646" s="639" t="str">
        <f>IF(基本情報入力シート!M689="","",基本情報入力シート!M689)</f>
        <v/>
      </c>
      <c r="M646" s="639" t="str">
        <f>IF(基本情報入力シート!R689="","",基本情報入力シート!R689)</f>
        <v/>
      </c>
      <c r="N646" s="639" t="str">
        <f>IF(基本情報入力シート!W689="","",基本情報入力シート!W689)</f>
        <v/>
      </c>
      <c r="O646" s="639" t="str">
        <f>IF(基本情報入力シート!X689="","",基本情報入力シート!X689)</f>
        <v/>
      </c>
      <c r="P646" s="640" t="str">
        <f>IF(基本情報入力シート!Y689="","",基本情報入力シート!Y689)</f>
        <v/>
      </c>
      <c r="Q646" s="641" t="str">
        <f>IF(基本情報入力シート!Z689="","",基本情報入力シート!Z689)</f>
        <v/>
      </c>
      <c r="R646" s="642" t="str">
        <f>IF(基本情報入力シート!AA689="","",基本情報入力シート!AA689)</f>
        <v/>
      </c>
      <c r="S646" s="129"/>
      <c r="T646" s="130"/>
      <c r="U646" s="643" t="str">
        <f>IFERROR(VLOOKUP(P646,【参考】数式用!$A$5:$I$28,MATCH(T646,【参考】数式用!$H$4:$I$4,0)+7,0),"")</f>
        <v/>
      </c>
      <c r="V646" s="132"/>
      <c r="W646" s="312" t="s">
        <v>121</v>
      </c>
      <c r="X646" s="133"/>
      <c r="Y646" s="313" t="s">
        <v>122</v>
      </c>
      <c r="Z646" s="133"/>
      <c r="AA646" s="313" t="s">
        <v>123</v>
      </c>
      <c r="AB646" s="133"/>
      <c r="AC646" s="313" t="s">
        <v>122</v>
      </c>
      <c r="AD646" s="133"/>
      <c r="AE646" s="313" t="s">
        <v>124</v>
      </c>
      <c r="AF646" s="644" t="s">
        <v>125</v>
      </c>
      <c r="AG646" s="651" t="str">
        <f t="shared" si="32"/>
        <v/>
      </c>
      <c r="AH646" s="645" t="s">
        <v>47</v>
      </c>
      <c r="AI646" s="646" t="str">
        <f t="shared" si="33"/>
        <v/>
      </c>
      <c r="AJ646" s="234"/>
      <c r="AK646" s="647" t="str">
        <f t="shared" si="34"/>
        <v>○</v>
      </c>
      <c r="AL646" s="648" t="str">
        <f t="shared" si="35"/>
        <v/>
      </c>
      <c r="AM646" s="649"/>
      <c r="AN646" s="649"/>
      <c r="AO646" s="649"/>
      <c r="AP646" s="649"/>
      <c r="AQ646" s="649"/>
      <c r="AR646" s="649"/>
      <c r="AS646" s="649"/>
      <c r="AT646" s="649"/>
      <c r="AU646" s="650"/>
    </row>
    <row r="647" spans="1:47" ht="33" customHeight="1" thickBot="1">
      <c r="A647" s="639">
        <f t="shared" si="36"/>
        <v>637</v>
      </c>
      <c r="B647" s="1269" t="str">
        <f>IF(基本情報入力シート!C690="","",基本情報入力シート!C690)</f>
        <v/>
      </c>
      <c r="C647" s="1270"/>
      <c r="D647" s="1270"/>
      <c r="E647" s="1270"/>
      <c r="F647" s="1270"/>
      <c r="G647" s="1270"/>
      <c r="H647" s="1270"/>
      <c r="I647" s="1270"/>
      <c r="J647" s="1270"/>
      <c r="K647" s="1271"/>
      <c r="L647" s="639" t="str">
        <f>IF(基本情報入力シート!M690="","",基本情報入力シート!M690)</f>
        <v/>
      </c>
      <c r="M647" s="639" t="str">
        <f>IF(基本情報入力シート!R690="","",基本情報入力シート!R690)</f>
        <v/>
      </c>
      <c r="N647" s="639" t="str">
        <f>IF(基本情報入力シート!W690="","",基本情報入力シート!W690)</f>
        <v/>
      </c>
      <c r="O647" s="639" t="str">
        <f>IF(基本情報入力シート!X690="","",基本情報入力シート!X690)</f>
        <v/>
      </c>
      <c r="P647" s="640" t="str">
        <f>IF(基本情報入力シート!Y690="","",基本情報入力シート!Y690)</f>
        <v/>
      </c>
      <c r="Q647" s="641" t="str">
        <f>IF(基本情報入力シート!Z690="","",基本情報入力シート!Z690)</f>
        <v/>
      </c>
      <c r="R647" s="642" t="str">
        <f>IF(基本情報入力シート!AA690="","",基本情報入力シート!AA690)</f>
        <v/>
      </c>
      <c r="S647" s="129"/>
      <c r="T647" s="130"/>
      <c r="U647" s="643" t="str">
        <f>IFERROR(VLOOKUP(P647,【参考】数式用!$A$5:$I$28,MATCH(T647,【参考】数式用!$H$4:$I$4,0)+7,0),"")</f>
        <v/>
      </c>
      <c r="V647" s="132"/>
      <c r="W647" s="312" t="s">
        <v>121</v>
      </c>
      <c r="X647" s="133"/>
      <c r="Y647" s="313" t="s">
        <v>122</v>
      </c>
      <c r="Z647" s="133"/>
      <c r="AA647" s="313" t="s">
        <v>123</v>
      </c>
      <c r="AB647" s="133"/>
      <c r="AC647" s="313" t="s">
        <v>122</v>
      </c>
      <c r="AD647" s="133"/>
      <c r="AE647" s="313" t="s">
        <v>124</v>
      </c>
      <c r="AF647" s="644" t="s">
        <v>125</v>
      </c>
      <c r="AG647" s="651" t="str">
        <f t="shared" si="32"/>
        <v/>
      </c>
      <c r="AH647" s="645" t="s">
        <v>47</v>
      </c>
      <c r="AI647" s="646" t="str">
        <f t="shared" si="33"/>
        <v/>
      </c>
      <c r="AJ647" s="234"/>
      <c r="AK647" s="647" t="str">
        <f t="shared" si="34"/>
        <v>○</v>
      </c>
      <c r="AL647" s="648" t="str">
        <f t="shared" si="35"/>
        <v/>
      </c>
      <c r="AM647" s="649"/>
      <c r="AN647" s="649"/>
      <c r="AO647" s="649"/>
      <c r="AP647" s="649"/>
      <c r="AQ647" s="649"/>
      <c r="AR647" s="649"/>
      <c r="AS647" s="649"/>
      <c r="AT647" s="649"/>
      <c r="AU647" s="650"/>
    </row>
    <row r="648" spans="1:47" ht="33" customHeight="1" thickBot="1">
      <c r="A648" s="639">
        <f t="shared" si="36"/>
        <v>638</v>
      </c>
      <c r="B648" s="1269" t="str">
        <f>IF(基本情報入力シート!C691="","",基本情報入力シート!C691)</f>
        <v/>
      </c>
      <c r="C648" s="1270"/>
      <c r="D648" s="1270"/>
      <c r="E648" s="1270"/>
      <c r="F648" s="1270"/>
      <c r="G648" s="1270"/>
      <c r="H648" s="1270"/>
      <c r="I648" s="1270"/>
      <c r="J648" s="1270"/>
      <c r="K648" s="1271"/>
      <c r="L648" s="639" t="str">
        <f>IF(基本情報入力シート!M691="","",基本情報入力シート!M691)</f>
        <v/>
      </c>
      <c r="M648" s="639" t="str">
        <f>IF(基本情報入力シート!R691="","",基本情報入力シート!R691)</f>
        <v/>
      </c>
      <c r="N648" s="639" t="str">
        <f>IF(基本情報入力シート!W691="","",基本情報入力シート!W691)</f>
        <v/>
      </c>
      <c r="O648" s="639" t="str">
        <f>IF(基本情報入力シート!X691="","",基本情報入力シート!X691)</f>
        <v/>
      </c>
      <c r="P648" s="640" t="str">
        <f>IF(基本情報入力シート!Y691="","",基本情報入力シート!Y691)</f>
        <v/>
      </c>
      <c r="Q648" s="641" t="str">
        <f>IF(基本情報入力シート!Z691="","",基本情報入力シート!Z691)</f>
        <v/>
      </c>
      <c r="R648" s="642" t="str">
        <f>IF(基本情報入力シート!AA691="","",基本情報入力シート!AA691)</f>
        <v/>
      </c>
      <c r="S648" s="129"/>
      <c r="T648" s="130"/>
      <c r="U648" s="643" t="str">
        <f>IFERROR(VLOOKUP(P648,【参考】数式用!$A$5:$I$28,MATCH(T648,【参考】数式用!$H$4:$I$4,0)+7,0),"")</f>
        <v/>
      </c>
      <c r="V648" s="132"/>
      <c r="W648" s="312" t="s">
        <v>121</v>
      </c>
      <c r="X648" s="133"/>
      <c r="Y648" s="313" t="s">
        <v>122</v>
      </c>
      <c r="Z648" s="133"/>
      <c r="AA648" s="313" t="s">
        <v>123</v>
      </c>
      <c r="AB648" s="133"/>
      <c r="AC648" s="313" t="s">
        <v>122</v>
      </c>
      <c r="AD648" s="133"/>
      <c r="AE648" s="313" t="s">
        <v>124</v>
      </c>
      <c r="AF648" s="644" t="s">
        <v>125</v>
      </c>
      <c r="AG648" s="651" t="str">
        <f t="shared" si="32"/>
        <v/>
      </c>
      <c r="AH648" s="645" t="s">
        <v>47</v>
      </c>
      <c r="AI648" s="646" t="str">
        <f t="shared" si="33"/>
        <v/>
      </c>
      <c r="AJ648" s="234"/>
      <c r="AK648" s="647" t="str">
        <f t="shared" si="34"/>
        <v>○</v>
      </c>
      <c r="AL648" s="648" t="str">
        <f t="shared" si="35"/>
        <v/>
      </c>
      <c r="AM648" s="649"/>
      <c r="AN648" s="649"/>
      <c r="AO648" s="649"/>
      <c r="AP648" s="649"/>
      <c r="AQ648" s="649"/>
      <c r="AR648" s="649"/>
      <c r="AS648" s="649"/>
      <c r="AT648" s="649"/>
      <c r="AU648" s="650"/>
    </row>
    <row r="649" spans="1:47" ht="33" customHeight="1" thickBot="1">
      <c r="A649" s="639">
        <f t="shared" si="36"/>
        <v>639</v>
      </c>
      <c r="B649" s="1269" t="str">
        <f>IF(基本情報入力シート!C692="","",基本情報入力シート!C692)</f>
        <v/>
      </c>
      <c r="C649" s="1270"/>
      <c r="D649" s="1270"/>
      <c r="E649" s="1270"/>
      <c r="F649" s="1270"/>
      <c r="G649" s="1270"/>
      <c r="H649" s="1270"/>
      <c r="I649" s="1270"/>
      <c r="J649" s="1270"/>
      <c r="K649" s="1271"/>
      <c r="L649" s="639" t="str">
        <f>IF(基本情報入力シート!M692="","",基本情報入力シート!M692)</f>
        <v/>
      </c>
      <c r="M649" s="639" t="str">
        <f>IF(基本情報入力シート!R692="","",基本情報入力シート!R692)</f>
        <v/>
      </c>
      <c r="N649" s="639" t="str">
        <f>IF(基本情報入力シート!W692="","",基本情報入力シート!W692)</f>
        <v/>
      </c>
      <c r="O649" s="639" t="str">
        <f>IF(基本情報入力シート!X692="","",基本情報入力シート!X692)</f>
        <v/>
      </c>
      <c r="P649" s="640" t="str">
        <f>IF(基本情報入力シート!Y692="","",基本情報入力シート!Y692)</f>
        <v/>
      </c>
      <c r="Q649" s="641" t="str">
        <f>IF(基本情報入力シート!Z692="","",基本情報入力シート!Z692)</f>
        <v/>
      </c>
      <c r="R649" s="642" t="str">
        <f>IF(基本情報入力シート!AA692="","",基本情報入力シート!AA692)</f>
        <v/>
      </c>
      <c r="S649" s="129"/>
      <c r="T649" s="130"/>
      <c r="U649" s="643" t="str">
        <f>IFERROR(VLOOKUP(P649,【参考】数式用!$A$5:$I$28,MATCH(T649,【参考】数式用!$H$4:$I$4,0)+7,0),"")</f>
        <v/>
      </c>
      <c r="V649" s="132"/>
      <c r="W649" s="312" t="s">
        <v>121</v>
      </c>
      <c r="X649" s="133"/>
      <c r="Y649" s="313" t="s">
        <v>122</v>
      </c>
      <c r="Z649" s="133"/>
      <c r="AA649" s="313" t="s">
        <v>123</v>
      </c>
      <c r="AB649" s="133"/>
      <c r="AC649" s="313" t="s">
        <v>122</v>
      </c>
      <c r="AD649" s="133"/>
      <c r="AE649" s="313" t="s">
        <v>124</v>
      </c>
      <c r="AF649" s="644" t="s">
        <v>125</v>
      </c>
      <c r="AG649" s="651" t="str">
        <f t="shared" si="32"/>
        <v/>
      </c>
      <c r="AH649" s="645" t="s">
        <v>47</v>
      </c>
      <c r="AI649" s="646" t="str">
        <f t="shared" si="33"/>
        <v/>
      </c>
      <c r="AJ649" s="234"/>
      <c r="AK649" s="647" t="str">
        <f t="shared" si="34"/>
        <v>○</v>
      </c>
      <c r="AL649" s="648" t="str">
        <f t="shared" si="35"/>
        <v/>
      </c>
      <c r="AM649" s="649"/>
      <c r="AN649" s="649"/>
      <c r="AO649" s="649"/>
      <c r="AP649" s="649"/>
      <c r="AQ649" s="649"/>
      <c r="AR649" s="649"/>
      <c r="AS649" s="649"/>
      <c r="AT649" s="649"/>
      <c r="AU649" s="650"/>
    </row>
    <row r="650" spans="1:47" ht="33" customHeight="1" thickBot="1">
      <c r="A650" s="639">
        <f t="shared" si="36"/>
        <v>640</v>
      </c>
      <c r="B650" s="1269" t="str">
        <f>IF(基本情報入力シート!C693="","",基本情報入力シート!C693)</f>
        <v/>
      </c>
      <c r="C650" s="1270"/>
      <c r="D650" s="1270"/>
      <c r="E650" s="1270"/>
      <c r="F650" s="1270"/>
      <c r="G650" s="1270"/>
      <c r="H650" s="1270"/>
      <c r="I650" s="1270"/>
      <c r="J650" s="1270"/>
      <c r="K650" s="1271"/>
      <c r="L650" s="639" t="str">
        <f>IF(基本情報入力シート!M693="","",基本情報入力シート!M693)</f>
        <v/>
      </c>
      <c r="M650" s="639" t="str">
        <f>IF(基本情報入力シート!R693="","",基本情報入力シート!R693)</f>
        <v/>
      </c>
      <c r="N650" s="639" t="str">
        <f>IF(基本情報入力シート!W693="","",基本情報入力シート!W693)</f>
        <v/>
      </c>
      <c r="O650" s="639" t="str">
        <f>IF(基本情報入力シート!X693="","",基本情報入力シート!X693)</f>
        <v/>
      </c>
      <c r="P650" s="640" t="str">
        <f>IF(基本情報入力シート!Y693="","",基本情報入力シート!Y693)</f>
        <v/>
      </c>
      <c r="Q650" s="641" t="str">
        <f>IF(基本情報入力シート!Z693="","",基本情報入力シート!Z693)</f>
        <v/>
      </c>
      <c r="R650" s="642" t="str">
        <f>IF(基本情報入力シート!AA693="","",基本情報入力シート!AA693)</f>
        <v/>
      </c>
      <c r="S650" s="129"/>
      <c r="T650" s="130"/>
      <c r="U650" s="643" t="str">
        <f>IFERROR(VLOOKUP(P650,【参考】数式用!$A$5:$I$28,MATCH(T650,【参考】数式用!$H$4:$I$4,0)+7,0),"")</f>
        <v/>
      </c>
      <c r="V650" s="132"/>
      <c r="W650" s="312" t="s">
        <v>121</v>
      </c>
      <c r="X650" s="133"/>
      <c r="Y650" s="313" t="s">
        <v>122</v>
      </c>
      <c r="Z650" s="133"/>
      <c r="AA650" s="313" t="s">
        <v>123</v>
      </c>
      <c r="AB650" s="133"/>
      <c r="AC650" s="313" t="s">
        <v>122</v>
      </c>
      <c r="AD650" s="133"/>
      <c r="AE650" s="313" t="s">
        <v>124</v>
      </c>
      <c r="AF650" s="644" t="s">
        <v>125</v>
      </c>
      <c r="AG650" s="651" t="str">
        <f t="shared" si="32"/>
        <v/>
      </c>
      <c r="AH650" s="645" t="s">
        <v>47</v>
      </c>
      <c r="AI650" s="646" t="str">
        <f t="shared" si="33"/>
        <v/>
      </c>
      <c r="AJ650" s="234"/>
      <c r="AK650" s="647" t="str">
        <f t="shared" si="34"/>
        <v>○</v>
      </c>
      <c r="AL650" s="648" t="str">
        <f t="shared" si="35"/>
        <v/>
      </c>
      <c r="AM650" s="649"/>
      <c r="AN650" s="649"/>
      <c r="AO650" s="649"/>
      <c r="AP650" s="649"/>
      <c r="AQ650" s="649"/>
      <c r="AR650" s="649"/>
      <c r="AS650" s="649"/>
      <c r="AT650" s="649"/>
      <c r="AU650" s="650"/>
    </row>
    <row r="651" spans="1:47" ht="33" customHeight="1" thickBot="1">
      <c r="A651" s="639">
        <f t="shared" si="36"/>
        <v>641</v>
      </c>
      <c r="B651" s="1269" t="str">
        <f>IF(基本情報入力シート!C694="","",基本情報入力シート!C694)</f>
        <v/>
      </c>
      <c r="C651" s="1270"/>
      <c r="D651" s="1270"/>
      <c r="E651" s="1270"/>
      <c r="F651" s="1270"/>
      <c r="G651" s="1270"/>
      <c r="H651" s="1270"/>
      <c r="I651" s="1270"/>
      <c r="J651" s="1270"/>
      <c r="K651" s="1271"/>
      <c r="L651" s="639" t="str">
        <f>IF(基本情報入力シート!M694="","",基本情報入力シート!M694)</f>
        <v/>
      </c>
      <c r="M651" s="639" t="str">
        <f>IF(基本情報入力シート!R694="","",基本情報入力シート!R694)</f>
        <v/>
      </c>
      <c r="N651" s="639" t="str">
        <f>IF(基本情報入力シート!W694="","",基本情報入力シート!W694)</f>
        <v/>
      </c>
      <c r="O651" s="639" t="str">
        <f>IF(基本情報入力シート!X694="","",基本情報入力シート!X694)</f>
        <v/>
      </c>
      <c r="P651" s="640" t="str">
        <f>IF(基本情報入力シート!Y694="","",基本情報入力シート!Y694)</f>
        <v/>
      </c>
      <c r="Q651" s="641" t="str">
        <f>IF(基本情報入力シート!Z694="","",基本情報入力シート!Z694)</f>
        <v/>
      </c>
      <c r="R651" s="642" t="str">
        <f>IF(基本情報入力シート!AA694="","",基本情報入力シート!AA694)</f>
        <v/>
      </c>
      <c r="S651" s="129"/>
      <c r="T651" s="130"/>
      <c r="U651" s="643" t="str">
        <f>IFERROR(VLOOKUP(P651,【参考】数式用!$A$5:$I$28,MATCH(T651,【参考】数式用!$H$4:$I$4,0)+7,0),"")</f>
        <v/>
      </c>
      <c r="V651" s="132"/>
      <c r="W651" s="312" t="s">
        <v>121</v>
      </c>
      <c r="X651" s="133"/>
      <c r="Y651" s="313" t="s">
        <v>122</v>
      </c>
      <c r="Z651" s="133"/>
      <c r="AA651" s="313" t="s">
        <v>123</v>
      </c>
      <c r="AB651" s="133"/>
      <c r="AC651" s="313" t="s">
        <v>122</v>
      </c>
      <c r="AD651" s="133"/>
      <c r="AE651" s="313" t="s">
        <v>124</v>
      </c>
      <c r="AF651" s="644" t="s">
        <v>125</v>
      </c>
      <c r="AG651" s="651" t="str">
        <f t="shared" si="32"/>
        <v/>
      </c>
      <c r="AH651" s="645" t="s">
        <v>47</v>
      </c>
      <c r="AI651" s="646" t="str">
        <f t="shared" si="33"/>
        <v/>
      </c>
      <c r="AJ651" s="234"/>
      <c r="AK651" s="647" t="str">
        <f t="shared" si="34"/>
        <v>○</v>
      </c>
      <c r="AL651" s="648" t="str">
        <f t="shared" si="35"/>
        <v/>
      </c>
      <c r="AM651" s="649"/>
      <c r="AN651" s="649"/>
      <c r="AO651" s="649"/>
      <c r="AP651" s="649"/>
      <c r="AQ651" s="649"/>
      <c r="AR651" s="649"/>
      <c r="AS651" s="649"/>
      <c r="AT651" s="649"/>
      <c r="AU651" s="650"/>
    </row>
    <row r="652" spans="1:47" ht="33" customHeight="1" thickBot="1">
      <c r="A652" s="639">
        <f t="shared" si="36"/>
        <v>642</v>
      </c>
      <c r="B652" s="1269" t="str">
        <f>IF(基本情報入力シート!C695="","",基本情報入力シート!C695)</f>
        <v/>
      </c>
      <c r="C652" s="1270"/>
      <c r="D652" s="1270"/>
      <c r="E652" s="1270"/>
      <c r="F652" s="1270"/>
      <c r="G652" s="1270"/>
      <c r="H652" s="1270"/>
      <c r="I652" s="1270"/>
      <c r="J652" s="1270"/>
      <c r="K652" s="1271"/>
      <c r="L652" s="639" t="str">
        <f>IF(基本情報入力シート!M695="","",基本情報入力シート!M695)</f>
        <v/>
      </c>
      <c r="M652" s="639" t="str">
        <f>IF(基本情報入力シート!R695="","",基本情報入力シート!R695)</f>
        <v/>
      </c>
      <c r="N652" s="639" t="str">
        <f>IF(基本情報入力シート!W695="","",基本情報入力シート!W695)</f>
        <v/>
      </c>
      <c r="O652" s="639" t="str">
        <f>IF(基本情報入力シート!X695="","",基本情報入力シート!X695)</f>
        <v/>
      </c>
      <c r="P652" s="640" t="str">
        <f>IF(基本情報入力シート!Y695="","",基本情報入力シート!Y695)</f>
        <v/>
      </c>
      <c r="Q652" s="641" t="str">
        <f>IF(基本情報入力シート!Z695="","",基本情報入力シート!Z695)</f>
        <v/>
      </c>
      <c r="R652" s="642" t="str">
        <f>IF(基本情報入力シート!AA695="","",基本情報入力シート!AA695)</f>
        <v/>
      </c>
      <c r="S652" s="129"/>
      <c r="T652" s="130"/>
      <c r="U652" s="643" t="str">
        <f>IFERROR(VLOOKUP(P652,【参考】数式用!$A$5:$I$28,MATCH(T652,【参考】数式用!$H$4:$I$4,0)+7,0),"")</f>
        <v/>
      </c>
      <c r="V652" s="132"/>
      <c r="W652" s="312" t="s">
        <v>121</v>
      </c>
      <c r="X652" s="133"/>
      <c r="Y652" s="313" t="s">
        <v>122</v>
      </c>
      <c r="Z652" s="133"/>
      <c r="AA652" s="313" t="s">
        <v>123</v>
      </c>
      <c r="AB652" s="133"/>
      <c r="AC652" s="313" t="s">
        <v>122</v>
      </c>
      <c r="AD652" s="133"/>
      <c r="AE652" s="313" t="s">
        <v>124</v>
      </c>
      <c r="AF652" s="644" t="s">
        <v>125</v>
      </c>
      <c r="AG652" s="651" t="str">
        <f t="shared" si="32"/>
        <v/>
      </c>
      <c r="AH652" s="645" t="s">
        <v>47</v>
      </c>
      <c r="AI652" s="646" t="str">
        <f t="shared" si="33"/>
        <v/>
      </c>
      <c r="AJ652" s="234"/>
      <c r="AK652" s="647" t="str">
        <f t="shared" si="34"/>
        <v>○</v>
      </c>
      <c r="AL652" s="648" t="str">
        <f t="shared" si="35"/>
        <v/>
      </c>
      <c r="AM652" s="649"/>
      <c r="AN652" s="649"/>
      <c r="AO652" s="649"/>
      <c r="AP652" s="649"/>
      <c r="AQ652" s="649"/>
      <c r="AR652" s="649"/>
      <c r="AS652" s="649"/>
      <c r="AT652" s="649"/>
      <c r="AU652" s="650"/>
    </row>
    <row r="653" spans="1:47" ht="33" customHeight="1" thickBot="1">
      <c r="A653" s="639">
        <f t="shared" ref="A653:A716" si="37">A652+1</f>
        <v>643</v>
      </c>
      <c r="B653" s="1269" t="str">
        <f>IF(基本情報入力シート!C696="","",基本情報入力シート!C696)</f>
        <v/>
      </c>
      <c r="C653" s="1270"/>
      <c r="D653" s="1270"/>
      <c r="E653" s="1270"/>
      <c r="F653" s="1270"/>
      <c r="G653" s="1270"/>
      <c r="H653" s="1270"/>
      <c r="I653" s="1270"/>
      <c r="J653" s="1270"/>
      <c r="K653" s="1271"/>
      <c r="L653" s="639" t="str">
        <f>IF(基本情報入力シート!M696="","",基本情報入力シート!M696)</f>
        <v/>
      </c>
      <c r="M653" s="639" t="str">
        <f>IF(基本情報入力シート!R696="","",基本情報入力シート!R696)</f>
        <v/>
      </c>
      <c r="N653" s="639" t="str">
        <f>IF(基本情報入力シート!W696="","",基本情報入力シート!W696)</f>
        <v/>
      </c>
      <c r="O653" s="639" t="str">
        <f>IF(基本情報入力シート!X696="","",基本情報入力シート!X696)</f>
        <v/>
      </c>
      <c r="P653" s="640" t="str">
        <f>IF(基本情報入力シート!Y696="","",基本情報入力シート!Y696)</f>
        <v/>
      </c>
      <c r="Q653" s="641" t="str">
        <f>IF(基本情報入力シート!Z696="","",基本情報入力シート!Z696)</f>
        <v/>
      </c>
      <c r="R653" s="642" t="str">
        <f>IF(基本情報入力シート!AA696="","",基本情報入力シート!AA696)</f>
        <v/>
      </c>
      <c r="S653" s="129"/>
      <c r="T653" s="130"/>
      <c r="U653" s="643" t="str">
        <f>IFERROR(VLOOKUP(P653,【参考】数式用!$A$5:$I$28,MATCH(T653,【参考】数式用!$H$4:$I$4,0)+7,0),"")</f>
        <v/>
      </c>
      <c r="V653" s="132"/>
      <c r="W653" s="312" t="s">
        <v>121</v>
      </c>
      <c r="X653" s="133"/>
      <c r="Y653" s="313" t="s">
        <v>122</v>
      </c>
      <c r="Z653" s="133"/>
      <c r="AA653" s="313" t="s">
        <v>123</v>
      </c>
      <c r="AB653" s="133"/>
      <c r="AC653" s="313" t="s">
        <v>122</v>
      </c>
      <c r="AD653" s="133"/>
      <c r="AE653" s="313" t="s">
        <v>124</v>
      </c>
      <c r="AF653" s="644" t="s">
        <v>125</v>
      </c>
      <c r="AG653" s="651" t="str">
        <f t="shared" si="32"/>
        <v/>
      </c>
      <c r="AH653" s="645" t="s">
        <v>47</v>
      </c>
      <c r="AI653" s="646" t="str">
        <f t="shared" si="33"/>
        <v/>
      </c>
      <c r="AJ653" s="234"/>
      <c r="AK653" s="647" t="str">
        <f t="shared" si="34"/>
        <v>○</v>
      </c>
      <c r="AL653" s="648" t="str">
        <f t="shared" si="35"/>
        <v/>
      </c>
      <c r="AM653" s="649"/>
      <c r="AN653" s="649"/>
      <c r="AO653" s="649"/>
      <c r="AP653" s="649"/>
      <c r="AQ653" s="649"/>
      <c r="AR653" s="649"/>
      <c r="AS653" s="649"/>
      <c r="AT653" s="649"/>
      <c r="AU653" s="650"/>
    </row>
    <row r="654" spans="1:47" ht="33" customHeight="1" thickBot="1">
      <c r="A654" s="639">
        <f t="shared" si="37"/>
        <v>644</v>
      </c>
      <c r="B654" s="1269" t="str">
        <f>IF(基本情報入力シート!C697="","",基本情報入力シート!C697)</f>
        <v/>
      </c>
      <c r="C654" s="1270"/>
      <c r="D654" s="1270"/>
      <c r="E654" s="1270"/>
      <c r="F654" s="1270"/>
      <c r="G654" s="1270"/>
      <c r="H654" s="1270"/>
      <c r="I654" s="1270"/>
      <c r="J654" s="1270"/>
      <c r="K654" s="1271"/>
      <c r="L654" s="639" t="str">
        <f>IF(基本情報入力シート!M697="","",基本情報入力シート!M697)</f>
        <v/>
      </c>
      <c r="M654" s="639" t="str">
        <f>IF(基本情報入力シート!R697="","",基本情報入力シート!R697)</f>
        <v/>
      </c>
      <c r="N654" s="639" t="str">
        <f>IF(基本情報入力シート!W697="","",基本情報入力シート!W697)</f>
        <v/>
      </c>
      <c r="O654" s="639" t="str">
        <f>IF(基本情報入力シート!X697="","",基本情報入力シート!X697)</f>
        <v/>
      </c>
      <c r="P654" s="640" t="str">
        <f>IF(基本情報入力シート!Y697="","",基本情報入力シート!Y697)</f>
        <v/>
      </c>
      <c r="Q654" s="641" t="str">
        <f>IF(基本情報入力シート!Z697="","",基本情報入力シート!Z697)</f>
        <v/>
      </c>
      <c r="R654" s="642" t="str">
        <f>IF(基本情報入力シート!AA697="","",基本情報入力シート!AA697)</f>
        <v/>
      </c>
      <c r="S654" s="129"/>
      <c r="T654" s="130"/>
      <c r="U654" s="643" t="str">
        <f>IFERROR(VLOOKUP(P654,【参考】数式用!$A$5:$I$28,MATCH(T654,【参考】数式用!$H$4:$I$4,0)+7,0),"")</f>
        <v/>
      </c>
      <c r="V654" s="132"/>
      <c r="W654" s="312" t="s">
        <v>121</v>
      </c>
      <c r="X654" s="133"/>
      <c r="Y654" s="313" t="s">
        <v>122</v>
      </c>
      <c r="Z654" s="133"/>
      <c r="AA654" s="313" t="s">
        <v>123</v>
      </c>
      <c r="AB654" s="133"/>
      <c r="AC654" s="313" t="s">
        <v>122</v>
      </c>
      <c r="AD654" s="133"/>
      <c r="AE654" s="313" t="s">
        <v>124</v>
      </c>
      <c r="AF654" s="644" t="s">
        <v>125</v>
      </c>
      <c r="AG654" s="651" t="str">
        <f t="shared" si="32"/>
        <v/>
      </c>
      <c r="AH654" s="645" t="s">
        <v>47</v>
      </c>
      <c r="AI654" s="646" t="str">
        <f t="shared" si="33"/>
        <v/>
      </c>
      <c r="AJ654" s="234"/>
      <c r="AK654" s="647" t="str">
        <f t="shared" si="34"/>
        <v>○</v>
      </c>
      <c r="AL654" s="648" t="str">
        <f t="shared" si="35"/>
        <v/>
      </c>
      <c r="AM654" s="649"/>
      <c r="AN654" s="649"/>
      <c r="AO654" s="649"/>
      <c r="AP654" s="649"/>
      <c r="AQ654" s="649"/>
      <c r="AR654" s="649"/>
      <c r="AS654" s="649"/>
      <c r="AT654" s="649"/>
      <c r="AU654" s="650"/>
    </row>
    <row r="655" spans="1:47" ht="33" customHeight="1" thickBot="1">
      <c r="A655" s="639">
        <f t="shared" si="37"/>
        <v>645</v>
      </c>
      <c r="B655" s="1269" t="str">
        <f>IF(基本情報入力シート!C698="","",基本情報入力シート!C698)</f>
        <v/>
      </c>
      <c r="C655" s="1270"/>
      <c r="D655" s="1270"/>
      <c r="E655" s="1270"/>
      <c r="F655" s="1270"/>
      <c r="G655" s="1270"/>
      <c r="H655" s="1270"/>
      <c r="I655" s="1270"/>
      <c r="J655" s="1270"/>
      <c r="K655" s="1271"/>
      <c r="L655" s="639" t="str">
        <f>IF(基本情報入力シート!M698="","",基本情報入力シート!M698)</f>
        <v/>
      </c>
      <c r="M655" s="639" t="str">
        <f>IF(基本情報入力シート!R698="","",基本情報入力シート!R698)</f>
        <v/>
      </c>
      <c r="N655" s="639" t="str">
        <f>IF(基本情報入力シート!W698="","",基本情報入力シート!W698)</f>
        <v/>
      </c>
      <c r="O655" s="639" t="str">
        <f>IF(基本情報入力シート!X698="","",基本情報入力シート!X698)</f>
        <v/>
      </c>
      <c r="P655" s="640" t="str">
        <f>IF(基本情報入力シート!Y698="","",基本情報入力シート!Y698)</f>
        <v/>
      </c>
      <c r="Q655" s="641" t="str">
        <f>IF(基本情報入力シート!Z698="","",基本情報入力シート!Z698)</f>
        <v/>
      </c>
      <c r="R655" s="642" t="str">
        <f>IF(基本情報入力シート!AA698="","",基本情報入力シート!AA698)</f>
        <v/>
      </c>
      <c r="S655" s="129"/>
      <c r="T655" s="130"/>
      <c r="U655" s="643" t="str">
        <f>IFERROR(VLOOKUP(P655,【参考】数式用!$A$5:$I$28,MATCH(T655,【参考】数式用!$H$4:$I$4,0)+7,0),"")</f>
        <v/>
      </c>
      <c r="V655" s="132"/>
      <c r="W655" s="312" t="s">
        <v>121</v>
      </c>
      <c r="X655" s="133"/>
      <c r="Y655" s="313" t="s">
        <v>122</v>
      </c>
      <c r="Z655" s="133"/>
      <c r="AA655" s="313" t="s">
        <v>123</v>
      </c>
      <c r="AB655" s="133"/>
      <c r="AC655" s="313" t="s">
        <v>122</v>
      </c>
      <c r="AD655" s="133"/>
      <c r="AE655" s="313" t="s">
        <v>124</v>
      </c>
      <c r="AF655" s="644" t="s">
        <v>125</v>
      </c>
      <c r="AG655" s="651" t="str">
        <f t="shared" si="32"/>
        <v/>
      </c>
      <c r="AH655" s="645" t="s">
        <v>47</v>
      </c>
      <c r="AI655" s="646" t="str">
        <f t="shared" si="33"/>
        <v/>
      </c>
      <c r="AJ655" s="234"/>
      <c r="AK655" s="647" t="str">
        <f t="shared" si="34"/>
        <v>○</v>
      </c>
      <c r="AL655" s="648" t="str">
        <f t="shared" si="35"/>
        <v/>
      </c>
      <c r="AM655" s="649"/>
      <c r="AN655" s="649"/>
      <c r="AO655" s="649"/>
      <c r="AP655" s="649"/>
      <c r="AQ655" s="649"/>
      <c r="AR655" s="649"/>
      <c r="AS655" s="649"/>
      <c r="AT655" s="649"/>
      <c r="AU655" s="650"/>
    </row>
    <row r="656" spans="1:47" ht="33" customHeight="1" thickBot="1">
      <c r="A656" s="639">
        <f t="shared" si="37"/>
        <v>646</v>
      </c>
      <c r="B656" s="1269" t="str">
        <f>IF(基本情報入力シート!C699="","",基本情報入力シート!C699)</f>
        <v/>
      </c>
      <c r="C656" s="1270"/>
      <c r="D656" s="1270"/>
      <c r="E656" s="1270"/>
      <c r="F656" s="1270"/>
      <c r="G656" s="1270"/>
      <c r="H656" s="1270"/>
      <c r="I656" s="1270"/>
      <c r="J656" s="1270"/>
      <c r="K656" s="1271"/>
      <c r="L656" s="639" t="str">
        <f>IF(基本情報入力シート!M699="","",基本情報入力シート!M699)</f>
        <v/>
      </c>
      <c r="M656" s="639" t="str">
        <f>IF(基本情報入力シート!R699="","",基本情報入力シート!R699)</f>
        <v/>
      </c>
      <c r="N656" s="639" t="str">
        <f>IF(基本情報入力シート!W699="","",基本情報入力シート!W699)</f>
        <v/>
      </c>
      <c r="O656" s="639" t="str">
        <f>IF(基本情報入力シート!X699="","",基本情報入力シート!X699)</f>
        <v/>
      </c>
      <c r="P656" s="640" t="str">
        <f>IF(基本情報入力シート!Y699="","",基本情報入力シート!Y699)</f>
        <v/>
      </c>
      <c r="Q656" s="641" t="str">
        <f>IF(基本情報入力シート!Z699="","",基本情報入力シート!Z699)</f>
        <v/>
      </c>
      <c r="R656" s="642" t="str">
        <f>IF(基本情報入力シート!AA699="","",基本情報入力シート!AA699)</f>
        <v/>
      </c>
      <c r="S656" s="129"/>
      <c r="T656" s="130"/>
      <c r="U656" s="643" t="str">
        <f>IFERROR(VLOOKUP(P656,【参考】数式用!$A$5:$I$28,MATCH(T656,【参考】数式用!$H$4:$I$4,0)+7,0),"")</f>
        <v/>
      </c>
      <c r="V656" s="132"/>
      <c r="W656" s="312" t="s">
        <v>121</v>
      </c>
      <c r="X656" s="133"/>
      <c r="Y656" s="313" t="s">
        <v>122</v>
      </c>
      <c r="Z656" s="133"/>
      <c r="AA656" s="313" t="s">
        <v>123</v>
      </c>
      <c r="AB656" s="133"/>
      <c r="AC656" s="313" t="s">
        <v>122</v>
      </c>
      <c r="AD656" s="133"/>
      <c r="AE656" s="313" t="s">
        <v>124</v>
      </c>
      <c r="AF656" s="644" t="s">
        <v>125</v>
      </c>
      <c r="AG656" s="651" t="str">
        <f t="shared" si="32"/>
        <v/>
      </c>
      <c r="AH656" s="645" t="s">
        <v>47</v>
      </c>
      <c r="AI656" s="646" t="str">
        <f t="shared" si="33"/>
        <v/>
      </c>
      <c r="AJ656" s="234"/>
      <c r="AK656" s="647" t="str">
        <f t="shared" si="34"/>
        <v>○</v>
      </c>
      <c r="AL656" s="648" t="str">
        <f t="shared" si="35"/>
        <v/>
      </c>
      <c r="AM656" s="649"/>
      <c r="AN656" s="649"/>
      <c r="AO656" s="649"/>
      <c r="AP656" s="649"/>
      <c r="AQ656" s="649"/>
      <c r="AR656" s="649"/>
      <c r="AS656" s="649"/>
      <c r="AT656" s="649"/>
      <c r="AU656" s="650"/>
    </row>
    <row r="657" spans="1:47" ht="33" customHeight="1" thickBot="1">
      <c r="A657" s="639">
        <f t="shared" si="37"/>
        <v>647</v>
      </c>
      <c r="B657" s="1269" t="str">
        <f>IF(基本情報入力シート!C700="","",基本情報入力シート!C700)</f>
        <v/>
      </c>
      <c r="C657" s="1270"/>
      <c r="D657" s="1270"/>
      <c r="E657" s="1270"/>
      <c r="F657" s="1270"/>
      <c r="G657" s="1270"/>
      <c r="H657" s="1270"/>
      <c r="I657" s="1270"/>
      <c r="J657" s="1270"/>
      <c r="K657" s="1271"/>
      <c r="L657" s="639" t="str">
        <f>IF(基本情報入力シート!M700="","",基本情報入力シート!M700)</f>
        <v/>
      </c>
      <c r="M657" s="639" t="str">
        <f>IF(基本情報入力シート!R700="","",基本情報入力シート!R700)</f>
        <v/>
      </c>
      <c r="N657" s="639" t="str">
        <f>IF(基本情報入力シート!W700="","",基本情報入力シート!W700)</f>
        <v/>
      </c>
      <c r="O657" s="639" t="str">
        <f>IF(基本情報入力シート!X700="","",基本情報入力シート!X700)</f>
        <v/>
      </c>
      <c r="P657" s="640" t="str">
        <f>IF(基本情報入力シート!Y700="","",基本情報入力シート!Y700)</f>
        <v/>
      </c>
      <c r="Q657" s="641" t="str">
        <f>IF(基本情報入力シート!Z700="","",基本情報入力シート!Z700)</f>
        <v/>
      </c>
      <c r="R657" s="642" t="str">
        <f>IF(基本情報入力シート!AA700="","",基本情報入力シート!AA700)</f>
        <v/>
      </c>
      <c r="S657" s="129"/>
      <c r="T657" s="130"/>
      <c r="U657" s="643" t="str">
        <f>IFERROR(VLOOKUP(P657,【参考】数式用!$A$5:$I$28,MATCH(T657,【参考】数式用!$H$4:$I$4,0)+7,0),"")</f>
        <v/>
      </c>
      <c r="V657" s="132"/>
      <c r="W657" s="312" t="s">
        <v>121</v>
      </c>
      <c r="X657" s="133"/>
      <c r="Y657" s="313" t="s">
        <v>122</v>
      </c>
      <c r="Z657" s="133"/>
      <c r="AA657" s="313" t="s">
        <v>123</v>
      </c>
      <c r="AB657" s="133"/>
      <c r="AC657" s="313" t="s">
        <v>122</v>
      </c>
      <c r="AD657" s="133"/>
      <c r="AE657" s="313" t="s">
        <v>124</v>
      </c>
      <c r="AF657" s="644" t="s">
        <v>125</v>
      </c>
      <c r="AG657" s="651" t="str">
        <f t="shared" si="32"/>
        <v/>
      </c>
      <c r="AH657" s="645" t="s">
        <v>47</v>
      </c>
      <c r="AI657" s="646" t="str">
        <f t="shared" si="33"/>
        <v/>
      </c>
      <c r="AJ657" s="234"/>
      <c r="AK657" s="647" t="str">
        <f t="shared" si="34"/>
        <v>○</v>
      </c>
      <c r="AL657" s="648" t="str">
        <f t="shared" si="35"/>
        <v/>
      </c>
      <c r="AM657" s="649"/>
      <c r="AN657" s="649"/>
      <c r="AO657" s="649"/>
      <c r="AP657" s="649"/>
      <c r="AQ657" s="649"/>
      <c r="AR657" s="649"/>
      <c r="AS657" s="649"/>
      <c r="AT657" s="649"/>
      <c r="AU657" s="650"/>
    </row>
    <row r="658" spans="1:47" ht="33" customHeight="1" thickBot="1">
      <c r="A658" s="639">
        <f t="shared" si="37"/>
        <v>648</v>
      </c>
      <c r="B658" s="1269" t="str">
        <f>IF(基本情報入力シート!C701="","",基本情報入力シート!C701)</f>
        <v/>
      </c>
      <c r="C658" s="1270"/>
      <c r="D658" s="1270"/>
      <c r="E658" s="1270"/>
      <c r="F658" s="1270"/>
      <c r="G658" s="1270"/>
      <c r="H658" s="1270"/>
      <c r="I658" s="1270"/>
      <c r="J658" s="1270"/>
      <c r="K658" s="1271"/>
      <c r="L658" s="639" t="str">
        <f>IF(基本情報入力シート!M701="","",基本情報入力シート!M701)</f>
        <v/>
      </c>
      <c r="M658" s="639" t="str">
        <f>IF(基本情報入力シート!R701="","",基本情報入力シート!R701)</f>
        <v/>
      </c>
      <c r="N658" s="639" t="str">
        <f>IF(基本情報入力シート!W701="","",基本情報入力シート!W701)</f>
        <v/>
      </c>
      <c r="O658" s="639" t="str">
        <f>IF(基本情報入力シート!X701="","",基本情報入力シート!X701)</f>
        <v/>
      </c>
      <c r="P658" s="640" t="str">
        <f>IF(基本情報入力シート!Y701="","",基本情報入力シート!Y701)</f>
        <v/>
      </c>
      <c r="Q658" s="641" t="str">
        <f>IF(基本情報入力シート!Z701="","",基本情報入力シート!Z701)</f>
        <v/>
      </c>
      <c r="R658" s="642" t="str">
        <f>IF(基本情報入力シート!AA701="","",基本情報入力シート!AA701)</f>
        <v/>
      </c>
      <c r="S658" s="129"/>
      <c r="T658" s="130"/>
      <c r="U658" s="643" t="str">
        <f>IFERROR(VLOOKUP(P658,【参考】数式用!$A$5:$I$28,MATCH(T658,【参考】数式用!$H$4:$I$4,0)+7,0),"")</f>
        <v/>
      </c>
      <c r="V658" s="132"/>
      <c r="W658" s="312" t="s">
        <v>121</v>
      </c>
      <c r="X658" s="133"/>
      <c r="Y658" s="313" t="s">
        <v>122</v>
      </c>
      <c r="Z658" s="133"/>
      <c r="AA658" s="313" t="s">
        <v>123</v>
      </c>
      <c r="AB658" s="133"/>
      <c r="AC658" s="313" t="s">
        <v>122</v>
      </c>
      <c r="AD658" s="133"/>
      <c r="AE658" s="313" t="s">
        <v>124</v>
      </c>
      <c r="AF658" s="644" t="s">
        <v>125</v>
      </c>
      <c r="AG658" s="651" t="str">
        <f t="shared" si="32"/>
        <v/>
      </c>
      <c r="AH658" s="645" t="s">
        <v>47</v>
      </c>
      <c r="AI658" s="646" t="str">
        <f t="shared" si="33"/>
        <v/>
      </c>
      <c r="AJ658" s="234"/>
      <c r="AK658" s="647" t="str">
        <f t="shared" si="34"/>
        <v>○</v>
      </c>
      <c r="AL658" s="648" t="str">
        <f t="shared" si="35"/>
        <v/>
      </c>
      <c r="AM658" s="649"/>
      <c r="AN658" s="649"/>
      <c r="AO658" s="649"/>
      <c r="AP658" s="649"/>
      <c r="AQ658" s="649"/>
      <c r="AR658" s="649"/>
      <c r="AS658" s="649"/>
      <c r="AT658" s="649"/>
      <c r="AU658" s="650"/>
    </row>
    <row r="659" spans="1:47" ht="33" customHeight="1" thickBot="1">
      <c r="A659" s="639">
        <f t="shared" si="37"/>
        <v>649</v>
      </c>
      <c r="B659" s="1269" t="str">
        <f>IF(基本情報入力シート!C702="","",基本情報入力シート!C702)</f>
        <v/>
      </c>
      <c r="C659" s="1270"/>
      <c r="D659" s="1270"/>
      <c r="E659" s="1270"/>
      <c r="F659" s="1270"/>
      <c r="G659" s="1270"/>
      <c r="H659" s="1270"/>
      <c r="I659" s="1270"/>
      <c r="J659" s="1270"/>
      <c r="K659" s="1271"/>
      <c r="L659" s="639" t="str">
        <f>IF(基本情報入力シート!M702="","",基本情報入力シート!M702)</f>
        <v/>
      </c>
      <c r="M659" s="639" t="str">
        <f>IF(基本情報入力シート!R702="","",基本情報入力シート!R702)</f>
        <v/>
      </c>
      <c r="N659" s="639" t="str">
        <f>IF(基本情報入力シート!W702="","",基本情報入力シート!W702)</f>
        <v/>
      </c>
      <c r="O659" s="639" t="str">
        <f>IF(基本情報入力シート!X702="","",基本情報入力シート!X702)</f>
        <v/>
      </c>
      <c r="P659" s="640" t="str">
        <f>IF(基本情報入力シート!Y702="","",基本情報入力シート!Y702)</f>
        <v/>
      </c>
      <c r="Q659" s="641" t="str">
        <f>IF(基本情報入力シート!Z702="","",基本情報入力シート!Z702)</f>
        <v/>
      </c>
      <c r="R659" s="642" t="str">
        <f>IF(基本情報入力シート!AA702="","",基本情報入力シート!AA702)</f>
        <v/>
      </c>
      <c r="S659" s="129"/>
      <c r="T659" s="130"/>
      <c r="U659" s="643" t="str">
        <f>IFERROR(VLOOKUP(P659,【参考】数式用!$A$5:$I$28,MATCH(T659,【参考】数式用!$H$4:$I$4,0)+7,0),"")</f>
        <v/>
      </c>
      <c r="V659" s="132"/>
      <c r="W659" s="312" t="s">
        <v>121</v>
      </c>
      <c r="X659" s="133"/>
      <c r="Y659" s="313" t="s">
        <v>122</v>
      </c>
      <c r="Z659" s="133"/>
      <c r="AA659" s="313" t="s">
        <v>123</v>
      </c>
      <c r="AB659" s="133"/>
      <c r="AC659" s="313" t="s">
        <v>122</v>
      </c>
      <c r="AD659" s="133"/>
      <c r="AE659" s="313" t="s">
        <v>124</v>
      </c>
      <c r="AF659" s="644" t="s">
        <v>125</v>
      </c>
      <c r="AG659" s="651" t="str">
        <f t="shared" si="32"/>
        <v/>
      </c>
      <c r="AH659" s="645" t="s">
        <v>47</v>
      </c>
      <c r="AI659" s="646" t="str">
        <f t="shared" si="33"/>
        <v/>
      </c>
      <c r="AJ659" s="234"/>
      <c r="AK659" s="647" t="str">
        <f t="shared" si="34"/>
        <v>○</v>
      </c>
      <c r="AL659" s="648" t="str">
        <f t="shared" si="35"/>
        <v/>
      </c>
      <c r="AM659" s="649"/>
      <c r="AN659" s="649"/>
      <c r="AO659" s="649"/>
      <c r="AP659" s="649"/>
      <c r="AQ659" s="649"/>
      <c r="AR659" s="649"/>
      <c r="AS659" s="649"/>
      <c r="AT659" s="649"/>
      <c r="AU659" s="650"/>
    </row>
    <row r="660" spans="1:47" ht="33" customHeight="1" thickBot="1">
      <c r="A660" s="639">
        <f t="shared" si="37"/>
        <v>650</v>
      </c>
      <c r="B660" s="1269" t="str">
        <f>IF(基本情報入力シート!C703="","",基本情報入力シート!C703)</f>
        <v/>
      </c>
      <c r="C660" s="1270"/>
      <c r="D660" s="1270"/>
      <c r="E660" s="1270"/>
      <c r="F660" s="1270"/>
      <c r="G660" s="1270"/>
      <c r="H660" s="1270"/>
      <c r="I660" s="1270"/>
      <c r="J660" s="1270"/>
      <c r="K660" s="1271"/>
      <c r="L660" s="639" t="str">
        <f>IF(基本情報入力シート!M703="","",基本情報入力シート!M703)</f>
        <v/>
      </c>
      <c r="M660" s="639" t="str">
        <f>IF(基本情報入力シート!R703="","",基本情報入力シート!R703)</f>
        <v/>
      </c>
      <c r="N660" s="639" t="str">
        <f>IF(基本情報入力シート!W703="","",基本情報入力シート!W703)</f>
        <v/>
      </c>
      <c r="O660" s="639" t="str">
        <f>IF(基本情報入力シート!X703="","",基本情報入力シート!X703)</f>
        <v/>
      </c>
      <c r="P660" s="640" t="str">
        <f>IF(基本情報入力シート!Y703="","",基本情報入力シート!Y703)</f>
        <v/>
      </c>
      <c r="Q660" s="641" t="str">
        <f>IF(基本情報入力シート!Z703="","",基本情報入力シート!Z703)</f>
        <v/>
      </c>
      <c r="R660" s="642" t="str">
        <f>IF(基本情報入力シート!AA703="","",基本情報入力シート!AA703)</f>
        <v/>
      </c>
      <c r="S660" s="129"/>
      <c r="T660" s="130"/>
      <c r="U660" s="643" t="str">
        <f>IFERROR(VLOOKUP(P660,【参考】数式用!$A$5:$I$28,MATCH(T660,【参考】数式用!$H$4:$I$4,0)+7,0),"")</f>
        <v/>
      </c>
      <c r="V660" s="132"/>
      <c r="W660" s="312" t="s">
        <v>121</v>
      </c>
      <c r="X660" s="133"/>
      <c r="Y660" s="313" t="s">
        <v>122</v>
      </c>
      <c r="Z660" s="133"/>
      <c r="AA660" s="313" t="s">
        <v>123</v>
      </c>
      <c r="AB660" s="133"/>
      <c r="AC660" s="313" t="s">
        <v>122</v>
      </c>
      <c r="AD660" s="133"/>
      <c r="AE660" s="313" t="s">
        <v>124</v>
      </c>
      <c r="AF660" s="644" t="s">
        <v>125</v>
      </c>
      <c r="AG660" s="651" t="str">
        <f t="shared" si="32"/>
        <v/>
      </c>
      <c r="AH660" s="645" t="s">
        <v>47</v>
      </c>
      <c r="AI660" s="646" t="str">
        <f t="shared" si="33"/>
        <v/>
      </c>
      <c r="AJ660" s="234"/>
      <c r="AK660" s="647" t="str">
        <f t="shared" si="34"/>
        <v>○</v>
      </c>
      <c r="AL660" s="648" t="str">
        <f t="shared" si="35"/>
        <v/>
      </c>
      <c r="AM660" s="649"/>
      <c r="AN660" s="649"/>
      <c r="AO660" s="649"/>
      <c r="AP660" s="649"/>
      <c r="AQ660" s="649"/>
      <c r="AR660" s="649"/>
      <c r="AS660" s="649"/>
      <c r="AT660" s="649"/>
      <c r="AU660" s="650"/>
    </row>
    <row r="661" spans="1:47" ht="33" customHeight="1" thickBot="1">
      <c r="A661" s="639">
        <f t="shared" si="37"/>
        <v>651</v>
      </c>
      <c r="B661" s="1269" t="str">
        <f>IF(基本情報入力シート!C704="","",基本情報入力シート!C704)</f>
        <v/>
      </c>
      <c r="C661" s="1270"/>
      <c r="D661" s="1270"/>
      <c r="E661" s="1270"/>
      <c r="F661" s="1270"/>
      <c r="G661" s="1270"/>
      <c r="H661" s="1270"/>
      <c r="I661" s="1270"/>
      <c r="J661" s="1270"/>
      <c r="K661" s="1271"/>
      <c r="L661" s="639" t="str">
        <f>IF(基本情報入力シート!M704="","",基本情報入力シート!M704)</f>
        <v/>
      </c>
      <c r="M661" s="639" t="str">
        <f>IF(基本情報入力シート!R704="","",基本情報入力シート!R704)</f>
        <v/>
      </c>
      <c r="N661" s="639" t="str">
        <f>IF(基本情報入力シート!W704="","",基本情報入力シート!W704)</f>
        <v/>
      </c>
      <c r="O661" s="639" t="str">
        <f>IF(基本情報入力シート!X704="","",基本情報入力シート!X704)</f>
        <v/>
      </c>
      <c r="P661" s="640" t="str">
        <f>IF(基本情報入力シート!Y704="","",基本情報入力シート!Y704)</f>
        <v/>
      </c>
      <c r="Q661" s="641" t="str">
        <f>IF(基本情報入力シート!Z704="","",基本情報入力シート!Z704)</f>
        <v/>
      </c>
      <c r="R661" s="642" t="str">
        <f>IF(基本情報入力シート!AA704="","",基本情報入力シート!AA704)</f>
        <v/>
      </c>
      <c r="S661" s="129"/>
      <c r="T661" s="130"/>
      <c r="U661" s="643" t="str">
        <f>IFERROR(VLOOKUP(P661,【参考】数式用!$A$5:$I$28,MATCH(T661,【参考】数式用!$H$4:$I$4,0)+7,0),"")</f>
        <v/>
      </c>
      <c r="V661" s="132"/>
      <c r="W661" s="312" t="s">
        <v>121</v>
      </c>
      <c r="X661" s="133"/>
      <c r="Y661" s="313" t="s">
        <v>122</v>
      </c>
      <c r="Z661" s="133"/>
      <c r="AA661" s="313" t="s">
        <v>123</v>
      </c>
      <c r="AB661" s="133"/>
      <c r="AC661" s="313" t="s">
        <v>122</v>
      </c>
      <c r="AD661" s="133"/>
      <c r="AE661" s="313" t="s">
        <v>124</v>
      </c>
      <c r="AF661" s="644" t="s">
        <v>125</v>
      </c>
      <c r="AG661" s="651" t="str">
        <f t="shared" si="32"/>
        <v/>
      </c>
      <c r="AH661" s="645" t="s">
        <v>47</v>
      </c>
      <c r="AI661" s="646" t="str">
        <f t="shared" si="33"/>
        <v/>
      </c>
      <c r="AJ661" s="234"/>
      <c r="AK661" s="647" t="str">
        <f t="shared" si="34"/>
        <v>○</v>
      </c>
      <c r="AL661" s="648" t="str">
        <f t="shared" si="35"/>
        <v/>
      </c>
      <c r="AM661" s="649"/>
      <c r="AN661" s="649"/>
      <c r="AO661" s="649"/>
      <c r="AP661" s="649"/>
      <c r="AQ661" s="649"/>
      <c r="AR661" s="649"/>
      <c r="AS661" s="649"/>
      <c r="AT661" s="649"/>
      <c r="AU661" s="650"/>
    </row>
    <row r="662" spans="1:47" ht="33" customHeight="1" thickBot="1">
      <c r="A662" s="639">
        <f t="shared" si="37"/>
        <v>652</v>
      </c>
      <c r="B662" s="1269" t="str">
        <f>IF(基本情報入力シート!C705="","",基本情報入力シート!C705)</f>
        <v/>
      </c>
      <c r="C662" s="1270"/>
      <c r="D662" s="1270"/>
      <c r="E662" s="1270"/>
      <c r="F662" s="1270"/>
      <c r="G662" s="1270"/>
      <c r="H662" s="1270"/>
      <c r="I662" s="1270"/>
      <c r="J662" s="1270"/>
      <c r="K662" s="1271"/>
      <c r="L662" s="639" t="str">
        <f>IF(基本情報入力シート!M705="","",基本情報入力シート!M705)</f>
        <v/>
      </c>
      <c r="M662" s="639" t="str">
        <f>IF(基本情報入力シート!R705="","",基本情報入力シート!R705)</f>
        <v/>
      </c>
      <c r="N662" s="639" t="str">
        <f>IF(基本情報入力シート!W705="","",基本情報入力シート!W705)</f>
        <v/>
      </c>
      <c r="O662" s="639" t="str">
        <f>IF(基本情報入力シート!X705="","",基本情報入力シート!X705)</f>
        <v/>
      </c>
      <c r="P662" s="640" t="str">
        <f>IF(基本情報入力シート!Y705="","",基本情報入力シート!Y705)</f>
        <v/>
      </c>
      <c r="Q662" s="641" t="str">
        <f>IF(基本情報入力シート!Z705="","",基本情報入力シート!Z705)</f>
        <v/>
      </c>
      <c r="R662" s="642" t="str">
        <f>IF(基本情報入力シート!AA705="","",基本情報入力シート!AA705)</f>
        <v/>
      </c>
      <c r="S662" s="129"/>
      <c r="T662" s="130"/>
      <c r="U662" s="643" t="str">
        <f>IFERROR(VLOOKUP(P662,【参考】数式用!$A$5:$I$28,MATCH(T662,【参考】数式用!$H$4:$I$4,0)+7,0),"")</f>
        <v/>
      </c>
      <c r="V662" s="132"/>
      <c r="W662" s="312" t="s">
        <v>121</v>
      </c>
      <c r="X662" s="133"/>
      <c r="Y662" s="313" t="s">
        <v>122</v>
      </c>
      <c r="Z662" s="133"/>
      <c r="AA662" s="313" t="s">
        <v>123</v>
      </c>
      <c r="AB662" s="133"/>
      <c r="AC662" s="313" t="s">
        <v>122</v>
      </c>
      <c r="AD662" s="133"/>
      <c r="AE662" s="313" t="s">
        <v>124</v>
      </c>
      <c r="AF662" s="644" t="s">
        <v>125</v>
      </c>
      <c r="AG662" s="651" t="str">
        <f t="shared" si="32"/>
        <v/>
      </c>
      <c r="AH662" s="645" t="s">
        <v>47</v>
      </c>
      <c r="AI662" s="646" t="str">
        <f t="shared" si="33"/>
        <v/>
      </c>
      <c r="AJ662" s="234"/>
      <c r="AK662" s="647" t="str">
        <f t="shared" si="34"/>
        <v>○</v>
      </c>
      <c r="AL662" s="648" t="str">
        <f t="shared" si="35"/>
        <v/>
      </c>
      <c r="AM662" s="649"/>
      <c r="AN662" s="649"/>
      <c r="AO662" s="649"/>
      <c r="AP662" s="649"/>
      <c r="AQ662" s="649"/>
      <c r="AR662" s="649"/>
      <c r="AS662" s="649"/>
      <c r="AT662" s="649"/>
      <c r="AU662" s="650"/>
    </row>
    <row r="663" spans="1:47" ht="33" customHeight="1" thickBot="1">
      <c r="A663" s="639">
        <f t="shared" si="37"/>
        <v>653</v>
      </c>
      <c r="B663" s="1269" t="str">
        <f>IF(基本情報入力シート!C706="","",基本情報入力シート!C706)</f>
        <v/>
      </c>
      <c r="C663" s="1270"/>
      <c r="D663" s="1270"/>
      <c r="E663" s="1270"/>
      <c r="F663" s="1270"/>
      <c r="G663" s="1270"/>
      <c r="H663" s="1270"/>
      <c r="I663" s="1270"/>
      <c r="J663" s="1270"/>
      <c r="K663" s="1271"/>
      <c r="L663" s="639" t="str">
        <f>IF(基本情報入力シート!M706="","",基本情報入力シート!M706)</f>
        <v/>
      </c>
      <c r="M663" s="639" t="str">
        <f>IF(基本情報入力シート!R706="","",基本情報入力シート!R706)</f>
        <v/>
      </c>
      <c r="N663" s="639" t="str">
        <f>IF(基本情報入力シート!W706="","",基本情報入力シート!W706)</f>
        <v/>
      </c>
      <c r="O663" s="639" t="str">
        <f>IF(基本情報入力シート!X706="","",基本情報入力シート!X706)</f>
        <v/>
      </c>
      <c r="P663" s="640" t="str">
        <f>IF(基本情報入力シート!Y706="","",基本情報入力シート!Y706)</f>
        <v/>
      </c>
      <c r="Q663" s="641" t="str">
        <f>IF(基本情報入力シート!Z706="","",基本情報入力シート!Z706)</f>
        <v/>
      </c>
      <c r="R663" s="642" t="str">
        <f>IF(基本情報入力シート!AA706="","",基本情報入力シート!AA706)</f>
        <v/>
      </c>
      <c r="S663" s="129"/>
      <c r="T663" s="130"/>
      <c r="U663" s="643" t="str">
        <f>IFERROR(VLOOKUP(P663,【参考】数式用!$A$5:$I$28,MATCH(T663,【参考】数式用!$H$4:$I$4,0)+7,0),"")</f>
        <v/>
      </c>
      <c r="V663" s="132"/>
      <c r="W663" s="312" t="s">
        <v>121</v>
      </c>
      <c r="X663" s="133"/>
      <c r="Y663" s="313" t="s">
        <v>122</v>
      </c>
      <c r="Z663" s="133"/>
      <c r="AA663" s="313" t="s">
        <v>123</v>
      </c>
      <c r="AB663" s="133"/>
      <c r="AC663" s="313" t="s">
        <v>122</v>
      </c>
      <c r="AD663" s="133"/>
      <c r="AE663" s="313" t="s">
        <v>124</v>
      </c>
      <c r="AF663" s="644" t="s">
        <v>125</v>
      </c>
      <c r="AG663" s="651" t="str">
        <f t="shared" si="32"/>
        <v/>
      </c>
      <c r="AH663" s="645" t="s">
        <v>47</v>
      </c>
      <c r="AI663" s="646" t="str">
        <f t="shared" si="33"/>
        <v/>
      </c>
      <c r="AJ663" s="234"/>
      <c r="AK663" s="647" t="str">
        <f t="shared" si="34"/>
        <v>○</v>
      </c>
      <c r="AL663" s="648" t="str">
        <f t="shared" si="35"/>
        <v/>
      </c>
      <c r="AM663" s="649"/>
      <c r="AN663" s="649"/>
      <c r="AO663" s="649"/>
      <c r="AP663" s="649"/>
      <c r="AQ663" s="649"/>
      <c r="AR663" s="649"/>
      <c r="AS663" s="649"/>
      <c r="AT663" s="649"/>
      <c r="AU663" s="650"/>
    </row>
    <row r="664" spans="1:47" ht="33" customHeight="1" thickBot="1">
      <c r="A664" s="639">
        <f t="shared" si="37"/>
        <v>654</v>
      </c>
      <c r="B664" s="1269" t="str">
        <f>IF(基本情報入力シート!C707="","",基本情報入力シート!C707)</f>
        <v/>
      </c>
      <c r="C664" s="1270"/>
      <c r="D664" s="1270"/>
      <c r="E664" s="1270"/>
      <c r="F664" s="1270"/>
      <c r="G664" s="1270"/>
      <c r="H664" s="1270"/>
      <c r="I664" s="1270"/>
      <c r="J664" s="1270"/>
      <c r="K664" s="1271"/>
      <c r="L664" s="639" t="str">
        <f>IF(基本情報入力シート!M707="","",基本情報入力シート!M707)</f>
        <v/>
      </c>
      <c r="M664" s="639" t="str">
        <f>IF(基本情報入力シート!R707="","",基本情報入力シート!R707)</f>
        <v/>
      </c>
      <c r="N664" s="639" t="str">
        <f>IF(基本情報入力シート!W707="","",基本情報入力シート!W707)</f>
        <v/>
      </c>
      <c r="O664" s="639" t="str">
        <f>IF(基本情報入力シート!X707="","",基本情報入力シート!X707)</f>
        <v/>
      </c>
      <c r="P664" s="640" t="str">
        <f>IF(基本情報入力シート!Y707="","",基本情報入力シート!Y707)</f>
        <v/>
      </c>
      <c r="Q664" s="641" t="str">
        <f>IF(基本情報入力シート!Z707="","",基本情報入力シート!Z707)</f>
        <v/>
      </c>
      <c r="R664" s="642" t="str">
        <f>IF(基本情報入力シート!AA707="","",基本情報入力シート!AA707)</f>
        <v/>
      </c>
      <c r="S664" s="129"/>
      <c r="T664" s="130"/>
      <c r="U664" s="643" t="str">
        <f>IFERROR(VLOOKUP(P664,【参考】数式用!$A$5:$I$28,MATCH(T664,【参考】数式用!$H$4:$I$4,0)+7,0),"")</f>
        <v/>
      </c>
      <c r="V664" s="132"/>
      <c r="W664" s="312" t="s">
        <v>121</v>
      </c>
      <c r="X664" s="133"/>
      <c r="Y664" s="313" t="s">
        <v>122</v>
      </c>
      <c r="Z664" s="133"/>
      <c r="AA664" s="313" t="s">
        <v>123</v>
      </c>
      <c r="AB664" s="133"/>
      <c r="AC664" s="313" t="s">
        <v>122</v>
      </c>
      <c r="AD664" s="133"/>
      <c r="AE664" s="313" t="s">
        <v>124</v>
      </c>
      <c r="AF664" s="644" t="s">
        <v>125</v>
      </c>
      <c r="AG664" s="651" t="str">
        <f t="shared" si="32"/>
        <v/>
      </c>
      <c r="AH664" s="645" t="s">
        <v>47</v>
      </c>
      <c r="AI664" s="646" t="str">
        <f t="shared" si="33"/>
        <v/>
      </c>
      <c r="AJ664" s="234"/>
      <c r="AK664" s="647" t="str">
        <f t="shared" si="34"/>
        <v>○</v>
      </c>
      <c r="AL664" s="648" t="str">
        <f t="shared" si="35"/>
        <v/>
      </c>
      <c r="AM664" s="649"/>
      <c r="AN664" s="649"/>
      <c r="AO664" s="649"/>
      <c r="AP664" s="649"/>
      <c r="AQ664" s="649"/>
      <c r="AR664" s="649"/>
      <c r="AS664" s="649"/>
      <c r="AT664" s="649"/>
      <c r="AU664" s="650"/>
    </row>
    <row r="665" spans="1:47" ht="33" customHeight="1" thickBot="1">
      <c r="A665" s="639">
        <f t="shared" si="37"/>
        <v>655</v>
      </c>
      <c r="B665" s="1269" t="str">
        <f>IF(基本情報入力シート!C708="","",基本情報入力シート!C708)</f>
        <v/>
      </c>
      <c r="C665" s="1270"/>
      <c r="D665" s="1270"/>
      <c r="E665" s="1270"/>
      <c r="F665" s="1270"/>
      <c r="G665" s="1270"/>
      <c r="H665" s="1270"/>
      <c r="I665" s="1270"/>
      <c r="J665" s="1270"/>
      <c r="K665" s="1271"/>
      <c r="L665" s="639" t="str">
        <f>IF(基本情報入力シート!M708="","",基本情報入力シート!M708)</f>
        <v/>
      </c>
      <c r="M665" s="639" t="str">
        <f>IF(基本情報入力シート!R708="","",基本情報入力シート!R708)</f>
        <v/>
      </c>
      <c r="N665" s="639" t="str">
        <f>IF(基本情報入力シート!W708="","",基本情報入力シート!W708)</f>
        <v/>
      </c>
      <c r="O665" s="639" t="str">
        <f>IF(基本情報入力シート!X708="","",基本情報入力シート!X708)</f>
        <v/>
      </c>
      <c r="P665" s="640" t="str">
        <f>IF(基本情報入力シート!Y708="","",基本情報入力シート!Y708)</f>
        <v/>
      </c>
      <c r="Q665" s="641" t="str">
        <f>IF(基本情報入力シート!Z708="","",基本情報入力シート!Z708)</f>
        <v/>
      </c>
      <c r="R665" s="642" t="str">
        <f>IF(基本情報入力シート!AA708="","",基本情報入力シート!AA708)</f>
        <v/>
      </c>
      <c r="S665" s="129"/>
      <c r="T665" s="130"/>
      <c r="U665" s="643" t="str">
        <f>IFERROR(VLOOKUP(P665,【参考】数式用!$A$5:$I$28,MATCH(T665,【参考】数式用!$H$4:$I$4,0)+7,0),"")</f>
        <v/>
      </c>
      <c r="V665" s="132"/>
      <c r="W665" s="312" t="s">
        <v>121</v>
      </c>
      <c r="X665" s="133"/>
      <c r="Y665" s="313" t="s">
        <v>122</v>
      </c>
      <c r="Z665" s="133"/>
      <c r="AA665" s="313" t="s">
        <v>123</v>
      </c>
      <c r="AB665" s="133"/>
      <c r="AC665" s="313" t="s">
        <v>122</v>
      </c>
      <c r="AD665" s="133"/>
      <c r="AE665" s="313" t="s">
        <v>124</v>
      </c>
      <c r="AF665" s="644" t="s">
        <v>125</v>
      </c>
      <c r="AG665" s="651" t="str">
        <f t="shared" si="32"/>
        <v/>
      </c>
      <c r="AH665" s="645" t="s">
        <v>47</v>
      </c>
      <c r="AI665" s="646" t="str">
        <f t="shared" si="33"/>
        <v/>
      </c>
      <c r="AJ665" s="234"/>
      <c r="AK665" s="647" t="str">
        <f t="shared" si="34"/>
        <v>○</v>
      </c>
      <c r="AL665" s="648" t="str">
        <f t="shared" si="35"/>
        <v/>
      </c>
      <c r="AM665" s="649"/>
      <c r="AN665" s="649"/>
      <c r="AO665" s="649"/>
      <c r="AP665" s="649"/>
      <c r="AQ665" s="649"/>
      <c r="AR665" s="649"/>
      <c r="AS665" s="649"/>
      <c r="AT665" s="649"/>
      <c r="AU665" s="650"/>
    </row>
    <row r="666" spans="1:47" ht="33" customHeight="1" thickBot="1">
      <c r="A666" s="639">
        <f t="shared" si="37"/>
        <v>656</v>
      </c>
      <c r="B666" s="1269" t="str">
        <f>IF(基本情報入力シート!C709="","",基本情報入力シート!C709)</f>
        <v/>
      </c>
      <c r="C666" s="1270"/>
      <c r="D666" s="1270"/>
      <c r="E666" s="1270"/>
      <c r="F666" s="1270"/>
      <c r="G666" s="1270"/>
      <c r="H666" s="1270"/>
      <c r="I666" s="1270"/>
      <c r="J666" s="1270"/>
      <c r="K666" s="1271"/>
      <c r="L666" s="639" t="str">
        <f>IF(基本情報入力シート!M709="","",基本情報入力シート!M709)</f>
        <v/>
      </c>
      <c r="M666" s="639" t="str">
        <f>IF(基本情報入力シート!R709="","",基本情報入力シート!R709)</f>
        <v/>
      </c>
      <c r="N666" s="639" t="str">
        <f>IF(基本情報入力シート!W709="","",基本情報入力シート!W709)</f>
        <v/>
      </c>
      <c r="O666" s="639" t="str">
        <f>IF(基本情報入力シート!X709="","",基本情報入力シート!X709)</f>
        <v/>
      </c>
      <c r="P666" s="640" t="str">
        <f>IF(基本情報入力シート!Y709="","",基本情報入力シート!Y709)</f>
        <v/>
      </c>
      <c r="Q666" s="641" t="str">
        <f>IF(基本情報入力シート!Z709="","",基本情報入力シート!Z709)</f>
        <v/>
      </c>
      <c r="R666" s="642" t="str">
        <f>IF(基本情報入力シート!AA709="","",基本情報入力シート!AA709)</f>
        <v/>
      </c>
      <c r="S666" s="129"/>
      <c r="T666" s="130"/>
      <c r="U666" s="643" t="str">
        <f>IFERROR(VLOOKUP(P666,【参考】数式用!$A$5:$I$28,MATCH(T666,【参考】数式用!$H$4:$I$4,0)+7,0),"")</f>
        <v/>
      </c>
      <c r="V666" s="132"/>
      <c r="W666" s="312" t="s">
        <v>121</v>
      </c>
      <c r="X666" s="133"/>
      <c r="Y666" s="313" t="s">
        <v>122</v>
      </c>
      <c r="Z666" s="133"/>
      <c r="AA666" s="313" t="s">
        <v>123</v>
      </c>
      <c r="AB666" s="133"/>
      <c r="AC666" s="313" t="s">
        <v>122</v>
      </c>
      <c r="AD666" s="133"/>
      <c r="AE666" s="313" t="s">
        <v>124</v>
      </c>
      <c r="AF666" s="644" t="s">
        <v>125</v>
      </c>
      <c r="AG666" s="651" t="str">
        <f t="shared" si="32"/>
        <v/>
      </c>
      <c r="AH666" s="645" t="s">
        <v>47</v>
      </c>
      <c r="AI666" s="646" t="str">
        <f t="shared" si="33"/>
        <v/>
      </c>
      <c r="AJ666" s="234"/>
      <c r="AK666" s="647" t="str">
        <f t="shared" si="34"/>
        <v>○</v>
      </c>
      <c r="AL666" s="648" t="str">
        <f t="shared" si="35"/>
        <v/>
      </c>
      <c r="AM666" s="649"/>
      <c r="AN666" s="649"/>
      <c r="AO666" s="649"/>
      <c r="AP666" s="649"/>
      <c r="AQ666" s="649"/>
      <c r="AR666" s="649"/>
      <c r="AS666" s="649"/>
      <c r="AT666" s="649"/>
      <c r="AU666" s="650"/>
    </row>
    <row r="667" spans="1:47" ht="33" customHeight="1" thickBot="1">
      <c r="A667" s="639">
        <f t="shared" si="37"/>
        <v>657</v>
      </c>
      <c r="B667" s="1269" t="str">
        <f>IF(基本情報入力シート!C710="","",基本情報入力シート!C710)</f>
        <v/>
      </c>
      <c r="C667" s="1270"/>
      <c r="D667" s="1270"/>
      <c r="E667" s="1270"/>
      <c r="F667" s="1270"/>
      <c r="G667" s="1270"/>
      <c r="H667" s="1270"/>
      <c r="I667" s="1270"/>
      <c r="J667" s="1270"/>
      <c r="K667" s="1271"/>
      <c r="L667" s="639" t="str">
        <f>IF(基本情報入力シート!M710="","",基本情報入力シート!M710)</f>
        <v/>
      </c>
      <c r="M667" s="639" t="str">
        <f>IF(基本情報入力シート!R710="","",基本情報入力シート!R710)</f>
        <v/>
      </c>
      <c r="N667" s="639" t="str">
        <f>IF(基本情報入力シート!W710="","",基本情報入力シート!W710)</f>
        <v/>
      </c>
      <c r="O667" s="639" t="str">
        <f>IF(基本情報入力シート!X710="","",基本情報入力シート!X710)</f>
        <v/>
      </c>
      <c r="P667" s="640" t="str">
        <f>IF(基本情報入力シート!Y710="","",基本情報入力シート!Y710)</f>
        <v/>
      </c>
      <c r="Q667" s="641" t="str">
        <f>IF(基本情報入力シート!Z710="","",基本情報入力シート!Z710)</f>
        <v/>
      </c>
      <c r="R667" s="642" t="str">
        <f>IF(基本情報入力シート!AA710="","",基本情報入力シート!AA710)</f>
        <v/>
      </c>
      <c r="S667" s="129"/>
      <c r="T667" s="130"/>
      <c r="U667" s="643" t="str">
        <f>IFERROR(VLOOKUP(P667,【参考】数式用!$A$5:$I$28,MATCH(T667,【参考】数式用!$H$4:$I$4,0)+7,0),"")</f>
        <v/>
      </c>
      <c r="V667" s="132"/>
      <c r="W667" s="312" t="s">
        <v>121</v>
      </c>
      <c r="X667" s="133"/>
      <c r="Y667" s="313" t="s">
        <v>122</v>
      </c>
      <c r="Z667" s="133"/>
      <c r="AA667" s="313" t="s">
        <v>123</v>
      </c>
      <c r="AB667" s="133"/>
      <c r="AC667" s="313" t="s">
        <v>122</v>
      </c>
      <c r="AD667" s="133"/>
      <c r="AE667" s="313" t="s">
        <v>124</v>
      </c>
      <c r="AF667" s="644" t="s">
        <v>125</v>
      </c>
      <c r="AG667" s="651" t="str">
        <f t="shared" si="32"/>
        <v/>
      </c>
      <c r="AH667" s="645" t="s">
        <v>47</v>
      </c>
      <c r="AI667" s="646" t="str">
        <f t="shared" si="33"/>
        <v/>
      </c>
      <c r="AJ667" s="234"/>
      <c r="AK667" s="647" t="str">
        <f t="shared" si="34"/>
        <v>○</v>
      </c>
      <c r="AL667" s="648" t="str">
        <f t="shared" si="35"/>
        <v/>
      </c>
      <c r="AM667" s="649"/>
      <c r="AN667" s="649"/>
      <c r="AO667" s="649"/>
      <c r="AP667" s="649"/>
      <c r="AQ667" s="649"/>
      <c r="AR667" s="649"/>
      <c r="AS667" s="649"/>
      <c r="AT667" s="649"/>
      <c r="AU667" s="650"/>
    </row>
    <row r="668" spans="1:47" ht="33" customHeight="1" thickBot="1">
      <c r="A668" s="639">
        <f t="shared" si="37"/>
        <v>658</v>
      </c>
      <c r="B668" s="1269" t="str">
        <f>IF(基本情報入力シート!C711="","",基本情報入力シート!C711)</f>
        <v/>
      </c>
      <c r="C668" s="1270"/>
      <c r="D668" s="1270"/>
      <c r="E668" s="1270"/>
      <c r="F668" s="1270"/>
      <c r="G668" s="1270"/>
      <c r="H668" s="1270"/>
      <c r="I668" s="1270"/>
      <c r="J668" s="1270"/>
      <c r="K668" s="1271"/>
      <c r="L668" s="639" t="str">
        <f>IF(基本情報入力シート!M711="","",基本情報入力シート!M711)</f>
        <v/>
      </c>
      <c r="M668" s="639" t="str">
        <f>IF(基本情報入力シート!R711="","",基本情報入力シート!R711)</f>
        <v/>
      </c>
      <c r="N668" s="639" t="str">
        <f>IF(基本情報入力シート!W711="","",基本情報入力シート!W711)</f>
        <v/>
      </c>
      <c r="O668" s="639" t="str">
        <f>IF(基本情報入力シート!X711="","",基本情報入力シート!X711)</f>
        <v/>
      </c>
      <c r="P668" s="640" t="str">
        <f>IF(基本情報入力シート!Y711="","",基本情報入力シート!Y711)</f>
        <v/>
      </c>
      <c r="Q668" s="641" t="str">
        <f>IF(基本情報入力シート!Z711="","",基本情報入力シート!Z711)</f>
        <v/>
      </c>
      <c r="R668" s="642" t="str">
        <f>IF(基本情報入力シート!AA711="","",基本情報入力シート!AA711)</f>
        <v/>
      </c>
      <c r="S668" s="129"/>
      <c r="T668" s="130"/>
      <c r="U668" s="643" t="str">
        <f>IFERROR(VLOOKUP(P668,【参考】数式用!$A$5:$I$28,MATCH(T668,【参考】数式用!$H$4:$I$4,0)+7,0),"")</f>
        <v/>
      </c>
      <c r="V668" s="132"/>
      <c r="W668" s="312" t="s">
        <v>121</v>
      </c>
      <c r="X668" s="133"/>
      <c r="Y668" s="313" t="s">
        <v>122</v>
      </c>
      <c r="Z668" s="133"/>
      <c r="AA668" s="313" t="s">
        <v>123</v>
      </c>
      <c r="AB668" s="133"/>
      <c r="AC668" s="313" t="s">
        <v>122</v>
      </c>
      <c r="AD668" s="133"/>
      <c r="AE668" s="313" t="s">
        <v>124</v>
      </c>
      <c r="AF668" s="644" t="s">
        <v>125</v>
      </c>
      <c r="AG668" s="651" t="str">
        <f t="shared" si="32"/>
        <v/>
      </c>
      <c r="AH668" s="645" t="s">
        <v>47</v>
      </c>
      <c r="AI668" s="646" t="str">
        <f t="shared" si="33"/>
        <v/>
      </c>
      <c r="AJ668" s="234"/>
      <c r="AK668" s="647" t="str">
        <f t="shared" si="34"/>
        <v>○</v>
      </c>
      <c r="AL668" s="648" t="str">
        <f t="shared" si="35"/>
        <v/>
      </c>
      <c r="AM668" s="649"/>
      <c r="AN668" s="649"/>
      <c r="AO668" s="649"/>
      <c r="AP668" s="649"/>
      <c r="AQ668" s="649"/>
      <c r="AR668" s="649"/>
      <c r="AS668" s="649"/>
      <c r="AT668" s="649"/>
      <c r="AU668" s="650"/>
    </row>
    <row r="669" spans="1:47" ht="33" customHeight="1" thickBot="1">
      <c r="A669" s="639">
        <f t="shared" si="37"/>
        <v>659</v>
      </c>
      <c r="B669" s="1269" t="str">
        <f>IF(基本情報入力シート!C712="","",基本情報入力シート!C712)</f>
        <v/>
      </c>
      <c r="C669" s="1270"/>
      <c r="D669" s="1270"/>
      <c r="E669" s="1270"/>
      <c r="F669" s="1270"/>
      <c r="G669" s="1270"/>
      <c r="H669" s="1270"/>
      <c r="I669" s="1270"/>
      <c r="J669" s="1270"/>
      <c r="K669" s="1271"/>
      <c r="L669" s="639" t="str">
        <f>IF(基本情報入力シート!M712="","",基本情報入力シート!M712)</f>
        <v/>
      </c>
      <c r="M669" s="639" t="str">
        <f>IF(基本情報入力シート!R712="","",基本情報入力シート!R712)</f>
        <v/>
      </c>
      <c r="N669" s="639" t="str">
        <f>IF(基本情報入力シート!W712="","",基本情報入力シート!W712)</f>
        <v/>
      </c>
      <c r="O669" s="639" t="str">
        <f>IF(基本情報入力シート!X712="","",基本情報入力シート!X712)</f>
        <v/>
      </c>
      <c r="P669" s="640" t="str">
        <f>IF(基本情報入力シート!Y712="","",基本情報入力シート!Y712)</f>
        <v/>
      </c>
      <c r="Q669" s="641" t="str">
        <f>IF(基本情報入力シート!Z712="","",基本情報入力シート!Z712)</f>
        <v/>
      </c>
      <c r="R669" s="642" t="str">
        <f>IF(基本情報入力シート!AA712="","",基本情報入力シート!AA712)</f>
        <v/>
      </c>
      <c r="S669" s="129"/>
      <c r="T669" s="130"/>
      <c r="U669" s="643" t="str">
        <f>IFERROR(VLOOKUP(P669,【参考】数式用!$A$5:$I$28,MATCH(T669,【参考】数式用!$H$4:$I$4,0)+7,0),"")</f>
        <v/>
      </c>
      <c r="V669" s="132"/>
      <c r="W669" s="312" t="s">
        <v>121</v>
      </c>
      <c r="X669" s="133"/>
      <c r="Y669" s="313" t="s">
        <v>122</v>
      </c>
      <c r="Z669" s="133"/>
      <c r="AA669" s="313" t="s">
        <v>123</v>
      </c>
      <c r="AB669" s="133"/>
      <c r="AC669" s="313" t="s">
        <v>122</v>
      </c>
      <c r="AD669" s="133"/>
      <c r="AE669" s="313" t="s">
        <v>124</v>
      </c>
      <c r="AF669" s="644" t="s">
        <v>125</v>
      </c>
      <c r="AG669" s="651" t="str">
        <f t="shared" si="32"/>
        <v/>
      </c>
      <c r="AH669" s="645" t="s">
        <v>47</v>
      </c>
      <c r="AI669" s="646" t="str">
        <f t="shared" si="33"/>
        <v/>
      </c>
      <c r="AJ669" s="234"/>
      <c r="AK669" s="647" t="str">
        <f t="shared" si="34"/>
        <v>○</v>
      </c>
      <c r="AL669" s="648" t="str">
        <f t="shared" si="35"/>
        <v/>
      </c>
      <c r="AM669" s="649"/>
      <c r="AN669" s="649"/>
      <c r="AO669" s="649"/>
      <c r="AP669" s="649"/>
      <c r="AQ669" s="649"/>
      <c r="AR669" s="649"/>
      <c r="AS669" s="649"/>
      <c r="AT669" s="649"/>
      <c r="AU669" s="650"/>
    </row>
    <row r="670" spans="1:47" ht="33" customHeight="1" thickBot="1">
      <c r="A670" s="639">
        <f t="shared" si="37"/>
        <v>660</v>
      </c>
      <c r="B670" s="1269" t="str">
        <f>IF(基本情報入力シート!C713="","",基本情報入力シート!C713)</f>
        <v/>
      </c>
      <c r="C670" s="1270"/>
      <c r="D670" s="1270"/>
      <c r="E670" s="1270"/>
      <c r="F670" s="1270"/>
      <c r="G670" s="1270"/>
      <c r="H670" s="1270"/>
      <c r="I670" s="1270"/>
      <c r="J670" s="1270"/>
      <c r="K670" s="1271"/>
      <c r="L670" s="639" t="str">
        <f>IF(基本情報入力シート!M713="","",基本情報入力シート!M713)</f>
        <v/>
      </c>
      <c r="M670" s="639" t="str">
        <f>IF(基本情報入力シート!R713="","",基本情報入力シート!R713)</f>
        <v/>
      </c>
      <c r="N670" s="639" t="str">
        <f>IF(基本情報入力シート!W713="","",基本情報入力シート!W713)</f>
        <v/>
      </c>
      <c r="O670" s="639" t="str">
        <f>IF(基本情報入力シート!X713="","",基本情報入力シート!X713)</f>
        <v/>
      </c>
      <c r="P670" s="640" t="str">
        <f>IF(基本情報入力シート!Y713="","",基本情報入力シート!Y713)</f>
        <v/>
      </c>
      <c r="Q670" s="641" t="str">
        <f>IF(基本情報入力シート!Z713="","",基本情報入力シート!Z713)</f>
        <v/>
      </c>
      <c r="R670" s="642" t="str">
        <f>IF(基本情報入力シート!AA713="","",基本情報入力シート!AA713)</f>
        <v/>
      </c>
      <c r="S670" s="129"/>
      <c r="T670" s="130"/>
      <c r="U670" s="643" t="str">
        <f>IFERROR(VLOOKUP(P670,【参考】数式用!$A$5:$I$28,MATCH(T670,【参考】数式用!$H$4:$I$4,0)+7,0),"")</f>
        <v/>
      </c>
      <c r="V670" s="132"/>
      <c r="W670" s="312" t="s">
        <v>121</v>
      </c>
      <c r="X670" s="133"/>
      <c r="Y670" s="313" t="s">
        <v>122</v>
      </c>
      <c r="Z670" s="133"/>
      <c r="AA670" s="313" t="s">
        <v>123</v>
      </c>
      <c r="AB670" s="133"/>
      <c r="AC670" s="313" t="s">
        <v>122</v>
      </c>
      <c r="AD670" s="133"/>
      <c r="AE670" s="313" t="s">
        <v>124</v>
      </c>
      <c r="AF670" s="644" t="s">
        <v>125</v>
      </c>
      <c r="AG670" s="651" t="str">
        <f t="shared" si="32"/>
        <v/>
      </c>
      <c r="AH670" s="645" t="s">
        <v>47</v>
      </c>
      <c r="AI670" s="646" t="str">
        <f t="shared" si="33"/>
        <v/>
      </c>
      <c r="AJ670" s="234"/>
      <c r="AK670" s="647" t="str">
        <f t="shared" si="34"/>
        <v>○</v>
      </c>
      <c r="AL670" s="648" t="str">
        <f t="shared" si="35"/>
        <v/>
      </c>
      <c r="AM670" s="649"/>
      <c r="AN670" s="649"/>
      <c r="AO670" s="649"/>
      <c r="AP670" s="649"/>
      <c r="AQ670" s="649"/>
      <c r="AR670" s="649"/>
      <c r="AS670" s="649"/>
      <c r="AT670" s="649"/>
      <c r="AU670" s="650"/>
    </row>
    <row r="671" spans="1:47" ht="33" customHeight="1" thickBot="1">
      <c r="A671" s="639">
        <f t="shared" si="37"/>
        <v>661</v>
      </c>
      <c r="B671" s="1269" t="str">
        <f>IF(基本情報入力シート!C714="","",基本情報入力シート!C714)</f>
        <v/>
      </c>
      <c r="C671" s="1270"/>
      <c r="D671" s="1270"/>
      <c r="E671" s="1270"/>
      <c r="F671" s="1270"/>
      <c r="G671" s="1270"/>
      <c r="H671" s="1270"/>
      <c r="I671" s="1270"/>
      <c r="J671" s="1270"/>
      <c r="K671" s="1271"/>
      <c r="L671" s="639" t="str">
        <f>IF(基本情報入力シート!M714="","",基本情報入力シート!M714)</f>
        <v/>
      </c>
      <c r="M671" s="639" t="str">
        <f>IF(基本情報入力シート!R714="","",基本情報入力シート!R714)</f>
        <v/>
      </c>
      <c r="N671" s="639" t="str">
        <f>IF(基本情報入力シート!W714="","",基本情報入力シート!W714)</f>
        <v/>
      </c>
      <c r="O671" s="639" t="str">
        <f>IF(基本情報入力シート!X714="","",基本情報入力シート!X714)</f>
        <v/>
      </c>
      <c r="P671" s="640" t="str">
        <f>IF(基本情報入力シート!Y714="","",基本情報入力シート!Y714)</f>
        <v/>
      </c>
      <c r="Q671" s="641" t="str">
        <f>IF(基本情報入力シート!Z714="","",基本情報入力シート!Z714)</f>
        <v/>
      </c>
      <c r="R671" s="642" t="str">
        <f>IF(基本情報入力シート!AA714="","",基本情報入力シート!AA714)</f>
        <v/>
      </c>
      <c r="S671" s="129"/>
      <c r="T671" s="130"/>
      <c r="U671" s="643" t="str">
        <f>IFERROR(VLOOKUP(P671,【参考】数式用!$A$5:$I$28,MATCH(T671,【参考】数式用!$H$4:$I$4,0)+7,0),"")</f>
        <v/>
      </c>
      <c r="V671" s="132"/>
      <c r="W671" s="312" t="s">
        <v>121</v>
      </c>
      <c r="X671" s="133"/>
      <c r="Y671" s="313" t="s">
        <v>122</v>
      </c>
      <c r="Z671" s="133"/>
      <c r="AA671" s="313" t="s">
        <v>123</v>
      </c>
      <c r="AB671" s="133"/>
      <c r="AC671" s="313" t="s">
        <v>122</v>
      </c>
      <c r="AD671" s="133"/>
      <c r="AE671" s="313" t="s">
        <v>124</v>
      </c>
      <c r="AF671" s="644" t="s">
        <v>125</v>
      </c>
      <c r="AG671" s="651" t="str">
        <f t="shared" si="32"/>
        <v/>
      </c>
      <c r="AH671" s="645" t="s">
        <v>47</v>
      </c>
      <c r="AI671" s="646" t="str">
        <f t="shared" si="33"/>
        <v/>
      </c>
      <c r="AJ671" s="234"/>
      <c r="AK671" s="647" t="str">
        <f t="shared" si="34"/>
        <v>○</v>
      </c>
      <c r="AL671" s="648" t="str">
        <f t="shared" si="35"/>
        <v/>
      </c>
      <c r="AM671" s="649"/>
      <c r="AN671" s="649"/>
      <c r="AO671" s="649"/>
      <c r="AP671" s="649"/>
      <c r="AQ671" s="649"/>
      <c r="AR671" s="649"/>
      <c r="AS671" s="649"/>
      <c r="AT671" s="649"/>
      <c r="AU671" s="650"/>
    </row>
    <row r="672" spans="1:47" ht="33" customHeight="1" thickBot="1">
      <c r="A672" s="639">
        <f t="shared" si="37"/>
        <v>662</v>
      </c>
      <c r="B672" s="1269" t="str">
        <f>IF(基本情報入力シート!C715="","",基本情報入力シート!C715)</f>
        <v/>
      </c>
      <c r="C672" s="1270"/>
      <c r="D672" s="1270"/>
      <c r="E672" s="1270"/>
      <c r="F672" s="1270"/>
      <c r="G672" s="1270"/>
      <c r="H672" s="1270"/>
      <c r="I672" s="1270"/>
      <c r="J672" s="1270"/>
      <c r="K672" s="1271"/>
      <c r="L672" s="639" t="str">
        <f>IF(基本情報入力シート!M715="","",基本情報入力シート!M715)</f>
        <v/>
      </c>
      <c r="M672" s="639" t="str">
        <f>IF(基本情報入力シート!R715="","",基本情報入力シート!R715)</f>
        <v/>
      </c>
      <c r="N672" s="639" t="str">
        <f>IF(基本情報入力シート!W715="","",基本情報入力シート!W715)</f>
        <v/>
      </c>
      <c r="O672" s="639" t="str">
        <f>IF(基本情報入力シート!X715="","",基本情報入力シート!X715)</f>
        <v/>
      </c>
      <c r="P672" s="640" t="str">
        <f>IF(基本情報入力シート!Y715="","",基本情報入力シート!Y715)</f>
        <v/>
      </c>
      <c r="Q672" s="641" t="str">
        <f>IF(基本情報入力シート!Z715="","",基本情報入力シート!Z715)</f>
        <v/>
      </c>
      <c r="R672" s="642" t="str">
        <f>IF(基本情報入力シート!AA715="","",基本情報入力シート!AA715)</f>
        <v/>
      </c>
      <c r="S672" s="129"/>
      <c r="T672" s="130"/>
      <c r="U672" s="643" t="str">
        <f>IFERROR(VLOOKUP(P672,【参考】数式用!$A$5:$I$28,MATCH(T672,【参考】数式用!$H$4:$I$4,0)+7,0),"")</f>
        <v/>
      </c>
      <c r="V672" s="132"/>
      <c r="W672" s="312" t="s">
        <v>121</v>
      </c>
      <c r="X672" s="133"/>
      <c r="Y672" s="313" t="s">
        <v>122</v>
      </c>
      <c r="Z672" s="133"/>
      <c r="AA672" s="313" t="s">
        <v>123</v>
      </c>
      <c r="AB672" s="133"/>
      <c r="AC672" s="313" t="s">
        <v>122</v>
      </c>
      <c r="AD672" s="133"/>
      <c r="AE672" s="313" t="s">
        <v>124</v>
      </c>
      <c r="AF672" s="644" t="s">
        <v>125</v>
      </c>
      <c r="AG672" s="651" t="str">
        <f t="shared" si="32"/>
        <v/>
      </c>
      <c r="AH672" s="645" t="s">
        <v>47</v>
      </c>
      <c r="AI672" s="646" t="str">
        <f t="shared" si="33"/>
        <v/>
      </c>
      <c r="AJ672" s="234"/>
      <c r="AK672" s="647" t="str">
        <f t="shared" si="34"/>
        <v>○</v>
      </c>
      <c r="AL672" s="648" t="str">
        <f t="shared" si="35"/>
        <v/>
      </c>
      <c r="AM672" s="649"/>
      <c r="AN672" s="649"/>
      <c r="AO672" s="649"/>
      <c r="AP672" s="649"/>
      <c r="AQ672" s="649"/>
      <c r="AR672" s="649"/>
      <c r="AS672" s="649"/>
      <c r="AT672" s="649"/>
      <c r="AU672" s="650"/>
    </row>
    <row r="673" spans="1:47" ht="33" customHeight="1" thickBot="1">
      <c r="A673" s="639">
        <f t="shared" si="37"/>
        <v>663</v>
      </c>
      <c r="B673" s="1269" t="str">
        <f>IF(基本情報入力シート!C716="","",基本情報入力シート!C716)</f>
        <v/>
      </c>
      <c r="C673" s="1270"/>
      <c r="D673" s="1270"/>
      <c r="E673" s="1270"/>
      <c r="F673" s="1270"/>
      <c r="G673" s="1270"/>
      <c r="H673" s="1270"/>
      <c r="I673" s="1270"/>
      <c r="J673" s="1270"/>
      <c r="K673" s="1271"/>
      <c r="L673" s="639" t="str">
        <f>IF(基本情報入力シート!M716="","",基本情報入力シート!M716)</f>
        <v/>
      </c>
      <c r="M673" s="639" t="str">
        <f>IF(基本情報入力シート!R716="","",基本情報入力シート!R716)</f>
        <v/>
      </c>
      <c r="N673" s="639" t="str">
        <f>IF(基本情報入力シート!W716="","",基本情報入力シート!W716)</f>
        <v/>
      </c>
      <c r="O673" s="639" t="str">
        <f>IF(基本情報入力シート!X716="","",基本情報入力シート!X716)</f>
        <v/>
      </c>
      <c r="P673" s="640" t="str">
        <f>IF(基本情報入力シート!Y716="","",基本情報入力シート!Y716)</f>
        <v/>
      </c>
      <c r="Q673" s="641" t="str">
        <f>IF(基本情報入力シート!Z716="","",基本情報入力シート!Z716)</f>
        <v/>
      </c>
      <c r="R673" s="642" t="str">
        <f>IF(基本情報入力シート!AA716="","",基本情報入力シート!AA716)</f>
        <v/>
      </c>
      <c r="S673" s="129"/>
      <c r="T673" s="130"/>
      <c r="U673" s="643" t="str">
        <f>IFERROR(VLOOKUP(P673,【参考】数式用!$A$5:$I$28,MATCH(T673,【参考】数式用!$H$4:$I$4,0)+7,0),"")</f>
        <v/>
      </c>
      <c r="V673" s="132"/>
      <c r="W673" s="312" t="s">
        <v>121</v>
      </c>
      <c r="X673" s="133"/>
      <c r="Y673" s="313" t="s">
        <v>122</v>
      </c>
      <c r="Z673" s="133"/>
      <c r="AA673" s="313" t="s">
        <v>123</v>
      </c>
      <c r="AB673" s="133"/>
      <c r="AC673" s="313" t="s">
        <v>122</v>
      </c>
      <c r="AD673" s="133"/>
      <c r="AE673" s="313" t="s">
        <v>124</v>
      </c>
      <c r="AF673" s="644" t="s">
        <v>125</v>
      </c>
      <c r="AG673" s="651" t="str">
        <f t="shared" si="32"/>
        <v/>
      </c>
      <c r="AH673" s="645" t="s">
        <v>47</v>
      </c>
      <c r="AI673" s="646" t="str">
        <f t="shared" si="33"/>
        <v/>
      </c>
      <c r="AJ673" s="234"/>
      <c r="AK673" s="647" t="str">
        <f t="shared" si="34"/>
        <v>○</v>
      </c>
      <c r="AL673" s="648" t="str">
        <f t="shared" si="35"/>
        <v/>
      </c>
      <c r="AM673" s="649"/>
      <c r="AN673" s="649"/>
      <c r="AO673" s="649"/>
      <c r="AP673" s="649"/>
      <c r="AQ673" s="649"/>
      <c r="AR673" s="649"/>
      <c r="AS673" s="649"/>
      <c r="AT673" s="649"/>
      <c r="AU673" s="650"/>
    </row>
    <row r="674" spans="1:47" ht="33" customHeight="1" thickBot="1">
      <c r="A674" s="639">
        <f t="shared" si="37"/>
        <v>664</v>
      </c>
      <c r="B674" s="1269" t="str">
        <f>IF(基本情報入力シート!C717="","",基本情報入力シート!C717)</f>
        <v/>
      </c>
      <c r="C674" s="1270"/>
      <c r="D674" s="1270"/>
      <c r="E674" s="1270"/>
      <c r="F674" s="1270"/>
      <c r="G674" s="1270"/>
      <c r="H674" s="1270"/>
      <c r="I674" s="1270"/>
      <c r="J674" s="1270"/>
      <c r="K674" s="1271"/>
      <c r="L674" s="639" t="str">
        <f>IF(基本情報入力シート!M717="","",基本情報入力シート!M717)</f>
        <v/>
      </c>
      <c r="M674" s="639" t="str">
        <f>IF(基本情報入力シート!R717="","",基本情報入力シート!R717)</f>
        <v/>
      </c>
      <c r="N674" s="639" t="str">
        <f>IF(基本情報入力シート!W717="","",基本情報入力シート!W717)</f>
        <v/>
      </c>
      <c r="O674" s="639" t="str">
        <f>IF(基本情報入力シート!X717="","",基本情報入力シート!X717)</f>
        <v/>
      </c>
      <c r="P674" s="640" t="str">
        <f>IF(基本情報入力シート!Y717="","",基本情報入力シート!Y717)</f>
        <v/>
      </c>
      <c r="Q674" s="641" t="str">
        <f>IF(基本情報入力シート!Z717="","",基本情報入力シート!Z717)</f>
        <v/>
      </c>
      <c r="R674" s="642" t="str">
        <f>IF(基本情報入力シート!AA717="","",基本情報入力シート!AA717)</f>
        <v/>
      </c>
      <c r="S674" s="129"/>
      <c r="T674" s="130"/>
      <c r="U674" s="643" t="str">
        <f>IFERROR(VLOOKUP(P674,【参考】数式用!$A$5:$I$28,MATCH(T674,【参考】数式用!$H$4:$I$4,0)+7,0),"")</f>
        <v/>
      </c>
      <c r="V674" s="132"/>
      <c r="W674" s="312" t="s">
        <v>121</v>
      </c>
      <c r="X674" s="133"/>
      <c r="Y674" s="313" t="s">
        <v>122</v>
      </c>
      <c r="Z674" s="133"/>
      <c r="AA674" s="313" t="s">
        <v>123</v>
      </c>
      <c r="AB674" s="133"/>
      <c r="AC674" s="313" t="s">
        <v>122</v>
      </c>
      <c r="AD674" s="133"/>
      <c r="AE674" s="313" t="s">
        <v>124</v>
      </c>
      <c r="AF674" s="644" t="s">
        <v>125</v>
      </c>
      <c r="AG674" s="651" t="str">
        <f t="shared" si="32"/>
        <v/>
      </c>
      <c r="AH674" s="645" t="s">
        <v>47</v>
      </c>
      <c r="AI674" s="646" t="str">
        <f t="shared" si="33"/>
        <v/>
      </c>
      <c r="AJ674" s="234"/>
      <c r="AK674" s="647" t="str">
        <f t="shared" si="34"/>
        <v>○</v>
      </c>
      <c r="AL674" s="648" t="str">
        <f t="shared" si="35"/>
        <v/>
      </c>
      <c r="AM674" s="649"/>
      <c r="AN674" s="649"/>
      <c r="AO674" s="649"/>
      <c r="AP674" s="649"/>
      <c r="AQ674" s="649"/>
      <c r="AR674" s="649"/>
      <c r="AS674" s="649"/>
      <c r="AT674" s="649"/>
      <c r="AU674" s="650"/>
    </row>
    <row r="675" spans="1:47" ht="33" customHeight="1" thickBot="1">
      <c r="A675" s="639">
        <f t="shared" si="37"/>
        <v>665</v>
      </c>
      <c r="B675" s="1269" t="str">
        <f>IF(基本情報入力シート!C718="","",基本情報入力シート!C718)</f>
        <v/>
      </c>
      <c r="C675" s="1270"/>
      <c r="D675" s="1270"/>
      <c r="E675" s="1270"/>
      <c r="F675" s="1270"/>
      <c r="G675" s="1270"/>
      <c r="H675" s="1270"/>
      <c r="I675" s="1270"/>
      <c r="J675" s="1270"/>
      <c r="K675" s="1271"/>
      <c r="L675" s="639" t="str">
        <f>IF(基本情報入力シート!M718="","",基本情報入力シート!M718)</f>
        <v/>
      </c>
      <c r="M675" s="639" t="str">
        <f>IF(基本情報入力シート!R718="","",基本情報入力シート!R718)</f>
        <v/>
      </c>
      <c r="N675" s="639" t="str">
        <f>IF(基本情報入力シート!W718="","",基本情報入力シート!W718)</f>
        <v/>
      </c>
      <c r="O675" s="639" t="str">
        <f>IF(基本情報入力シート!X718="","",基本情報入力シート!X718)</f>
        <v/>
      </c>
      <c r="P675" s="640" t="str">
        <f>IF(基本情報入力シート!Y718="","",基本情報入力シート!Y718)</f>
        <v/>
      </c>
      <c r="Q675" s="641" t="str">
        <f>IF(基本情報入力シート!Z718="","",基本情報入力シート!Z718)</f>
        <v/>
      </c>
      <c r="R675" s="642" t="str">
        <f>IF(基本情報入力シート!AA718="","",基本情報入力シート!AA718)</f>
        <v/>
      </c>
      <c r="S675" s="129"/>
      <c r="T675" s="130"/>
      <c r="U675" s="643" t="str">
        <f>IFERROR(VLOOKUP(P675,【参考】数式用!$A$5:$I$28,MATCH(T675,【参考】数式用!$H$4:$I$4,0)+7,0),"")</f>
        <v/>
      </c>
      <c r="V675" s="132"/>
      <c r="W675" s="312" t="s">
        <v>121</v>
      </c>
      <c r="X675" s="133"/>
      <c r="Y675" s="313" t="s">
        <v>122</v>
      </c>
      <c r="Z675" s="133"/>
      <c r="AA675" s="313" t="s">
        <v>123</v>
      </c>
      <c r="AB675" s="133"/>
      <c r="AC675" s="313" t="s">
        <v>122</v>
      </c>
      <c r="AD675" s="133"/>
      <c r="AE675" s="313" t="s">
        <v>124</v>
      </c>
      <c r="AF675" s="644" t="s">
        <v>125</v>
      </c>
      <c r="AG675" s="651" t="str">
        <f t="shared" si="32"/>
        <v/>
      </c>
      <c r="AH675" s="645" t="s">
        <v>47</v>
      </c>
      <c r="AI675" s="646" t="str">
        <f t="shared" si="33"/>
        <v/>
      </c>
      <c r="AJ675" s="234"/>
      <c r="AK675" s="647" t="str">
        <f t="shared" si="34"/>
        <v>○</v>
      </c>
      <c r="AL675" s="648" t="str">
        <f t="shared" si="35"/>
        <v/>
      </c>
      <c r="AM675" s="649"/>
      <c r="AN675" s="649"/>
      <c r="AO675" s="649"/>
      <c r="AP675" s="649"/>
      <c r="AQ675" s="649"/>
      <c r="AR675" s="649"/>
      <c r="AS675" s="649"/>
      <c r="AT675" s="649"/>
      <c r="AU675" s="650"/>
    </row>
    <row r="676" spans="1:47" ht="33" customHeight="1" thickBot="1">
      <c r="A676" s="639">
        <f t="shared" si="37"/>
        <v>666</v>
      </c>
      <c r="B676" s="1269" t="str">
        <f>IF(基本情報入力シート!C719="","",基本情報入力シート!C719)</f>
        <v/>
      </c>
      <c r="C676" s="1270"/>
      <c r="D676" s="1270"/>
      <c r="E676" s="1270"/>
      <c r="F676" s="1270"/>
      <c r="G676" s="1270"/>
      <c r="H676" s="1270"/>
      <c r="I676" s="1270"/>
      <c r="J676" s="1270"/>
      <c r="K676" s="1271"/>
      <c r="L676" s="639" t="str">
        <f>IF(基本情報入力シート!M719="","",基本情報入力シート!M719)</f>
        <v/>
      </c>
      <c r="M676" s="639" t="str">
        <f>IF(基本情報入力シート!R719="","",基本情報入力シート!R719)</f>
        <v/>
      </c>
      <c r="N676" s="639" t="str">
        <f>IF(基本情報入力シート!W719="","",基本情報入力シート!W719)</f>
        <v/>
      </c>
      <c r="O676" s="639" t="str">
        <f>IF(基本情報入力シート!X719="","",基本情報入力シート!X719)</f>
        <v/>
      </c>
      <c r="P676" s="640" t="str">
        <f>IF(基本情報入力シート!Y719="","",基本情報入力シート!Y719)</f>
        <v/>
      </c>
      <c r="Q676" s="641" t="str">
        <f>IF(基本情報入力シート!Z719="","",基本情報入力シート!Z719)</f>
        <v/>
      </c>
      <c r="R676" s="642" t="str">
        <f>IF(基本情報入力シート!AA719="","",基本情報入力シート!AA719)</f>
        <v/>
      </c>
      <c r="S676" s="129"/>
      <c r="T676" s="130"/>
      <c r="U676" s="643" t="str">
        <f>IFERROR(VLOOKUP(P676,【参考】数式用!$A$5:$I$28,MATCH(T676,【参考】数式用!$H$4:$I$4,0)+7,0),"")</f>
        <v/>
      </c>
      <c r="V676" s="132"/>
      <c r="W676" s="312" t="s">
        <v>121</v>
      </c>
      <c r="X676" s="133"/>
      <c r="Y676" s="313" t="s">
        <v>122</v>
      </c>
      <c r="Z676" s="133"/>
      <c r="AA676" s="313" t="s">
        <v>123</v>
      </c>
      <c r="AB676" s="133"/>
      <c r="AC676" s="313" t="s">
        <v>122</v>
      </c>
      <c r="AD676" s="133"/>
      <c r="AE676" s="313" t="s">
        <v>124</v>
      </c>
      <c r="AF676" s="644" t="s">
        <v>125</v>
      </c>
      <c r="AG676" s="651" t="str">
        <f t="shared" si="32"/>
        <v/>
      </c>
      <c r="AH676" s="645" t="s">
        <v>47</v>
      </c>
      <c r="AI676" s="646" t="str">
        <f t="shared" si="33"/>
        <v/>
      </c>
      <c r="AJ676" s="234"/>
      <c r="AK676" s="647" t="str">
        <f t="shared" si="34"/>
        <v>○</v>
      </c>
      <c r="AL676" s="648" t="str">
        <f t="shared" si="35"/>
        <v/>
      </c>
      <c r="AM676" s="649"/>
      <c r="AN676" s="649"/>
      <c r="AO676" s="649"/>
      <c r="AP676" s="649"/>
      <c r="AQ676" s="649"/>
      <c r="AR676" s="649"/>
      <c r="AS676" s="649"/>
      <c r="AT676" s="649"/>
      <c r="AU676" s="650"/>
    </row>
    <row r="677" spans="1:47" ht="33" customHeight="1" thickBot="1">
      <c r="A677" s="639">
        <f t="shared" si="37"/>
        <v>667</v>
      </c>
      <c r="B677" s="1269" t="str">
        <f>IF(基本情報入力シート!C720="","",基本情報入力シート!C720)</f>
        <v/>
      </c>
      <c r="C677" s="1270"/>
      <c r="D677" s="1270"/>
      <c r="E677" s="1270"/>
      <c r="F677" s="1270"/>
      <c r="G677" s="1270"/>
      <c r="H677" s="1270"/>
      <c r="I677" s="1270"/>
      <c r="J677" s="1270"/>
      <c r="K677" s="1271"/>
      <c r="L677" s="639" t="str">
        <f>IF(基本情報入力シート!M720="","",基本情報入力シート!M720)</f>
        <v/>
      </c>
      <c r="M677" s="639" t="str">
        <f>IF(基本情報入力シート!R720="","",基本情報入力シート!R720)</f>
        <v/>
      </c>
      <c r="N677" s="639" t="str">
        <f>IF(基本情報入力シート!W720="","",基本情報入力シート!W720)</f>
        <v/>
      </c>
      <c r="O677" s="639" t="str">
        <f>IF(基本情報入力シート!X720="","",基本情報入力シート!X720)</f>
        <v/>
      </c>
      <c r="P677" s="640" t="str">
        <f>IF(基本情報入力シート!Y720="","",基本情報入力シート!Y720)</f>
        <v/>
      </c>
      <c r="Q677" s="641" t="str">
        <f>IF(基本情報入力シート!Z720="","",基本情報入力シート!Z720)</f>
        <v/>
      </c>
      <c r="R677" s="642" t="str">
        <f>IF(基本情報入力シート!AA720="","",基本情報入力シート!AA720)</f>
        <v/>
      </c>
      <c r="S677" s="129"/>
      <c r="T677" s="130"/>
      <c r="U677" s="643" t="str">
        <f>IFERROR(VLOOKUP(P677,【参考】数式用!$A$5:$I$28,MATCH(T677,【参考】数式用!$H$4:$I$4,0)+7,0),"")</f>
        <v/>
      </c>
      <c r="V677" s="132"/>
      <c r="W677" s="312" t="s">
        <v>121</v>
      </c>
      <c r="X677" s="133"/>
      <c r="Y677" s="313" t="s">
        <v>122</v>
      </c>
      <c r="Z677" s="133"/>
      <c r="AA677" s="313" t="s">
        <v>123</v>
      </c>
      <c r="AB677" s="133"/>
      <c r="AC677" s="313" t="s">
        <v>122</v>
      </c>
      <c r="AD677" s="133"/>
      <c r="AE677" s="313" t="s">
        <v>124</v>
      </c>
      <c r="AF677" s="644" t="s">
        <v>125</v>
      </c>
      <c r="AG677" s="651" t="str">
        <f t="shared" si="32"/>
        <v/>
      </c>
      <c r="AH677" s="645" t="s">
        <v>47</v>
      </c>
      <c r="AI677" s="646" t="str">
        <f t="shared" si="33"/>
        <v/>
      </c>
      <c r="AJ677" s="234"/>
      <c r="AK677" s="647" t="str">
        <f t="shared" si="34"/>
        <v>○</v>
      </c>
      <c r="AL677" s="648" t="str">
        <f t="shared" si="35"/>
        <v/>
      </c>
      <c r="AM677" s="649"/>
      <c r="AN677" s="649"/>
      <c r="AO677" s="649"/>
      <c r="AP677" s="649"/>
      <c r="AQ677" s="649"/>
      <c r="AR677" s="649"/>
      <c r="AS677" s="649"/>
      <c r="AT677" s="649"/>
      <c r="AU677" s="650"/>
    </row>
    <row r="678" spans="1:47" ht="33" customHeight="1" thickBot="1">
      <c r="A678" s="639">
        <f t="shared" si="37"/>
        <v>668</v>
      </c>
      <c r="B678" s="1269" t="str">
        <f>IF(基本情報入力シート!C721="","",基本情報入力シート!C721)</f>
        <v/>
      </c>
      <c r="C678" s="1270"/>
      <c r="D678" s="1270"/>
      <c r="E678" s="1270"/>
      <c r="F678" s="1270"/>
      <c r="G678" s="1270"/>
      <c r="H678" s="1270"/>
      <c r="I678" s="1270"/>
      <c r="J678" s="1270"/>
      <c r="K678" s="1271"/>
      <c r="L678" s="639" t="str">
        <f>IF(基本情報入力シート!M721="","",基本情報入力シート!M721)</f>
        <v/>
      </c>
      <c r="M678" s="639" t="str">
        <f>IF(基本情報入力シート!R721="","",基本情報入力シート!R721)</f>
        <v/>
      </c>
      <c r="N678" s="639" t="str">
        <f>IF(基本情報入力シート!W721="","",基本情報入力シート!W721)</f>
        <v/>
      </c>
      <c r="O678" s="639" t="str">
        <f>IF(基本情報入力シート!X721="","",基本情報入力シート!X721)</f>
        <v/>
      </c>
      <c r="P678" s="640" t="str">
        <f>IF(基本情報入力シート!Y721="","",基本情報入力シート!Y721)</f>
        <v/>
      </c>
      <c r="Q678" s="641" t="str">
        <f>IF(基本情報入力シート!Z721="","",基本情報入力シート!Z721)</f>
        <v/>
      </c>
      <c r="R678" s="642" t="str">
        <f>IF(基本情報入力シート!AA721="","",基本情報入力シート!AA721)</f>
        <v/>
      </c>
      <c r="S678" s="129"/>
      <c r="T678" s="130"/>
      <c r="U678" s="643" t="str">
        <f>IFERROR(VLOOKUP(P678,【参考】数式用!$A$5:$I$28,MATCH(T678,【参考】数式用!$H$4:$I$4,0)+7,0),"")</f>
        <v/>
      </c>
      <c r="V678" s="132"/>
      <c r="W678" s="312" t="s">
        <v>121</v>
      </c>
      <c r="X678" s="133"/>
      <c r="Y678" s="313" t="s">
        <v>122</v>
      </c>
      <c r="Z678" s="133"/>
      <c r="AA678" s="313" t="s">
        <v>123</v>
      </c>
      <c r="AB678" s="133"/>
      <c r="AC678" s="313" t="s">
        <v>122</v>
      </c>
      <c r="AD678" s="133"/>
      <c r="AE678" s="313" t="s">
        <v>124</v>
      </c>
      <c r="AF678" s="644" t="s">
        <v>125</v>
      </c>
      <c r="AG678" s="651" t="str">
        <f t="shared" si="32"/>
        <v/>
      </c>
      <c r="AH678" s="645" t="s">
        <v>47</v>
      </c>
      <c r="AI678" s="646" t="str">
        <f t="shared" si="33"/>
        <v/>
      </c>
      <c r="AJ678" s="234"/>
      <c r="AK678" s="647" t="str">
        <f t="shared" si="34"/>
        <v>○</v>
      </c>
      <c r="AL678" s="648" t="str">
        <f t="shared" si="35"/>
        <v/>
      </c>
      <c r="AM678" s="649"/>
      <c r="AN678" s="649"/>
      <c r="AO678" s="649"/>
      <c r="AP678" s="649"/>
      <c r="AQ678" s="649"/>
      <c r="AR678" s="649"/>
      <c r="AS678" s="649"/>
      <c r="AT678" s="649"/>
      <c r="AU678" s="650"/>
    </row>
    <row r="679" spans="1:47" ht="33" customHeight="1" thickBot="1">
      <c r="A679" s="639">
        <f t="shared" si="37"/>
        <v>669</v>
      </c>
      <c r="B679" s="1269" t="str">
        <f>IF(基本情報入力シート!C722="","",基本情報入力シート!C722)</f>
        <v/>
      </c>
      <c r="C679" s="1270"/>
      <c r="D679" s="1270"/>
      <c r="E679" s="1270"/>
      <c r="F679" s="1270"/>
      <c r="G679" s="1270"/>
      <c r="H679" s="1270"/>
      <c r="I679" s="1270"/>
      <c r="J679" s="1270"/>
      <c r="K679" s="1271"/>
      <c r="L679" s="639" t="str">
        <f>IF(基本情報入力シート!M722="","",基本情報入力シート!M722)</f>
        <v/>
      </c>
      <c r="M679" s="639" t="str">
        <f>IF(基本情報入力シート!R722="","",基本情報入力シート!R722)</f>
        <v/>
      </c>
      <c r="N679" s="639" t="str">
        <f>IF(基本情報入力シート!W722="","",基本情報入力シート!W722)</f>
        <v/>
      </c>
      <c r="O679" s="639" t="str">
        <f>IF(基本情報入力シート!X722="","",基本情報入力シート!X722)</f>
        <v/>
      </c>
      <c r="P679" s="640" t="str">
        <f>IF(基本情報入力シート!Y722="","",基本情報入力シート!Y722)</f>
        <v/>
      </c>
      <c r="Q679" s="641" t="str">
        <f>IF(基本情報入力シート!Z722="","",基本情報入力シート!Z722)</f>
        <v/>
      </c>
      <c r="R679" s="642" t="str">
        <f>IF(基本情報入力シート!AA722="","",基本情報入力シート!AA722)</f>
        <v/>
      </c>
      <c r="S679" s="129"/>
      <c r="T679" s="130"/>
      <c r="U679" s="643" t="str">
        <f>IFERROR(VLOOKUP(P679,【参考】数式用!$A$5:$I$28,MATCH(T679,【参考】数式用!$H$4:$I$4,0)+7,0),"")</f>
        <v/>
      </c>
      <c r="V679" s="132"/>
      <c r="W679" s="312" t="s">
        <v>121</v>
      </c>
      <c r="X679" s="133"/>
      <c r="Y679" s="313" t="s">
        <v>122</v>
      </c>
      <c r="Z679" s="133"/>
      <c r="AA679" s="313" t="s">
        <v>123</v>
      </c>
      <c r="AB679" s="133"/>
      <c r="AC679" s="313" t="s">
        <v>122</v>
      </c>
      <c r="AD679" s="133"/>
      <c r="AE679" s="313" t="s">
        <v>124</v>
      </c>
      <c r="AF679" s="644" t="s">
        <v>125</v>
      </c>
      <c r="AG679" s="651" t="str">
        <f t="shared" si="32"/>
        <v/>
      </c>
      <c r="AH679" s="645" t="s">
        <v>47</v>
      </c>
      <c r="AI679" s="646" t="str">
        <f t="shared" si="33"/>
        <v/>
      </c>
      <c r="AJ679" s="234"/>
      <c r="AK679" s="647" t="str">
        <f t="shared" si="34"/>
        <v>○</v>
      </c>
      <c r="AL679" s="648" t="str">
        <f t="shared" si="35"/>
        <v/>
      </c>
      <c r="AM679" s="649"/>
      <c r="AN679" s="649"/>
      <c r="AO679" s="649"/>
      <c r="AP679" s="649"/>
      <c r="AQ679" s="649"/>
      <c r="AR679" s="649"/>
      <c r="AS679" s="649"/>
      <c r="AT679" s="649"/>
      <c r="AU679" s="650"/>
    </row>
    <row r="680" spans="1:47" ht="33" customHeight="1" thickBot="1">
      <c r="A680" s="639">
        <f t="shared" si="37"/>
        <v>670</v>
      </c>
      <c r="B680" s="1269" t="str">
        <f>IF(基本情報入力シート!C723="","",基本情報入力シート!C723)</f>
        <v/>
      </c>
      <c r="C680" s="1270"/>
      <c r="D680" s="1270"/>
      <c r="E680" s="1270"/>
      <c r="F680" s="1270"/>
      <c r="G680" s="1270"/>
      <c r="H680" s="1270"/>
      <c r="I680" s="1270"/>
      <c r="J680" s="1270"/>
      <c r="K680" s="1271"/>
      <c r="L680" s="639" t="str">
        <f>IF(基本情報入力シート!M723="","",基本情報入力シート!M723)</f>
        <v/>
      </c>
      <c r="M680" s="639" t="str">
        <f>IF(基本情報入力シート!R723="","",基本情報入力シート!R723)</f>
        <v/>
      </c>
      <c r="N680" s="639" t="str">
        <f>IF(基本情報入力シート!W723="","",基本情報入力シート!W723)</f>
        <v/>
      </c>
      <c r="O680" s="639" t="str">
        <f>IF(基本情報入力シート!X723="","",基本情報入力シート!X723)</f>
        <v/>
      </c>
      <c r="P680" s="640" t="str">
        <f>IF(基本情報入力シート!Y723="","",基本情報入力シート!Y723)</f>
        <v/>
      </c>
      <c r="Q680" s="641" t="str">
        <f>IF(基本情報入力シート!Z723="","",基本情報入力シート!Z723)</f>
        <v/>
      </c>
      <c r="R680" s="642" t="str">
        <f>IF(基本情報入力シート!AA723="","",基本情報入力シート!AA723)</f>
        <v/>
      </c>
      <c r="S680" s="129"/>
      <c r="T680" s="130"/>
      <c r="U680" s="643" t="str">
        <f>IFERROR(VLOOKUP(P680,【参考】数式用!$A$5:$I$28,MATCH(T680,【参考】数式用!$H$4:$I$4,0)+7,0),"")</f>
        <v/>
      </c>
      <c r="V680" s="132"/>
      <c r="W680" s="312" t="s">
        <v>121</v>
      </c>
      <c r="X680" s="133"/>
      <c r="Y680" s="313" t="s">
        <v>122</v>
      </c>
      <c r="Z680" s="133"/>
      <c r="AA680" s="313" t="s">
        <v>123</v>
      </c>
      <c r="AB680" s="133"/>
      <c r="AC680" s="313" t="s">
        <v>122</v>
      </c>
      <c r="AD680" s="133"/>
      <c r="AE680" s="313" t="s">
        <v>124</v>
      </c>
      <c r="AF680" s="644" t="s">
        <v>125</v>
      </c>
      <c r="AG680" s="651" t="str">
        <f t="shared" si="32"/>
        <v/>
      </c>
      <c r="AH680" s="645" t="s">
        <v>47</v>
      </c>
      <c r="AI680" s="646" t="str">
        <f t="shared" si="33"/>
        <v/>
      </c>
      <c r="AJ680" s="234"/>
      <c r="AK680" s="647" t="str">
        <f t="shared" si="34"/>
        <v>○</v>
      </c>
      <c r="AL680" s="648" t="str">
        <f t="shared" si="35"/>
        <v/>
      </c>
      <c r="AM680" s="649"/>
      <c r="AN680" s="649"/>
      <c r="AO680" s="649"/>
      <c r="AP680" s="649"/>
      <c r="AQ680" s="649"/>
      <c r="AR680" s="649"/>
      <c r="AS680" s="649"/>
      <c r="AT680" s="649"/>
      <c r="AU680" s="650"/>
    </row>
    <row r="681" spans="1:47" ht="33" customHeight="1" thickBot="1">
      <c r="A681" s="639">
        <f t="shared" si="37"/>
        <v>671</v>
      </c>
      <c r="B681" s="1269" t="str">
        <f>IF(基本情報入力シート!C724="","",基本情報入力シート!C724)</f>
        <v/>
      </c>
      <c r="C681" s="1270"/>
      <c r="D681" s="1270"/>
      <c r="E681" s="1270"/>
      <c r="F681" s="1270"/>
      <c r="G681" s="1270"/>
      <c r="H681" s="1270"/>
      <c r="I681" s="1270"/>
      <c r="J681" s="1270"/>
      <c r="K681" s="1271"/>
      <c r="L681" s="639" t="str">
        <f>IF(基本情報入力シート!M724="","",基本情報入力シート!M724)</f>
        <v/>
      </c>
      <c r="M681" s="639" t="str">
        <f>IF(基本情報入力シート!R724="","",基本情報入力シート!R724)</f>
        <v/>
      </c>
      <c r="N681" s="639" t="str">
        <f>IF(基本情報入力シート!W724="","",基本情報入力シート!W724)</f>
        <v/>
      </c>
      <c r="O681" s="639" t="str">
        <f>IF(基本情報入力シート!X724="","",基本情報入力シート!X724)</f>
        <v/>
      </c>
      <c r="P681" s="640" t="str">
        <f>IF(基本情報入力シート!Y724="","",基本情報入力シート!Y724)</f>
        <v/>
      </c>
      <c r="Q681" s="641" t="str">
        <f>IF(基本情報入力シート!Z724="","",基本情報入力シート!Z724)</f>
        <v/>
      </c>
      <c r="R681" s="642" t="str">
        <f>IF(基本情報入力シート!AA724="","",基本情報入力シート!AA724)</f>
        <v/>
      </c>
      <c r="S681" s="129"/>
      <c r="T681" s="130"/>
      <c r="U681" s="643" t="str">
        <f>IFERROR(VLOOKUP(P681,【参考】数式用!$A$5:$I$28,MATCH(T681,【参考】数式用!$H$4:$I$4,0)+7,0),"")</f>
        <v/>
      </c>
      <c r="V681" s="132"/>
      <c r="W681" s="312" t="s">
        <v>121</v>
      </c>
      <c r="X681" s="133"/>
      <c r="Y681" s="313" t="s">
        <v>122</v>
      </c>
      <c r="Z681" s="133"/>
      <c r="AA681" s="313" t="s">
        <v>123</v>
      </c>
      <c r="AB681" s="133"/>
      <c r="AC681" s="313" t="s">
        <v>122</v>
      </c>
      <c r="AD681" s="133"/>
      <c r="AE681" s="313" t="s">
        <v>124</v>
      </c>
      <c r="AF681" s="644" t="s">
        <v>125</v>
      </c>
      <c r="AG681" s="651" t="str">
        <f t="shared" si="32"/>
        <v/>
      </c>
      <c r="AH681" s="645" t="s">
        <v>47</v>
      </c>
      <c r="AI681" s="646" t="str">
        <f t="shared" si="33"/>
        <v/>
      </c>
      <c r="AJ681" s="234"/>
      <c r="AK681" s="647" t="str">
        <f t="shared" si="34"/>
        <v>○</v>
      </c>
      <c r="AL681" s="648" t="str">
        <f t="shared" si="35"/>
        <v/>
      </c>
      <c r="AM681" s="649"/>
      <c r="AN681" s="649"/>
      <c r="AO681" s="649"/>
      <c r="AP681" s="649"/>
      <c r="AQ681" s="649"/>
      <c r="AR681" s="649"/>
      <c r="AS681" s="649"/>
      <c r="AT681" s="649"/>
      <c r="AU681" s="650"/>
    </row>
    <row r="682" spans="1:47" ht="33" customHeight="1" thickBot="1">
      <c r="A682" s="639">
        <f t="shared" si="37"/>
        <v>672</v>
      </c>
      <c r="B682" s="1269" t="str">
        <f>IF(基本情報入力シート!C725="","",基本情報入力シート!C725)</f>
        <v/>
      </c>
      <c r="C682" s="1270"/>
      <c r="D682" s="1270"/>
      <c r="E682" s="1270"/>
      <c r="F682" s="1270"/>
      <c r="G682" s="1270"/>
      <c r="H682" s="1270"/>
      <c r="I682" s="1270"/>
      <c r="J682" s="1270"/>
      <c r="K682" s="1271"/>
      <c r="L682" s="639" t="str">
        <f>IF(基本情報入力シート!M725="","",基本情報入力シート!M725)</f>
        <v/>
      </c>
      <c r="M682" s="639" t="str">
        <f>IF(基本情報入力シート!R725="","",基本情報入力シート!R725)</f>
        <v/>
      </c>
      <c r="N682" s="639" t="str">
        <f>IF(基本情報入力シート!W725="","",基本情報入力シート!W725)</f>
        <v/>
      </c>
      <c r="O682" s="639" t="str">
        <f>IF(基本情報入力シート!X725="","",基本情報入力シート!X725)</f>
        <v/>
      </c>
      <c r="P682" s="640" t="str">
        <f>IF(基本情報入力シート!Y725="","",基本情報入力シート!Y725)</f>
        <v/>
      </c>
      <c r="Q682" s="641" t="str">
        <f>IF(基本情報入力シート!Z725="","",基本情報入力シート!Z725)</f>
        <v/>
      </c>
      <c r="R682" s="642" t="str">
        <f>IF(基本情報入力シート!AA725="","",基本情報入力シート!AA725)</f>
        <v/>
      </c>
      <c r="S682" s="129"/>
      <c r="T682" s="130"/>
      <c r="U682" s="643" t="str">
        <f>IFERROR(VLOOKUP(P682,【参考】数式用!$A$5:$I$28,MATCH(T682,【参考】数式用!$H$4:$I$4,0)+7,0),"")</f>
        <v/>
      </c>
      <c r="V682" s="132"/>
      <c r="W682" s="312" t="s">
        <v>121</v>
      </c>
      <c r="X682" s="133"/>
      <c r="Y682" s="313" t="s">
        <v>122</v>
      </c>
      <c r="Z682" s="133"/>
      <c r="AA682" s="313" t="s">
        <v>123</v>
      </c>
      <c r="AB682" s="133"/>
      <c r="AC682" s="313" t="s">
        <v>122</v>
      </c>
      <c r="AD682" s="133"/>
      <c r="AE682" s="313" t="s">
        <v>124</v>
      </c>
      <c r="AF682" s="644" t="s">
        <v>125</v>
      </c>
      <c r="AG682" s="651" t="str">
        <f t="shared" si="32"/>
        <v/>
      </c>
      <c r="AH682" s="645" t="s">
        <v>47</v>
      </c>
      <c r="AI682" s="646" t="str">
        <f t="shared" si="33"/>
        <v/>
      </c>
      <c r="AJ682" s="234"/>
      <c r="AK682" s="647" t="str">
        <f t="shared" si="34"/>
        <v>○</v>
      </c>
      <c r="AL682" s="648" t="str">
        <f t="shared" si="35"/>
        <v/>
      </c>
      <c r="AM682" s="649"/>
      <c r="AN682" s="649"/>
      <c r="AO682" s="649"/>
      <c r="AP682" s="649"/>
      <c r="AQ682" s="649"/>
      <c r="AR682" s="649"/>
      <c r="AS682" s="649"/>
      <c r="AT682" s="649"/>
      <c r="AU682" s="650"/>
    </row>
    <row r="683" spans="1:47" ht="33" customHeight="1" thickBot="1">
      <c r="A683" s="639">
        <f t="shared" si="37"/>
        <v>673</v>
      </c>
      <c r="B683" s="1269" t="str">
        <f>IF(基本情報入力シート!C726="","",基本情報入力シート!C726)</f>
        <v/>
      </c>
      <c r="C683" s="1270"/>
      <c r="D683" s="1270"/>
      <c r="E683" s="1270"/>
      <c r="F683" s="1270"/>
      <c r="G683" s="1270"/>
      <c r="H683" s="1270"/>
      <c r="I683" s="1270"/>
      <c r="J683" s="1270"/>
      <c r="K683" s="1271"/>
      <c r="L683" s="639" t="str">
        <f>IF(基本情報入力シート!M726="","",基本情報入力シート!M726)</f>
        <v/>
      </c>
      <c r="M683" s="639" t="str">
        <f>IF(基本情報入力シート!R726="","",基本情報入力シート!R726)</f>
        <v/>
      </c>
      <c r="N683" s="639" t="str">
        <f>IF(基本情報入力シート!W726="","",基本情報入力シート!W726)</f>
        <v/>
      </c>
      <c r="O683" s="639" t="str">
        <f>IF(基本情報入力シート!X726="","",基本情報入力シート!X726)</f>
        <v/>
      </c>
      <c r="P683" s="640" t="str">
        <f>IF(基本情報入力シート!Y726="","",基本情報入力シート!Y726)</f>
        <v/>
      </c>
      <c r="Q683" s="641" t="str">
        <f>IF(基本情報入力シート!Z726="","",基本情報入力シート!Z726)</f>
        <v/>
      </c>
      <c r="R683" s="642" t="str">
        <f>IF(基本情報入力シート!AA726="","",基本情報入力シート!AA726)</f>
        <v/>
      </c>
      <c r="S683" s="129"/>
      <c r="T683" s="130"/>
      <c r="U683" s="643" t="str">
        <f>IFERROR(VLOOKUP(P683,【参考】数式用!$A$5:$I$28,MATCH(T683,【参考】数式用!$H$4:$I$4,0)+7,0),"")</f>
        <v/>
      </c>
      <c r="V683" s="132"/>
      <c r="W683" s="312" t="s">
        <v>121</v>
      </c>
      <c r="X683" s="133"/>
      <c r="Y683" s="313" t="s">
        <v>122</v>
      </c>
      <c r="Z683" s="133"/>
      <c r="AA683" s="313" t="s">
        <v>123</v>
      </c>
      <c r="AB683" s="133"/>
      <c r="AC683" s="313" t="s">
        <v>122</v>
      </c>
      <c r="AD683" s="133"/>
      <c r="AE683" s="313" t="s">
        <v>124</v>
      </c>
      <c r="AF683" s="644" t="s">
        <v>125</v>
      </c>
      <c r="AG683" s="651" t="str">
        <f t="shared" si="32"/>
        <v/>
      </c>
      <c r="AH683" s="645" t="s">
        <v>47</v>
      </c>
      <c r="AI683" s="646" t="str">
        <f t="shared" si="33"/>
        <v/>
      </c>
      <c r="AJ683" s="234"/>
      <c r="AK683" s="647" t="str">
        <f t="shared" si="34"/>
        <v>○</v>
      </c>
      <c r="AL683" s="648" t="str">
        <f t="shared" si="35"/>
        <v/>
      </c>
      <c r="AM683" s="649"/>
      <c r="AN683" s="649"/>
      <c r="AO683" s="649"/>
      <c r="AP683" s="649"/>
      <c r="AQ683" s="649"/>
      <c r="AR683" s="649"/>
      <c r="AS683" s="649"/>
      <c r="AT683" s="649"/>
      <c r="AU683" s="650"/>
    </row>
    <row r="684" spans="1:47" ht="33" customHeight="1" thickBot="1">
      <c r="A684" s="639">
        <f t="shared" si="37"/>
        <v>674</v>
      </c>
      <c r="B684" s="1269" t="str">
        <f>IF(基本情報入力シート!C727="","",基本情報入力シート!C727)</f>
        <v/>
      </c>
      <c r="C684" s="1270"/>
      <c r="D684" s="1270"/>
      <c r="E684" s="1270"/>
      <c r="F684" s="1270"/>
      <c r="G684" s="1270"/>
      <c r="H684" s="1270"/>
      <c r="I684" s="1270"/>
      <c r="J684" s="1270"/>
      <c r="K684" s="1271"/>
      <c r="L684" s="639" t="str">
        <f>IF(基本情報入力シート!M727="","",基本情報入力シート!M727)</f>
        <v/>
      </c>
      <c r="M684" s="639" t="str">
        <f>IF(基本情報入力シート!R727="","",基本情報入力シート!R727)</f>
        <v/>
      </c>
      <c r="N684" s="639" t="str">
        <f>IF(基本情報入力シート!W727="","",基本情報入力シート!W727)</f>
        <v/>
      </c>
      <c r="O684" s="639" t="str">
        <f>IF(基本情報入力シート!X727="","",基本情報入力シート!X727)</f>
        <v/>
      </c>
      <c r="P684" s="640" t="str">
        <f>IF(基本情報入力シート!Y727="","",基本情報入力シート!Y727)</f>
        <v/>
      </c>
      <c r="Q684" s="641" t="str">
        <f>IF(基本情報入力シート!Z727="","",基本情報入力シート!Z727)</f>
        <v/>
      </c>
      <c r="R684" s="642" t="str">
        <f>IF(基本情報入力シート!AA727="","",基本情報入力シート!AA727)</f>
        <v/>
      </c>
      <c r="S684" s="129"/>
      <c r="T684" s="130"/>
      <c r="U684" s="643" t="str">
        <f>IFERROR(VLOOKUP(P684,【参考】数式用!$A$5:$I$28,MATCH(T684,【参考】数式用!$H$4:$I$4,0)+7,0),"")</f>
        <v/>
      </c>
      <c r="V684" s="132"/>
      <c r="W684" s="312" t="s">
        <v>121</v>
      </c>
      <c r="X684" s="133"/>
      <c r="Y684" s="313" t="s">
        <v>122</v>
      </c>
      <c r="Z684" s="133"/>
      <c r="AA684" s="313" t="s">
        <v>123</v>
      </c>
      <c r="AB684" s="133"/>
      <c r="AC684" s="313" t="s">
        <v>122</v>
      </c>
      <c r="AD684" s="133"/>
      <c r="AE684" s="313" t="s">
        <v>124</v>
      </c>
      <c r="AF684" s="644" t="s">
        <v>125</v>
      </c>
      <c r="AG684" s="651" t="str">
        <f t="shared" si="32"/>
        <v/>
      </c>
      <c r="AH684" s="645" t="s">
        <v>47</v>
      </c>
      <c r="AI684" s="646" t="str">
        <f t="shared" si="33"/>
        <v/>
      </c>
      <c r="AJ684" s="234"/>
      <c r="AK684" s="647" t="str">
        <f t="shared" si="34"/>
        <v>○</v>
      </c>
      <c r="AL684" s="648" t="str">
        <f t="shared" si="35"/>
        <v/>
      </c>
      <c r="AM684" s="649"/>
      <c r="AN684" s="649"/>
      <c r="AO684" s="649"/>
      <c r="AP684" s="649"/>
      <c r="AQ684" s="649"/>
      <c r="AR684" s="649"/>
      <c r="AS684" s="649"/>
      <c r="AT684" s="649"/>
      <c r="AU684" s="650"/>
    </row>
    <row r="685" spans="1:47" ht="33" customHeight="1" thickBot="1">
      <c r="A685" s="639">
        <f t="shared" si="37"/>
        <v>675</v>
      </c>
      <c r="B685" s="1269" t="str">
        <f>IF(基本情報入力シート!C728="","",基本情報入力シート!C728)</f>
        <v/>
      </c>
      <c r="C685" s="1270"/>
      <c r="D685" s="1270"/>
      <c r="E685" s="1270"/>
      <c r="F685" s="1270"/>
      <c r="G685" s="1270"/>
      <c r="H685" s="1270"/>
      <c r="I685" s="1270"/>
      <c r="J685" s="1270"/>
      <c r="K685" s="1271"/>
      <c r="L685" s="639" t="str">
        <f>IF(基本情報入力シート!M728="","",基本情報入力シート!M728)</f>
        <v/>
      </c>
      <c r="M685" s="639" t="str">
        <f>IF(基本情報入力シート!R728="","",基本情報入力シート!R728)</f>
        <v/>
      </c>
      <c r="N685" s="639" t="str">
        <f>IF(基本情報入力シート!W728="","",基本情報入力シート!W728)</f>
        <v/>
      </c>
      <c r="O685" s="639" t="str">
        <f>IF(基本情報入力シート!X728="","",基本情報入力シート!X728)</f>
        <v/>
      </c>
      <c r="P685" s="640" t="str">
        <f>IF(基本情報入力シート!Y728="","",基本情報入力シート!Y728)</f>
        <v/>
      </c>
      <c r="Q685" s="641" t="str">
        <f>IF(基本情報入力シート!Z728="","",基本情報入力シート!Z728)</f>
        <v/>
      </c>
      <c r="R685" s="642" t="str">
        <f>IF(基本情報入力シート!AA728="","",基本情報入力シート!AA728)</f>
        <v/>
      </c>
      <c r="S685" s="129"/>
      <c r="T685" s="130"/>
      <c r="U685" s="643" t="str">
        <f>IFERROR(VLOOKUP(P685,【参考】数式用!$A$5:$I$28,MATCH(T685,【参考】数式用!$H$4:$I$4,0)+7,0),"")</f>
        <v/>
      </c>
      <c r="V685" s="132"/>
      <c r="W685" s="312" t="s">
        <v>121</v>
      </c>
      <c r="X685" s="133"/>
      <c r="Y685" s="313" t="s">
        <v>122</v>
      </c>
      <c r="Z685" s="133"/>
      <c r="AA685" s="313" t="s">
        <v>123</v>
      </c>
      <c r="AB685" s="133"/>
      <c r="AC685" s="313" t="s">
        <v>122</v>
      </c>
      <c r="AD685" s="133"/>
      <c r="AE685" s="313" t="s">
        <v>124</v>
      </c>
      <c r="AF685" s="644" t="s">
        <v>125</v>
      </c>
      <c r="AG685" s="651" t="str">
        <f t="shared" si="32"/>
        <v/>
      </c>
      <c r="AH685" s="645" t="s">
        <v>47</v>
      </c>
      <c r="AI685" s="646" t="str">
        <f t="shared" si="33"/>
        <v/>
      </c>
      <c r="AJ685" s="234"/>
      <c r="AK685" s="647" t="str">
        <f t="shared" si="34"/>
        <v>○</v>
      </c>
      <c r="AL685" s="648" t="str">
        <f t="shared" si="35"/>
        <v/>
      </c>
      <c r="AM685" s="649"/>
      <c r="AN685" s="649"/>
      <c r="AO685" s="649"/>
      <c r="AP685" s="649"/>
      <c r="AQ685" s="649"/>
      <c r="AR685" s="649"/>
      <c r="AS685" s="649"/>
      <c r="AT685" s="649"/>
      <c r="AU685" s="650"/>
    </row>
    <row r="686" spans="1:47" ht="33" customHeight="1" thickBot="1">
      <c r="A686" s="639">
        <f t="shared" si="37"/>
        <v>676</v>
      </c>
      <c r="B686" s="1269" t="str">
        <f>IF(基本情報入力シート!C729="","",基本情報入力シート!C729)</f>
        <v/>
      </c>
      <c r="C686" s="1270"/>
      <c r="D686" s="1270"/>
      <c r="E686" s="1270"/>
      <c r="F686" s="1270"/>
      <c r="G686" s="1270"/>
      <c r="H686" s="1270"/>
      <c r="I686" s="1270"/>
      <c r="J686" s="1270"/>
      <c r="K686" s="1271"/>
      <c r="L686" s="639" t="str">
        <f>IF(基本情報入力シート!M729="","",基本情報入力シート!M729)</f>
        <v/>
      </c>
      <c r="M686" s="639" t="str">
        <f>IF(基本情報入力シート!R729="","",基本情報入力シート!R729)</f>
        <v/>
      </c>
      <c r="N686" s="639" t="str">
        <f>IF(基本情報入力シート!W729="","",基本情報入力シート!W729)</f>
        <v/>
      </c>
      <c r="O686" s="639" t="str">
        <f>IF(基本情報入力シート!X729="","",基本情報入力シート!X729)</f>
        <v/>
      </c>
      <c r="P686" s="640" t="str">
        <f>IF(基本情報入力シート!Y729="","",基本情報入力シート!Y729)</f>
        <v/>
      </c>
      <c r="Q686" s="641" t="str">
        <f>IF(基本情報入力シート!Z729="","",基本情報入力シート!Z729)</f>
        <v/>
      </c>
      <c r="R686" s="642" t="str">
        <f>IF(基本情報入力シート!AA729="","",基本情報入力シート!AA729)</f>
        <v/>
      </c>
      <c r="S686" s="129"/>
      <c r="T686" s="130"/>
      <c r="U686" s="643" t="str">
        <f>IFERROR(VLOOKUP(P686,【参考】数式用!$A$5:$I$28,MATCH(T686,【参考】数式用!$H$4:$I$4,0)+7,0),"")</f>
        <v/>
      </c>
      <c r="V686" s="132"/>
      <c r="W686" s="312" t="s">
        <v>121</v>
      </c>
      <c r="X686" s="133"/>
      <c r="Y686" s="313" t="s">
        <v>122</v>
      </c>
      <c r="Z686" s="133"/>
      <c r="AA686" s="313" t="s">
        <v>123</v>
      </c>
      <c r="AB686" s="133"/>
      <c r="AC686" s="313" t="s">
        <v>122</v>
      </c>
      <c r="AD686" s="133"/>
      <c r="AE686" s="313" t="s">
        <v>124</v>
      </c>
      <c r="AF686" s="644" t="s">
        <v>125</v>
      </c>
      <c r="AG686" s="651" t="str">
        <f t="shared" si="32"/>
        <v/>
      </c>
      <c r="AH686" s="645" t="s">
        <v>47</v>
      </c>
      <c r="AI686" s="646" t="str">
        <f t="shared" si="33"/>
        <v/>
      </c>
      <c r="AJ686" s="234"/>
      <c r="AK686" s="647" t="str">
        <f t="shared" si="34"/>
        <v>○</v>
      </c>
      <c r="AL686" s="648" t="str">
        <f t="shared" si="35"/>
        <v/>
      </c>
      <c r="AM686" s="649"/>
      <c r="AN686" s="649"/>
      <c r="AO686" s="649"/>
      <c r="AP686" s="649"/>
      <c r="AQ686" s="649"/>
      <c r="AR686" s="649"/>
      <c r="AS686" s="649"/>
      <c r="AT686" s="649"/>
      <c r="AU686" s="650"/>
    </row>
    <row r="687" spans="1:47" ht="33" customHeight="1" thickBot="1">
      <c r="A687" s="639">
        <f t="shared" si="37"/>
        <v>677</v>
      </c>
      <c r="B687" s="1269" t="str">
        <f>IF(基本情報入力シート!C730="","",基本情報入力シート!C730)</f>
        <v/>
      </c>
      <c r="C687" s="1270"/>
      <c r="D687" s="1270"/>
      <c r="E687" s="1270"/>
      <c r="F687" s="1270"/>
      <c r="G687" s="1270"/>
      <c r="H687" s="1270"/>
      <c r="I687" s="1270"/>
      <c r="J687" s="1270"/>
      <c r="K687" s="1271"/>
      <c r="L687" s="639" t="str">
        <f>IF(基本情報入力シート!M730="","",基本情報入力シート!M730)</f>
        <v/>
      </c>
      <c r="M687" s="639" t="str">
        <f>IF(基本情報入力シート!R730="","",基本情報入力シート!R730)</f>
        <v/>
      </c>
      <c r="N687" s="639" t="str">
        <f>IF(基本情報入力シート!W730="","",基本情報入力シート!W730)</f>
        <v/>
      </c>
      <c r="O687" s="639" t="str">
        <f>IF(基本情報入力シート!X730="","",基本情報入力シート!X730)</f>
        <v/>
      </c>
      <c r="P687" s="640" t="str">
        <f>IF(基本情報入力シート!Y730="","",基本情報入力シート!Y730)</f>
        <v/>
      </c>
      <c r="Q687" s="641" t="str">
        <f>IF(基本情報入力シート!Z730="","",基本情報入力シート!Z730)</f>
        <v/>
      </c>
      <c r="R687" s="642" t="str">
        <f>IF(基本情報入力シート!AA730="","",基本情報入力シート!AA730)</f>
        <v/>
      </c>
      <c r="S687" s="129"/>
      <c r="T687" s="130"/>
      <c r="U687" s="643" t="str">
        <f>IFERROR(VLOOKUP(P687,【参考】数式用!$A$5:$I$28,MATCH(T687,【参考】数式用!$H$4:$I$4,0)+7,0),"")</f>
        <v/>
      </c>
      <c r="V687" s="132"/>
      <c r="W687" s="312" t="s">
        <v>121</v>
      </c>
      <c r="X687" s="133"/>
      <c r="Y687" s="313" t="s">
        <v>122</v>
      </c>
      <c r="Z687" s="133"/>
      <c r="AA687" s="313" t="s">
        <v>123</v>
      </c>
      <c r="AB687" s="133"/>
      <c r="AC687" s="313" t="s">
        <v>122</v>
      </c>
      <c r="AD687" s="133"/>
      <c r="AE687" s="313" t="s">
        <v>124</v>
      </c>
      <c r="AF687" s="644" t="s">
        <v>125</v>
      </c>
      <c r="AG687" s="651" t="str">
        <f t="shared" si="32"/>
        <v/>
      </c>
      <c r="AH687" s="645" t="s">
        <v>47</v>
      </c>
      <c r="AI687" s="646" t="str">
        <f t="shared" si="33"/>
        <v/>
      </c>
      <c r="AJ687" s="234"/>
      <c r="AK687" s="647" t="str">
        <f t="shared" si="34"/>
        <v>○</v>
      </c>
      <c r="AL687" s="648" t="str">
        <f t="shared" si="35"/>
        <v/>
      </c>
      <c r="AM687" s="649"/>
      <c r="AN687" s="649"/>
      <c r="AO687" s="649"/>
      <c r="AP687" s="649"/>
      <c r="AQ687" s="649"/>
      <c r="AR687" s="649"/>
      <c r="AS687" s="649"/>
      <c r="AT687" s="649"/>
      <c r="AU687" s="650"/>
    </row>
    <row r="688" spans="1:47" ht="33" customHeight="1" thickBot="1">
      <c r="A688" s="639">
        <f t="shared" si="37"/>
        <v>678</v>
      </c>
      <c r="B688" s="1269" t="str">
        <f>IF(基本情報入力シート!C731="","",基本情報入力シート!C731)</f>
        <v/>
      </c>
      <c r="C688" s="1270"/>
      <c r="D688" s="1270"/>
      <c r="E688" s="1270"/>
      <c r="F688" s="1270"/>
      <c r="G688" s="1270"/>
      <c r="H688" s="1270"/>
      <c r="I688" s="1270"/>
      <c r="J688" s="1270"/>
      <c r="K688" s="1271"/>
      <c r="L688" s="639" t="str">
        <f>IF(基本情報入力シート!M731="","",基本情報入力シート!M731)</f>
        <v/>
      </c>
      <c r="M688" s="639" t="str">
        <f>IF(基本情報入力シート!R731="","",基本情報入力シート!R731)</f>
        <v/>
      </c>
      <c r="N688" s="639" t="str">
        <f>IF(基本情報入力シート!W731="","",基本情報入力シート!W731)</f>
        <v/>
      </c>
      <c r="O688" s="639" t="str">
        <f>IF(基本情報入力シート!X731="","",基本情報入力シート!X731)</f>
        <v/>
      </c>
      <c r="P688" s="640" t="str">
        <f>IF(基本情報入力シート!Y731="","",基本情報入力シート!Y731)</f>
        <v/>
      </c>
      <c r="Q688" s="641" t="str">
        <f>IF(基本情報入力シート!Z731="","",基本情報入力シート!Z731)</f>
        <v/>
      </c>
      <c r="R688" s="642" t="str">
        <f>IF(基本情報入力シート!AA731="","",基本情報入力シート!AA731)</f>
        <v/>
      </c>
      <c r="S688" s="129"/>
      <c r="T688" s="130"/>
      <c r="U688" s="643" t="str">
        <f>IFERROR(VLOOKUP(P688,【参考】数式用!$A$5:$I$28,MATCH(T688,【参考】数式用!$H$4:$I$4,0)+7,0),"")</f>
        <v/>
      </c>
      <c r="V688" s="132"/>
      <c r="W688" s="312" t="s">
        <v>121</v>
      </c>
      <c r="X688" s="133"/>
      <c r="Y688" s="313" t="s">
        <v>122</v>
      </c>
      <c r="Z688" s="133"/>
      <c r="AA688" s="313" t="s">
        <v>123</v>
      </c>
      <c r="AB688" s="133"/>
      <c r="AC688" s="313" t="s">
        <v>122</v>
      </c>
      <c r="AD688" s="133"/>
      <c r="AE688" s="313" t="s">
        <v>124</v>
      </c>
      <c r="AF688" s="644" t="s">
        <v>125</v>
      </c>
      <c r="AG688" s="651" t="str">
        <f t="shared" si="32"/>
        <v/>
      </c>
      <c r="AH688" s="645" t="s">
        <v>47</v>
      </c>
      <c r="AI688" s="646" t="str">
        <f t="shared" si="33"/>
        <v/>
      </c>
      <c r="AJ688" s="234"/>
      <c r="AK688" s="647" t="str">
        <f t="shared" si="34"/>
        <v>○</v>
      </c>
      <c r="AL688" s="648" t="str">
        <f t="shared" si="35"/>
        <v/>
      </c>
      <c r="AM688" s="649"/>
      <c r="AN688" s="649"/>
      <c r="AO688" s="649"/>
      <c r="AP688" s="649"/>
      <c r="AQ688" s="649"/>
      <c r="AR688" s="649"/>
      <c r="AS688" s="649"/>
      <c r="AT688" s="649"/>
      <c r="AU688" s="650"/>
    </row>
    <row r="689" spans="1:47" ht="33" customHeight="1" thickBot="1">
      <c r="A689" s="639">
        <f t="shared" si="37"/>
        <v>679</v>
      </c>
      <c r="B689" s="1269" t="str">
        <f>IF(基本情報入力シート!C732="","",基本情報入力シート!C732)</f>
        <v/>
      </c>
      <c r="C689" s="1270"/>
      <c r="D689" s="1270"/>
      <c r="E689" s="1270"/>
      <c r="F689" s="1270"/>
      <c r="G689" s="1270"/>
      <c r="H689" s="1270"/>
      <c r="I689" s="1270"/>
      <c r="J689" s="1270"/>
      <c r="K689" s="1271"/>
      <c r="L689" s="639" t="str">
        <f>IF(基本情報入力シート!M732="","",基本情報入力シート!M732)</f>
        <v/>
      </c>
      <c r="M689" s="639" t="str">
        <f>IF(基本情報入力シート!R732="","",基本情報入力シート!R732)</f>
        <v/>
      </c>
      <c r="N689" s="639" t="str">
        <f>IF(基本情報入力シート!W732="","",基本情報入力シート!W732)</f>
        <v/>
      </c>
      <c r="O689" s="639" t="str">
        <f>IF(基本情報入力シート!X732="","",基本情報入力シート!X732)</f>
        <v/>
      </c>
      <c r="P689" s="640" t="str">
        <f>IF(基本情報入力シート!Y732="","",基本情報入力シート!Y732)</f>
        <v/>
      </c>
      <c r="Q689" s="641" t="str">
        <f>IF(基本情報入力シート!Z732="","",基本情報入力シート!Z732)</f>
        <v/>
      </c>
      <c r="R689" s="642" t="str">
        <f>IF(基本情報入力シート!AA732="","",基本情報入力シート!AA732)</f>
        <v/>
      </c>
      <c r="S689" s="129"/>
      <c r="T689" s="130"/>
      <c r="U689" s="643" t="str">
        <f>IFERROR(VLOOKUP(P689,【参考】数式用!$A$5:$I$28,MATCH(T689,【参考】数式用!$H$4:$I$4,0)+7,0),"")</f>
        <v/>
      </c>
      <c r="V689" s="132"/>
      <c r="W689" s="312" t="s">
        <v>121</v>
      </c>
      <c r="X689" s="133"/>
      <c r="Y689" s="313" t="s">
        <v>122</v>
      </c>
      <c r="Z689" s="133"/>
      <c r="AA689" s="313" t="s">
        <v>123</v>
      </c>
      <c r="AB689" s="133"/>
      <c r="AC689" s="313" t="s">
        <v>122</v>
      </c>
      <c r="AD689" s="133"/>
      <c r="AE689" s="313" t="s">
        <v>124</v>
      </c>
      <c r="AF689" s="644" t="s">
        <v>125</v>
      </c>
      <c r="AG689" s="651" t="str">
        <f t="shared" si="32"/>
        <v/>
      </c>
      <c r="AH689" s="645" t="s">
        <v>47</v>
      </c>
      <c r="AI689" s="646" t="str">
        <f t="shared" si="33"/>
        <v/>
      </c>
      <c r="AJ689" s="234"/>
      <c r="AK689" s="647" t="str">
        <f t="shared" si="34"/>
        <v>○</v>
      </c>
      <c r="AL689" s="648" t="str">
        <f t="shared" si="35"/>
        <v/>
      </c>
      <c r="AM689" s="649"/>
      <c r="AN689" s="649"/>
      <c r="AO689" s="649"/>
      <c r="AP689" s="649"/>
      <c r="AQ689" s="649"/>
      <c r="AR689" s="649"/>
      <c r="AS689" s="649"/>
      <c r="AT689" s="649"/>
      <c r="AU689" s="650"/>
    </row>
    <row r="690" spans="1:47" ht="33" customHeight="1" thickBot="1">
      <c r="A690" s="639">
        <f t="shared" si="37"/>
        <v>680</v>
      </c>
      <c r="B690" s="1269" t="str">
        <f>IF(基本情報入力シート!C733="","",基本情報入力シート!C733)</f>
        <v/>
      </c>
      <c r="C690" s="1270"/>
      <c r="D690" s="1270"/>
      <c r="E690" s="1270"/>
      <c r="F690" s="1270"/>
      <c r="G690" s="1270"/>
      <c r="H690" s="1270"/>
      <c r="I690" s="1270"/>
      <c r="J690" s="1270"/>
      <c r="K690" s="1271"/>
      <c r="L690" s="639" t="str">
        <f>IF(基本情報入力シート!M733="","",基本情報入力シート!M733)</f>
        <v/>
      </c>
      <c r="M690" s="639" t="str">
        <f>IF(基本情報入力シート!R733="","",基本情報入力シート!R733)</f>
        <v/>
      </c>
      <c r="N690" s="639" t="str">
        <f>IF(基本情報入力シート!W733="","",基本情報入力シート!W733)</f>
        <v/>
      </c>
      <c r="O690" s="639" t="str">
        <f>IF(基本情報入力シート!X733="","",基本情報入力シート!X733)</f>
        <v/>
      </c>
      <c r="P690" s="640" t="str">
        <f>IF(基本情報入力シート!Y733="","",基本情報入力シート!Y733)</f>
        <v/>
      </c>
      <c r="Q690" s="641" t="str">
        <f>IF(基本情報入力シート!Z733="","",基本情報入力シート!Z733)</f>
        <v/>
      </c>
      <c r="R690" s="642" t="str">
        <f>IF(基本情報入力シート!AA733="","",基本情報入力シート!AA733)</f>
        <v/>
      </c>
      <c r="S690" s="129"/>
      <c r="T690" s="130"/>
      <c r="U690" s="643" t="str">
        <f>IFERROR(VLOOKUP(P690,【参考】数式用!$A$5:$I$28,MATCH(T690,【参考】数式用!$H$4:$I$4,0)+7,0),"")</f>
        <v/>
      </c>
      <c r="V690" s="132"/>
      <c r="W690" s="312" t="s">
        <v>121</v>
      </c>
      <c r="X690" s="133"/>
      <c r="Y690" s="313" t="s">
        <v>122</v>
      </c>
      <c r="Z690" s="133"/>
      <c r="AA690" s="313" t="s">
        <v>123</v>
      </c>
      <c r="AB690" s="133"/>
      <c r="AC690" s="313" t="s">
        <v>122</v>
      </c>
      <c r="AD690" s="133"/>
      <c r="AE690" s="313" t="s">
        <v>124</v>
      </c>
      <c r="AF690" s="644" t="s">
        <v>125</v>
      </c>
      <c r="AG690" s="651" t="str">
        <f t="shared" si="32"/>
        <v/>
      </c>
      <c r="AH690" s="645" t="s">
        <v>47</v>
      </c>
      <c r="AI690" s="646" t="str">
        <f t="shared" si="33"/>
        <v/>
      </c>
      <c r="AJ690" s="234"/>
      <c r="AK690" s="647" t="str">
        <f t="shared" si="34"/>
        <v>○</v>
      </c>
      <c r="AL690" s="648" t="str">
        <f t="shared" si="35"/>
        <v/>
      </c>
      <c r="AM690" s="649"/>
      <c r="AN690" s="649"/>
      <c r="AO690" s="649"/>
      <c r="AP690" s="649"/>
      <c r="AQ690" s="649"/>
      <c r="AR690" s="649"/>
      <c r="AS690" s="649"/>
      <c r="AT690" s="649"/>
      <c r="AU690" s="650"/>
    </row>
    <row r="691" spans="1:47" ht="33" customHeight="1" thickBot="1">
      <c r="A691" s="639">
        <f t="shared" si="37"/>
        <v>681</v>
      </c>
      <c r="B691" s="1269" t="str">
        <f>IF(基本情報入力シート!C734="","",基本情報入力シート!C734)</f>
        <v/>
      </c>
      <c r="C691" s="1270"/>
      <c r="D691" s="1270"/>
      <c r="E691" s="1270"/>
      <c r="F691" s="1270"/>
      <c r="G691" s="1270"/>
      <c r="H691" s="1270"/>
      <c r="I691" s="1270"/>
      <c r="J691" s="1270"/>
      <c r="K691" s="1271"/>
      <c r="L691" s="639" t="str">
        <f>IF(基本情報入力シート!M734="","",基本情報入力シート!M734)</f>
        <v/>
      </c>
      <c r="M691" s="639" t="str">
        <f>IF(基本情報入力シート!R734="","",基本情報入力シート!R734)</f>
        <v/>
      </c>
      <c r="N691" s="639" t="str">
        <f>IF(基本情報入力シート!W734="","",基本情報入力シート!W734)</f>
        <v/>
      </c>
      <c r="O691" s="639" t="str">
        <f>IF(基本情報入力シート!X734="","",基本情報入力シート!X734)</f>
        <v/>
      </c>
      <c r="P691" s="640" t="str">
        <f>IF(基本情報入力シート!Y734="","",基本情報入力シート!Y734)</f>
        <v/>
      </c>
      <c r="Q691" s="641" t="str">
        <f>IF(基本情報入力シート!Z734="","",基本情報入力シート!Z734)</f>
        <v/>
      </c>
      <c r="R691" s="642" t="str">
        <f>IF(基本情報入力シート!AA734="","",基本情報入力シート!AA734)</f>
        <v/>
      </c>
      <c r="S691" s="129"/>
      <c r="T691" s="130"/>
      <c r="U691" s="643" t="str">
        <f>IFERROR(VLOOKUP(P691,【参考】数式用!$A$5:$I$28,MATCH(T691,【参考】数式用!$H$4:$I$4,0)+7,0),"")</f>
        <v/>
      </c>
      <c r="V691" s="132"/>
      <c r="W691" s="312" t="s">
        <v>121</v>
      </c>
      <c r="X691" s="133"/>
      <c r="Y691" s="313" t="s">
        <v>122</v>
      </c>
      <c r="Z691" s="133"/>
      <c r="AA691" s="313" t="s">
        <v>123</v>
      </c>
      <c r="AB691" s="133"/>
      <c r="AC691" s="313" t="s">
        <v>122</v>
      </c>
      <c r="AD691" s="133"/>
      <c r="AE691" s="313" t="s">
        <v>124</v>
      </c>
      <c r="AF691" s="644" t="s">
        <v>125</v>
      </c>
      <c r="AG691" s="651" t="str">
        <f t="shared" si="32"/>
        <v/>
      </c>
      <c r="AH691" s="645" t="s">
        <v>47</v>
      </c>
      <c r="AI691" s="646" t="str">
        <f t="shared" si="33"/>
        <v/>
      </c>
      <c r="AJ691" s="234"/>
      <c r="AK691" s="647" t="str">
        <f t="shared" si="34"/>
        <v>○</v>
      </c>
      <c r="AL691" s="648" t="str">
        <f t="shared" si="35"/>
        <v/>
      </c>
      <c r="AM691" s="649"/>
      <c r="AN691" s="649"/>
      <c r="AO691" s="649"/>
      <c r="AP691" s="649"/>
      <c r="AQ691" s="649"/>
      <c r="AR691" s="649"/>
      <c r="AS691" s="649"/>
      <c r="AT691" s="649"/>
      <c r="AU691" s="650"/>
    </row>
    <row r="692" spans="1:47" ht="33" customHeight="1" thickBot="1">
      <c r="A692" s="639">
        <f t="shared" si="37"/>
        <v>682</v>
      </c>
      <c r="B692" s="1269" t="str">
        <f>IF(基本情報入力シート!C735="","",基本情報入力シート!C735)</f>
        <v/>
      </c>
      <c r="C692" s="1270"/>
      <c r="D692" s="1270"/>
      <c r="E692" s="1270"/>
      <c r="F692" s="1270"/>
      <c r="G692" s="1270"/>
      <c r="H692" s="1270"/>
      <c r="I692" s="1270"/>
      <c r="J692" s="1270"/>
      <c r="K692" s="1271"/>
      <c r="L692" s="639" t="str">
        <f>IF(基本情報入力シート!M735="","",基本情報入力シート!M735)</f>
        <v/>
      </c>
      <c r="M692" s="639" t="str">
        <f>IF(基本情報入力シート!R735="","",基本情報入力シート!R735)</f>
        <v/>
      </c>
      <c r="N692" s="639" t="str">
        <f>IF(基本情報入力シート!W735="","",基本情報入力シート!W735)</f>
        <v/>
      </c>
      <c r="O692" s="639" t="str">
        <f>IF(基本情報入力シート!X735="","",基本情報入力シート!X735)</f>
        <v/>
      </c>
      <c r="P692" s="640" t="str">
        <f>IF(基本情報入力シート!Y735="","",基本情報入力シート!Y735)</f>
        <v/>
      </c>
      <c r="Q692" s="641" t="str">
        <f>IF(基本情報入力シート!Z735="","",基本情報入力シート!Z735)</f>
        <v/>
      </c>
      <c r="R692" s="642" t="str">
        <f>IF(基本情報入力シート!AA735="","",基本情報入力シート!AA735)</f>
        <v/>
      </c>
      <c r="S692" s="129"/>
      <c r="T692" s="130"/>
      <c r="U692" s="643" t="str">
        <f>IFERROR(VLOOKUP(P692,【参考】数式用!$A$5:$I$28,MATCH(T692,【参考】数式用!$H$4:$I$4,0)+7,0),"")</f>
        <v/>
      </c>
      <c r="V692" s="132"/>
      <c r="W692" s="312" t="s">
        <v>121</v>
      </c>
      <c r="X692" s="133"/>
      <c r="Y692" s="313" t="s">
        <v>122</v>
      </c>
      <c r="Z692" s="133"/>
      <c r="AA692" s="313" t="s">
        <v>123</v>
      </c>
      <c r="AB692" s="133"/>
      <c r="AC692" s="313" t="s">
        <v>122</v>
      </c>
      <c r="AD692" s="133"/>
      <c r="AE692" s="313" t="s">
        <v>124</v>
      </c>
      <c r="AF692" s="644" t="s">
        <v>125</v>
      </c>
      <c r="AG692" s="651" t="str">
        <f t="shared" si="32"/>
        <v/>
      </c>
      <c r="AH692" s="645" t="s">
        <v>47</v>
      </c>
      <c r="AI692" s="646" t="str">
        <f t="shared" si="33"/>
        <v/>
      </c>
      <c r="AJ692" s="234"/>
      <c r="AK692" s="647" t="str">
        <f t="shared" si="34"/>
        <v>○</v>
      </c>
      <c r="AL692" s="648" t="str">
        <f t="shared" si="35"/>
        <v/>
      </c>
      <c r="AM692" s="649"/>
      <c r="AN692" s="649"/>
      <c r="AO692" s="649"/>
      <c r="AP692" s="649"/>
      <c r="AQ692" s="649"/>
      <c r="AR692" s="649"/>
      <c r="AS692" s="649"/>
      <c r="AT692" s="649"/>
      <c r="AU692" s="650"/>
    </row>
    <row r="693" spans="1:47" ht="33" customHeight="1" thickBot="1">
      <c r="A693" s="639">
        <f t="shared" si="37"/>
        <v>683</v>
      </c>
      <c r="B693" s="1269" t="str">
        <f>IF(基本情報入力シート!C736="","",基本情報入力シート!C736)</f>
        <v/>
      </c>
      <c r="C693" s="1270"/>
      <c r="D693" s="1270"/>
      <c r="E693" s="1270"/>
      <c r="F693" s="1270"/>
      <c r="G693" s="1270"/>
      <c r="H693" s="1270"/>
      <c r="I693" s="1270"/>
      <c r="J693" s="1270"/>
      <c r="K693" s="1271"/>
      <c r="L693" s="639" t="str">
        <f>IF(基本情報入力シート!M736="","",基本情報入力シート!M736)</f>
        <v/>
      </c>
      <c r="M693" s="639" t="str">
        <f>IF(基本情報入力シート!R736="","",基本情報入力シート!R736)</f>
        <v/>
      </c>
      <c r="N693" s="639" t="str">
        <f>IF(基本情報入力シート!W736="","",基本情報入力シート!W736)</f>
        <v/>
      </c>
      <c r="O693" s="639" t="str">
        <f>IF(基本情報入力シート!X736="","",基本情報入力シート!X736)</f>
        <v/>
      </c>
      <c r="P693" s="640" t="str">
        <f>IF(基本情報入力シート!Y736="","",基本情報入力シート!Y736)</f>
        <v/>
      </c>
      <c r="Q693" s="641" t="str">
        <f>IF(基本情報入力シート!Z736="","",基本情報入力シート!Z736)</f>
        <v/>
      </c>
      <c r="R693" s="642" t="str">
        <f>IF(基本情報入力シート!AA736="","",基本情報入力シート!AA736)</f>
        <v/>
      </c>
      <c r="S693" s="129"/>
      <c r="T693" s="130"/>
      <c r="U693" s="643" t="str">
        <f>IFERROR(VLOOKUP(P693,【参考】数式用!$A$5:$I$28,MATCH(T693,【参考】数式用!$H$4:$I$4,0)+7,0),"")</f>
        <v/>
      </c>
      <c r="V693" s="132"/>
      <c r="W693" s="312" t="s">
        <v>121</v>
      </c>
      <c r="X693" s="133"/>
      <c r="Y693" s="313" t="s">
        <v>122</v>
      </c>
      <c r="Z693" s="133"/>
      <c r="AA693" s="313" t="s">
        <v>123</v>
      </c>
      <c r="AB693" s="133"/>
      <c r="AC693" s="313" t="s">
        <v>122</v>
      </c>
      <c r="AD693" s="133"/>
      <c r="AE693" s="313" t="s">
        <v>124</v>
      </c>
      <c r="AF693" s="644" t="s">
        <v>125</v>
      </c>
      <c r="AG693" s="651" t="str">
        <f t="shared" si="32"/>
        <v/>
      </c>
      <c r="AH693" s="645" t="s">
        <v>47</v>
      </c>
      <c r="AI693" s="646" t="str">
        <f t="shared" si="33"/>
        <v/>
      </c>
      <c r="AJ693" s="234"/>
      <c r="AK693" s="647" t="str">
        <f t="shared" si="34"/>
        <v>○</v>
      </c>
      <c r="AL693" s="648" t="str">
        <f t="shared" si="35"/>
        <v/>
      </c>
      <c r="AM693" s="649"/>
      <c r="AN693" s="649"/>
      <c r="AO693" s="649"/>
      <c r="AP693" s="649"/>
      <c r="AQ693" s="649"/>
      <c r="AR693" s="649"/>
      <c r="AS693" s="649"/>
      <c r="AT693" s="649"/>
      <c r="AU693" s="650"/>
    </row>
    <row r="694" spans="1:47" ht="33" customHeight="1" thickBot="1">
      <c r="A694" s="639">
        <f t="shared" si="37"/>
        <v>684</v>
      </c>
      <c r="B694" s="1269" t="str">
        <f>IF(基本情報入力シート!C737="","",基本情報入力シート!C737)</f>
        <v/>
      </c>
      <c r="C694" s="1270"/>
      <c r="D694" s="1270"/>
      <c r="E694" s="1270"/>
      <c r="F694" s="1270"/>
      <c r="G694" s="1270"/>
      <c r="H694" s="1270"/>
      <c r="I694" s="1270"/>
      <c r="J694" s="1270"/>
      <c r="K694" s="1271"/>
      <c r="L694" s="639" t="str">
        <f>IF(基本情報入力シート!M737="","",基本情報入力シート!M737)</f>
        <v/>
      </c>
      <c r="M694" s="639" t="str">
        <f>IF(基本情報入力シート!R737="","",基本情報入力シート!R737)</f>
        <v/>
      </c>
      <c r="N694" s="639" t="str">
        <f>IF(基本情報入力シート!W737="","",基本情報入力シート!W737)</f>
        <v/>
      </c>
      <c r="O694" s="639" t="str">
        <f>IF(基本情報入力シート!X737="","",基本情報入力シート!X737)</f>
        <v/>
      </c>
      <c r="P694" s="640" t="str">
        <f>IF(基本情報入力シート!Y737="","",基本情報入力シート!Y737)</f>
        <v/>
      </c>
      <c r="Q694" s="641" t="str">
        <f>IF(基本情報入力シート!Z737="","",基本情報入力シート!Z737)</f>
        <v/>
      </c>
      <c r="R694" s="642" t="str">
        <f>IF(基本情報入力シート!AA737="","",基本情報入力シート!AA737)</f>
        <v/>
      </c>
      <c r="S694" s="129"/>
      <c r="T694" s="130"/>
      <c r="U694" s="643" t="str">
        <f>IFERROR(VLOOKUP(P694,【参考】数式用!$A$5:$I$28,MATCH(T694,【参考】数式用!$H$4:$I$4,0)+7,0),"")</f>
        <v/>
      </c>
      <c r="V694" s="132"/>
      <c r="W694" s="312" t="s">
        <v>121</v>
      </c>
      <c r="X694" s="133"/>
      <c r="Y694" s="313" t="s">
        <v>122</v>
      </c>
      <c r="Z694" s="133"/>
      <c r="AA694" s="313" t="s">
        <v>123</v>
      </c>
      <c r="AB694" s="133"/>
      <c r="AC694" s="313" t="s">
        <v>122</v>
      </c>
      <c r="AD694" s="133"/>
      <c r="AE694" s="313" t="s">
        <v>124</v>
      </c>
      <c r="AF694" s="644" t="s">
        <v>125</v>
      </c>
      <c r="AG694" s="651" t="str">
        <f t="shared" si="32"/>
        <v/>
      </c>
      <c r="AH694" s="645" t="s">
        <v>47</v>
      </c>
      <c r="AI694" s="646" t="str">
        <f t="shared" si="33"/>
        <v/>
      </c>
      <c r="AJ694" s="234"/>
      <c r="AK694" s="647" t="str">
        <f t="shared" si="34"/>
        <v>○</v>
      </c>
      <c r="AL694" s="648" t="str">
        <f t="shared" si="35"/>
        <v/>
      </c>
      <c r="AM694" s="649"/>
      <c r="AN694" s="649"/>
      <c r="AO694" s="649"/>
      <c r="AP694" s="649"/>
      <c r="AQ694" s="649"/>
      <c r="AR694" s="649"/>
      <c r="AS694" s="649"/>
      <c r="AT694" s="649"/>
      <c r="AU694" s="650"/>
    </row>
    <row r="695" spans="1:47" ht="33" customHeight="1" thickBot="1">
      <c r="A695" s="639">
        <f t="shared" si="37"/>
        <v>685</v>
      </c>
      <c r="B695" s="1269" t="str">
        <f>IF(基本情報入力シート!C738="","",基本情報入力シート!C738)</f>
        <v/>
      </c>
      <c r="C695" s="1270"/>
      <c r="D695" s="1270"/>
      <c r="E695" s="1270"/>
      <c r="F695" s="1270"/>
      <c r="G695" s="1270"/>
      <c r="H695" s="1270"/>
      <c r="I695" s="1270"/>
      <c r="J695" s="1270"/>
      <c r="K695" s="1271"/>
      <c r="L695" s="639" t="str">
        <f>IF(基本情報入力シート!M738="","",基本情報入力シート!M738)</f>
        <v/>
      </c>
      <c r="M695" s="639" t="str">
        <f>IF(基本情報入力シート!R738="","",基本情報入力シート!R738)</f>
        <v/>
      </c>
      <c r="N695" s="639" t="str">
        <f>IF(基本情報入力シート!W738="","",基本情報入力シート!W738)</f>
        <v/>
      </c>
      <c r="O695" s="639" t="str">
        <f>IF(基本情報入力シート!X738="","",基本情報入力シート!X738)</f>
        <v/>
      </c>
      <c r="P695" s="640" t="str">
        <f>IF(基本情報入力シート!Y738="","",基本情報入力シート!Y738)</f>
        <v/>
      </c>
      <c r="Q695" s="641" t="str">
        <f>IF(基本情報入力シート!Z738="","",基本情報入力シート!Z738)</f>
        <v/>
      </c>
      <c r="R695" s="642" t="str">
        <f>IF(基本情報入力シート!AA738="","",基本情報入力シート!AA738)</f>
        <v/>
      </c>
      <c r="S695" s="129"/>
      <c r="T695" s="130"/>
      <c r="U695" s="643" t="str">
        <f>IFERROR(VLOOKUP(P695,【参考】数式用!$A$5:$I$28,MATCH(T695,【参考】数式用!$H$4:$I$4,0)+7,0),"")</f>
        <v/>
      </c>
      <c r="V695" s="132"/>
      <c r="W695" s="312" t="s">
        <v>121</v>
      </c>
      <c r="X695" s="133"/>
      <c r="Y695" s="313" t="s">
        <v>122</v>
      </c>
      <c r="Z695" s="133"/>
      <c r="AA695" s="313" t="s">
        <v>123</v>
      </c>
      <c r="AB695" s="133"/>
      <c r="AC695" s="313" t="s">
        <v>122</v>
      </c>
      <c r="AD695" s="133"/>
      <c r="AE695" s="313" t="s">
        <v>124</v>
      </c>
      <c r="AF695" s="644" t="s">
        <v>125</v>
      </c>
      <c r="AG695" s="651" t="str">
        <f t="shared" si="32"/>
        <v/>
      </c>
      <c r="AH695" s="645" t="s">
        <v>47</v>
      </c>
      <c r="AI695" s="646" t="str">
        <f t="shared" si="33"/>
        <v/>
      </c>
      <c r="AJ695" s="234"/>
      <c r="AK695" s="647" t="str">
        <f t="shared" si="34"/>
        <v>○</v>
      </c>
      <c r="AL695" s="648" t="str">
        <f t="shared" si="35"/>
        <v/>
      </c>
      <c r="AM695" s="649"/>
      <c r="AN695" s="649"/>
      <c r="AO695" s="649"/>
      <c r="AP695" s="649"/>
      <c r="AQ695" s="649"/>
      <c r="AR695" s="649"/>
      <c r="AS695" s="649"/>
      <c r="AT695" s="649"/>
      <c r="AU695" s="650"/>
    </row>
    <row r="696" spans="1:47" ht="33" customHeight="1" thickBot="1">
      <c r="A696" s="639">
        <f t="shared" si="37"/>
        <v>686</v>
      </c>
      <c r="B696" s="1269" t="str">
        <f>IF(基本情報入力シート!C739="","",基本情報入力シート!C739)</f>
        <v/>
      </c>
      <c r="C696" s="1270"/>
      <c r="D696" s="1270"/>
      <c r="E696" s="1270"/>
      <c r="F696" s="1270"/>
      <c r="G696" s="1270"/>
      <c r="H696" s="1270"/>
      <c r="I696" s="1270"/>
      <c r="J696" s="1270"/>
      <c r="K696" s="1271"/>
      <c r="L696" s="639" t="str">
        <f>IF(基本情報入力シート!M739="","",基本情報入力シート!M739)</f>
        <v/>
      </c>
      <c r="M696" s="639" t="str">
        <f>IF(基本情報入力シート!R739="","",基本情報入力シート!R739)</f>
        <v/>
      </c>
      <c r="N696" s="639" t="str">
        <f>IF(基本情報入力シート!W739="","",基本情報入力シート!W739)</f>
        <v/>
      </c>
      <c r="O696" s="639" t="str">
        <f>IF(基本情報入力シート!X739="","",基本情報入力シート!X739)</f>
        <v/>
      </c>
      <c r="P696" s="640" t="str">
        <f>IF(基本情報入力シート!Y739="","",基本情報入力シート!Y739)</f>
        <v/>
      </c>
      <c r="Q696" s="641" t="str">
        <f>IF(基本情報入力シート!Z739="","",基本情報入力シート!Z739)</f>
        <v/>
      </c>
      <c r="R696" s="642" t="str">
        <f>IF(基本情報入力シート!AA739="","",基本情報入力シート!AA739)</f>
        <v/>
      </c>
      <c r="S696" s="129"/>
      <c r="T696" s="130"/>
      <c r="U696" s="643" t="str">
        <f>IFERROR(VLOOKUP(P696,【参考】数式用!$A$5:$I$28,MATCH(T696,【参考】数式用!$H$4:$I$4,0)+7,0),"")</f>
        <v/>
      </c>
      <c r="V696" s="132"/>
      <c r="W696" s="312" t="s">
        <v>121</v>
      </c>
      <c r="X696" s="133"/>
      <c r="Y696" s="313" t="s">
        <v>122</v>
      </c>
      <c r="Z696" s="133"/>
      <c r="AA696" s="313" t="s">
        <v>123</v>
      </c>
      <c r="AB696" s="133"/>
      <c r="AC696" s="313" t="s">
        <v>122</v>
      </c>
      <c r="AD696" s="133"/>
      <c r="AE696" s="313" t="s">
        <v>124</v>
      </c>
      <c r="AF696" s="644" t="s">
        <v>125</v>
      </c>
      <c r="AG696" s="651" t="str">
        <f t="shared" si="32"/>
        <v/>
      </c>
      <c r="AH696" s="645" t="s">
        <v>47</v>
      </c>
      <c r="AI696" s="646" t="str">
        <f t="shared" si="33"/>
        <v/>
      </c>
      <c r="AJ696" s="234"/>
      <c r="AK696" s="647" t="str">
        <f t="shared" si="34"/>
        <v>○</v>
      </c>
      <c r="AL696" s="648" t="str">
        <f t="shared" si="35"/>
        <v/>
      </c>
      <c r="AM696" s="649"/>
      <c r="AN696" s="649"/>
      <c r="AO696" s="649"/>
      <c r="AP696" s="649"/>
      <c r="AQ696" s="649"/>
      <c r="AR696" s="649"/>
      <c r="AS696" s="649"/>
      <c r="AT696" s="649"/>
      <c r="AU696" s="650"/>
    </row>
    <row r="697" spans="1:47" ht="33" customHeight="1" thickBot="1">
      <c r="A697" s="639">
        <f t="shared" si="37"/>
        <v>687</v>
      </c>
      <c r="B697" s="1269" t="str">
        <f>IF(基本情報入力シート!C740="","",基本情報入力シート!C740)</f>
        <v/>
      </c>
      <c r="C697" s="1270"/>
      <c r="D697" s="1270"/>
      <c r="E697" s="1270"/>
      <c r="F697" s="1270"/>
      <c r="G697" s="1270"/>
      <c r="H697" s="1270"/>
      <c r="I697" s="1270"/>
      <c r="J697" s="1270"/>
      <c r="K697" s="1271"/>
      <c r="L697" s="639" t="str">
        <f>IF(基本情報入力シート!M740="","",基本情報入力シート!M740)</f>
        <v/>
      </c>
      <c r="M697" s="639" t="str">
        <f>IF(基本情報入力シート!R740="","",基本情報入力シート!R740)</f>
        <v/>
      </c>
      <c r="N697" s="639" t="str">
        <f>IF(基本情報入力シート!W740="","",基本情報入力シート!W740)</f>
        <v/>
      </c>
      <c r="O697" s="639" t="str">
        <f>IF(基本情報入力シート!X740="","",基本情報入力シート!X740)</f>
        <v/>
      </c>
      <c r="P697" s="640" t="str">
        <f>IF(基本情報入力シート!Y740="","",基本情報入力シート!Y740)</f>
        <v/>
      </c>
      <c r="Q697" s="641" t="str">
        <f>IF(基本情報入力シート!Z740="","",基本情報入力シート!Z740)</f>
        <v/>
      </c>
      <c r="R697" s="642" t="str">
        <f>IF(基本情報入力シート!AA740="","",基本情報入力シート!AA740)</f>
        <v/>
      </c>
      <c r="S697" s="129"/>
      <c r="T697" s="130"/>
      <c r="U697" s="643" t="str">
        <f>IFERROR(VLOOKUP(P697,【参考】数式用!$A$5:$I$28,MATCH(T697,【参考】数式用!$H$4:$I$4,0)+7,0),"")</f>
        <v/>
      </c>
      <c r="V697" s="132"/>
      <c r="W697" s="312" t="s">
        <v>121</v>
      </c>
      <c r="X697" s="133"/>
      <c r="Y697" s="313" t="s">
        <v>122</v>
      </c>
      <c r="Z697" s="133"/>
      <c r="AA697" s="313" t="s">
        <v>123</v>
      </c>
      <c r="AB697" s="133"/>
      <c r="AC697" s="313" t="s">
        <v>122</v>
      </c>
      <c r="AD697" s="133"/>
      <c r="AE697" s="313" t="s">
        <v>124</v>
      </c>
      <c r="AF697" s="644" t="s">
        <v>125</v>
      </c>
      <c r="AG697" s="651" t="str">
        <f t="shared" si="32"/>
        <v/>
      </c>
      <c r="AH697" s="645" t="s">
        <v>47</v>
      </c>
      <c r="AI697" s="646" t="str">
        <f t="shared" si="33"/>
        <v/>
      </c>
      <c r="AJ697" s="234"/>
      <c r="AK697" s="647" t="str">
        <f t="shared" si="34"/>
        <v>○</v>
      </c>
      <c r="AL697" s="648" t="str">
        <f t="shared" si="35"/>
        <v/>
      </c>
      <c r="AM697" s="649"/>
      <c r="AN697" s="649"/>
      <c r="AO697" s="649"/>
      <c r="AP697" s="649"/>
      <c r="AQ697" s="649"/>
      <c r="AR697" s="649"/>
      <c r="AS697" s="649"/>
      <c r="AT697" s="649"/>
      <c r="AU697" s="650"/>
    </row>
    <row r="698" spans="1:47" ht="33" customHeight="1" thickBot="1">
      <c r="A698" s="639">
        <f t="shared" si="37"/>
        <v>688</v>
      </c>
      <c r="B698" s="1269" t="str">
        <f>IF(基本情報入力シート!C741="","",基本情報入力シート!C741)</f>
        <v/>
      </c>
      <c r="C698" s="1270"/>
      <c r="D698" s="1270"/>
      <c r="E698" s="1270"/>
      <c r="F698" s="1270"/>
      <c r="G698" s="1270"/>
      <c r="H698" s="1270"/>
      <c r="I698" s="1270"/>
      <c r="J698" s="1270"/>
      <c r="K698" s="1271"/>
      <c r="L698" s="639" t="str">
        <f>IF(基本情報入力シート!M741="","",基本情報入力シート!M741)</f>
        <v/>
      </c>
      <c r="M698" s="639" t="str">
        <f>IF(基本情報入力シート!R741="","",基本情報入力シート!R741)</f>
        <v/>
      </c>
      <c r="N698" s="639" t="str">
        <f>IF(基本情報入力シート!W741="","",基本情報入力シート!W741)</f>
        <v/>
      </c>
      <c r="O698" s="639" t="str">
        <f>IF(基本情報入力シート!X741="","",基本情報入力シート!X741)</f>
        <v/>
      </c>
      <c r="P698" s="640" t="str">
        <f>IF(基本情報入力シート!Y741="","",基本情報入力シート!Y741)</f>
        <v/>
      </c>
      <c r="Q698" s="641" t="str">
        <f>IF(基本情報入力シート!Z741="","",基本情報入力シート!Z741)</f>
        <v/>
      </c>
      <c r="R698" s="642" t="str">
        <f>IF(基本情報入力シート!AA741="","",基本情報入力シート!AA741)</f>
        <v/>
      </c>
      <c r="S698" s="129"/>
      <c r="T698" s="130"/>
      <c r="U698" s="643" t="str">
        <f>IFERROR(VLOOKUP(P698,【参考】数式用!$A$5:$I$28,MATCH(T698,【参考】数式用!$H$4:$I$4,0)+7,0),"")</f>
        <v/>
      </c>
      <c r="V698" s="132"/>
      <c r="W698" s="312" t="s">
        <v>121</v>
      </c>
      <c r="X698" s="133"/>
      <c r="Y698" s="313" t="s">
        <v>122</v>
      </c>
      <c r="Z698" s="133"/>
      <c r="AA698" s="313" t="s">
        <v>123</v>
      </c>
      <c r="AB698" s="133"/>
      <c r="AC698" s="313" t="s">
        <v>122</v>
      </c>
      <c r="AD698" s="133"/>
      <c r="AE698" s="313" t="s">
        <v>124</v>
      </c>
      <c r="AF698" s="644" t="s">
        <v>125</v>
      </c>
      <c r="AG698" s="651" t="str">
        <f t="shared" si="32"/>
        <v/>
      </c>
      <c r="AH698" s="645" t="s">
        <v>47</v>
      </c>
      <c r="AI698" s="646" t="str">
        <f t="shared" si="33"/>
        <v/>
      </c>
      <c r="AJ698" s="234"/>
      <c r="AK698" s="647" t="str">
        <f t="shared" si="34"/>
        <v>○</v>
      </c>
      <c r="AL698" s="648" t="str">
        <f t="shared" si="35"/>
        <v/>
      </c>
      <c r="AM698" s="649"/>
      <c r="AN698" s="649"/>
      <c r="AO698" s="649"/>
      <c r="AP698" s="649"/>
      <c r="AQ698" s="649"/>
      <c r="AR698" s="649"/>
      <c r="AS698" s="649"/>
      <c r="AT698" s="649"/>
      <c r="AU698" s="650"/>
    </row>
    <row r="699" spans="1:47" ht="33" customHeight="1" thickBot="1">
      <c r="A699" s="639">
        <f t="shared" si="37"/>
        <v>689</v>
      </c>
      <c r="B699" s="1269" t="str">
        <f>IF(基本情報入力シート!C742="","",基本情報入力シート!C742)</f>
        <v/>
      </c>
      <c r="C699" s="1270"/>
      <c r="D699" s="1270"/>
      <c r="E699" s="1270"/>
      <c r="F699" s="1270"/>
      <c r="G699" s="1270"/>
      <c r="H699" s="1270"/>
      <c r="I699" s="1270"/>
      <c r="J699" s="1270"/>
      <c r="K699" s="1271"/>
      <c r="L699" s="639" t="str">
        <f>IF(基本情報入力シート!M742="","",基本情報入力シート!M742)</f>
        <v/>
      </c>
      <c r="M699" s="639" t="str">
        <f>IF(基本情報入力シート!R742="","",基本情報入力シート!R742)</f>
        <v/>
      </c>
      <c r="N699" s="639" t="str">
        <f>IF(基本情報入力シート!W742="","",基本情報入力シート!W742)</f>
        <v/>
      </c>
      <c r="O699" s="639" t="str">
        <f>IF(基本情報入力シート!X742="","",基本情報入力シート!X742)</f>
        <v/>
      </c>
      <c r="P699" s="640" t="str">
        <f>IF(基本情報入力シート!Y742="","",基本情報入力シート!Y742)</f>
        <v/>
      </c>
      <c r="Q699" s="641" t="str">
        <f>IF(基本情報入力シート!Z742="","",基本情報入力シート!Z742)</f>
        <v/>
      </c>
      <c r="R699" s="642" t="str">
        <f>IF(基本情報入力シート!AA742="","",基本情報入力シート!AA742)</f>
        <v/>
      </c>
      <c r="S699" s="129"/>
      <c r="T699" s="130"/>
      <c r="U699" s="643" t="str">
        <f>IFERROR(VLOOKUP(P699,【参考】数式用!$A$5:$I$28,MATCH(T699,【参考】数式用!$H$4:$I$4,0)+7,0),"")</f>
        <v/>
      </c>
      <c r="V699" s="132"/>
      <c r="W699" s="312" t="s">
        <v>121</v>
      </c>
      <c r="X699" s="133"/>
      <c r="Y699" s="313" t="s">
        <v>122</v>
      </c>
      <c r="Z699" s="133"/>
      <c r="AA699" s="313" t="s">
        <v>123</v>
      </c>
      <c r="AB699" s="133"/>
      <c r="AC699" s="313" t="s">
        <v>122</v>
      </c>
      <c r="AD699" s="133"/>
      <c r="AE699" s="313" t="s">
        <v>124</v>
      </c>
      <c r="AF699" s="644" t="s">
        <v>125</v>
      </c>
      <c r="AG699" s="651" t="str">
        <f t="shared" si="32"/>
        <v/>
      </c>
      <c r="AH699" s="645" t="s">
        <v>47</v>
      </c>
      <c r="AI699" s="646" t="str">
        <f t="shared" si="33"/>
        <v/>
      </c>
      <c r="AJ699" s="234"/>
      <c r="AK699" s="647" t="str">
        <f t="shared" si="34"/>
        <v>○</v>
      </c>
      <c r="AL699" s="648" t="str">
        <f t="shared" si="35"/>
        <v/>
      </c>
      <c r="AM699" s="649"/>
      <c r="AN699" s="649"/>
      <c r="AO699" s="649"/>
      <c r="AP699" s="649"/>
      <c r="AQ699" s="649"/>
      <c r="AR699" s="649"/>
      <c r="AS699" s="649"/>
      <c r="AT699" s="649"/>
      <c r="AU699" s="650"/>
    </row>
    <row r="700" spans="1:47" ht="33" customHeight="1" thickBot="1">
      <c r="A700" s="639">
        <f t="shared" si="37"/>
        <v>690</v>
      </c>
      <c r="B700" s="1269" t="str">
        <f>IF(基本情報入力シート!C743="","",基本情報入力シート!C743)</f>
        <v/>
      </c>
      <c r="C700" s="1270"/>
      <c r="D700" s="1270"/>
      <c r="E700" s="1270"/>
      <c r="F700" s="1270"/>
      <c r="G700" s="1270"/>
      <c r="H700" s="1270"/>
      <c r="I700" s="1270"/>
      <c r="J700" s="1270"/>
      <c r="K700" s="1271"/>
      <c r="L700" s="639" t="str">
        <f>IF(基本情報入力シート!M743="","",基本情報入力シート!M743)</f>
        <v/>
      </c>
      <c r="M700" s="639" t="str">
        <f>IF(基本情報入力シート!R743="","",基本情報入力シート!R743)</f>
        <v/>
      </c>
      <c r="N700" s="639" t="str">
        <f>IF(基本情報入力シート!W743="","",基本情報入力シート!W743)</f>
        <v/>
      </c>
      <c r="O700" s="639" t="str">
        <f>IF(基本情報入力シート!X743="","",基本情報入力シート!X743)</f>
        <v/>
      </c>
      <c r="P700" s="640" t="str">
        <f>IF(基本情報入力シート!Y743="","",基本情報入力シート!Y743)</f>
        <v/>
      </c>
      <c r="Q700" s="641" t="str">
        <f>IF(基本情報入力シート!Z743="","",基本情報入力シート!Z743)</f>
        <v/>
      </c>
      <c r="R700" s="642" t="str">
        <f>IF(基本情報入力シート!AA743="","",基本情報入力シート!AA743)</f>
        <v/>
      </c>
      <c r="S700" s="129"/>
      <c r="T700" s="130"/>
      <c r="U700" s="643" t="str">
        <f>IFERROR(VLOOKUP(P700,【参考】数式用!$A$5:$I$28,MATCH(T700,【参考】数式用!$H$4:$I$4,0)+7,0),"")</f>
        <v/>
      </c>
      <c r="V700" s="132"/>
      <c r="W700" s="312" t="s">
        <v>121</v>
      </c>
      <c r="X700" s="133"/>
      <c r="Y700" s="313" t="s">
        <v>122</v>
      </c>
      <c r="Z700" s="133"/>
      <c r="AA700" s="313" t="s">
        <v>123</v>
      </c>
      <c r="AB700" s="133"/>
      <c r="AC700" s="313" t="s">
        <v>122</v>
      </c>
      <c r="AD700" s="133"/>
      <c r="AE700" s="313" t="s">
        <v>124</v>
      </c>
      <c r="AF700" s="644" t="s">
        <v>125</v>
      </c>
      <c r="AG700" s="651" t="str">
        <f t="shared" si="32"/>
        <v/>
      </c>
      <c r="AH700" s="645" t="s">
        <v>47</v>
      </c>
      <c r="AI700" s="646" t="str">
        <f t="shared" si="33"/>
        <v/>
      </c>
      <c r="AJ700" s="234"/>
      <c r="AK700" s="647" t="str">
        <f t="shared" si="34"/>
        <v>○</v>
      </c>
      <c r="AL700" s="648" t="str">
        <f t="shared" si="35"/>
        <v/>
      </c>
      <c r="AM700" s="649"/>
      <c r="AN700" s="649"/>
      <c r="AO700" s="649"/>
      <c r="AP700" s="649"/>
      <c r="AQ700" s="649"/>
      <c r="AR700" s="649"/>
      <c r="AS700" s="649"/>
      <c r="AT700" s="649"/>
      <c r="AU700" s="650"/>
    </row>
    <row r="701" spans="1:47" ht="33" customHeight="1" thickBot="1">
      <c r="A701" s="639">
        <f t="shared" si="37"/>
        <v>691</v>
      </c>
      <c r="B701" s="1269" t="str">
        <f>IF(基本情報入力シート!C744="","",基本情報入力シート!C744)</f>
        <v/>
      </c>
      <c r="C701" s="1270"/>
      <c r="D701" s="1270"/>
      <c r="E701" s="1270"/>
      <c r="F701" s="1270"/>
      <c r="G701" s="1270"/>
      <c r="H701" s="1270"/>
      <c r="I701" s="1270"/>
      <c r="J701" s="1270"/>
      <c r="K701" s="1271"/>
      <c r="L701" s="639" t="str">
        <f>IF(基本情報入力シート!M744="","",基本情報入力シート!M744)</f>
        <v/>
      </c>
      <c r="M701" s="639" t="str">
        <f>IF(基本情報入力シート!R744="","",基本情報入力シート!R744)</f>
        <v/>
      </c>
      <c r="N701" s="639" t="str">
        <f>IF(基本情報入力シート!W744="","",基本情報入力シート!W744)</f>
        <v/>
      </c>
      <c r="O701" s="639" t="str">
        <f>IF(基本情報入力シート!X744="","",基本情報入力シート!X744)</f>
        <v/>
      </c>
      <c r="P701" s="640" t="str">
        <f>IF(基本情報入力シート!Y744="","",基本情報入力シート!Y744)</f>
        <v/>
      </c>
      <c r="Q701" s="641" t="str">
        <f>IF(基本情報入力シート!Z744="","",基本情報入力シート!Z744)</f>
        <v/>
      </c>
      <c r="R701" s="642" t="str">
        <f>IF(基本情報入力シート!AA744="","",基本情報入力シート!AA744)</f>
        <v/>
      </c>
      <c r="S701" s="129"/>
      <c r="T701" s="130"/>
      <c r="U701" s="643" t="str">
        <f>IFERROR(VLOOKUP(P701,【参考】数式用!$A$5:$I$28,MATCH(T701,【参考】数式用!$H$4:$I$4,0)+7,0),"")</f>
        <v/>
      </c>
      <c r="V701" s="132"/>
      <c r="W701" s="312" t="s">
        <v>21</v>
      </c>
      <c r="X701" s="133"/>
      <c r="Y701" s="313" t="s">
        <v>11</v>
      </c>
      <c r="Z701" s="133"/>
      <c r="AA701" s="313" t="s">
        <v>67</v>
      </c>
      <c r="AB701" s="133"/>
      <c r="AC701" s="313" t="s">
        <v>11</v>
      </c>
      <c r="AD701" s="133"/>
      <c r="AE701" s="313" t="s">
        <v>14</v>
      </c>
      <c r="AF701" s="644" t="s">
        <v>30</v>
      </c>
      <c r="AG701" s="651" t="str">
        <f t="shared" si="32"/>
        <v/>
      </c>
      <c r="AH701" s="645" t="s">
        <v>47</v>
      </c>
      <c r="AI701" s="646" t="str">
        <f t="shared" si="33"/>
        <v/>
      </c>
      <c r="AJ701" s="234"/>
      <c r="AK701" s="647" t="str">
        <f t="shared" si="34"/>
        <v>○</v>
      </c>
      <c r="AL701" s="648" t="str">
        <f t="shared" si="35"/>
        <v/>
      </c>
      <c r="AM701" s="649"/>
      <c r="AN701" s="649"/>
      <c r="AO701" s="649"/>
      <c r="AP701" s="649"/>
      <c r="AQ701" s="649"/>
      <c r="AR701" s="649"/>
      <c r="AS701" s="649"/>
      <c r="AT701" s="649"/>
      <c r="AU701" s="650"/>
    </row>
    <row r="702" spans="1:47" ht="33" customHeight="1" thickBot="1">
      <c r="A702" s="639">
        <f t="shared" si="37"/>
        <v>692</v>
      </c>
      <c r="B702" s="1269" t="str">
        <f>IF(基本情報入力シート!C745="","",基本情報入力シート!C745)</f>
        <v/>
      </c>
      <c r="C702" s="1270"/>
      <c r="D702" s="1270"/>
      <c r="E702" s="1270"/>
      <c r="F702" s="1270"/>
      <c r="G702" s="1270"/>
      <c r="H702" s="1270"/>
      <c r="I702" s="1270"/>
      <c r="J702" s="1270"/>
      <c r="K702" s="1271"/>
      <c r="L702" s="639" t="str">
        <f>IF(基本情報入力シート!M745="","",基本情報入力シート!M745)</f>
        <v/>
      </c>
      <c r="M702" s="639" t="str">
        <f>IF(基本情報入力シート!R745="","",基本情報入力シート!R745)</f>
        <v/>
      </c>
      <c r="N702" s="639" t="str">
        <f>IF(基本情報入力シート!W745="","",基本情報入力シート!W745)</f>
        <v/>
      </c>
      <c r="O702" s="639" t="str">
        <f>IF(基本情報入力シート!X745="","",基本情報入力シート!X745)</f>
        <v/>
      </c>
      <c r="P702" s="640" t="str">
        <f>IF(基本情報入力シート!Y745="","",基本情報入力シート!Y745)</f>
        <v/>
      </c>
      <c r="Q702" s="641" t="str">
        <f>IF(基本情報入力シート!Z745="","",基本情報入力シート!Z745)</f>
        <v/>
      </c>
      <c r="R702" s="642" t="str">
        <f>IF(基本情報入力シート!AA745="","",基本情報入力シート!AA745)</f>
        <v/>
      </c>
      <c r="S702" s="129"/>
      <c r="T702" s="130"/>
      <c r="U702" s="643" t="str">
        <f>IFERROR(VLOOKUP(P702,【参考】数式用!$A$5:$I$28,MATCH(T702,【参考】数式用!$H$4:$I$4,0)+7,0),"")</f>
        <v/>
      </c>
      <c r="V702" s="132"/>
      <c r="W702" s="312" t="s">
        <v>121</v>
      </c>
      <c r="X702" s="133"/>
      <c r="Y702" s="313" t="s">
        <v>122</v>
      </c>
      <c r="Z702" s="133"/>
      <c r="AA702" s="313" t="s">
        <v>123</v>
      </c>
      <c r="AB702" s="133"/>
      <c r="AC702" s="313" t="s">
        <v>122</v>
      </c>
      <c r="AD702" s="133"/>
      <c r="AE702" s="313" t="s">
        <v>124</v>
      </c>
      <c r="AF702" s="644" t="s">
        <v>125</v>
      </c>
      <c r="AG702" s="651" t="str">
        <f t="shared" si="32"/>
        <v/>
      </c>
      <c r="AH702" s="645" t="s">
        <v>47</v>
      </c>
      <c r="AI702" s="646" t="str">
        <f t="shared" si="33"/>
        <v/>
      </c>
      <c r="AJ702" s="234"/>
      <c r="AK702" s="647" t="str">
        <f t="shared" si="34"/>
        <v>○</v>
      </c>
      <c r="AL702" s="648" t="str">
        <f t="shared" si="35"/>
        <v/>
      </c>
      <c r="AM702" s="649"/>
      <c r="AN702" s="649"/>
      <c r="AO702" s="649"/>
      <c r="AP702" s="649"/>
      <c r="AQ702" s="649"/>
      <c r="AR702" s="649"/>
      <c r="AS702" s="649"/>
      <c r="AT702" s="649"/>
      <c r="AU702" s="650"/>
    </row>
    <row r="703" spans="1:47" ht="33" customHeight="1" thickBot="1">
      <c r="A703" s="639">
        <f t="shared" si="37"/>
        <v>693</v>
      </c>
      <c r="B703" s="1269" t="str">
        <f>IF(基本情報入力シート!C746="","",基本情報入力シート!C746)</f>
        <v/>
      </c>
      <c r="C703" s="1270"/>
      <c r="D703" s="1270"/>
      <c r="E703" s="1270"/>
      <c r="F703" s="1270"/>
      <c r="G703" s="1270"/>
      <c r="H703" s="1270"/>
      <c r="I703" s="1270"/>
      <c r="J703" s="1270"/>
      <c r="K703" s="1271"/>
      <c r="L703" s="639" t="str">
        <f>IF(基本情報入力シート!M746="","",基本情報入力シート!M746)</f>
        <v/>
      </c>
      <c r="M703" s="639" t="str">
        <f>IF(基本情報入力シート!R746="","",基本情報入力シート!R746)</f>
        <v/>
      </c>
      <c r="N703" s="639" t="str">
        <f>IF(基本情報入力シート!W746="","",基本情報入力シート!W746)</f>
        <v/>
      </c>
      <c r="O703" s="639" t="str">
        <f>IF(基本情報入力シート!X746="","",基本情報入力シート!X746)</f>
        <v/>
      </c>
      <c r="P703" s="640" t="str">
        <f>IF(基本情報入力シート!Y746="","",基本情報入力シート!Y746)</f>
        <v/>
      </c>
      <c r="Q703" s="641" t="str">
        <f>IF(基本情報入力シート!Z746="","",基本情報入力シート!Z746)</f>
        <v/>
      </c>
      <c r="R703" s="642" t="str">
        <f>IF(基本情報入力シート!AA746="","",基本情報入力シート!AA746)</f>
        <v/>
      </c>
      <c r="S703" s="129"/>
      <c r="T703" s="130"/>
      <c r="U703" s="643" t="str">
        <f>IFERROR(VLOOKUP(P703,【参考】数式用!$A$5:$I$28,MATCH(T703,【参考】数式用!$H$4:$I$4,0)+7,0),"")</f>
        <v/>
      </c>
      <c r="V703" s="132"/>
      <c r="W703" s="312" t="s">
        <v>121</v>
      </c>
      <c r="X703" s="133"/>
      <c r="Y703" s="313" t="s">
        <v>122</v>
      </c>
      <c r="Z703" s="133"/>
      <c r="AA703" s="313" t="s">
        <v>123</v>
      </c>
      <c r="AB703" s="133"/>
      <c r="AC703" s="313" t="s">
        <v>122</v>
      </c>
      <c r="AD703" s="133"/>
      <c r="AE703" s="313" t="s">
        <v>124</v>
      </c>
      <c r="AF703" s="644" t="s">
        <v>125</v>
      </c>
      <c r="AG703" s="651" t="str">
        <f t="shared" si="32"/>
        <v/>
      </c>
      <c r="AH703" s="645" t="s">
        <v>47</v>
      </c>
      <c r="AI703" s="646" t="str">
        <f t="shared" si="33"/>
        <v/>
      </c>
      <c r="AJ703" s="234"/>
      <c r="AK703" s="647" t="str">
        <f t="shared" si="34"/>
        <v>○</v>
      </c>
      <c r="AL703" s="648" t="str">
        <f t="shared" si="35"/>
        <v/>
      </c>
      <c r="AM703" s="649"/>
      <c r="AN703" s="649"/>
      <c r="AO703" s="649"/>
      <c r="AP703" s="649"/>
      <c r="AQ703" s="649"/>
      <c r="AR703" s="649"/>
      <c r="AS703" s="649"/>
      <c r="AT703" s="649"/>
      <c r="AU703" s="650"/>
    </row>
    <row r="704" spans="1:47" ht="33" customHeight="1" thickBot="1">
      <c r="A704" s="639">
        <f t="shared" si="37"/>
        <v>694</v>
      </c>
      <c r="B704" s="1269" t="str">
        <f>IF(基本情報入力シート!C747="","",基本情報入力シート!C747)</f>
        <v/>
      </c>
      <c r="C704" s="1270"/>
      <c r="D704" s="1270"/>
      <c r="E704" s="1270"/>
      <c r="F704" s="1270"/>
      <c r="G704" s="1270"/>
      <c r="H704" s="1270"/>
      <c r="I704" s="1270"/>
      <c r="J704" s="1270"/>
      <c r="K704" s="1271"/>
      <c r="L704" s="639" t="str">
        <f>IF(基本情報入力シート!M747="","",基本情報入力シート!M747)</f>
        <v/>
      </c>
      <c r="M704" s="639" t="str">
        <f>IF(基本情報入力シート!R747="","",基本情報入力シート!R747)</f>
        <v/>
      </c>
      <c r="N704" s="639" t="str">
        <f>IF(基本情報入力シート!W747="","",基本情報入力シート!W747)</f>
        <v/>
      </c>
      <c r="O704" s="639" t="str">
        <f>IF(基本情報入力シート!X747="","",基本情報入力シート!X747)</f>
        <v/>
      </c>
      <c r="P704" s="640" t="str">
        <f>IF(基本情報入力シート!Y747="","",基本情報入力シート!Y747)</f>
        <v/>
      </c>
      <c r="Q704" s="641" t="str">
        <f>IF(基本情報入力シート!Z747="","",基本情報入力シート!Z747)</f>
        <v/>
      </c>
      <c r="R704" s="642" t="str">
        <f>IF(基本情報入力シート!AA747="","",基本情報入力シート!AA747)</f>
        <v/>
      </c>
      <c r="S704" s="129"/>
      <c r="T704" s="130"/>
      <c r="U704" s="643" t="str">
        <f>IFERROR(VLOOKUP(P704,【参考】数式用!$A$5:$I$28,MATCH(T704,【参考】数式用!$H$4:$I$4,0)+7,0),"")</f>
        <v/>
      </c>
      <c r="V704" s="132"/>
      <c r="W704" s="312" t="s">
        <v>121</v>
      </c>
      <c r="X704" s="133"/>
      <c r="Y704" s="313" t="s">
        <v>122</v>
      </c>
      <c r="Z704" s="133"/>
      <c r="AA704" s="313" t="s">
        <v>123</v>
      </c>
      <c r="AB704" s="133"/>
      <c r="AC704" s="313" t="s">
        <v>122</v>
      </c>
      <c r="AD704" s="133"/>
      <c r="AE704" s="313" t="s">
        <v>124</v>
      </c>
      <c r="AF704" s="644" t="s">
        <v>125</v>
      </c>
      <c r="AG704" s="651" t="str">
        <f t="shared" si="32"/>
        <v/>
      </c>
      <c r="AH704" s="645" t="s">
        <v>47</v>
      </c>
      <c r="AI704" s="646" t="str">
        <f t="shared" si="33"/>
        <v/>
      </c>
      <c r="AJ704" s="234"/>
      <c r="AK704" s="647" t="str">
        <f t="shared" si="34"/>
        <v>○</v>
      </c>
      <c r="AL704" s="648" t="str">
        <f t="shared" si="35"/>
        <v/>
      </c>
      <c r="AM704" s="649"/>
      <c r="AN704" s="649"/>
      <c r="AO704" s="649"/>
      <c r="AP704" s="649"/>
      <c r="AQ704" s="649"/>
      <c r="AR704" s="649"/>
      <c r="AS704" s="649"/>
      <c r="AT704" s="649"/>
      <c r="AU704" s="650"/>
    </row>
    <row r="705" spans="1:47" ht="33" customHeight="1" thickBot="1">
      <c r="A705" s="639">
        <f t="shared" si="37"/>
        <v>695</v>
      </c>
      <c r="B705" s="1269" t="str">
        <f>IF(基本情報入力シート!C748="","",基本情報入力シート!C748)</f>
        <v/>
      </c>
      <c r="C705" s="1270"/>
      <c r="D705" s="1270"/>
      <c r="E705" s="1270"/>
      <c r="F705" s="1270"/>
      <c r="G705" s="1270"/>
      <c r="H705" s="1270"/>
      <c r="I705" s="1270"/>
      <c r="J705" s="1270"/>
      <c r="K705" s="1271"/>
      <c r="L705" s="639" t="str">
        <f>IF(基本情報入力シート!M748="","",基本情報入力シート!M748)</f>
        <v/>
      </c>
      <c r="M705" s="639" t="str">
        <f>IF(基本情報入力シート!R748="","",基本情報入力シート!R748)</f>
        <v/>
      </c>
      <c r="N705" s="639" t="str">
        <f>IF(基本情報入力シート!W748="","",基本情報入力シート!W748)</f>
        <v/>
      </c>
      <c r="O705" s="639" t="str">
        <f>IF(基本情報入力シート!X748="","",基本情報入力シート!X748)</f>
        <v/>
      </c>
      <c r="P705" s="640" t="str">
        <f>IF(基本情報入力シート!Y748="","",基本情報入力シート!Y748)</f>
        <v/>
      </c>
      <c r="Q705" s="641" t="str">
        <f>IF(基本情報入力シート!Z748="","",基本情報入力シート!Z748)</f>
        <v/>
      </c>
      <c r="R705" s="642" t="str">
        <f>IF(基本情報入力シート!AA748="","",基本情報入力シート!AA748)</f>
        <v/>
      </c>
      <c r="S705" s="129"/>
      <c r="T705" s="130"/>
      <c r="U705" s="643" t="str">
        <f>IFERROR(VLOOKUP(P705,【参考】数式用!$A$5:$I$28,MATCH(T705,【参考】数式用!$H$4:$I$4,0)+7,0),"")</f>
        <v/>
      </c>
      <c r="V705" s="132"/>
      <c r="W705" s="312" t="s">
        <v>121</v>
      </c>
      <c r="X705" s="133"/>
      <c r="Y705" s="313" t="s">
        <v>122</v>
      </c>
      <c r="Z705" s="133"/>
      <c r="AA705" s="313" t="s">
        <v>123</v>
      </c>
      <c r="AB705" s="133"/>
      <c r="AC705" s="313" t="s">
        <v>122</v>
      </c>
      <c r="AD705" s="133"/>
      <c r="AE705" s="313" t="s">
        <v>124</v>
      </c>
      <c r="AF705" s="644" t="s">
        <v>125</v>
      </c>
      <c r="AG705" s="651" t="str">
        <f t="shared" si="32"/>
        <v/>
      </c>
      <c r="AH705" s="645" t="s">
        <v>47</v>
      </c>
      <c r="AI705" s="646" t="str">
        <f t="shared" si="33"/>
        <v/>
      </c>
      <c r="AJ705" s="234"/>
      <c r="AK705" s="647" t="str">
        <f t="shared" si="34"/>
        <v>○</v>
      </c>
      <c r="AL705" s="648" t="str">
        <f t="shared" si="35"/>
        <v/>
      </c>
      <c r="AM705" s="649"/>
      <c r="AN705" s="649"/>
      <c r="AO705" s="649"/>
      <c r="AP705" s="649"/>
      <c r="AQ705" s="649"/>
      <c r="AR705" s="649"/>
      <c r="AS705" s="649"/>
      <c r="AT705" s="649"/>
      <c r="AU705" s="650"/>
    </row>
    <row r="706" spans="1:47" ht="33" customHeight="1" thickBot="1">
      <c r="A706" s="639">
        <f t="shared" si="37"/>
        <v>696</v>
      </c>
      <c r="B706" s="1269" t="str">
        <f>IF(基本情報入力シート!C749="","",基本情報入力シート!C749)</f>
        <v/>
      </c>
      <c r="C706" s="1270"/>
      <c r="D706" s="1270"/>
      <c r="E706" s="1270"/>
      <c r="F706" s="1270"/>
      <c r="G706" s="1270"/>
      <c r="H706" s="1270"/>
      <c r="I706" s="1270"/>
      <c r="J706" s="1270"/>
      <c r="K706" s="1271"/>
      <c r="L706" s="639" t="str">
        <f>IF(基本情報入力シート!M749="","",基本情報入力シート!M749)</f>
        <v/>
      </c>
      <c r="M706" s="639" t="str">
        <f>IF(基本情報入力シート!R749="","",基本情報入力シート!R749)</f>
        <v/>
      </c>
      <c r="N706" s="639" t="str">
        <f>IF(基本情報入力シート!W749="","",基本情報入力シート!W749)</f>
        <v/>
      </c>
      <c r="O706" s="639" t="str">
        <f>IF(基本情報入力シート!X749="","",基本情報入力シート!X749)</f>
        <v/>
      </c>
      <c r="P706" s="640" t="str">
        <f>IF(基本情報入力シート!Y749="","",基本情報入力シート!Y749)</f>
        <v/>
      </c>
      <c r="Q706" s="641" t="str">
        <f>IF(基本情報入力シート!Z749="","",基本情報入力シート!Z749)</f>
        <v/>
      </c>
      <c r="R706" s="642" t="str">
        <f>IF(基本情報入力シート!AA749="","",基本情報入力シート!AA749)</f>
        <v/>
      </c>
      <c r="S706" s="129"/>
      <c r="T706" s="130"/>
      <c r="U706" s="643" t="str">
        <f>IFERROR(VLOOKUP(P706,【参考】数式用!$A$5:$I$28,MATCH(T706,【参考】数式用!$H$4:$I$4,0)+7,0),"")</f>
        <v/>
      </c>
      <c r="V706" s="132"/>
      <c r="W706" s="312" t="s">
        <v>121</v>
      </c>
      <c r="X706" s="133"/>
      <c r="Y706" s="313" t="s">
        <v>122</v>
      </c>
      <c r="Z706" s="133"/>
      <c r="AA706" s="313" t="s">
        <v>123</v>
      </c>
      <c r="AB706" s="133"/>
      <c r="AC706" s="313" t="s">
        <v>122</v>
      </c>
      <c r="AD706" s="133"/>
      <c r="AE706" s="313" t="s">
        <v>124</v>
      </c>
      <c r="AF706" s="644" t="s">
        <v>125</v>
      </c>
      <c r="AG706" s="651" t="str">
        <f t="shared" si="32"/>
        <v/>
      </c>
      <c r="AH706" s="645" t="s">
        <v>47</v>
      </c>
      <c r="AI706" s="646" t="str">
        <f t="shared" si="33"/>
        <v/>
      </c>
      <c r="AJ706" s="234"/>
      <c r="AK706" s="647" t="str">
        <f t="shared" si="34"/>
        <v>○</v>
      </c>
      <c r="AL706" s="648" t="str">
        <f t="shared" si="35"/>
        <v/>
      </c>
      <c r="AM706" s="649"/>
      <c r="AN706" s="649"/>
      <c r="AO706" s="649"/>
      <c r="AP706" s="649"/>
      <c r="AQ706" s="649"/>
      <c r="AR706" s="649"/>
      <c r="AS706" s="649"/>
      <c r="AT706" s="649"/>
      <c r="AU706" s="650"/>
    </row>
    <row r="707" spans="1:47" ht="33" customHeight="1" thickBot="1">
      <c r="A707" s="639">
        <f t="shared" si="37"/>
        <v>697</v>
      </c>
      <c r="B707" s="1269" t="str">
        <f>IF(基本情報入力シート!C750="","",基本情報入力シート!C750)</f>
        <v/>
      </c>
      <c r="C707" s="1270"/>
      <c r="D707" s="1270"/>
      <c r="E707" s="1270"/>
      <c r="F707" s="1270"/>
      <c r="G707" s="1270"/>
      <c r="H707" s="1270"/>
      <c r="I707" s="1270"/>
      <c r="J707" s="1270"/>
      <c r="K707" s="1271"/>
      <c r="L707" s="639" t="str">
        <f>IF(基本情報入力シート!M750="","",基本情報入力シート!M750)</f>
        <v/>
      </c>
      <c r="M707" s="639" t="str">
        <f>IF(基本情報入力シート!R750="","",基本情報入力シート!R750)</f>
        <v/>
      </c>
      <c r="N707" s="639" t="str">
        <f>IF(基本情報入力シート!W750="","",基本情報入力シート!W750)</f>
        <v/>
      </c>
      <c r="O707" s="639" t="str">
        <f>IF(基本情報入力シート!X750="","",基本情報入力シート!X750)</f>
        <v/>
      </c>
      <c r="P707" s="640" t="str">
        <f>IF(基本情報入力シート!Y750="","",基本情報入力シート!Y750)</f>
        <v/>
      </c>
      <c r="Q707" s="641" t="str">
        <f>IF(基本情報入力シート!Z750="","",基本情報入力シート!Z750)</f>
        <v/>
      </c>
      <c r="R707" s="642" t="str">
        <f>IF(基本情報入力シート!AA750="","",基本情報入力シート!AA750)</f>
        <v/>
      </c>
      <c r="S707" s="129"/>
      <c r="T707" s="130"/>
      <c r="U707" s="643" t="str">
        <f>IFERROR(VLOOKUP(P707,【参考】数式用!$A$5:$I$28,MATCH(T707,【参考】数式用!$H$4:$I$4,0)+7,0),"")</f>
        <v/>
      </c>
      <c r="V707" s="132"/>
      <c r="W707" s="312" t="s">
        <v>121</v>
      </c>
      <c r="X707" s="133"/>
      <c r="Y707" s="313" t="s">
        <v>122</v>
      </c>
      <c r="Z707" s="133"/>
      <c r="AA707" s="313" t="s">
        <v>123</v>
      </c>
      <c r="AB707" s="133"/>
      <c r="AC707" s="313" t="s">
        <v>122</v>
      </c>
      <c r="AD707" s="133"/>
      <c r="AE707" s="313" t="s">
        <v>124</v>
      </c>
      <c r="AF707" s="644" t="s">
        <v>125</v>
      </c>
      <c r="AG707" s="651" t="str">
        <f t="shared" si="32"/>
        <v/>
      </c>
      <c r="AH707" s="645" t="s">
        <v>47</v>
      </c>
      <c r="AI707" s="646" t="str">
        <f t="shared" si="33"/>
        <v/>
      </c>
      <c r="AJ707" s="234"/>
      <c r="AK707" s="647" t="str">
        <f t="shared" si="34"/>
        <v>○</v>
      </c>
      <c r="AL707" s="648" t="str">
        <f t="shared" si="35"/>
        <v/>
      </c>
      <c r="AM707" s="649"/>
      <c r="AN707" s="649"/>
      <c r="AO707" s="649"/>
      <c r="AP707" s="649"/>
      <c r="AQ707" s="649"/>
      <c r="AR707" s="649"/>
      <c r="AS707" s="649"/>
      <c r="AT707" s="649"/>
      <c r="AU707" s="650"/>
    </row>
    <row r="708" spans="1:47" ht="33" customHeight="1" thickBot="1">
      <c r="A708" s="639">
        <f t="shared" si="37"/>
        <v>698</v>
      </c>
      <c r="B708" s="1269" t="str">
        <f>IF(基本情報入力シート!C751="","",基本情報入力シート!C751)</f>
        <v/>
      </c>
      <c r="C708" s="1270"/>
      <c r="D708" s="1270"/>
      <c r="E708" s="1270"/>
      <c r="F708" s="1270"/>
      <c r="G708" s="1270"/>
      <c r="H708" s="1270"/>
      <c r="I708" s="1270"/>
      <c r="J708" s="1270"/>
      <c r="K708" s="1271"/>
      <c r="L708" s="639" t="str">
        <f>IF(基本情報入力シート!M751="","",基本情報入力シート!M751)</f>
        <v/>
      </c>
      <c r="M708" s="639" t="str">
        <f>IF(基本情報入力シート!R751="","",基本情報入力シート!R751)</f>
        <v/>
      </c>
      <c r="N708" s="639" t="str">
        <f>IF(基本情報入力シート!W751="","",基本情報入力シート!W751)</f>
        <v/>
      </c>
      <c r="O708" s="639" t="str">
        <f>IF(基本情報入力シート!X751="","",基本情報入力シート!X751)</f>
        <v/>
      </c>
      <c r="P708" s="640" t="str">
        <f>IF(基本情報入力シート!Y751="","",基本情報入力シート!Y751)</f>
        <v/>
      </c>
      <c r="Q708" s="641" t="str">
        <f>IF(基本情報入力シート!Z751="","",基本情報入力シート!Z751)</f>
        <v/>
      </c>
      <c r="R708" s="642" t="str">
        <f>IF(基本情報入力シート!AA751="","",基本情報入力シート!AA751)</f>
        <v/>
      </c>
      <c r="S708" s="129"/>
      <c r="T708" s="130"/>
      <c r="U708" s="643" t="str">
        <f>IFERROR(VLOOKUP(P708,【参考】数式用!$A$5:$I$28,MATCH(T708,【参考】数式用!$H$4:$I$4,0)+7,0),"")</f>
        <v/>
      </c>
      <c r="V708" s="132"/>
      <c r="W708" s="312" t="s">
        <v>121</v>
      </c>
      <c r="X708" s="133"/>
      <c r="Y708" s="313" t="s">
        <v>122</v>
      </c>
      <c r="Z708" s="133"/>
      <c r="AA708" s="313" t="s">
        <v>123</v>
      </c>
      <c r="AB708" s="133"/>
      <c r="AC708" s="313" t="s">
        <v>122</v>
      </c>
      <c r="AD708" s="133"/>
      <c r="AE708" s="313" t="s">
        <v>124</v>
      </c>
      <c r="AF708" s="644" t="s">
        <v>125</v>
      </c>
      <c r="AG708" s="651" t="str">
        <f t="shared" si="32"/>
        <v/>
      </c>
      <c r="AH708" s="645" t="s">
        <v>47</v>
      </c>
      <c r="AI708" s="646" t="str">
        <f t="shared" si="33"/>
        <v/>
      </c>
      <c r="AJ708" s="234"/>
      <c r="AK708" s="647" t="str">
        <f t="shared" si="34"/>
        <v>○</v>
      </c>
      <c r="AL708" s="648" t="str">
        <f t="shared" si="35"/>
        <v/>
      </c>
      <c r="AM708" s="649"/>
      <c r="AN708" s="649"/>
      <c r="AO708" s="649"/>
      <c r="AP708" s="649"/>
      <c r="AQ708" s="649"/>
      <c r="AR708" s="649"/>
      <c r="AS708" s="649"/>
      <c r="AT708" s="649"/>
      <c r="AU708" s="650"/>
    </row>
    <row r="709" spans="1:47" ht="33" customHeight="1" thickBot="1">
      <c r="A709" s="639">
        <f t="shared" si="37"/>
        <v>699</v>
      </c>
      <c r="B709" s="1269" t="str">
        <f>IF(基本情報入力シート!C752="","",基本情報入力シート!C752)</f>
        <v/>
      </c>
      <c r="C709" s="1270"/>
      <c r="D709" s="1270"/>
      <c r="E709" s="1270"/>
      <c r="F709" s="1270"/>
      <c r="G709" s="1270"/>
      <c r="H709" s="1270"/>
      <c r="I709" s="1270"/>
      <c r="J709" s="1270"/>
      <c r="K709" s="1271"/>
      <c r="L709" s="639" t="str">
        <f>IF(基本情報入力シート!M752="","",基本情報入力シート!M752)</f>
        <v/>
      </c>
      <c r="M709" s="639" t="str">
        <f>IF(基本情報入力シート!R752="","",基本情報入力シート!R752)</f>
        <v/>
      </c>
      <c r="N709" s="639" t="str">
        <f>IF(基本情報入力シート!W752="","",基本情報入力シート!W752)</f>
        <v/>
      </c>
      <c r="O709" s="639" t="str">
        <f>IF(基本情報入力シート!X752="","",基本情報入力シート!X752)</f>
        <v/>
      </c>
      <c r="P709" s="640" t="str">
        <f>IF(基本情報入力シート!Y752="","",基本情報入力シート!Y752)</f>
        <v/>
      </c>
      <c r="Q709" s="641" t="str">
        <f>IF(基本情報入力シート!Z752="","",基本情報入力シート!Z752)</f>
        <v/>
      </c>
      <c r="R709" s="642" t="str">
        <f>IF(基本情報入力シート!AA752="","",基本情報入力シート!AA752)</f>
        <v/>
      </c>
      <c r="S709" s="129"/>
      <c r="T709" s="130"/>
      <c r="U709" s="643" t="str">
        <f>IFERROR(VLOOKUP(P709,【参考】数式用!$A$5:$I$28,MATCH(T709,【参考】数式用!$H$4:$I$4,0)+7,0),"")</f>
        <v/>
      </c>
      <c r="V709" s="132"/>
      <c r="W709" s="312" t="s">
        <v>121</v>
      </c>
      <c r="X709" s="133"/>
      <c r="Y709" s="313" t="s">
        <v>122</v>
      </c>
      <c r="Z709" s="133"/>
      <c r="AA709" s="313" t="s">
        <v>123</v>
      </c>
      <c r="AB709" s="133"/>
      <c r="AC709" s="313" t="s">
        <v>122</v>
      </c>
      <c r="AD709" s="133"/>
      <c r="AE709" s="313" t="s">
        <v>124</v>
      </c>
      <c r="AF709" s="644" t="s">
        <v>125</v>
      </c>
      <c r="AG709" s="651" t="str">
        <f t="shared" si="32"/>
        <v/>
      </c>
      <c r="AH709" s="645" t="s">
        <v>47</v>
      </c>
      <c r="AI709" s="646" t="str">
        <f t="shared" si="33"/>
        <v/>
      </c>
      <c r="AJ709" s="234"/>
      <c r="AK709" s="647" t="str">
        <f t="shared" si="34"/>
        <v>○</v>
      </c>
      <c r="AL709" s="648" t="str">
        <f t="shared" si="35"/>
        <v/>
      </c>
      <c r="AM709" s="649"/>
      <c r="AN709" s="649"/>
      <c r="AO709" s="649"/>
      <c r="AP709" s="649"/>
      <c r="AQ709" s="649"/>
      <c r="AR709" s="649"/>
      <c r="AS709" s="649"/>
      <c r="AT709" s="649"/>
      <c r="AU709" s="650"/>
    </row>
    <row r="710" spans="1:47" ht="33" customHeight="1" thickBot="1">
      <c r="A710" s="639">
        <f t="shared" si="37"/>
        <v>700</v>
      </c>
      <c r="B710" s="1269" t="str">
        <f>IF(基本情報入力シート!C753="","",基本情報入力シート!C753)</f>
        <v/>
      </c>
      <c r="C710" s="1270"/>
      <c r="D710" s="1270"/>
      <c r="E710" s="1270"/>
      <c r="F710" s="1270"/>
      <c r="G710" s="1270"/>
      <c r="H710" s="1270"/>
      <c r="I710" s="1270"/>
      <c r="J710" s="1270"/>
      <c r="K710" s="1271"/>
      <c r="L710" s="639" t="str">
        <f>IF(基本情報入力シート!M753="","",基本情報入力シート!M753)</f>
        <v/>
      </c>
      <c r="M710" s="639" t="str">
        <f>IF(基本情報入力シート!R753="","",基本情報入力シート!R753)</f>
        <v/>
      </c>
      <c r="N710" s="639" t="str">
        <f>IF(基本情報入力シート!W753="","",基本情報入力シート!W753)</f>
        <v/>
      </c>
      <c r="O710" s="639" t="str">
        <f>IF(基本情報入力シート!X753="","",基本情報入力シート!X753)</f>
        <v/>
      </c>
      <c r="P710" s="640" t="str">
        <f>IF(基本情報入力シート!Y753="","",基本情報入力シート!Y753)</f>
        <v/>
      </c>
      <c r="Q710" s="641" t="str">
        <f>IF(基本情報入力シート!Z753="","",基本情報入力シート!Z753)</f>
        <v/>
      </c>
      <c r="R710" s="642" t="str">
        <f>IF(基本情報入力シート!AA753="","",基本情報入力シート!AA753)</f>
        <v/>
      </c>
      <c r="S710" s="129"/>
      <c r="T710" s="130"/>
      <c r="U710" s="643" t="str">
        <f>IFERROR(VLOOKUP(P710,【参考】数式用!$A$5:$I$28,MATCH(T710,【参考】数式用!$H$4:$I$4,0)+7,0),"")</f>
        <v/>
      </c>
      <c r="V710" s="132"/>
      <c r="W710" s="312" t="s">
        <v>121</v>
      </c>
      <c r="X710" s="133"/>
      <c r="Y710" s="313" t="s">
        <v>122</v>
      </c>
      <c r="Z710" s="133"/>
      <c r="AA710" s="313" t="s">
        <v>123</v>
      </c>
      <c r="AB710" s="133"/>
      <c r="AC710" s="313" t="s">
        <v>122</v>
      </c>
      <c r="AD710" s="133"/>
      <c r="AE710" s="313" t="s">
        <v>124</v>
      </c>
      <c r="AF710" s="644" t="s">
        <v>125</v>
      </c>
      <c r="AG710" s="651" t="str">
        <f t="shared" si="32"/>
        <v/>
      </c>
      <c r="AH710" s="645" t="s">
        <v>47</v>
      </c>
      <c r="AI710" s="646" t="str">
        <f t="shared" si="33"/>
        <v/>
      </c>
      <c r="AJ710" s="234"/>
      <c r="AK710" s="647" t="str">
        <f t="shared" si="34"/>
        <v>○</v>
      </c>
      <c r="AL710" s="648" t="str">
        <f t="shared" si="35"/>
        <v/>
      </c>
      <c r="AM710" s="649"/>
      <c r="AN710" s="649"/>
      <c r="AO710" s="649"/>
      <c r="AP710" s="649"/>
      <c r="AQ710" s="649"/>
      <c r="AR710" s="649"/>
      <c r="AS710" s="649"/>
      <c r="AT710" s="649"/>
      <c r="AU710" s="650"/>
    </row>
    <row r="711" spans="1:47" ht="33" customHeight="1" thickBot="1">
      <c r="A711" s="639">
        <f t="shared" si="37"/>
        <v>701</v>
      </c>
      <c r="B711" s="1269" t="str">
        <f>IF(基本情報入力シート!C754="","",基本情報入力シート!C754)</f>
        <v/>
      </c>
      <c r="C711" s="1270"/>
      <c r="D711" s="1270"/>
      <c r="E711" s="1270"/>
      <c r="F711" s="1270"/>
      <c r="G711" s="1270"/>
      <c r="H711" s="1270"/>
      <c r="I711" s="1270"/>
      <c r="J711" s="1270"/>
      <c r="K711" s="1271"/>
      <c r="L711" s="639" t="str">
        <f>IF(基本情報入力シート!M754="","",基本情報入力シート!M754)</f>
        <v/>
      </c>
      <c r="M711" s="639" t="str">
        <f>IF(基本情報入力シート!R754="","",基本情報入力シート!R754)</f>
        <v/>
      </c>
      <c r="N711" s="639" t="str">
        <f>IF(基本情報入力シート!W754="","",基本情報入力シート!W754)</f>
        <v/>
      </c>
      <c r="O711" s="639" t="str">
        <f>IF(基本情報入力シート!X754="","",基本情報入力シート!X754)</f>
        <v/>
      </c>
      <c r="P711" s="640" t="str">
        <f>IF(基本情報入力シート!Y754="","",基本情報入力シート!Y754)</f>
        <v/>
      </c>
      <c r="Q711" s="641" t="str">
        <f>IF(基本情報入力シート!Z754="","",基本情報入力シート!Z754)</f>
        <v/>
      </c>
      <c r="R711" s="642" t="str">
        <f>IF(基本情報入力シート!AA754="","",基本情報入力シート!AA754)</f>
        <v/>
      </c>
      <c r="S711" s="129"/>
      <c r="T711" s="130"/>
      <c r="U711" s="643" t="str">
        <f>IFERROR(VLOOKUP(P711,【参考】数式用!$A$5:$I$28,MATCH(T711,【参考】数式用!$H$4:$I$4,0)+7,0),"")</f>
        <v/>
      </c>
      <c r="V711" s="132"/>
      <c r="W711" s="312" t="s">
        <v>121</v>
      </c>
      <c r="X711" s="133"/>
      <c r="Y711" s="313" t="s">
        <v>122</v>
      </c>
      <c r="Z711" s="133"/>
      <c r="AA711" s="313" t="s">
        <v>123</v>
      </c>
      <c r="AB711" s="133"/>
      <c r="AC711" s="313" t="s">
        <v>122</v>
      </c>
      <c r="AD711" s="133"/>
      <c r="AE711" s="313" t="s">
        <v>124</v>
      </c>
      <c r="AF711" s="644" t="s">
        <v>125</v>
      </c>
      <c r="AG711" s="651" t="str">
        <f t="shared" si="32"/>
        <v/>
      </c>
      <c r="AH711" s="645" t="s">
        <v>47</v>
      </c>
      <c r="AI711" s="646" t="str">
        <f t="shared" si="33"/>
        <v/>
      </c>
      <c r="AJ711" s="234"/>
      <c r="AK711" s="647" t="str">
        <f t="shared" si="34"/>
        <v>○</v>
      </c>
      <c r="AL711" s="648" t="str">
        <f t="shared" si="35"/>
        <v/>
      </c>
      <c r="AM711" s="649"/>
      <c r="AN711" s="649"/>
      <c r="AO711" s="649"/>
      <c r="AP711" s="649"/>
      <c r="AQ711" s="649"/>
      <c r="AR711" s="649"/>
      <c r="AS711" s="649"/>
      <c r="AT711" s="649"/>
      <c r="AU711" s="650"/>
    </row>
    <row r="712" spans="1:47" ht="33" customHeight="1" thickBot="1">
      <c r="A712" s="639">
        <f t="shared" si="37"/>
        <v>702</v>
      </c>
      <c r="B712" s="1269" t="str">
        <f>IF(基本情報入力シート!C755="","",基本情報入力シート!C755)</f>
        <v/>
      </c>
      <c r="C712" s="1270"/>
      <c r="D712" s="1270"/>
      <c r="E712" s="1270"/>
      <c r="F712" s="1270"/>
      <c r="G712" s="1270"/>
      <c r="H712" s="1270"/>
      <c r="I712" s="1270"/>
      <c r="J712" s="1270"/>
      <c r="K712" s="1271"/>
      <c r="L712" s="639" t="str">
        <f>IF(基本情報入力シート!M755="","",基本情報入力シート!M755)</f>
        <v/>
      </c>
      <c r="M712" s="639" t="str">
        <f>IF(基本情報入力シート!R755="","",基本情報入力シート!R755)</f>
        <v/>
      </c>
      <c r="N712" s="639" t="str">
        <f>IF(基本情報入力シート!W755="","",基本情報入力シート!W755)</f>
        <v/>
      </c>
      <c r="O712" s="639" t="str">
        <f>IF(基本情報入力シート!X755="","",基本情報入力シート!X755)</f>
        <v/>
      </c>
      <c r="P712" s="640" t="str">
        <f>IF(基本情報入力シート!Y755="","",基本情報入力シート!Y755)</f>
        <v/>
      </c>
      <c r="Q712" s="641" t="str">
        <f>IF(基本情報入力シート!Z755="","",基本情報入力シート!Z755)</f>
        <v/>
      </c>
      <c r="R712" s="642" t="str">
        <f>IF(基本情報入力シート!AA755="","",基本情報入力シート!AA755)</f>
        <v/>
      </c>
      <c r="S712" s="129"/>
      <c r="T712" s="130"/>
      <c r="U712" s="643" t="str">
        <f>IFERROR(VLOOKUP(P712,【参考】数式用!$A$5:$I$28,MATCH(T712,【参考】数式用!$H$4:$I$4,0)+7,0),"")</f>
        <v/>
      </c>
      <c r="V712" s="132"/>
      <c r="W712" s="312" t="s">
        <v>121</v>
      </c>
      <c r="X712" s="133"/>
      <c r="Y712" s="313" t="s">
        <v>122</v>
      </c>
      <c r="Z712" s="133"/>
      <c r="AA712" s="313" t="s">
        <v>123</v>
      </c>
      <c r="AB712" s="133"/>
      <c r="AC712" s="313" t="s">
        <v>122</v>
      </c>
      <c r="AD712" s="133"/>
      <c r="AE712" s="313" t="s">
        <v>124</v>
      </c>
      <c r="AF712" s="644" t="s">
        <v>125</v>
      </c>
      <c r="AG712" s="651" t="str">
        <f t="shared" si="32"/>
        <v/>
      </c>
      <c r="AH712" s="645" t="s">
        <v>47</v>
      </c>
      <c r="AI712" s="646" t="str">
        <f t="shared" si="33"/>
        <v/>
      </c>
      <c r="AJ712" s="234"/>
      <c r="AK712" s="647" t="str">
        <f t="shared" si="34"/>
        <v>○</v>
      </c>
      <c r="AL712" s="648" t="str">
        <f t="shared" si="35"/>
        <v/>
      </c>
      <c r="AM712" s="649"/>
      <c r="AN712" s="649"/>
      <c r="AO712" s="649"/>
      <c r="AP712" s="649"/>
      <c r="AQ712" s="649"/>
      <c r="AR712" s="649"/>
      <c r="AS712" s="649"/>
      <c r="AT712" s="649"/>
      <c r="AU712" s="650"/>
    </row>
    <row r="713" spans="1:47" ht="33" customHeight="1" thickBot="1">
      <c r="A713" s="639">
        <f t="shared" si="37"/>
        <v>703</v>
      </c>
      <c r="B713" s="1269" t="str">
        <f>IF(基本情報入力シート!C756="","",基本情報入力シート!C756)</f>
        <v/>
      </c>
      <c r="C713" s="1270"/>
      <c r="D713" s="1270"/>
      <c r="E713" s="1270"/>
      <c r="F713" s="1270"/>
      <c r="G713" s="1270"/>
      <c r="H713" s="1270"/>
      <c r="I713" s="1270"/>
      <c r="J713" s="1270"/>
      <c r="K713" s="1271"/>
      <c r="L713" s="639" t="str">
        <f>IF(基本情報入力シート!M756="","",基本情報入力シート!M756)</f>
        <v/>
      </c>
      <c r="M713" s="639" t="str">
        <f>IF(基本情報入力シート!R756="","",基本情報入力シート!R756)</f>
        <v/>
      </c>
      <c r="N713" s="639" t="str">
        <f>IF(基本情報入力シート!W756="","",基本情報入力シート!W756)</f>
        <v/>
      </c>
      <c r="O713" s="639" t="str">
        <f>IF(基本情報入力シート!X756="","",基本情報入力シート!X756)</f>
        <v/>
      </c>
      <c r="P713" s="640" t="str">
        <f>IF(基本情報入力シート!Y756="","",基本情報入力シート!Y756)</f>
        <v/>
      </c>
      <c r="Q713" s="641" t="str">
        <f>IF(基本情報入力シート!Z756="","",基本情報入力シート!Z756)</f>
        <v/>
      </c>
      <c r="R713" s="642" t="str">
        <f>IF(基本情報入力シート!AA756="","",基本情報入力シート!AA756)</f>
        <v/>
      </c>
      <c r="S713" s="129"/>
      <c r="T713" s="130"/>
      <c r="U713" s="643" t="str">
        <f>IFERROR(VLOOKUP(P713,【参考】数式用!$A$5:$I$28,MATCH(T713,【参考】数式用!$H$4:$I$4,0)+7,0),"")</f>
        <v/>
      </c>
      <c r="V713" s="132"/>
      <c r="W713" s="312" t="s">
        <v>121</v>
      </c>
      <c r="X713" s="133"/>
      <c r="Y713" s="313" t="s">
        <v>122</v>
      </c>
      <c r="Z713" s="133"/>
      <c r="AA713" s="313" t="s">
        <v>123</v>
      </c>
      <c r="AB713" s="133"/>
      <c r="AC713" s="313" t="s">
        <v>122</v>
      </c>
      <c r="AD713" s="133"/>
      <c r="AE713" s="313" t="s">
        <v>124</v>
      </c>
      <c r="AF713" s="644" t="s">
        <v>125</v>
      </c>
      <c r="AG713" s="651" t="str">
        <f t="shared" si="32"/>
        <v/>
      </c>
      <c r="AH713" s="645" t="s">
        <v>47</v>
      </c>
      <c r="AI713" s="646" t="str">
        <f t="shared" si="33"/>
        <v/>
      </c>
      <c r="AJ713" s="234"/>
      <c r="AK713" s="647" t="str">
        <f t="shared" si="34"/>
        <v>○</v>
      </c>
      <c r="AL713" s="648" t="str">
        <f t="shared" si="35"/>
        <v/>
      </c>
      <c r="AM713" s="649"/>
      <c r="AN713" s="649"/>
      <c r="AO713" s="649"/>
      <c r="AP713" s="649"/>
      <c r="AQ713" s="649"/>
      <c r="AR713" s="649"/>
      <c r="AS713" s="649"/>
      <c r="AT713" s="649"/>
      <c r="AU713" s="650"/>
    </row>
    <row r="714" spans="1:47" ht="33" customHeight="1" thickBot="1">
      <c r="A714" s="639">
        <f t="shared" si="37"/>
        <v>704</v>
      </c>
      <c r="B714" s="1269" t="str">
        <f>IF(基本情報入力シート!C757="","",基本情報入力シート!C757)</f>
        <v/>
      </c>
      <c r="C714" s="1270"/>
      <c r="D714" s="1270"/>
      <c r="E714" s="1270"/>
      <c r="F714" s="1270"/>
      <c r="G714" s="1270"/>
      <c r="H714" s="1270"/>
      <c r="I714" s="1270"/>
      <c r="J714" s="1270"/>
      <c r="K714" s="1271"/>
      <c r="L714" s="639" t="str">
        <f>IF(基本情報入力シート!M757="","",基本情報入力シート!M757)</f>
        <v/>
      </c>
      <c r="M714" s="639" t="str">
        <f>IF(基本情報入力シート!R757="","",基本情報入力シート!R757)</f>
        <v/>
      </c>
      <c r="N714" s="639" t="str">
        <f>IF(基本情報入力シート!W757="","",基本情報入力シート!W757)</f>
        <v/>
      </c>
      <c r="O714" s="639" t="str">
        <f>IF(基本情報入力シート!X757="","",基本情報入力シート!X757)</f>
        <v/>
      </c>
      <c r="P714" s="640" t="str">
        <f>IF(基本情報入力シート!Y757="","",基本情報入力シート!Y757)</f>
        <v/>
      </c>
      <c r="Q714" s="641" t="str">
        <f>IF(基本情報入力シート!Z757="","",基本情報入力シート!Z757)</f>
        <v/>
      </c>
      <c r="R714" s="642" t="str">
        <f>IF(基本情報入力シート!AA757="","",基本情報入力シート!AA757)</f>
        <v/>
      </c>
      <c r="S714" s="129"/>
      <c r="T714" s="130"/>
      <c r="U714" s="643" t="str">
        <f>IFERROR(VLOOKUP(P714,【参考】数式用!$A$5:$I$28,MATCH(T714,【参考】数式用!$H$4:$I$4,0)+7,0),"")</f>
        <v/>
      </c>
      <c r="V714" s="132"/>
      <c r="W714" s="312" t="s">
        <v>121</v>
      </c>
      <c r="X714" s="133"/>
      <c r="Y714" s="313" t="s">
        <v>122</v>
      </c>
      <c r="Z714" s="133"/>
      <c r="AA714" s="313" t="s">
        <v>123</v>
      </c>
      <c r="AB714" s="133"/>
      <c r="AC714" s="313" t="s">
        <v>122</v>
      </c>
      <c r="AD714" s="133"/>
      <c r="AE714" s="313" t="s">
        <v>124</v>
      </c>
      <c r="AF714" s="644" t="s">
        <v>125</v>
      </c>
      <c r="AG714" s="651" t="str">
        <f t="shared" si="32"/>
        <v/>
      </c>
      <c r="AH714" s="645" t="s">
        <v>47</v>
      </c>
      <c r="AI714" s="646" t="str">
        <f t="shared" si="33"/>
        <v/>
      </c>
      <c r="AJ714" s="234"/>
      <c r="AK714" s="647" t="str">
        <f t="shared" si="34"/>
        <v>○</v>
      </c>
      <c r="AL714" s="648" t="str">
        <f t="shared" si="35"/>
        <v/>
      </c>
      <c r="AM714" s="649"/>
      <c r="AN714" s="649"/>
      <c r="AO714" s="649"/>
      <c r="AP714" s="649"/>
      <c r="AQ714" s="649"/>
      <c r="AR714" s="649"/>
      <c r="AS714" s="649"/>
      <c r="AT714" s="649"/>
      <c r="AU714" s="650"/>
    </row>
    <row r="715" spans="1:47" ht="33" customHeight="1" thickBot="1">
      <c r="A715" s="639">
        <f t="shared" si="37"/>
        <v>705</v>
      </c>
      <c r="B715" s="1269" t="str">
        <f>IF(基本情報入力シート!C758="","",基本情報入力シート!C758)</f>
        <v/>
      </c>
      <c r="C715" s="1270"/>
      <c r="D715" s="1270"/>
      <c r="E715" s="1270"/>
      <c r="F715" s="1270"/>
      <c r="G715" s="1270"/>
      <c r="H715" s="1270"/>
      <c r="I715" s="1270"/>
      <c r="J715" s="1270"/>
      <c r="K715" s="1271"/>
      <c r="L715" s="639" t="str">
        <f>IF(基本情報入力シート!M758="","",基本情報入力シート!M758)</f>
        <v/>
      </c>
      <c r="M715" s="639" t="str">
        <f>IF(基本情報入力シート!R758="","",基本情報入力シート!R758)</f>
        <v/>
      </c>
      <c r="N715" s="639" t="str">
        <f>IF(基本情報入力シート!W758="","",基本情報入力シート!W758)</f>
        <v/>
      </c>
      <c r="O715" s="639" t="str">
        <f>IF(基本情報入力シート!X758="","",基本情報入力シート!X758)</f>
        <v/>
      </c>
      <c r="P715" s="640" t="str">
        <f>IF(基本情報入力シート!Y758="","",基本情報入力シート!Y758)</f>
        <v/>
      </c>
      <c r="Q715" s="641" t="str">
        <f>IF(基本情報入力シート!Z758="","",基本情報入力シート!Z758)</f>
        <v/>
      </c>
      <c r="R715" s="642" t="str">
        <f>IF(基本情報入力シート!AA758="","",基本情報入力シート!AA758)</f>
        <v/>
      </c>
      <c r="S715" s="129"/>
      <c r="T715" s="130"/>
      <c r="U715" s="643" t="str">
        <f>IFERROR(VLOOKUP(P715,【参考】数式用!$A$5:$I$28,MATCH(T715,【参考】数式用!$H$4:$I$4,0)+7,0),"")</f>
        <v/>
      </c>
      <c r="V715" s="132"/>
      <c r="W715" s="312" t="s">
        <v>121</v>
      </c>
      <c r="X715" s="133"/>
      <c r="Y715" s="313" t="s">
        <v>122</v>
      </c>
      <c r="Z715" s="133"/>
      <c r="AA715" s="313" t="s">
        <v>123</v>
      </c>
      <c r="AB715" s="133"/>
      <c r="AC715" s="313" t="s">
        <v>122</v>
      </c>
      <c r="AD715" s="133"/>
      <c r="AE715" s="313" t="s">
        <v>124</v>
      </c>
      <c r="AF715" s="644" t="s">
        <v>125</v>
      </c>
      <c r="AG715" s="651" t="str">
        <f t="shared" si="32"/>
        <v/>
      </c>
      <c r="AH715" s="645" t="s">
        <v>47</v>
      </c>
      <c r="AI715" s="646" t="str">
        <f t="shared" si="33"/>
        <v/>
      </c>
      <c r="AJ715" s="234"/>
      <c r="AK715" s="647" t="str">
        <f t="shared" si="34"/>
        <v>○</v>
      </c>
      <c r="AL715" s="648" t="str">
        <f t="shared" si="35"/>
        <v/>
      </c>
      <c r="AM715" s="649"/>
      <c r="AN715" s="649"/>
      <c r="AO715" s="649"/>
      <c r="AP715" s="649"/>
      <c r="AQ715" s="649"/>
      <c r="AR715" s="649"/>
      <c r="AS715" s="649"/>
      <c r="AT715" s="649"/>
      <c r="AU715" s="650"/>
    </row>
    <row r="716" spans="1:47" ht="33" customHeight="1" thickBot="1">
      <c r="A716" s="639">
        <f t="shared" si="37"/>
        <v>706</v>
      </c>
      <c r="B716" s="1269" t="str">
        <f>IF(基本情報入力シート!C759="","",基本情報入力シート!C759)</f>
        <v/>
      </c>
      <c r="C716" s="1270"/>
      <c r="D716" s="1270"/>
      <c r="E716" s="1270"/>
      <c r="F716" s="1270"/>
      <c r="G716" s="1270"/>
      <c r="H716" s="1270"/>
      <c r="I716" s="1270"/>
      <c r="J716" s="1270"/>
      <c r="K716" s="1271"/>
      <c r="L716" s="639" t="str">
        <f>IF(基本情報入力シート!M759="","",基本情報入力シート!M759)</f>
        <v/>
      </c>
      <c r="M716" s="639" t="str">
        <f>IF(基本情報入力シート!R759="","",基本情報入力シート!R759)</f>
        <v/>
      </c>
      <c r="N716" s="639" t="str">
        <f>IF(基本情報入力シート!W759="","",基本情報入力シート!W759)</f>
        <v/>
      </c>
      <c r="O716" s="639" t="str">
        <f>IF(基本情報入力シート!X759="","",基本情報入力シート!X759)</f>
        <v/>
      </c>
      <c r="P716" s="640" t="str">
        <f>IF(基本情報入力シート!Y759="","",基本情報入力シート!Y759)</f>
        <v/>
      </c>
      <c r="Q716" s="641" t="str">
        <f>IF(基本情報入力シート!Z759="","",基本情報入力シート!Z759)</f>
        <v/>
      </c>
      <c r="R716" s="642" t="str">
        <f>IF(基本情報入力シート!AA759="","",基本情報入力シート!AA759)</f>
        <v/>
      </c>
      <c r="S716" s="129"/>
      <c r="T716" s="130"/>
      <c r="U716" s="643" t="str">
        <f>IFERROR(VLOOKUP(P716,【参考】数式用!$A$5:$I$28,MATCH(T716,【参考】数式用!$H$4:$I$4,0)+7,0),"")</f>
        <v/>
      </c>
      <c r="V716" s="132"/>
      <c r="W716" s="312" t="s">
        <v>121</v>
      </c>
      <c r="X716" s="133"/>
      <c r="Y716" s="313" t="s">
        <v>122</v>
      </c>
      <c r="Z716" s="133"/>
      <c r="AA716" s="313" t="s">
        <v>123</v>
      </c>
      <c r="AB716" s="133"/>
      <c r="AC716" s="313" t="s">
        <v>122</v>
      </c>
      <c r="AD716" s="133"/>
      <c r="AE716" s="313" t="s">
        <v>124</v>
      </c>
      <c r="AF716" s="644" t="s">
        <v>125</v>
      </c>
      <c r="AG716" s="651" t="str">
        <f t="shared" si="32"/>
        <v/>
      </c>
      <c r="AH716" s="645" t="s">
        <v>47</v>
      </c>
      <c r="AI716" s="646" t="str">
        <f t="shared" si="33"/>
        <v/>
      </c>
      <c r="AJ716" s="234"/>
      <c r="AK716" s="647" t="str">
        <f t="shared" si="34"/>
        <v>○</v>
      </c>
      <c r="AL716" s="648" t="str">
        <f t="shared" si="35"/>
        <v/>
      </c>
      <c r="AM716" s="649"/>
      <c r="AN716" s="649"/>
      <c r="AO716" s="649"/>
      <c r="AP716" s="649"/>
      <c r="AQ716" s="649"/>
      <c r="AR716" s="649"/>
      <c r="AS716" s="649"/>
      <c r="AT716" s="649"/>
      <c r="AU716" s="650"/>
    </row>
    <row r="717" spans="1:47" ht="33" customHeight="1" thickBot="1">
      <c r="A717" s="639">
        <f t="shared" ref="A717:A780" si="38">A716+1</f>
        <v>707</v>
      </c>
      <c r="B717" s="1269" t="str">
        <f>IF(基本情報入力シート!C760="","",基本情報入力シート!C760)</f>
        <v/>
      </c>
      <c r="C717" s="1270"/>
      <c r="D717" s="1270"/>
      <c r="E717" s="1270"/>
      <c r="F717" s="1270"/>
      <c r="G717" s="1270"/>
      <c r="H717" s="1270"/>
      <c r="I717" s="1270"/>
      <c r="J717" s="1270"/>
      <c r="K717" s="1271"/>
      <c r="L717" s="639" t="str">
        <f>IF(基本情報入力シート!M760="","",基本情報入力シート!M760)</f>
        <v/>
      </c>
      <c r="M717" s="639" t="str">
        <f>IF(基本情報入力シート!R760="","",基本情報入力シート!R760)</f>
        <v/>
      </c>
      <c r="N717" s="639" t="str">
        <f>IF(基本情報入力シート!W760="","",基本情報入力シート!W760)</f>
        <v/>
      </c>
      <c r="O717" s="639" t="str">
        <f>IF(基本情報入力シート!X760="","",基本情報入力シート!X760)</f>
        <v/>
      </c>
      <c r="P717" s="640" t="str">
        <f>IF(基本情報入力シート!Y760="","",基本情報入力シート!Y760)</f>
        <v/>
      </c>
      <c r="Q717" s="641" t="str">
        <f>IF(基本情報入力シート!Z760="","",基本情報入力シート!Z760)</f>
        <v/>
      </c>
      <c r="R717" s="642" t="str">
        <f>IF(基本情報入力シート!AA760="","",基本情報入力シート!AA760)</f>
        <v/>
      </c>
      <c r="S717" s="129"/>
      <c r="T717" s="130"/>
      <c r="U717" s="643" t="str">
        <f>IFERROR(VLOOKUP(P717,【参考】数式用!$A$5:$I$28,MATCH(T717,【参考】数式用!$H$4:$I$4,0)+7,0),"")</f>
        <v/>
      </c>
      <c r="V717" s="132"/>
      <c r="W717" s="312" t="s">
        <v>121</v>
      </c>
      <c r="X717" s="133"/>
      <c r="Y717" s="313" t="s">
        <v>122</v>
      </c>
      <c r="Z717" s="133"/>
      <c r="AA717" s="313" t="s">
        <v>123</v>
      </c>
      <c r="AB717" s="133"/>
      <c r="AC717" s="313" t="s">
        <v>122</v>
      </c>
      <c r="AD717" s="133"/>
      <c r="AE717" s="313" t="s">
        <v>124</v>
      </c>
      <c r="AF717" s="644" t="s">
        <v>125</v>
      </c>
      <c r="AG717" s="651" t="str">
        <f t="shared" si="32"/>
        <v/>
      </c>
      <c r="AH717" s="645" t="s">
        <v>47</v>
      </c>
      <c r="AI717" s="646" t="str">
        <f t="shared" si="33"/>
        <v/>
      </c>
      <c r="AJ717" s="234"/>
      <c r="AK717" s="647" t="str">
        <f t="shared" si="34"/>
        <v>○</v>
      </c>
      <c r="AL717" s="648" t="str">
        <f t="shared" si="35"/>
        <v/>
      </c>
      <c r="AM717" s="649"/>
      <c r="AN717" s="649"/>
      <c r="AO717" s="649"/>
      <c r="AP717" s="649"/>
      <c r="AQ717" s="649"/>
      <c r="AR717" s="649"/>
      <c r="AS717" s="649"/>
      <c r="AT717" s="649"/>
      <c r="AU717" s="650"/>
    </row>
    <row r="718" spans="1:47" ht="33" customHeight="1" thickBot="1">
      <c r="A718" s="639">
        <f t="shared" si="38"/>
        <v>708</v>
      </c>
      <c r="B718" s="1269" t="str">
        <f>IF(基本情報入力シート!C761="","",基本情報入力シート!C761)</f>
        <v/>
      </c>
      <c r="C718" s="1270"/>
      <c r="D718" s="1270"/>
      <c r="E718" s="1270"/>
      <c r="F718" s="1270"/>
      <c r="G718" s="1270"/>
      <c r="H718" s="1270"/>
      <c r="I718" s="1270"/>
      <c r="J718" s="1270"/>
      <c r="K718" s="1271"/>
      <c r="L718" s="639" t="str">
        <f>IF(基本情報入力シート!M761="","",基本情報入力シート!M761)</f>
        <v/>
      </c>
      <c r="M718" s="639" t="str">
        <f>IF(基本情報入力シート!R761="","",基本情報入力シート!R761)</f>
        <v/>
      </c>
      <c r="N718" s="639" t="str">
        <f>IF(基本情報入力シート!W761="","",基本情報入力シート!W761)</f>
        <v/>
      </c>
      <c r="O718" s="639" t="str">
        <f>IF(基本情報入力シート!X761="","",基本情報入力シート!X761)</f>
        <v/>
      </c>
      <c r="P718" s="640" t="str">
        <f>IF(基本情報入力シート!Y761="","",基本情報入力シート!Y761)</f>
        <v/>
      </c>
      <c r="Q718" s="641" t="str">
        <f>IF(基本情報入力シート!Z761="","",基本情報入力シート!Z761)</f>
        <v/>
      </c>
      <c r="R718" s="642" t="str">
        <f>IF(基本情報入力シート!AA761="","",基本情報入力シート!AA761)</f>
        <v/>
      </c>
      <c r="S718" s="129"/>
      <c r="T718" s="130"/>
      <c r="U718" s="643" t="str">
        <f>IFERROR(VLOOKUP(P718,【参考】数式用!$A$5:$I$28,MATCH(T718,【参考】数式用!$H$4:$I$4,0)+7,0),"")</f>
        <v/>
      </c>
      <c r="V718" s="132"/>
      <c r="W718" s="312" t="s">
        <v>121</v>
      </c>
      <c r="X718" s="133"/>
      <c r="Y718" s="313" t="s">
        <v>122</v>
      </c>
      <c r="Z718" s="133"/>
      <c r="AA718" s="313" t="s">
        <v>123</v>
      </c>
      <c r="AB718" s="133"/>
      <c r="AC718" s="313" t="s">
        <v>122</v>
      </c>
      <c r="AD718" s="133"/>
      <c r="AE718" s="313" t="s">
        <v>124</v>
      </c>
      <c r="AF718" s="644" t="s">
        <v>125</v>
      </c>
      <c r="AG718" s="651" t="str">
        <f t="shared" si="32"/>
        <v/>
      </c>
      <c r="AH718" s="645" t="s">
        <v>47</v>
      </c>
      <c r="AI718" s="646" t="str">
        <f t="shared" si="33"/>
        <v/>
      </c>
      <c r="AJ718" s="234"/>
      <c r="AK718" s="647" t="str">
        <f t="shared" si="34"/>
        <v>○</v>
      </c>
      <c r="AL718" s="648" t="str">
        <f t="shared" si="35"/>
        <v/>
      </c>
      <c r="AM718" s="649"/>
      <c r="AN718" s="649"/>
      <c r="AO718" s="649"/>
      <c r="AP718" s="649"/>
      <c r="AQ718" s="649"/>
      <c r="AR718" s="649"/>
      <c r="AS718" s="649"/>
      <c r="AT718" s="649"/>
      <c r="AU718" s="650"/>
    </row>
    <row r="719" spans="1:47" ht="33" customHeight="1" thickBot="1">
      <c r="A719" s="639">
        <f t="shared" si="38"/>
        <v>709</v>
      </c>
      <c r="B719" s="1269" t="str">
        <f>IF(基本情報入力シート!C762="","",基本情報入力シート!C762)</f>
        <v/>
      </c>
      <c r="C719" s="1270"/>
      <c r="D719" s="1270"/>
      <c r="E719" s="1270"/>
      <c r="F719" s="1270"/>
      <c r="G719" s="1270"/>
      <c r="H719" s="1270"/>
      <c r="I719" s="1270"/>
      <c r="J719" s="1270"/>
      <c r="K719" s="1271"/>
      <c r="L719" s="639" t="str">
        <f>IF(基本情報入力シート!M762="","",基本情報入力シート!M762)</f>
        <v/>
      </c>
      <c r="M719" s="639" t="str">
        <f>IF(基本情報入力シート!R762="","",基本情報入力シート!R762)</f>
        <v/>
      </c>
      <c r="N719" s="639" t="str">
        <f>IF(基本情報入力シート!W762="","",基本情報入力シート!W762)</f>
        <v/>
      </c>
      <c r="O719" s="639" t="str">
        <f>IF(基本情報入力シート!X762="","",基本情報入力シート!X762)</f>
        <v/>
      </c>
      <c r="P719" s="640" t="str">
        <f>IF(基本情報入力シート!Y762="","",基本情報入力シート!Y762)</f>
        <v/>
      </c>
      <c r="Q719" s="641" t="str">
        <f>IF(基本情報入力シート!Z762="","",基本情報入力シート!Z762)</f>
        <v/>
      </c>
      <c r="R719" s="642" t="str">
        <f>IF(基本情報入力シート!AA762="","",基本情報入力シート!AA762)</f>
        <v/>
      </c>
      <c r="S719" s="129"/>
      <c r="T719" s="130"/>
      <c r="U719" s="643" t="str">
        <f>IFERROR(VLOOKUP(P719,【参考】数式用!$A$5:$I$28,MATCH(T719,【参考】数式用!$H$4:$I$4,0)+7,0),"")</f>
        <v/>
      </c>
      <c r="V719" s="132"/>
      <c r="W719" s="312" t="s">
        <v>121</v>
      </c>
      <c r="X719" s="133"/>
      <c r="Y719" s="313" t="s">
        <v>122</v>
      </c>
      <c r="Z719" s="133"/>
      <c r="AA719" s="313" t="s">
        <v>123</v>
      </c>
      <c r="AB719" s="133"/>
      <c r="AC719" s="313" t="s">
        <v>122</v>
      </c>
      <c r="AD719" s="133"/>
      <c r="AE719" s="313" t="s">
        <v>124</v>
      </c>
      <c r="AF719" s="644" t="s">
        <v>125</v>
      </c>
      <c r="AG719" s="651" t="str">
        <f t="shared" si="32"/>
        <v/>
      </c>
      <c r="AH719" s="645" t="s">
        <v>47</v>
      </c>
      <c r="AI719" s="646" t="str">
        <f t="shared" si="33"/>
        <v/>
      </c>
      <c r="AJ719" s="234"/>
      <c r="AK719" s="647" t="str">
        <f t="shared" si="34"/>
        <v>○</v>
      </c>
      <c r="AL719" s="648" t="str">
        <f t="shared" si="35"/>
        <v/>
      </c>
      <c r="AM719" s="649"/>
      <c r="AN719" s="649"/>
      <c r="AO719" s="649"/>
      <c r="AP719" s="649"/>
      <c r="AQ719" s="649"/>
      <c r="AR719" s="649"/>
      <c r="AS719" s="649"/>
      <c r="AT719" s="649"/>
      <c r="AU719" s="650"/>
    </row>
    <row r="720" spans="1:47" ht="33" customHeight="1" thickBot="1">
      <c r="A720" s="639">
        <f t="shared" si="38"/>
        <v>710</v>
      </c>
      <c r="B720" s="1269" t="str">
        <f>IF(基本情報入力シート!C763="","",基本情報入力シート!C763)</f>
        <v/>
      </c>
      <c r="C720" s="1270"/>
      <c r="D720" s="1270"/>
      <c r="E720" s="1270"/>
      <c r="F720" s="1270"/>
      <c r="G720" s="1270"/>
      <c r="H720" s="1270"/>
      <c r="I720" s="1270"/>
      <c r="J720" s="1270"/>
      <c r="K720" s="1271"/>
      <c r="L720" s="639" t="str">
        <f>IF(基本情報入力シート!M763="","",基本情報入力シート!M763)</f>
        <v/>
      </c>
      <c r="M720" s="639" t="str">
        <f>IF(基本情報入力シート!R763="","",基本情報入力シート!R763)</f>
        <v/>
      </c>
      <c r="N720" s="639" t="str">
        <f>IF(基本情報入力シート!W763="","",基本情報入力シート!W763)</f>
        <v/>
      </c>
      <c r="O720" s="639" t="str">
        <f>IF(基本情報入力シート!X763="","",基本情報入力シート!X763)</f>
        <v/>
      </c>
      <c r="P720" s="640" t="str">
        <f>IF(基本情報入力シート!Y763="","",基本情報入力シート!Y763)</f>
        <v/>
      </c>
      <c r="Q720" s="641" t="str">
        <f>IF(基本情報入力シート!Z763="","",基本情報入力シート!Z763)</f>
        <v/>
      </c>
      <c r="R720" s="642" t="str">
        <f>IF(基本情報入力シート!AA763="","",基本情報入力シート!AA763)</f>
        <v/>
      </c>
      <c r="S720" s="129"/>
      <c r="T720" s="130"/>
      <c r="U720" s="643" t="str">
        <f>IFERROR(VLOOKUP(P720,【参考】数式用!$A$5:$I$28,MATCH(T720,【参考】数式用!$H$4:$I$4,0)+7,0),"")</f>
        <v/>
      </c>
      <c r="V720" s="132"/>
      <c r="W720" s="312" t="s">
        <v>121</v>
      </c>
      <c r="X720" s="133"/>
      <c r="Y720" s="313" t="s">
        <v>122</v>
      </c>
      <c r="Z720" s="133"/>
      <c r="AA720" s="313" t="s">
        <v>123</v>
      </c>
      <c r="AB720" s="133"/>
      <c r="AC720" s="313" t="s">
        <v>122</v>
      </c>
      <c r="AD720" s="133"/>
      <c r="AE720" s="313" t="s">
        <v>124</v>
      </c>
      <c r="AF720" s="644" t="s">
        <v>125</v>
      </c>
      <c r="AG720" s="651" t="str">
        <f t="shared" si="32"/>
        <v/>
      </c>
      <c r="AH720" s="645" t="s">
        <v>47</v>
      </c>
      <c r="AI720" s="646" t="str">
        <f t="shared" si="33"/>
        <v/>
      </c>
      <c r="AJ720" s="234"/>
      <c r="AK720" s="647" t="str">
        <f t="shared" si="34"/>
        <v>○</v>
      </c>
      <c r="AL720" s="648" t="str">
        <f t="shared" si="35"/>
        <v/>
      </c>
      <c r="AM720" s="649"/>
      <c r="AN720" s="649"/>
      <c r="AO720" s="649"/>
      <c r="AP720" s="649"/>
      <c r="AQ720" s="649"/>
      <c r="AR720" s="649"/>
      <c r="AS720" s="649"/>
      <c r="AT720" s="649"/>
      <c r="AU720" s="650"/>
    </row>
    <row r="721" spans="1:47" ht="33" customHeight="1" thickBot="1">
      <c r="A721" s="639">
        <f t="shared" si="38"/>
        <v>711</v>
      </c>
      <c r="B721" s="1269" t="str">
        <f>IF(基本情報入力シート!C764="","",基本情報入力シート!C764)</f>
        <v/>
      </c>
      <c r="C721" s="1270"/>
      <c r="D721" s="1270"/>
      <c r="E721" s="1270"/>
      <c r="F721" s="1270"/>
      <c r="G721" s="1270"/>
      <c r="H721" s="1270"/>
      <c r="I721" s="1270"/>
      <c r="J721" s="1270"/>
      <c r="K721" s="1271"/>
      <c r="L721" s="639" t="str">
        <f>IF(基本情報入力シート!M764="","",基本情報入力シート!M764)</f>
        <v/>
      </c>
      <c r="M721" s="639" t="str">
        <f>IF(基本情報入力シート!R764="","",基本情報入力シート!R764)</f>
        <v/>
      </c>
      <c r="N721" s="639" t="str">
        <f>IF(基本情報入力シート!W764="","",基本情報入力シート!W764)</f>
        <v/>
      </c>
      <c r="O721" s="639" t="str">
        <f>IF(基本情報入力シート!X764="","",基本情報入力シート!X764)</f>
        <v/>
      </c>
      <c r="P721" s="640" t="str">
        <f>IF(基本情報入力シート!Y764="","",基本情報入力シート!Y764)</f>
        <v/>
      </c>
      <c r="Q721" s="641" t="str">
        <f>IF(基本情報入力シート!Z764="","",基本情報入力シート!Z764)</f>
        <v/>
      </c>
      <c r="R721" s="642" t="str">
        <f>IF(基本情報入力シート!AA764="","",基本情報入力シート!AA764)</f>
        <v/>
      </c>
      <c r="S721" s="129"/>
      <c r="T721" s="130"/>
      <c r="U721" s="643" t="str">
        <f>IFERROR(VLOOKUP(P721,【参考】数式用!$A$5:$I$28,MATCH(T721,【参考】数式用!$H$4:$I$4,0)+7,0),"")</f>
        <v/>
      </c>
      <c r="V721" s="132"/>
      <c r="W721" s="312" t="s">
        <v>121</v>
      </c>
      <c r="X721" s="133"/>
      <c r="Y721" s="313" t="s">
        <v>122</v>
      </c>
      <c r="Z721" s="133"/>
      <c r="AA721" s="313" t="s">
        <v>123</v>
      </c>
      <c r="AB721" s="133"/>
      <c r="AC721" s="313" t="s">
        <v>122</v>
      </c>
      <c r="AD721" s="133"/>
      <c r="AE721" s="313" t="s">
        <v>124</v>
      </c>
      <c r="AF721" s="644" t="s">
        <v>125</v>
      </c>
      <c r="AG721" s="651" t="str">
        <f t="shared" si="32"/>
        <v/>
      </c>
      <c r="AH721" s="645" t="s">
        <v>47</v>
      </c>
      <c r="AI721" s="646" t="str">
        <f t="shared" si="33"/>
        <v/>
      </c>
      <c r="AJ721" s="234"/>
      <c r="AK721" s="647" t="str">
        <f t="shared" si="34"/>
        <v>○</v>
      </c>
      <c r="AL721" s="648" t="str">
        <f t="shared" si="35"/>
        <v/>
      </c>
      <c r="AM721" s="649"/>
      <c r="AN721" s="649"/>
      <c r="AO721" s="649"/>
      <c r="AP721" s="649"/>
      <c r="AQ721" s="649"/>
      <c r="AR721" s="649"/>
      <c r="AS721" s="649"/>
      <c r="AT721" s="649"/>
      <c r="AU721" s="650"/>
    </row>
    <row r="722" spans="1:47" ht="33" customHeight="1" thickBot="1">
      <c r="A722" s="639">
        <f t="shared" si="38"/>
        <v>712</v>
      </c>
      <c r="B722" s="1269" t="str">
        <f>IF(基本情報入力シート!C765="","",基本情報入力シート!C765)</f>
        <v/>
      </c>
      <c r="C722" s="1270"/>
      <c r="D722" s="1270"/>
      <c r="E722" s="1270"/>
      <c r="F722" s="1270"/>
      <c r="G722" s="1270"/>
      <c r="H722" s="1270"/>
      <c r="I722" s="1270"/>
      <c r="J722" s="1270"/>
      <c r="K722" s="1271"/>
      <c r="L722" s="639" t="str">
        <f>IF(基本情報入力シート!M765="","",基本情報入力シート!M765)</f>
        <v/>
      </c>
      <c r="M722" s="639" t="str">
        <f>IF(基本情報入力シート!R765="","",基本情報入力シート!R765)</f>
        <v/>
      </c>
      <c r="N722" s="639" t="str">
        <f>IF(基本情報入力シート!W765="","",基本情報入力シート!W765)</f>
        <v/>
      </c>
      <c r="O722" s="639" t="str">
        <f>IF(基本情報入力シート!X765="","",基本情報入力シート!X765)</f>
        <v/>
      </c>
      <c r="P722" s="640" t="str">
        <f>IF(基本情報入力シート!Y765="","",基本情報入力シート!Y765)</f>
        <v/>
      </c>
      <c r="Q722" s="641" t="str">
        <f>IF(基本情報入力シート!Z765="","",基本情報入力シート!Z765)</f>
        <v/>
      </c>
      <c r="R722" s="642" t="str">
        <f>IF(基本情報入力シート!AA765="","",基本情報入力シート!AA765)</f>
        <v/>
      </c>
      <c r="S722" s="129"/>
      <c r="T722" s="130"/>
      <c r="U722" s="643" t="str">
        <f>IFERROR(VLOOKUP(P722,【参考】数式用!$A$5:$I$28,MATCH(T722,【参考】数式用!$H$4:$I$4,0)+7,0),"")</f>
        <v/>
      </c>
      <c r="V722" s="132"/>
      <c r="W722" s="312" t="s">
        <v>121</v>
      </c>
      <c r="X722" s="133"/>
      <c r="Y722" s="313" t="s">
        <v>122</v>
      </c>
      <c r="Z722" s="133"/>
      <c r="AA722" s="313" t="s">
        <v>123</v>
      </c>
      <c r="AB722" s="133"/>
      <c r="AC722" s="313" t="s">
        <v>122</v>
      </c>
      <c r="AD722" s="133"/>
      <c r="AE722" s="313" t="s">
        <v>124</v>
      </c>
      <c r="AF722" s="644" t="s">
        <v>125</v>
      </c>
      <c r="AG722" s="651" t="str">
        <f t="shared" si="32"/>
        <v/>
      </c>
      <c r="AH722" s="645" t="s">
        <v>47</v>
      </c>
      <c r="AI722" s="646" t="str">
        <f t="shared" si="33"/>
        <v/>
      </c>
      <c r="AJ722" s="234"/>
      <c r="AK722" s="647" t="str">
        <f t="shared" si="34"/>
        <v>○</v>
      </c>
      <c r="AL722" s="648" t="str">
        <f t="shared" si="35"/>
        <v/>
      </c>
      <c r="AM722" s="649"/>
      <c r="AN722" s="649"/>
      <c r="AO722" s="649"/>
      <c r="AP722" s="649"/>
      <c r="AQ722" s="649"/>
      <c r="AR722" s="649"/>
      <c r="AS722" s="649"/>
      <c r="AT722" s="649"/>
      <c r="AU722" s="650"/>
    </row>
    <row r="723" spans="1:47" ht="33" customHeight="1" thickBot="1">
      <c r="A723" s="639">
        <f t="shared" si="38"/>
        <v>713</v>
      </c>
      <c r="B723" s="1269" t="str">
        <f>IF(基本情報入力シート!C766="","",基本情報入力シート!C766)</f>
        <v/>
      </c>
      <c r="C723" s="1270"/>
      <c r="D723" s="1270"/>
      <c r="E723" s="1270"/>
      <c r="F723" s="1270"/>
      <c r="G723" s="1270"/>
      <c r="H723" s="1270"/>
      <c r="I723" s="1270"/>
      <c r="J723" s="1270"/>
      <c r="K723" s="1271"/>
      <c r="L723" s="639" t="str">
        <f>IF(基本情報入力シート!M766="","",基本情報入力シート!M766)</f>
        <v/>
      </c>
      <c r="M723" s="639" t="str">
        <f>IF(基本情報入力シート!R766="","",基本情報入力シート!R766)</f>
        <v/>
      </c>
      <c r="N723" s="639" t="str">
        <f>IF(基本情報入力シート!W766="","",基本情報入力シート!W766)</f>
        <v/>
      </c>
      <c r="O723" s="639" t="str">
        <f>IF(基本情報入力シート!X766="","",基本情報入力シート!X766)</f>
        <v/>
      </c>
      <c r="P723" s="640" t="str">
        <f>IF(基本情報入力シート!Y766="","",基本情報入力シート!Y766)</f>
        <v/>
      </c>
      <c r="Q723" s="641" t="str">
        <f>IF(基本情報入力シート!Z766="","",基本情報入力シート!Z766)</f>
        <v/>
      </c>
      <c r="R723" s="642" t="str">
        <f>IF(基本情報入力シート!AA766="","",基本情報入力シート!AA766)</f>
        <v/>
      </c>
      <c r="S723" s="129"/>
      <c r="T723" s="130"/>
      <c r="U723" s="643" t="str">
        <f>IFERROR(VLOOKUP(P723,【参考】数式用!$A$5:$I$28,MATCH(T723,【参考】数式用!$H$4:$I$4,0)+7,0),"")</f>
        <v/>
      </c>
      <c r="V723" s="132"/>
      <c r="W723" s="312" t="s">
        <v>121</v>
      </c>
      <c r="X723" s="133"/>
      <c r="Y723" s="313" t="s">
        <v>122</v>
      </c>
      <c r="Z723" s="133"/>
      <c r="AA723" s="313" t="s">
        <v>123</v>
      </c>
      <c r="AB723" s="133"/>
      <c r="AC723" s="313" t="s">
        <v>122</v>
      </c>
      <c r="AD723" s="133"/>
      <c r="AE723" s="313" t="s">
        <v>124</v>
      </c>
      <c r="AF723" s="644" t="s">
        <v>125</v>
      </c>
      <c r="AG723" s="651" t="str">
        <f t="shared" si="32"/>
        <v/>
      </c>
      <c r="AH723" s="645" t="s">
        <v>47</v>
      </c>
      <c r="AI723" s="646" t="str">
        <f t="shared" si="33"/>
        <v/>
      </c>
      <c r="AJ723" s="234"/>
      <c r="AK723" s="647" t="str">
        <f t="shared" si="34"/>
        <v>○</v>
      </c>
      <c r="AL723" s="648" t="str">
        <f t="shared" si="35"/>
        <v/>
      </c>
      <c r="AM723" s="649"/>
      <c r="AN723" s="649"/>
      <c r="AO723" s="649"/>
      <c r="AP723" s="649"/>
      <c r="AQ723" s="649"/>
      <c r="AR723" s="649"/>
      <c r="AS723" s="649"/>
      <c r="AT723" s="649"/>
      <c r="AU723" s="650"/>
    </row>
    <row r="724" spans="1:47" ht="33" customHeight="1" thickBot="1">
      <c r="A724" s="639">
        <f t="shared" si="38"/>
        <v>714</v>
      </c>
      <c r="B724" s="1269" t="str">
        <f>IF(基本情報入力シート!C767="","",基本情報入力シート!C767)</f>
        <v/>
      </c>
      <c r="C724" s="1270"/>
      <c r="D724" s="1270"/>
      <c r="E724" s="1270"/>
      <c r="F724" s="1270"/>
      <c r="G724" s="1270"/>
      <c r="H724" s="1270"/>
      <c r="I724" s="1270"/>
      <c r="J724" s="1270"/>
      <c r="K724" s="1271"/>
      <c r="L724" s="639" t="str">
        <f>IF(基本情報入力シート!M767="","",基本情報入力シート!M767)</f>
        <v/>
      </c>
      <c r="M724" s="639" t="str">
        <f>IF(基本情報入力シート!R767="","",基本情報入力シート!R767)</f>
        <v/>
      </c>
      <c r="N724" s="639" t="str">
        <f>IF(基本情報入力シート!W767="","",基本情報入力シート!W767)</f>
        <v/>
      </c>
      <c r="O724" s="639" t="str">
        <f>IF(基本情報入力シート!X767="","",基本情報入力シート!X767)</f>
        <v/>
      </c>
      <c r="P724" s="640" t="str">
        <f>IF(基本情報入力シート!Y767="","",基本情報入力シート!Y767)</f>
        <v/>
      </c>
      <c r="Q724" s="641" t="str">
        <f>IF(基本情報入力シート!Z767="","",基本情報入力シート!Z767)</f>
        <v/>
      </c>
      <c r="R724" s="642" t="str">
        <f>IF(基本情報入力シート!AA767="","",基本情報入力シート!AA767)</f>
        <v/>
      </c>
      <c r="S724" s="129"/>
      <c r="T724" s="130"/>
      <c r="U724" s="643" t="str">
        <f>IFERROR(VLOOKUP(P724,【参考】数式用!$A$5:$I$28,MATCH(T724,【参考】数式用!$H$4:$I$4,0)+7,0),"")</f>
        <v/>
      </c>
      <c r="V724" s="132"/>
      <c r="W724" s="312" t="s">
        <v>121</v>
      </c>
      <c r="X724" s="133"/>
      <c r="Y724" s="313" t="s">
        <v>122</v>
      </c>
      <c r="Z724" s="133"/>
      <c r="AA724" s="313" t="s">
        <v>123</v>
      </c>
      <c r="AB724" s="133"/>
      <c r="AC724" s="313" t="s">
        <v>122</v>
      </c>
      <c r="AD724" s="133"/>
      <c r="AE724" s="313" t="s">
        <v>124</v>
      </c>
      <c r="AF724" s="644" t="s">
        <v>125</v>
      </c>
      <c r="AG724" s="651" t="str">
        <f t="shared" si="32"/>
        <v/>
      </c>
      <c r="AH724" s="645" t="s">
        <v>47</v>
      </c>
      <c r="AI724" s="646" t="str">
        <f t="shared" si="33"/>
        <v/>
      </c>
      <c r="AJ724" s="234"/>
      <c r="AK724" s="647" t="str">
        <f t="shared" si="34"/>
        <v>○</v>
      </c>
      <c r="AL724" s="648" t="str">
        <f t="shared" si="35"/>
        <v/>
      </c>
      <c r="AM724" s="649"/>
      <c r="AN724" s="649"/>
      <c r="AO724" s="649"/>
      <c r="AP724" s="649"/>
      <c r="AQ724" s="649"/>
      <c r="AR724" s="649"/>
      <c r="AS724" s="649"/>
      <c r="AT724" s="649"/>
      <c r="AU724" s="650"/>
    </row>
    <row r="725" spans="1:47" ht="33" customHeight="1" thickBot="1">
      <c r="A725" s="639">
        <f t="shared" si="38"/>
        <v>715</v>
      </c>
      <c r="B725" s="1269" t="str">
        <f>IF(基本情報入力シート!C768="","",基本情報入力シート!C768)</f>
        <v/>
      </c>
      <c r="C725" s="1270"/>
      <c r="D725" s="1270"/>
      <c r="E725" s="1270"/>
      <c r="F725" s="1270"/>
      <c r="G725" s="1270"/>
      <c r="H725" s="1270"/>
      <c r="I725" s="1270"/>
      <c r="J725" s="1270"/>
      <c r="K725" s="1271"/>
      <c r="L725" s="639" t="str">
        <f>IF(基本情報入力シート!M768="","",基本情報入力シート!M768)</f>
        <v/>
      </c>
      <c r="M725" s="639" t="str">
        <f>IF(基本情報入力シート!R768="","",基本情報入力シート!R768)</f>
        <v/>
      </c>
      <c r="N725" s="639" t="str">
        <f>IF(基本情報入力シート!W768="","",基本情報入力シート!W768)</f>
        <v/>
      </c>
      <c r="O725" s="639" t="str">
        <f>IF(基本情報入力シート!X768="","",基本情報入力シート!X768)</f>
        <v/>
      </c>
      <c r="P725" s="640" t="str">
        <f>IF(基本情報入力シート!Y768="","",基本情報入力シート!Y768)</f>
        <v/>
      </c>
      <c r="Q725" s="641" t="str">
        <f>IF(基本情報入力シート!Z768="","",基本情報入力シート!Z768)</f>
        <v/>
      </c>
      <c r="R725" s="642" t="str">
        <f>IF(基本情報入力シート!AA768="","",基本情報入力シート!AA768)</f>
        <v/>
      </c>
      <c r="S725" s="129"/>
      <c r="T725" s="130"/>
      <c r="U725" s="643" t="str">
        <f>IFERROR(VLOOKUP(P725,【参考】数式用!$A$5:$I$28,MATCH(T725,【参考】数式用!$H$4:$I$4,0)+7,0),"")</f>
        <v/>
      </c>
      <c r="V725" s="132"/>
      <c r="W725" s="312" t="s">
        <v>121</v>
      </c>
      <c r="X725" s="133"/>
      <c r="Y725" s="313" t="s">
        <v>122</v>
      </c>
      <c r="Z725" s="133"/>
      <c r="AA725" s="313" t="s">
        <v>123</v>
      </c>
      <c r="AB725" s="133"/>
      <c r="AC725" s="313" t="s">
        <v>122</v>
      </c>
      <c r="AD725" s="133"/>
      <c r="AE725" s="313" t="s">
        <v>124</v>
      </c>
      <c r="AF725" s="644" t="s">
        <v>125</v>
      </c>
      <c r="AG725" s="651" t="str">
        <f t="shared" si="32"/>
        <v/>
      </c>
      <c r="AH725" s="645" t="s">
        <v>47</v>
      </c>
      <c r="AI725" s="646" t="str">
        <f t="shared" si="33"/>
        <v/>
      </c>
      <c r="AJ725" s="234"/>
      <c r="AK725" s="647" t="str">
        <f t="shared" si="34"/>
        <v>○</v>
      </c>
      <c r="AL725" s="648" t="str">
        <f t="shared" si="35"/>
        <v/>
      </c>
      <c r="AM725" s="649"/>
      <c r="AN725" s="649"/>
      <c r="AO725" s="649"/>
      <c r="AP725" s="649"/>
      <c r="AQ725" s="649"/>
      <c r="AR725" s="649"/>
      <c r="AS725" s="649"/>
      <c r="AT725" s="649"/>
      <c r="AU725" s="650"/>
    </row>
    <row r="726" spans="1:47" ht="33" customHeight="1" thickBot="1">
      <c r="A726" s="639">
        <f t="shared" si="38"/>
        <v>716</v>
      </c>
      <c r="B726" s="1269" t="str">
        <f>IF(基本情報入力シート!C769="","",基本情報入力シート!C769)</f>
        <v/>
      </c>
      <c r="C726" s="1270"/>
      <c r="D726" s="1270"/>
      <c r="E726" s="1270"/>
      <c r="F726" s="1270"/>
      <c r="G726" s="1270"/>
      <c r="H726" s="1270"/>
      <c r="I726" s="1270"/>
      <c r="J726" s="1270"/>
      <c r="K726" s="1271"/>
      <c r="L726" s="639" t="str">
        <f>IF(基本情報入力シート!M769="","",基本情報入力シート!M769)</f>
        <v/>
      </c>
      <c r="M726" s="639" t="str">
        <f>IF(基本情報入力シート!R769="","",基本情報入力シート!R769)</f>
        <v/>
      </c>
      <c r="N726" s="639" t="str">
        <f>IF(基本情報入力シート!W769="","",基本情報入力シート!W769)</f>
        <v/>
      </c>
      <c r="O726" s="639" t="str">
        <f>IF(基本情報入力シート!X769="","",基本情報入力シート!X769)</f>
        <v/>
      </c>
      <c r="P726" s="640" t="str">
        <f>IF(基本情報入力シート!Y769="","",基本情報入力シート!Y769)</f>
        <v/>
      </c>
      <c r="Q726" s="641" t="str">
        <f>IF(基本情報入力シート!Z769="","",基本情報入力シート!Z769)</f>
        <v/>
      </c>
      <c r="R726" s="642" t="str">
        <f>IF(基本情報入力シート!AA769="","",基本情報入力シート!AA769)</f>
        <v/>
      </c>
      <c r="S726" s="129"/>
      <c r="T726" s="130"/>
      <c r="U726" s="643" t="str">
        <f>IFERROR(VLOOKUP(P726,【参考】数式用!$A$5:$I$28,MATCH(T726,【参考】数式用!$H$4:$I$4,0)+7,0),"")</f>
        <v/>
      </c>
      <c r="V726" s="132"/>
      <c r="W726" s="312" t="s">
        <v>121</v>
      </c>
      <c r="X726" s="133"/>
      <c r="Y726" s="313" t="s">
        <v>122</v>
      </c>
      <c r="Z726" s="133"/>
      <c r="AA726" s="313" t="s">
        <v>123</v>
      </c>
      <c r="AB726" s="133"/>
      <c r="AC726" s="313" t="s">
        <v>122</v>
      </c>
      <c r="AD726" s="133"/>
      <c r="AE726" s="313" t="s">
        <v>124</v>
      </c>
      <c r="AF726" s="644" t="s">
        <v>125</v>
      </c>
      <c r="AG726" s="651" t="str">
        <f t="shared" si="32"/>
        <v/>
      </c>
      <c r="AH726" s="645" t="s">
        <v>47</v>
      </c>
      <c r="AI726" s="646" t="str">
        <f t="shared" si="33"/>
        <v/>
      </c>
      <c r="AJ726" s="234"/>
      <c r="AK726" s="647" t="str">
        <f t="shared" si="34"/>
        <v>○</v>
      </c>
      <c r="AL726" s="648" t="str">
        <f t="shared" si="35"/>
        <v/>
      </c>
      <c r="AM726" s="649"/>
      <c r="AN726" s="649"/>
      <c r="AO726" s="649"/>
      <c r="AP726" s="649"/>
      <c r="AQ726" s="649"/>
      <c r="AR726" s="649"/>
      <c r="AS726" s="649"/>
      <c r="AT726" s="649"/>
      <c r="AU726" s="650"/>
    </row>
    <row r="727" spans="1:47" ht="33" customHeight="1" thickBot="1">
      <c r="A727" s="639">
        <f t="shared" si="38"/>
        <v>717</v>
      </c>
      <c r="B727" s="1269" t="str">
        <f>IF(基本情報入力シート!C770="","",基本情報入力シート!C770)</f>
        <v/>
      </c>
      <c r="C727" s="1270"/>
      <c r="D727" s="1270"/>
      <c r="E727" s="1270"/>
      <c r="F727" s="1270"/>
      <c r="G727" s="1270"/>
      <c r="H727" s="1270"/>
      <c r="I727" s="1270"/>
      <c r="J727" s="1270"/>
      <c r="K727" s="1271"/>
      <c r="L727" s="639" t="str">
        <f>IF(基本情報入力シート!M770="","",基本情報入力シート!M770)</f>
        <v/>
      </c>
      <c r="M727" s="639" t="str">
        <f>IF(基本情報入力シート!R770="","",基本情報入力シート!R770)</f>
        <v/>
      </c>
      <c r="N727" s="639" t="str">
        <f>IF(基本情報入力シート!W770="","",基本情報入力シート!W770)</f>
        <v/>
      </c>
      <c r="O727" s="639" t="str">
        <f>IF(基本情報入力シート!X770="","",基本情報入力シート!X770)</f>
        <v/>
      </c>
      <c r="P727" s="640" t="str">
        <f>IF(基本情報入力シート!Y770="","",基本情報入力シート!Y770)</f>
        <v/>
      </c>
      <c r="Q727" s="641" t="str">
        <f>IF(基本情報入力シート!Z770="","",基本情報入力シート!Z770)</f>
        <v/>
      </c>
      <c r="R727" s="642" t="str">
        <f>IF(基本情報入力シート!AA770="","",基本情報入力シート!AA770)</f>
        <v/>
      </c>
      <c r="S727" s="129"/>
      <c r="T727" s="130"/>
      <c r="U727" s="643" t="str">
        <f>IFERROR(VLOOKUP(P727,【参考】数式用!$A$5:$I$28,MATCH(T727,【参考】数式用!$H$4:$I$4,0)+7,0),"")</f>
        <v/>
      </c>
      <c r="V727" s="132"/>
      <c r="W727" s="312" t="s">
        <v>121</v>
      </c>
      <c r="X727" s="133"/>
      <c r="Y727" s="313" t="s">
        <v>122</v>
      </c>
      <c r="Z727" s="133"/>
      <c r="AA727" s="313" t="s">
        <v>123</v>
      </c>
      <c r="AB727" s="133"/>
      <c r="AC727" s="313" t="s">
        <v>122</v>
      </c>
      <c r="AD727" s="133"/>
      <c r="AE727" s="313" t="s">
        <v>124</v>
      </c>
      <c r="AF727" s="644" t="s">
        <v>125</v>
      </c>
      <c r="AG727" s="651" t="str">
        <f t="shared" si="32"/>
        <v/>
      </c>
      <c r="AH727" s="645" t="s">
        <v>47</v>
      </c>
      <c r="AI727" s="646" t="str">
        <f t="shared" si="33"/>
        <v/>
      </c>
      <c r="AJ727" s="234"/>
      <c r="AK727" s="647" t="str">
        <f t="shared" si="34"/>
        <v>○</v>
      </c>
      <c r="AL727" s="648" t="str">
        <f t="shared" si="35"/>
        <v/>
      </c>
      <c r="AM727" s="649"/>
      <c r="AN727" s="649"/>
      <c r="AO727" s="649"/>
      <c r="AP727" s="649"/>
      <c r="AQ727" s="649"/>
      <c r="AR727" s="649"/>
      <c r="AS727" s="649"/>
      <c r="AT727" s="649"/>
      <c r="AU727" s="650"/>
    </row>
    <row r="728" spans="1:47" ht="33" customHeight="1" thickBot="1">
      <c r="A728" s="639">
        <f t="shared" si="38"/>
        <v>718</v>
      </c>
      <c r="B728" s="1269" t="str">
        <f>IF(基本情報入力シート!C771="","",基本情報入力シート!C771)</f>
        <v/>
      </c>
      <c r="C728" s="1270"/>
      <c r="D728" s="1270"/>
      <c r="E728" s="1270"/>
      <c r="F728" s="1270"/>
      <c r="G728" s="1270"/>
      <c r="H728" s="1270"/>
      <c r="I728" s="1270"/>
      <c r="J728" s="1270"/>
      <c r="K728" s="1271"/>
      <c r="L728" s="639" t="str">
        <f>IF(基本情報入力シート!M771="","",基本情報入力シート!M771)</f>
        <v/>
      </c>
      <c r="M728" s="639" t="str">
        <f>IF(基本情報入力シート!R771="","",基本情報入力シート!R771)</f>
        <v/>
      </c>
      <c r="N728" s="639" t="str">
        <f>IF(基本情報入力シート!W771="","",基本情報入力シート!W771)</f>
        <v/>
      </c>
      <c r="O728" s="639" t="str">
        <f>IF(基本情報入力シート!X771="","",基本情報入力シート!X771)</f>
        <v/>
      </c>
      <c r="P728" s="640" t="str">
        <f>IF(基本情報入力シート!Y771="","",基本情報入力シート!Y771)</f>
        <v/>
      </c>
      <c r="Q728" s="641" t="str">
        <f>IF(基本情報入力シート!Z771="","",基本情報入力シート!Z771)</f>
        <v/>
      </c>
      <c r="R728" s="642" t="str">
        <f>IF(基本情報入力シート!AA771="","",基本情報入力シート!AA771)</f>
        <v/>
      </c>
      <c r="S728" s="129"/>
      <c r="T728" s="130"/>
      <c r="U728" s="643" t="str">
        <f>IFERROR(VLOOKUP(P728,【参考】数式用!$A$5:$I$28,MATCH(T728,【参考】数式用!$H$4:$I$4,0)+7,0),"")</f>
        <v/>
      </c>
      <c r="V728" s="132"/>
      <c r="W728" s="312" t="s">
        <v>121</v>
      </c>
      <c r="X728" s="133"/>
      <c r="Y728" s="313" t="s">
        <v>122</v>
      </c>
      <c r="Z728" s="133"/>
      <c r="AA728" s="313" t="s">
        <v>123</v>
      </c>
      <c r="AB728" s="133"/>
      <c r="AC728" s="313" t="s">
        <v>122</v>
      </c>
      <c r="AD728" s="133"/>
      <c r="AE728" s="313" t="s">
        <v>124</v>
      </c>
      <c r="AF728" s="644" t="s">
        <v>125</v>
      </c>
      <c r="AG728" s="651" t="str">
        <f t="shared" si="32"/>
        <v/>
      </c>
      <c r="AH728" s="645" t="s">
        <v>47</v>
      </c>
      <c r="AI728" s="646" t="str">
        <f t="shared" si="33"/>
        <v/>
      </c>
      <c r="AJ728" s="234"/>
      <c r="AK728" s="647" t="str">
        <f t="shared" si="34"/>
        <v>○</v>
      </c>
      <c r="AL728" s="648" t="str">
        <f t="shared" si="35"/>
        <v/>
      </c>
      <c r="AM728" s="649"/>
      <c r="AN728" s="649"/>
      <c r="AO728" s="649"/>
      <c r="AP728" s="649"/>
      <c r="AQ728" s="649"/>
      <c r="AR728" s="649"/>
      <c r="AS728" s="649"/>
      <c r="AT728" s="649"/>
      <c r="AU728" s="650"/>
    </row>
    <row r="729" spans="1:47" ht="33" customHeight="1" thickBot="1">
      <c r="A729" s="639">
        <f t="shared" si="38"/>
        <v>719</v>
      </c>
      <c r="B729" s="1269" t="str">
        <f>IF(基本情報入力シート!C772="","",基本情報入力シート!C772)</f>
        <v/>
      </c>
      <c r="C729" s="1270"/>
      <c r="D729" s="1270"/>
      <c r="E729" s="1270"/>
      <c r="F729" s="1270"/>
      <c r="G729" s="1270"/>
      <c r="H729" s="1270"/>
      <c r="I729" s="1270"/>
      <c r="J729" s="1270"/>
      <c r="K729" s="1271"/>
      <c r="L729" s="639" t="str">
        <f>IF(基本情報入力シート!M772="","",基本情報入力シート!M772)</f>
        <v/>
      </c>
      <c r="M729" s="639" t="str">
        <f>IF(基本情報入力シート!R772="","",基本情報入力シート!R772)</f>
        <v/>
      </c>
      <c r="N729" s="639" t="str">
        <f>IF(基本情報入力シート!W772="","",基本情報入力シート!W772)</f>
        <v/>
      </c>
      <c r="O729" s="639" t="str">
        <f>IF(基本情報入力シート!X772="","",基本情報入力シート!X772)</f>
        <v/>
      </c>
      <c r="P729" s="640" t="str">
        <f>IF(基本情報入力シート!Y772="","",基本情報入力シート!Y772)</f>
        <v/>
      </c>
      <c r="Q729" s="641" t="str">
        <f>IF(基本情報入力シート!Z772="","",基本情報入力シート!Z772)</f>
        <v/>
      </c>
      <c r="R729" s="642" t="str">
        <f>IF(基本情報入力シート!AA772="","",基本情報入力シート!AA772)</f>
        <v/>
      </c>
      <c r="S729" s="129"/>
      <c r="T729" s="130"/>
      <c r="U729" s="643" t="str">
        <f>IFERROR(VLOOKUP(P729,【参考】数式用!$A$5:$I$28,MATCH(T729,【参考】数式用!$H$4:$I$4,0)+7,0),"")</f>
        <v/>
      </c>
      <c r="V729" s="132"/>
      <c r="W729" s="312" t="s">
        <v>121</v>
      </c>
      <c r="X729" s="133"/>
      <c r="Y729" s="313" t="s">
        <v>122</v>
      </c>
      <c r="Z729" s="133"/>
      <c r="AA729" s="313" t="s">
        <v>123</v>
      </c>
      <c r="AB729" s="133"/>
      <c r="AC729" s="313" t="s">
        <v>122</v>
      </c>
      <c r="AD729" s="133"/>
      <c r="AE729" s="313" t="s">
        <v>124</v>
      </c>
      <c r="AF729" s="644" t="s">
        <v>125</v>
      </c>
      <c r="AG729" s="651" t="str">
        <f t="shared" si="32"/>
        <v/>
      </c>
      <c r="AH729" s="645" t="s">
        <v>47</v>
      </c>
      <c r="AI729" s="646" t="str">
        <f t="shared" si="33"/>
        <v/>
      </c>
      <c r="AJ729" s="234"/>
      <c r="AK729" s="647" t="str">
        <f t="shared" si="34"/>
        <v>○</v>
      </c>
      <c r="AL729" s="648" t="str">
        <f t="shared" si="35"/>
        <v/>
      </c>
      <c r="AM729" s="649"/>
      <c r="AN729" s="649"/>
      <c r="AO729" s="649"/>
      <c r="AP729" s="649"/>
      <c r="AQ729" s="649"/>
      <c r="AR729" s="649"/>
      <c r="AS729" s="649"/>
      <c r="AT729" s="649"/>
      <c r="AU729" s="650"/>
    </row>
    <row r="730" spans="1:47" ht="33" customHeight="1" thickBot="1">
      <c r="A730" s="639">
        <f t="shared" si="38"/>
        <v>720</v>
      </c>
      <c r="B730" s="1269" t="str">
        <f>IF(基本情報入力シート!C773="","",基本情報入力シート!C773)</f>
        <v/>
      </c>
      <c r="C730" s="1270"/>
      <c r="D730" s="1270"/>
      <c r="E730" s="1270"/>
      <c r="F730" s="1270"/>
      <c r="G730" s="1270"/>
      <c r="H730" s="1270"/>
      <c r="I730" s="1270"/>
      <c r="J730" s="1270"/>
      <c r="K730" s="1271"/>
      <c r="L730" s="639" t="str">
        <f>IF(基本情報入力シート!M773="","",基本情報入力シート!M773)</f>
        <v/>
      </c>
      <c r="M730" s="639" t="str">
        <f>IF(基本情報入力シート!R773="","",基本情報入力シート!R773)</f>
        <v/>
      </c>
      <c r="N730" s="639" t="str">
        <f>IF(基本情報入力シート!W773="","",基本情報入力シート!W773)</f>
        <v/>
      </c>
      <c r="O730" s="639" t="str">
        <f>IF(基本情報入力シート!X773="","",基本情報入力シート!X773)</f>
        <v/>
      </c>
      <c r="P730" s="640" t="str">
        <f>IF(基本情報入力シート!Y773="","",基本情報入力シート!Y773)</f>
        <v/>
      </c>
      <c r="Q730" s="641" t="str">
        <f>IF(基本情報入力シート!Z773="","",基本情報入力シート!Z773)</f>
        <v/>
      </c>
      <c r="R730" s="642" t="str">
        <f>IF(基本情報入力シート!AA773="","",基本情報入力シート!AA773)</f>
        <v/>
      </c>
      <c r="S730" s="129"/>
      <c r="T730" s="130"/>
      <c r="U730" s="643" t="str">
        <f>IFERROR(VLOOKUP(P730,【参考】数式用!$A$5:$I$28,MATCH(T730,【参考】数式用!$H$4:$I$4,0)+7,0),"")</f>
        <v/>
      </c>
      <c r="V730" s="132"/>
      <c r="W730" s="312" t="s">
        <v>121</v>
      </c>
      <c r="X730" s="133"/>
      <c r="Y730" s="313" t="s">
        <v>122</v>
      </c>
      <c r="Z730" s="133"/>
      <c r="AA730" s="313" t="s">
        <v>123</v>
      </c>
      <c r="AB730" s="133"/>
      <c r="AC730" s="313" t="s">
        <v>122</v>
      </c>
      <c r="AD730" s="133"/>
      <c r="AE730" s="313" t="s">
        <v>124</v>
      </c>
      <c r="AF730" s="644" t="s">
        <v>125</v>
      </c>
      <c r="AG730" s="651" t="str">
        <f t="shared" si="32"/>
        <v/>
      </c>
      <c r="AH730" s="645" t="s">
        <v>47</v>
      </c>
      <c r="AI730" s="646" t="str">
        <f t="shared" si="33"/>
        <v/>
      </c>
      <c r="AJ730" s="234"/>
      <c r="AK730" s="647" t="str">
        <f t="shared" si="34"/>
        <v>○</v>
      </c>
      <c r="AL730" s="648" t="str">
        <f t="shared" si="35"/>
        <v/>
      </c>
      <c r="AM730" s="649"/>
      <c r="AN730" s="649"/>
      <c r="AO730" s="649"/>
      <c r="AP730" s="649"/>
      <c r="AQ730" s="649"/>
      <c r="AR730" s="649"/>
      <c r="AS730" s="649"/>
      <c r="AT730" s="649"/>
      <c r="AU730" s="650"/>
    </row>
    <row r="731" spans="1:47" ht="33" customHeight="1" thickBot="1">
      <c r="A731" s="639">
        <f t="shared" si="38"/>
        <v>721</v>
      </c>
      <c r="B731" s="1269" t="str">
        <f>IF(基本情報入力シート!C774="","",基本情報入力シート!C774)</f>
        <v/>
      </c>
      <c r="C731" s="1270"/>
      <c r="D731" s="1270"/>
      <c r="E731" s="1270"/>
      <c r="F731" s="1270"/>
      <c r="G731" s="1270"/>
      <c r="H731" s="1270"/>
      <c r="I731" s="1270"/>
      <c r="J731" s="1270"/>
      <c r="K731" s="1271"/>
      <c r="L731" s="639" t="str">
        <f>IF(基本情報入力シート!M774="","",基本情報入力シート!M774)</f>
        <v/>
      </c>
      <c r="M731" s="639" t="str">
        <f>IF(基本情報入力シート!R774="","",基本情報入力シート!R774)</f>
        <v/>
      </c>
      <c r="N731" s="639" t="str">
        <f>IF(基本情報入力シート!W774="","",基本情報入力シート!W774)</f>
        <v/>
      </c>
      <c r="O731" s="639" t="str">
        <f>IF(基本情報入力シート!X774="","",基本情報入力シート!X774)</f>
        <v/>
      </c>
      <c r="P731" s="640" t="str">
        <f>IF(基本情報入力シート!Y774="","",基本情報入力シート!Y774)</f>
        <v/>
      </c>
      <c r="Q731" s="641" t="str">
        <f>IF(基本情報入力シート!Z774="","",基本情報入力シート!Z774)</f>
        <v/>
      </c>
      <c r="R731" s="642" t="str">
        <f>IF(基本情報入力シート!AA774="","",基本情報入力シート!AA774)</f>
        <v/>
      </c>
      <c r="S731" s="129"/>
      <c r="T731" s="130"/>
      <c r="U731" s="643" t="str">
        <f>IFERROR(VLOOKUP(P731,【参考】数式用!$A$5:$I$28,MATCH(T731,【参考】数式用!$H$4:$I$4,0)+7,0),"")</f>
        <v/>
      </c>
      <c r="V731" s="132"/>
      <c r="W731" s="312" t="s">
        <v>121</v>
      </c>
      <c r="X731" s="133"/>
      <c r="Y731" s="313" t="s">
        <v>122</v>
      </c>
      <c r="Z731" s="133"/>
      <c r="AA731" s="313" t="s">
        <v>123</v>
      </c>
      <c r="AB731" s="133"/>
      <c r="AC731" s="313" t="s">
        <v>122</v>
      </c>
      <c r="AD731" s="133"/>
      <c r="AE731" s="313" t="s">
        <v>124</v>
      </c>
      <c r="AF731" s="644" t="s">
        <v>125</v>
      </c>
      <c r="AG731" s="651" t="str">
        <f t="shared" si="32"/>
        <v/>
      </c>
      <c r="AH731" s="645" t="s">
        <v>47</v>
      </c>
      <c r="AI731" s="646" t="str">
        <f t="shared" si="33"/>
        <v/>
      </c>
      <c r="AJ731" s="234"/>
      <c r="AK731" s="647" t="str">
        <f t="shared" si="34"/>
        <v>○</v>
      </c>
      <c r="AL731" s="648" t="str">
        <f t="shared" si="35"/>
        <v/>
      </c>
      <c r="AM731" s="649"/>
      <c r="AN731" s="649"/>
      <c r="AO731" s="649"/>
      <c r="AP731" s="649"/>
      <c r="AQ731" s="649"/>
      <c r="AR731" s="649"/>
      <c r="AS731" s="649"/>
      <c r="AT731" s="649"/>
      <c r="AU731" s="650"/>
    </row>
    <row r="732" spans="1:47" ht="33" customHeight="1" thickBot="1">
      <c r="A732" s="639">
        <f t="shared" si="38"/>
        <v>722</v>
      </c>
      <c r="B732" s="1269" t="str">
        <f>IF(基本情報入力シート!C775="","",基本情報入力シート!C775)</f>
        <v/>
      </c>
      <c r="C732" s="1270"/>
      <c r="D732" s="1270"/>
      <c r="E732" s="1270"/>
      <c r="F732" s="1270"/>
      <c r="G732" s="1270"/>
      <c r="H732" s="1270"/>
      <c r="I732" s="1270"/>
      <c r="J732" s="1270"/>
      <c r="K732" s="1271"/>
      <c r="L732" s="639" t="str">
        <f>IF(基本情報入力シート!M775="","",基本情報入力シート!M775)</f>
        <v/>
      </c>
      <c r="M732" s="639" t="str">
        <f>IF(基本情報入力シート!R775="","",基本情報入力シート!R775)</f>
        <v/>
      </c>
      <c r="N732" s="639" t="str">
        <f>IF(基本情報入力シート!W775="","",基本情報入力シート!W775)</f>
        <v/>
      </c>
      <c r="O732" s="639" t="str">
        <f>IF(基本情報入力シート!X775="","",基本情報入力シート!X775)</f>
        <v/>
      </c>
      <c r="P732" s="640" t="str">
        <f>IF(基本情報入力シート!Y775="","",基本情報入力シート!Y775)</f>
        <v/>
      </c>
      <c r="Q732" s="641" t="str">
        <f>IF(基本情報入力シート!Z775="","",基本情報入力シート!Z775)</f>
        <v/>
      </c>
      <c r="R732" s="642" t="str">
        <f>IF(基本情報入力シート!AA775="","",基本情報入力シート!AA775)</f>
        <v/>
      </c>
      <c r="S732" s="129"/>
      <c r="T732" s="130"/>
      <c r="U732" s="643" t="str">
        <f>IFERROR(VLOOKUP(P732,【参考】数式用!$A$5:$I$28,MATCH(T732,【参考】数式用!$H$4:$I$4,0)+7,0),"")</f>
        <v/>
      </c>
      <c r="V732" s="132"/>
      <c r="W732" s="312" t="s">
        <v>121</v>
      </c>
      <c r="X732" s="133"/>
      <c r="Y732" s="313" t="s">
        <v>122</v>
      </c>
      <c r="Z732" s="133"/>
      <c r="AA732" s="313" t="s">
        <v>123</v>
      </c>
      <c r="AB732" s="133"/>
      <c r="AC732" s="313" t="s">
        <v>122</v>
      </c>
      <c r="AD732" s="133"/>
      <c r="AE732" s="313" t="s">
        <v>124</v>
      </c>
      <c r="AF732" s="644" t="s">
        <v>125</v>
      </c>
      <c r="AG732" s="651" t="str">
        <f t="shared" si="32"/>
        <v/>
      </c>
      <c r="AH732" s="645" t="s">
        <v>47</v>
      </c>
      <c r="AI732" s="646" t="str">
        <f t="shared" si="33"/>
        <v/>
      </c>
      <c r="AJ732" s="234"/>
      <c r="AK732" s="647" t="str">
        <f t="shared" si="34"/>
        <v>○</v>
      </c>
      <c r="AL732" s="648" t="str">
        <f t="shared" si="35"/>
        <v/>
      </c>
      <c r="AM732" s="649"/>
      <c r="AN732" s="649"/>
      <c r="AO732" s="649"/>
      <c r="AP732" s="649"/>
      <c r="AQ732" s="649"/>
      <c r="AR732" s="649"/>
      <c r="AS732" s="649"/>
      <c r="AT732" s="649"/>
      <c r="AU732" s="650"/>
    </row>
    <row r="733" spans="1:47" ht="33" customHeight="1" thickBot="1">
      <c r="A733" s="639">
        <f t="shared" si="38"/>
        <v>723</v>
      </c>
      <c r="B733" s="1269" t="str">
        <f>IF(基本情報入力シート!C776="","",基本情報入力シート!C776)</f>
        <v/>
      </c>
      <c r="C733" s="1270"/>
      <c r="D733" s="1270"/>
      <c r="E733" s="1270"/>
      <c r="F733" s="1270"/>
      <c r="G733" s="1270"/>
      <c r="H733" s="1270"/>
      <c r="I733" s="1270"/>
      <c r="J733" s="1270"/>
      <c r="K733" s="1271"/>
      <c r="L733" s="639" t="str">
        <f>IF(基本情報入力シート!M776="","",基本情報入力シート!M776)</f>
        <v/>
      </c>
      <c r="M733" s="639" t="str">
        <f>IF(基本情報入力シート!R776="","",基本情報入力シート!R776)</f>
        <v/>
      </c>
      <c r="N733" s="639" t="str">
        <f>IF(基本情報入力シート!W776="","",基本情報入力シート!W776)</f>
        <v/>
      </c>
      <c r="O733" s="639" t="str">
        <f>IF(基本情報入力シート!X776="","",基本情報入力シート!X776)</f>
        <v/>
      </c>
      <c r="P733" s="640" t="str">
        <f>IF(基本情報入力シート!Y776="","",基本情報入力シート!Y776)</f>
        <v/>
      </c>
      <c r="Q733" s="641" t="str">
        <f>IF(基本情報入力シート!Z776="","",基本情報入力シート!Z776)</f>
        <v/>
      </c>
      <c r="R733" s="642" t="str">
        <f>IF(基本情報入力シート!AA776="","",基本情報入力シート!AA776)</f>
        <v/>
      </c>
      <c r="S733" s="129"/>
      <c r="T733" s="130"/>
      <c r="U733" s="643" t="str">
        <f>IFERROR(VLOOKUP(P733,【参考】数式用!$A$5:$I$28,MATCH(T733,【参考】数式用!$H$4:$I$4,0)+7,0),"")</f>
        <v/>
      </c>
      <c r="V733" s="132"/>
      <c r="W733" s="312" t="s">
        <v>121</v>
      </c>
      <c r="X733" s="133"/>
      <c r="Y733" s="313" t="s">
        <v>122</v>
      </c>
      <c r="Z733" s="133"/>
      <c r="AA733" s="313" t="s">
        <v>123</v>
      </c>
      <c r="AB733" s="133"/>
      <c r="AC733" s="313" t="s">
        <v>122</v>
      </c>
      <c r="AD733" s="133"/>
      <c r="AE733" s="313" t="s">
        <v>124</v>
      </c>
      <c r="AF733" s="644" t="s">
        <v>125</v>
      </c>
      <c r="AG733" s="651" t="str">
        <f t="shared" si="32"/>
        <v/>
      </c>
      <c r="AH733" s="645" t="s">
        <v>47</v>
      </c>
      <c r="AI733" s="646" t="str">
        <f t="shared" si="33"/>
        <v/>
      </c>
      <c r="AJ733" s="234"/>
      <c r="AK733" s="647" t="str">
        <f t="shared" si="34"/>
        <v>○</v>
      </c>
      <c r="AL733" s="648" t="str">
        <f t="shared" si="35"/>
        <v/>
      </c>
      <c r="AM733" s="649"/>
      <c r="AN733" s="649"/>
      <c r="AO733" s="649"/>
      <c r="AP733" s="649"/>
      <c r="AQ733" s="649"/>
      <c r="AR733" s="649"/>
      <c r="AS733" s="649"/>
      <c r="AT733" s="649"/>
      <c r="AU733" s="650"/>
    </row>
    <row r="734" spans="1:47" ht="33" customHeight="1" thickBot="1">
      <c r="A734" s="639">
        <f t="shared" si="38"/>
        <v>724</v>
      </c>
      <c r="B734" s="1269" t="str">
        <f>IF(基本情報入力シート!C777="","",基本情報入力シート!C777)</f>
        <v/>
      </c>
      <c r="C734" s="1270"/>
      <c r="D734" s="1270"/>
      <c r="E734" s="1270"/>
      <c r="F734" s="1270"/>
      <c r="G734" s="1270"/>
      <c r="H734" s="1270"/>
      <c r="I734" s="1270"/>
      <c r="J734" s="1270"/>
      <c r="K734" s="1271"/>
      <c r="L734" s="639" t="str">
        <f>IF(基本情報入力シート!M777="","",基本情報入力シート!M777)</f>
        <v/>
      </c>
      <c r="M734" s="639" t="str">
        <f>IF(基本情報入力シート!R777="","",基本情報入力シート!R777)</f>
        <v/>
      </c>
      <c r="N734" s="639" t="str">
        <f>IF(基本情報入力シート!W777="","",基本情報入力シート!W777)</f>
        <v/>
      </c>
      <c r="O734" s="639" t="str">
        <f>IF(基本情報入力シート!X777="","",基本情報入力シート!X777)</f>
        <v/>
      </c>
      <c r="P734" s="640" t="str">
        <f>IF(基本情報入力シート!Y777="","",基本情報入力シート!Y777)</f>
        <v/>
      </c>
      <c r="Q734" s="641" t="str">
        <f>IF(基本情報入力シート!Z777="","",基本情報入力シート!Z777)</f>
        <v/>
      </c>
      <c r="R734" s="642" t="str">
        <f>IF(基本情報入力シート!AA777="","",基本情報入力シート!AA777)</f>
        <v/>
      </c>
      <c r="S734" s="129"/>
      <c r="T734" s="130"/>
      <c r="U734" s="643" t="str">
        <f>IFERROR(VLOOKUP(P734,【参考】数式用!$A$5:$I$28,MATCH(T734,【参考】数式用!$H$4:$I$4,0)+7,0),"")</f>
        <v/>
      </c>
      <c r="V734" s="132"/>
      <c r="W734" s="312" t="s">
        <v>121</v>
      </c>
      <c r="X734" s="133"/>
      <c r="Y734" s="313" t="s">
        <v>122</v>
      </c>
      <c r="Z734" s="133"/>
      <c r="AA734" s="313" t="s">
        <v>123</v>
      </c>
      <c r="AB734" s="133"/>
      <c r="AC734" s="313" t="s">
        <v>122</v>
      </c>
      <c r="AD734" s="133"/>
      <c r="AE734" s="313" t="s">
        <v>124</v>
      </c>
      <c r="AF734" s="644" t="s">
        <v>125</v>
      </c>
      <c r="AG734" s="651" t="str">
        <f t="shared" si="32"/>
        <v/>
      </c>
      <c r="AH734" s="645" t="s">
        <v>47</v>
      </c>
      <c r="AI734" s="646" t="str">
        <f t="shared" si="33"/>
        <v/>
      </c>
      <c r="AJ734" s="234"/>
      <c r="AK734" s="647" t="str">
        <f t="shared" si="34"/>
        <v>○</v>
      </c>
      <c r="AL734" s="648" t="str">
        <f t="shared" si="35"/>
        <v/>
      </c>
      <c r="AM734" s="649"/>
      <c r="AN734" s="649"/>
      <c r="AO734" s="649"/>
      <c r="AP734" s="649"/>
      <c r="AQ734" s="649"/>
      <c r="AR734" s="649"/>
      <c r="AS734" s="649"/>
      <c r="AT734" s="649"/>
      <c r="AU734" s="650"/>
    </row>
    <row r="735" spans="1:47" ht="33" customHeight="1" thickBot="1">
      <c r="A735" s="639">
        <f t="shared" si="38"/>
        <v>725</v>
      </c>
      <c r="B735" s="1269" t="str">
        <f>IF(基本情報入力シート!C778="","",基本情報入力シート!C778)</f>
        <v/>
      </c>
      <c r="C735" s="1270"/>
      <c r="D735" s="1270"/>
      <c r="E735" s="1270"/>
      <c r="F735" s="1270"/>
      <c r="G735" s="1270"/>
      <c r="H735" s="1270"/>
      <c r="I735" s="1270"/>
      <c r="J735" s="1270"/>
      <c r="K735" s="1271"/>
      <c r="L735" s="639" t="str">
        <f>IF(基本情報入力シート!M778="","",基本情報入力シート!M778)</f>
        <v/>
      </c>
      <c r="M735" s="639" t="str">
        <f>IF(基本情報入力シート!R778="","",基本情報入力シート!R778)</f>
        <v/>
      </c>
      <c r="N735" s="639" t="str">
        <f>IF(基本情報入力シート!W778="","",基本情報入力シート!W778)</f>
        <v/>
      </c>
      <c r="O735" s="639" t="str">
        <f>IF(基本情報入力シート!X778="","",基本情報入力シート!X778)</f>
        <v/>
      </c>
      <c r="P735" s="640" t="str">
        <f>IF(基本情報入力シート!Y778="","",基本情報入力シート!Y778)</f>
        <v/>
      </c>
      <c r="Q735" s="641" t="str">
        <f>IF(基本情報入力シート!Z778="","",基本情報入力シート!Z778)</f>
        <v/>
      </c>
      <c r="R735" s="642" t="str">
        <f>IF(基本情報入力シート!AA778="","",基本情報入力シート!AA778)</f>
        <v/>
      </c>
      <c r="S735" s="129"/>
      <c r="T735" s="130"/>
      <c r="U735" s="643" t="str">
        <f>IFERROR(VLOOKUP(P735,【参考】数式用!$A$5:$I$28,MATCH(T735,【参考】数式用!$H$4:$I$4,0)+7,0),"")</f>
        <v/>
      </c>
      <c r="V735" s="132"/>
      <c r="W735" s="312" t="s">
        <v>121</v>
      </c>
      <c r="X735" s="133"/>
      <c r="Y735" s="313" t="s">
        <v>122</v>
      </c>
      <c r="Z735" s="133"/>
      <c r="AA735" s="313" t="s">
        <v>123</v>
      </c>
      <c r="AB735" s="133"/>
      <c r="AC735" s="313" t="s">
        <v>122</v>
      </c>
      <c r="AD735" s="133"/>
      <c r="AE735" s="313" t="s">
        <v>124</v>
      </c>
      <c r="AF735" s="644" t="s">
        <v>125</v>
      </c>
      <c r="AG735" s="651" t="str">
        <f t="shared" si="32"/>
        <v/>
      </c>
      <c r="AH735" s="645" t="s">
        <v>47</v>
      </c>
      <c r="AI735" s="646" t="str">
        <f t="shared" si="33"/>
        <v/>
      </c>
      <c r="AJ735" s="234"/>
      <c r="AK735" s="647" t="str">
        <f t="shared" si="34"/>
        <v>○</v>
      </c>
      <c r="AL735" s="648" t="str">
        <f t="shared" si="35"/>
        <v/>
      </c>
      <c r="AM735" s="649"/>
      <c r="AN735" s="649"/>
      <c r="AO735" s="649"/>
      <c r="AP735" s="649"/>
      <c r="AQ735" s="649"/>
      <c r="AR735" s="649"/>
      <c r="AS735" s="649"/>
      <c r="AT735" s="649"/>
      <c r="AU735" s="650"/>
    </row>
    <row r="736" spans="1:47" ht="33" customHeight="1" thickBot="1">
      <c r="A736" s="639">
        <f t="shared" si="38"/>
        <v>726</v>
      </c>
      <c r="B736" s="1269" t="str">
        <f>IF(基本情報入力シート!C779="","",基本情報入力シート!C779)</f>
        <v/>
      </c>
      <c r="C736" s="1270"/>
      <c r="D736" s="1270"/>
      <c r="E736" s="1270"/>
      <c r="F736" s="1270"/>
      <c r="G736" s="1270"/>
      <c r="H736" s="1270"/>
      <c r="I736" s="1270"/>
      <c r="J736" s="1270"/>
      <c r="K736" s="1271"/>
      <c r="L736" s="639" t="str">
        <f>IF(基本情報入力シート!M779="","",基本情報入力シート!M779)</f>
        <v/>
      </c>
      <c r="M736" s="639" t="str">
        <f>IF(基本情報入力シート!R779="","",基本情報入力シート!R779)</f>
        <v/>
      </c>
      <c r="N736" s="639" t="str">
        <f>IF(基本情報入力シート!W779="","",基本情報入力シート!W779)</f>
        <v/>
      </c>
      <c r="O736" s="639" t="str">
        <f>IF(基本情報入力シート!X779="","",基本情報入力シート!X779)</f>
        <v/>
      </c>
      <c r="P736" s="640" t="str">
        <f>IF(基本情報入力シート!Y779="","",基本情報入力シート!Y779)</f>
        <v/>
      </c>
      <c r="Q736" s="641" t="str">
        <f>IF(基本情報入力シート!Z779="","",基本情報入力シート!Z779)</f>
        <v/>
      </c>
      <c r="R736" s="642" t="str">
        <f>IF(基本情報入力シート!AA779="","",基本情報入力シート!AA779)</f>
        <v/>
      </c>
      <c r="S736" s="129"/>
      <c r="T736" s="130"/>
      <c r="U736" s="643" t="str">
        <f>IFERROR(VLOOKUP(P736,【参考】数式用!$A$5:$I$28,MATCH(T736,【参考】数式用!$H$4:$I$4,0)+7,0),"")</f>
        <v/>
      </c>
      <c r="V736" s="132"/>
      <c r="W736" s="312" t="s">
        <v>121</v>
      </c>
      <c r="X736" s="133"/>
      <c r="Y736" s="313" t="s">
        <v>122</v>
      </c>
      <c r="Z736" s="133"/>
      <c r="AA736" s="313" t="s">
        <v>123</v>
      </c>
      <c r="AB736" s="133"/>
      <c r="AC736" s="313" t="s">
        <v>122</v>
      </c>
      <c r="AD736" s="133"/>
      <c r="AE736" s="313" t="s">
        <v>124</v>
      </c>
      <c r="AF736" s="644" t="s">
        <v>125</v>
      </c>
      <c r="AG736" s="651" t="str">
        <f t="shared" si="32"/>
        <v/>
      </c>
      <c r="AH736" s="645" t="s">
        <v>47</v>
      </c>
      <c r="AI736" s="646" t="str">
        <f t="shared" si="33"/>
        <v/>
      </c>
      <c r="AJ736" s="234"/>
      <c r="AK736" s="647" t="str">
        <f t="shared" si="34"/>
        <v>○</v>
      </c>
      <c r="AL736" s="648" t="str">
        <f t="shared" si="35"/>
        <v/>
      </c>
      <c r="AM736" s="649"/>
      <c r="AN736" s="649"/>
      <c r="AO736" s="649"/>
      <c r="AP736" s="649"/>
      <c r="AQ736" s="649"/>
      <c r="AR736" s="649"/>
      <c r="AS736" s="649"/>
      <c r="AT736" s="649"/>
      <c r="AU736" s="650"/>
    </row>
    <row r="737" spans="1:47" ht="33" customHeight="1" thickBot="1">
      <c r="A737" s="639">
        <f t="shared" si="38"/>
        <v>727</v>
      </c>
      <c r="B737" s="1269" t="str">
        <f>IF(基本情報入力シート!C780="","",基本情報入力シート!C780)</f>
        <v/>
      </c>
      <c r="C737" s="1270"/>
      <c r="D737" s="1270"/>
      <c r="E737" s="1270"/>
      <c r="F737" s="1270"/>
      <c r="G737" s="1270"/>
      <c r="H737" s="1270"/>
      <c r="I737" s="1270"/>
      <c r="J737" s="1270"/>
      <c r="K737" s="1271"/>
      <c r="L737" s="639" t="str">
        <f>IF(基本情報入力シート!M780="","",基本情報入力シート!M780)</f>
        <v/>
      </c>
      <c r="M737" s="639" t="str">
        <f>IF(基本情報入力シート!R780="","",基本情報入力シート!R780)</f>
        <v/>
      </c>
      <c r="N737" s="639" t="str">
        <f>IF(基本情報入力シート!W780="","",基本情報入力シート!W780)</f>
        <v/>
      </c>
      <c r="O737" s="639" t="str">
        <f>IF(基本情報入力シート!X780="","",基本情報入力シート!X780)</f>
        <v/>
      </c>
      <c r="P737" s="640" t="str">
        <f>IF(基本情報入力シート!Y780="","",基本情報入力シート!Y780)</f>
        <v/>
      </c>
      <c r="Q737" s="641" t="str">
        <f>IF(基本情報入力シート!Z780="","",基本情報入力シート!Z780)</f>
        <v/>
      </c>
      <c r="R737" s="642" t="str">
        <f>IF(基本情報入力シート!AA780="","",基本情報入力シート!AA780)</f>
        <v/>
      </c>
      <c r="S737" s="129"/>
      <c r="T737" s="130"/>
      <c r="U737" s="643" t="str">
        <f>IFERROR(VLOOKUP(P737,【参考】数式用!$A$5:$I$28,MATCH(T737,【参考】数式用!$H$4:$I$4,0)+7,0),"")</f>
        <v/>
      </c>
      <c r="V737" s="132"/>
      <c r="W737" s="312" t="s">
        <v>121</v>
      </c>
      <c r="X737" s="133"/>
      <c r="Y737" s="313" t="s">
        <v>122</v>
      </c>
      <c r="Z737" s="133"/>
      <c r="AA737" s="313" t="s">
        <v>123</v>
      </c>
      <c r="AB737" s="133"/>
      <c r="AC737" s="313" t="s">
        <v>122</v>
      </c>
      <c r="AD737" s="133"/>
      <c r="AE737" s="313" t="s">
        <v>124</v>
      </c>
      <c r="AF737" s="644" t="s">
        <v>125</v>
      </c>
      <c r="AG737" s="651" t="str">
        <f t="shared" si="32"/>
        <v/>
      </c>
      <c r="AH737" s="645" t="s">
        <v>47</v>
      </c>
      <c r="AI737" s="646" t="str">
        <f t="shared" si="33"/>
        <v/>
      </c>
      <c r="AJ737" s="234"/>
      <c r="AK737" s="647" t="str">
        <f t="shared" si="34"/>
        <v>○</v>
      </c>
      <c r="AL737" s="648" t="str">
        <f t="shared" si="35"/>
        <v/>
      </c>
      <c r="AM737" s="649"/>
      <c r="AN737" s="649"/>
      <c r="AO737" s="649"/>
      <c r="AP737" s="649"/>
      <c r="AQ737" s="649"/>
      <c r="AR737" s="649"/>
      <c r="AS737" s="649"/>
      <c r="AT737" s="649"/>
      <c r="AU737" s="650"/>
    </row>
    <row r="738" spans="1:47" ht="33" customHeight="1" thickBot="1">
      <c r="A738" s="639">
        <f t="shared" si="38"/>
        <v>728</v>
      </c>
      <c r="B738" s="1269" t="str">
        <f>IF(基本情報入力シート!C781="","",基本情報入力シート!C781)</f>
        <v/>
      </c>
      <c r="C738" s="1270"/>
      <c r="D738" s="1270"/>
      <c r="E738" s="1270"/>
      <c r="F738" s="1270"/>
      <c r="G738" s="1270"/>
      <c r="H738" s="1270"/>
      <c r="I738" s="1270"/>
      <c r="J738" s="1270"/>
      <c r="K738" s="1271"/>
      <c r="L738" s="639" t="str">
        <f>IF(基本情報入力シート!M781="","",基本情報入力シート!M781)</f>
        <v/>
      </c>
      <c r="M738" s="639" t="str">
        <f>IF(基本情報入力シート!R781="","",基本情報入力シート!R781)</f>
        <v/>
      </c>
      <c r="N738" s="639" t="str">
        <f>IF(基本情報入力シート!W781="","",基本情報入力シート!W781)</f>
        <v/>
      </c>
      <c r="O738" s="639" t="str">
        <f>IF(基本情報入力シート!X781="","",基本情報入力シート!X781)</f>
        <v/>
      </c>
      <c r="P738" s="640" t="str">
        <f>IF(基本情報入力シート!Y781="","",基本情報入力シート!Y781)</f>
        <v/>
      </c>
      <c r="Q738" s="641" t="str">
        <f>IF(基本情報入力シート!Z781="","",基本情報入力シート!Z781)</f>
        <v/>
      </c>
      <c r="R738" s="642" t="str">
        <f>IF(基本情報入力シート!AA781="","",基本情報入力シート!AA781)</f>
        <v/>
      </c>
      <c r="S738" s="129"/>
      <c r="T738" s="130"/>
      <c r="U738" s="643" t="str">
        <f>IFERROR(VLOOKUP(P738,【参考】数式用!$A$5:$I$28,MATCH(T738,【参考】数式用!$H$4:$I$4,0)+7,0),"")</f>
        <v/>
      </c>
      <c r="V738" s="132"/>
      <c r="W738" s="312" t="s">
        <v>121</v>
      </c>
      <c r="X738" s="133"/>
      <c r="Y738" s="313" t="s">
        <v>122</v>
      </c>
      <c r="Z738" s="133"/>
      <c r="AA738" s="313" t="s">
        <v>123</v>
      </c>
      <c r="AB738" s="133"/>
      <c r="AC738" s="313" t="s">
        <v>122</v>
      </c>
      <c r="AD738" s="133"/>
      <c r="AE738" s="313" t="s">
        <v>124</v>
      </c>
      <c r="AF738" s="644" t="s">
        <v>125</v>
      </c>
      <c r="AG738" s="651" t="str">
        <f t="shared" si="32"/>
        <v/>
      </c>
      <c r="AH738" s="645" t="s">
        <v>47</v>
      </c>
      <c r="AI738" s="646" t="str">
        <f t="shared" si="33"/>
        <v/>
      </c>
      <c r="AJ738" s="234"/>
      <c r="AK738" s="647" t="str">
        <f t="shared" si="34"/>
        <v>○</v>
      </c>
      <c r="AL738" s="648" t="str">
        <f t="shared" si="35"/>
        <v/>
      </c>
      <c r="AM738" s="649"/>
      <c r="AN738" s="649"/>
      <c r="AO738" s="649"/>
      <c r="AP738" s="649"/>
      <c r="AQ738" s="649"/>
      <c r="AR738" s="649"/>
      <c r="AS738" s="649"/>
      <c r="AT738" s="649"/>
      <c r="AU738" s="650"/>
    </row>
    <row r="739" spans="1:47" ht="33" customHeight="1" thickBot="1">
      <c r="A739" s="639">
        <f t="shared" si="38"/>
        <v>729</v>
      </c>
      <c r="B739" s="1269" t="str">
        <f>IF(基本情報入力シート!C782="","",基本情報入力シート!C782)</f>
        <v/>
      </c>
      <c r="C739" s="1270"/>
      <c r="D739" s="1270"/>
      <c r="E739" s="1270"/>
      <c r="F739" s="1270"/>
      <c r="G739" s="1270"/>
      <c r="H739" s="1270"/>
      <c r="I739" s="1270"/>
      <c r="J739" s="1270"/>
      <c r="K739" s="1271"/>
      <c r="L739" s="639" t="str">
        <f>IF(基本情報入力シート!M782="","",基本情報入力シート!M782)</f>
        <v/>
      </c>
      <c r="M739" s="639" t="str">
        <f>IF(基本情報入力シート!R782="","",基本情報入力シート!R782)</f>
        <v/>
      </c>
      <c r="N739" s="639" t="str">
        <f>IF(基本情報入力シート!W782="","",基本情報入力シート!W782)</f>
        <v/>
      </c>
      <c r="O739" s="639" t="str">
        <f>IF(基本情報入力シート!X782="","",基本情報入力シート!X782)</f>
        <v/>
      </c>
      <c r="P739" s="640" t="str">
        <f>IF(基本情報入力シート!Y782="","",基本情報入力シート!Y782)</f>
        <v/>
      </c>
      <c r="Q739" s="641" t="str">
        <f>IF(基本情報入力シート!Z782="","",基本情報入力シート!Z782)</f>
        <v/>
      </c>
      <c r="R739" s="642" t="str">
        <f>IF(基本情報入力シート!AA782="","",基本情報入力シート!AA782)</f>
        <v/>
      </c>
      <c r="S739" s="129"/>
      <c r="T739" s="130"/>
      <c r="U739" s="643" t="str">
        <f>IFERROR(VLOOKUP(P739,【参考】数式用!$A$5:$I$28,MATCH(T739,【参考】数式用!$H$4:$I$4,0)+7,0),"")</f>
        <v/>
      </c>
      <c r="V739" s="132"/>
      <c r="W739" s="312" t="s">
        <v>121</v>
      </c>
      <c r="X739" s="133"/>
      <c r="Y739" s="313" t="s">
        <v>122</v>
      </c>
      <c r="Z739" s="133"/>
      <c r="AA739" s="313" t="s">
        <v>123</v>
      </c>
      <c r="AB739" s="133"/>
      <c r="AC739" s="313" t="s">
        <v>122</v>
      </c>
      <c r="AD739" s="133"/>
      <c r="AE739" s="313" t="s">
        <v>124</v>
      </c>
      <c r="AF739" s="644" t="s">
        <v>125</v>
      </c>
      <c r="AG739" s="651" t="str">
        <f t="shared" si="32"/>
        <v/>
      </c>
      <c r="AH739" s="645" t="s">
        <v>47</v>
      </c>
      <c r="AI739" s="646" t="str">
        <f t="shared" si="33"/>
        <v/>
      </c>
      <c r="AJ739" s="234"/>
      <c r="AK739" s="647" t="str">
        <f t="shared" si="34"/>
        <v>○</v>
      </c>
      <c r="AL739" s="648" t="str">
        <f t="shared" si="35"/>
        <v/>
      </c>
      <c r="AM739" s="649"/>
      <c r="AN739" s="649"/>
      <c r="AO739" s="649"/>
      <c r="AP739" s="649"/>
      <c r="AQ739" s="649"/>
      <c r="AR739" s="649"/>
      <c r="AS739" s="649"/>
      <c r="AT739" s="649"/>
      <c r="AU739" s="650"/>
    </row>
    <row r="740" spans="1:47" ht="33" customHeight="1" thickBot="1">
      <c r="A740" s="639">
        <f t="shared" si="38"/>
        <v>730</v>
      </c>
      <c r="B740" s="1269" t="str">
        <f>IF(基本情報入力シート!C783="","",基本情報入力シート!C783)</f>
        <v/>
      </c>
      <c r="C740" s="1270"/>
      <c r="D740" s="1270"/>
      <c r="E740" s="1270"/>
      <c r="F740" s="1270"/>
      <c r="G740" s="1270"/>
      <c r="H740" s="1270"/>
      <c r="I740" s="1270"/>
      <c r="J740" s="1270"/>
      <c r="K740" s="1271"/>
      <c r="L740" s="639" t="str">
        <f>IF(基本情報入力シート!M783="","",基本情報入力シート!M783)</f>
        <v/>
      </c>
      <c r="M740" s="639" t="str">
        <f>IF(基本情報入力シート!R783="","",基本情報入力シート!R783)</f>
        <v/>
      </c>
      <c r="N740" s="639" t="str">
        <f>IF(基本情報入力シート!W783="","",基本情報入力シート!W783)</f>
        <v/>
      </c>
      <c r="O740" s="639" t="str">
        <f>IF(基本情報入力シート!X783="","",基本情報入力シート!X783)</f>
        <v/>
      </c>
      <c r="P740" s="640" t="str">
        <f>IF(基本情報入力シート!Y783="","",基本情報入力シート!Y783)</f>
        <v/>
      </c>
      <c r="Q740" s="641" t="str">
        <f>IF(基本情報入力シート!Z783="","",基本情報入力シート!Z783)</f>
        <v/>
      </c>
      <c r="R740" s="642" t="str">
        <f>IF(基本情報入力シート!AA783="","",基本情報入力シート!AA783)</f>
        <v/>
      </c>
      <c r="S740" s="129"/>
      <c r="T740" s="130"/>
      <c r="U740" s="643" t="str">
        <f>IFERROR(VLOOKUP(P740,【参考】数式用!$A$5:$I$28,MATCH(T740,【参考】数式用!$H$4:$I$4,0)+7,0),"")</f>
        <v/>
      </c>
      <c r="V740" s="132"/>
      <c r="W740" s="312" t="s">
        <v>121</v>
      </c>
      <c r="X740" s="133"/>
      <c r="Y740" s="313" t="s">
        <v>122</v>
      </c>
      <c r="Z740" s="133"/>
      <c r="AA740" s="313" t="s">
        <v>123</v>
      </c>
      <c r="AB740" s="133"/>
      <c r="AC740" s="313" t="s">
        <v>122</v>
      </c>
      <c r="AD740" s="133"/>
      <c r="AE740" s="313" t="s">
        <v>124</v>
      </c>
      <c r="AF740" s="644" t="s">
        <v>125</v>
      </c>
      <c r="AG740" s="651" t="str">
        <f t="shared" si="32"/>
        <v/>
      </c>
      <c r="AH740" s="645" t="s">
        <v>47</v>
      </c>
      <c r="AI740" s="646" t="str">
        <f t="shared" si="33"/>
        <v/>
      </c>
      <c r="AJ740" s="234"/>
      <c r="AK740" s="647" t="str">
        <f t="shared" si="34"/>
        <v>○</v>
      </c>
      <c r="AL740" s="648" t="str">
        <f t="shared" si="35"/>
        <v/>
      </c>
      <c r="AM740" s="649"/>
      <c r="AN740" s="649"/>
      <c r="AO740" s="649"/>
      <c r="AP740" s="649"/>
      <c r="AQ740" s="649"/>
      <c r="AR740" s="649"/>
      <c r="AS740" s="649"/>
      <c r="AT740" s="649"/>
      <c r="AU740" s="650"/>
    </row>
    <row r="741" spans="1:47" ht="33" customHeight="1" thickBot="1">
      <c r="A741" s="639">
        <f t="shared" si="38"/>
        <v>731</v>
      </c>
      <c r="B741" s="1269" t="str">
        <f>IF(基本情報入力シート!C784="","",基本情報入力シート!C784)</f>
        <v/>
      </c>
      <c r="C741" s="1270"/>
      <c r="D741" s="1270"/>
      <c r="E741" s="1270"/>
      <c r="F741" s="1270"/>
      <c r="G741" s="1270"/>
      <c r="H741" s="1270"/>
      <c r="I741" s="1270"/>
      <c r="J741" s="1270"/>
      <c r="K741" s="1271"/>
      <c r="L741" s="639" t="str">
        <f>IF(基本情報入力シート!M784="","",基本情報入力シート!M784)</f>
        <v/>
      </c>
      <c r="M741" s="639" t="str">
        <f>IF(基本情報入力シート!R784="","",基本情報入力シート!R784)</f>
        <v/>
      </c>
      <c r="N741" s="639" t="str">
        <f>IF(基本情報入力シート!W784="","",基本情報入力シート!W784)</f>
        <v/>
      </c>
      <c r="O741" s="639" t="str">
        <f>IF(基本情報入力シート!X784="","",基本情報入力シート!X784)</f>
        <v/>
      </c>
      <c r="P741" s="640" t="str">
        <f>IF(基本情報入力シート!Y784="","",基本情報入力シート!Y784)</f>
        <v/>
      </c>
      <c r="Q741" s="641" t="str">
        <f>IF(基本情報入力シート!Z784="","",基本情報入力シート!Z784)</f>
        <v/>
      </c>
      <c r="R741" s="642" t="str">
        <f>IF(基本情報入力シート!AA784="","",基本情報入力シート!AA784)</f>
        <v/>
      </c>
      <c r="S741" s="129"/>
      <c r="T741" s="130"/>
      <c r="U741" s="643" t="str">
        <f>IFERROR(VLOOKUP(P741,【参考】数式用!$A$5:$I$28,MATCH(T741,【参考】数式用!$H$4:$I$4,0)+7,0),"")</f>
        <v/>
      </c>
      <c r="V741" s="132"/>
      <c r="W741" s="312" t="s">
        <v>121</v>
      </c>
      <c r="X741" s="133"/>
      <c r="Y741" s="313" t="s">
        <v>122</v>
      </c>
      <c r="Z741" s="133"/>
      <c r="AA741" s="313" t="s">
        <v>123</v>
      </c>
      <c r="AB741" s="133"/>
      <c r="AC741" s="313" t="s">
        <v>122</v>
      </c>
      <c r="AD741" s="133"/>
      <c r="AE741" s="313" t="s">
        <v>124</v>
      </c>
      <c r="AF741" s="644" t="s">
        <v>125</v>
      </c>
      <c r="AG741" s="651" t="str">
        <f t="shared" si="32"/>
        <v/>
      </c>
      <c r="AH741" s="645" t="s">
        <v>47</v>
      </c>
      <c r="AI741" s="646" t="str">
        <f t="shared" si="33"/>
        <v/>
      </c>
      <c r="AJ741" s="234"/>
      <c r="AK741" s="647" t="str">
        <f t="shared" si="34"/>
        <v>○</v>
      </c>
      <c r="AL741" s="648" t="str">
        <f t="shared" si="35"/>
        <v/>
      </c>
      <c r="AM741" s="649"/>
      <c r="AN741" s="649"/>
      <c r="AO741" s="649"/>
      <c r="AP741" s="649"/>
      <c r="AQ741" s="649"/>
      <c r="AR741" s="649"/>
      <c r="AS741" s="649"/>
      <c r="AT741" s="649"/>
      <c r="AU741" s="650"/>
    </row>
    <row r="742" spans="1:47" ht="33" customHeight="1" thickBot="1">
      <c r="A742" s="639">
        <f t="shared" si="38"/>
        <v>732</v>
      </c>
      <c r="B742" s="1269" t="str">
        <f>IF(基本情報入力シート!C785="","",基本情報入力シート!C785)</f>
        <v/>
      </c>
      <c r="C742" s="1270"/>
      <c r="D742" s="1270"/>
      <c r="E742" s="1270"/>
      <c r="F742" s="1270"/>
      <c r="G742" s="1270"/>
      <c r="H742" s="1270"/>
      <c r="I742" s="1270"/>
      <c r="J742" s="1270"/>
      <c r="K742" s="1271"/>
      <c r="L742" s="639" t="str">
        <f>IF(基本情報入力シート!M785="","",基本情報入力シート!M785)</f>
        <v/>
      </c>
      <c r="M742" s="639" t="str">
        <f>IF(基本情報入力シート!R785="","",基本情報入力シート!R785)</f>
        <v/>
      </c>
      <c r="N742" s="639" t="str">
        <f>IF(基本情報入力シート!W785="","",基本情報入力シート!W785)</f>
        <v/>
      </c>
      <c r="O742" s="639" t="str">
        <f>IF(基本情報入力シート!X785="","",基本情報入力シート!X785)</f>
        <v/>
      </c>
      <c r="P742" s="640" t="str">
        <f>IF(基本情報入力シート!Y785="","",基本情報入力シート!Y785)</f>
        <v/>
      </c>
      <c r="Q742" s="641" t="str">
        <f>IF(基本情報入力シート!Z785="","",基本情報入力シート!Z785)</f>
        <v/>
      </c>
      <c r="R742" s="642" t="str">
        <f>IF(基本情報入力シート!AA785="","",基本情報入力シート!AA785)</f>
        <v/>
      </c>
      <c r="S742" s="129"/>
      <c r="T742" s="130"/>
      <c r="U742" s="643" t="str">
        <f>IFERROR(VLOOKUP(P742,【参考】数式用!$A$5:$I$28,MATCH(T742,【参考】数式用!$H$4:$I$4,0)+7,0),"")</f>
        <v/>
      </c>
      <c r="V742" s="132"/>
      <c r="W742" s="312" t="s">
        <v>121</v>
      </c>
      <c r="X742" s="133"/>
      <c r="Y742" s="313" t="s">
        <v>122</v>
      </c>
      <c r="Z742" s="133"/>
      <c r="AA742" s="313" t="s">
        <v>123</v>
      </c>
      <c r="AB742" s="133"/>
      <c r="AC742" s="313" t="s">
        <v>122</v>
      </c>
      <c r="AD742" s="133"/>
      <c r="AE742" s="313" t="s">
        <v>124</v>
      </c>
      <c r="AF742" s="644" t="s">
        <v>125</v>
      </c>
      <c r="AG742" s="651" t="str">
        <f t="shared" si="32"/>
        <v/>
      </c>
      <c r="AH742" s="645" t="s">
        <v>47</v>
      </c>
      <c r="AI742" s="646" t="str">
        <f t="shared" si="33"/>
        <v/>
      </c>
      <c r="AJ742" s="234"/>
      <c r="AK742" s="647" t="str">
        <f t="shared" si="34"/>
        <v>○</v>
      </c>
      <c r="AL742" s="648" t="str">
        <f t="shared" si="35"/>
        <v/>
      </c>
      <c r="AM742" s="649"/>
      <c r="AN742" s="649"/>
      <c r="AO742" s="649"/>
      <c r="AP742" s="649"/>
      <c r="AQ742" s="649"/>
      <c r="AR742" s="649"/>
      <c r="AS742" s="649"/>
      <c r="AT742" s="649"/>
      <c r="AU742" s="650"/>
    </row>
    <row r="743" spans="1:47" ht="33" customHeight="1" thickBot="1">
      <c r="A743" s="639">
        <f t="shared" si="38"/>
        <v>733</v>
      </c>
      <c r="B743" s="1269" t="str">
        <f>IF(基本情報入力シート!C786="","",基本情報入力シート!C786)</f>
        <v/>
      </c>
      <c r="C743" s="1270"/>
      <c r="D743" s="1270"/>
      <c r="E743" s="1270"/>
      <c r="F743" s="1270"/>
      <c r="G743" s="1270"/>
      <c r="H743" s="1270"/>
      <c r="I743" s="1270"/>
      <c r="J743" s="1270"/>
      <c r="K743" s="1271"/>
      <c r="L743" s="639" t="str">
        <f>IF(基本情報入力シート!M786="","",基本情報入力シート!M786)</f>
        <v/>
      </c>
      <c r="M743" s="639" t="str">
        <f>IF(基本情報入力シート!R786="","",基本情報入力シート!R786)</f>
        <v/>
      </c>
      <c r="N743" s="639" t="str">
        <f>IF(基本情報入力シート!W786="","",基本情報入力シート!W786)</f>
        <v/>
      </c>
      <c r="O743" s="639" t="str">
        <f>IF(基本情報入力シート!X786="","",基本情報入力シート!X786)</f>
        <v/>
      </c>
      <c r="P743" s="640" t="str">
        <f>IF(基本情報入力シート!Y786="","",基本情報入力シート!Y786)</f>
        <v/>
      </c>
      <c r="Q743" s="641" t="str">
        <f>IF(基本情報入力シート!Z786="","",基本情報入力シート!Z786)</f>
        <v/>
      </c>
      <c r="R743" s="642" t="str">
        <f>IF(基本情報入力シート!AA786="","",基本情報入力シート!AA786)</f>
        <v/>
      </c>
      <c r="S743" s="129"/>
      <c r="T743" s="130"/>
      <c r="U743" s="643" t="str">
        <f>IFERROR(VLOOKUP(P743,【参考】数式用!$A$5:$I$28,MATCH(T743,【参考】数式用!$H$4:$I$4,0)+7,0),"")</f>
        <v/>
      </c>
      <c r="V743" s="132"/>
      <c r="W743" s="312" t="s">
        <v>121</v>
      </c>
      <c r="X743" s="133"/>
      <c r="Y743" s="313" t="s">
        <v>122</v>
      </c>
      <c r="Z743" s="133"/>
      <c r="AA743" s="313" t="s">
        <v>123</v>
      </c>
      <c r="AB743" s="133"/>
      <c r="AC743" s="313" t="s">
        <v>122</v>
      </c>
      <c r="AD743" s="133"/>
      <c r="AE743" s="313" t="s">
        <v>124</v>
      </c>
      <c r="AF743" s="644" t="s">
        <v>125</v>
      </c>
      <c r="AG743" s="651" t="str">
        <f t="shared" si="32"/>
        <v/>
      </c>
      <c r="AH743" s="645" t="s">
        <v>47</v>
      </c>
      <c r="AI743" s="646" t="str">
        <f t="shared" si="33"/>
        <v/>
      </c>
      <c r="AJ743" s="234"/>
      <c r="AK743" s="647" t="str">
        <f t="shared" si="34"/>
        <v>○</v>
      </c>
      <c r="AL743" s="648" t="str">
        <f t="shared" si="35"/>
        <v/>
      </c>
      <c r="AM743" s="649"/>
      <c r="AN743" s="649"/>
      <c r="AO743" s="649"/>
      <c r="AP743" s="649"/>
      <c r="AQ743" s="649"/>
      <c r="AR743" s="649"/>
      <c r="AS743" s="649"/>
      <c r="AT743" s="649"/>
      <c r="AU743" s="650"/>
    </row>
    <row r="744" spans="1:47" ht="33" customHeight="1" thickBot="1">
      <c r="A744" s="639">
        <f t="shared" si="38"/>
        <v>734</v>
      </c>
      <c r="B744" s="1269" t="str">
        <f>IF(基本情報入力シート!C787="","",基本情報入力シート!C787)</f>
        <v/>
      </c>
      <c r="C744" s="1270"/>
      <c r="D744" s="1270"/>
      <c r="E744" s="1270"/>
      <c r="F744" s="1270"/>
      <c r="G744" s="1270"/>
      <c r="H744" s="1270"/>
      <c r="I744" s="1270"/>
      <c r="J744" s="1270"/>
      <c r="K744" s="1271"/>
      <c r="L744" s="639" t="str">
        <f>IF(基本情報入力シート!M787="","",基本情報入力シート!M787)</f>
        <v/>
      </c>
      <c r="M744" s="639" t="str">
        <f>IF(基本情報入力シート!R787="","",基本情報入力シート!R787)</f>
        <v/>
      </c>
      <c r="N744" s="639" t="str">
        <f>IF(基本情報入力シート!W787="","",基本情報入力シート!W787)</f>
        <v/>
      </c>
      <c r="O744" s="639" t="str">
        <f>IF(基本情報入力シート!X787="","",基本情報入力シート!X787)</f>
        <v/>
      </c>
      <c r="P744" s="640" t="str">
        <f>IF(基本情報入力シート!Y787="","",基本情報入力シート!Y787)</f>
        <v/>
      </c>
      <c r="Q744" s="641" t="str">
        <f>IF(基本情報入力シート!Z787="","",基本情報入力シート!Z787)</f>
        <v/>
      </c>
      <c r="R744" s="642" t="str">
        <f>IF(基本情報入力シート!AA787="","",基本情報入力シート!AA787)</f>
        <v/>
      </c>
      <c r="S744" s="129"/>
      <c r="T744" s="130"/>
      <c r="U744" s="643" t="str">
        <f>IFERROR(VLOOKUP(P744,【参考】数式用!$A$5:$I$28,MATCH(T744,【参考】数式用!$H$4:$I$4,0)+7,0),"")</f>
        <v/>
      </c>
      <c r="V744" s="132"/>
      <c r="W744" s="312" t="s">
        <v>121</v>
      </c>
      <c r="X744" s="133"/>
      <c r="Y744" s="313" t="s">
        <v>122</v>
      </c>
      <c r="Z744" s="133"/>
      <c r="AA744" s="313" t="s">
        <v>123</v>
      </c>
      <c r="AB744" s="133"/>
      <c r="AC744" s="313" t="s">
        <v>122</v>
      </c>
      <c r="AD744" s="133"/>
      <c r="AE744" s="313" t="s">
        <v>124</v>
      </c>
      <c r="AF744" s="644" t="s">
        <v>125</v>
      </c>
      <c r="AG744" s="651" t="str">
        <f t="shared" si="32"/>
        <v/>
      </c>
      <c r="AH744" s="645" t="s">
        <v>47</v>
      </c>
      <c r="AI744" s="646" t="str">
        <f t="shared" si="33"/>
        <v/>
      </c>
      <c r="AJ744" s="234"/>
      <c r="AK744" s="647" t="str">
        <f t="shared" si="34"/>
        <v>○</v>
      </c>
      <c r="AL744" s="648" t="str">
        <f t="shared" si="35"/>
        <v/>
      </c>
      <c r="AM744" s="649"/>
      <c r="AN744" s="649"/>
      <c r="AO744" s="649"/>
      <c r="AP744" s="649"/>
      <c r="AQ744" s="649"/>
      <c r="AR744" s="649"/>
      <c r="AS744" s="649"/>
      <c r="AT744" s="649"/>
      <c r="AU744" s="650"/>
    </row>
    <row r="745" spans="1:47" ht="33" customHeight="1" thickBot="1">
      <c r="A745" s="639">
        <f t="shared" si="38"/>
        <v>735</v>
      </c>
      <c r="B745" s="1269" t="str">
        <f>IF(基本情報入力シート!C788="","",基本情報入力シート!C788)</f>
        <v/>
      </c>
      <c r="C745" s="1270"/>
      <c r="D745" s="1270"/>
      <c r="E745" s="1270"/>
      <c r="F745" s="1270"/>
      <c r="G745" s="1270"/>
      <c r="H745" s="1270"/>
      <c r="I745" s="1270"/>
      <c r="J745" s="1270"/>
      <c r="K745" s="1271"/>
      <c r="L745" s="639" t="str">
        <f>IF(基本情報入力シート!M788="","",基本情報入力シート!M788)</f>
        <v/>
      </c>
      <c r="M745" s="639" t="str">
        <f>IF(基本情報入力シート!R788="","",基本情報入力シート!R788)</f>
        <v/>
      </c>
      <c r="N745" s="639" t="str">
        <f>IF(基本情報入力シート!W788="","",基本情報入力シート!W788)</f>
        <v/>
      </c>
      <c r="O745" s="639" t="str">
        <f>IF(基本情報入力シート!X788="","",基本情報入力シート!X788)</f>
        <v/>
      </c>
      <c r="P745" s="640" t="str">
        <f>IF(基本情報入力シート!Y788="","",基本情報入力シート!Y788)</f>
        <v/>
      </c>
      <c r="Q745" s="641" t="str">
        <f>IF(基本情報入力シート!Z788="","",基本情報入力シート!Z788)</f>
        <v/>
      </c>
      <c r="R745" s="642" t="str">
        <f>IF(基本情報入力シート!AA788="","",基本情報入力シート!AA788)</f>
        <v/>
      </c>
      <c r="S745" s="129"/>
      <c r="T745" s="130"/>
      <c r="U745" s="643" t="str">
        <f>IFERROR(VLOOKUP(P745,【参考】数式用!$A$5:$I$28,MATCH(T745,【参考】数式用!$H$4:$I$4,0)+7,0),"")</f>
        <v/>
      </c>
      <c r="V745" s="132"/>
      <c r="W745" s="312" t="s">
        <v>121</v>
      </c>
      <c r="X745" s="133"/>
      <c r="Y745" s="313" t="s">
        <v>122</v>
      </c>
      <c r="Z745" s="133"/>
      <c r="AA745" s="313" t="s">
        <v>123</v>
      </c>
      <c r="AB745" s="133"/>
      <c r="AC745" s="313" t="s">
        <v>122</v>
      </c>
      <c r="AD745" s="133"/>
      <c r="AE745" s="313" t="s">
        <v>124</v>
      </c>
      <c r="AF745" s="644" t="s">
        <v>125</v>
      </c>
      <c r="AG745" s="651" t="str">
        <f t="shared" si="32"/>
        <v/>
      </c>
      <c r="AH745" s="645" t="s">
        <v>47</v>
      </c>
      <c r="AI745" s="646" t="str">
        <f t="shared" si="33"/>
        <v/>
      </c>
      <c r="AJ745" s="234"/>
      <c r="AK745" s="647" t="str">
        <f t="shared" si="34"/>
        <v>○</v>
      </c>
      <c r="AL745" s="648" t="str">
        <f t="shared" si="35"/>
        <v/>
      </c>
      <c r="AM745" s="649"/>
      <c r="AN745" s="649"/>
      <c r="AO745" s="649"/>
      <c r="AP745" s="649"/>
      <c r="AQ745" s="649"/>
      <c r="AR745" s="649"/>
      <c r="AS745" s="649"/>
      <c r="AT745" s="649"/>
      <c r="AU745" s="650"/>
    </row>
    <row r="746" spans="1:47" ht="33" customHeight="1" thickBot="1">
      <c r="A746" s="639">
        <f t="shared" si="38"/>
        <v>736</v>
      </c>
      <c r="B746" s="1269" t="str">
        <f>IF(基本情報入力シート!C789="","",基本情報入力シート!C789)</f>
        <v/>
      </c>
      <c r="C746" s="1270"/>
      <c r="D746" s="1270"/>
      <c r="E746" s="1270"/>
      <c r="F746" s="1270"/>
      <c r="G746" s="1270"/>
      <c r="H746" s="1270"/>
      <c r="I746" s="1270"/>
      <c r="J746" s="1270"/>
      <c r="K746" s="1271"/>
      <c r="L746" s="639" t="str">
        <f>IF(基本情報入力シート!M789="","",基本情報入力シート!M789)</f>
        <v/>
      </c>
      <c r="M746" s="639" t="str">
        <f>IF(基本情報入力シート!R789="","",基本情報入力シート!R789)</f>
        <v/>
      </c>
      <c r="N746" s="639" t="str">
        <f>IF(基本情報入力シート!W789="","",基本情報入力シート!W789)</f>
        <v/>
      </c>
      <c r="O746" s="639" t="str">
        <f>IF(基本情報入力シート!X789="","",基本情報入力シート!X789)</f>
        <v/>
      </c>
      <c r="P746" s="640" t="str">
        <f>IF(基本情報入力シート!Y789="","",基本情報入力シート!Y789)</f>
        <v/>
      </c>
      <c r="Q746" s="641" t="str">
        <f>IF(基本情報入力シート!Z789="","",基本情報入力シート!Z789)</f>
        <v/>
      </c>
      <c r="R746" s="642" t="str">
        <f>IF(基本情報入力シート!AA789="","",基本情報入力シート!AA789)</f>
        <v/>
      </c>
      <c r="S746" s="129"/>
      <c r="T746" s="130"/>
      <c r="U746" s="643" t="str">
        <f>IFERROR(VLOOKUP(P746,【参考】数式用!$A$5:$I$28,MATCH(T746,【参考】数式用!$H$4:$I$4,0)+7,0),"")</f>
        <v/>
      </c>
      <c r="V746" s="132"/>
      <c r="W746" s="312" t="s">
        <v>121</v>
      </c>
      <c r="X746" s="133"/>
      <c r="Y746" s="313" t="s">
        <v>122</v>
      </c>
      <c r="Z746" s="133"/>
      <c r="AA746" s="313" t="s">
        <v>123</v>
      </c>
      <c r="AB746" s="133"/>
      <c r="AC746" s="313" t="s">
        <v>122</v>
      </c>
      <c r="AD746" s="133"/>
      <c r="AE746" s="313" t="s">
        <v>124</v>
      </c>
      <c r="AF746" s="644" t="s">
        <v>125</v>
      </c>
      <c r="AG746" s="651" t="str">
        <f t="shared" si="32"/>
        <v/>
      </c>
      <c r="AH746" s="645" t="s">
        <v>47</v>
      </c>
      <c r="AI746" s="646" t="str">
        <f t="shared" si="33"/>
        <v/>
      </c>
      <c r="AJ746" s="234"/>
      <c r="AK746" s="647" t="str">
        <f t="shared" si="34"/>
        <v>○</v>
      </c>
      <c r="AL746" s="648" t="str">
        <f t="shared" si="35"/>
        <v/>
      </c>
      <c r="AM746" s="649"/>
      <c r="AN746" s="649"/>
      <c r="AO746" s="649"/>
      <c r="AP746" s="649"/>
      <c r="AQ746" s="649"/>
      <c r="AR746" s="649"/>
      <c r="AS746" s="649"/>
      <c r="AT746" s="649"/>
      <c r="AU746" s="650"/>
    </row>
    <row r="747" spans="1:47" ht="33" customHeight="1" thickBot="1">
      <c r="A747" s="639">
        <f t="shared" si="38"/>
        <v>737</v>
      </c>
      <c r="B747" s="1269" t="str">
        <f>IF(基本情報入力シート!C790="","",基本情報入力シート!C790)</f>
        <v/>
      </c>
      <c r="C747" s="1270"/>
      <c r="D747" s="1270"/>
      <c r="E747" s="1270"/>
      <c r="F747" s="1270"/>
      <c r="G747" s="1270"/>
      <c r="H747" s="1270"/>
      <c r="I747" s="1270"/>
      <c r="J747" s="1270"/>
      <c r="K747" s="1271"/>
      <c r="L747" s="639" t="str">
        <f>IF(基本情報入力シート!M790="","",基本情報入力シート!M790)</f>
        <v/>
      </c>
      <c r="M747" s="639" t="str">
        <f>IF(基本情報入力シート!R790="","",基本情報入力シート!R790)</f>
        <v/>
      </c>
      <c r="N747" s="639" t="str">
        <f>IF(基本情報入力シート!W790="","",基本情報入力シート!W790)</f>
        <v/>
      </c>
      <c r="O747" s="639" t="str">
        <f>IF(基本情報入力シート!X790="","",基本情報入力シート!X790)</f>
        <v/>
      </c>
      <c r="P747" s="640" t="str">
        <f>IF(基本情報入力シート!Y790="","",基本情報入力シート!Y790)</f>
        <v/>
      </c>
      <c r="Q747" s="641" t="str">
        <f>IF(基本情報入力シート!Z790="","",基本情報入力シート!Z790)</f>
        <v/>
      </c>
      <c r="R747" s="642" t="str">
        <f>IF(基本情報入力シート!AA790="","",基本情報入力シート!AA790)</f>
        <v/>
      </c>
      <c r="S747" s="129"/>
      <c r="T747" s="130"/>
      <c r="U747" s="643" t="str">
        <f>IFERROR(VLOOKUP(P747,【参考】数式用!$A$5:$I$28,MATCH(T747,【参考】数式用!$H$4:$I$4,0)+7,0),"")</f>
        <v/>
      </c>
      <c r="V747" s="132"/>
      <c r="W747" s="312" t="s">
        <v>121</v>
      </c>
      <c r="X747" s="133"/>
      <c r="Y747" s="313" t="s">
        <v>122</v>
      </c>
      <c r="Z747" s="133"/>
      <c r="AA747" s="313" t="s">
        <v>123</v>
      </c>
      <c r="AB747" s="133"/>
      <c r="AC747" s="313" t="s">
        <v>122</v>
      </c>
      <c r="AD747" s="133"/>
      <c r="AE747" s="313" t="s">
        <v>124</v>
      </c>
      <c r="AF747" s="644" t="s">
        <v>125</v>
      </c>
      <c r="AG747" s="651" t="str">
        <f t="shared" si="32"/>
        <v/>
      </c>
      <c r="AH747" s="645" t="s">
        <v>47</v>
      </c>
      <c r="AI747" s="646" t="str">
        <f t="shared" si="33"/>
        <v/>
      </c>
      <c r="AJ747" s="234"/>
      <c r="AK747" s="647" t="str">
        <f t="shared" si="34"/>
        <v>○</v>
      </c>
      <c r="AL747" s="648" t="str">
        <f t="shared" si="35"/>
        <v/>
      </c>
      <c r="AM747" s="649"/>
      <c r="AN747" s="649"/>
      <c r="AO747" s="649"/>
      <c r="AP747" s="649"/>
      <c r="AQ747" s="649"/>
      <c r="AR747" s="649"/>
      <c r="AS747" s="649"/>
      <c r="AT747" s="649"/>
      <c r="AU747" s="650"/>
    </row>
    <row r="748" spans="1:47" ht="33" customHeight="1" thickBot="1">
      <c r="A748" s="639">
        <f t="shared" si="38"/>
        <v>738</v>
      </c>
      <c r="B748" s="1269" t="str">
        <f>IF(基本情報入力シート!C791="","",基本情報入力シート!C791)</f>
        <v/>
      </c>
      <c r="C748" s="1270"/>
      <c r="D748" s="1270"/>
      <c r="E748" s="1270"/>
      <c r="F748" s="1270"/>
      <c r="G748" s="1270"/>
      <c r="H748" s="1270"/>
      <c r="I748" s="1270"/>
      <c r="J748" s="1270"/>
      <c r="K748" s="1271"/>
      <c r="L748" s="639" t="str">
        <f>IF(基本情報入力シート!M791="","",基本情報入力シート!M791)</f>
        <v/>
      </c>
      <c r="M748" s="639" t="str">
        <f>IF(基本情報入力シート!R791="","",基本情報入力シート!R791)</f>
        <v/>
      </c>
      <c r="N748" s="639" t="str">
        <f>IF(基本情報入力シート!W791="","",基本情報入力シート!W791)</f>
        <v/>
      </c>
      <c r="O748" s="639" t="str">
        <f>IF(基本情報入力シート!X791="","",基本情報入力シート!X791)</f>
        <v/>
      </c>
      <c r="P748" s="640" t="str">
        <f>IF(基本情報入力シート!Y791="","",基本情報入力シート!Y791)</f>
        <v/>
      </c>
      <c r="Q748" s="641" t="str">
        <f>IF(基本情報入力シート!Z791="","",基本情報入力シート!Z791)</f>
        <v/>
      </c>
      <c r="R748" s="642" t="str">
        <f>IF(基本情報入力シート!AA791="","",基本情報入力シート!AA791)</f>
        <v/>
      </c>
      <c r="S748" s="129"/>
      <c r="T748" s="130"/>
      <c r="U748" s="643" t="str">
        <f>IFERROR(VLOOKUP(P748,【参考】数式用!$A$5:$I$28,MATCH(T748,【参考】数式用!$H$4:$I$4,0)+7,0),"")</f>
        <v/>
      </c>
      <c r="V748" s="132"/>
      <c r="W748" s="312" t="s">
        <v>121</v>
      </c>
      <c r="X748" s="133"/>
      <c r="Y748" s="313" t="s">
        <v>122</v>
      </c>
      <c r="Z748" s="133"/>
      <c r="AA748" s="313" t="s">
        <v>123</v>
      </c>
      <c r="AB748" s="133"/>
      <c r="AC748" s="313" t="s">
        <v>122</v>
      </c>
      <c r="AD748" s="133"/>
      <c r="AE748" s="313" t="s">
        <v>124</v>
      </c>
      <c r="AF748" s="644" t="s">
        <v>125</v>
      </c>
      <c r="AG748" s="651" t="str">
        <f t="shared" si="32"/>
        <v/>
      </c>
      <c r="AH748" s="645" t="s">
        <v>47</v>
      </c>
      <c r="AI748" s="646" t="str">
        <f t="shared" si="33"/>
        <v/>
      </c>
      <c r="AJ748" s="234"/>
      <c r="AK748" s="647" t="str">
        <f t="shared" si="34"/>
        <v>○</v>
      </c>
      <c r="AL748" s="648" t="str">
        <f t="shared" si="35"/>
        <v/>
      </c>
      <c r="AM748" s="649"/>
      <c r="AN748" s="649"/>
      <c r="AO748" s="649"/>
      <c r="AP748" s="649"/>
      <c r="AQ748" s="649"/>
      <c r="AR748" s="649"/>
      <c r="AS748" s="649"/>
      <c r="AT748" s="649"/>
      <c r="AU748" s="650"/>
    </row>
    <row r="749" spans="1:47" ht="33" customHeight="1" thickBot="1">
      <c r="A749" s="639">
        <f t="shared" si="38"/>
        <v>739</v>
      </c>
      <c r="B749" s="1269" t="str">
        <f>IF(基本情報入力シート!C792="","",基本情報入力シート!C792)</f>
        <v/>
      </c>
      <c r="C749" s="1270"/>
      <c r="D749" s="1270"/>
      <c r="E749" s="1270"/>
      <c r="F749" s="1270"/>
      <c r="G749" s="1270"/>
      <c r="H749" s="1270"/>
      <c r="I749" s="1270"/>
      <c r="J749" s="1270"/>
      <c r="K749" s="1271"/>
      <c r="L749" s="639" t="str">
        <f>IF(基本情報入力シート!M792="","",基本情報入力シート!M792)</f>
        <v/>
      </c>
      <c r="M749" s="639" t="str">
        <f>IF(基本情報入力シート!R792="","",基本情報入力シート!R792)</f>
        <v/>
      </c>
      <c r="N749" s="639" t="str">
        <f>IF(基本情報入力シート!W792="","",基本情報入力シート!W792)</f>
        <v/>
      </c>
      <c r="O749" s="639" t="str">
        <f>IF(基本情報入力シート!X792="","",基本情報入力シート!X792)</f>
        <v/>
      </c>
      <c r="P749" s="640" t="str">
        <f>IF(基本情報入力シート!Y792="","",基本情報入力シート!Y792)</f>
        <v/>
      </c>
      <c r="Q749" s="641" t="str">
        <f>IF(基本情報入力シート!Z792="","",基本情報入力シート!Z792)</f>
        <v/>
      </c>
      <c r="R749" s="642" t="str">
        <f>IF(基本情報入力シート!AA792="","",基本情報入力シート!AA792)</f>
        <v/>
      </c>
      <c r="S749" s="129"/>
      <c r="T749" s="130"/>
      <c r="U749" s="643" t="str">
        <f>IFERROR(VLOOKUP(P749,【参考】数式用!$A$5:$I$28,MATCH(T749,【参考】数式用!$H$4:$I$4,0)+7,0),"")</f>
        <v/>
      </c>
      <c r="V749" s="132"/>
      <c r="W749" s="312" t="s">
        <v>121</v>
      </c>
      <c r="X749" s="133"/>
      <c r="Y749" s="313" t="s">
        <v>122</v>
      </c>
      <c r="Z749" s="133"/>
      <c r="AA749" s="313" t="s">
        <v>123</v>
      </c>
      <c r="AB749" s="133"/>
      <c r="AC749" s="313" t="s">
        <v>122</v>
      </c>
      <c r="AD749" s="133"/>
      <c r="AE749" s="313" t="s">
        <v>124</v>
      </c>
      <c r="AF749" s="644" t="s">
        <v>125</v>
      </c>
      <c r="AG749" s="651" t="str">
        <f t="shared" si="32"/>
        <v/>
      </c>
      <c r="AH749" s="645" t="s">
        <v>47</v>
      </c>
      <c r="AI749" s="646" t="str">
        <f t="shared" si="33"/>
        <v/>
      </c>
      <c r="AJ749" s="234"/>
      <c r="AK749" s="647" t="str">
        <f t="shared" si="34"/>
        <v>○</v>
      </c>
      <c r="AL749" s="648" t="str">
        <f t="shared" si="35"/>
        <v/>
      </c>
      <c r="AM749" s="649"/>
      <c r="AN749" s="649"/>
      <c r="AO749" s="649"/>
      <c r="AP749" s="649"/>
      <c r="AQ749" s="649"/>
      <c r="AR749" s="649"/>
      <c r="AS749" s="649"/>
      <c r="AT749" s="649"/>
      <c r="AU749" s="650"/>
    </row>
    <row r="750" spans="1:47" ht="33" customHeight="1" thickBot="1">
      <c r="A750" s="639">
        <f t="shared" si="38"/>
        <v>740</v>
      </c>
      <c r="B750" s="1269" t="str">
        <f>IF(基本情報入力シート!C793="","",基本情報入力シート!C793)</f>
        <v/>
      </c>
      <c r="C750" s="1270"/>
      <c r="D750" s="1270"/>
      <c r="E750" s="1270"/>
      <c r="F750" s="1270"/>
      <c r="G750" s="1270"/>
      <c r="H750" s="1270"/>
      <c r="I750" s="1270"/>
      <c r="J750" s="1270"/>
      <c r="K750" s="1271"/>
      <c r="L750" s="639" t="str">
        <f>IF(基本情報入力シート!M793="","",基本情報入力シート!M793)</f>
        <v/>
      </c>
      <c r="M750" s="639" t="str">
        <f>IF(基本情報入力シート!R793="","",基本情報入力シート!R793)</f>
        <v/>
      </c>
      <c r="N750" s="639" t="str">
        <f>IF(基本情報入力シート!W793="","",基本情報入力シート!W793)</f>
        <v/>
      </c>
      <c r="O750" s="639" t="str">
        <f>IF(基本情報入力シート!X793="","",基本情報入力シート!X793)</f>
        <v/>
      </c>
      <c r="P750" s="640" t="str">
        <f>IF(基本情報入力シート!Y793="","",基本情報入力シート!Y793)</f>
        <v/>
      </c>
      <c r="Q750" s="641" t="str">
        <f>IF(基本情報入力シート!Z793="","",基本情報入力シート!Z793)</f>
        <v/>
      </c>
      <c r="R750" s="642" t="str">
        <f>IF(基本情報入力シート!AA793="","",基本情報入力シート!AA793)</f>
        <v/>
      </c>
      <c r="S750" s="129"/>
      <c r="T750" s="130"/>
      <c r="U750" s="643" t="str">
        <f>IFERROR(VLOOKUP(P750,【参考】数式用!$A$5:$I$28,MATCH(T750,【参考】数式用!$H$4:$I$4,0)+7,0),"")</f>
        <v/>
      </c>
      <c r="V750" s="132"/>
      <c r="W750" s="312" t="s">
        <v>121</v>
      </c>
      <c r="X750" s="133"/>
      <c r="Y750" s="313" t="s">
        <v>122</v>
      </c>
      <c r="Z750" s="133"/>
      <c r="AA750" s="313" t="s">
        <v>123</v>
      </c>
      <c r="AB750" s="133"/>
      <c r="AC750" s="313" t="s">
        <v>122</v>
      </c>
      <c r="AD750" s="133"/>
      <c r="AE750" s="313" t="s">
        <v>124</v>
      </c>
      <c r="AF750" s="644" t="s">
        <v>125</v>
      </c>
      <c r="AG750" s="651" t="str">
        <f t="shared" si="32"/>
        <v/>
      </c>
      <c r="AH750" s="645" t="s">
        <v>47</v>
      </c>
      <c r="AI750" s="646" t="str">
        <f t="shared" si="33"/>
        <v/>
      </c>
      <c r="AJ750" s="234"/>
      <c r="AK750" s="647" t="str">
        <f t="shared" si="34"/>
        <v>○</v>
      </c>
      <c r="AL750" s="648" t="str">
        <f t="shared" si="35"/>
        <v/>
      </c>
      <c r="AM750" s="649"/>
      <c r="AN750" s="649"/>
      <c r="AO750" s="649"/>
      <c r="AP750" s="649"/>
      <c r="AQ750" s="649"/>
      <c r="AR750" s="649"/>
      <c r="AS750" s="649"/>
      <c r="AT750" s="649"/>
      <c r="AU750" s="650"/>
    </row>
    <row r="751" spans="1:47" ht="33" customHeight="1" thickBot="1">
      <c r="A751" s="639">
        <f t="shared" si="38"/>
        <v>741</v>
      </c>
      <c r="B751" s="1269" t="str">
        <f>IF(基本情報入力シート!C794="","",基本情報入力シート!C794)</f>
        <v/>
      </c>
      <c r="C751" s="1270"/>
      <c r="D751" s="1270"/>
      <c r="E751" s="1270"/>
      <c r="F751" s="1270"/>
      <c r="G751" s="1270"/>
      <c r="H751" s="1270"/>
      <c r="I751" s="1270"/>
      <c r="J751" s="1270"/>
      <c r="K751" s="1271"/>
      <c r="L751" s="639" t="str">
        <f>IF(基本情報入力シート!M794="","",基本情報入力シート!M794)</f>
        <v/>
      </c>
      <c r="M751" s="639" t="str">
        <f>IF(基本情報入力シート!R794="","",基本情報入力シート!R794)</f>
        <v/>
      </c>
      <c r="N751" s="639" t="str">
        <f>IF(基本情報入力シート!W794="","",基本情報入力シート!W794)</f>
        <v/>
      </c>
      <c r="O751" s="639" t="str">
        <f>IF(基本情報入力シート!X794="","",基本情報入力シート!X794)</f>
        <v/>
      </c>
      <c r="P751" s="640" t="str">
        <f>IF(基本情報入力シート!Y794="","",基本情報入力シート!Y794)</f>
        <v/>
      </c>
      <c r="Q751" s="641" t="str">
        <f>IF(基本情報入力シート!Z794="","",基本情報入力シート!Z794)</f>
        <v/>
      </c>
      <c r="R751" s="642" t="str">
        <f>IF(基本情報入力シート!AA794="","",基本情報入力シート!AA794)</f>
        <v/>
      </c>
      <c r="S751" s="129"/>
      <c r="T751" s="130"/>
      <c r="U751" s="643" t="str">
        <f>IFERROR(VLOOKUP(P751,【参考】数式用!$A$5:$I$28,MATCH(T751,【参考】数式用!$H$4:$I$4,0)+7,0),"")</f>
        <v/>
      </c>
      <c r="V751" s="132"/>
      <c r="W751" s="312" t="s">
        <v>121</v>
      </c>
      <c r="X751" s="133"/>
      <c r="Y751" s="313" t="s">
        <v>122</v>
      </c>
      <c r="Z751" s="133"/>
      <c r="AA751" s="313" t="s">
        <v>123</v>
      </c>
      <c r="AB751" s="133"/>
      <c r="AC751" s="313" t="s">
        <v>122</v>
      </c>
      <c r="AD751" s="133"/>
      <c r="AE751" s="313" t="s">
        <v>124</v>
      </c>
      <c r="AF751" s="644" t="s">
        <v>125</v>
      </c>
      <c r="AG751" s="651" t="str">
        <f t="shared" si="32"/>
        <v/>
      </c>
      <c r="AH751" s="645" t="s">
        <v>47</v>
      </c>
      <c r="AI751" s="646" t="str">
        <f t="shared" si="33"/>
        <v/>
      </c>
      <c r="AJ751" s="234"/>
      <c r="AK751" s="647" t="str">
        <f t="shared" si="34"/>
        <v>○</v>
      </c>
      <c r="AL751" s="648" t="str">
        <f t="shared" si="35"/>
        <v/>
      </c>
      <c r="AM751" s="649"/>
      <c r="AN751" s="649"/>
      <c r="AO751" s="649"/>
      <c r="AP751" s="649"/>
      <c r="AQ751" s="649"/>
      <c r="AR751" s="649"/>
      <c r="AS751" s="649"/>
      <c r="AT751" s="649"/>
      <c r="AU751" s="650"/>
    </row>
    <row r="752" spans="1:47" ht="33" customHeight="1" thickBot="1">
      <c r="A752" s="639">
        <f t="shared" si="38"/>
        <v>742</v>
      </c>
      <c r="B752" s="1269" t="str">
        <f>IF(基本情報入力シート!C795="","",基本情報入力シート!C795)</f>
        <v/>
      </c>
      <c r="C752" s="1270"/>
      <c r="D752" s="1270"/>
      <c r="E752" s="1270"/>
      <c r="F752" s="1270"/>
      <c r="G752" s="1270"/>
      <c r="H752" s="1270"/>
      <c r="I752" s="1270"/>
      <c r="J752" s="1270"/>
      <c r="K752" s="1271"/>
      <c r="L752" s="639" t="str">
        <f>IF(基本情報入力シート!M795="","",基本情報入力シート!M795)</f>
        <v/>
      </c>
      <c r="M752" s="639" t="str">
        <f>IF(基本情報入力シート!R795="","",基本情報入力シート!R795)</f>
        <v/>
      </c>
      <c r="N752" s="639" t="str">
        <f>IF(基本情報入力シート!W795="","",基本情報入力シート!W795)</f>
        <v/>
      </c>
      <c r="O752" s="639" t="str">
        <f>IF(基本情報入力シート!X795="","",基本情報入力シート!X795)</f>
        <v/>
      </c>
      <c r="P752" s="640" t="str">
        <f>IF(基本情報入力シート!Y795="","",基本情報入力シート!Y795)</f>
        <v/>
      </c>
      <c r="Q752" s="641" t="str">
        <f>IF(基本情報入力シート!Z795="","",基本情報入力シート!Z795)</f>
        <v/>
      </c>
      <c r="R752" s="642" t="str">
        <f>IF(基本情報入力シート!AA795="","",基本情報入力シート!AA795)</f>
        <v/>
      </c>
      <c r="S752" s="129"/>
      <c r="T752" s="130"/>
      <c r="U752" s="643" t="str">
        <f>IFERROR(VLOOKUP(P752,【参考】数式用!$A$5:$I$28,MATCH(T752,【参考】数式用!$H$4:$I$4,0)+7,0),"")</f>
        <v/>
      </c>
      <c r="V752" s="132"/>
      <c r="W752" s="312" t="s">
        <v>121</v>
      </c>
      <c r="X752" s="133"/>
      <c r="Y752" s="313" t="s">
        <v>122</v>
      </c>
      <c r="Z752" s="133"/>
      <c r="AA752" s="313" t="s">
        <v>123</v>
      </c>
      <c r="AB752" s="133"/>
      <c r="AC752" s="313" t="s">
        <v>122</v>
      </c>
      <c r="AD752" s="133"/>
      <c r="AE752" s="313" t="s">
        <v>124</v>
      </c>
      <c r="AF752" s="644" t="s">
        <v>125</v>
      </c>
      <c r="AG752" s="651" t="str">
        <f t="shared" si="32"/>
        <v/>
      </c>
      <c r="AH752" s="645" t="s">
        <v>47</v>
      </c>
      <c r="AI752" s="646" t="str">
        <f t="shared" si="33"/>
        <v/>
      </c>
      <c r="AJ752" s="234"/>
      <c r="AK752" s="647" t="str">
        <f t="shared" si="34"/>
        <v>○</v>
      </c>
      <c r="AL752" s="648" t="str">
        <f t="shared" si="35"/>
        <v/>
      </c>
      <c r="AM752" s="649"/>
      <c r="AN752" s="649"/>
      <c r="AO752" s="649"/>
      <c r="AP752" s="649"/>
      <c r="AQ752" s="649"/>
      <c r="AR752" s="649"/>
      <c r="AS752" s="649"/>
      <c r="AT752" s="649"/>
      <c r="AU752" s="650"/>
    </row>
    <row r="753" spans="1:47" ht="33" customHeight="1" thickBot="1">
      <c r="A753" s="639">
        <f t="shared" si="38"/>
        <v>743</v>
      </c>
      <c r="B753" s="1269" t="str">
        <f>IF(基本情報入力シート!C796="","",基本情報入力シート!C796)</f>
        <v/>
      </c>
      <c r="C753" s="1270"/>
      <c r="D753" s="1270"/>
      <c r="E753" s="1270"/>
      <c r="F753" s="1270"/>
      <c r="G753" s="1270"/>
      <c r="H753" s="1270"/>
      <c r="I753" s="1270"/>
      <c r="J753" s="1270"/>
      <c r="K753" s="1271"/>
      <c r="L753" s="639" t="str">
        <f>IF(基本情報入力シート!M796="","",基本情報入力シート!M796)</f>
        <v/>
      </c>
      <c r="M753" s="639" t="str">
        <f>IF(基本情報入力シート!R796="","",基本情報入力シート!R796)</f>
        <v/>
      </c>
      <c r="N753" s="639" t="str">
        <f>IF(基本情報入力シート!W796="","",基本情報入力シート!W796)</f>
        <v/>
      </c>
      <c r="O753" s="639" t="str">
        <f>IF(基本情報入力シート!X796="","",基本情報入力シート!X796)</f>
        <v/>
      </c>
      <c r="P753" s="640" t="str">
        <f>IF(基本情報入力シート!Y796="","",基本情報入力シート!Y796)</f>
        <v/>
      </c>
      <c r="Q753" s="641" t="str">
        <f>IF(基本情報入力シート!Z796="","",基本情報入力シート!Z796)</f>
        <v/>
      </c>
      <c r="R753" s="642" t="str">
        <f>IF(基本情報入力シート!AA796="","",基本情報入力シート!AA796)</f>
        <v/>
      </c>
      <c r="S753" s="129"/>
      <c r="T753" s="130"/>
      <c r="U753" s="643" t="str">
        <f>IFERROR(VLOOKUP(P753,【参考】数式用!$A$5:$I$28,MATCH(T753,【参考】数式用!$H$4:$I$4,0)+7,0),"")</f>
        <v/>
      </c>
      <c r="V753" s="132"/>
      <c r="W753" s="312" t="s">
        <v>121</v>
      </c>
      <c r="X753" s="133"/>
      <c r="Y753" s="313" t="s">
        <v>122</v>
      </c>
      <c r="Z753" s="133"/>
      <c r="AA753" s="313" t="s">
        <v>123</v>
      </c>
      <c r="AB753" s="133"/>
      <c r="AC753" s="313" t="s">
        <v>122</v>
      </c>
      <c r="AD753" s="133"/>
      <c r="AE753" s="313" t="s">
        <v>124</v>
      </c>
      <c r="AF753" s="644" t="s">
        <v>125</v>
      </c>
      <c r="AG753" s="651" t="str">
        <f t="shared" si="32"/>
        <v/>
      </c>
      <c r="AH753" s="645" t="s">
        <v>47</v>
      </c>
      <c r="AI753" s="646" t="str">
        <f t="shared" si="33"/>
        <v/>
      </c>
      <c r="AJ753" s="234"/>
      <c r="AK753" s="647" t="str">
        <f t="shared" si="34"/>
        <v>○</v>
      </c>
      <c r="AL753" s="648" t="str">
        <f t="shared" si="35"/>
        <v/>
      </c>
      <c r="AM753" s="649"/>
      <c r="AN753" s="649"/>
      <c r="AO753" s="649"/>
      <c r="AP753" s="649"/>
      <c r="AQ753" s="649"/>
      <c r="AR753" s="649"/>
      <c r="AS753" s="649"/>
      <c r="AT753" s="649"/>
      <c r="AU753" s="650"/>
    </row>
    <row r="754" spans="1:47" ht="33" customHeight="1" thickBot="1">
      <c r="A754" s="639">
        <f t="shared" si="38"/>
        <v>744</v>
      </c>
      <c r="B754" s="1269" t="str">
        <f>IF(基本情報入力シート!C797="","",基本情報入力シート!C797)</f>
        <v/>
      </c>
      <c r="C754" s="1270"/>
      <c r="D754" s="1270"/>
      <c r="E754" s="1270"/>
      <c r="F754" s="1270"/>
      <c r="G754" s="1270"/>
      <c r="H754" s="1270"/>
      <c r="I754" s="1270"/>
      <c r="J754" s="1270"/>
      <c r="K754" s="1271"/>
      <c r="L754" s="639" t="str">
        <f>IF(基本情報入力シート!M797="","",基本情報入力シート!M797)</f>
        <v/>
      </c>
      <c r="M754" s="639" t="str">
        <f>IF(基本情報入力シート!R797="","",基本情報入力シート!R797)</f>
        <v/>
      </c>
      <c r="N754" s="639" t="str">
        <f>IF(基本情報入力シート!W797="","",基本情報入力シート!W797)</f>
        <v/>
      </c>
      <c r="O754" s="639" t="str">
        <f>IF(基本情報入力シート!X797="","",基本情報入力シート!X797)</f>
        <v/>
      </c>
      <c r="P754" s="640" t="str">
        <f>IF(基本情報入力シート!Y797="","",基本情報入力シート!Y797)</f>
        <v/>
      </c>
      <c r="Q754" s="641" t="str">
        <f>IF(基本情報入力シート!Z797="","",基本情報入力シート!Z797)</f>
        <v/>
      </c>
      <c r="R754" s="642" t="str">
        <f>IF(基本情報入力シート!AA797="","",基本情報入力シート!AA797)</f>
        <v/>
      </c>
      <c r="S754" s="129"/>
      <c r="T754" s="130"/>
      <c r="U754" s="643" t="str">
        <f>IFERROR(VLOOKUP(P754,【参考】数式用!$A$5:$I$28,MATCH(T754,【参考】数式用!$H$4:$I$4,0)+7,0),"")</f>
        <v/>
      </c>
      <c r="V754" s="132"/>
      <c r="W754" s="312" t="s">
        <v>121</v>
      </c>
      <c r="X754" s="133"/>
      <c r="Y754" s="313" t="s">
        <v>122</v>
      </c>
      <c r="Z754" s="133"/>
      <c r="AA754" s="313" t="s">
        <v>123</v>
      </c>
      <c r="AB754" s="133"/>
      <c r="AC754" s="313" t="s">
        <v>122</v>
      </c>
      <c r="AD754" s="133"/>
      <c r="AE754" s="313" t="s">
        <v>124</v>
      </c>
      <c r="AF754" s="644" t="s">
        <v>125</v>
      </c>
      <c r="AG754" s="651" t="str">
        <f t="shared" si="32"/>
        <v/>
      </c>
      <c r="AH754" s="645" t="s">
        <v>47</v>
      </c>
      <c r="AI754" s="646" t="str">
        <f t="shared" si="33"/>
        <v/>
      </c>
      <c r="AJ754" s="234"/>
      <c r="AK754" s="647" t="str">
        <f t="shared" si="34"/>
        <v>○</v>
      </c>
      <c r="AL754" s="648" t="str">
        <f t="shared" si="35"/>
        <v/>
      </c>
      <c r="AM754" s="649"/>
      <c r="AN754" s="649"/>
      <c r="AO754" s="649"/>
      <c r="AP754" s="649"/>
      <c r="AQ754" s="649"/>
      <c r="AR754" s="649"/>
      <c r="AS754" s="649"/>
      <c r="AT754" s="649"/>
      <c r="AU754" s="650"/>
    </row>
    <row r="755" spans="1:47" ht="33" customHeight="1" thickBot="1">
      <c r="A755" s="639">
        <f t="shared" si="38"/>
        <v>745</v>
      </c>
      <c r="B755" s="1269" t="str">
        <f>IF(基本情報入力シート!C798="","",基本情報入力シート!C798)</f>
        <v/>
      </c>
      <c r="C755" s="1270"/>
      <c r="D755" s="1270"/>
      <c r="E755" s="1270"/>
      <c r="F755" s="1270"/>
      <c r="G755" s="1270"/>
      <c r="H755" s="1270"/>
      <c r="I755" s="1270"/>
      <c r="J755" s="1270"/>
      <c r="K755" s="1271"/>
      <c r="L755" s="639" t="str">
        <f>IF(基本情報入力シート!M798="","",基本情報入力シート!M798)</f>
        <v/>
      </c>
      <c r="M755" s="639" t="str">
        <f>IF(基本情報入力シート!R798="","",基本情報入力シート!R798)</f>
        <v/>
      </c>
      <c r="N755" s="639" t="str">
        <f>IF(基本情報入力シート!W798="","",基本情報入力シート!W798)</f>
        <v/>
      </c>
      <c r="O755" s="639" t="str">
        <f>IF(基本情報入力シート!X798="","",基本情報入力シート!X798)</f>
        <v/>
      </c>
      <c r="P755" s="640" t="str">
        <f>IF(基本情報入力シート!Y798="","",基本情報入力シート!Y798)</f>
        <v/>
      </c>
      <c r="Q755" s="641" t="str">
        <f>IF(基本情報入力シート!Z798="","",基本情報入力シート!Z798)</f>
        <v/>
      </c>
      <c r="R755" s="642" t="str">
        <f>IF(基本情報入力シート!AA798="","",基本情報入力シート!AA798)</f>
        <v/>
      </c>
      <c r="S755" s="129"/>
      <c r="T755" s="130"/>
      <c r="U755" s="643" t="str">
        <f>IFERROR(VLOOKUP(P755,【参考】数式用!$A$5:$I$28,MATCH(T755,【参考】数式用!$H$4:$I$4,0)+7,0),"")</f>
        <v/>
      </c>
      <c r="V755" s="132"/>
      <c r="W755" s="312" t="s">
        <v>121</v>
      </c>
      <c r="X755" s="133"/>
      <c r="Y755" s="313" t="s">
        <v>122</v>
      </c>
      <c r="Z755" s="133"/>
      <c r="AA755" s="313" t="s">
        <v>123</v>
      </c>
      <c r="AB755" s="133"/>
      <c r="AC755" s="313" t="s">
        <v>122</v>
      </c>
      <c r="AD755" s="133"/>
      <c r="AE755" s="313" t="s">
        <v>124</v>
      </c>
      <c r="AF755" s="644" t="s">
        <v>125</v>
      </c>
      <c r="AG755" s="651" t="str">
        <f t="shared" si="32"/>
        <v/>
      </c>
      <c r="AH755" s="645" t="s">
        <v>47</v>
      </c>
      <c r="AI755" s="646" t="str">
        <f t="shared" si="33"/>
        <v/>
      </c>
      <c r="AJ755" s="234"/>
      <c r="AK755" s="647" t="str">
        <f t="shared" si="34"/>
        <v>○</v>
      </c>
      <c r="AL755" s="648" t="str">
        <f t="shared" si="35"/>
        <v/>
      </c>
      <c r="AM755" s="649"/>
      <c r="AN755" s="649"/>
      <c r="AO755" s="649"/>
      <c r="AP755" s="649"/>
      <c r="AQ755" s="649"/>
      <c r="AR755" s="649"/>
      <c r="AS755" s="649"/>
      <c r="AT755" s="649"/>
      <c r="AU755" s="650"/>
    </row>
    <row r="756" spans="1:47" ht="33" customHeight="1" thickBot="1">
      <c r="A756" s="639">
        <f t="shared" si="38"/>
        <v>746</v>
      </c>
      <c r="B756" s="1269" t="str">
        <f>IF(基本情報入力シート!C799="","",基本情報入力シート!C799)</f>
        <v/>
      </c>
      <c r="C756" s="1270"/>
      <c r="D756" s="1270"/>
      <c r="E756" s="1270"/>
      <c r="F756" s="1270"/>
      <c r="G756" s="1270"/>
      <c r="H756" s="1270"/>
      <c r="I756" s="1270"/>
      <c r="J756" s="1270"/>
      <c r="K756" s="1271"/>
      <c r="L756" s="639" t="str">
        <f>IF(基本情報入力シート!M799="","",基本情報入力シート!M799)</f>
        <v/>
      </c>
      <c r="M756" s="639" t="str">
        <f>IF(基本情報入力シート!R799="","",基本情報入力シート!R799)</f>
        <v/>
      </c>
      <c r="N756" s="639" t="str">
        <f>IF(基本情報入力シート!W799="","",基本情報入力シート!W799)</f>
        <v/>
      </c>
      <c r="O756" s="639" t="str">
        <f>IF(基本情報入力シート!X799="","",基本情報入力シート!X799)</f>
        <v/>
      </c>
      <c r="P756" s="640" t="str">
        <f>IF(基本情報入力シート!Y799="","",基本情報入力シート!Y799)</f>
        <v/>
      </c>
      <c r="Q756" s="641" t="str">
        <f>IF(基本情報入力シート!Z799="","",基本情報入力シート!Z799)</f>
        <v/>
      </c>
      <c r="R756" s="642" t="str">
        <f>IF(基本情報入力シート!AA799="","",基本情報入力シート!AA799)</f>
        <v/>
      </c>
      <c r="S756" s="129"/>
      <c r="T756" s="130"/>
      <c r="U756" s="643" t="str">
        <f>IFERROR(VLOOKUP(P756,【参考】数式用!$A$5:$I$28,MATCH(T756,【参考】数式用!$H$4:$I$4,0)+7,0),"")</f>
        <v/>
      </c>
      <c r="V756" s="132"/>
      <c r="W756" s="312" t="s">
        <v>121</v>
      </c>
      <c r="X756" s="133"/>
      <c r="Y756" s="313" t="s">
        <v>122</v>
      </c>
      <c r="Z756" s="133"/>
      <c r="AA756" s="313" t="s">
        <v>123</v>
      </c>
      <c r="AB756" s="133"/>
      <c r="AC756" s="313" t="s">
        <v>122</v>
      </c>
      <c r="AD756" s="133"/>
      <c r="AE756" s="313" t="s">
        <v>124</v>
      </c>
      <c r="AF756" s="644" t="s">
        <v>125</v>
      </c>
      <c r="AG756" s="651" t="str">
        <f t="shared" si="32"/>
        <v/>
      </c>
      <c r="AH756" s="645" t="s">
        <v>47</v>
      </c>
      <c r="AI756" s="646" t="str">
        <f t="shared" si="33"/>
        <v/>
      </c>
      <c r="AJ756" s="234"/>
      <c r="AK756" s="647" t="str">
        <f t="shared" si="34"/>
        <v>○</v>
      </c>
      <c r="AL756" s="648" t="str">
        <f t="shared" si="35"/>
        <v/>
      </c>
      <c r="AM756" s="649"/>
      <c r="AN756" s="649"/>
      <c r="AO756" s="649"/>
      <c r="AP756" s="649"/>
      <c r="AQ756" s="649"/>
      <c r="AR756" s="649"/>
      <c r="AS756" s="649"/>
      <c r="AT756" s="649"/>
      <c r="AU756" s="650"/>
    </row>
    <row r="757" spans="1:47" ht="33" customHeight="1" thickBot="1">
      <c r="A757" s="639">
        <f t="shared" si="38"/>
        <v>747</v>
      </c>
      <c r="B757" s="1269" t="str">
        <f>IF(基本情報入力シート!C800="","",基本情報入力シート!C800)</f>
        <v/>
      </c>
      <c r="C757" s="1270"/>
      <c r="D757" s="1270"/>
      <c r="E757" s="1270"/>
      <c r="F757" s="1270"/>
      <c r="G757" s="1270"/>
      <c r="H757" s="1270"/>
      <c r="I757" s="1270"/>
      <c r="J757" s="1270"/>
      <c r="K757" s="1271"/>
      <c r="L757" s="639" t="str">
        <f>IF(基本情報入力シート!M800="","",基本情報入力シート!M800)</f>
        <v/>
      </c>
      <c r="M757" s="639" t="str">
        <f>IF(基本情報入力シート!R800="","",基本情報入力シート!R800)</f>
        <v/>
      </c>
      <c r="N757" s="639" t="str">
        <f>IF(基本情報入力シート!W800="","",基本情報入力シート!W800)</f>
        <v/>
      </c>
      <c r="O757" s="639" t="str">
        <f>IF(基本情報入力シート!X800="","",基本情報入力シート!X800)</f>
        <v/>
      </c>
      <c r="P757" s="640" t="str">
        <f>IF(基本情報入力シート!Y800="","",基本情報入力シート!Y800)</f>
        <v/>
      </c>
      <c r="Q757" s="641" t="str">
        <f>IF(基本情報入力シート!Z800="","",基本情報入力シート!Z800)</f>
        <v/>
      </c>
      <c r="R757" s="642" t="str">
        <f>IF(基本情報入力シート!AA800="","",基本情報入力シート!AA800)</f>
        <v/>
      </c>
      <c r="S757" s="129"/>
      <c r="T757" s="130"/>
      <c r="U757" s="643" t="str">
        <f>IFERROR(VLOOKUP(P757,【参考】数式用!$A$5:$I$28,MATCH(T757,【参考】数式用!$H$4:$I$4,0)+7,0),"")</f>
        <v/>
      </c>
      <c r="V757" s="132"/>
      <c r="W757" s="312" t="s">
        <v>121</v>
      </c>
      <c r="X757" s="133"/>
      <c r="Y757" s="313" t="s">
        <v>122</v>
      </c>
      <c r="Z757" s="133"/>
      <c r="AA757" s="313" t="s">
        <v>123</v>
      </c>
      <c r="AB757" s="133"/>
      <c r="AC757" s="313" t="s">
        <v>122</v>
      </c>
      <c r="AD757" s="133"/>
      <c r="AE757" s="313" t="s">
        <v>124</v>
      </c>
      <c r="AF757" s="644" t="s">
        <v>125</v>
      </c>
      <c r="AG757" s="651" t="str">
        <f t="shared" si="32"/>
        <v/>
      </c>
      <c r="AH757" s="645" t="s">
        <v>47</v>
      </c>
      <c r="AI757" s="646" t="str">
        <f t="shared" si="33"/>
        <v/>
      </c>
      <c r="AJ757" s="234"/>
      <c r="AK757" s="647" t="str">
        <f t="shared" si="34"/>
        <v>○</v>
      </c>
      <c r="AL757" s="648" t="str">
        <f t="shared" si="35"/>
        <v/>
      </c>
      <c r="AM757" s="649"/>
      <c r="AN757" s="649"/>
      <c r="AO757" s="649"/>
      <c r="AP757" s="649"/>
      <c r="AQ757" s="649"/>
      <c r="AR757" s="649"/>
      <c r="AS757" s="649"/>
      <c r="AT757" s="649"/>
      <c r="AU757" s="650"/>
    </row>
    <row r="758" spans="1:47" ht="33" customHeight="1" thickBot="1">
      <c r="A758" s="639">
        <f t="shared" si="38"/>
        <v>748</v>
      </c>
      <c r="B758" s="1269" t="str">
        <f>IF(基本情報入力シート!C801="","",基本情報入力シート!C801)</f>
        <v/>
      </c>
      <c r="C758" s="1270"/>
      <c r="D758" s="1270"/>
      <c r="E758" s="1270"/>
      <c r="F758" s="1270"/>
      <c r="G758" s="1270"/>
      <c r="H758" s="1270"/>
      <c r="I758" s="1270"/>
      <c r="J758" s="1270"/>
      <c r="K758" s="1271"/>
      <c r="L758" s="639" t="str">
        <f>IF(基本情報入力シート!M801="","",基本情報入力シート!M801)</f>
        <v/>
      </c>
      <c r="M758" s="639" t="str">
        <f>IF(基本情報入力シート!R801="","",基本情報入力シート!R801)</f>
        <v/>
      </c>
      <c r="N758" s="639" t="str">
        <f>IF(基本情報入力シート!W801="","",基本情報入力シート!W801)</f>
        <v/>
      </c>
      <c r="O758" s="639" t="str">
        <f>IF(基本情報入力シート!X801="","",基本情報入力シート!X801)</f>
        <v/>
      </c>
      <c r="P758" s="640" t="str">
        <f>IF(基本情報入力シート!Y801="","",基本情報入力シート!Y801)</f>
        <v/>
      </c>
      <c r="Q758" s="641" t="str">
        <f>IF(基本情報入力シート!Z801="","",基本情報入力シート!Z801)</f>
        <v/>
      </c>
      <c r="R758" s="642" t="str">
        <f>IF(基本情報入力シート!AA801="","",基本情報入力シート!AA801)</f>
        <v/>
      </c>
      <c r="S758" s="129"/>
      <c r="T758" s="130"/>
      <c r="U758" s="643" t="str">
        <f>IFERROR(VLOOKUP(P758,【参考】数式用!$A$5:$I$28,MATCH(T758,【参考】数式用!$H$4:$I$4,0)+7,0),"")</f>
        <v/>
      </c>
      <c r="V758" s="132"/>
      <c r="W758" s="312" t="s">
        <v>121</v>
      </c>
      <c r="X758" s="133"/>
      <c r="Y758" s="313" t="s">
        <v>122</v>
      </c>
      <c r="Z758" s="133"/>
      <c r="AA758" s="313" t="s">
        <v>123</v>
      </c>
      <c r="AB758" s="133"/>
      <c r="AC758" s="313" t="s">
        <v>122</v>
      </c>
      <c r="AD758" s="133"/>
      <c r="AE758" s="313" t="s">
        <v>124</v>
      </c>
      <c r="AF758" s="644" t="s">
        <v>125</v>
      </c>
      <c r="AG758" s="651" t="str">
        <f t="shared" si="32"/>
        <v/>
      </c>
      <c r="AH758" s="645" t="s">
        <v>47</v>
      </c>
      <c r="AI758" s="646" t="str">
        <f t="shared" si="33"/>
        <v/>
      </c>
      <c r="AJ758" s="234"/>
      <c r="AK758" s="647" t="str">
        <f t="shared" si="34"/>
        <v>○</v>
      </c>
      <c r="AL758" s="648" t="str">
        <f t="shared" si="35"/>
        <v/>
      </c>
      <c r="AM758" s="649"/>
      <c r="AN758" s="649"/>
      <c r="AO758" s="649"/>
      <c r="AP758" s="649"/>
      <c r="AQ758" s="649"/>
      <c r="AR758" s="649"/>
      <c r="AS758" s="649"/>
      <c r="AT758" s="649"/>
      <c r="AU758" s="650"/>
    </row>
    <row r="759" spans="1:47" ht="33" customHeight="1" thickBot="1">
      <c r="A759" s="639">
        <f t="shared" si="38"/>
        <v>749</v>
      </c>
      <c r="B759" s="1269" t="str">
        <f>IF(基本情報入力シート!C802="","",基本情報入力シート!C802)</f>
        <v/>
      </c>
      <c r="C759" s="1270"/>
      <c r="D759" s="1270"/>
      <c r="E759" s="1270"/>
      <c r="F759" s="1270"/>
      <c r="G759" s="1270"/>
      <c r="H759" s="1270"/>
      <c r="I759" s="1270"/>
      <c r="J759" s="1270"/>
      <c r="K759" s="1271"/>
      <c r="L759" s="639" t="str">
        <f>IF(基本情報入力シート!M802="","",基本情報入力シート!M802)</f>
        <v/>
      </c>
      <c r="M759" s="639" t="str">
        <f>IF(基本情報入力シート!R802="","",基本情報入力シート!R802)</f>
        <v/>
      </c>
      <c r="N759" s="639" t="str">
        <f>IF(基本情報入力シート!W802="","",基本情報入力シート!W802)</f>
        <v/>
      </c>
      <c r="O759" s="639" t="str">
        <f>IF(基本情報入力シート!X802="","",基本情報入力シート!X802)</f>
        <v/>
      </c>
      <c r="P759" s="640" t="str">
        <f>IF(基本情報入力シート!Y802="","",基本情報入力シート!Y802)</f>
        <v/>
      </c>
      <c r="Q759" s="641" t="str">
        <f>IF(基本情報入力シート!Z802="","",基本情報入力シート!Z802)</f>
        <v/>
      </c>
      <c r="R759" s="642" t="str">
        <f>IF(基本情報入力シート!AA802="","",基本情報入力シート!AA802)</f>
        <v/>
      </c>
      <c r="S759" s="129"/>
      <c r="T759" s="130"/>
      <c r="U759" s="643" t="str">
        <f>IFERROR(VLOOKUP(P759,【参考】数式用!$A$5:$I$28,MATCH(T759,【参考】数式用!$H$4:$I$4,0)+7,0),"")</f>
        <v/>
      </c>
      <c r="V759" s="132"/>
      <c r="W759" s="312" t="s">
        <v>121</v>
      </c>
      <c r="X759" s="133"/>
      <c r="Y759" s="313" t="s">
        <v>122</v>
      </c>
      <c r="Z759" s="133"/>
      <c r="AA759" s="313" t="s">
        <v>123</v>
      </c>
      <c r="AB759" s="133"/>
      <c r="AC759" s="313" t="s">
        <v>122</v>
      </c>
      <c r="AD759" s="133"/>
      <c r="AE759" s="313" t="s">
        <v>124</v>
      </c>
      <c r="AF759" s="644" t="s">
        <v>125</v>
      </c>
      <c r="AG759" s="651" t="str">
        <f t="shared" si="32"/>
        <v/>
      </c>
      <c r="AH759" s="645" t="s">
        <v>47</v>
      </c>
      <c r="AI759" s="646" t="str">
        <f t="shared" si="33"/>
        <v/>
      </c>
      <c r="AJ759" s="234"/>
      <c r="AK759" s="647" t="str">
        <f t="shared" si="34"/>
        <v>○</v>
      </c>
      <c r="AL759" s="648" t="str">
        <f t="shared" si="35"/>
        <v/>
      </c>
      <c r="AM759" s="649"/>
      <c r="AN759" s="649"/>
      <c r="AO759" s="649"/>
      <c r="AP759" s="649"/>
      <c r="AQ759" s="649"/>
      <c r="AR759" s="649"/>
      <c r="AS759" s="649"/>
      <c r="AT759" s="649"/>
      <c r="AU759" s="650"/>
    </row>
    <row r="760" spans="1:47" ht="33" customHeight="1" thickBot="1">
      <c r="A760" s="639">
        <f t="shared" si="38"/>
        <v>750</v>
      </c>
      <c r="B760" s="1269" t="str">
        <f>IF(基本情報入力シート!C803="","",基本情報入力シート!C803)</f>
        <v/>
      </c>
      <c r="C760" s="1270"/>
      <c r="D760" s="1270"/>
      <c r="E760" s="1270"/>
      <c r="F760" s="1270"/>
      <c r="G760" s="1270"/>
      <c r="H760" s="1270"/>
      <c r="I760" s="1270"/>
      <c r="J760" s="1270"/>
      <c r="K760" s="1271"/>
      <c r="L760" s="639" t="str">
        <f>IF(基本情報入力シート!M803="","",基本情報入力シート!M803)</f>
        <v/>
      </c>
      <c r="M760" s="639" t="str">
        <f>IF(基本情報入力シート!R803="","",基本情報入力シート!R803)</f>
        <v/>
      </c>
      <c r="N760" s="639" t="str">
        <f>IF(基本情報入力シート!W803="","",基本情報入力シート!W803)</f>
        <v/>
      </c>
      <c r="O760" s="639" t="str">
        <f>IF(基本情報入力シート!X803="","",基本情報入力シート!X803)</f>
        <v/>
      </c>
      <c r="P760" s="640" t="str">
        <f>IF(基本情報入力シート!Y803="","",基本情報入力シート!Y803)</f>
        <v/>
      </c>
      <c r="Q760" s="641" t="str">
        <f>IF(基本情報入力シート!Z803="","",基本情報入力シート!Z803)</f>
        <v/>
      </c>
      <c r="R760" s="642" t="str">
        <f>IF(基本情報入力シート!AA803="","",基本情報入力シート!AA803)</f>
        <v/>
      </c>
      <c r="S760" s="129"/>
      <c r="T760" s="130"/>
      <c r="U760" s="643" t="str">
        <f>IFERROR(VLOOKUP(P760,【参考】数式用!$A$5:$I$28,MATCH(T760,【参考】数式用!$H$4:$I$4,0)+7,0),"")</f>
        <v/>
      </c>
      <c r="V760" s="132"/>
      <c r="W760" s="312" t="s">
        <v>121</v>
      </c>
      <c r="X760" s="133"/>
      <c r="Y760" s="313" t="s">
        <v>122</v>
      </c>
      <c r="Z760" s="133"/>
      <c r="AA760" s="313" t="s">
        <v>123</v>
      </c>
      <c r="AB760" s="133"/>
      <c r="AC760" s="313" t="s">
        <v>122</v>
      </c>
      <c r="AD760" s="133"/>
      <c r="AE760" s="313" t="s">
        <v>124</v>
      </c>
      <c r="AF760" s="644" t="s">
        <v>125</v>
      </c>
      <c r="AG760" s="651" t="str">
        <f t="shared" si="32"/>
        <v/>
      </c>
      <c r="AH760" s="645" t="s">
        <v>47</v>
      </c>
      <c r="AI760" s="646" t="str">
        <f t="shared" si="33"/>
        <v/>
      </c>
      <c r="AJ760" s="234"/>
      <c r="AK760" s="647" t="str">
        <f t="shared" si="34"/>
        <v>○</v>
      </c>
      <c r="AL760" s="648" t="str">
        <f t="shared" si="35"/>
        <v/>
      </c>
      <c r="AM760" s="649"/>
      <c r="AN760" s="649"/>
      <c r="AO760" s="649"/>
      <c r="AP760" s="649"/>
      <c r="AQ760" s="649"/>
      <c r="AR760" s="649"/>
      <c r="AS760" s="649"/>
      <c r="AT760" s="649"/>
      <c r="AU760" s="650"/>
    </row>
    <row r="761" spans="1:47" ht="33" customHeight="1" thickBot="1">
      <c r="A761" s="639">
        <f t="shared" si="38"/>
        <v>751</v>
      </c>
      <c r="B761" s="1269" t="str">
        <f>IF(基本情報入力シート!C804="","",基本情報入力シート!C804)</f>
        <v/>
      </c>
      <c r="C761" s="1270"/>
      <c r="D761" s="1270"/>
      <c r="E761" s="1270"/>
      <c r="F761" s="1270"/>
      <c r="G761" s="1270"/>
      <c r="H761" s="1270"/>
      <c r="I761" s="1270"/>
      <c r="J761" s="1270"/>
      <c r="K761" s="1271"/>
      <c r="L761" s="639" t="str">
        <f>IF(基本情報入力シート!M804="","",基本情報入力シート!M804)</f>
        <v/>
      </c>
      <c r="M761" s="639" t="str">
        <f>IF(基本情報入力シート!R804="","",基本情報入力シート!R804)</f>
        <v/>
      </c>
      <c r="N761" s="639" t="str">
        <f>IF(基本情報入力シート!W804="","",基本情報入力シート!W804)</f>
        <v/>
      </c>
      <c r="O761" s="639" t="str">
        <f>IF(基本情報入力シート!X804="","",基本情報入力シート!X804)</f>
        <v/>
      </c>
      <c r="P761" s="640" t="str">
        <f>IF(基本情報入力シート!Y804="","",基本情報入力シート!Y804)</f>
        <v/>
      </c>
      <c r="Q761" s="641" t="str">
        <f>IF(基本情報入力シート!Z804="","",基本情報入力シート!Z804)</f>
        <v/>
      </c>
      <c r="R761" s="642" t="str">
        <f>IF(基本情報入力シート!AA804="","",基本情報入力シート!AA804)</f>
        <v/>
      </c>
      <c r="S761" s="129"/>
      <c r="T761" s="130"/>
      <c r="U761" s="643" t="str">
        <f>IFERROR(VLOOKUP(P761,【参考】数式用!$A$5:$I$28,MATCH(T761,【参考】数式用!$H$4:$I$4,0)+7,0),"")</f>
        <v/>
      </c>
      <c r="V761" s="132"/>
      <c r="W761" s="312" t="s">
        <v>121</v>
      </c>
      <c r="X761" s="133"/>
      <c r="Y761" s="313" t="s">
        <v>122</v>
      </c>
      <c r="Z761" s="133"/>
      <c r="AA761" s="313" t="s">
        <v>123</v>
      </c>
      <c r="AB761" s="133"/>
      <c r="AC761" s="313" t="s">
        <v>122</v>
      </c>
      <c r="AD761" s="133"/>
      <c r="AE761" s="313" t="s">
        <v>124</v>
      </c>
      <c r="AF761" s="644" t="s">
        <v>125</v>
      </c>
      <c r="AG761" s="651" t="str">
        <f t="shared" si="32"/>
        <v/>
      </c>
      <c r="AH761" s="645" t="s">
        <v>47</v>
      </c>
      <c r="AI761" s="646" t="str">
        <f t="shared" si="33"/>
        <v/>
      </c>
      <c r="AJ761" s="234"/>
      <c r="AK761" s="647" t="str">
        <f t="shared" si="34"/>
        <v>○</v>
      </c>
      <c r="AL761" s="648" t="str">
        <f t="shared" si="35"/>
        <v/>
      </c>
      <c r="AM761" s="649"/>
      <c r="AN761" s="649"/>
      <c r="AO761" s="649"/>
      <c r="AP761" s="649"/>
      <c r="AQ761" s="649"/>
      <c r="AR761" s="649"/>
      <c r="AS761" s="649"/>
      <c r="AT761" s="649"/>
      <c r="AU761" s="650"/>
    </row>
    <row r="762" spans="1:47" ht="33" customHeight="1" thickBot="1">
      <c r="A762" s="639">
        <f t="shared" si="38"/>
        <v>752</v>
      </c>
      <c r="B762" s="1269" t="str">
        <f>IF(基本情報入力シート!C805="","",基本情報入力シート!C805)</f>
        <v/>
      </c>
      <c r="C762" s="1270"/>
      <c r="D762" s="1270"/>
      <c r="E762" s="1270"/>
      <c r="F762" s="1270"/>
      <c r="G762" s="1270"/>
      <c r="H762" s="1270"/>
      <c r="I762" s="1270"/>
      <c r="J762" s="1270"/>
      <c r="K762" s="1271"/>
      <c r="L762" s="639" t="str">
        <f>IF(基本情報入力シート!M805="","",基本情報入力シート!M805)</f>
        <v/>
      </c>
      <c r="M762" s="639" t="str">
        <f>IF(基本情報入力シート!R805="","",基本情報入力シート!R805)</f>
        <v/>
      </c>
      <c r="N762" s="639" t="str">
        <f>IF(基本情報入力シート!W805="","",基本情報入力シート!W805)</f>
        <v/>
      </c>
      <c r="O762" s="639" t="str">
        <f>IF(基本情報入力シート!X805="","",基本情報入力シート!X805)</f>
        <v/>
      </c>
      <c r="P762" s="640" t="str">
        <f>IF(基本情報入力シート!Y805="","",基本情報入力シート!Y805)</f>
        <v/>
      </c>
      <c r="Q762" s="641" t="str">
        <f>IF(基本情報入力シート!Z805="","",基本情報入力シート!Z805)</f>
        <v/>
      </c>
      <c r="R762" s="642" t="str">
        <f>IF(基本情報入力シート!AA805="","",基本情報入力シート!AA805)</f>
        <v/>
      </c>
      <c r="S762" s="129"/>
      <c r="T762" s="130"/>
      <c r="U762" s="643" t="str">
        <f>IFERROR(VLOOKUP(P762,【参考】数式用!$A$5:$I$28,MATCH(T762,【参考】数式用!$H$4:$I$4,0)+7,0),"")</f>
        <v/>
      </c>
      <c r="V762" s="132"/>
      <c r="W762" s="312" t="s">
        <v>121</v>
      </c>
      <c r="X762" s="133"/>
      <c r="Y762" s="313" t="s">
        <v>122</v>
      </c>
      <c r="Z762" s="133"/>
      <c r="AA762" s="313" t="s">
        <v>123</v>
      </c>
      <c r="AB762" s="133"/>
      <c r="AC762" s="313" t="s">
        <v>122</v>
      </c>
      <c r="AD762" s="133"/>
      <c r="AE762" s="313" t="s">
        <v>124</v>
      </c>
      <c r="AF762" s="644" t="s">
        <v>125</v>
      </c>
      <c r="AG762" s="651" t="str">
        <f t="shared" si="32"/>
        <v/>
      </c>
      <c r="AH762" s="645" t="s">
        <v>47</v>
      </c>
      <c r="AI762" s="646" t="str">
        <f t="shared" si="33"/>
        <v/>
      </c>
      <c r="AJ762" s="234"/>
      <c r="AK762" s="647" t="str">
        <f t="shared" si="34"/>
        <v>○</v>
      </c>
      <c r="AL762" s="648" t="str">
        <f t="shared" si="35"/>
        <v/>
      </c>
      <c r="AM762" s="649"/>
      <c r="AN762" s="649"/>
      <c r="AO762" s="649"/>
      <c r="AP762" s="649"/>
      <c r="AQ762" s="649"/>
      <c r="AR762" s="649"/>
      <c r="AS762" s="649"/>
      <c r="AT762" s="649"/>
      <c r="AU762" s="650"/>
    </row>
    <row r="763" spans="1:47" ht="33" customHeight="1" thickBot="1">
      <c r="A763" s="639">
        <f t="shared" si="38"/>
        <v>753</v>
      </c>
      <c r="B763" s="1269" t="str">
        <f>IF(基本情報入力シート!C806="","",基本情報入力シート!C806)</f>
        <v/>
      </c>
      <c r="C763" s="1270"/>
      <c r="D763" s="1270"/>
      <c r="E763" s="1270"/>
      <c r="F763" s="1270"/>
      <c r="G763" s="1270"/>
      <c r="H763" s="1270"/>
      <c r="I763" s="1270"/>
      <c r="J763" s="1270"/>
      <c r="K763" s="1271"/>
      <c r="L763" s="639" t="str">
        <f>IF(基本情報入力シート!M806="","",基本情報入力シート!M806)</f>
        <v/>
      </c>
      <c r="M763" s="639" t="str">
        <f>IF(基本情報入力シート!R806="","",基本情報入力シート!R806)</f>
        <v/>
      </c>
      <c r="N763" s="639" t="str">
        <f>IF(基本情報入力シート!W806="","",基本情報入力シート!W806)</f>
        <v/>
      </c>
      <c r="O763" s="639" t="str">
        <f>IF(基本情報入力シート!X806="","",基本情報入力シート!X806)</f>
        <v/>
      </c>
      <c r="P763" s="640" t="str">
        <f>IF(基本情報入力シート!Y806="","",基本情報入力シート!Y806)</f>
        <v/>
      </c>
      <c r="Q763" s="641" t="str">
        <f>IF(基本情報入力シート!Z806="","",基本情報入力シート!Z806)</f>
        <v/>
      </c>
      <c r="R763" s="642" t="str">
        <f>IF(基本情報入力シート!AA806="","",基本情報入力シート!AA806)</f>
        <v/>
      </c>
      <c r="S763" s="129"/>
      <c r="T763" s="130"/>
      <c r="U763" s="643" t="str">
        <f>IFERROR(VLOOKUP(P763,【参考】数式用!$A$5:$I$28,MATCH(T763,【参考】数式用!$H$4:$I$4,0)+7,0),"")</f>
        <v/>
      </c>
      <c r="V763" s="132"/>
      <c r="W763" s="312" t="s">
        <v>121</v>
      </c>
      <c r="X763" s="133"/>
      <c r="Y763" s="313" t="s">
        <v>122</v>
      </c>
      <c r="Z763" s="133"/>
      <c r="AA763" s="313" t="s">
        <v>123</v>
      </c>
      <c r="AB763" s="133"/>
      <c r="AC763" s="313" t="s">
        <v>122</v>
      </c>
      <c r="AD763" s="133"/>
      <c r="AE763" s="313" t="s">
        <v>124</v>
      </c>
      <c r="AF763" s="644" t="s">
        <v>125</v>
      </c>
      <c r="AG763" s="651" t="str">
        <f t="shared" si="32"/>
        <v/>
      </c>
      <c r="AH763" s="645" t="s">
        <v>47</v>
      </c>
      <c r="AI763" s="646" t="str">
        <f t="shared" si="33"/>
        <v/>
      </c>
      <c r="AJ763" s="234"/>
      <c r="AK763" s="647" t="str">
        <f t="shared" si="34"/>
        <v>○</v>
      </c>
      <c r="AL763" s="648" t="str">
        <f t="shared" si="35"/>
        <v/>
      </c>
      <c r="AM763" s="649"/>
      <c r="AN763" s="649"/>
      <c r="AO763" s="649"/>
      <c r="AP763" s="649"/>
      <c r="AQ763" s="649"/>
      <c r="AR763" s="649"/>
      <c r="AS763" s="649"/>
      <c r="AT763" s="649"/>
      <c r="AU763" s="650"/>
    </row>
    <row r="764" spans="1:47" ht="33" customHeight="1" thickBot="1">
      <c r="A764" s="639">
        <f t="shared" si="38"/>
        <v>754</v>
      </c>
      <c r="B764" s="1269" t="str">
        <f>IF(基本情報入力シート!C807="","",基本情報入力シート!C807)</f>
        <v/>
      </c>
      <c r="C764" s="1270"/>
      <c r="D764" s="1270"/>
      <c r="E764" s="1270"/>
      <c r="F764" s="1270"/>
      <c r="G764" s="1270"/>
      <c r="H764" s="1270"/>
      <c r="I764" s="1270"/>
      <c r="J764" s="1270"/>
      <c r="K764" s="1271"/>
      <c r="L764" s="639" t="str">
        <f>IF(基本情報入力シート!M807="","",基本情報入力シート!M807)</f>
        <v/>
      </c>
      <c r="M764" s="639" t="str">
        <f>IF(基本情報入力シート!R807="","",基本情報入力シート!R807)</f>
        <v/>
      </c>
      <c r="N764" s="639" t="str">
        <f>IF(基本情報入力シート!W807="","",基本情報入力シート!W807)</f>
        <v/>
      </c>
      <c r="O764" s="639" t="str">
        <f>IF(基本情報入力シート!X807="","",基本情報入力シート!X807)</f>
        <v/>
      </c>
      <c r="P764" s="640" t="str">
        <f>IF(基本情報入力シート!Y807="","",基本情報入力シート!Y807)</f>
        <v/>
      </c>
      <c r="Q764" s="641" t="str">
        <f>IF(基本情報入力シート!Z807="","",基本情報入力シート!Z807)</f>
        <v/>
      </c>
      <c r="R764" s="642" t="str">
        <f>IF(基本情報入力シート!AA807="","",基本情報入力シート!AA807)</f>
        <v/>
      </c>
      <c r="S764" s="129"/>
      <c r="T764" s="130"/>
      <c r="U764" s="643" t="str">
        <f>IFERROR(VLOOKUP(P764,【参考】数式用!$A$5:$I$28,MATCH(T764,【参考】数式用!$H$4:$I$4,0)+7,0),"")</f>
        <v/>
      </c>
      <c r="V764" s="132"/>
      <c r="W764" s="312" t="s">
        <v>121</v>
      </c>
      <c r="X764" s="133"/>
      <c r="Y764" s="313" t="s">
        <v>122</v>
      </c>
      <c r="Z764" s="133"/>
      <c r="AA764" s="313" t="s">
        <v>123</v>
      </c>
      <c r="AB764" s="133"/>
      <c r="AC764" s="313" t="s">
        <v>122</v>
      </c>
      <c r="AD764" s="133"/>
      <c r="AE764" s="313" t="s">
        <v>124</v>
      </c>
      <c r="AF764" s="644" t="s">
        <v>125</v>
      </c>
      <c r="AG764" s="651" t="str">
        <f t="shared" si="32"/>
        <v/>
      </c>
      <c r="AH764" s="645" t="s">
        <v>47</v>
      </c>
      <c r="AI764" s="646" t="str">
        <f t="shared" si="33"/>
        <v/>
      </c>
      <c r="AJ764" s="234"/>
      <c r="AK764" s="647" t="str">
        <f t="shared" si="34"/>
        <v>○</v>
      </c>
      <c r="AL764" s="648" t="str">
        <f t="shared" si="35"/>
        <v/>
      </c>
      <c r="AM764" s="649"/>
      <c r="AN764" s="649"/>
      <c r="AO764" s="649"/>
      <c r="AP764" s="649"/>
      <c r="AQ764" s="649"/>
      <c r="AR764" s="649"/>
      <c r="AS764" s="649"/>
      <c r="AT764" s="649"/>
      <c r="AU764" s="650"/>
    </row>
    <row r="765" spans="1:47" ht="33" customHeight="1" thickBot="1">
      <c r="A765" s="639">
        <f t="shared" si="38"/>
        <v>755</v>
      </c>
      <c r="B765" s="1269" t="str">
        <f>IF(基本情報入力シート!C808="","",基本情報入力シート!C808)</f>
        <v/>
      </c>
      <c r="C765" s="1270"/>
      <c r="D765" s="1270"/>
      <c r="E765" s="1270"/>
      <c r="F765" s="1270"/>
      <c r="G765" s="1270"/>
      <c r="H765" s="1270"/>
      <c r="I765" s="1270"/>
      <c r="J765" s="1270"/>
      <c r="K765" s="1271"/>
      <c r="L765" s="639" t="str">
        <f>IF(基本情報入力シート!M808="","",基本情報入力シート!M808)</f>
        <v/>
      </c>
      <c r="M765" s="639" t="str">
        <f>IF(基本情報入力シート!R808="","",基本情報入力シート!R808)</f>
        <v/>
      </c>
      <c r="N765" s="639" t="str">
        <f>IF(基本情報入力シート!W808="","",基本情報入力シート!W808)</f>
        <v/>
      </c>
      <c r="O765" s="639" t="str">
        <f>IF(基本情報入力シート!X808="","",基本情報入力シート!X808)</f>
        <v/>
      </c>
      <c r="P765" s="640" t="str">
        <f>IF(基本情報入力シート!Y808="","",基本情報入力シート!Y808)</f>
        <v/>
      </c>
      <c r="Q765" s="641" t="str">
        <f>IF(基本情報入力シート!Z808="","",基本情報入力シート!Z808)</f>
        <v/>
      </c>
      <c r="R765" s="642" t="str">
        <f>IF(基本情報入力シート!AA808="","",基本情報入力シート!AA808)</f>
        <v/>
      </c>
      <c r="S765" s="129"/>
      <c r="T765" s="130"/>
      <c r="U765" s="643" t="str">
        <f>IFERROR(VLOOKUP(P765,【参考】数式用!$A$5:$I$28,MATCH(T765,【参考】数式用!$H$4:$I$4,0)+7,0),"")</f>
        <v/>
      </c>
      <c r="V765" s="132"/>
      <c r="W765" s="312" t="s">
        <v>121</v>
      </c>
      <c r="X765" s="133"/>
      <c r="Y765" s="313" t="s">
        <v>122</v>
      </c>
      <c r="Z765" s="133"/>
      <c r="AA765" s="313" t="s">
        <v>123</v>
      </c>
      <c r="AB765" s="133"/>
      <c r="AC765" s="313" t="s">
        <v>122</v>
      </c>
      <c r="AD765" s="133"/>
      <c r="AE765" s="313" t="s">
        <v>124</v>
      </c>
      <c r="AF765" s="644" t="s">
        <v>125</v>
      </c>
      <c r="AG765" s="651" t="str">
        <f t="shared" si="32"/>
        <v/>
      </c>
      <c r="AH765" s="645" t="s">
        <v>47</v>
      </c>
      <c r="AI765" s="646" t="str">
        <f t="shared" si="33"/>
        <v/>
      </c>
      <c r="AJ765" s="234"/>
      <c r="AK765" s="647" t="str">
        <f t="shared" si="34"/>
        <v>○</v>
      </c>
      <c r="AL765" s="648" t="str">
        <f t="shared" si="35"/>
        <v/>
      </c>
      <c r="AM765" s="649"/>
      <c r="AN765" s="649"/>
      <c r="AO765" s="649"/>
      <c r="AP765" s="649"/>
      <c r="AQ765" s="649"/>
      <c r="AR765" s="649"/>
      <c r="AS765" s="649"/>
      <c r="AT765" s="649"/>
      <c r="AU765" s="650"/>
    </row>
    <row r="766" spans="1:47" ht="33" customHeight="1" thickBot="1">
      <c r="A766" s="639">
        <f t="shared" si="38"/>
        <v>756</v>
      </c>
      <c r="B766" s="1269" t="str">
        <f>IF(基本情報入力シート!C809="","",基本情報入力シート!C809)</f>
        <v/>
      </c>
      <c r="C766" s="1270"/>
      <c r="D766" s="1270"/>
      <c r="E766" s="1270"/>
      <c r="F766" s="1270"/>
      <c r="G766" s="1270"/>
      <c r="H766" s="1270"/>
      <c r="I766" s="1270"/>
      <c r="J766" s="1270"/>
      <c r="K766" s="1271"/>
      <c r="L766" s="639" t="str">
        <f>IF(基本情報入力シート!M809="","",基本情報入力シート!M809)</f>
        <v/>
      </c>
      <c r="M766" s="639" t="str">
        <f>IF(基本情報入力シート!R809="","",基本情報入力シート!R809)</f>
        <v/>
      </c>
      <c r="N766" s="639" t="str">
        <f>IF(基本情報入力シート!W809="","",基本情報入力シート!W809)</f>
        <v/>
      </c>
      <c r="O766" s="639" t="str">
        <f>IF(基本情報入力シート!X809="","",基本情報入力シート!X809)</f>
        <v/>
      </c>
      <c r="P766" s="640" t="str">
        <f>IF(基本情報入力シート!Y809="","",基本情報入力シート!Y809)</f>
        <v/>
      </c>
      <c r="Q766" s="641" t="str">
        <f>IF(基本情報入力シート!Z809="","",基本情報入力シート!Z809)</f>
        <v/>
      </c>
      <c r="R766" s="642" t="str">
        <f>IF(基本情報入力シート!AA809="","",基本情報入力シート!AA809)</f>
        <v/>
      </c>
      <c r="S766" s="129"/>
      <c r="T766" s="130"/>
      <c r="U766" s="643" t="str">
        <f>IFERROR(VLOOKUP(P766,【参考】数式用!$A$5:$I$28,MATCH(T766,【参考】数式用!$H$4:$I$4,0)+7,0),"")</f>
        <v/>
      </c>
      <c r="V766" s="132"/>
      <c r="W766" s="312" t="s">
        <v>121</v>
      </c>
      <c r="X766" s="133"/>
      <c r="Y766" s="313" t="s">
        <v>122</v>
      </c>
      <c r="Z766" s="133"/>
      <c r="AA766" s="313" t="s">
        <v>123</v>
      </c>
      <c r="AB766" s="133"/>
      <c r="AC766" s="313" t="s">
        <v>122</v>
      </c>
      <c r="AD766" s="133"/>
      <c r="AE766" s="313" t="s">
        <v>124</v>
      </c>
      <c r="AF766" s="644" t="s">
        <v>125</v>
      </c>
      <c r="AG766" s="651" t="str">
        <f t="shared" si="32"/>
        <v/>
      </c>
      <c r="AH766" s="645" t="s">
        <v>47</v>
      </c>
      <c r="AI766" s="646" t="str">
        <f t="shared" si="33"/>
        <v/>
      </c>
      <c r="AJ766" s="234"/>
      <c r="AK766" s="647" t="str">
        <f t="shared" si="34"/>
        <v>○</v>
      </c>
      <c r="AL766" s="648" t="str">
        <f t="shared" si="35"/>
        <v/>
      </c>
      <c r="AM766" s="649"/>
      <c r="AN766" s="649"/>
      <c r="AO766" s="649"/>
      <c r="AP766" s="649"/>
      <c r="AQ766" s="649"/>
      <c r="AR766" s="649"/>
      <c r="AS766" s="649"/>
      <c r="AT766" s="649"/>
      <c r="AU766" s="650"/>
    </row>
    <row r="767" spans="1:47" ht="33" customHeight="1" thickBot="1">
      <c r="A767" s="639">
        <f t="shared" si="38"/>
        <v>757</v>
      </c>
      <c r="B767" s="1269" t="str">
        <f>IF(基本情報入力シート!C810="","",基本情報入力シート!C810)</f>
        <v/>
      </c>
      <c r="C767" s="1270"/>
      <c r="D767" s="1270"/>
      <c r="E767" s="1270"/>
      <c r="F767" s="1270"/>
      <c r="G767" s="1270"/>
      <c r="H767" s="1270"/>
      <c r="I767" s="1270"/>
      <c r="J767" s="1270"/>
      <c r="K767" s="1271"/>
      <c r="L767" s="639" t="str">
        <f>IF(基本情報入力シート!M810="","",基本情報入力シート!M810)</f>
        <v/>
      </c>
      <c r="M767" s="639" t="str">
        <f>IF(基本情報入力シート!R810="","",基本情報入力シート!R810)</f>
        <v/>
      </c>
      <c r="N767" s="639" t="str">
        <f>IF(基本情報入力シート!W810="","",基本情報入力シート!W810)</f>
        <v/>
      </c>
      <c r="O767" s="639" t="str">
        <f>IF(基本情報入力シート!X810="","",基本情報入力シート!X810)</f>
        <v/>
      </c>
      <c r="P767" s="640" t="str">
        <f>IF(基本情報入力シート!Y810="","",基本情報入力シート!Y810)</f>
        <v/>
      </c>
      <c r="Q767" s="641" t="str">
        <f>IF(基本情報入力シート!Z810="","",基本情報入力シート!Z810)</f>
        <v/>
      </c>
      <c r="R767" s="642" t="str">
        <f>IF(基本情報入力シート!AA810="","",基本情報入力シート!AA810)</f>
        <v/>
      </c>
      <c r="S767" s="129"/>
      <c r="T767" s="130"/>
      <c r="U767" s="643" t="str">
        <f>IFERROR(VLOOKUP(P767,【参考】数式用!$A$5:$I$28,MATCH(T767,【参考】数式用!$H$4:$I$4,0)+7,0),"")</f>
        <v/>
      </c>
      <c r="V767" s="132"/>
      <c r="W767" s="312" t="s">
        <v>121</v>
      </c>
      <c r="X767" s="133"/>
      <c r="Y767" s="313" t="s">
        <v>122</v>
      </c>
      <c r="Z767" s="133"/>
      <c r="AA767" s="313" t="s">
        <v>123</v>
      </c>
      <c r="AB767" s="133"/>
      <c r="AC767" s="313" t="s">
        <v>122</v>
      </c>
      <c r="AD767" s="133"/>
      <c r="AE767" s="313" t="s">
        <v>124</v>
      </c>
      <c r="AF767" s="644" t="s">
        <v>125</v>
      </c>
      <c r="AG767" s="651" t="str">
        <f t="shared" si="32"/>
        <v/>
      </c>
      <c r="AH767" s="645" t="s">
        <v>47</v>
      </c>
      <c r="AI767" s="646" t="str">
        <f t="shared" si="33"/>
        <v/>
      </c>
      <c r="AJ767" s="234"/>
      <c r="AK767" s="647" t="str">
        <f t="shared" si="34"/>
        <v>○</v>
      </c>
      <c r="AL767" s="648" t="str">
        <f t="shared" si="35"/>
        <v/>
      </c>
      <c r="AM767" s="649"/>
      <c r="AN767" s="649"/>
      <c r="AO767" s="649"/>
      <c r="AP767" s="649"/>
      <c r="AQ767" s="649"/>
      <c r="AR767" s="649"/>
      <c r="AS767" s="649"/>
      <c r="AT767" s="649"/>
      <c r="AU767" s="650"/>
    </row>
    <row r="768" spans="1:47" ht="33" customHeight="1" thickBot="1">
      <c r="A768" s="639">
        <f t="shared" si="38"/>
        <v>758</v>
      </c>
      <c r="B768" s="1269" t="str">
        <f>IF(基本情報入力シート!C811="","",基本情報入力シート!C811)</f>
        <v/>
      </c>
      <c r="C768" s="1270"/>
      <c r="D768" s="1270"/>
      <c r="E768" s="1270"/>
      <c r="F768" s="1270"/>
      <c r="G768" s="1270"/>
      <c r="H768" s="1270"/>
      <c r="I768" s="1270"/>
      <c r="J768" s="1270"/>
      <c r="K768" s="1271"/>
      <c r="L768" s="639" t="str">
        <f>IF(基本情報入力シート!M811="","",基本情報入力シート!M811)</f>
        <v/>
      </c>
      <c r="M768" s="639" t="str">
        <f>IF(基本情報入力シート!R811="","",基本情報入力シート!R811)</f>
        <v/>
      </c>
      <c r="N768" s="639" t="str">
        <f>IF(基本情報入力シート!W811="","",基本情報入力シート!W811)</f>
        <v/>
      </c>
      <c r="O768" s="639" t="str">
        <f>IF(基本情報入力シート!X811="","",基本情報入力シート!X811)</f>
        <v/>
      </c>
      <c r="P768" s="640" t="str">
        <f>IF(基本情報入力シート!Y811="","",基本情報入力シート!Y811)</f>
        <v/>
      </c>
      <c r="Q768" s="641" t="str">
        <f>IF(基本情報入力シート!Z811="","",基本情報入力シート!Z811)</f>
        <v/>
      </c>
      <c r="R768" s="642" t="str">
        <f>IF(基本情報入力シート!AA811="","",基本情報入力シート!AA811)</f>
        <v/>
      </c>
      <c r="S768" s="129"/>
      <c r="T768" s="130"/>
      <c r="U768" s="643" t="str">
        <f>IFERROR(VLOOKUP(P768,【参考】数式用!$A$5:$I$28,MATCH(T768,【参考】数式用!$H$4:$I$4,0)+7,0),"")</f>
        <v/>
      </c>
      <c r="V768" s="132"/>
      <c r="W768" s="312" t="s">
        <v>121</v>
      </c>
      <c r="X768" s="133"/>
      <c r="Y768" s="313" t="s">
        <v>122</v>
      </c>
      <c r="Z768" s="133"/>
      <c r="AA768" s="313" t="s">
        <v>123</v>
      </c>
      <c r="AB768" s="133"/>
      <c r="AC768" s="313" t="s">
        <v>122</v>
      </c>
      <c r="AD768" s="133"/>
      <c r="AE768" s="313" t="s">
        <v>124</v>
      </c>
      <c r="AF768" s="644" t="s">
        <v>125</v>
      </c>
      <c r="AG768" s="651" t="str">
        <f t="shared" si="32"/>
        <v/>
      </c>
      <c r="AH768" s="645" t="s">
        <v>47</v>
      </c>
      <c r="AI768" s="646" t="str">
        <f t="shared" si="33"/>
        <v/>
      </c>
      <c r="AJ768" s="234"/>
      <c r="AK768" s="647" t="str">
        <f t="shared" si="34"/>
        <v>○</v>
      </c>
      <c r="AL768" s="648" t="str">
        <f t="shared" si="35"/>
        <v/>
      </c>
      <c r="AM768" s="649"/>
      <c r="AN768" s="649"/>
      <c r="AO768" s="649"/>
      <c r="AP768" s="649"/>
      <c r="AQ768" s="649"/>
      <c r="AR768" s="649"/>
      <c r="AS768" s="649"/>
      <c r="AT768" s="649"/>
      <c r="AU768" s="650"/>
    </row>
    <row r="769" spans="1:47" ht="33" customHeight="1" thickBot="1">
      <c r="A769" s="639">
        <f t="shared" si="38"/>
        <v>759</v>
      </c>
      <c r="B769" s="1269" t="str">
        <f>IF(基本情報入力シート!C812="","",基本情報入力シート!C812)</f>
        <v/>
      </c>
      <c r="C769" s="1270"/>
      <c r="D769" s="1270"/>
      <c r="E769" s="1270"/>
      <c r="F769" s="1270"/>
      <c r="G769" s="1270"/>
      <c r="H769" s="1270"/>
      <c r="I769" s="1270"/>
      <c r="J769" s="1270"/>
      <c r="K769" s="1271"/>
      <c r="L769" s="639" t="str">
        <f>IF(基本情報入力シート!M812="","",基本情報入力シート!M812)</f>
        <v/>
      </c>
      <c r="M769" s="639" t="str">
        <f>IF(基本情報入力シート!R812="","",基本情報入力シート!R812)</f>
        <v/>
      </c>
      <c r="N769" s="639" t="str">
        <f>IF(基本情報入力シート!W812="","",基本情報入力シート!W812)</f>
        <v/>
      </c>
      <c r="O769" s="639" t="str">
        <f>IF(基本情報入力シート!X812="","",基本情報入力シート!X812)</f>
        <v/>
      </c>
      <c r="P769" s="640" t="str">
        <f>IF(基本情報入力シート!Y812="","",基本情報入力シート!Y812)</f>
        <v/>
      </c>
      <c r="Q769" s="641" t="str">
        <f>IF(基本情報入力シート!Z812="","",基本情報入力シート!Z812)</f>
        <v/>
      </c>
      <c r="R769" s="642" t="str">
        <f>IF(基本情報入力シート!AA812="","",基本情報入力シート!AA812)</f>
        <v/>
      </c>
      <c r="S769" s="129"/>
      <c r="T769" s="130"/>
      <c r="U769" s="643" t="str">
        <f>IFERROR(VLOOKUP(P769,【参考】数式用!$A$5:$I$28,MATCH(T769,【参考】数式用!$H$4:$I$4,0)+7,0),"")</f>
        <v/>
      </c>
      <c r="V769" s="132"/>
      <c r="W769" s="312" t="s">
        <v>121</v>
      </c>
      <c r="X769" s="133"/>
      <c r="Y769" s="313" t="s">
        <v>122</v>
      </c>
      <c r="Z769" s="133"/>
      <c r="AA769" s="313" t="s">
        <v>123</v>
      </c>
      <c r="AB769" s="133"/>
      <c r="AC769" s="313" t="s">
        <v>122</v>
      </c>
      <c r="AD769" s="133"/>
      <c r="AE769" s="313" t="s">
        <v>124</v>
      </c>
      <c r="AF769" s="644" t="s">
        <v>125</v>
      </c>
      <c r="AG769" s="651" t="str">
        <f t="shared" si="32"/>
        <v/>
      </c>
      <c r="AH769" s="645" t="s">
        <v>47</v>
      </c>
      <c r="AI769" s="646" t="str">
        <f t="shared" si="33"/>
        <v/>
      </c>
      <c r="AJ769" s="234"/>
      <c r="AK769" s="647" t="str">
        <f t="shared" si="34"/>
        <v>○</v>
      </c>
      <c r="AL769" s="648" t="str">
        <f t="shared" si="35"/>
        <v/>
      </c>
      <c r="AM769" s="649"/>
      <c r="AN769" s="649"/>
      <c r="AO769" s="649"/>
      <c r="AP769" s="649"/>
      <c r="AQ769" s="649"/>
      <c r="AR769" s="649"/>
      <c r="AS769" s="649"/>
      <c r="AT769" s="649"/>
      <c r="AU769" s="650"/>
    </row>
    <row r="770" spans="1:47" ht="33" customHeight="1" thickBot="1">
      <c r="A770" s="639">
        <f t="shared" si="38"/>
        <v>760</v>
      </c>
      <c r="B770" s="1269" t="str">
        <f>IF(基本情報入力シート!C813="","",基本情報入力シート!C813)</f>
        <v/>
      </c>
      <c r="C770" s="1270"/>
      <c r="D770" s="1270"/>
      <c r="E770" s="1270"/>
      <c r="F770" s="1270"/>
      <c r="G770" s="1270"/>
      <c r="H770" s="1270"/>
      <c r="I770" s="1270"/>
      <c r="J770" s="1270"/>
      <c r="K770" s="1271"/>
      <c r="L770" s="639" t="str">
        <f>IF(基本情報入力シート!M813="","",基本情報入力シート!M813)</f>
        <v/>
      </c>
      <c r="M770" s="639" t="str">
        <f>IF(基本情報入力シート!R813="","",基本情報入力シート!R813)</f>
        <v/>
      </c>
      <c r="N770" s="639" t="str">
        <f>IF(基本情報入力シート!W813="","",基本情報入力シート!W813)</f>
        <v/>
      </c>
      <c r="O770" s="639" t="str">
        <f>IF(基本情報入力シート!X813="","",基本情報入力シート!X813)</f>
        <v/>
      </c>
      <c r="P770" s="640" t="str">
        <f>IF(基本情報入力シート!Y813="","",基本情報入力シート!Y813)</f>
        <v/>
      </c>
      <c r="Q770" s="641" t="str">
        <f>IF(基本情報入力シート!Z813="","",基本情報入力シート!Z813)</f>
        <v/>
      </c>
      <c r="R770" s="642" t="str">
        <f>IF(基本情報入力シート!AA813="","",基本情報入力シート!AA813)</f>
        <v/>
      </c>
      <c r="S770" s="129"/>
      <c r="T770" s="130"/>
      <c r="U770" s="643" t="str">
        <f>IFERROR(VLOOKUP(P770,【参考】数式用!$A$5:$I$28,MATCH(T770,【参考】数式用!$H$4:$I$4,0)+7,0),"")</f>
        <v/>
      </c>
      <c r="V770" s="132"/>
      <c r="W770" s="312" t="s">
        <v>121</v>
      </c>
      <c r="X770" s="133"/>
      <c r="Y770" s="313" t="s">
        <v>122</v>
      </c>
      <c r="Z770" s="133"/>
      <c r="AA770" s="313" t="s">
        <v>123</v>
      </c>
      <c r="AB770" s="133"/>
      <c r="AC770" s="313" t="s">
        <v>122</v>
      </c>
      <c r="AD770" s="133"/>
      <c r="AE770" s="313" t="s">
        <v>124</v>
      </c>
      <c r="AF770" s="644" t="s">
        <v>125</v>
      </c>
      <c r="AG770" s="651" t="str">
        <f t="shared" si="32"/>
        <v/>
      </c>
      <c r="AH770" s="645" t="s">
        <v>47</v>
      </c>
      <c r="AI770" s="646" t="str">
        <f t="shared" si="33"/>
        <v/>
      </c>
      <c r="AJ770" s="234"/>
      <c r="AK770" s="647" t="str">
        <f t="shared" si="34"/>
        <v>○</v>
      </c>
      <c r="AL770" s="648" t="str">
        <f t="shared" si="35"/>
        <v/>
      </c>
      <c r="AM770" s="649"/>
      <c r="AN770" s="649"/>
      <c r="AO770" s="649"/>
      <c r="AP770" s="649"/>
      <c r="AQ770" s="649"/>
      <c r="AR770" s="649"/>
      <c r="AS770" s="649"/>
      <c r="AT770" s="649"/>
      <c r="AU770" s="650"/>
    </row>
    <row r="771" spans="1:47" ht="33" customHeight="1" thickBot="1">
      <c r="A771" s="639">
        <f t="shared" si="38"/>
        <v>761</v>
      </c>
      <c r="B771" s="1269" t="str">
        <f>IF(基本情報入力シート!C814="","",基本情報入力シート!C814)</f>
        <v/>
      </c>
      <c r="C771" s="1270"/>
      <c r="D771" s="1270"/>
      <c r="E771" s="1270"/>
      <c r="F771" s="1270"/>
      <c r="G771" s="1270"/>
      <c r="H771" s="1270"/>
      <c r="I771" s="1270"/>
      <c r="J771" s="1270"/>
      <c r="K771" s="1271"/>
      <c r="L771" s="639" t="str">
        <f>IF(基本情報入力シート!M814="","",基本情報入力シート!M814)</f>
        <v/>
      </c>
      <c r="M771" s="639" t="str">
        <f>IF(基本情報入力シート!R814="","",基本情報入力シート!R814)</f>
        <v/>
      </c>
      <c r="N771" s="639" t="str">
        <f>IF(基本情報入力シート!W814="","",基本情報入力シート!W814)</f>
        <v/>
      </c>
      <c r="O771" s="639" t="str">
        <f>IF(基本情報入力シート!X814="","",基本情報入力シート!X814)</f>
        <v/>
      </c>
      <c r="P771" s="640" t="str">
        <f>IF(基本情報入力シート!Y814="","",基本情報入力シート!Y814)</f>
        <v/>
      </c>
      <c r="Q771" s="641" t="str">
        <f>IF(基本情報入力シート!Z814="","",基本情報入力シート!Z814)</f>
        <v/>
      </c>
      <c r="R771" s="642" t="str">
        <f>IF(基本情報入力シート!AA814="","",基本情報入力シート!AA814)</f>
        <v/>
      </c>
      <c r="S771" s="129"/>
      <c r="T771" s="130"/>
      <c r="U771" s="643" t="str">
        <f>IFERROR(VLOOKUP(P771,【参考】数式用!$A$5:$I$28,MATCH(T771,【参考】数式用!$H$4:$I$4,0)+7,0),"")</f>
        <v/>
      </c>
      <c r="V771" s="132"/>
      <c r="W771" s="312" t="s">
        <v>121</v>
      </c>
      <c r="X771" s="133"/>
      <c r="Y771" s="313" t="s">
        <v>122</v>
      </c>
      <c r="Z771" s="133"/>
      <c r="AA771" s="313" t="s">
        <v>123</v>
      </c>
      <c r="AB771" s="133"/>
      <c r="AC771" s="313" t="s">
        <v>122</v>
      </c>
      <c r="AD771" s="133"/>
      <c r="AE771" s="313" t="s">
        <v>124</v>
      </c>
      <c r="AF771" s="644" t="s">
        <v>125</v>
      </c>
      <c r="AG771" s="651" t="str">
        <f t="shared" si="32"/>
        <v/>
      </c>
      <c r="AH771" s="645" t="s">
        <v>47</v>
      </c>
      <c r="AI771" s="646" t="str">
        <f t="shared" si="33"/>
        <v/>
      </c>
      <c r="AJ771" s="234"/>
      <c r="AK771" s="647" t="str">
        <f t="shared" si="34"/>
        <v>○</v>
      </c>
      <c r="AL771" s="648" t="str">
        <f t="shared" si="35"/>
        <v/>
      </c>
      <c r="AM771" s="649"/>
      <c r="AN771" s="649"/>
      <c r="AO771" s="649"/>
      <c r="AP771" s="649"/>
      <c r="AQ771" s="649"/>
      <c r="AR771" s="649"/>
      <c r="AS771" s="649"/>
      <c r="AT771" s="649"/>
      <c r="AU771" s="650"/>
    </row>
    <row r="772" spans="1:47" ht="33" customHeight="1" thickBot="1">
      <c r="A772" s="639">
        <f t="shared" si="38"/>
        <v>762</v>
      </c>
      <c r="B772" s="1269" t="str">
        <f>IF(基本情報入力シート!C815="","",基本情報入力シート!C815)</f>
        <v/>
      </c>
      <c r="C772" s="1270"/>
      <c r="D772" s="1270"/>
      <c r="E772" s="1270"/>
      <c r="F772" s="1270"/>
      <c r="G772" s="1270"/>
      <c r="H772" s="1270"/>
      <c r="I772" s="1270"/>
      <c r="J772" s="1270"/>
      <c r="K772" s="1271"/>
      <c r="L772" s="639" t="str">
        <f>IF(基本情報入力シート!M815="","",基本情報入力シート!M815)</f>
        <v/>
      </c>
      <c r="M772" s="639" t="str">
        <f>IF(基本情報入力シート!R815="","",基本情報入力シート!R815)</f>
        <v/>
      </c>
      <c r="N772" s="639" t="str">
        <f>IF(基本情報入力シート!W815="","",基本情報入力シート!W815)</f>
        <v/>
      </c>
      <c r="O772" s="639" t="str">
        <f>IF(基本情報入力シート!X815="","",基本情報入力シート!X815)</f>
        <v/>
      </c>
      <c r="P772" s="640" t="str">
        <f>IF(基本情報入力シート!Y815="","",基本情報入力シート!Y815)</f>
        <v/>
      </c>
      <c r="Q772" s="641" t="str">
        <f>IF(基本情報入力シート!Z815="","",基本情報入力シート!Z815)</f>
        <v/>
      </c>
      <c r="R772" s="642" t="str">
        <f>IF(基本情報入力シート!AA815="","",基本情報入力シート!AA815)</f>
        <v/>
      </c>
      <c r="S772" s="129"/>
      <c r="T772" s="130"/>
      <c r="U772" s="643" t="str">
        <f>IFERROR(VLOOKUP(P772,【参考】数式用!$A$5:$I$28,MATCH(T772,【参考】数式用!$H$4:$I$4,0)+7,0),"")</f>
        <v/>
      </c>
      <c r="V772" s="132"/>
      <c r="W772" s="312" t="s">
        <v>121</v>
      </c>
      <c r="X772" s="133"/>
      <c r="Y772" s="313" t="s">
        <v>122</v>
      </c>
      <c r="Z772" s="133"/>
      <c r="AA772" s="313" t="s">
        <v>123</v>
      </c>
      <c r="AB772" s="133"/>
      <c r="AC772" s="313" t="s">
        <v>122</v>
      </c>
      <c r="AD772" s="133"/>
      <c r="AE772" s="313" t="s">
        <v>124</v>
      </c>
      <c r="AF772" s="644" t="s">
        <v>125</v>
      </c>
      <c r="AG772" s="651" t="str">
        <f t="shared" si="32"/>
        <v/>
      </c>
      <c r="AH772" s="645" t="s">
        <v>47</v>
      </c>
      <c r="AI772" s="646" t="str">
        <f t="shared" si="33"/>
        <v/>
      </c>
      <c r="AJ772" s="234"/>
      <c r="AK772" s="647" t="str">
        <f t="shared" si="34"/>
        <v>○</v>
      </c>
      <c r="AL772" s="648" t="str">
        <f t="shared" si="35"/>
        <v/>
      </c>
      <c r="AM772" s="649"/>
      <c r="AN772" s="649"/>
      <c r="AO772" s="649"/>
      <c r="AP772" s="649"/>
      <c r="AQ772" s="649"/>
      <c r="AR772" s="649"/>
      <c r="AS772" s="649"/>
      <c r="AT772" s="649"/>
      <c r="AU772" s="650"/>
    </row>
    <row r="773" spans="1:47" ht="33" customHeight="1" thickBot="1">
      <c r="A773" s="639">
        <f t="shared" si="38"/>
        <v>763</v>
      </c>
      <c r="B773" s="1269" t="str">
        <f>IF(基本情報入力シート!C816="","",基本情報入力シート!C816)</f>
        <v/>
      </c>
      <c r="C773" s="1270"/>
      <c r="D773" s="1270"/>
      <c r="E773" s="1270"/>
      <c r="F773" s="1270"/>
      <c r="G773" s="1270"/>
      <c r="H773" s="1270"/>
      <c r="I773" s="1270"/>
      <c r="J773" s="1270"/>
      <c r="K773" s="1271"/>
      <c r="L773" s="639" t="str">
        <f>IF(基本情報入力シート!M816="","",基本情報入力シート!M816)</f>
        <v/>
      </c>
      <c r="M773" s="639" t="str">
        <f>IF(基本情報入力シート!R816="","",基本情報入力シート!R816)</f>
        <v/>
      </c>
      <c r="N773" s="639" t="str">
        <f>IF(基本情報入力シート!W816="","",基本情報入力シート!W816)</f>
        <v/>
      </c>
      <c r="O773" s="639" t="str">
        <f>IF(基本情報入力シート!X816="","",基本情報入力シート!X816)</f>
        <v/>
      </c>
      <c r="P773" s="640" t="str">
        <f>IF(基本情報入力シート!Y816="","",基本情報入力シート!Y816)</f>
        <v/>
      </c>
      <c r="Q773" s="641" t="str">
        <f>IF(基本情報入力シート!Z816="","",基本情報入力シート!Z816)</f>
        <v/>
      </c>
      <c r="R773" s="642" t="str">
        <f>IF(基本情報入力シート!AA816="","",基本情報入力シート!AA816)</f>
        <v/>
      </c>
      <c r="S773" s="129"/>
      <c r="T773" s="130"/>
      <c r="U773" s="643" t="str">
        <f>IFERROR(VLOOKUP(P773,【参考】数式用!$A$5:$I$28,MATCH(T773,【参考】数式用!$H$4:$I$4,0)+7,0),"")</f>
        <v/>
      </c>
      <c r="V773" s="132"/>
      <c r="W773" s="312" t="s">
        <v>121</v>
      </c>
      <c r="X773" s="133"/>
      <c r="Y773" s="313" t="s">
        <v>122</v>
      </c>
      <c r="Z773" s="133"/>
      <c r="AA773" s="313" t="s">
        <v>123</v>
      </c>
      <c r="AB773" s="133"/>
      <c r="AC773" s="313" t="s">
        <v>122</v>
      </c>
      <c r="AD773" s="133"/>
      <c r="AE773" s="313" t="s">
        <v>124</v>
      </c>
      <c r="AF773" s="644" t="s">
        <v>125</v>
      </c>
      <c r="AG773" s="651" t="str">
        <f t="shared" si="32"/>
        <v/>
      </c>
      <c r="AH773" s="645" t="s">
        <v>47</v>
      </c>
      <c r="AI773" s="646" t="str">
        <f t="shared" si="33"/>
        <v/>
      </c>
      <c r="AJ773" s="234"/>
      <c r="AK773" s="647" t="str">
        <f t="shared" si="34"/>
        <v>○</v>
      </c>
      <c r="AL773" s="648" t="str">
        <f t="shared" si="35"/>
        <v/>
      </c>
      <c r="AM773" s="649"/>
      <c r="AN773" s="649"/>
      <c r="AO773" s="649"/>
      <c r="AP773" s="649"/>
      <c r="AQ773" s="649"/>
      <c r="AR773" s="649"/>
      <c r="AS773" s="649"/>
      <c r="AT773" s="649"/>
      <c r="AU773" s="650"/>
    </row>
    <row r="774" spans="1:47" ht="33" customHeight="1" thickBot="1">
      <c r="A774" s="639">
        <f t="shared" si="38"/>
        <v>764</v>
      </c>
      <c r="B774" s="1269" t="str">
        <f>IF(基本情報入力シート!C817="","",基本情報入力シート!C817)</f>
        <v/>
      </c>
      <c r="C774" s="1270"/>
      <c r="D774" s="1270"/>
      <c r="E774" s="1270"/>
      <c r="F774" s="1270"/>
      <c r="G774" s="1270"/>
      <c r="H774" s="1270"/>
      <c r="I774" s="1270"/>
      <c r="J774" s="1270"/>
      <c r="K774" s="1271"/>
      <c r="L774" s="639" t="str">
        <f>IF(基本情報入力シート!M817="","",基本情報入力シート!M817)</f>
        <v/>
      </c>
      <c r="M774" s="639" t="str">
        <f>IF(基本情報入力シート!R817="","",基本情報入力シート!R817)</f>
        <v/>
      </c>
      <c r="N774" s="639" t="str">
        <f>IF(基本情報入力シート!W817="","",基本情報入力シート!W817)</f>
        <v/>
      </c>
      <c r="O774" s="639" t="str">
        <f>IF(基本情報入力シート!X817="","",基本情報入力シート!X817)</f>
        <v/>
      </c>
      <c r="P774" s="640" t="str">
        <f>IF(基本情報入力シート!Y817="","",基本情報入力シート!Y817)</f>
        <v/>
      </c>
      <c r="Q774" s="641" t="str">
        <f>IF(基本情報入力シート!Z817="","",基本情報入力シート!Z817)</f>
        <v/>
      </c>
      <c r="R774" s="642" t="str">
        <f>IF(基本情報入力シート!AA817="","",基本情報入力シート!AA817)</f>
        <v/>
      </c>
      <c r="S774" s="129"/>
      <c r="T774" s="130"/>
      <c r="U774" s="643" t="str">
        <f>IFERROR(VLOOKUP(P774,【参考】数式用!$A$5:$I$28,MATCH(T774,【参考】数式用!$H$4:$I$4,0)+7,0),"")</f>
        <v/>
      </c>
      <c r="V774" s="132"/>
      <c r="W774" s="312" t="s">
        <v>121</v>
      </c>
      <c r="X774" s="133"/>
      <c r="Y774" s="313" t="s">
        <v>122</v>
      </c>
      <c r="Z774" s="133"/>
      <c r="AA774" s="313" t="s">
        <v>123</v>
      </c>
      <c r="AB774" s="133"/>
      <c r="AC774" s="313" t="s">
        <v>122</v>
      </c>
      <c r="AD774" s="133"/>
      <c r="AE774" s="313" t="s">
        <v>124</v>
      </c>
      <c r="AF774" s="644" t="s">
        <v>125</v>
      </c>
      <c r="AG774" s="651" t="str">
        <f t="shared" si="32"/>
        <v/>
      </c>
      <c r="AH774" s="645" t="s">
        <v>47</v>
      </c>
      <c r="AI774" s="646" t="str">
        <f t="shared" si="33"/>
        <v/>
      </c>
      <c r="AJ774" s="234"/>
      <c r="AK774" s="647" t="str">
        <f t="shared" si="34"/>
        <v>○</v>
      </c>
      <c r="AL774" s="648" t="str">
        <f t="shared" si="35"/>
        <v/>
      </c>
      <c r="AM774" s="649"/>
      <c r="AN774" s="649"/>
      <c r="AO774" s="649"/>
      <c r="AP774" s="649"/>
      <c r="AQ774" s="649"/>
      <c r="AR774" s="649"/>
      <c r="AS774" s="649"/>
      <c r="AT774" s="649"/>
      <c r="AU774" s="650"/>
    </row>
    <row r="775" spans="1:47" ht="33" customHeight="1" thickBot="1">
      <c r="A775" s="639">
        <f t="shared" si="38"/>
        <v>765</v>
      </c>
      <c r="B775" s="1269" t="str">
        <f>IF(基本情報入力シート!C818="","",基本情報入力シート!C818)</f>
        <v/>
      </c>
      <c r="C775" s="1270"/>
      <c r="D775" s="1270"/>
      <c r="E775" s="1270"/>
      <c r="F775" s="1270"/>
      <c r="G775" s="1270"/>
      <c r="H775" s="1270"/>
      <c r="I775" s="1270"/>
      <c r="J775" s="1270"/>
      <c r="K775" s="1271"/>
      <c r="L775" s="639" t="str">
        <f>IF(基本情報入力シート!M818="","",基本情報入力シート!M818)</f>
        <v/>
      </c>
      <c r="M775" s="639" t="str">
        <f>IF(基本情報入力シート!R818="","",基本情報入力シート!R818)</f>
        <v/>
      </c>
      <c r="N775" s="639" t="str">
        <f>IF(基本情報入力シート!W818="","",基本情報入力シート!W818)</f>
        <v/>
      </c>
      <c r="O775" s="639" t="str">
        <f>IF(基本情報入力シート!X818="","",基本情報入力シート!X818)</f>
        <v/>
      </c>
      <c r="P775" s="640" t="str">
        <f>IF(基本情報入力シート!Y818="","",基本情報入力シート!Y818)</f>
        <v/>
      </c>
      <c r="Q775" s="641" t="str">
        <f>IF(基本情報入力シート!Z818="","",基本情報入力シート!Z818)</f>
        <v/>
      </c>
      <c r="R775" s="642" t="str">
        <f>IF(基本情報入力シート!AA818="","",基本情報入力シート!AA818)</f>
        <v/>
      </c>
      <c r="S775" s="129"/>
      <c r="T775" s="130"/>
      <c r="U775" s="643" t="str">
        <f>IFERROR(VLOOKUP(P775,【参考】数式用!$A$5:$I$28,MATCH(T775,【参考】数式用!$H$4:$I$4,0)+7,0),"")</f>
        <v/>
      </c>
      <c r="V775" s="132"/>
      <c r="W775" s="312" t="s">
        <v>121</v>
      </c>
      <c r="X775" s="133"/>
      <c r="Y775" s="313" t="s">
        <v>122</v>
      </c>
      <c r="Z775" s="133"/>
      <c r="AA775" s="313" t="s">
        <v>123</v>
      </c>
      <c r="AB775" s="133"/>
      <c r="AC775" s="313" t="s">
        <v>122</v>
      </c>
      <c r="AD775" s="133"/>
      <c r="AE775" s="313" t="s">
        <v>124</v>
      </c>
      <c r="AF775" s="644" t="s">
        <v>125</v>
      </c>
      <c r="AG775" s="651" t="str">
        <f t="shared" si="32"/>
        <v/>
      </c>
      <c r="AH775" s="645" t="s">
        <v>47</v>
      </c>
      <c r="AI775" s="646" t="str">
        <f t="shared" si="33"/>
        <v/>
      </c>
      <c r="AJ775" s="234"/>
      <c r="AK775" s="647" t="str">
        <f t="shared" si="34"/>
        <v>○</v>
      </c>
      <c r="AL775" s="648" t="str">
        <f t="shared" si="35"/>
        <v/>
      </c>
      <c r="AM775" s="649"/>
      <c r="AN775" s="649"/>
      <c r="AO775" s="649"/>
      <c r="AP775" s="649"/>
      <c r="AQ775" s="649"/>
      <c r="AR775" s="649"/>
      <c r="AS775" s="649"/>
      <c r="AT775" s="649"/>
      <c r="AU775" s="650"/>
    </row>
    <row r="776" spans="1:47" ht="33" customHeight="1" thickBot="1">
      <c r="A776" s="639">
        <f t="shared" si="38"/>
        <v>766</v>
      </c>
      <c r="B776" s="1269" t="str">
        <f>IF(基本情報入力シート!C819="","",基本情報入力シート!C819)</f>
        <v/>
      </c>
      <c r="C776" s="1270"/>
      <c r="D776" s="1270"/>
      <c r="E776" s="1270"/>
      <c r="F776" s="1270"/>
      <c r="G776" s="1270"/>
      <c r="H776" s="1270"/>
      <c r="I776" s="1270"/>
      <c r="J776" s="1270"/>
      <c r="K776" s="1271"/>
      <c r="L776" s="639" t="str">
        <f>IF(基本情報入力シート!M819="","",基本情報入力シート!M819)</f>
        <v/>
      </c>
      <c r="M776" s="639" t="str">
        <f>IF(基本情報入力シート!R819="","",基本情報入力シート!R819)</f>
        <v/>
      </c>
      <c r="N776" s="639" t="str">
        <f>IF(基本情報入力シート!W819="","",基本情報入力シート!W819)</f>
        <v/>
      </c>
      <c r="O776" s="639" t="str">
        <f>IF(基本情報入力シート!X819="","",基本情報入力シート!X819)</f>
        <v/>
      </c>
      <c r="P776" s="640" t="str">
        <f>IF(基本情報入力シート!Y819="","",基本情報入力シート!Y819)</f>
        <v/>
      </c>
      <c r="Q776" s="641" t="str">
        <f>IF(基本情報入力シート!Z819="","",基本情報入力シート!Z819)</f>
        <v/>
      </c>
      <c r="R776" s="642" t="str">
        <f>IF(基本情報入力シート!AA819="","",基本情報入力シート!AA819)</f>
        <v/>
      </c>
      <c r="S776" s="129"/>
      <c r="T776" s="130"/>
      <c r="U776" s="643" t="str">
        <f>IFERROR(VLOOKUP(P776,【参考】数式用!$A$5:$I$28,MATCH(T776,【参考】数式用!$H$4:$I$4,0)+7,0),"")</f>
        <v/>
      </c>
      <c r="V776" s="132"/>
      <c r="W776" s="312" t="s">
        <v>121</v>
      </c>
      <c r="X776" s="133"/>
      <c r="Y776" s="313" t="s">
        <v>122</v>
      </c>
      <c r="Z776" s="133"/>
      <c r="AA776" s="313" t="s">
        <v>123</v>
      </c>
      <c r="AB776" s="133"/>
      <c r="AC776" s="313" t="s">
        <v>122</v>
      </c>
      <c r="AD776" s="133"/>
      <c r="AE776" s="313" t="s">
        <v>124</v>
      </c>
      <c r="AF776" s="644" t="s">
        <v>125</v>
      </c>
      <c r="AG776" s="651" t="str">
        <f t="shared" si="32"/>
        <v/>
      </c>
      <c r="AH776" s="645" t="s">
        <v>47</v>
      </c>
      <c r="AI776" s="646" t="str">
        <f t="shared" si="33"/>
        <v/>
      </c>
      <c r="AJ776" s="234"/>
      <c r="AK776" s="647" t="str">
        <f t="shared" si="34"/>
        <v>○</v>
      </c>
      <c r="AL776" s="648" t="str">
        <f t="shared" si="35"/>
        <v/>
      </c>
      <c r="AM776" s="649"/>
      <c r="AN776" s="649"/>
      <c r="AO776" s="649"/>
      <c r="AP776" s="649"/>
      <c r="AQ776" s="649"/>
      <c r="AR776" s="649"/>
      <c r="AS776" s="649"/>
      <c r="AT776" s="649"/>
      <c r="AU776" s="650"/>
    </row>
    <row r="777" spans="1:47" ht="33" customHeight="1" thickBot="1">
      <c r="A777" s="639">
        <f t="shared" si="38"/>
        <v>767</v>
      </c>
      <c r="B777" s="1269" t="str">
        <f>IF(基本情報入力シート!C820="","",基本情報入力シート!C820)</f>
        <v/>
      </c>
      <c r="C777" s="1270"/>
      <c r="D777" s="1270"/>
      <c r="E777" s="1270"/>
      <c r="F777" s="1270"/>
      <c r="G777" s="1270"/>
      <c r="H777" s="1270"/>
      <c r="I777" s="1270"/>
      <c r="J777" s="1270"/>
      <c r="K777" s="1271"/>
      <c r="L777" s="639" t="str">
        <f>IF(基本情報入力シート!M820="","",基本情報入力シート!M820)</f>
        <v/>
      </c>
      <c r="M777" s="639" t="str">
        <f>IF(基本情報入力シート!R820="","",基本情報入力シート!R820)</f>
        <v/>
      </c>
      <c r="N777" s="639" t="str">
        <f>IF(基本情報入力シート!W820="","",基本情報入力シート!W820)</f>
        <v/>
      </c>
      <c r="O777" s="639" t="str">
        <f>IF(基本情報入力シート!X820="","",基本情報入力シート!X820)</f>
        <v/>
      </c>
      <c r="P777" s="640" t="str">
        <f>IF(基本情報入力シート!Y820="","",基本情報入力シート!Y820)</f>
        <v/>
      </c>
      <c r="Q777" s="641" t="str">
        <f>IF(基本情報入力シート!Z820="","",基本情報入力シート!Z820)</f>
        <v/>
      </c>
      <c r="R777" s="642" t="str">
        <f>IF(基本情報入力シート!AA820="","",基本情報入力シート!AA820)</f>
        <v/>
      </c>
      <c r="S777" s="129"/>
      <c r="T777" s="130"/>
      <c r="U777" s="643" t="str">
        <f>IFERROR(VLOOKUP(P777,【参考】数式用!$A$5:$I$28,MATCH(T777,【参考】数式用!$H$4:$I$4,0)+7,0),"")</f>
        <v/>
      </c>
      <c r="V777" s="132"/>
      <c r="W777" s="312" t="s">
        <v>121</v>
      </c>
      <c r="X777" s="133"/>
      <c r="Y777" s="313" t="s">
        <v>122</v>
      </c>
      <c r="Z777" s="133"/>
      <c r="AA777" s="313" t="s">
        <v>123</v>
      </c>
      <c r="AB777" s="133"/>
      <c r="AC777" s="313" t="s">
        <v>122</v>
      </c>
      <c r="AD777" s="133"/>
      <c r="AE777" s="313" t="s">
        <v>124</v>
      </c>
      <c r="AF777" s="644" t="s">
        <v>125</v>
      </c>
      <c r="AG777" s="651" t="str">
        <f t="shared" si="32"/>
        <v/>
      </c>
      <c r="AH777" s="645" t="s">
        <v>47</v>
      </c>
      <c r="AI777" s="646" t="str">
        <f t="shared" si="33"/>
        <v/>
      </c>
      <c r="AJ777" s="234"/>
      <c r="AK777" s="647" t="str">
        <f t="shared" si="34"/>
        <v>○</v>
      </c>
      <c r="AL777" s="648" t="str">
        <f t="shared" si="35"/>
        <v/>
      </c>
      <c r="AM777" s="649"/>
      <c r="AN777" s="649"/>
      <c r="AO777" s="649"/>
      <c r="AP777" s="649"/>
      <c r="AQ777" s="649"/>
      <c r="AR777" s="649"/>
      <c r="AS777" s="649"/>
      <c r="AT777" s="649"/>
      <c r="AU777" s="650"/>
    </row>
    <row r="778" spans="1:47" ht="33" customHeight="1" thickBot="1">
      <c r="A778" s="639">
        <f t="shared" si="38"/>
        <v>768</v>
      </c>
      <c r="B778" s="1269" t="str">
        <f>IF(基本情報入力シート!C821="","",基本情報入力シート!C821)</f>
        <v/>
      </c>
      <c r="C778" s="1270"/>
      <c r="D778" s="1270"/>
      <c r="E778" s="1270"/>
      <c r="F778" s="1270"/>
      <c r="G778" s="1270"/>
      <c r="H778" s="1270"/>
      <c r="I778" s="1270"/>
      <c r="J778" s="1270"/>
      <c r="K778" s="1271"/>
      <c r="L778" s="639" t="str">
        <f>IF(基本情報入力シート!M821="","",基本情報入力シート!M821)</f>
        <v/>
      </c>
      <c r="M778" s="639" t="str">
        <f>IF(基本情報入力シート!R821="","",基本情報入力シート!R821)</f>
        <v/>
      </c>
      <c r="N778" s="639" t="str">
        <f>IF(基本情報入力シート!W821="","",基本情報入力シート!W821)</f>
        <v/>
      </c>
      <c r="O778" s="639" t="str">
        <f>IF(基本情報入力シート!X821="","",基本情報入力シート!X821)</f>
        <v/>
      </c>
      <c r="P778" s="640" t="str">
        <f>IF(基本情報入力シート!Y821="","",基本情報入力シート!Y821)</f>
        <v/>
      </c>
      <c r="Q778" s="641" t="str">
        <f>IF(基本情報入力シート!Z821="","",基本情報入力シート!Z821)</f>
        <v/>
      </c>
      <c r="R778" s="642" t="str">
        <f>IF(基本情報入力シート!AA821="","",基本情報入力シート!AA821)</f>
        <v/>
      </c>
      <c r="S778" s="129"/>
      <c r="T778" s="130"/>
      <c r="U778" s="643" t="str">
        <f>IFERROR(VLOOKUP(P778,【参考】数式用!$A$5:$I$28,MATCH(T778,【参考】数式用!$H$4:$I$4,0)+7,0),"")</f>
        <v/>
      </c>
      <c r="V778" s="132"/>
      <c r="W778" s="312" t="s">
        <v>121</v>
      </c>
      <c r="X778" s="133"/>
      <c r="Y778" s="313" t="s">
        <v>122</v>
      </c>
      <c r="Z778" s="133"/>
      <c r="AA778" s="313" t="s">
        <v>123</v>
      </c>
      <c r="AB778" s="133"/>
      <c r="AC778" s="313" t="s">
        <v>122</v>
      </c>
      <c r="AD778" s="133"/>
      <c r="AE778" s="313" t="s">
        <v>124</v>
      </c>
      <c r="AF778" s="644" t="s">
        <v>125</v>
      </c>
      <c r="AG778" s="651" t="str">
        <f t="shared" si="32"/>
        <v/>
      </c>
      <c r="AH778" s="645" t="s">
        <v>47</v>
      </c>
      <c r="AI778" s="646" t="str">
        <f t="shared" si="33"/>
        <v/>
      </c>
      <c r="AJ778" s="234"/>
      <c r="AK778" s="647" t="str">
        <f t="shared" si="34"/>
        <v>○</v>
      </c>
      <c r="AL778" s="648" t="str">
        <f t="shared" si="35"/>
        <v/>
      </c>
      <c r="AM778" s="649"/>
      <c r="AN778" s="649"/>
      <c r="AO778" s="649"/>
      <c r="AP778" s="649"/>
      <c r="AQ778" s="649"/>
      <c r="AR778" s="649"/>
      <c r="AS778" s="649"/>
      <c r="AT778" s="649"/>
      <c r="AU778" s="650"/>
    </row>
    <row r="779" spans="1:47" ht="33" customHeight="1" thickBot="1">
      <c r="A779" s="639">
        <f t="shared" si="38"/>
        <v>769</v>
      </c>
      <c r="B779" s="1269" t="str">
        <f>IF(基本情報入力シート!C822="","",基本情報入力シート!C822)</f>
        <v/>
      </c>
      <c r="C779" s="1270"/>
      <c r="D779" s="1270"/>
      <c r="E779" s="1270"/>
      <c r="F779" s="1270"/>
      <c r="G779" s="1270"/>
      <c r="H779" s="1270"/>
      <c r="I779" s="1270"/>
      <c r="J779" s="1270"/>
      <c r="K779" s="1271"/>
      <c r="L779" s="639" t="str">
        <f>IF(基本情報入力シート!M822="","",基本情報入力シート!M822)</f>
        <v/>
      </c>
      <c r="M779" s="639" t="str">
        <f>IF(基本情報入力シート!R822="","",基本情報入力シート!R822)</f>
        <v/>
      </c>
      <c r="N779" s="639" t="str">
        <f>IF(基本情報入力シート!W822="","",基本情報入力シート!W822)</f>
        <v/>
      </c>
      <c r="O779" s="639" t="str">
        <f>IF(基本情報入力シート!X822="","",基本情報入力シート!X822)</f>
        <v/>
      </c>
      <c r="P779" s="640" t="str">
        <f>IF(基本情報入力シート!Y822="","",基本情報入力シート!Y822)</f>
        <v/>
      </c>
      <c r="Q779" s="641" t="str">
        <f>IF(基本情報入力シート!Z822="","",基本情報入力シート!Z822)</f>
        <v/>
      </c>
      <c r="R779" s="642" t="str">
        <f>IF(基本情報入力シート!AA822="","",基本情報入力シート!AA822)</f>
        <v/>
      </c>
      <c r="S779" s="129"/>
      <c r="T779" s="130"/>
      <c r="U779" s="643" t="str">
        <f>IFERROR(VLOOKUP(P779,【参考】数式用!$A$5:$I$28,MATCH(T779,【参考】数式用!$H$4:$I$4,0)+7,0),"")</f>
        <v/>
      </c>
      <c r="V779" s="132"/>
      <c r="W779" s="312" t="s">
        <v>121</v>
      </c>
      <c r="X779" s="133"/>
      <c r="Y779" s="313" t="s">
        <v>122</v>
      </c>
      <c r="Z779" s="133"/>
      <c r="AA779" s="313" t="s">
        <v>123</v>
      </c>
      <c r="AB779" s="133"/>
      <c r="AC779" s="313" t="s">
        <v>122</v>
      </c>
      <c r="AD779" s="133"/>
      <c r="AE779" s="313" t="s">
        <v>124</v>
      </c>
      <c r="AF779" s="644" t="s">
        <v>125</v>
      </c>
      <c r="AG779" s="651" t="str">
        <f t="shared" si="32"/>
        <v/>
      </c>
      <c r="AH779" s="645" t="s">
        <v>47</v>
      </c>
      <c r="AI779" s="646" t="str">
        <f t="shared" si="33"/>
        <v/>
      </c>
      <c r="AJ779" s="234"/>
      <c r="AK779" s="647" t="str">
        <f t="shared" si="34"/>
        <v>○</v>
      </c>
      <c r="AL779" s="648" t="str">
        <f t="shared" si="35"/>
        <v/>
      </c>
      <c r="AM779" s="649"/>
      <c r="AN779" s="649"/>
      <c r="AO779" s="649"/>
      <c r="AP779" s="649"/>
      <c r="AQ779" s="649"/>
      <c r="AR779" s="649"/>
      <c r="AS779" s="649"/>
      <c r="AT779" s="649"/>
      <c r="AU779" s="650"/>
    </row>
    <row r="780" spans="1:47" ht="33" customHeight="1" thickBot="1">
      <c r="A780" s="639">
        <f t="shared" si="38"/>
        <v>770</v>
      </c>
      <c r="B780" s="1269" t="str">
        <f>IF(基本情報入力シート!C823="","",基本情報入力シート!C823)</f>
        <v/>
      </c>
      <c r="C780" s="1270"/>
      <c r="D780" s="1270"/>
      <c r="E780" s="1270"/>
      <c r="F780" s="1270"/>
      <c r="G780" s="1270"/>
      <c r="H780" s="1270"/>
      <c r="I780" s="1270"/>
      <c r="J780" s="1270"/>
      <c r="K780" s="1271"/>
      <c r="L780" s="639" t="str">
        <f>IF(基本情報入力シート!M823="","",基本情報入力シート!M823)</f>
        <v/>
      </c>
      <c r="M780" s="639" t="str">
        <f>IF(基本情報入力シート!R823="","",基本情報入力シート!R823)</f>
        <v/>
      </c>
      <c r="N780" s="639" t="str">
        <f>IF(基本情報入力シート!W823="","",基本情報入力シート!W823)</f>
        <v/>
      </c>
      <c r="O780" s="639" t="str">
        <f>IF(基本情報入力シート!X823="","",基本情報入力シート!X823)</f>
        <v/>
      </c>
      <c r="P780" s="640" t="str">
        <f>IF(基本情報入力シート!Y823="","",基本情報入力シート!Y823)</f>
        <v/>
      </c>
      <c r="Q780" s="641" t="str">
        <f>IF(基本情報入力シート!Z823="","",基本情報入力シート!Z823)</f>
        <v/>
      </c>
      <c r="R780" s="642" t="str">
        <f>IF(基本情報入力シート!AA823="","",基本情報入力シート!AA823)</f>
        <v/>
      </c>
      <c r="S780" s="129"/>
      <c r="T780" s="130"/>
      <c r="U780" s="643" t="str">
        <f>IFERROR(VLOOKUP(P780,【参考】数式用!$A$5:$I$28,MATCH(T780,【参考】数式用!$H$4:$I$4,0)+7,0),"")</f>
        <v/>
      </c>
      <c r="V780" s="132"/>
      <c r="W780" s="312" t="s">
        <v>121</v>
      </c>
      <c r="X780" s="133"/>
      <c r="Y780" s="313" t="s">
        <v>122</v>
      </c>
      <c r="Z780" s="133"/>
      <c r="AA780" s="313" t="s">
        <v>123</v>
      </c>
      <c r="AB780" s="133"/>
      <c r="AC780" s="313" t="s">
        <v>122</v>
      </c>
      <c r="AD780" s="133"/>
      <c r="AE780" s="313" t="s">
        <v>124</v>
      </c>
      <c r="AF780" s="644" t="s">
        <v>125</v>
      </c>
      <c r="AG780" s="651" t="str">
        <f t="shared" si="32"/>
        <v/>
      </c>
      <c r="AH780" s="645" t="s">
        <v>47</v>
      </c>
      <c r="AI780" s="646" t="str">
        <f t="shared" si="33"/>
        <v/>
      </c>
      <c r="AJ780" s="234"/>
      <c r="AK780" s="647" t="str">
        <f t="shared" si="34"/>
        <v>○</v>
      </c>
      <c r="AL780" s="648" t="str">
        <f t="shared" si="35"/>
        <v/>
      </c>
      <c r="AM780" s="649"/>
      <c r="AN780" s="649"/>
      <c r="AO780" s="649"/>
      <c r="AP780" s="649"/>
      <c r="AQ780" s="649"/>
      <c r="AR780" s="649"/>
      <c r="AS780" s="649"/>
      <c r="AT780" s="649"/>
      <c r="AU780" s="650"/>
    </row>
    <row r="781" spans="1:47" ht="33" customHeight="1" thickBot="1">
      <c r="A781" s="639">
        <f t="shared" ref="A781:A844" si="39">A780+1</f>
        <v>771</v>
      </c>
      <c r="B781" s="1269" t="str">
        <f>IF(基本情報入力シート!C824="","",基本情報入力シート!C824)</f>
        <v/>
      </c>
      <c r="C781" s="1270"/>
      <c r="D781" s="1270"/>
      <c r="E781" s="1270"/>
      <c r="F781" s="1270"/>
      <c r="G781" s="1270"/>
      <c r="H781" s="1270"/>
      <c r="I781" s="1270"/>
      <c r="J781" s="1270"/>
      <c r="K781" s="1271"/>
      <c r="L781" s="639" t="str">
        <f>IF(基本情報入力シート!M824="","",基本情報入力シート!M824)</f>
        <v/>
      </c>
      <c r="M781" s="639" t="str">
        <f>IF(基本情報入力シート!R824="","",基本情報入力シート!R824)</f>
        <v/>
      </c>
      <c r="N781" s="639" t="str">
        <f>IF(基本情報入力シート!W824="","",基本情報入力シート!W824)</f>
        <v/>
      </c>
      <c r="O781" s="639" t="str">
        <f>IF(基本情報入力シート!X824="","",基本情報入力シート!X824)</f>
        <v/>
      </c>
      <c r="P781" s="640" t="str">
        <f>IF(基本情報入力シート!Y824="","",基本情報入力シート!Y824)</f>
        <v/>
      </c>
      <c r="Q781" s="641" t="str">
        <f>IF(基本情報入力シート!Z824="","",基本情報入力シート!Z824)</f>
        <v/>
      </c>
      <c r="R781" s="642" t="str">
        <f>IF(基本情報入力シート!AA824="","",基本情報入力シート!AA824)</f>
        <v/>
      </c>
      <c r="S781" s="129"/>
      <c r="T781" s="130"/>
      <c r="U781" s="643" t="str">
        <f>IFERROR(VLOOKUP(P781,【参考】数式用!$A$5:$I$28,MATCH(T781,【参考】数式用!$H$4:$I$4,0)+7,0),"")</f>
        <v/>
      </c>
      <c r="V781" s="132"/>
      <c r="W781" s="312" t="s">
        <v>121</v>
      </c>
      <c r="X781" s="133"/>
      <c r="Y781" s="313" t="s">
        <v>122</v>
      </c>
      <c r="Z781" s="133"/>
      <c r="AA781" s="313" t="s">
        <v>123</v>
      </c>
      <c r="AB781" s="133"/>
      <c r="AC781" s="313" t="s">
        <v>122</v>
      </c>
      <c r="AD781" s="133"/>
      <c r="AE781" s="313" t="s">
        <v>124</v>
      </c>
      <c r="AF781" s="644" t="s">
        <v>125</v>
      </c>
      <c r="AG781" s="651" t="str">
        <f t="shared" si="32"/>
        <v/>
      </c>
      <c r="AH781" s="645" t="s">
        <v>47</v>
      </c>
      <c r="AI781" s="646" t="str">
        <f t="shared" si="33"/>
        <v/>
      </c>
      <c r="AJ781" s="234"/>
      <c r="AK781" s="647" t="str">
        <f t="shared" si="34"/>
        <v>○</v>
      </c>
      <c r="AL781" s="648" t="str">
        <f t="shared" si="35"/>
        <v/>
      </c>
      <c r="AM781" s="649"/>
      <c r="AN781" s="649"/>
      <c r="AO781" s="649"/>
      <c r="AP781" s="649"/>
      <c r="AQ781" s="649"/>
      <c r="AR781" s="649"/>
      <c r="AS781" s="649"/>
      <c r="AT781" s="649"/>
      <c r="AU781" s="650"/>
    </row>
    <row r="782" spans="1:47" ht="33" customHeight="1" thickBot="1">
      <c r="A782" s="639">
        <f t="shared" si="39"/>
        <v>772</v>
      </c>
      <c r="B782" s="1269" t="str">
        <f>IF(基本情報入力シート!C825="","",基本情報入力シート!C825)</f>
        <v/>
      </c>
      <c r="C782" s="1270"/>
      <c r="D782" s="1270"/>
      <c r="E782" s="1270"/>
      <c r="F782" s="1270"/>
      <c r="G782" s="1270"/>
      <c r="H782" s="1270"/>
      <c r="I782" s="1270"/>
      <c r="J782" s="1270"/>
      <c r="K782" s="1271"/>
      <c r="L782" s="639" t="str">
        <f>IF(基本情報入力シート!M825="","",基本情報入力シート!M825)</f>
        <v/>
      </c>
      <c r="M782" s="639" t="str">
        <f>IF(基本情報入力シート!R825="","",基本情報入力シート!R825)</f>
        <v/>
      </c>
      <c r="N782" s="639" t="str">
        <f>IF(基本情報入力シート!W825="","",基本情報入力シート!W825)</f>
        <v/>
      </c>
      <c r="O782" s="639" t="str">
        <f>IF(基本情報入力シート!X825="","",基本情報入力シート!X825)</f>
        <v/>
      </c>
      <c r="P782" s="640" t="str">
        <f>IF(基本情報入力シート!Y825="","",基本情報入力シート!Y825)</f>
        <v/>
      </c>
      <c r="Q782" s="641" t="str">
        <f>IF(基本情報入力シート!Z825="","",基本情報入力シート!Z825)</f>
        <v/>
      </c>
      <c r="R782" s="642" t="str">
        <f>IF(基本情報入力シート!AA825="","",基本情報入力シート!AA825)</f>
        <v/>
      </c>
      <c r="S782" s="129"/>
      <c r="T782" s="130"/>
      <c r="U782" s="643" t="str">
        <f>IFERROR(VLOOKUP(P782,【参考】数式用!$A$5:$I$28,MATCH(T782,【参考】数式用!$H$4:$I$4,0)+7,0),"")</f>
        <v/>
      </c>
      <c r="V782" s="132"/>
      <c r="W782" s="312" t="s">
        <v>121</v>
      </c>
      <c r="X782" s="133"/>
      <c r="Y782" s="313" t="s">
        <v>122</v>
      </c>
      <c r="Z782" s="133"/>
      <c r="AA782" s="313" t="s">
        <v>123</v>
      </c>
      <c r="AB782" s="133"/>
      <c r="AC782" s="313" t="s">
        <v>122</v>
      </c>
      <c r="AD782" s="133"/>
      <c r="AE782" s="313" t="s">
        <v>124</v>
      </c>
      <c r="AF782" s="644" t="s">
        <v>125</v>
      </c>
      <c r="AG782" s="651" t="str">
        <f t="shared" si="32"/>
        <v/>
      </c>
      <c r="AH782" s="645" t="s">
        <v>47</v>
      </c>
      <c r="AI782" s="646" t="str">
        <f t="shared" si="33"/>
        <v/>
      </c>
      <c r="AJ782" s="234"/>
      <c r="AK782" s="647" t="str">
        <f t="shared" si="34"/>
        <v>○</v>
      </c>
      <c r="AL782" s="648" t="str">
        <f t="shared" si="35"/>
        <v/>
      </c>
      <c r="AM782" s="649"/>
      <c r="AN782" s="649"/>
      <c r="AO782" s="649"/>
      <c r="AP782" s="649"/>
      <c r="AQ782" s="649"/>
      <c r="AR782" s="649"/>
      <c r="AS782" s="649"/>
      <c r="AT782" s="649"/>
      <c r="AU782" s="650"/>
    </row>
    <row r="783" spans="1:47" ht="33" customHeight="1" thickBot="1">
      <c r="A783" s="639">
        <f t="shared" si="39"/>
        <v>773</v>
      </c>
      <c r="B783" s="1269" t="str">
        <f>IF(基本情報入力シート!C826="","",基本情報入力シート!C826)</f>
        <v/>
      </c>
      <c r="C783" s="1270"/>
      <c r="D783" s="1270"/>
      <c r="E783" s="1270"/>
      <c r="F783" s="1270"/>
      <c r="G783" s="1270"/>
      <c r="H783" s="1270"/>
      <c r="I783" s="1270"/>
      <c r="J783" s="1270"/>
      <c r="K783" s="1271"/>
      <c r="L783" s="639" t="str">
        <f>IF(基本情報入力シート!M826="","",基本情報入力シート!M826)</f>
        <v/>
      </c>
      <c r="M783" s="639" t="str">
        <f>IF(基本情報入力シート!R826="","",基本情報入力シート!R826)</f>
        <v/>
      </c>
      <c r="N783" s="639" t="str">
        <f>IF(基本情報入力シート!W826="","",基本情報入力シート!W826)</f>
        <v/>
      </c>
      <c r="O783" s="639" t="str">
        <f>IF(基本情報入力シート!X826="","",基本情報入力シート!X826)</f>
        <v/>
      </c>
      <c r="P783" s="640" t="str">
        <f>IF(基本情報入力シート!Y826="","",基本情報入力シート!Y826)</f>
        <v/>
      </c>
      <c r="Q783" s="641" t="str">
        <f>IF(基本情報入力シート!Z826="","",基本情報入力シート!Z826)</f>
        <v/>
      </c>
      <c r="R783" s="642" t="str">
        <f>IF(基本情報入力シート!AA826="","",基本情報入力シート!AA826)</f>
        <v/>
      </c>
      <c r="S783" s="129"/>
      <c r="T783" s="130"/>
      <c r="U783" s="643" t="str">
        <f>IFERROR(VLOOKUP(P783,【参考】数式用!$A$5:$I$28,MATCH(T783,【参考】数式用!$H$4:$I$4,0)+7,0),"")</f>
        <v/>
      </c>
      <c r="V783" s="132"/>
      <c r="W783" s="312" t="s">
        <v>121</v>
      </c>
      <c r="X783" s="133"/>
      <c r="Y783" s="313" t="s">
        <v>122</v>
      </c>
      <c r="Z783" s="133"/>
      <c r="AA783" s="313" t="s">
        <v>123</v>
      </c>
      <c r="AB783" s="133"/>
      <c r="AC783" s="313" t="s">
        <v>122</v>
      </c>
      <c r="AD783" s="133"/>
      <c r="AE783" s="313" t="s">
        <v>124</v>
      </c>
      <c r="AF783" s="644" t="s">
        <v>125</v>
      </c>
      <c r="AG783" s="651" t="str">
        <f t="shared" si="32"/>
        <v/>
      </c>
      <c r="AH783" s="645" t="s">
        <v>47</v>
      </c>
      <c r="AI783" s="646" t="str">
        <f t="shared" si="33"/>
        <v/>
      </c>
      <c r="AJ783" s="234"/>
      <c r="AK783" s="647" t="str">
        <f t="shared" si="34"/>
        <v>○</v>
      </c>
      <c r="AL783" s="648" t="str">
        <f t="shared" si="35"/>
        <v/>
      </c>
      <c r="AM783" s="649"/>
      <c r="AN783" s="649"/>
      <c r="AO783" s="649"/>
      <c r="AP783" s="649"/>
      <c r="AQ783" s="649"/>
      <c r="AR783" s="649"/>
      <c r="AS783" s="649"/>
      <c r="AT783" s="649"/>
      <c r="AU783" s="650"/>
    </row>
    <row r="784" spans="1:47" ht="33" customHeight="1" thickBot="1">
      <c r="A784" s="639">
        <f t="shared" si="39"/>
        <v>774</v>
      </c>
      <c r="B784" s="1269" t="str">
        <f>IF(基本情報入力シート!C827="","",基本情報入力シート!C827)</f>
        <v/>
      </c>
      <c r="C784" s="1270"/>
      <c r="D784" s="1270"/>
      <c r="E784" s="1270"/>
      <c r="F784" s="1270"/>
      <c r="G784" s="1270"/>
      <c r="H784" s="1270"/>
      <c r="I784" s="1270"/>
      <c r="J784" s="1270"/>
      <c r="K784" s="1271"/>
      <c r="L784" s="639" t="str">
        <f>IF(基本情報入力シート!M827="","",基本情報入力シート!M827)</f>
        <v/>
      </c>
      <c r="M784" s="639" t="str">
        <f>IF(基本情報入力シート!R827="","",基本情報入力シート!R827)</f>
        <v/>
      </c>
      <c r="N784" s="639" t="str">
        <f>IF(基本情報入力シート!W827="","",基本情報入力シート!W827)</f>
        <v/>
      </c>
      <c r="O784" s="639" t="str">
        <f>IF(基本情報入力シート!X827="","",基本情報入力シート!X827)</f>
        <v/>
      </c>
      <c r="P784" s="640" t="str">
        <f>IF(基本情報入力シート!Y827="","",基本情報入力シート!Y827)</f>
        <v/>
      </c>
      <c r="Q784" s="641" t="str">
        <f>IF(基本情報入力シート!Z827="","",基本情報入力シート!Z827)</f>
        <v/>
      </c>
      <c r="R784" s="642" t="str">
        <f>IF(基本情報入力シート!AA827="","",基本情報入力シート!AA827)</f>
        <v/>
      </c>
      <c r="S784" s="129"/>
      <c r="T784" s="130"/>
      <c r="U784" s="643" t="str">
        <f>IFERROR(VLOOKUP(P784,【参考】数式用!$A$5:$I$28,MATCH(T784,【参考】数式用!$H$4:$I$4,0)+7,0),"")</f>
        <v/>
      </c>
      <c r="V784" s="132"/>
      <c r="W784" s="312" t="s">
        <v>121</v>
      </c>
      <c r="X784" s="133"/>
      <c r="Y784" s="313" t="s">
        <v>122</v>
      </c>
      <c r="Z784" s="133"/>
      <c r="AA784" s="313" t="s">
        <v>123</v>
      </c>
      <c r="AB784" s="133"/>
      <c r="AC784" s="313" t="s">
        <v>122</v>
      </c>
      <c r="AD784" s="133"/>
      <c r="AE784" s="313" t="s">
        <v>124</v>
      </c>
      <c r="AF784" s="644" t="s">
        <v>125</v>
      </c>
      <c r="AG784" s="651" t="str">
        <f t="shared" si="32"/>
        <v/>
      </c>
      <c r="AH784" s="645" t="s">
        <v>47</v>
      </c>
      <c r="AI784" s="646" t="str">
        <f t="shared" si="33"/>
        <v/>
      </c>
      <c r="AJ784" s="234"/>
      <c r="AK784" s="647" t="str">
        <f t="shared" si="34"/>
        <v>○</v>
      </c>
      <c r="AL784" s="648" t="str">
        <f t="shared" si="35"/>
        <v/>
      </c>
      <c r="AM784" s="649"/>
      <c r="AN784" s="649"/>
      <c r="AO784" s="649"/>
      <c r="AP784" s="649"/>
      <c r="AQ784" s="649"/>
      <c r="AR784" s="649"/>
      <c r="AS784" s="649"/>
      <c r="AT784" s="649"/>
      <c r="AU784" s="650"/>
    </row>
    <row r="785" spans="1:47" ht="33" customHeight="1" thickBot="1">
      <c r="A785" s="639">
        <f t="shared" si="39"/>
        <v>775</v>
      </c>
      <c r="B785" s="1269" t="str">
        <f>IF(基本情報入力シート!C828="","",基本情報入力シート!C828)</f>
        <v/>
      </c>
      <c r="C785" s="1270"/>
      <c r="D785" s="1270"/>
      <c r="E785" s="1270"/>
      <c r="F785" s="1270"/>
      <c r="G785" s="1270"/>
      <c r="H785" s="1270"/>
      <c r="I785" s="1270"/>
      <c r="J785" s="1270"/>
      <c r="K785" s="1271"/>
      <c r="L785" s="639" t="str">
        <f>IF(基本情報入力シート!M828="","",基本情報入力シート!M828)</f>
        <v/>
      </c>
      <c r="M785" s="639" t="str">
        <f>IF(基本情報入力シート!R828="","",基本情報入力シート!R828)</f>
        <v/>
      </c>
      <c r="N785" s="639" t="str">
        <f>IF(基本情報入力シート!W828="","",基本情報入力シート!W828)</f>
        <v/>
      </c>
      <c r="O785" s="639" t="str">
        <f>IF(基本情報入力シート!X828="","",基本情報入力シート!X828)</f>
        <v/>
      </c>
      <c r="P785" s="640" t="str">
        <f>IF(基本情報入力シート!Y828="","",基本情報入力シート!Y828)</f>
        <v/>
      </c>
      <c r="Q785" s="641" t="str">
        <f>IF(基本情報入力シート!Z828="","",基本情報入力シート!Z828)</f>
        <v/>
      </c>
      <c r="R785" s="642" t="str">
        <f>IF(基本情報入力シート!AA828="","",基本情報入力シート!AA828)</f>
        <v/>
      </c>
      <c r="S785" s="129"/>
      <c r="T785" s="130"/>
      <c r="U785" s="643" t="str">
        <f>IFERROR(VLOOKUP(P785,【参考】数式用!$A$5:$I$28,MATCH(T785,【参考】数式用!$H$4:$I$4,0)+7,0),"")</f>
        <v/>
      </c>
      <c r="V785" s="132"/>
      <c r="W785" s="312" t="s">
        <v>121</v>
      </c>
      <c r="X785" s="133"/>
      <c r="Y785" s="313" t="s">
        <v>122</v>
      </c>
      <c r="Z785" s="133"/>
      <c r="AA785" s="313" t="s">
        <v>123</v>
      </c>
      <c r="AB785" s="133"/>
      <c r="AC785" s="313" t="s">
        <v>122</v>
      </c>
      <c r="AD785" s="133"/>
      <c r="AE785" s="313" t="s">
        <v>124</v>
      </c>
      <c r="AF785" s="644" t="s">
        <v>125</v>
      </c>
      <c r="AG785" s="651" t="str">
        <f t="shared" si="32"/>
        <v/>
      </c>
      <c r="AH785" s="645" t="s">
        <v>47</v>
      </c>
      <c r="AI785" s="646" t="str">
        <f t="shared" si="33"/>
        <v/>
      </c>
      <c r="AJ785" s="234"/>
      <c r="AK785" s="647" t="str">
        <f t="shared" si="34"/>
        <v>○</v>
      </c>
      <c r="AL785" s="648" t="str">
        <f t="shared" si="35"/>
        <v/>
      </c>
      <c r="AM785" s="649"/>
      <c r="AN785" s="649"/>
      <c r="AO785" s="649"/>
      <c r="AP785" s="649"/>
      <c r="AQ785" s="649"/>
      <c r="AR785" s="649"/>
      <c r="AS785" s="649"/>
      <c r="AT785" s="649"/>
      <c r="AU785" s="650"/>
    </row>
    <row r="786" spans="1:47" ht="33" customHeight="1" thickBot="1">
      <c r="A786" s="639">
        <f t="shared" si="39"/>
        <v>776</v>
      </c>
      <c r="B786" s="1269" t="str">
        <f>IF(基本情報入力シート!C829="","",基本情報入力シート!C829)</f>
        <v/>
      </c>
      <c r="C786" s="1270"/>
      <c r="D786" s="1270"/>
      <c r="E786" s="1270"/>
      <c r="F786" s="1270"/>
      <c r="G786" s="1270"/>
      <c r="H786" s="1270"/>
      <c r="I786" s="1270"/>
      <c r="J786" s="1270"/>
      <c r="K786" s="1271"/>
      <c r="L786" s="639" t="str">
        <f>IF(基本情報入力シート!M829="","",基本情報入力シート!M829)</f>
        <v/>
      </c>
      <c r="M786" s="639" t="str">
        <f>IF(基本情報入力シート!R829="","",基本情報入力シート!R829)</f>
        <v/>
      </c>
      <c r="N786" s="639" t="str">
        <f>IF(基本情報入力シート!W829="","",基本情報入力シート!W829)</f>
        <v/>
      </c>
      <c r="O786" s="639" t="str">
        <f>IF(基本情報入力シート!X829="","",基本情報入力シート!X829)</f>
        <v/>
      </c>
      <c r="P786" s="640" t="str">
        <f>IF(基本情報入力シート!Y829="","",基本情報入力シート!Y829)</f>
        <v/>
      </c>
      <c r="Q786" s="641" t="str">
        <f>IF(基本情報入力シート!Z829="","",基本情報入力シート!Z829)</f>
        <v/>
      </c>
      <c r="R786" s="642" t="str">
        <f>IF(基本情報入力シート!AA829="","",基本情報入力シート!AA829)</f>
        <v/>
      </c>
      <c r="S786" s="129"/>
      <c r="T786" s="130"/>
      <c r="U786" s="643" t="str">
        <f>IFERROR(VLOOKUP(P786,【参考】数式用!$A$5:$I$28,MATCH(T786,【参考】数式用!$H$4:$I$4,0)+7,0),"")</f>
        <v/>
      </c>
      <c r="V786" s="132"/>
      <c r="W786" s="312" t="s">
        <v>121</v>
      </c>
      <c r="X786" s="133"/>
      <c r="Y786" s="313" t="s">
        <v>122</v>
      </c>
      <c r="Z786" s="133"/>
      <c r="AA786" s="313" t="s">
        <v>123</v>
      </c>
      <c r="AB786" s="133"/>
      <c r="AC786" s="313" t="s">
        <v>122</v>
      </c>
      <c r="AD786" s="133"/>
      <c r="AE786" s="313" t="s">
        <v>124</v>
      </c>
      <c r="AF786" s="644" t="s">
        <v>125</v>
      </c>
      <c r="AG786" s="651" t="str">
        <f t="shared" si="32"/>
        <v/>
      </c>
      <c r="AH786" s="645" t="s">
        <v>47</v>
      </c>
      <c r="AI786" s="646" t="str">
        <f t="shared" si="33"/>
        <v/>
      </c>
      <c r="AJ786" s="234"/>
      <c r="AK786" s="647" t="str">
        <f t="shared" si="34"/>
        <v>○</v>
      </c>
      <c r="AL786" s="648" t="str">
        <f t="shared" si="35"/>
        <v/>
      </c>
      <c r="AM786" s="649"/>
      <c r="AN786" s="649"/>
      <c r="AO786" s="649"/>
      <c r="AP786" s="649"/>
      <c r="AQ786" s="649"/>
      <c r="AR786" s="649"/>
      <c r="AS786" s="649"/>
      <c r="AT786" s="649"/>
      <c r="AU786" s="650"/>
    </row>
    <row r="787" spans="1:47" ht="33" customHeight="1" thickBot="1">
      <c r="A787" s="639">
        <f t="shared" si="39"/>
        <v>777</v>
      </c>
      <c r="B787" s="1269" t="str">
        <f>IF(基本情報入力シート!C830="","",基本情報入力シート!C830)</f>
        <v/>
      </c>
      <c r="C787" s="1270"/>
      <c r="D787" s="1270"/>
      <c r="E787" s="1270"/>
      <c r="F787" s="1270"/>
      <c r="G787" s="1270"/>
      <c r="H787" s="1270"/>
      <c r="I787" s="1270"/>
      <c r="J787" s="1270"/>
      <c r="K787" s="1271"/>
      <c r="L787" s="639" t="str">
        <f>IF(基本情報入力シート!M830="","",基本情報入力シート!M830)</f>
        <v/>
      </c>
      <c r="M787" s="639" t="str">
        <f>IF(基本情報入力シート!R830="","",基本情報入力シート!R830)</f>
        <v/>
      </c>
      <c r="N787" s="639" t="str">
        <f>IF(基本情報入力シート!W830="","",基本情報入力シート!W830)</f>
        <v/>
      </c>
      <c r="O787" s="639" t="str">
        <f>IF(基本情報入力シート!X830="","",基本情報入力シート!X830)</f>
        <v/>
      </c>
      <c r="P787" s="640" t="str">
        <f>IF(基本情報入力シート!Y830="","",基本情報入力シート!Y830)</f>
        <v/>
      </c>
      <c r="Q787" s="641" t="str">
        <f>IF(基本情報入力シート!Z830="","",基本情報入力シート!Z830)</f>
        <v/>
      </c>
      <c r="R787" s="642" t="str">
        <f>IF(基本情報入力シート!AA830="","",基本情報入力シート!AA830)</f>
        <v/>
      </c>
      <c r="S787" s="129"/>
      <c r="T787" s="130"/>
      <c r="U787" s="643" t="str">
        <f>IFERROR(VLOOKUP(P787,【参考】数式用!$A$5:$I$28,MATCH(T787,【参考】数式用!$H$4:$I$4,0)+7,0),"")</f>
        <v/>
      </c>
      <c r="V787" s="132"/>
      <c r="W787" s="312" t="s">
        <v>121</v>
      </c>
      <c r="X787" s="133"/>
      <c r="Y787" s="313" t="s">
        <v>122</v>
      </c>
      <c r="Z787" s="133"/>
      <c r="AA787" s="313" t="s">
        <v>123</v>
      </c>
      <c r="AB787" s="133"/>
      <c r="AC787" s="313" t="s">
        <v>122</v>
      </c>
      <c r="AD787" s="133"/>
      <c r="AE787" s="313" t="s">
        <v>124</v>
      </c>
      <c r="AF787" s="644" t="s">
        <v>125</v>
      </c>
      <c r="AG787" s="651" t="str">
        <f t="shared" si="32"/>
        <v/>
      </c>
      <c r="AH787" s="645" t="s">
        <v>47</v>
      </c>
      <c r="AI787" s="646" t="str">
        <f t="shared" si="33"/>
        <v/>
      </c>
      <c r="AJ787" s="234"/>
      <c r="AK787" s="647" t="str">
        <f t="shared" si="34"/>
        <v>○</v>
      </c>
      <c r="AL787" s="648" t="str">
        <f t="shared" si="35"/>
        <v/>
      </c>
      <c r="AM787" s="649"/>
      <c r="AN787" s="649"/>
      <c r="AO787" s="649"/>
      <c r="AP787" s="649"/>
      <c r="AQ787" s="649"/>
      <c r="AR787" s="649"/>
      <c r="AS787" s="649"/>
      <c r="AT787" s="649"/>
      <c r="AU787" s="650"/>
    </row>
    <row r="788" spans="1:47" ht="33" customHeight="1" thickBot="1">
      <c r="A788" s="639">
        <f t="shared" si="39"/>
        <v>778</v>
      </c>
      <c r="B788" s="1269" t="str">
        <f>IF(基本情報入力シート!C831="","",基本情報入力シート!C831)</f>
        <v/>
      </c>
      <c r="C788" s="1270"/>
      <c r="D788" s="1270"/>
      <c r="E788" s="1270"/>
      <c r="F788" s="1270"/>
      <c r="G788" s="1270"/>
      <c r="H788" s="1270"/>
      <c r="I788" s="1270"/>
      <c r="J788" s="1270"/>
      <c r="K788" s="1271"/>
      <c r="L788" s="639" t="str">
        <f>IF(基本情報入力シート!M831="","",基本情報入力シート!M831)</f>
        <v/>
      </c>
      <c r="M788" s="639" t="str">
        <f>IF(基本情報入力シート!R831="","",基本情報入力シート!R831)</f>
        <v/>
      </c>
      <c r="N788" s="639" t="str">
        <f>IF(基本情報入力シート!W831="","",基本情報入力シート!W831)</f>
        <v/>
      </c>
      <c r="O788" s="639" t="str">
        <f>IF(基本情報入力シート!X831="","",基本情報入力シート!X831)</f>
        <v/>
      </c>
      <c r="P788" s="640" t="str">
        <f>IF(基本情報入力シート!Y831="","",基本情報入力シート!Y831)</f>
        <v/>
      </c>
      <c r="Q788" s="641" t="str">
        <f>IF(基本情報入力シート!Z831="","",基本情報入力シート!Z831)</f>
        <v/>
      </c>
      <c r="R788" s="642" t="str">
        <f>IF(基本情報入力シート!AA831="","",基本情報入力シート!AA831)</f>
        <v/>
      </c>
      <c r="S788" s="129"/>
      <c r="T788" s="130"/>
      <c r="U788" s="643" t="str">
        <f>IFERROR(VLOOKUP(P788,【参考】数式用!$A$5:$I$28,MATCH(T788,【参考】数式用!$H$4:$I$4,0)+7,0),"")</f>
        <v/>
      </c>
      <c r="V788" s="132"/>
      <c r="W788" s="312" t="s">
        <v>121</v>
      </c>
      <c r="X788" s="133"/>
      <c r="Y788" s="313" t="s">
        <v>122</v>
      </c>
      <c r="Z788" s="133"/>
      <c r="AA788" s="313" t="s">
        <v>123</v>
      </c>
      <c r="AB788" s="133"/>
      <c r="AC788" s="313" t="s">
        <v>122</v>
      </c>
      <c r="AD788" s="133"/>
      <c r="AE788" s="313" t="s">
        <v>124</v>
      </c>
      <c r="AF788" s="644" t="s">
        <v>125</v>
      </c>
      <c r="AG788" s="651" t="str">
        <f t="shared" si="32"/>
        <v/>
      </c>
      <c r="AH788" s="645" t="s">
        <v>47</v>
      </c>
      <c r="AI788" s="646" t="str">
        <f t="shared" si="33"/>
        <v/>
      </c>
      <c r="AJ788" s="234"/>
      <c r="AK788" s="647" t="str">
        <f t="shared" si="34"/>
        <v>○</v>
      </c>
      <c r="AL788" s="648" t="str">
        <f t="shared" si="35"/>
        <v/>
      </c>
      <c r="AM788" s="649"/>
      <c r="AN788" s="649"/>
      <c r="AO788" s="649"/>
      <c r="AP788" s="649"/>
      <c r="AQ788" s="649"/>
      <c r="AR788" s="649"/>
      <c r="AS788" s="649"/>
      <c r="AT788" s="649"/>
      <c r="AU788" s="650"/>
    </row>
    <row r="789" spans="1:47" ht="33" customHeight="1" thickBot="1">
      <c r="A789" s="639">
        <f t="shared" si="39"/>
        <v>779</v>
      </c>
      <c r="B789" s="1269" t="str">
        <f>IF(基本情報入力シート!C832="","",基本情報入力シート!C832)</f>
        <v/>
      </c>
      <c r="C789" s="1270"/>
      <c r="D789" s="1270"/>
      <c r="E789" s="1270"/>
      <c r="F789" s="1270"/>
      <c r="G789" s="1270"/>
      <c r="H789" s="1270"/>
      <c r="I789" s="1270"/>
      <c r="J789" s="1270"/>
      <c r="K789" s="1271"/>
      <c r="L789" s="639" t="str">
        <f>IF(基本情報入力シート!M832="","",基本情報入力シート!M832)</f>
        <v/>
      </c>
      <c r="M789" s="639" t="str">
        <f>IF(基本情報入力シート!R832="","",基本情報入力シート!R832)</f>
        <v/>
      </c>
      <c r="N789" s="639" t="str">
        <f>IF(基本情報入力シート!W832="","",基本情報入力シート!W832)</f>
        <v/>
      </c>
      <c r="O789" s="639" t="str">
        <f>IF(基本情報入力シート!X832="","",基本情報入力シート!X832)</f>
        <v/>
      </c>
      <c r="P789" s="640" t="str">
        <f>IF(基本情報入力シート!Y832="","",基本情報入力シート!Y832)</f>
        <v/>
      </c>
      <c r="Q789" s="641" t="str">
        <f>IF(基本情報入力シート!Z832="","",基本情報入力シート!Z832)</f>
        <v/>
      </c>
      <c r="R789" s="642" t="str">
        <f>IF(基本情報入力シート!AA832="","",基本情報入力シート!AA832)</f>
        <v/>
      </c>
      <c r="S789" s="129"/>
      <c r="T789" s="130"/>
      <c r="U789" s="643" t="str">
        <f>IFERROR(VLOOKUP(P789,【参考】数式用!$A$5:$I$28,MATCH(T789,【参考】数式用!$H$4:$I$4,0)+7,0),"")</f>
        <v/>
      </c>
      <c r="V789" s="132"/>
      <c r="W789" s="312" t="s">
        <v>121</v>
      </c>
      <c r="X789" s="133"/>
      <c r="Y789" s="313" t="s">
        <v>122</v>
      </c>
      <c r="Z789" s="133"/>
      <c r="AA789" s="313" t="s">
        <v>123</v>
      </c>
      <c r="AB789" s="133"/>
      <c r="AC789" s="313" t="s">
        <v>122</v>
      </c>
      <c r="AD789" s="133"/>
      <c r="AE789" s="313" t="s">
        <v>124</v>
      </c>
      <c r="AF789" s="644" t="s">
        <v>125</v>
      </c>
      <c r="AG789" s="651" t="str">
        <f t="shared" si="32"/>
        <v/>
      </c>
      <c r="AH789" s="645" t="s">
        <v>47</v>
      </c>
      <c r="AI789" s="646" t="str">
        <f t="shared" si="33"/>
        <v/>
      </c>
      <c r="AJ789" s="234"/>
      <c r="AK789" s="647" t="str">
        <f t="shared" si="34"/>
        <v>○</v>
      </c>
      <c r="AL789" s="648" t="str">
        <f t="shared" si="35"/>
        <v/>
      </c>
      <c r="AM789" s="649"/>
      <c r="AN789" s="649"/>
      <c r="AO789" s="649"/>
      <c r="AP789" s="649"/>
      <c r="AQ789" s="649"/>
      <c r="AR789" s="649"/>
      <c r="AS789" s="649"/>
      <c r="AT789" s="649"/>
      <c r="AU789" s="650"/>
    </row>
    <row r="790" spans="1:47" ht="33" customHeight="1" thickBot="1">
      <c r="A790" s="639">
        <f t="shared" si="39"/>
        <v>780</v>
      </c>
      <c r="B790" s="1269" t="str">
        <f>IF(基本情報入力シート!C833="","",基本情報入力シート!C833)</f>
        <v/>
      </c>
      <c r="C790" s="1270"/>
      <c r="D790" s="1270"/>
      <c r="E790" s="1270"/>
      <c r="F790" s="1270"/>
      <c r="G790" s="1270"/>
      <c r="H790" s="1270"/>
      <c r="I790" s="1270"/>
      <c r="J790" s="1270"/>
      <c r="K790" s="1271"/>
      <c r="L790" s="639" t="str">
        <f>IF(基本情報入力シート!M833="","",基本情報入力シート!M833)</f>
        <v/>
      </c>
      <c r="M790" s="639" t="str">
        <f>IF(基本情報入力シート!R833="","",基本情報入力シート!R833)</f>
        <v/>
      </c>
      <c r="N790" s="639" t="str">
        <f>IF(基本情報入力シート!W833="","",基本情報入力シート!W833)</f>
        <v/>
      </c>
      <c r="O790" s="639" t="str">
        <f>IF(基本情報入力シート!X833="","",基本情報入力シート!X833)</f>
        <v/>
      </c>
      <c r="P790" s="640" t="str">
        <f>IF(基本情報入力シート!Y833="","",基本情報入力シート!Y833)</f>
        <v/>
      </c>
      <c r="Q790" s="641" t="str">
        <f>IF(基本情報入力シート!Z833="","",基本情報入力シート!Z833)</f>
        <v/>
      </c>
      <c r="R790" s="642" t="str">
        <f>IF(基本情報入力シート!AA833="","",基本情報入力シート!AA833)</f>
        <v/>
      </c>
      <c r="S790" s="129"/>
      <c r="T790" s="130"/>
      <c r="U790" s="643" t="str">
        <f>IFERROR(VLOOKUP(P790,【参考】数式用!$A$5:$I$28,MATCH(T790,【参考】数式用!$H$4:$I$4,0)+7,0),"")</f>
        <v/>
      </c>
      <c r="V790" s="132"/>
      <c r="W790" s="312" t="s">
        <v>121</v>
      </c>
      <c r="X790" s="133"/>
      <c r="Y790" s="313" t="s">
        <v>122</v>
      </c>
      <c r="Z790" s="133"/>
      <c r="AA790" s="313" t="s">
        <v>123</v>
      </c>
      <c r="AB790" s="133"/>
      <c r="AC790" s="313" t="s">
        <v>122</v>
      </c>
      <c r="AD790" s="133"/>
      <c r="AE790" s="313" t="s">
        <v>124</v>
      </c>
      <c r="AF790" s="644" t="s">
        <v>125</v>
      </c>
      <c r="AG790" s="651" t="str">
        <f t="shared" si="32"/>
        <v/>
      </c>
      <c r="AH790" s="645" t="s">
        <v>47</v>
      </c>
      <c r="AI790" s="646" t="str">
        <f t="shared" si="33"/>
        <v/>
      </c>
      <c r="AJ790" s="234"/>
      <c r="AK790" s="647" t="str">
        <f t="shared" si="34"/>
        <v>○</v>
      </c>
      <c r="AL790" s="648" t="str">
        <f t="shared" si="35"/>
        <v/>
      </c>
      <c r="AM790" s="649"/>
      <c r="AN790" s="649"/>
      <c r="AO790" s="649"/>
      <c r="AP790" s="649"/>
      <c r="AQ790" s="649"/>
      <c r="AR790" s="649"/>
      <c r="AS790" s="649"/>
      <c r="AT790" s="649"/>
      <c r="AU790" s="650"/>
    </row>
    <row r="791" spans="1:47" ht="33" customHeight="1" thickBot="1">
      <c r="A791" s="639">
        <f t="shared" si="39"/>
        <v>781</v>
      </c>
      <c r="B791" s="1269" t="str">
        <f>IF(基本情報入力シート!C834="","",基本情報入力シート!C834)</f>
        <v/>
      </c>
      <c r="C791" s="1270"/>
      <c r="D791" s="1270"/>
      <c r="E791" s="1270"/>
      <c r="F791" s="1270"/>
      <c r="G791" s="1270"/>
      <c r="H791" s="1270"/>
      <c r="I791" s="1270"/>
      <c r="J791" s="1270"/>
      <c r="K791" s="1271"/>
      <c r="L791" s="639" t="str">
        <f>IF(基本情報入力シート!M834="","",基本情報入力シート!M834)</f>
        <v/>
      </c>
      <c r="M791" s="639" t="str">
        <f>IF(基本情報入力シート!R834="","",基本情報入力シート!R834)</f>
        <v/>
      </c>
      <c r="N791" s="639" t="str">
        <f>IF(基本情報入力シート!W834="","",基本情報入力シート!W834)</f>
        <v/>
      </c>
      <c r="O791" s="639" t="str">
        <f>IF(基本情報入力シート!X834="","",基本情報入力シート!X834)</f>
        <v/>
      </c>
      <c r="P791" s="640" t="str">
        <f>IF(基本情報入力シート!Y834="","",基本情報入力シート!Y834)</f>
        <v/>
      </c>
      <c r="Q791" s="641" t="str">
        <f>IF(基本情報入力シート!Z834="","",基本情報入力シート!Z834)</f>
        <v/>
      </c>
      <c r="R791" s="642" t="str">
        <f>IF(基本情報入力シート!AA834="","",基本情報入力シート!AA834)</f>
        <v/>
      </c>
      <c r="S791" s="129"/>
      <c r="T791" s="130"/>
      <c r="U791" s="643" t="str">
        <f>IFERROR(VLOOKUP(P791,【参考】数式用!$A$5:$I$28,MATCH(T791,【参考】数式用!$H$4:$I$4,0)+7,0),"")</f>
        <v/>
      </c>
      <c r="V791" s="132"/>
      <c r="W791" s="312" t="s">
        <v>121</v>
      </c>
      <c r="X791" s="133"/>
      <c r="Y791" s="313" t="s">
        <v>122</v>
      </c>
      <c r="Z791" s="133"/>
      <c r="AA791" s="313" t="s">
        <v>123</v>
      </c>
      <c r="AB791" s="133"/>
      <c r="AC791" s="313" t="s">
        <v>122</v>
      </c>
      <c r="AD791" s="133"/>
      <c r="AE791" s="313" t="s">
        <v>124</v>
      </c>
      <c r="AF791" s="644" t="s">
        <v>125</v>
      </c>
      <c r="AG791" s="651" t="str">
        <f t="shared" si="32"/>
        <v/>
      </c>
      <c r="AH791" s="645" t="s">
        <v>47</v>
      </c>
      <c r="AI791" s="646" t="str">
        <f t="shared" si="33"/>
        <v/>
      </c>
      <c r="AJ791" s="234"/>
      <c r="AK791" s="647" t="str">
        <f t="shared" si="34"/>
        <v>○</v>
      </c>
      <c r="AL791" s="648" t="str">
        <f t="shared" si="35"/>
        <v/>
      </c>
      <c r="AM791" s="649"/>
      <c r="AN791" s="649"/>
      <c r="AO791" s="649"/>
      <c r="AP791" s="649"/>
      <c r="AQ791" s="649"/>
      <c r="AR791" s="649"/>
      <c r="AS791" s="649"/>
      <c r="AT791" s="649"/>
      <c r="AU791" s="650"/>
    </row>
    <row r="792" spans="1:47" ht="33" customHeight="1" thickBot="1">
      <c r="A792" s="639">
        <f t="shared" si="39"/>
        <v>782</v>
      </c>
      <c r="B792" s="1269" t="str">
        <f>IF(基本情報入力シート!C835="","",基本情報入力シート!C835)</f>
        <v/>
      </c>
      <c r="C792" s="1270"/>
      <c r="D792" s="1270"/>
      <c r="E792" s="1270"/>
      <c r="F792" s="1270"/>
      <c r="G792" s="1270"/>
      <c r="H792" s="1270"/>
      <c r="I792" s="1270"/>
      <c r="J792" s="1270"/>
      <c r="K792" s="1271"/>
      <c r="L792" s="639" t="str">
        <f>IF(基本情報入力シート!M835="","",基本情報入力シート!M835)</f>
        <v/>
      </c>
      <c r="M792" s="639" t="str">
        <f>IF(基本情報入力シート!R835="","",基本情報入力シート!R835)</f>
        <v/>
      </c>
      <c r="N792" s="639" t="str">
        <f>IF(基本情報入力シート!W835="","",基本情報入力シート!W835)</f>
        <v/>
      </c>
      <c r="O792" s="639" t="str">
        <f>IF(基本情報入力シート!X835="","",基本情報入力シート!X835)</f>
        <v/>
      </c>
      <c r="P792" s="640" t="str">
        <f>IF(基本情報入力シート!Y835="","",基本情報入力シート!Y835)</f>
        <v/>
      </c>
      <c r="Q792" s="641" t="str">
        <f>IF(基本情報入力シート!Z835="","",基本情報入力シート!Z835)</f>
        <v/>
      </c>
      <c r="R792" s="642" t="str">
        <f>IF(基本情報入力シート!AA835="","",基本情報入力シート!AA835)</f>
        <v/>
      </c>
      <c r="S792" s="129"/>
      <c r="T792" s="130"/>
      <c r="U792" s="643" t="str">
        <f>IFERROR(VLOOKUP(P792,【参考】数式用!$A$5:$I$28,MATCH(T792,【参考】数式用!$H$4:$I$4,0)+7,0),"")</f>
        <v/>
      </c>
      <c r="V792" s="132"/>
      <c r="W792" s="312" t="s">
        <v>121</v>
      </c>
      <c r="X792" s="133"/>
      <c r="Y792" s="313" t="s">
        <v>122</v>
      </c>
      <c r="Z792" s="133"/>
      <c r="AA792" s="313" t="s">
        <v>123</v>
      </c>
      <c r="AB792" s="133"/>
      <c r="AC792" s="313" t="s">
        <v>122</v>
      </c>
      <c r="AD792" s="133"/>
      <c r="AE792" s="313" t="s">
        <v>124</v>
      </c>
      <c r="AF792" s="644" t="s">
        <v>125</v>
      </c>
      <c r="AG792" s="651" t="str">
        <f t="shared" si="32"/>
        <v/>
      </c>
      <c r="AH792" s="645" t="s">
        <v>47</v>
      </c>
      <c r="AI792" s="646" t="str">
        <f t="shared" si="33"/>
        <v/>
      </c>
      <c r="AJ792" s="234"/>
      <c r="AK792" s="647" t="str">
        <f t="shared" si="34"/>
        <v>○</v>
      </c>
      <c r="AL792" s="648" t="str">
        <f t="shared" si="35"/>
        <v/>
      </c>
      <c r="AM792" s="649"/>
      <c r="AN792" s="649"/>
      <c r="AO792" s="649"/>
      <c r="AP792" s="649"/>
      <c r="AQ792" s="649"/>
      <c r="AR792" s="649"/>
      <c r="AS792" s="649"/>
      <c r="AT792" s="649"/>
      <c r="AU792" s="650"/>
    </row>
    <row r="793" spans="1:47" ht="33" customHeight="1" thickBot="1">
      <c r="A793" s="639">
        <f t="shared" si="39"/>
        <v>783</v>
      </c>
      <c r="B793" s="1269" t="str">
        <f>IF(基本情報入力シート!C836="","",基本情報入力シート!C836)</f>
        <v/>
      </c>
      <c r="C793" s="1270"/>
      <c r="D793" s="1270"/>
      <c r="E793" s="1270"/>
      <c r="F793" s="1270"/>
      <c r="G793" s="1270"/>
      <c r="H793" s="1270"/>
      <c r="I793" s="1270"/>
      <c r="J793" s="1270"/>
      <c r="K793" s="1271"/>
      <c r="L793" s="639" t="str">
        <f>IF(基本情報入力シート!M836="","",基本情報入力シート!M836)</f>
        <v/>
      </c>
      <c r="M793" s="639" t="str">
        <f>IF(基本情報入力シート!R836="","",基本情報入力シート!R836)</f>
        <v/>
      </c>
      <c r="N793" s="639" t="str">
        <f>IF(基本情報入力シート!W836="","",基本情報入力シート!W836)</f>
        <v/>
      </c>
      <c r="O793" s="639" t="str">
        <f>IF(基本情報入力シート!X836="","",基本情報入力シート!X836)</f>
        <v/>
      </c>
      <c r="P793" s="640" t="str">
        <f>IF(基本情報入力シート!Y836="","",基本情報入力シート!Y836)</f>
        <v/>
      </c>
      <c r="Q793" s="641" t="str">
        <f>IF(基本情報入力シート!Z836="","",基本情報入力シート!Z836)</f>
        <v/>
      </c>
      <c r="R793" s="642" t="str">
        <f>IF(基本情報入力シート!AA836="","",基本情報入力シート!AA836)</f>
        <v/>
      </c>
      <c r="S793" s="129"/>
      <c r="T793" s="130"/>
      <c r="U793" s="643" t="str">
        <f>IFERROR(VLOOKUP(P793,【参考】数式用!$A$5:$I$28,MATCH(T793,【参考】数式用!$H$4:$I$4,0)+7,0),"")</f>
        <v/>
      </c>
      <c r="V793" s="132"/>
      <c r="W793" s="312" t="s">
        <v>121</v>
      </c>
      <c r="X793" s="133"/>
      <c r="Y793" s="313" t="s">
        <v>122</v>
      </c>
      <c r="Z793" s="133"/>
      <c r="AA793" s="313" t="s">
        <v>123</v>
      </c>
      <c r="AB793" s="133"/>
      <c r="AC793" s="313" t="s">
        <v>122</v>
      </c>
      <c r="AD793" s="133"/>
      <c r="AE793" s="313" t="s">
        <v>124</v>
      </c>
      <c r="AF793" s="644" t="s">
        <v>125</v>
      </c>
      <c r="AG793" s="651" t="str">
        <f t="shared" si="32"/>
        <v/>
      </c>
      <c r="AH793" s="645" t="s">
        <v>47</v>
      </c>
      <c r="AI793" s="646" t="str">
        <f t="shared" si="33"/>
        <v/>
      </c>
      <c r="AJ793" s="234"/>
      <c r="AK793" s="647" t="str">
        <f t="shared" si="34"/>
        <v>○</v>
      </c>
      <c r="AL793" s="648" t="str">
        <f t="shared" si="35"/>
        <v/>
      </c>
      <c r="AM793" s="649"/>
      <c r="AN793" s="649"/>
      <c r="AO793" s="649"/>
      <c r="AP793" s="649"/>
      <c r="AQ793" s="649"/>
      <c r="AR793" s="649"/>
      <c r="AS793" s="649"/>
      <c r="AT793" s="649"/>
      <c r="AU793" s="650"/>
    </row>
    <row r="794" spans="1:47" ht="33" customHeight="1" thickBot="1">
      <c r="A794" s="639">
        <f t="shared" si="39"/>
        <v>784</v>
      </c>
      <c r="B794" s="1269" t="str">
        <f>IF(基本情報入力シート!C837="","",基本情報入力シート!C837)</f>
        <v/>
      </c>
      <c r="C794" s="1270"/>
      <c r="D794" s="1270"/>
      <c r="E794" s="1270"/>
      <c r="F794" s="1270"/>
      <c r="G794" s="1270"/>
      <c r="H794" s="1270"/>
      <c r="I794" s="1270"/>
      <c r="J794" s="1270"/>
      <c r="K794" s="1271"/>
      <c r="L794" s="639" t="str">
        <f>IF(基本情報入力シート!M837="","",基本情報入力シート!M837)</f>
        <v/>
      </c>
      <c r="M794" s="639" t="str">
        <f>IF(基本情報入力シート!R837="","",基本情報入力シート!R837)</f>
        <v/>
      </c>
      <c r="N794" s="639" t="str">
        <f>IF(基本情報入力シート!W837="","",基本情報入力シート!W837)</f>
        <v/>
      </c>
      <c r="O794" s="639" t="str">
        <f>IF(基本情報入力シート!X837="","",基本情報入力シート!X837)</f>
        <v/>
      </c>
      <c r="P794" s="640" t="str">
        <f>IF(基本情報入力シート!Y837="","",基本情報入力シート!Y837)</f>
        <v/>
      </c>
      <c r="Q794" s="641" t="str">
        <f>IF(基本情報入力シート!Z837="","",基本情報入力シート!Z837)</f>
        <v/>
      </c>
      <c r="R794" s="642" t="str">
        <f>IF(基本情報入力シート!AA837="","",基本情報入力シート!AA837)</f>
        <v/>
      </c>
      <c r="S794" s="129"/>
      <c r="T794" s="130"/>
      <c r="U794" s="643" t="str">
        <f>IFERROR(VLOOKUP(P794,【参考】数式用!$A$5:$I$28,MATCH(T794,【参考】数式用!$H$4:$I$4,0)+7,0),"")</f>
        <v/>
      </c>
      <c r="V794" s="132"/>
      <c r="W794" s="312" t="s">
        <v>121</v>
      </c>
      <c r="X794" s="133"/>
      <c r="Y794" s="313" t="s">
        <v>122</v>
      </c>
      <c r="Z794" s="133"/>
      <c r="AA794" s="313" t="s">
        <v>123</v>
      </c>
      <c r="AB794" s="133"/>
      <c r="AC794" s="313" t="s">
        <v>122</v>
      </c>
      <c r="AD794" s="133"/>
      <c r="AE794" s="313" t="s">
        <v>124</v>
      </c>
      <c r="AF794" s="644" t="s">
        <v>125</v>
      </c>
      <c r="AG794" s="651" t="str">
        <f t="shared" si="32"/>
        <v/>
      </c>
      <c r="AH794" s="645" t="s">
        <v>47</v>
      </c>
      <c r="AI794" s="646" t="str">
        <f t="shared" si="33"/>
        <v/>
      </c>
      <c r="AJ794" s="234"/>
      <c r="AK794" s="647" t="str">
        <f t="shared" si="34"/>
        <v>○</v>
      </c>
      <c r="AL794" s="648" t="str">
        <f t="shared" si="35"/>
        <v/>
      </c>
      <c r="AM794" s="649"/>
      <c r="AN794" s="649"/>
      <c r="AO794" s="649"/>
      <c r="AP794" s="649"/>
      <c r="AQ794" s="649"/>
      <c r="AR794" s="649"/>
      <c r="AS794" s="649"/>
      <c r="AT794" s="649"/>
      <c r="AU794" s="650"/>
    </row>
    <row r="795" spans="1:47" ht="33" customHeight="1" thickBot="1">
      <c r="A795" s="639">
        <f t="shared" si="39"/>
        <v>785</v>
      </c>
      <c r="B795" s="1269" t="str">
        <f>IF(基本情報入力シート!C838="","",基本情報入力シート!C838)</f>
        <v/>
      </c>
      <c r="C795" s="1270"/>
      <c r="D795" s="1270"/>
      <c r="E795" s="1270"/>
      <c r="F795" s="1270"/>
      <c r="G795" s="1270"/>
      <c r="H795" s="1270"/>
      <c r="I795" s="1270"/>
      <c r="J795" s="1270"/>
      <c r="K795" s="1271"/>
      <c r="L795" s="639" t="str">
        <f>IF(基本情報入力シート!M838="","",基本情報入力シート!M838)</f>
        <v/>
      </c>
      <c r="M795" s="639" t="str">
        <f>IF(基本情報入力シート!R838="","",基本情報入力シート!R838)</f>
        <v/>
      </c>
      <c r="N795" s="639" t="str">
        <f>IF(基本情報入力シート!W838="","",基本情報入力シート!W838)</f>
        <v/>
      </c>
      <c r="O795" s="639" t="str">
        <f>IF(基本情報入力シート!X838="","",基本情報入力シート!X838)</f>
        <v/>
      </c>
      <c r="P795" s="640" t="str">
        <f>IF(基本情報入力シート!Y838="","",基本情報入力シート!Y838)</f>
        <v/>
      </c>
      <c r="Q795" s="641" t="str">
        <f>IF(基本情報入力シート!Z838="","",基本情報入力シート!Z838)</f>
        <v/>
      </c>
      <c r="R795" s="642" t="str">
        <f>IF(基本情報入力シート!AA838="","",基本情報入力シート!AA838)</f>
        <v/>
      </c>
      <c r="S795" s="129"/>
      <c r="T795" s="130"/>
      <c r="U795" s="643" t="str">
        <f>IFERROR(VLOOKUP(P795,【参考】数式用!$A$5:$I$28,MATCH(T795,【参考】数式用!$H$4:$I$4,0)+7,0),"")</f>
        <v/>
      </c>
      <c r="V795" s="132"/>
      <c r="W795" s="312" t="s">
        <v>121</v>
      </c>
      <c r="X795" s="133"/>
      <c r="Y795" s="313" t="s">
        <v>122</v>
      </c>
      <c r="Z795" s="133"/>
      <c r="AA795" s="313" t="s">
        <v>123</v>
      </c>
      <c r="AB795" s="133"/>
      <c r="AC795" s="313" t="s">
        <v>122</v>
      </c>
      <c r="AD795" s="133"/>
      <c r="AE795" s="313" t="s">
        <v>124</v>
      </c>
      <c r="AF795" s="644" t="s">
        <v>125</v>
      </c>
      <c r="AG795" s="651" t="str">
        <f t="shared" si="32"/>
        <v/>
      </c>
      <c r="AH795" s="645" t="s">
        <v>47</v>
      </c>
      <c r="AI795" s="646" t="str">
        <f t="shared" si="33"/>
        <v/>
      </c>
      <c r="AJ795" s="234"/>
      <c r="AK795" s="647" t="str">
        <f t="shared" si="34"/>
        <v>○</v>
      </c>
      <c r="AL795" s="648" t="str">
        <f t="shared" si="35"/>
        <v/>
      </c>
      <c r="AM795" s="649"/>
      <c r="AN795" s="649"/>
      <c r="AO795" s="649"/>
      <c r="AP795" s="649"/>
      <c r="AQ795" s="649"/>
      <c r="AR795" s="649"/>
      <c r="AS795" s="649"/>
      <c r="AT795" s="649"/>
      <c r="AU795" s="650"/>
    </row>
    <row r="796" spans="1:47" ht="33" customHeight="1" thickBot="1">
      <c r="A796" s="639">
        <f t="shared" si="39"/>
        <v>786</v>
      </c>
      <c r="B796" s="1269" t="str">
        <f>IF(基本情報入力シート!C839="","",基本情報入力シート!C839)</f>
        <v/>
      </c>
      <c r="C796" s="1270"/>
      <c r="D796" s="1270"/>
      <c r="E796" s="1270"/>
      <c r="F796" s="1270"/>
      <c r="G796" s="1270"/>
      <c r="H796" s="1270"/>
      <c r="I796" s="1270"/>
      <c r="J796" s="1270"/>
      <c r="K796" s="1271"/>
      <c r="L796" s="639" t="str">
        <f>IF(基本情報入力シート!M839="","",基本情報入力シート!M839)</f>
        <v/>
      </c>
      <c r="M796" s="639" t="str">
        <f>IF(基本情報入力シート!R839="","",基本情報入力シート!R839)</f>
        <v/>
      </c>
      <c r="N796" s="639" t="str">
        <f>IF(基本情報入力シート!W839="","",基本情報入力シート!W839)</f>
        <v/>
      </c>
      <c r="O796" s="639" t="str">
        <f>IF(基本情報入力シート!X839="","",基本情報入力シート!X839)</f>
        <v/>
      </c>
      <c r="P796" s="640" t="str">
        <f>IF(基本情報入力シート!Y839="","",基本情報入力シート!Y839)</f>
        <v/>
      </c>
      <c r="Q796" s="641" t="str">
        <f>IF(基本情報入力シート!Z839="","",基本情報入力シート!Z839)</f>
        <v/>
      </c>
      <c r="R796" s="642" t="str">
        <f>IF(基本情報入力シート!AA839="","",基本情報入力シート!AA839)</f>
        <v/>
      </c>
      <c r="S796" s="129"/>
      <c r="T796" s="130"/>
      <c r="U796" s="643" t="str">
        <f>IFERROR(VLOOKUP(P796,【参考】数式用!$A$5:$I$28,MATCH(T796,【参考】数式用!$H$4:$I$4,0)+7,0),"")</f>
        <v/>
      </c>
      <c r="V796" s="132"/>
      <c r="W796" s="312" t="s">
        <v>21</v>
      </c>
      <c r="X796" s="133"/>
      <c r="Y796" s="313" t="s">
        <v>11</v>
      </c>
      <c r="Z796" s="133"/>
      <c r="AA796" s="313" t="s">
        <v>67</v>
      </c>
      <c r="AB796" s="133"/>
      <c r="AC796" s="313" t="s">
        <v>11</v>
      </c>
      <c r="AD796" s="133"/>
      <c r="AE796" s="313" t="s">
        <v>14</v>
      </c>
      <c r="AF796" s="644" t="s">
        <v>30</v>
      </c>
      <c r="AG796" s="651" t="str">
        <f t="shared" si="32"/>
        <v/>
      </c>
      <c r="AH796" s="645" t="s">
        <v>47</v>
      </c>
      <c r="AI796" s="646" t="str">
        <f t="shared" si="33"/>
        <v/>
      </c>
      <c r="AJ796" s="234"/>
      <c r="AK796" s="647" t="str">
        <f t="shared" si="34"/>
        <v>○</v>
      </c>
      <c r="AL796" s="648" t="str">
        <f t="shared" si="35"/>
        <v/>
      </c>
      <c r="AM796" s="649"/>
      <c r="AN796" s="649"/>
      <c r="AO796" s="649"/>
      <c r="AP796" s="649"/>
      <c r="AQ796" s="649"/>
      <c r="AR796" s="649"/>
      <c r="AS796" s="649"/>
      <c r="AT796" s="649"/>
      <c r="AU796" s="650"/>
    </row>
    <row r="797" spans="1:47" ht="33" customHeight="1" thickBot="1">
      <c r="A797" s="639">
        <f t="shared" si="39"/>
        <v>787</v>
      </c>
      <c r="B797" s="1269" t="str">
        <f>IF(基本情報入力シート!C840="","",基本情報入力シート!C840)</f>
        <v/>
      </c>
      <c r="C797" s="1270"/>
      <c r="D797" s="1270"/>
      <c r="E797" s="1270"/>
      <c r="F797" s="1270"/>
      <c r="G797" s="1270"/>
      <c r="H797" s="1270"/>
      <c r="I797" s="1270"/>
      <c r="J797" s="1270"/>
      <c r="K797" s="1271"/>
      <c r="L797" s="639" t="str">
        <f>IF(基本情報入力シート!M840="","",基本情報入力シート!M840)</f>
        <v/>
      </c>
      <c r="M797" s="639" t="str">
        <f>IF(基本情報入力シート!R840="","",基本情報入力シート!R840)</f>
        <v/>
      </c>
      <c r="N797" s="639" t="str">
        <f>IF(基本情報入力シート!W840="","",基本情報入力シート!W840)</f>
        <v/>
      </c>
      <c r="O797" s="639" t="str">
        <f>IF(基本情報入力シート!X840="","",基本情報入力シート!X840)</f>
        <v/>
      </c>
      <c r="P797" s="640" t="str">
        <f>IF(基本情報入力シート!Y840="","",基本情報入力シート!Y840)</f>
        <v/>
      </c>
      <c r="Q797" s="641" t="str">
        <f>IF(基本情報入力シート!Z840="","",基本情報入力シート!Z840)</f>
        <v/>
      </c>
      <c r="R797" s="642" t="str">
        <f>IF(基本情報入力シート!AA840="","",基本情報入力シート!AA840)</f>
        <v/>
      </c>
      <c r="S797" s="129"/>
      <c r="T797" s="130"/>
      <c r="U797" s="643" t="str">
        <f>IFERROR(VLOOKUP(P797,【参考】数式用!$A$5:$I$28,MATCH(T797,【参考】数式用!$H$4:$I$4,0)+7,0),"")</f>
        <v/>
      </c>
      <c r="V797" s="132"/>
      <c r="W797" s="312" t="s">
        <v>21</v>
      </c>
      <c r="X797" s="133"/>
      <c r="Y797" s="313" t="s">
        <v>11</v>
      </c>
      <c r="Z797" s="133"/>
      <c r="AA797" s="313" t="s">
        <v>67</v>
      </c>
      <c r="AB797" s="133"/>
      <c r="AC797" s="313" t="s">
        <v>11</v>
      </c>
      <c r="AD797" s="133"/>
      <c r="AE797" s="313" t="s">
        <v>14</v>
      </c>
      <c r="AF797" s="644" t="s">
        <v>30</v>
      </c>
      <c r="AG797" s="651" t="str">
        <f t="shared" si="32"/>
        <v/>
      </c>
      <c r="AH797" s="645" t="s">
        <v>47</v>
      </c>
      <c r="AI797" s="646" t="str">
        <f t="shared" si="33"/>
        <v/>
      </c>
      <c r="AJ797" s="234"/>
      <c r="AK797" s="647" t="str">
        <f t="shared" si="34"/>
        <v>○</v>
      </c>
      <c r="AL797" s="648" t="str">
        <f t="shared" si="35"/>
        <v/>
      </c>
      <c r="AM797" s="649"/>
      <c r="AN797" s="649"/>
      <c r="AO797" s="649"/>
      <c r="AP797" s="649"/>
      <c r="AQ797" s="649"/>
      <c r="AR797" s="649"/>
      <c r="AS797" s="649"/>
      <c r="AT797" s="649"/>
      <c r="AU797" s="650"/>
    </row>
    <row r="798" spans="1:47" ht="33" customHeight="1" thickBot="1">
      <c r="A798" s="639">
        <f t="shared" si="39"/>
        <v>788</v>
      </c>
      <c r="B798" s="1269" t="str">
        <f>IF(基本情報入力シート!C841="","",基本情報入力シート!C841)</f>
        <v/>
      </c>
      <c r="C798" s="1270"/>
      <c r="D798" s="1270"/>
      <c r="E798" s="1270"/>
      <c r="F798" s="1270"/>
      <c r="G798" s="1270"/>
      <c r="H798" s="1270"/>
      <c r="I798" s="1270"/>
      <c r="J798" s="1270"/>
      <c r="K798" s="1271"/>
      <c r="L798" s="639" t="str">
        <f>IF(基本情報入力シート!M841="","",基本情報入力シート!M841)</f>
        <v/>
      </c>
      <c r="M798" s="639" t="str">
        <f>IF(基本情報入力シート!R841="","",基本情報入力シート!R841)</f>
        <v/>
      </c>
      <c r="N798" s="639" t="str">
        <f>IF(基本情報入力シート!W841="","",基本情報入力シート!W841)</f>
        <v/>
      </c>
      <c r="O798" s="639" t="str">
        <f>IF(基本情報入力シート!X841="","",基本情報入力シート!X841)</f>
        <v/>
      </c>
      <c r="P798" s="640" t="str">
        <f>IF(基本情報入力シート!Y841="","",基本情報入力シート!Y841)</f>
        <v/>
      </c>
      <c r="Q798" s="641" t="str">
        <f>IF(基本情報入力シート!Z841="","",基本情報入力シート!Z841)</f>
        <v/>
      </c>
      <c r="R798" s="642" t="str">
        <f>IF(基本情報入力シート!AA841="","",基本情報入力シート!AA841)</f>
        <v/>
      </c>
      <c r="S798" s="129"/>
      <c r="T798" s="130"/>
      <c r="U798" s="643" t="str">
        <f>IFERROR(VLOOKUP(P798,【参考】数式用!$A$5:$I$28,MATCH(T798,【参考】数式用!$H$4:$I$4,0)+7,0),"")</f>
        <v/>
      </c>
      <c r="V798" s="132"/>
      <c r="W798" s="312" t="s">
        <v>21</v>
      </c>
      <c r="X798" s="133"/>
      <c r="Y798" s="313" t="s">
        <v>11</v>
      </c>
      <c r="Z798" s="133"/>
      <c r="AA798" s="313" t="s">
        <v>67</v>
      </c>
      <c r="AB798" s="133"/>
      <c r="AC798" s="313" t="s">
        <v>11</v>
      </c>
      <c r="AD798" s="133"/>
      <c r="AE798" s="313" t="s">
        <v>14</v>
      </c>
      <c r="AF798" s="644" t="s">
        <v>30</v>
      </c>
      <c r="AG798" s="651" t="str">
        <f t="shared" si="32"/>
        <v/>
      </c>
      <c r="AH798" s="645" t="s">
        <v>47</v>
      </c>
      <c r="AI798" s="646" t="str">
        <f t="shared" si="33"/>
        <v/>
      </c>
      <c r="AJ798" s="234"/>
      <c r="AK798" s="647" t="str">
        <f t="shared" si="34"/>
        <v>○</v>
      </c>
      <c r="AL798" s="648" t="str">
        <f t="shared" si="35"/>
        <v/>
      </c>
      <c r="AM798" s="649"/>
      <c r="AN798" s="649"/>
      <c r="AO798" s="649"/>
      <c r="AP798" s="649"/>
      <c r="AQ798" s="649"/>
      <c r="AR798" s="649"/>
      <c r="AS798" s="649"/>
      <c r="AT798" s="649"/>
      <c r="AU798" s="650"/>
    </row>
    <row r="799" spans="1:47" ht="33" customHeight="1" thickBot="1">
      <c r="A799" s="639">
        <f t="shared" si="39"/>
        <v>789</v>
      </c>
      <c r="B799" s="1269" t="str">
        <f>IF(基本情報入力シート!C842="","",基本情報入力シート!C842)</f>
        <v/>
      </c>
      <c r="C799" s="1270"/>
      <c r="D799" s="1270"/>
      <c r="E799" s="1270"/>
      <c r="F799" s="1270"/>
      <c r="G799" s="1270"/>
      <c r="H799" s="1270"/>
      <c r="I799" s="1270"/>
      <c r="J799" s="1270"/>
      <c r="K799" s="1271"/>
      <c r="L799" s="639" t="str">
        <f>IF(基本情報入力シート!M842="","",基本情報入力シート!M842)</f>
        <v/>
      </c>
      <c r="M799" s="639" t="str">
        <f>IF(基本情報入力シート!R842="","",基本情報入力シート!R842)</f>
        <v/>
      </c>
      <c r="N799" s="639" t="str">
        <f>IF(基本情報入力シート!W842="","",基本情報入力シート!W842)</f>
        <v/>
      </c>
      <c r="O799" s="639" t="str">
        <f>IF(基本情報入力シート!X842="","",基本情報入力シート!X842)</f>
        <v/>
      </c>
      <c r="P799" s="640" t="str">
        <f>IF(基本情報入力シート!Y842="","",基本情報入力シート!Y842)</f>
        <v/>
      </c>
      <c r="Q799" s="641" t="str">
        <f>IF(基本情報入力シート!Z842="","",基本情報入力シート!Z842)</f>
        <v/>
      </c>
      <c r="R799" s="642" t="str">
        <f>IF(基本情報入力シート!AA842="","",基本情報入力シート!AA842)</f>
        <v/>
      </c>
      <c r="S799" s="129"/>
      <c r="T799" s="130"/>
      <c r="U799" s="643" t="str">
        <f>IFERROR(VLOOKUP(P799,【参考】数式用!$A$5:$I$28,MATCH(T799,【参考】数式用!$H$4:$I$4,0)+7,0),"")</f>
        <v/>
      </c>
      <c r="V799" s="132"/>
      <c r="W799" s="312" t="s">
        <v>121</v>
      </c>
      <c r="X799" s="133"/>
      <c r="Y799" s="313" t="s">
        <v>122</v>
      </c>
      <c r="Z799" s="133"/>
      <c r="AA799" s="313" t="s">
        <v>123</v>
      </c>
      <c r="AB799" s="133"/>
      <c r="AC799" s="313" t="s">
        <v>122</v>
      </c>
      <c r="AD799" s="133"/>
      <c r="AE799" s="313" t="s">
        <v>124</v>
      </c>
      <c r="AF799" s="644" t="s">
        <v>125</v>
      </c>
      <c r="AG799" s="651" t="str">
        <f t="shared" si="32"/>
        <v/>
      </c>
      <c r="AH799" s="645" t="s">
        <v>47</v>
      </c>
      <c r="AI799" s="646" t="str">
        <f t="shared" si="33"/>
        <v/>
      </c>
      <c r="AJ799" s="234"/>
      <c r="AK799" s="647" t="str">
        <f t="shared" si="34"/>
        <v>○</v>
      </c>
      <c r="AL799" s="648" t="str">
        <f t="shared" si="35"/>
        <v/>
      </c>
      <c r="AM799" s="649"/>
      <c r="AN799" s="649"/>
      <c r="AO799" s="649"/>
      <c r="AP799" s="649"/>
      <c r="AQ799" s="649"/>
      <c r="AR799" s="649"/>
      <c r="AS799" s="649"/>
      <c r="AT799" s="649"/>
      <c r="AU799" s="650"/>
    </row>
    <row r="800" spans="1:47" ht="33" customHeight="1" thickBot="1">
      <c r="A800" s="639">
        <f t="shared" si="39"/>
        <v>790</v>
      </c>
      <c r="B800" s="1269" t="str">
        <f>IF(基本情報入力シート!C843="","",基本情報入力シート!C843)</f>
        <v/>
      </c>
      <c r="C800" s="1270"/>
      <c r="D800" s="1270"/>
      <c r="E800" s="1270"/>
      <c r="F800" s="1270"/>
      <c r="G800" s="1270"/>
      <c r="H800" s="1270"/>
      <c r="I800" s="1270"/>
      <c r="J800" s="1270"/>
      <c r="K800" s="1271"/>
      <c r="L800" s="639" t="str">
        <f>IF(基本情報入力シート!M843="","",基本情報入力シート!M843)</f>
        <v/>
      </c>
      <c r="M800" s="639" t="str">
        <f>IF(基本情報入力シート!R843="","",基本情報入力シート!R843)</f>
        <v/>
      </c>
      <c r="N800" s="639" t="str">
        <f>IF(基本情報入力シート!W843="","",基本情報入力シート!W843)</f>
        <v/>
      </c>
      <c r="O800" s="639" t="str">
        <f>IF(基本情報入力シート!X843="","",基本情報入力シート!X843)</f>
        <v/>
      </c>
      <c r="P800" s="640" t="str">
        <f>IF(基本情報入力シート!Y843="","",基本情報入力シート!Y843)</f>
        <v/>
      </c>
      <c r="Q800" s="641" t="str">
        <f>IF(基本情報入力シート!Z843="","",基本情報入力シート!Z843)</f>
        <v/>
      </c>
      <c r="R800" s="642" t="str">
        <f>IF(基本情報入力シート!AA843="","",基本情報入力シート!AA843)</f>
        <v/>
      </c>
      <c r="S800" s="129"/>
      <c r="T800" s="130"/>
      <c r="U800" s="643" t="str">
        <f>IFERROR(VLOOKUP(P800,【参考】数式用!$A$5:$I$28,MATCH(T800,【参考】数式用!$H$4:$I$4,0)+7,0),"")</f>
        <v/>
      </c>
      <c r="V800" s="132"/>
      <c r="W800" s="312" t="s">
        <v>121</v>
      </c>
      <c r="X800" s="133"/>
      <c r="Y800" s="313" t="s">
        <v>122</v>
      </c>
      <c r="Z800" s="133"/>
      <c r="AA800" s="313" t="s">
        <v>123</v>
      </c>
      <c r="AB800" s="133"/>
      <c r="AC800" s="313" t="s">
        <v>122</v>
      </c>
      <c r="AD800" s="133"/>
      <c r="AE800" s="313" t="s">
        <v>124</v>
      </c>
      <c r="AF800" s="644" t="s">
        <v>125</v>
      </c>
      <c r="AG800" s="651" t="str">
        <f t="shared" si="32"/>
        <v/>
      </c>
      <c r="AH800" s="645" t="s">
        <v>47</v>
      </c>
      <c r="AI800" s="646" t="str">
        <f t="shared" si="33"/>
        <v/>
      </c>
      <c r="AJ800" s="234"/>
      <c r="AK800" s="647" t="str">
        <f t="shared" si="34"/>
        <v>○</v>
      </c>
      <c r="AL800" s="648" t="str">
        <f t="shared" si="35"/>
        <v/>
      </c>
      <c r="AM800" s="649"/>
      <c r="AN800" s="649"/>
      <c r="AO800" s="649"/>
      <c r="AP800" s="649"/>
      <c r="AQ800" s="649"/>
      <c r="AR800" s="649"/>
      <c r="AS800" s="649"/>
      <c r="AT800" s="649"/>
      <c r="AU800" s="650"/>
    </row>
    <row r="801" spans="1:47" ht="33" customHeight="1" thickBot="1">
      <c r="A801" s="639">
        <f t="shared" si="39"/>
        <v>791</v>
      </c>
      <c r="B801" s="1269" t="str">
        <f>IF(基本情報入力シート!C844="","",基本情報入力シート!C844)</f>
        <v/>
      </c>
      <c r="C801" s="1270"/>
      <c r="D801" s="1270"/>
      <c r="E801" s="1270"/>
      <c r="F801" s="1270"/>
      <c r="G801" s="1270"/>
      <c r="H801" s="1270"/>
      <c r="I801" s="1270"/>
      <c r="J801" s="1270"/>
      <c r="K801" s="1271"/>
      <c r="L801" s="639" t="str">
        <f>IF(基本情報入力シート!M844="","",基本情報入力シート!M844)</f>
        <v/>
      </c>
      <c r="M801" s="639" t="str">
        <f>IF(基本情報入力シート!R844="","",基本情報入力シート!R844)</f>
        <v/>
      </c>
      <c r="N801" s="639" t="str">
        <f>IF(基本情報入力シート!W844="","",基本情報入力シート!W844)</f>
        <v/>
      </c>
      <c r="O801" s="639" t="str">
        <f>IF(基本情報入力シート!X844="","",基本情報入力シート!X844)</f>
        <v/>
      </c>
      <c r="P801" s="640" t="str">
        <f>IF(基本情報入力シート!Y844="","",基本情報入力シート!Y844)</f>
        <v/>
      </c>
      <c r="Q801" s="641" t="str">
        <f>IF(基本情報入力シート!Z844="","",基本情報入力シート!Z844)</f>
        <v/>
      </c>
      <c r="R801" s="642" t="str">
        <f>IF(基本情報入力シート!AA844="","",基本情報入力シート!AA844)</f>
        <v/>
      </c>
      <c r="S801" s="129"/>
      <c r="T801" s="130"/>
      <c r="U801" s="643" t="str">
        <f>IFERROR(VLOOKUP(P801,【参考】数式用!$A$5:$I$28,MATCH(T801,【参考】数式用!$H$4:$I$4,0)+7,0),"")</f>
        <v/>
      </c>
      <c r="V801" s="132"/>
      <c r="W801" s="312" t="s">
        <v>121</v>
      </c>
      <c r="X801" s="133"/>
      <c r="Y801" s="313" t="s">
        <v>122</v>
      </c>
      <c r="Z801" s="133"/>
      <c r="AA801" s="313" t="s">
        <v>123</v>
      </c>
      <c r="AB801" s="133"/>
      <c r="AC801" s="313" t="s">
        <v>122</v>
      </c>
      <c r="AD801" s="133"/>
      <c r="AE801" s="313" t="s">
        <v>124</v>
      </c>
      <c r="AF801" s="644" t="s">
        <v>125</v>
      </c>
      <c r="AG801" s="651" t="str">
        <f t="shared" si="32"/>
        <v/>
      </c>
      <c r="AH801" s="645" t="s">
        <v>47</v>
      </c>
      <c r="AI801" s="646" t="str">
        <f t="shared" si="33"/>
        <v/>
      </c>
      <c r="AJ801" s="234"/>
      <c r="AK801" s="647" t="str">
        <f t="shared" si="34"/>
        <v>○</v>
      </c>
      <c r="AL801" s="648" t="str">
        <f t="shared" si="35"/>
        <v/>
      </c>
      <c r="AM801" s="649"/>
      <c r="AN801" s="649"/>
      <c r="AO801" s="649"/>
      <c r="AP801" s="649"/>
      <c r="AQ801" s="649"/>
      <c r="AR801" s="649"/>
      <c r="AS801" s="649"/>
      <c r="AT801" s="649"/>
      <c r="AU801" s="650"/>
    </row>
    <row r="802" spans="1:47" ht="33" customHeight="1" thickBot="1">
      <c r="A802" s="639">
        <f t="shared" si="39"/>
        <v>792</v>
      </c>
      <c r="B802" s="1269" t="str">
        <f>IF(基本情報入力シート!C845="","",基本情報入力シート!C845)</f>
        <v/>
      </c>
      <c r="C802" s="1270"/>
      <c r="D802" s="1270"/>
      <c r="E802" s="1270"/>
      <c r="F802" s="1270"/>
      <c r="G802" s="1270"/>
      <c r="H802" s="1270"/>
      <c r="I802" s="1270"/>
      <c r="J802" s="1270"/>
      <c r="K802" s="1271"/>
      <c r="L802" s="639" t="str">
        <f>IF(基本情報入力シート!M845="","",基本情報入力シート!M845)</f>
        <v/>
      </c>
      <c r="M802" s="639" t="str">
        <f>IF(基本情報入力シート!R845="","",基本情報入力シート!R845)</f>
        <v/>
      </c>
      <c r="N802" s="639" t="str">
        <f>IF(基本情報入力シート!W845="","",基本情報入力シート!W845)</f>
        <v/>
      </c>
      <c r="O802" s="639" t="str">
        <f>IF(基本情報入力シート!X845="","",基本情報入力シート!X845)</f>
        <v/>
      </c>
      <c r="P802" s="640" t="str">
        <f>IF(基本情報入力シート!Y845="","",基本情報入力シート!Y845)</f>
        <v/>
      </c>
      <c r="Q802" s="641" t="str">
        <f>IF(基本情報入力シート!Z845="","",基本情報入力シート!Z845)</f>
        <v/>
      </c>
      <c r="R802" s="642" t="str">
        <f>IF(基本情報入力シート!AA845="","",基本情報入力シート!AA845)</f>
        <v/>
      </c>
      <c r="S802" s="129"/>
      <c r="T802" s="130"/>
      <c r="U802" s="643" t="str">
        <f>IFERROR(VLOOKUP(P802,【参考】数式用!$A$5:$I$28,MATCH(T802,【参考】数式用!$H$4:$I$4,0)+7,0),"")</f>
        <v/>
      </c>
      <c r="V802" s="132"/>
      <c r="W802" s="312" t="s">
        <v>121</v>
      </c>
      <c r="X802" s="133"/>
      <c r="Y802" s="313" t="s">
        <v>122</v>
      </c>
      <c r="Z802" s="133"/>
      <c r="AA802" s="313" t="s">
        <v>123</v>
      </c>
      <c r="AB802" s="133"/>
      <c r="AC802" s="313" t="s">
        <v>122</v>
      </c>
      <c r="AD802" s="133"/>
      <c r="AE802" s="313" t="s">
        <v>124</v>
      </c>
      <c r="AF802" s="644" t="s">
        <v>125</v>
      </c>
      <c r="AG802" s="651" t="str">
        <f t="shared" si="32"/>
        <v/>
      </c>
      <c r="AH802" s="645" t="s">
        <v>47</v>
      </c>
      <c r="AI802" s="646" t="str">
        <f t="shared" si="33"/>
        <v/>
      </c>
      <c r="AJ802" s="234"/>
      <c r="AK802" s="647" t="str">
        <f t="shared" si="34"/>
        <v>○</v>
      </c>
      <c r="AL802" s="648" t="str">
        <f t="shared" si="35"/>
        <v/>
      </c>
      <c r="AM802" s="649"/>
      <c r="AN802" s="649"/>
      <c r="AO802" s="649"/>
      <c r="AP802" s="649"/>
      <c r="AQ802" s="649"/>
      <c r="AR802" s="649"/>
      <c r="AS802" s="649"/>
      <c r="AT802" s="649"/>
      <c r="AU802" s="650"/>
    </row>
    <row r="803" spans="1:47" ht="33" customHeight="1" thickBot="1">
      <c r="A803" s="639">
        <f t="shared" si="39"/>
        <v>793</v>
      </c>
      <c r="B803" s="1269" t="str">
        <f>IF(基本情報入力シート!C846="","",基本情報入力シート!C846)</f>
        <v/>
      </c>
      <c r="C803" s="1270"/>
      <c r="D803" s="1270"/>
      <c r="E803" s="1270"/>
      <c r="F803" s="1270"/>
      <c r="G803" s="1270"/>
      <c r="H803" s="1270"/>
      <c r="I803" s="1270"/>
      <c r="J803" s="1270"/>
      <c r="K803" s="1271"/>
      <c r="L803" s="639" t="str">
        <f>IF(基本情報入力シート!M846="","",基本情報入力シート!M846)</f>
        <v/>
      </c>
      <c r="M803" s="639" t="str">
        <f>IF(基本情報入力シート!R846="","",基本情報入力シート!R846)</f>
        <v/>
      </c>
      <c r="N803" s="639" t="str">
        <f>IF(基本情報入力シート!W846="","",基本情報入力シート!W846)</f>
        <v/>
      </c>
      <c r="O803" s="639" t="str">
        <f>IF(基本情報入力シート!X846="","",基本情報入力シート!X846)</f>
        <v/>
      </c>
      <c r="P803" s="640" t="str">
        <f>IF(基本情報入力シート!Y846="","",基本情報入力シート!Y846)</f>
        <v/>
      </c>
      <c r="Q803" s="641" t="str">
        <f>IF(基本情報入力シート!Z846="","",基本情報入力シート!Z846)</f>
        <v/>
      </c>
      <c r="R803" s="642" t="str">
        <f>IF(基本情報入力シート!AA846="","",基本情報入力シート!AA846)</f>
        <v/>
      </c>
      <c r="S803" s="129"/>
      <c r="T803" s="130"/>
      <c r="U803" s="643" t="str">
        <f>IFERROR(VLOOKUP(P803,【参考】数式用!$A$5:$I$28,MATCH(T803,【参考】数式用!$H$4:$I$4,0)+7,0),"")</f>
        <v/>
      </c>
      <c r="V803" s="132"/>
      <c r="W803" s="312" t="s">
        <v>121</v>
      </c>
      <c r="X803" s="133"/>
      <c r="Y803" s="313" t="s">
        <v>122</v>
      </c>
      <c r="Z803" s="133"/>
      <c r="AA803" s="313" t="s">
        <v>123</v>
      </c>
      <c r="AB803" s="133"/>
      <c r="AC803" s="313" t="s">
        <v>122</v>
      </c>
      <c r="AD803" s="133"/>
      <c r="AE803" s="313" t="s">
        <v>124</v>
      </c>
      <c r="AF803" s="644" t="s">
        <v>125</v>
      </c>
      <c r="AG803" s="651" t="str">
        <f t="shared" si="32"/>
        <v/>
      </c>
      <c r="AH803" s="645" t="s">
        <v>47</v>
      </c>
      <c r="AI803" s="646" t="str">
        <f t="shared" si="33"/>
        <v/>
      </c>
      <c r="AJ803" s="234"/>
      <c r="AK803" s="647" t="str">
        <f t="shared" si="34"/>
        <v>○</v>
      </c>
      <c r="AL803" s="648" t="str">
        <f t="shared" si="35"/>
        <v/>
      </c>
      <c r="AM803" s="649"/>
      <c r="AN803" s="649"/>
      <c r="AO803" s="649"/>
      <c r="AP803" s="649"/>
      <c r="AQ803" s="649"/>
      <c r="AR803" s="649"/>
      <c r="AS803" s="649"/>
      <c r="AT803" s="649"/>
      <c r="AU803" s="650"/>
    </row>
    <row r="804" spans="1:47" ht="33" customHeight="1" thickBot="1">
      <c r="A804" s="639">
        <f t="shared" si="39"/>
        <v>794</v>
      </c>
      <c r="B804" s="1269" t="str">
        <f>IF(基本情報入力シート!C847="","",基本情報入力シート!C847)</f>
        <v/>
      </c>
      <c r="C804" s="1270"/>
      <c r="D804" s="1270"/>
      <c r="E804" s="1270"/>
      <c r="F804" s="1270"/>
      <c r="G804" s="1270"/>
      <c r="H804" s="1270"/>
      <c r="I804" s="1270"/>
      <c r="J804" s="1270"/>
      <c r="K804" s="1271"/>
      <c r="L804" s="639" t="str">
        <f>IF(基本情報入力シート!M847="","",基本情報入力シート!M847)</f>
        <v/>
      </c>
      <c r="M804" s="639" t="str">
        <f>IF(基本情報入力シート!R847="","",基本情報入力シート!R847)</f>
        <v/>
      </c>
      <c r="N804" s="639" t="str">
        <f>IF(基本情報入力シート!W847="","",基本情報入力シート!W847)</f>
        <v/>
      </c>
      <c r="O804" s="639" t="str">
        <f>IF(基本情報入力シート!X847="","",基本情報入力シート!X847)</f>
        <v/>
      </c>
      <c r="P804" s="640" t="str">
        <f>IF(基本情報入力シート!Y847="","",基本情報入力シート!Y847)</f>
        <v/>
      </c>
      <c r="Q804" s="641" t="str">
        <f>IF(基本情報入力シート!Z847="","",基本情報入力シート!Z847)</f>
        <v/>
      </c>
      <c r="R804" s="642" t="str">
        <f>IF(基本情報入力シート!AA847="","",基本情報入力シート!AA847)</f>
        <v/>
      </c>
      <c r="S804" s="129"/>
      <c r="T804" s="130"/>
      <c r="U804" s="643" t="str">
        <f>IFERROR(VLOOKUP(P804,【参考】数式用!$A$5:$I$28,MATCH(T804,【参考】数式用!$H$4:$I$4,0)+7,0),"")</f>
        <v/>
      </c>
      <c r="V804" s="132"/>
      <c r="W804" s="312" t="s">
        <v>121</v>
      </c>
      <c r="X804" s="133"/>
      <c r="Y804" s="313" t="s">
        <v>122</v>
      </c>
      <c r="Z804" s="133"/>
      <c r="AA804" s="313" t="s">
        <v>123</v>
      </c>
      <c r="AB804" s="133"/>
      <c r="AC804" s="313" t="s">
        <v>122</v>
      </c>
      <c r="AD804" s="133"/>
      <c r="AE804" s="313" t="s">
        <v>124</v>
      </c>
      <c r="AF804" s="644" t="s">
        <v>125</v>
      </c>
      <c r="AG804" s="651" t="str">
        <f t="shared" si="32"/>
        <v/>
      </c>
      <c r="AH804" s="645" t="s">
        <v>47</v>
      </c>
      <c r="AI804" s="646" t="str">
        <f t="shared" si="33"/>
        <v/>
      </c>
      <c r="AJ804" s="234"/>
      <c r="AK804" s="647" t="str">
        <f t="shared" si="34"/>
        <v>○</v>
      </c>
      <c r="AL804" s="648" t="str">
        <f t="shared" si="35"/>
        <v/>
      </c>
      <c r="AM804" s="649"/>
      <c r="AN804" s="649"/>
      <c r="AO804" s="649"/>
      <c r="AP804" s="649"/>
      <c r="AQ804" s="649"/>
      <c r="AR804" s="649"/>
      <c r="AS804" s="649"/>
      <c r="AT804" s="649"/>
      <c r="AU804" s="650"/>
    </row>
    <row r="805" spans="1:47" ht="33" customHeight="1" thickBot="1">
      <c r="A805" s="639">
        <f t="shared" si="39"/>
        <v>795</v>
      </c>
      <c r="B805" s="1269" t="str">
        <f>IF(基本情報入力シート!C848="","",基本情報入力シート!C848)</f>
        <v/>
      </c>
      <c r="C805" s="1270"/>
      <c r="D805" s="1270"/>
      <c r="E805" s="1270"/>
      <c r="F805" s="1270"/>
      <c r="G805" s="1270"/>
      <c r="H805" s="1270"/>
      <c r="I805" s="1270"/>
      <c r="J805" s="1270"/>
      <c r="K805" s="1271"/>
      <c r="L805" s="639" t="str">
        <f>IF(基本情報入力シート!M848="","",基本情報入力シート!M848)</f>
        <v/>
      </c>
      <c r="M805" s="639" t="str">
        <f>IF(基本情報入力シート!R848="","",基本情報入力シート!R848)</f>
        <v/>
      </c>
      <c r="N805" s="639" t="str">
        <f>IF(基本情報入力シート!W848="","",基本情報入力シート!W848)</f>
        <v/>
      </c>
      <c r="O805" s="639" t="str">
        <f>IF(基本情報入力シート!X848="","",基本情報入力シート!X848)</f>
        <v/>
      </c>
      <c r="P805" s="640" t="str">
        <f>IF(基本情報入力シート!Y848="","",基本情報入力シート!Y848)</f>
        <v/>
      </c>
      <c r="Q805" s="641" t="str">
        <f>IF(基本情報入力シート!Z848="","",基本情報入力シート!Z848)</f>
        <v/>
      </c>
      <c r="R805" s="642" t="str">
        <f>IF(基本情報入力シート!AA848="","",基本情報入力シート!AA848)</f>
        <v/>
      </c>
      <c r="S805" s="129"/>
      <c r="T805" s="130"/>
      <c r="U805" s="643" t="str">
        <f>IFERROR(VLOOKUP(P805,【参考】数式用!$A$5:$I$28,MATCH(T805,【参考】数式用!$H$4:$I$4,0)+7,0),"")</f>
        <v/>
      </c>
      <c r="V805" s="132"/>
      <c r="W805" s="312" t="s">
        <v>121</v>
      </c>
      <c r="X805" s="133"/>
      <c r="Y805" s="313" t="s">
        <v>122</v>
      </c>
      <c r="Z805" s="133"/>
      <c r="AA805" s="313" t="s">
        <v>123</v>
      </c>
      <c r="AB805" s="133"/>
      <c r="AC805" s="313" t="s">
        <v>122</v>
      </c>
      <c r="AD805" s="133"/>
      <c r="AE805" s="313" t="s">
        <v>124</v>
      </c>
      <c r="AF805" s="644" t="s">
        <v>125</v>
      </c>
      <c r="AG805" s="651" t="str">
        <f t="shared" si="32"/>
        <v/>
      </c>
      <c r="AH805" s="645" t="s">
        <v>47</v>
      </c>
      <c r="AI805" s="646" t="str">
        <f t="shared" si="33"/>
        <v/>
      </c>
      <c r="AJ805" s="234"/>
      <c r="AK805" s="647" t="str">
        <f t="shared" si="34"/>
        <v>○</v>
      </c>
      <c r="AL805" s="648" t="str">
        <f t="shared" si="35"/>
        <v/>
      </c>
      <c r="AM805" s="649"/>
      <c r="AN805" s="649"/>
      <c r="AO805" s="649"/>
      <c r="AP805" s="649"/>
      <c r="AQ805" s="649"/>
      <c r="AR805" s="649"/>
      <c r="AS805" s="649"/>
      <c r="AT805" s="649"/>
      <c r="AU805" s="650"/>
    </row>
    <row r="806" spans="1:47" ht="33" customHeight="1" thickBot="1">
      <c r="A806" s="639">
        <f t="shared" si="39"/>
        <v>796</v>
      </c>
      <c r="B806" s="1269" t="str">
        <f>IF(基本情報入力シート!C849="","",基本情報入力シート!C849)</f>
        <v/>
      </c>
      <c r="C806" s="1270"/>
      <c r="D806" s="1270"/>
      <c r="E806" s="1270"/>
      <c r="F806" s="1270"/>
      <c r="G806" s="1270"/>
      <c r="H806" s="1270"/>
      <c r="I806" s="1270"/>
      <c r="J806" s="1270"/>
      <c r="K806" s="1271"/>
      <c r="L806" s="639" t="str">
        <f>IF(基本情報入力シート!M849="","",基本情報入力シート!M849)</f>
        <v/>
      </c>
      <c r="M806" s="639" t="str">
        <f>IF(基本情報入力シート!R849="","",基本情報入力シート!R849)</f>
        <v/>
      </c>
      <c r="N806" s="639" t="str">
        <f>IF(基本情報入力シート!W849="","",基本情報入力シート!W849)</f>
        <v/>
      </c>
      <c r="O806" s="639" t="str">
        <f>IF(基本情報入力シート!X849="","",基本情報入力シート!X849)</f>
        <v/>
      </c>
      <c r="P806" s="640" t="str">
        <f>IF(基本情報入力シート!Y849="","",基本情報入力シート!Y849)</f>
        <v/>
      </c>
      <c r="Q806" s="641" t="str">
        <f>IF(基本情報入力シート!Z849="","",基本情報入力シート!Z849)</f>
        <v/>
      </c>
      <c r="R806" s="642" t="str">
        <f>IF(基本情報入力シート!AA849="","",基本情報入力シート!AA849)</f>
        <v/>
      </c>
      <c r="S806" s="129"/>
      <c r="T806" s="130"/>
      <c r="U806" s="643" t="str">
        <f>IFERROR(VLOOKUP(P806,【参考】数式用!$A$5:$I$28,MATCH(T806,【参考】数式用!$H$4:$I$4,0)+7,0),"")</f>
        <v/>
      </c>
      <c r="V806" s="132"/>
      <c r="W806" s="312" t="s">
        <v>121</v>
      </c>
      <c r="X806" s="133"/>
      <c r="Y806" s="313" t="s">
        <v>122</v>
      </c>
      <c r="Z806" s="133"/>
      <c r="AA806" s="313" t="s">
        <v>123</v>
      </c>
      <c r="AB806" s="133"/>
      <c r="AC806" s="313" t="s">
        <v>122</v>
      </c>
      <c r="AD806" s="133"/>
      <c r="AE806" s="313" t="s">
        <v>124</v>
      </c>
      <c r="AF806" s="644" t="s">
        <v>125</v>
      </c>
      <c r="AG806" s="651" t="str">
        <f t="shared" si="32"/>
        <v/>
      </c>
      <c r="AH806" s="645" t="s">
        <v>47</v>
      </c>
      <c r="AI806" s="646" t="str">
        <f t="shared" si="33"/>
        <v/>
      </c>
      <c r="AJ806" s="234"/>
      <c r="AK806" s="647" t="str">
        <f t="shared" si="34"/>
        <v>○</v>
      </c>
      <c r="AL806" s="648" t="str">
        <f t="shared" si="35"/>
        <v/>
      </c>
      <c r="AM806" s="649"/>
      <c r="AN806" s="649"/>
      <c r="AO806" s="649"/>
      <c r="AP806" s="649"/>
      <c r="AQ806" s="649"/>
      <c r="AR806" s="649"/>
      <c r="AS806" s="649"/>
      <c r="AT806" s="649"/>
      <c r="AU806" s="650"/>
    </row>
    <row r="807" spans="1:47" ht="33" customHeight="1" thickBot="1">
      <c r="A807" s="639">
        <f t="shared" si="39"/>
        <v>797</v>
      </c>
      <c r="B807" s="1269" t="str">
        <f>IF(基本情報入力シート!C850="","",基本情報入力シート!C850)</f>
        <v/>
      </c>
      <c r="C807" s="1270"/>
      <c r="D807" s="1270"/>
      <c r="E807" s="1270"/>
      <c r="F807" s="1270"/>
      <c r="G807" s="1270"/>
      <c r="H807" s="1270"/>
      <c r="I807" s="1270"/>
      <c r="J807" s="1270"/>
      <c r="K807" s="1271"/>
      <c r="L807" s="639" t="str">
        <f>IF(基本情報入力シート!M850="","",基本情報入力シート!M850)</f>
        <v/>
      </c>
      <c r="M807" s="639" t="str">
        <f>IF(基本情報入力シート!R850="","",基本情報入力シート!R850)</f>
        <v/>
      </c>
      <c r="N807" s="639" t="str">
        <f>IF(基本情報入力シート!W850="","",基本情報入力シート!W850)</f>
        <v/>
      </c>
      <c r="O807" s="639" t="str">
        <f>IF(基本情報入力シート!X850="","",基本情報入力シート!X850)</f>
        <v/>
      </c>
      <c r="P807" s="640" t="str">
        <f>IF(基本情報入力シート!Y850="","",基本情報入力シート!Y850)</f>
        <v/>
      </c>
      <c r="Q807" s="641" t="str">
        <f>IF(基本情報入力シート!Z850="","",基本情報入力シート!Z850)</f>
        <v/>
      </c>
      <c r="R807" s="642" t="str">
        <f>IF(基本情報入力シート!AA850="","",基本情報入力シート!AA850)</f>
        <v/>
      </c>
      <c r="S807" s="129"/>
      <c r="T807" s="130"/>
      <c r="U807" s="643" t="str">
        <f>IFERROR(VLOOKUP(P807,【参考】数式用!$A$5:$I$28,MATCH(T807,【参考】数式用!$H$4:$I$4,0)+7,0),"")</f>
        <v/>
      </c>
      <c r="V807" s="132"/>
      <c r="W807" s="312" t="s">
        <v>121</v>
      </c>
      <c r="X807" s="133"/>
      <c r="Y807" s="313" t="s">
        <v>122</v>
      </c>
      <c r="Z807" s="133"/>
      <c r="AA807" s="313" t="s">
        <v>123</v>
      </c>
      <c r="AB807" s="133"/>
      <c r="AC807" s="313" t="s">
        <v>122</v>
      </c>
      <c r="AD807" s="133"/>
      <c r="AE807" s="313" t="s">
        <v>124</v>
      </c>
      <c r="AF807" s="644" t="s">
        <v>125</v>
      </c>
      <c r="AG807" s="651" t="str">
        <f t="shared" si="32"/>
        <v/>
      </c>
      <c r="AH807" s="645" t="s">
        <v>47</v>
      </c>
      <c r="AI807" s="646" t="str">
        <f t="shared" si="33"/>
        <v/>
      </c>
      <c r="AJ807" s="234"/>
      <c r="AK807" s="647" t="str">
        <f t="shared" si="34"/>
        <v>○</v>
      </c>
      <c r="AL807" s="648" t="str">
        <f t="shared" si="35"/>
        <v/>
      </c>
      <c r="AM807" s="649"/>
      <c r="AN807" s="649"/>
      <c r="AO807" s="649"/>
      <c r="AP807" s="649"/>
      <c r="AQ807" s="649"/>
      <c r="AR807" s="649"/>
      <c r="AS807" s="649"/>
      <c r="AT807" s="649"/>
      <c r="AU807" s="650"/>
    </row>
    <row r="808" spans="1:47" ht="33" customHeight="1" thickBot="1">
      <c r="A808" s="639">
        <f t="shared" si="39"/>
        <v>798</v>
      </c>
      <c r="B808" s="1269" t="str">
        <f>IF(基本情報入力シート!C851="","",基本情報入力シート!C851)</f>
        <v/>
      </c>
      <c r="C808" s="1270"/>
      <c r="D808" s="1270"/>
      <c r="E808" s="1270"/>
      <c r="F808" s="1270"/>
      <c r="G808" s="1270"/>
      <c r="H808" s="1270"/>
      <c r="I808" s="1270"/>
      <c r="J808" s="1270"/>
      <c r="K808" s="1271"/>
      <c r="L808" s="639" t="str">
        <f>IF(基本情報入力シート!M851="","",基本情報入力シート!M851)</f>
        <v/>
      </c>
      <c r="M808" s="639" t="str">
        <f>IF(基本情報入力シート!R851="","",基本情報入力シート!R851)</f>
        <v/>
      </c>
      <c r="N808" s="639" t="str">
        <f>IF(基本情報入力シート!W851="","",基本情報入力シート!W851)</f>
        <v/>
      </c>
      <c r="O808" s="639" t="str">
        <f>IF(基本情報入力シート!X851="","",基本情報入力シート!X851)</f>
        <v/>
      </c>
      <c r="P808" s="640" t="str">
        <f>IF(基本情報入力シート!Y851="","",基本情報入力シート!Y851)</f>
        <v/>
      </c>
      <c r="Q808" s="641" t="str">
        <f>IF(基本情報入力シート!Z851="","",基本情報入力シート!Z851)</f>
        <v/>
      </c>
      <c r="R808" s="642" t="str">
        <f>IF(基本情報入力シート!AA851="","",基本情報入力シート!AA851)</f>
        <v/>
      </c>
      <c r="S808" s="129"/>
      <c r="T808" s="130"/>
      <c r="U808" s="643" t="str">
        <f>IFERROR(VLOOKUP(P808,【参考】数式用!$A$5:$I$28,MATCH(T808,【参考】数式用!$H$4:$I$4,0)+7,0),"")</f>
        <v/>
      </c>
      <c r="V808" s="132"/>
      <c r="W808" s="312" t="s">
        <v>121</v>
      </c>
      <c r="X808" s="133"/>
      <c r="Y808" s="313" t="s">
        <v>122</v>
      </c>
      <c r="Z808" s="133"/>
      <c r="AA808" s="313" t="s">
        <v>123</v>
      </c>
      <c r="AB808" s="133"/>
      <c r="AC808" s="313" t="s">
        <v>122</v>
      </c>
      <c r="AD808" s="133"/>
      <c r="AE808" s="313" t="s">
        <v>124</v>
      </c>
      <c r="AF808" s="644" t="s">
        <v>125</v>
      </c>
      <c r="AG808" s="651" t="str">
        <f t="shared" si="32"/>
        <v/>
      </c>
      <c r="AH808" s="645" t="s">
        <v>47</v>
      </c>
      <c r="AI808" s="646" t="str">
        <f t="shared" si="33"/>
        <v/>
      </c>
      <c r="AJ808" s="234"/>
      <c r="AK808" s="647" t="str">
        <f t="shared" si="34"/>
        <v>○</v>
      </c>
      <c r="AL808" s="648" t="str">
        <f t="shared" si="35"/>
        <v/>
      </c>
      <c r="AM808" s="649"/>
      <c r="AN808" s="649"/>
      <c r="AO808" s="649"/>
      <c r="AP808" s="649"/>
      <c r="AQ808" s="649"/>
      <c r="AR808" s="649"/>
      <c r="AS808" s="649"/>
      <c r="AT808" s="649"/>
      <c r="AU808" s="650"/>
    </row>
    <row r="809" spans="1:47" ht="33" customHeight="1" thickBot="1">
      <c r="A809" s="639">
        <f t="shared" si="39"/>
        <v>799</v>
      </c>
      <c r="B809" s="1269" t="str">
        <f>IF(基本情報入力シート!C852="","",基本情報入力シート!C852)</f>
        <v/>
      </c>
      <c r="C809" s="1270"/>
      <c r="D809" s="1270"/>
      <c r="E809" s="1270"/>
      <c r="F809" s="1270"/>
      <c r="G809" s="1270"/>
      <c r="H809" s="1270"/>
      <c r="I809" s="1270"/>
      <c r="J809" s="1270"/>
      <c r="K809" s="1271"/>
      <c r="L809" s="639" t="str">
        <f>IF(基本情報入力シート!M852="","",基本情報入力シート!M852)</f>
        <v/>
      </c>
      <c r="M809" s="639" t="str">
        <f>IF(基本情報入力シート!R852="","",基本情報入力シート!R852)</f>
        <v/>
      </c>
      <c r="N809" s="639" t="str">
        <f>IF(基本情報入力シート!W852="","",基本情報入力シート!W852)</f>
        <v/>
      </c>
      <c r="O809" s="639" t="str">
        <f>IF(基本情報入力シート!X852="","",基本情報入力シート!X852)</f>
        <v/>
      </c>
      <c r="P809" s="640" t="str">
        <f>IF(基本情報入力シート!Y852="","",基本情報入力シート!Y852)</f>
        <v/>
      </c>
      <c r="Q809" s="641" t="str">
        <f>IF(基本情報入力シート!Z852="","",基本情報入力シート!Z852)</f>
        <v/>
      </c>
      <c r="R809" s="642" t="str">
        <f>IF(基本情報入力シート!AA852="","",基本情報入力シート!AA852)</f>
        <v/>
      </c>
      <c r="S809" s="129"/>
      <c r="T809" s="130"/>
      <c r="U809" s="643" t="str">
        <f>IFERROR(VLOOKUP(P809,【参考】数式用!$A$5:$I$28,MATCH(T809,【参考】数式用!$H$4:$I$4,0)+7,0),"")</f>
        <v/>
      </c>
      <c r="V809" s="132"/>
      <c r="W809" s="312" t="s">
        <v>121</v>
      </c>
      <c r="X809" s="133"/>
      <c r="Y809" s="313" t="s">
        <v>122</v>
      </c>
      <c r="Z809" s="133"/>
      <c r="AA809" s="313" t="s">
        <v>123</v>
      </c>
      <c r="AB809" s="133"/>
      <c r="AC809" s="313" t="s">
        <v>122</v>
      </c>
      <c r="AD809" s="133"/>
      <c r="AE809" s="313" t="s">
        <v>124</v>
      </c>
      <c r="AF809" s="644" t="s">
        <v>125</v>
      </c>
      <c r="AG809" s="651" t="str">
        <f t="shared" si="32"/>
        <v/>
      </c>
      <c r="AH809" s="645" t="s">
        <v>47</v>
      </c>
      <c r="AI809" s="646" t="str">
        <f t="shared" si="33"/>
        <v/>
      </c>
      <c r="AJ809" s="234"/>
      <c r="AK809" s="647" t="str">
        <f t="shared" si="34"/>
        <v>○</v>
      </c>
      <c r="AL809" s="648" t="str">
        <f t="shared" si="35"/>
        <v/>
      </c>
      <c r="AM809" s="649"/>
      <c r="AN809" s="649"/>
      <c r="AO809" s="649"/>
      <c r="AP809" s="649"/>
      <c r="AQ809" s="649"/>
      <c r="AR809" s="649"/>
      <c r="AS809" s="649"/>
      <c r="AT809" s="649"/>
      <c r="AU809" s="650"/>
    </row>
    <row r="810" spans="1:47" ht="33" customHeight="1" thickBot="1">
      <c r="A810" s="639">
        <f t="shared" si="39"/>
        <v>800</v>
      </c>
      <c r="B810" s="1269" t="str">
        <f>IF(基本情報入力シート!C853="","",基本情報入力シート!C853)</f>
        <v/>
      </c>
      <c r="C810" s="1270"/>
      <c r="D810" s="1270"/>
      <c r="E810" s="1270"/>
      <c r="F810" s="1270"/>
      <c r="G810" s="1270"/>
      <c r="H810" s="1270"/>
      <c r="I810" s="1270"/>
      <c r="J810" s="1270"/>
      <c r="K810" s="1271"/>
      <c r="L810" s="639" t="str">
        <f>IF(基本情報入力シート!M853="","",基本情報入力シート!M853)</f>
        <v/>
      </c>
      <c r="M810" s="639" t="str">
        <f>IF(基本情報入力シート!R853="","",基本情報入力シート!R853)</f>
        <v/>
      </c>
      <c r="N810" s="639" t="str">
        <f>IF(基本情報入力シート!W853="","",基本情報入力シート!W853)</f>
        <v/>
      </c>
      <c r="O810" s="639" t="str">
        <f>IF(基本情報入力シート!X853="","",基本情報入力シート!X853)</f>
        <v/>
      </c>
      <c r="P810" s="640" t="str">
        <f>IF(基本情報入力シート!Y853="","",基本情報入力シート!Y853)</f>
        <v/>
      </c>
      <c r="Q810" s="641" t="str">
        <f>IF(基本情報入力シート!Z853="","",基本情報入力シート!Z853)</f>
        <v/>
      </c>
      <c r="R810" s="642" t="str">
        <f>IF(基本情報入力シート!AA853="","",基本情報入力シート!AA853)</f>
        <v/>
      </c>
      <c r="S810" s="129"/>
      <c r="T810" s="130"/>
      <c r="U810" s="643" t="str">
        <f>IFERROR(VLOOKUP(P810,【参考】数式用!$A$5:$I$28,MATCH(T810,【参考】数式用!$H$4:$I$4,0)+7,0),"")</f>
        <v/>
      </c>
      <c r="V810" s="132"/>
      <c r="W810" s="312" t="s">
        <v>121</v>
      </c>
      <c r="X810" s="133"/>
      <c r="Y810" s="313" t="s">
        <v>122</v>
      </c>
      <c r="Z810" s="133"/>
      <c r="AA810" s="313" t="s">
        <v>123</v>
      </c>
      <c r="AB810" s="133"/>
      <c r="AC810" s="313" t="s">
        <v>122</v>
      </c>
      <c r="AD810" s="133"/>
      <c r="AE810" s="313" t="s">
        <v>124</v>
      </c>
      <c r="AF810" s="644" t="s">
        <v>125</v>
      </c>
      <c r="AG810" s="651" t="str">
        <f t="shared" si="32"/>
        <v/>
      </c>
      <c r="AH810" s="645" t="s">
        <v>47</v>
      </c>
      <c r="AI810" s="646" t="str">
        <f t="shared" si="33"/>
        <v/>
      </c>
      <c r="AJ810" s="234"/>
      <c r="AK810" s="647" t="str">
        <f t="shared" si="34"/>
        <v>○</v>
      </c>
      <c r="AL810" s="648" t="str">
        <f t="shared" si="35"/>
        <v/>
      </c>
      <c r="AM810" s="649"/>
      <c r="AN810" s="649"/>
      <c r="AO810" s="649"/>
      <c r="AP810" s="649"/>
      <c r="AQ810" s="649"/>
      <c r="AR810" s="649"/>
      <c r="AS810" s="649"/>
      <c r="AT810" s="649"/>
      <c r="AU810" s="650"/>
    </row>
    <row r="811" spans="1:47" ht="33" customHeight="1" thickBot="1">
      <c r="A811" s="639">
        <f t="shared" si="39"/>
        <v>801</v>
      </c>
      <c r="B811" s="1269" t="str">
        <f>IF(基本情報入力シート!C854="","",基本情報入力シート!C854)</f>
        <v/>
      </c>
      <c r="C811" s="1270"/>
      <c r="D811" s="1270"/>
      <c r="E811" s="1270"/>
      <c r="F811" s="1270"/>
      <c r="G811" s="1270"/>
      <c r="H811" s="1270"/>
      <c r="I811" s="1270"/>
      <c r="J811" s="1270"/>
      <c r="K811" s="1271"/>
      <c r="L811" s="639" t="str">
        <f>IF(基本情報入力シート!M854="","",基本情報入力シート!M854)</f>
        <v/>
      </c>
      <c r="M811" s="639" t="str">
        <f>IF(基本情報入力シート!R854="","",基本情報入力シート!R854)</f>
        <v/>
      </c>
      <c r="N811" s="639" t="str">
        <f>IF(基本情報入力シート!W854="","",基本情報入力シート!W854)</f>
        <v/>
      </c>
      <c r="O811" s="639" t="str">
        <f>IF(基本情報入力シート!X854="","",基本情報入力シート!X854)</f>
        <v/>
      </c>
      <c r="P811" s="640" t="str">
        <f>IF(基本情報入力シート!Y854="","",基本情報入力シート!Y854)</f>
        <v/>
      </c>
      <c r="Q811" s="641" t="str">
        <f>IF(基本情報入力シート!Z854="","",基本情報入力シート!Z854)</f>
        <v/>
      </c>
      <c r="R811" s="642" t="str">
        <f>IF(基本情報入力シート!AA854="","",基本情報入力シート!AA854)</f>
        <v/>
      </c>
      <c r="S811" s="129"/>
      <c r="T811" s="130"/>
      <c r="U811" s="643" t="str">
        <f>IFERROR(VLOOKUP(P811,【参考】数式用!$A$5:$I$28,MATCH(T811,【参考】数式用!$H$4:$I$4,0)+7,0),"")</f>
        <v/>
      </c>
      <c r="V811" s="132"/>
      <c r="W811" s="312" t="s">
        <v>121</v>
      </c>
      <c r="X811" s="133"/>
      <c r="Y811" s="313" t="s">
        <v>122</v>
      </c>
      <c r="Z811" s="133"/>
      <c r="AA811" s="313" t="s">
        <v>123</v>
      </c>
      <c r="AB811" s="133"/>
      <c r="AC811" s="313" t="s">
        <v>122</v>
      </c>
      <c r="AD811" s="133"/>
      <c r="AE811" s="313" t="s">
        <v>124</v>
      </c>
      <c r="AF811" s="644" t="s">
        <v>125</v>
      </c>
      <c r="AG811" s="651" t="str">
        <f t="shared" si="32"/>
        <v/>
      </c>
      <c r="AH811" s="645" t="s">
        <v>47</v>
      </c>
      <c r="AI811" s="646" t="str">
        <f t="shared" si="33"/>
        <v/>
      </c>
      <c r="AJ811" s="234"/>
      <c r="AK811" s="647" t="str">
        <f t="shared" si="34"/>
        <v>○</v>
      </c>
      <c r="AL811" s="648" t="str">
        <f t="shared" si="35"/>
        <v/>
      </c>
      <c r="AM811" s="649"/>
      <c r="AN811" s="649"/>
      <c r="AO811" s="649"/>
      <c r="AP811" s="649"/>
      <c r="AQ811" s="649"/>
      <c r="AR811" s="649"/>
      <c r="AS811" s="649"/>
      <c r="AT811" s="649"/>
      <c r="AU811" s="650"/>
    </row>
    <row r="812" spans="1:47" ht="33" customHeight="1" thickBot="1">
      <c r="A812" s="639">
        <f t="shared" si="39"/>
        <v>802</v>
      </c>
      <c r="B812" s="1269" t="str">
        <f>IF(基本情報入力シート!C855="","",基本情報入力シート!C855)</f>
        <v/>
      </c>
      <c r="C812" s="1270"/>
      <c r="D812" s="1270"/>
      <c r="E812" s="1270"/>
      <c r="F812" s="1270"/>
      <c r="G812" s="1270"/>
      <c r="H812" s="1270"/>
      <c r="I812" s="1270"/>
      <c r="J812" s="1270"/>
      <c r="K812" s="1271"/>
      <c r="L812" s="639" t="str">
        <f>IF(基本情報入力シート!M855="","",基本情報入力シート!M855)</f>
        <v/>
      </c>
      <c r="M812" s="639" t="str">
        <f>IF(基本情報入力シート!R855="","",基本情報入力シート!R855)</f>
        <v/>
      </c>
      <c r="N812" s="639" t="str">
        <f>IF(基本情報入力シート!W855="","",基本情報入力シート!W855)</f>
        <v/>
      </c>
      <c r="O812" s="639" t="str">
        <f>IF(基本情報入力シート!X855="","",基本情報入力シート!X855)</f>
        <v/>
      </c>
      <c r="P812" s="640" t="str">
        <f>IF(基本情報入力シート!Y855="","",基本情報入力シート!Y855)</f>
        <v/>
      </c>
      <c r="Q812" s="641" t="str">
        <f>IF(基本情報入力シート!Z855="","",基本情報入力シート!Z855)</f>
        <v/>
      </c>
      <c r="R812" s="642" t="str">
        <f>IF(基本情報入力シート!AA855="","",基本情報入力シート!AA855)</f>
        <v/>
      </c>
      <c r="S812" s="129"/>
      <c r="T812" s="130"/>
      <c r="U812" s="643" t="str">
        <f>IFERROR(VLOOKUP(P812,【参考】数式用!$A$5:$I$28,MATCH(T812,【参考】数式用!$H$4:$I$4,0)+7,0),"")</f>
        <v/>
      </c>
      <c r="V812" s="132"/>
      <c r="W812" s="312" t="s">
        <v>121</v>
      </c>
      <c r="X812" s="133"/>
      <c r="Y812" s="313" t="s">
        <v>122</v>
      </c>
      <c r="Z812" s="133"/>
      <c r="AA812" s="313" t="s">
        <v>123</v>
      </c>
      <c r="AB812" s="133"/>
      <c r="AC812" s="313" t="s">
        <v>122</v>
      </c>
      <c r="AD812" s="133"/>
      <c r="AE812" s="313" t="s">
        <v>124</v>
      </c>
      <c r="AF812" s="644" t="s">
        <v>125</v>
      </c>
      <c r="AG812" s="651" t="str">
        <f t="shared" si="32"/>
        <v/>
      </c>
      <c r="AH812" s="645" t="s">
        <v>47</v>
      </c>
      <c r="AI812" s="646" t="str">
        <f t="shared" si="33"/>
        <v/>
      </c>
      <c r="AJ812" s="234"/>
      <c r="AK812" s="647" t="str">
        <f t="shared" si="34"/>
        <v>○</v>
      </c>
      <c r="AL812" s="648" t="str">
        <f t="shared" si="35"/>
        <v/>
      </c>
      <c r="AM812" s="649"/>
      <c r="AN812" s="649"/>
      <c r="AO812" s="649"/>
      <c r="AP812" s="649"/>
      <c r="AQ812" s="649"/>
      <c r="AR812" s="649"/>
      <c r="AS812" s="649"/>
      <c r="AT812" s="649"/>
      <c r="AU812" s="650"/>
    </row>
    <row r="813" spans="1:47" ht="33" customHeight="1" thickBot="1">
      <c r="A813" s="639">
        <f t="shared" si="39"/>
        <v>803</v>
      </c>
      <c r="B813" s="1269" t="str">
        <f>IF(基本情報入力シート!C856="","",基本情報入力シート!C856)</f>
        <v/>
      </c>
      <c r="C813" s="1270"/>
      <c r="D813" s="1270"/>
      <c r="E813" s="1270"/>
      <c r="F813" s="1270"/>
      <c r="G813" s="1270"/>
      <c r="H813" s="1270"/>
      <c r="I813" s="1270"/>
      <c r="J813" s="1270"/>
      <c r="K813" s="1271"/>
      <c r="L813" s="639" t="str">
        <f>IF(基本情報入力シート!M856="","",基本情報入力シート!M856)</f>
        <v/>
      </c>
      <c r="M813" s="639" t="str">
        <f>IF(基本情報入力シート!R856="","",基本情報入力シート!R856)</f>
        <v/>
      </c>
      <c r="N813" s="639" t="str">
        <f>IF(基本情報入力シート!W856="","",基本情報入力シート!W856)</f>
        <v/>
      </c>
      <c r="O813" s="639" t="str">
        <f>IF(基本情報入力シート!X856="","",基本情報入力シート!X856)</f>
        <v/>
      </c>
      <c r="P813" s="640" t="str">
        <f>IF(基本情報入力シート!Y856="","",基本情報入力シート!Y856)</f>
        <v/>
      </c>
      <c r="Q813" s="641" t="str">
        <f>IF(基本情報入力シート!Z856="","",基本情報入力シート!Z856)</f>
        <v/>
      </c>
      <c r="R813" s="642" t="str">
        <f>IF(基本情報入力シート!AA856="","",基本情報入力シート!AA856)</f>
        <v/>
      </c>
      <c r="S813" s="129"/>
      <c r="T813" s="130"/>
      <c r="U813" s="643" t="str">
        <f>IFERROR(VLOOKUP(P813,【参考】数式用!$A$5:$I$28,MATCH(T813,【参考】数式用!$H$4:$I$4,0)+7,0),"")</f>
        <v/>
      </c>
      <c r="V813" s="132"/>
      <c r="W813" s="312" t="s">
        <v>121</v>
      </c>
      <c r="X813" s="133"/>
      <c r="Y813" s="313" t="s">
        <v>122</v>
      </c>
      <c r="Z813" s="133"/>
      <c r="AA813" s="313" t="s">
        <v>123</v>
      </c>
      <c r="AB813" s="133"/>
      <c r="AC813" s="313" t="s">
        <v>122</v>
      </c>
      <c r="AD813" s="133"/>
      <c r="AE813" s="313" t="s">
        <v>124</v>
      </c>
      <c r="AF813" s="644" t="s">
        <v>125</v>
      </c>
      <c r="AG813" s="651" t="str">
        <f t="shared" si="32"/>
        <v/>
      </c>
      <c r="AH813" s="645" t="s">
        <v>47</v>
      </c>
      <c r="AI813" s="646" t="str">
        <f t="shared" si="33"/>
        <v/>
      </c>
      <c r="AJ813" s="234"/>
      <c r="AK813" s="647" t="str">
        <f t="shared" si="34"/>
        <v>○</v>
      </c>
      <c r="AL813" s="648" t="str">
        <f t="shared" si="35"/>
        <v/>
      </c>
      <c r="AM813" s="649"/>
      <c r="AN813" s="649"/>
      <c r="AO813" s="649"/>
      <c r="AP813" s="649"/>
      <c r="AQ813" s="649"/>
      <c r="AR813" s="649"/>
      <c r="AS813" s="649"/>
      <c r="AT813" s="649"/>
      <c r="AU813" s="650"/>
    </row>
    <row r="814" spans="1:47" ht="33" customHeight="1" thickBot="1">
      <c r="A814" s="639">
        <f t="shared" si="39"/>
        <v>804</v>
      </c>
      <c r="B814" s="1269" t="str">
        <f>IF(基本情報入力シート!C857="","",基本情報入力シート!C857)</f>
        <v/>
      </c>
      <c r="C814" s="1270"/>
      <c r="D814" s="1270"/>
      <c r="E814" s="1270"/>
      <c r="F814" s="1270"/>
      <c r="G814" s="1270"/>
      <c r="H814" s="1270"/>
      <c r="I814" s="1270"/>
      <c r="J814" s="1270"/>
      <c r="K814" s="1271"/>
      <c r="L814" s="639" t="str">
        <f>IF(基本情報入力シート!M857="","",基本情報入力シート!M857)</f>
        <v/>
      </c>
      <c r="M814" s="639" t="str">
        <f>IF(基本情報入力シート!R857="","",基本情報入力シート!R857)</f>
        <v/>
      </c>
      <c r="N814" s="639" t="str">
        <f>IF(基本情報入力シート!W857="","",基本情報入力シート!W857)</f>
        <v/>
      </c>
      <c r="O814" s="639" t="str">
        <f>IF(基本情報入力シート!X857="","",基本情報入力シート!X857)</f>
        <v/>
      </c>
      <c r="P814" s="640" t="str">
        <f>IF(基本情報入力シート!Y857="","",基本情報入力シート!Y857)</f>
        <v/>
      </c>
      <c r="Q814" s="641" t="str">
        <f>IF(基本情報入力シート!Z857="","",基本情報入力シート!Z857)</f>
        <v/>
      </c>
      <c r="R814" s="642" t="str">
        <f>IF(基本情報入力シート!AA857="","",基本情報入力シート!AA857)</f>
        <v/>
      </c>
      <c r="S814" s="129"/>
      <c r="T814" s="130"/>
      <c r="U814" s="643" t="str">
        <f>IFERROR(VLOOKUP(P814,【参考】数式用!$A$5:$I$28,MATCH(T814,【参考】数式用!$H$4:$I$4,0)+7,0),"")</f>
        <v/>
      </c>
      <c r="V814" s="132"/>
      <c r="W814" s="312" t="s">
        <v>121</v>
      </c>
      <c r="X814" s="133"/>
      <c r="Y814" s="313" t="s">
        <v>122</v>
      </c>
      <c r="Z814" s="133"/>
      <c r="AA814" s="313" t="s">
        <v>123</v>
      </c>
      <c r="AB814" s="133"/>
      <c r="AC814" s="313" t="s">
        <v>122</v>
      </c>
      <c r="AD814" s="133"/>
      <c r="AE814" s="313" t="s">
        <v>124</v>
      </c>
      <c r="AF814" s="644" t="s">
        <v>125</v>
      </c>
      <c r="AG814" s="651" t="str">
        <f t="shared" si="32"/>
        <v/>
      </c>
      <c r="AH814" s="645" t="s">
        <v>47</v>
      </c>
      <c r="AI814" s="646" t="str">
        <f t="shared" si="33"/>
        <v/>
      </c>
      <c r="AJ814" s="234"/>
      <c r="AK814" s="647" t="str">
        <f t="shared" si="34"/>
        <v>○</v>
      </c>
      <c r="AL814" s="648" t="str">
        <f t="shared" si="35"/>
        <v/>
      </c>
      <c r="AM814" s="649"/>
      <c r="AN814" s="649"/>
      <c r="AO814" s="649"/>
      <c r="AP814" s="649"/>
      <c r="AQ814" s="649"/>
      <c r="AR814" s="649"/>
      <c r="AS814" s="649"/>
      <c r="AT814" s="649"/>
      <c r="AU814" s="650"/>
    </row>
    <row r="815" spans="1:47" ht="33" customHeight="1" thickBot="1">
      <c r="A815" s="639">
        <f t="shared" si="39"/>
        <v>805</v>
      </c>
      <c r="B815" s="1269" t="str">
        <f>IF(基本情報入力シート!C858="","",基本情報入力シート!C858)</f>
        <v/>
      </c>
      <c r="C815" s="1270"/>
      <c r="D815" s="1270"/>
      <c r="E815" s="1270"/>
      <c r="F815" s="1270"/>
      <c r="G815" s="1270"/>
      <c r="H815" s="1270"/>
      <c r="I815" s="1270"/>
      <c r="J815" s="1270"/>
      <c r="K815" s="1271"/>
      <c r="L815" s="639" t="str">
        <f>IF(基本情報入力シート!M858="","",基本情報入力シート!M858)</f>
        <v/>
      </c>
      <c r="M815" s="639" t="str">
        <f>IF(基本情報入力シート!R858="","",基本情報入力シート!R858)</f>
        <v/>
      </c>
      <c r="N815" s="639" t="str">
        <f>IF(基本情報入力シート!W858="","",基本情報入力シート!W858)</f>
        <v/>
      </c>
      <c r="O815" s="639" t="str">
        <f>IF(基本情報入力シート!X858="","",基本情報入力シート!X858)</f>
        <v/>
      </c>
      <c r="P815" s="640" t="str">
        <f>IF(基本情報入力シート!Y858="","",基本情報入力シート!Y858)</f>
        <v/>
      </c>
      <c r="Q815" s="641" t="str">
        <f>IF(基本情報入力シート!Z858="","",基本情報入力シート!Z858)</f>
        <v/>
      </c>
      <c r="R815" s="642" t="str">
        <f>IF(基本情報入力シート!AA858="","",基本情報入力シート!AA858)</f>
        <v/>
      </c>
      <c r="S815" s="129"/>
      <c r="T815" s="130"/>
      <c r="U815" s="643" t="str">
        <f>IFERROR(VLOOKUP(P815,【参考】数式用!$A$5:$I$28,MATCH(T815,【参考】数式用!$H$4:$I$4,0)+7,0),"")</f>
        <v/>
      </c>
      <c r="V815" s="132"/>
      <c r="W815" s="312" t="s">
        <v>121</v>
      </c>
      <c r="X815" s="133"/>
      <c r="Y815" s="313" t="s">
        <v>122</v>
      </c>
      <c r="Z815" s="133"/>
      <c r="AA815" s="313" t="s">
        <v>123</v>
      </c>
      <c r="AB815" s="133"/>
      <c r="AC815" s="313" t="s">
        <v>122</v>
      </c>
      <c r="AD815" s="133"/>
      <c r="AE815" s="313" t="s">
        <v>124</v>
      </c>
      <c r="AF815" s="644" t="s">
        <v>125</v>
      </c>
      <c r="AG815" s="651" t="str">
        <f t="shared" si="32"/>
        <v/>
      </c>
      <c r="AH815" s="645" t="s">
        <v>47</v>
      </c>
      <c r="AI815" s="646" t="str">
        <f t="shared" si="33"/>
        <v/>
      </c>
      <c r="AJ815" s="234"/>
      <c r="AK815" s="647" t="str">
        <f t="shared" si="34"/>
        <v>○</v>
      </c>
      <c r="AL815" s="648" t="str">
        <f t="shared" si="35"/>
        <v/>
      </c>
      <c r="AM815" s="649"/>
      <c r="AN815" s="649"/>
      <c r="AO815" s="649"/>
      <c r="AP815" s="649"/>
      <c r="AQ815" s="649"/>
      <c r="AR815" s="649"/>
      <c r="AS815" s="649"/>
      <c r="AT815" s="649"/>
      <c r="AU815" s="650"/>
    </row>
    <row r="816" spans="1:47" ht="33" customHeight="1" thickBot="1">
      <c r="A816" s="639">
        <f t="shared" si="39"/>
        <v>806</v>
      </c>
      <c r="B816" s="1269" t="str">
        <f>IF(基本情報入力シート!C859="","",基本情報入力シート!C859)</f>
        <v/>
      </c>
      <c r="C816" s="1270"/>
      <c r="D816" s="1270"/>
      <c r="E816" s="1270"/>
      <c r="F816" s="1270"/>
      <c r="G816" s="1270"/>
      <c r="H816" s="1270"/>
      <c r="I816" s="1270"/>
      <c r="J816" s="1270"/>
      <c r="K816" s="1271"/>
      <c r="L816" s="639" t="str">
        <f>IF(基本情報入力シート!M859="","",基本情報入力シート!M859)</f>
        <v/>
      </c>
      <c r="M816" s="639" t="str">
        <f>IF(基本情報入力シート!R859="","",基本情報入力シート!R859)</f>
        <v/>
      </c>
      <c r="N816" s="639" t="str">
        <f>IF(基本情報入力シート!W859="","",基本情報入力シート!W859)</f>
        <v/>
      </c>
      <c r="O816" s="639" t="str">
        <f>IF(基本情報入力シート!X859="","",基本情報入力シート!X859)</f>
        <v/>
      </c>
      <c r="P816" s="640" t="str">
        <f>IF(基本情報入力シート!Y859="","",基本情報入力シート!Y859)</f>
        <v/>
      </c>
      <c r="Q816" s="641" t="str">
        <f>IF(基本情報入力シート!Z859="","",基本情報入力シート!Z859)</f>
        <v/>
      </c>
      <c r="R816" s="642" t="str">
        <f>IF(基本情報入力シート!AA859="","",基本情報入力シート!AA859)</f>
        <v/>
      </c>
      <c r="S816" s="129"/>
      <c r="T816" s="130"/>
      <c r="U816" s="643" t="str">
        <f>IFERROR(VLOOKUP(P816,【参考】数式用!$A$5:$I$28,MATCH(T816,【参考】数式用!$H$4:$I$4,0)+7,0),"")</f>
        <v/>
      </c>
      <c r="V816" s="132"/>
      <c r="W816" s="312" t="s">
        <v>121</v>
      </c>
      <c r="X816" s="133"/>
      <c r="Y816" s="313" t="s">
        <v>122</v>
      </c>
      <c r="Z816" s="133"/>
      <c r="AA816" s="313" t="s">
        <v>123</v>
      </c>
      <c r="AB816" s="133"/>
      <c r="AC816" s="313" t="s">
        <v>122</v>
      </c>
      <c r="AD816" s="133"/>
      <c r="AE816" s="313" t="s">
        <v>124</v>
      </c>
      <c r="AF816" s="644" t="s">
        <v>125</v>
      </c>
      <c r="AG816" s="651" t="str">
        <f t="shared" si="32"/>
        <v/>
      </c>
      <c r="AH816" s="645" t="s">
        <v>47</v>
      </c>
      <c r="AI816" s="646" t="str">
        <f t="shared" si="33"/>
        <v/>
      </c>
      <c r="AJ816" s="234"/>
      <c r="AK816" s="647" t="str">
        <f t="shared" si="34"/>
        <v>○</v>
      </c>
      <c r="AL816" s="648" t="str">
        <f t="shared" si="35"/>
        <v/>
      </c>
      <c r="AM816" s="649"/>
      <c r="AN816" s="649"/>
      <c r="AO816" s="649"/>
      <c r="AP816" s="649"/>
      <c r="AQ816" s="649"/>
      <c r="AR816" s="649"/>
      <c r="AS816" s="649"/>
      <c r="AT816" s="649"/>
      <c r="AU816" s="650"/>
    </row>
    <row r="817" spans="1:47" ht="33" customHeight="1" thickBot="1">
      <c r="A817" s="639">
        <f t="shared" si="39"/>
        <v>807</v>
      </c>
      <c r="B817" s="1269" t="str">
        <f>IF(基本情報入力シート!C860="","",基本情報入力シート!C860)</f>
        <v/>
      </c>
      <c r="C817" s="1270"/>
      <c r="D817" s="1270"/>
      <c r="E817" s="1270"/>
      <c r="F817" s="1270"/>
      <c r="G817" s="1270"/>
      <c r="H817" s="1270"/>
      <c r="I817" s="1270"/>
      <c r="J817" s="1270"/>
      <c r="K817" s="1271"/>
      <c r="L817" s="639" t="str">
        <f>IF(基本情報入力シート!M860="","",基本情報入力シート!M860)</f>
        <v/>
      </c>
      <c r="M817" s="639" t="str">
        <f>IF(基本情報入力シート!R860="","",基本情報入力シート!R860)</f>
        <v/>
      </c>
      <c r="N817" s="639" t="str">
        <f>IF(基本情報入力シート!W860="","",基本情報入力シート!W860)</f>
        <v/>
      </c>
      <c r="O817" s="639" t="str">
        <f>IF(基本情報入力シート!X860="","",基本情報入力シート!X860)</f>
        <v/>
      </c>
      <c r="P817" s="640" t="str">
        <f>IF(基本情報入力シート!Y860="","",基本情報入力シート!Y860)</f>
        <v/>
      </c>
      <c r="Q817" s="641" t="str">
        <f>IF(基本情報入力シート!Z860="","",基本情報入力シート!Z860)</f>
        <v/>
      </c>
      <c r="R817" s="642" t="str">
        <f>IF(基本情報入力シート!AA860="","",基本情報入力シート!AA860)</f>
        <v/>
      </c>
      <c r="S817" s="129"/>
      <c r="T817" s="130"/>
      <c r="U817" s="643" t="str">
        <f>IFERROR(VLOOKUP(P817,【参考】数式用!$A$5:$I$28,MATCH(T817,【参考】数式用!$H$4:$I$4,0)+7,0),"")</f>
        <v/>
      </c>
      <c r="V817" s="132"/>
      <c r="W817" s="312" t="s">
        <v>121</v>
      </c>
      <c r="X817" s="133"/>
      <c r="Y817" s="313" t="s">
        <v>122</v>
      </c>
      <c r="Z817" s="133"/>
      <c r="AA817" s="313" t="s">
        <v>123</v>
      </c>
      <c r="AB817" s="133"/>
      <c r="AC817" s="313" t="s">
        <v>122</v>
      </c>
      <c r="AD817" s="133"/>
      <c r="AE817" s="313" t="s">
        <v>124</v>
      </c>
      <c r="AF817" s="644" t="s">
        <v>125</v>
      </c>
      <c r="AG817" s="651" t="str">
        <f t="shared" si="32"/>
        <v/>
      </c>
      <c r="AH817" s="645" t="s">
        <v>47</v>
      </c>
      <c r="AI817" s="646" t="str">
        <f t="shared" si="33"/>
        <v/>
      </c>
      <c r="AJ817" s="234"/>
      <c r="AK817" s="647" t="str">
        <f t="shared" si="34"/>
        <v>○</v>
      </c>
      <c r="AL817" s="648" t="str">
        <f t="shared" si="35"/>
        <v/>
      </c>
      <c r="AM817" s="649"/>
      <c r="AN817" s="649"/>
      <c r="AO817" s="649"/>
      <c r="AP817" s="649"/>
      <c r="AQ817" s="649"/>
      <c r="AR817" s="649"/>
      <c r="AS817" s="649"/>
      <c r="AT817" s="649"/>
      <c r="AU817" s="650"/>
    </row>
    <row r="818" spans="1:47" ht="33" customHeight="1" thickBot="1">
      <c r="A818" s="639">
        <f t="shared" si="39"/>
        <v>808</v>
      </c>
      <c r="B818" s="1269" t="str">
        <f>IF(基本情報入力シート!C861="","",基本情報入力シート!C861)</f>
        <v/>
      </c>
      <c r="C818" s="1270"/>
      <c r="D818" s="1270"/>
      <c r="E818" s="1270"/>
      <c r="F818" s="1270"/>
      <c r="G818" s="1270"/>
      <c r="H818" s="1270"/>
      <c r="I818" s="1270"/>
      <c r="J818" s="1270"/>
      <c r="K818" s="1271"/>
      <c r="L818" s="639" t="str">
        <f>IF(基本情報入力シート!M861="","",基本情報入力シート!M861)</f>
        <v/>
      </c>
      <c r="M818" s="639" t="str">
        <f>IF(基本情報入力シート!R861="","",基本情報入力シート!R861)</f>
        <v/>
      </c>
      <c r="N818" s="639" t="str">
        <f>IF(基本情報入力シート!W861="","",基本情報入力シート!W861)</f>
        <v/>
      </c>
      <c r="O818" s="639" t="str">
        <f>IF(基本情報入力シート!X861="","",基本情報入力シート!X861)</f>
        <v/>
      </c>
      <c r="P818" s="640" t="str">
        <f>IF(基本情報入力シート!Y861="","",基本情報入力シート!Y861)</f>
        <v/>
      </c>
      <c r="Q818" s="641" t="str">
        <f>IF(基本情報入力シート!Z861="","",基本情報入力シート!Z861)</f>
        <v/>
      </c>
      <c r="R818" s="642" t="str">
        <f>IF(基本情報入力シート!AA861="","",基本情報入力シート!AA861)</f>
        <v/>
      </c>
      <c r="S818" s="129"/>
      <c r="T818" s="130"/>
      <c r="U818" s="643" t="str">
        <f>IFERROR(VLOOKUP(P818,【参考】数式用!$A$5:$I$28,MATCH(T818,【参考】数式用!$H$4:$I$4,0)+7,0),"")</f>
        <v/>
      </c>
      <c r="V818" s="132"/>
      <c r="W818" s="312" t="s">
        <v>121</v>
      </c>
      <c r="X818" s="133"/>
      <c r="Y818" s="313" t="s">
        <v>122</v>
      </c>
      <c r="Z818" s="133"/>
      <c r="AA818" s="313" t="s">
        <v>123</v>
      </c>
      <c r="AB818" s="133"/>
      <c r="AC818" s="313" t="s">
        <v>122</v>
      </c>
      <c r="AD818" s="133"/>
      <c r="AE818" s="313" t="s">
        <v>124</v>
      </c>
      <c r="AF818" s="644" t="s">
        <v>125</v>
      </c>
      <c r="AG818" s="651" t="str">
        <f t="shared" si="32"/>
        <v/>
      </c>
      <c r="AH818" s="645" t="s">
        <v>47</v>
      </c>
      <c r="AI818" s="646" t="str">
        <f t="shared" si="33"/>
        <v/>
      </c>
      <c r="AJ818" s="234"/>
      <c r="AK818" s="647" t="str">
        <f t="shared" si="34"/>
        <v>○</v>
      </c>
      <c r="AL818" s="648" t="str">
        <f t="shared" si="35"/>
        <v/>
      </c>
      <c r="AM818" s="649"/>
      <c r="AN818" s="649"/>
      <c r="AO818" s="649"/>
      <c r="AP818" s="649"/>
      <c r="AQ818" s="649"/>
      <c r="AR818" s="649"/>
      <c r="AS818" s="649"/>
      <c r="AT818" s="649"/>
      <c r="AU818" s="650"/>
    </row>
    <row r="819" spans="1:47" ht="33" customHeight="1" thickBot="1">
      <c r="A819" s="639">
        <f t="shared" si="39"/>
        <v>809</v>
      </c>
      <c r="B819" s="1269" t="str">
        <f>IF(基本情報入力シート!C862="","",基本情報入力シート!C862)</f>
        <v/>
      </c>
      <c r="C819" s="1270"/>
      <c r="D819" s="1270"/>
      <c r="E819" s="1270"/>
      <c r="F819" s="1270"/>
      <c r="G819" s="1270"/>
      <c r="H819" s="1270"/>
      <c r="I819" s="1270"/>
      <c r="J819" s="1270"/>
      <c r="K819" s="1271"/>
      <c r="L819" s="639" t="str">
        <f>IF(基本情報入力シート!M862="","",基本情報入力シート!M862)</f>
        <v/>
      </c>
      <c r="M819" s="639" t="str">
        <f>IF(基本情報入力シート!R862="","",基本情報入力シート!R862)</f>
        <v/>
      </c>
      <c r="N819" s="639" t="str">
        <f>IF(基本情報入力シート!W862="","",基本情報入力シート!W862)</f>
        <v/>
      </c>
      <c r="O819" s="639" t="str">
        <f>IF(基本情報入力シート!X862="","",基本情報入力シート!X862)</f>
        <v/>
      </c>
      <c r="P819" s="640" t="str">
        <f>IF(基本情報入力シート!Y862="","",基本情報入力シート!Y862)</f>
        <v/>
      </c>
      <c r="Q819" s="641" t="str">
        <f>IF(基本情報入力シート!Z862="","",基本情報入力シート!Z862)</f>
        <v/>
      </c>
      <c r="R819" s="642" t="str">
        <f>IF(基本情報入力シート!AA862="","",基本情報入力シート!AA862)</f>
        <v/>
      </c>
      <c r="S819" s="129"/>
      <c r="T819" s="130"/>
      <c r="U819" s="643" t="str">
        <f>IFERROR(VLOOKUP(P819,【参考】数式用!$A$5:$I$28,MATCH(T819,【参考】数式用!$H$4:$I$4,0)+7,0),"")</f>
        <v/>
      </c>
      <c r="V819" s="132"/>
      <c r="W819" s="312" t="s">
        <v>121</v>
      </c>
      <c r="X819" s="133"/>
      <c r="Y819" s="313" t="s">
        <v>122</v>
      </c>
      <c r="Z819" s="133"/>
      <c r="AA819" s="313" t="s">
        <v>123</v>
      </c>
      <c r="AB819" s="133"/>
      <c r="AC819" s="313" t="s">
        <v>122</v>
      </c>
      <c r="AD819" s="133"/>
      <c r="AE819" s="313" t="s">
        <v>124</v>
      </c>
      <c r="AF819" s="644" t="s">
        <v>125</v>
      </c>
      <c r="AG819" s="651" t="str">
        <f t="shared" si="32"/>
        <v/>
      </c>
      <c r="AH819" s="645" t="s">
        <v>47</v>
      </c>
      <c r="AI819" s="646" t="str">
        <f t="shared" si="33"/>
        <v/>
      </c>
      <c r="AJ819" s="234"/>
      <c r="AK819" s="647" t="str">
        <f t="shared" si="34"/>
        <v>○</v>
      </c>
      <c r="AL819" s="648" t="str">
        <f t="shared" si="35"/>
        <v/>
      </c>
      <c r="AM819" s="649"/>
      <c r="AN819" s="649"/>
      <c r="AO819" s="649"/>
      <c r="AP819" s="649"/>
      <c r="AQ819" s="649"/>
      <c r="AR819" s="649"/>
      <c r="AS819" s="649"/>
      <c r="AT819" s="649"/>
      <c r="AU819" s="650"/>
    </row>
    <row r="820" spans="1:47" ht="33" customHeight="1" thickBot="1">
      <c r="A820" s="639">
        <f t="shared" si="39"/>
        <v>810</v>
      </c>
      <c r="B820" s="1269" t="str">
        <f>IF(基本情報入力シート!C863="","",基本情報入力シート!C863)</f>
        <v/>
      </c>
      <c r="C820" s="1270"/>
      <c r="D820" s="1270"/>
      <c r="E820" s="1270"/>
      <c r="F820" s="1270"/>
      <c r="G820" s="1270"/>
      <c r="H820" s="1270"/>
      <c r="I820" s="1270"/>
      <c r="J820" s="1270"/>
      <c r="K820" s="1271"/>
      <c r="L820" s="639" t="str">
        <f>IF(基本情報入力シート!M863="","",基本情報入力シート!M863)</f>
        <v/>
      </c>
      <c r="M820" s="639" t="str">
        <f>IF(基本情報入力シート!R863="","",基本情報入力シート!R863)</f>
        <v/>
      </c>
      <c r="N820" s="639" t="str">
        <f>IF(基本情報入力シート!W863="","",基本情報入力シート!W863)</f>
        <v/>
      </c>
      <c r="O820" s="639" t="str">
        <f>IF(基本情報入力シート!X863="","",基本情報入力シート!X863)</f>
        <v/>
      </c>
      <c r="P820" s="640" t="str">
        <f>IF(基本情報入力シート!Y863="","",基本情報入力シート!Y863)</f>
        <v/>
      </c>
      <c r="Q820" s="641" t="str">
        <f>IF(基本情報入力シート!Z863="","",基本情報入力シート!Z863)</f>
        <v/>
      </c>
      <c r="R820" s="642" t="str">
        <f>IF(基本情報入力シート!AA863="","",基本情報入力シート!AA863)</f>
        <v/>
      </c>
      <c r="S820" s="129"/>
      <c r="T820" s="130"/>
      <c r="U820" s="643" t="str">
        <f>IFERROR(VLOOKUP(P820,【参考】数式用!$A$5:$I$28,MATCH(T820,【参考】数式用!$H$4:$I$4,0)+7,0),"")</f>
        <v/>
      </c>
      <c r="V820" s="132"/>
      <c r="W820" s="312" t="s">
        <v>121</v>
      </c>
      <c r="X820" s="133"/>
      <c r="Y820" s="313" t="s">
        <v>122</v>
      </c>
      <c r="Z820" s="133"/>
      <c r="AA820" s="313" t="s">
        <v>123</v>
      </c>
      <c r="AB820" s="133"/>
      <c r="AC820" s="313" t="s">
        <v>122</v>
      </c>
      <c r="AD820" s="133"/>
      <c r="AE820" s="313" t="s">
        <v>124</v>
      </c>
      <c r="AF820" s="644" t="s">
        <v>125</v>
      </c>
      <c r="AG820" s="651" t="str">
        <f t="shared" si="32"/>
        <v/>
      </c>
      <c r="AH820" s="645" t="s">
        <v>47</v>
      </c>
      <c r="AI820" s="646" t="str">
        <f t="shared" si="33"/>
        <v/>
      </c>
      <c r="AJ820" s="234"/>
      <c r="AK820" s="647" t="str">
        <f t="shared" si="34"/>
        <v>○</v>
      </c>
      <c r="AL820" s="648" t="str">
        <f t="shared" si="35"/>
        <v/>
      </c>
      <c r="AM820" s="649"/>
      <c r="AN820" s="649"/>
      <c r="AO820" s="649"/>
      <c r="AP820" s="649"/>
      <c r="AQ820" s="649"/>
      <c r="AR820" s="649"/>
      <c r="AS820" s="649"/>
      <c r="AT820" s="649"/>
      <c r="AU820" s="650"/>
    </row>
    <row r="821" spans="1:47" ht="33" customHeight="1" thickBot="1">
      <c r="A821" s="639">
        <f t="shared" si="39"/>
        <v>811</v>
      </c>
      <c r="B821" s="1269" t="str">
        <f>IF(基本情報入力シート!C864="","",基本情報入力シート!C864)</f>
        <v/>
      </c>
      <c r="C821" s="1270"/>
      <c r="D821" s="1270"/>
      <c r="E821" s="1270"/>
      <c r="F821" s="1270"/>
      <c r="G821" s="1270"/>
      <c r="H821" s="1270"/>
      <c r="I821" s="1270"/>
      <c r="J821" s="1270"/>
      <c r="K821" s="1271"/>
      <c r="L821" s="639" t="str">
        <f>IF(基本情報入力シート!M864="","",基本情報入力シート!M864)</f>
        <v/>
      </c>
      <c r="M821" s="639" t="str">
        <f>IF(基本情報入力シート!R864="","",基本情報入力シート!R864)</f>
        <v/>
      </c>
      <c r="N821" s="639" t="str">
        <f>IF(基本情報入力シート!W864="","",基本情報入力シート!W864)</f>
        <v/>
      </c>
      <c r="O821" s="639" t="str">
        <f>IF(基本情報入力シート!X864="","",基本情報入力シート!X864)</f>
        <v/>
      </c>
      <c r="P821" s="640" t="str">
        <f>IF(基本情報入力シート!Y864="","",基本情報入力シート!Y864)</f>
        <v/>
      </c>
      <c r="Q821" s="641" t="str">
        <f>IF(基本情報入力シート!Z864="","",基本情報入力シート!Z864)</f>
        <v/>
      </c>
      <c r="R821" s="642" t="str">
        <f>IF(基本情報入力シート!AA864="","",基本情報入力シート!AA864)</f>
        <v/>
      </c>
      <c r="S821" s="129"/>
      <c r="T821" s="130"/>
      <c r="U821" s="643" t="str">
        <f>IFERROR(VLOOKUP(P821,【参考】数式用!$A$5:$I$28,MATCH(T821,【参考】数式用!$H$4:$I$4,0)+7,0),"")</f>
        <v/>
      </c>
      <c r="V821" s="132"/>
      <c r="W821" s="312" t="s">
        <v>121</v>
      </c>
      <c r="X821" s="133"/>
      <c r="Y821" s="313" t="s">
        <v>122</v>
      </c>
      <c r="Z821" s="133"/>
      <c r="AA821" s="313" t="s">
        <v>123</v>
      </c>
      <c r="AB821" s="133"/>
      <c r="AC821" s="313" t="s">
        <v>122</v>
      </c>
      <c r="AD821" s="133"/>
      <c r="AE821" s="313" t="s">
        <v>124</v>
      </c>
      <c r="AF821" s="644" t="s">
        <v>125</v>
      </c>
      <c r="AG821" s="651" t="str">
        <f t="shared" si="32"/>
        <v/>
      </c>
      <c r="AH821" s="645" t="s">
        <v>47</v>
      </c>
      <c r="AI821" s="646" t="str">
        <f t="shared" si="33"/>
        <v/>
      </c>
      <c r="AJ821" s="234"/>
      <c r="AK821" s="647" t="str">
        <f t="shared" si="34"/>
        <v>○</v>
      </c>
      <c r="AL821" s="648" t="str">
        <f t="shared" si="35"/>
        <v/>
      </c>
      <c r="AM821" s="649"/>
      <c r="AN821" s="649"/>
      <c r="AO821" s="649"/>
      <c r="AP821" s="649"/>
      <c r="AQ821" s="649"/>
      <c r="AR821" s="649"/>
      <c r="AS821" s="649"/>
      <c r="AT821" s="649"/>
      <c r="AU821" s="650"/>
    </row>
    <row r="822" spans="1:47" ht="33" customHeight="1" thickBot="1">
      <c r="A822" s="639">
        <f t="shared" si="39"/>
        <v>812</v>
      </c>
      <c r="B822" s="1269" t="str">
        <f>IF(基本情報入力シート!C865="","",基本情報入力シート!C865)</f>
        <v/>
      </c>
      <c r="C822" s="1270"/>
      <c r="D822" s="1270"/>
      <c r="E822" s="1270"/>
      <c r="F822" s="1270"/>
      <c r="G822" s="1270"/>
      <c r="H822" s="1270"/>
      <c r="I822" s="1270"/>
      <c r="J822" s="1270"/>
      <c r="K822" s="1271"/>
      <c r="L822" s="639" t="str">
        <f>IF(基本情報入力シート!M865="","",基本情報入力シート!M865)</f>
        <v/>
      </c>
      <c r="M822" s="639" t="str">
        <f>IF(基本情報入力シート!R865="","",基本情報入力シート!R865)</f>
        <v/>
      </c>
      <c r="N822" s="639" t="str">
        <f>IF(基本情報入力シート!W865="","",基本情報入力シート!W865)</f>
        <v/>
      </c>
      <c r="O822" s="639" t="str">
        <f>IF(基本情報入力シート!X865="","",基本情報入力シート!X865)</f>
        <v/>
      </c>
      <c r="P822" s="640" t="str">
        <f>IF(基本情報入力シート!Y865="","",基本情報入力シート!Y865)</f>
        <v/>
      </c>
      <c r="Q822" s="641" t="str">
        <f>IF(基本情報入力シート!Z865="","",基本情報入力シート!Z865)</f>
        <v/>
      </c>
      <c r="R822" s="642" t="str">
        <f>IF(基本情報入力シート!AA865="","",基本情報入力シート!AA865)</f>
        <v/>
      </c>
      <c r="S822" s="129"/>
      <c r="T822" s="130"/>
      <c r="U822" s="643" t="str">
        <f>IFERROR(VLOOKUP(P822,【参考】数式用!$A$5:$I$28,MATCH(T822,【参考】数式用!$H$4:$I$4,0)+7,0),"")</f>
        <v/>
      </c>
      <c r="V822" s="132"/>
      <c r="W822" s="312" t="s">
        <v>121</v>
      </c>
      <c r="X822" s="133"/>
      <c r="Y822" s="313" t="s">
        <v>122</v>
      </c>
      <c r="Z822" s="133"/>
      <c r="AA822" s="313" t="s">
        <v>123</v>
      </c>
      <c r="AB822" s="133"/>
      <c r="AC822" s="313" t="s">
        <v>122</v>
      </c>
      <c r="AD822" s="133"/>
      <c r="AE822" s="313" t="s">
        <v>124</v>
      </c>
      <c r="AF822" s="644" t="s">
        <v>125</v>
      </c>
      <c r="AG822" s="651" t="str">
        <f t="shared" si="32"/>
        <v/>
      </c>
      <c r="AH822" s="645" t="s">
        <v>47</v>
      </c>
      <c r="AI822" s="646" t="str">
        <f t="shared" si="33"/>
        <v/>
      </c>
      <c r="AJ822" s="234"/>
      <c r="AK822" s="647" t="str">
        <f t="shared" si="34"/>
        <v>○</v>
      </c>
      <c r="AL822" s="648" t="str">
        <f t="shared" si="35"/>
        <v/>
      </c>
      <c r="AM822" s="649"/>
      <c r="AN822" s="649"/>
      <c r="AO822" s="649"/>
      <c r="AP822" s="649"/>
      <c r="AQ822" s="649"/>
      <c r="AR822" s="649"/>
      <c r="AS822" s="649"/>
      <c r="AT822" s="649"/>
      <c r="AU822" s="650"/>
    </row>
    <row r="823" spans="1:47" ht="33" customHeight="1" thickBot="1">
      <c r="A823" s="639">
        <f t="shared" si="39"/>
        <v>813</v>
      </c>
      <c r="B823" s="1269" t="str">
        <f>IF(基本情報入力シート!C866="","",基本情報入力シート!C866)</f>
        <v/>
      </c>
      <c r="C823" s="1270"/>
      <c r="D823" s="1270"/>
      <c r="E823" s="1270"/>
      <c r="F823" s="1270"/>
      <c r="G823" s="1270"/>
      <c r="H823" s="1270"/>
      <c r="I823" s="1270"/>
      <c r="J823" s="1270"/>
      <c r="K823" s="1271"/>
      <c r="L823" s="639" t="str">
        <f>IF(基本情報入力シート!M866="","",基本情報入力シート!M866)</f>
        <v/>
      </c>
      <c r="M823" s="639" t="str">
        <f>IF(基本情報入力シート!R866="","",基本情報入力シート!R866)</f>
        <v/>
      </c>
      <c r="N823" s="639" t="str">
        <f>IF(基本情報入力シート!W866="","",基本情報入力シート!W866)</f>
        <v/>
      </c>
      <c r="O823" s="639" t="str">
        <f>IF(基本情報入力シート!X866="","",基本情報入力シート!X866)</f>
        <v/>
      </c>
      <c r="P823" s="640" t="str">
        <f>IF(基本情報入力シート!Y866="","",基本情報入力シート!Y866)</f>
        <v/>
      </c>
      <c r="Q823" s="641" t="str">
        <f>IF(基本情報入力シート!Z866="","",基本情報入力シート!Z866)</f>
        <v/>
      </c>
      <c r="R823" s="642" t="str">
        <f>IF(基本情報入力シート!AA866="","",基本情報入力シート!AA866)</f>
        <v/>
      </c>
      <c r="S823" s="129"/>
      <c r="T823" s="130"/>
      <c r="U823" s="643" t="str">
        <f>IFERROR(VLOOKUP(P823,【参考】数式用!$A$5:$I$28,MATCH(T823,【参考】数式用!$H$4:$I$4,0)+7,0),"")</f>
        <v/>
      </c>
      <c r="V823" s="132"/>
      <c r="W823" s="312" t="s">
        <v>121</v>
      </c>
      <c r="X823" s="133"/>
      <c r="Y823" s="313" t="s">
        <v>122</v>
      </c>
      <c r="Z823" s="133"/>
      <c r="AA823" s="313" t="s">
        <v>123</v>
      </c>
      <c r="AB823" s="133"/>
      <c r="AC823" s="313" t="s">
        <v>122</v>
      </c>
      <c r="AD823" s="133"/>
      <c r="AE823" s="313" t="s">
        <v>124</v>
      </c>
      <c r="AF823" s="644" t="s">
        <v>125</v>
      </c>
      <c r="AG823" s="651" t="str">
        <f t="shared" si="32"/>
        <v/>
      </c>
      <c r="AH823" s="645" t="s">
        <v>47</v>
      </c>
      <c r="AI823" s="646" t="str">
        <f t="shared" si="33"/>
        <v/>
      </c>
      <c r="AJ823" s="234"/>
      <c r="AK823" s="647" t="str">
        <f t="shared" si="34"/>
        <v>○</v>
      </c>
      <c r="AL823" s="648" t="str">
        <f t="shared" si="35"/>
        <v/>
      </c>
      <c r="AM823" s="649"/>
      <c r="AN823" s="649"/>
      <c r="AO823" s="649"/>
      <c r="AP823" s="649"/>
      <c r="AQ823" s="649"/>
      <c r="AR823" s="649"/>
      <c r="AS823" s="649"/>
      <c r="AT823" s="649"/>
      <c r="AU823" s="650"/>
    </row>
    <row r="824" spans="1:47" ht="33" customHeight="1" thickBot="1">
      <c r="A824" s="639">
        <f t="shared" si="39"/>
        <v>814</v>
      </c>
      <c r="B824" s="1269" t="str">
        <f>IF(基本情報入力シート!C867="","",基本情報入力シート!C867)</f>
        <v/>
      </c>
      <c r="C824" s="1270"/>
      <c r="D824" s="1270"/>
      <c r="E824" s="1270"/>
      <c r="F824" s="1270"/>
      <c r="G824" s="1270"/>
      <c r="H824" s="1270"/>
      <c r="I824" s="1270"/>
      <c r="J824" s="1270"/>
      <c r="K824" s="1271"/>
      <c r="L824" s="639" t="str">
        <f>IF(基本情報入力シート!M867="","",基本情報入力シート!M867)</f>
        <v/>
      </c>
      <c r="M824" s="639" t="str">
        <f>IF(基本情報入力シート!R867="","",基本情報入力シート!R867)</f>
        <v/>
      </c>
      <c r="N824" s="639" t="str">
        <f>IF(基本情報入力シート!W867="","",基本情報入力シート!W867)</f>
        <v/>
      </c>
      <c r="O824" s="639" t="str">
        <f>IF(基本情報入力シート!X867="","",基本情報入力シート!X867)</f>
        <v/>
      </c>
      <c r="P824" s="640" t="str">
        <f>IF(基本情報入力シート!Y867="","",基本情報入力シート!Y867)</f>
        <v/>
      </c>
      <c r="Q824" s="641" t="str">
        <f>IF(基本情報入力シート!Z867="","",基本情報入力シート!Z867)</f>
        <v/>
      </c>
      <c r="R824" s="642" t="str">
        <f>IF(基本情報入力シート!AA867="","",基本情報入力シート!AA867)</f>
        <v/>
      </c>
      <c r="S824" s="129"/>
      <c r="T824" s="130"/>
      <c r="U824" s="643" t="str">
        <f>IFERROR(VLOOKUP(P824,【参考】数式用!$A$5:$I$28,MATCH(T824,【参考】数式用!$H$4:$I$4,0)+7,0),"")</f>
        <v/>
      </c>
      <c r="V824" s="132"/>
      <c r="W824" s="312" t="s">
        <v>121</v>
      </c>
      <c r="X824" s="133"/>
      <c r="Y824" s="313" t="s">
        <v>122</v>
      </c>
      <c r="Z824" s="133"/>
      <c r="AA824" s="313" t="s">
        <v>123</v>
      </c>
      <c r="AB824" s="133"/>
      <c r="AC824" s="313" t="s">
        <v>122</v>
      </c>
      <c r="AD824" s="133"/>
      <c r="AE824" s="313" t="s">
        <v>124</v>
      </c>
      <c r="AF824" s="644" t="s">
        <v>125</v>
      </c>
      <c r="AG824" s="651" t="str">
        <f t="shared" si="32"/>
        <v/>
      </c>
      <c r="AH824" s="645" t="s">
        <v>47</v>
      </c>
      <c r="AI824" s="646" t="str">
        <f t="shared" si="33"/>
        <v/>
      </c>
      <c r="AJ824" s="234"/>
      <c r="AK824" s="647" t="str">
        <f t="shared" si="34"/>
        <v>○</v>
      </c>
      <c r="AL824" s="648" t="str">
        <f t="shared" si="35"/>
        <v/>
      </c>
      <c r="AM824" s="649"/>
      <c r="AN824" s="649"/>
      <c r="AO824" s="649"/>
      <c r="AP824" s="649"/>
      <c r="AQ824" s="649"/>
      <c r="AR824" s="649"/>
      <c r="AS824" s="649"/>
      <c r="AT824" s="649"/>
      <c r="AU824" s="650"/>
    </row>
    <row r="825" spans="1:47" ht="33" customHeight="1" thickBot="1">
      <c r="A825" s="639">
        <f t="shared" si="39"/>
        <v>815</v>
      </c>
      <c r="B825" s="1269" t="str">
        <f>IF(基本情報入力シート!C868="","",基本情報入力シート!C868)</f>
        <v/>
      </c>
      <c r="C825" s="1270"/>
      <c r="D825" s="1270"/>
      <c r="E825" s="1270"/>
      <c r="F825" s="1270"/>
      <c r="G825" s="1270"/>
      <c r="H825" s="1270"/>
      <c r="I825" s="1270"/>
      <c r="J825" s="1270"/>
      <c r="K825" s="1271"/>
      <c r="L825" s="639" t="str">
        <f>IF(基本情報入力シート!M868="","",基本情報入力シート!M868)</f>
        <v/>
      </c>
      <c r="M825" s="639" t="str">
        <f>IF(基本情報入力シート!R868="","",基本情報入力シート!R868)</f>
        <v/>
      </c>
      <c r="N825" s="639" t="str">
        <f>IF(基本情報入力シート!W868="","",基本情報入力シート!W868)</f>
        <v/>
      </c>
      <c r="O825" s="639" t="str">
        <f>IF(基本情報入力シート!X868="","",基本情報入力シート!X868)</f>
        <v/>
      </c>
      <c r="P825" s="640" t="str">
        <f>IF(基本情報入力シート!Y868="","",基本情報入力シート!Y868)</f>
        <v/>
      </c>
      <c r="Q825" s="641" t="str">
        <f>IF(基本情報入力シート!Z868="","",基本情報入力シート!Z868)</f>
        <v/>
      </c>
      <c r="R825" s="642" t="str">
        <f>IF(基本情報入力シート!AA868="","",基本情報入力シート!AA868)</f>
        <v/>
      </c>
      <c r="S825" s="129"/>
      <c r="T825" s="130"/>
      <c r="U825" s="643" t="str">
        <f>IFERROR(VLOOKUP(P825,【参考】数式用!$A$5:$I$28,MATCH(T825,【参考】数式用!$H$4:$I$4,0)+7,0),"")</f>
        <v/>
      </c>
      <c r="V825" s="132"/>
      <c r="W825" s="312" t="s">
        <v>121</v>
      </c>
      <c r="X825" s="133"/>
      <c r="Y825" s="313" t="s">
        <v>122</v>
      </c>
      <c r="Z825" s="133"/>
      <c r="AA825" s="313" t="s">
        <v>123</v>
      </c>
      <c r="AB825" s="133"/>
      <c r="AC825" s="313" t="s">
        <v>122</v>
      </c>
      <c r="AD825" s="133"/>
      <c r="AE825" s="313" t="s">
        <v>124</v>
      </c>
      <c r="AF825" s="644" t="s">
        <v>125</v>
      </c>
      <c r="AG825" s="651" t="str">
        <f t="shared" si="32"/>
        <v/>
      </c>
      <c r="AH825" s="645" t="s">
        <v>47</v>
      </c>
      <c r="AI825" s="646" t="str">
        <f t="shared" si="33"/>
        <v/>
      </c>
      <c r="AJ825" s="234"/>
      <c r="AK825" s="647" t="str">
        <f t="shared" si="34"/>
        <v>○</v>
      </c>
      <c r="AL825" s="648" t="str">
        <f t="shared" si="35"/>
        <v/>
      </c>
      <c r="AM825" s="649"/>
      <c r="AN825" s="649"/>
      <c r="AO825" s="649"/>
      <c r="AP825" s="649"/>
      <c r="AQ825" s="649"/>
      <c r="AR825" s="649"/>
      <c r="AS825" s="649"/>
      <c r="AT825" s="649"/>
      <c r="AU825" s="650"/>
    </row>
    <row r="826" spans="1:47" ht="33" customHeight="1" thickBot="1">
      <c r="A826" s="639">
        <f t="shared" si="39"/>
        <v>816</v>
      </c>
      <c r="B826" s="1269" t="str">
        <f>IF(基本情報入力シート!C869="","",基本情報入力シート!C869)</f>
        <v/>
      </c>
      <c r="C826" s="1270"/>
      <c r="D826" s="1270"/>
      <c r="E826" s="1270"/>
      <c r="F826" s="1270"/>
      <c r="G826" s="1270"/>
      <c r="H826" s="1270"/>
      <c r="I826" s="1270"/>
      <c r="J826" s="1270"/>
      <c r="K826" s="1271"/>
      <c r="L826" s="639" t="str">
        <f>IF(基本情報入力シート!M869="","",基本情報入力シート!M869)</f>
        <v/>
      </c>
      <c r="M826" s="639" t="str">
        <f>IF(基本情報入力シート!R869="","",基本情報入力シート!R869)</f>
        <v/>
      </c>
      <c r="N826" s="639" t="str">
        <f>IF(基本情報入力シート!W869="","",基本情報入力シート!W869)</f>
        <v/>
      </c>
      <c r="O826" s="639" t="str">
        <f>IF(基本情報入力シート!X869="","",基本情報入力シート!X869)</f>
        <v/>
      </c>
      <c r="P826" s="640" t="str">
        <f>IF(基本情報入力シート!Y869="","",基本情報入力シート!Y869)</f>
        <v/>
      </c>
      <c r="Q826" s="641" t="str">
        <f>IF(基本情報入力シート!Z869="","",基本情報入力シート!Z869)</f>
        <v/>
      </c>
      <c r="R826" s="642" t="str">
        <f>IF(基本情報入力シート!AA869="","",基本情報入力シート!AA869)</f>
        <v/>
      </c>
      <c r="S826" s="129"/>
      <c r="T826" s="130"/>
      <c r="U826" s="643" t="str">
        <f>IFERROR(VLOOKUP(P826,【参考】数式用!$A$5:$I$28,MATCH(T826,【参考】数式用!$H$4:$I$4,0)+7,0),"")</f>
        <v/>
      </c>
      <c r="V826" s="132"/>
      <c r="W826" s="312" t="s">
        <v>121</v>
      </c>
      <c r="X826" s="133"/>
      <c r="Y826" s="313" t="s">
        <v>122</v>
      </c>
      <c r="Z826" s="133"/>
      <c r="AA826" s="313" t="s">
        <v>123</v>
      </c>
      <c r="AB826" s="133"/>
      <c r="AC826" s="313" t="s">
        <v>122</v>
      </c>
      <c r="AD826" s="133"/>
      <c r="AE826" s="313" t="s">
        <v>124</v>
      </c>
      <c r="AF826" s="644" t="s">
        <v>125</v>
      </c>
      <c r="AG826" s="651" t="str">
        <f t="shared" si="32"/>
        <v/>
      </c>
      <c r="AH826" s="645" t="s">
        <v>47</v>
      </c>
      <c r="AI826" s="646" t="str">
        <f t="shared" si="33"/>
        <v/>
      </c>
      <c r="AJ826" s="234"/>
      <c r="AK826" s="647" t="str">
        <f t="shared" si="34"/>
        <v>○</v>
      </c>
      <c r="AL826" s="648" t="str">
        <f t="shared" si="35"/>
        <v/>
      </c>
      <c r="AM826" s="649"/>
      <c r="AN826" s="649"/>
      <c r="AO826" s="649"/>
      <c r="AP826" s="649"/>
      <c r="AQ826" s="649"/>
      <c r="AR826" s="649"/>
      <c r="AS826" s="649"/>
      <c r="AT826" s="649"/>
      <c r="AU826" s="650"/>
    </row>
    <row r="827" spans="1:47" ht="33" customHeight="1" thickBot="1">
      <c r="A827" s="639">
        <f t="shared" si="39"/>
        <v>817</v>
      </c>
      <c r="B827" s="1269" t="str">
        <f>IF(基本情報入力シート!C870="","",基本情報入力シート!C870)</f>
        <v/>
      </c>
      <c r="C827" s="1270"/>
      <c r="D827" s="1270"/>
      <c r="E827" s="1270"/>
      <c r="F827" s="1270"/>
      <c r="G827" s="1270"/>
      <c r="H827" s="1270"/>
      <c r="I827" s="1270"/>
      <c r="J827" s="1270"/>
      <c r="K827" s="1271"/>
      <c r="L827" s="639" t="str">
        <f>IF(基本情報入力シート!M870="","",基本情報入力シート!M870)</f>
        <v/>
      </c>
      <c r="M827" s="639" t="str">
        <f>IF(基本情報入力シート!R870="","",基本情報入力シート!R870)</f>
        <v/>
      </c>
      <c r="N827" s="639" t="str">
        <f>IF(基本情報入力シート!W870="","",基本情報入力シート!W870)</f>
        <v/>
      </c>
      <c r="O827" s="639" t="str">
        <f>IF(基本情報入力シート!X870="","",基本情報入力シート!X870)</f>
        <v/>
      </c>
      <c r="P827" s="640" t="str">
        <f>IF(基本情報入力シート!Y870="","",基本情報入力シート!Y870)</f>
        <v/>
      </c>
      <c r="Q827" s="641" t="str">
        <f>IF(基本情報入力シート!Z870="","",基本情報入力シート!Z870)</f>
        <v/>
      </c>
      <c r="R827" s="642" t="str">
        <f>IF(基本情報入力シート!AA870="","",基本情報入力シート!AA870)</f>
        <v/>
      </c>
      <c r="S827" s="129"/>
      <c r="T827" s="130"/>
      <c r="U827" s="643" t="str">
        <f>IFERROR(VLOOKUP(P827,【参考】数式用!$A$5:$I$28,MATCH(T827,【参考】数式用!$H$4:$I$4,0)+7,0),"")</f>
        <v/>
      </c>
      <c r="V827" s="132"/>
      <c r="W827" s="312" t="s">
        <v>121</v>
      </c>
      <c r="X827" s="133"/>
      <c r="Y827" s="313" t="s">
        <v>122</v>
      </c>
      <c r="Z827" s="133"/>
      <c r="AA827" s="313" t="s">
        <v>123</v>
      </c>
      <c r="AB827" s="133"/>
      <c r="AC827" s="313" t="s">
        <v>122</v>
      </c>
      <c r="AD827" s="133"/>
      <c r="AE827" s="313" t="s">
        <v>124</v>
      </c>
      <c r="AF827" s="644" t="s">
        <v>125</v>
      </c>
      <c r="AG827" s="651" t="str">
        <f t="shared" si="32"/>
        <v/>
      </c>
      <c r="AH827" s="645" t="s">
        <v>47</v>
      </c>
      <c r="AI827" s="646" t="str">
        <f t="shared" si="33"/>
        <v/>
      </c>
      <c r="AJ827" s="234"/>
      <c r="AK827" s="647" t="str">
        <f t="shared" si="34"/>
        <v>○</v>
      </c>
      <c r="AL827" s="648" t="str">
        <f t="shared" si="35"/>
        <v/>
      </c>
      <c r="AM827" s="649"/>
      <c r="AN827" s="649"/>
      <c r="AO827" s="649"/>
      <c r="AP827" s="649"/>
      <c r="AQ827" s="649"/>
      <c r="AR827" s="649"/>
      <c r="AS827" s="649"/>
      <c r="AT827" s="649"/>
      <c r="AU827" s="650"/>
    </row>
    <row r="828" spans="1:47" ht="33" customHeight="1" thickBot="1">
      <c r="A828" s="639">
        <f t="shared" si="39"/>
        <v>818</v>
      </c>
      <c r="B828" s="1269" t="str">
        <f>IF(基本情報入力シート!C871="","",基本情報入力シート!C871)</f>
        <v/>
      </c>
      <c r="C828" s="1270"/>
      <c r="D828" s="1270"/>
      <c r="E828" s="1270"/>
      <c r="F828" s="1270"/>
      <c r="G828" s="1270"/>
      <c r="H828" s="1270"/>
      <c r="I828" s="1270"/>
      <c r="J828" s="1270"/>
      <c r="K828" s="1271"/>
      <c r="L828" s="639" t="str">
        <f>IF(基本情報入力シート!M871="","",基本情報入力シート!M871)</f>
        <v/>
      </c>
      <c r="M828" s="639" t="str">
        <f>IF(基本情報入力シート!R871="","",基本情報入力シート!R871)</f>
        <v/>
      </c>
      <c r="N828" s="639" t="str">
        <f>IF(基本情報入力シート!W871="","",基本情報入力シート!W871)</f>
        <v/>
      </c>
      <c r="O828" s="639" t="str">
        <f>IF(基本情報入力シート!X871="","",基本情報入力シート!X871)</f>
        <v/>
      </c>
      <c r="P828" s="640" t="str">
        <f>IF(基本情報入力シート!Y871="","",基本情報入力シート!Y871)</f>
        <v/>
      </c>
      <c r="Q828" s="641" t="str">
        <f>IF(基本情報入力シート!Z871="","",基本情報入力シート!Z871)</f>
        <v/>
      </c>
      <c r="R828" s="642" t="str">
        <f>IF(基本情報入力シート!AA871="","",基本情報入力シート!AA871)</f>
        <v/>
      </c>
      <c r="S828" s="129"/>
      <c r="T828" s="130"/>
      <c r="U828" s="643" t="str">
        <f>IFERROR(VLOOKUP(P828,【参考】数式用!$A$5:$I$28,MATCH(T828,【参考】数式用!$H$4:$I$4,0)+7,0),"")</f>
        <v/>
      </c>
      <c r="V828" s="132"/>
      <c r="W828" s="312" t="s">
        <v>121</v>
      </c>
      <c r="X828" s="133"/>
      <c r="Y828" s="313" t="s">
        <v>122</v>
      </c>
      <c r="Z828" s="133"/>
      <c r="AA828" s="313" t="s">
        <v>123</v>
      </c>
      <c r="AB828" s="133"/>
      <c r="AC828" s="313" t="s">
        <v>122</v>
      </c>
      <c r="AD828" s="133"/>
      <c r="AE828" s="313" t="s">
        <v>124</v>
      </c>
      <c r="AF828" s="644" t="s">
        <v>125</v>
      </c>
      <c r="AG828" s="651" t="str">
        <f t="shared" si="32"/>
        <v/>
      </c>
      <c r="AH828" s="645" t="s">
        <v>47</v>
      </c>
      <c r="AI828" s="646" t="str">
        <f t="shared" si="33"/>
        <v/>
      </c>
      <c r="AJ828" s="234"/>
      <c r="AK828" s="647" t="str">
        <f t="shared" si="34"/>
        <v>○</v>
      </c>
      <c r="AL828" s="648" t="str">
        <f t="shared" si="35"/>
        <v/>
      </c>
      <c r="AM828" s="649"/>
      <c r="AN828" s="649"/>
      <c r="AO828" s="649"/>
      <c r="AP828" s="649"/>
      <c r="AQ828" s="649"/>
      <c r="AR828" s="649"/>
      <c r="AS828" s="649"/>
      <c r="AT828" s="649"/>
      <c r="AU828" s="650"/>
    </row>
    <row r="829" spans="1:47" ht="33" customHeight="1" thickBot="1">
      <c r="A829" s="639">
        <f t="shared" si="39"/>
        <v>819</v>
      </c>
      <c r="B829" s="1269" t="str">
        <f>IF(基本情報入力シート!C872="","",基本情報入力シート!C872)</f>
        <v/>
      </c>
      <c r="C829" s="1270"/>
      <c r="D829" s="1270"/>
      <c r="E829" s="1270"/>
      <c r="F829" s="1270"/>
      <c r="G829" s="1270"/>
      <c r="H829" s="1270"/>
      <c r="I829" s="1270"/>
      <c r="J829" s="1270"/>
      <c r="K829" s="1271"/>
      <c r="L829" s="639" t="str">
        <f>IF(基本情報入力シート!M872="","",基本情報入力シート!M872)</f>
        <v/>
      </c>
      <c r="M829" s="639" t="str">
        <f>IF(基本情報入力シート!R872="","",基本情報入力シート!R872)</f>
        <v/>
      </c>
      <c r="N829" s="639" t="str">
        <f>IF(基本情報入力シート!W872="","",基本情報入力シート!W872)</f>
        <v/>
      </c>
      <c r="O829" s="639" t="str">
        <f>IF(基本情報入力シート!X872="","",基本情報入力シート!X872)</f>
        <v/>
      </c>
      <c r="P829" s="640" t="str">
        <f>IF(基本情報入力シート!Y872="","",基本情報入力シート!Y872)</f>
        <v/>
      </c>
      <c r="Q829" s="641" t="str">
        <f>IF(基本情報入力シート!Z872="","",基本情報入力シート!Z872)</f>
        <v/>
      </c>
      <c r="R829" s="642" t="str">
        <f>IF(基本情報入力シート!AA872="","",基本情報入力シート!AA872)</f>
        <v/>
      </c>
      <c r="S829" s="129"/>
      <c r="T829" s="130"/>
      <c r="U829" s="643" t="str">
        <f>IFERROR(VLOOKUP(P829,【参考】数式用!$A$5:$I$28,MATCH(T829,【参考】数式用!$H$4:$I$4,0)+7,0),"")</f>
        <v/>
      </c>
      <c r="V829" s="132"/>
      <c r="W829" s="312" t="s">
        <v>121</v>
      </c>
      <c r="X829" s="133"/>
      <c r="Y829" s="313" t="s">
        <v>122</v>
      </c>
      <c r="Z829" s="133"/>
      <c r="AA829" s="313" t="s">
        <v>123</v>
      </c>
      <c r="AB829" s="133"/>
      <c r="AC829" s="313" t="s">
        <v>122</v>
      </c>
      <c r="AD829" s="133"/>
      <c r="AE829" s="313" t="s">
        <v>124</v>
      </c>
      <c r="AF829" s="644" t="s">
        <v>125</v>
      </c>
      <c r="AG829" s="651" t="str">
        <f t="shared" si="32"/>
        <v/>
      </c>
      <c r="AH829" s="645" t="s">
        <v>47</v>
      </c>
      <c r="AI829" s="646" t="str">
        <f t="shared" si="33"/>
        <v/>
      </c>
      <c r="AJ829" s="234"/>
      <c r="AK829" s="647" t="str">
        <f t="shared" si="34"/>
        <v>○</v>
      </c>
      <c r="AL829" s="648" t="str">
        <f t="shared" si="35"/>
        <v/>
      </c>
      <c r="AM829" s="649"/>
      <c r="AN829" s="649"/>
      <c r="AO829" s="649"/>
      <c r="AP829" s="649"/>
      <c r="AQ829" s="649"/>
      <c r="AR829" s="649"/>
      <c r="AS829" s="649"/>
      <c r="AT829" s="649"/>
      <c r="AU829" s="650"/>
    </row>
    <row r="830" spans="1:47" ht="33" customHeight="1" thickBot="1">
      <c r="A830" s="639">
        <f t="shared" si="39"/>
        <v>820</v>
      </c>
      <c r="B830" s="1269" t="str">
        <f>IF(基本情報入力シート!C873="","",基本情報入力シート!C873)</f>
        <v/>
      </c>
      <c r="C830" s="1270"/>
      <c r="D830" s="1270"/>
      <c r="E830" s="1270"/>
      <c r="F830" s="1270"/>
      <c r="G830" s="1270"/>
      <c r="H830" s="1270"/>
      <c r="I830" s="1270"/>
      <c r="J830" s="1270"/>
      <c r="K830" s="1271"/>
      <c r="L830" s="639" t="str">
        <f>IF(基本情報入力シート!M873="","",基本情報入力シート!M873)</f>
        <v/>
      </c>
      <c r="M830" s="639" t="str">
        <f>IF(基本情報入力シート!R873="","",基本情報入力シート!R873)</f>
        <v/>
      </c>
      <c r="N830" s="639" t="str">
        <f>IF(基本情報入力シート!W873="","",基本情報入力シート!W873)</f>
        <v/>
      </c>
      <c r="O830" s="639" t="str">
        <f>IF(基本情報入力シート!X873="","",基本情報入力シート!X873)</f>
        <v/>
      </c>
      <c r="P830" s="640" t="str">
        <f>IF(基本情報入力シート!Y873="","",基本情報入力シート!Y873)</f>
        <v/>
      </c>
      <c r="Q830" s="641" t="str">
        <f>IF(基本情報入力シート!Z873="","",基本情報入力シート!Z873)</f>
        <v/>
      </c>
      <c r="R830" s="642" t="str">
        <f>IF(基本情報入力シート!AA873="","",基本情報入力シート!AA873)</f>
        <v/>
      </c>
      <c r="S830" s="129"/>
      <c r="T830" s="130"/>
      <c r="U830" s="643" t="str">
        <f>IFERROR(VLOOKUP(P830,【参考】数式用!$A$5:$I$28,MATCH(T830,【参考】数式用!$H$4:$I$4,0)+7,0),"")</f>
        <v/>
      </c>
      <c r="V830" s="132"/>
      <c r="W830" s="312" t="s">
        <v>121</v>
      </c>
      <c r="X830" s="133"/>
      <c r="Y830" s="313" t="s">
        <v>122</v>
      </c>
      <c r="Z830" s="133"/>
      <c r="AA830" s="313" t="s">
        <v>123</v>
      </c>
      <c r="AB830" s="133"/>
      <c r="AC830" s="313" t="s">
        <v>122</v>
      </c>
      <c r="AD830" s="133"/>
      <c r="AE830" s="313" t="s">
        <v>124</v>
      </c>
      <c r="AF830" s="644" t="s">
        <v>125</v>
      </c>
      <c r="AG830" s="651" t="str">
        <f t="shared" si="32"/>
        <v/>
      </c>
      <c r="AH830" s="645" t="s">
        <v>47</v>
      </c>
      <c r="AI830" s="646" t="str">
        <f t="shared" si="33"/>
        <v/>
      </c>
      <c r="AJ830" s="234"/>
      <c r="AK830" s="647" t="str">
        <f t="shared" si="34"/>
        <v>○</v>
      </c>
      <c r="AL830" s="648" t="str">
        <f t="shared" si="35"/>
        <v/>
      </c>
      <c r="AM830" s="649"/>
      <c r="AN830" s="649"/>
      <c r="AO830" s="649"/>
      <c r="AP830" s="649"/>
      <c r="AQ830" s="649"/>
      <c r="AR830" s="649"/>
      <c r="AS830" s="649"/>
      <c r="AT830" s="649"/>
      <c r="AU830" s="650"/>
    </row>
    <row r="831" spans="1:47" ht="33" customHeight="1" thickBot="1">
      <c r="A831" s="639">
        <f t="shared" si="39"/>
        <v>821</v>
      </c>
      <c r="B831" s="1269" t="str">
        <f>IF(基本情報入力シート!C874="","",基本情報入力シート!C874)</f>
        <v/>
      </c>
      <c r="C831" s="1270"/>
      <c r="D831" s="1270"/>
      <c r="E831" s="1270"/>
      <c r="F831" s="1270"/>
      <c r="G831" s="1270"/>
      <c r="H831" s="1270"/>
      <c r="I831" s="1270"/>
      <c r="J831" s="1270"/>
      <c r="K831" s="1271"/>
      <c r="L831" s="639" t="str">
        <f>IF(基本情報入力シート!M874="","",基本情報入力シート!M874)</f>
        <v/>
      </c>
      <c r="M831" s="639" t="str">
        <f>IF(基本情報入力シート!R874="","",基本情報入力シート!R874)</f>
        <v/>
      </c>
      <c r="N831" s="639" t="str">
        <f>IF(基本情報入力シート!W874="","",基本情報入力シート!W874)</f>
        <v/>
      </c>
      <c r="O831" s="639" t="str">
        <f>IF(基本情報入力シート!X874="","",基本情報入力シート!X874)</f>
        <v/>
      </c>
      <c r="P831" s="640" t="str">
        <f>IF(基本情報入力シート!Y874="","",基本情報入力シート!Y874)</f>
        <v/>
      </c>
      <c r="Q831" s="641" t="str">
        <f>IF(基本情報入力シート!Z874="","",基本情報入力シート!Z874)</f>
        <v/>
      </c>
      <c r="R831" s="642" t="str">
        <f>IF(基本情報入力シート!AA874="","",基本情報入力シート!AA874)</f>
        <v/>
      </c>
      <c r="S831" s="129"/>
      <c r="T831" s="130"/>
      <c r="U831" s="643" t="str">
        <f>IFERROR(VLOOKUP(P831,【参考】数式用!$A$5:$I$28,MATCH(T831,【参考】数式用!$H$4:$I$4,0)+7,0),"")</f>
        <v/>
      </c>
      <c r="V831" s="132"/>
      <c r="W831" s="312" t="s">
        <v>121</v>
      </c>
      <c r="X831" s="133"/>
      <c r="Y831" s="313" t="s">
        <v>122</v>
      </c>
      <c r="Z831" s="133"/>
      <c r="AA831" s="313" t="s">
        <v>123</v>
      </c>
      <c r="AB831" s="133"/>
      <c r="AC831" s="313" t="s">
        <v>122</v>
      </c>
      <c r="AD831" s="133"/>
      <c r="AE831" s="313" t="s">
        <v>124</v>
      </c>
      <c r="AF831" s="644" t="s">
        <v>125</v>
      </c>
      <c r="AG831" s="651" t="str">
        <f t="shared" si="32"/>
        <v/>
      </c>
      <c r="AH831" s="645" t="s">
        <v>47</v>
      </c>
      <c r="AI831" s="646" t="str">
        <f t="shared" si="33"/>
        <v/>
      </c>
      <c r="AJ831" s="234"/>
      <c r="AK831" s="647" t="str">
        <f t="shared" si="34"/>
        <v>○</v>
      </c>
      <c r="AL831" s="648" t="str">
        <f t="shared" si="35"/>
        <v/>
      </c>
      <c r="AM831" s="649"/>
      <c r="AN831" s="649"/>
      <c r="AO831" s="649"/>
      <c r="AP831" s="649"/>
      <c r="AQ831" s="649"/>
      <c r="AR831" s="649"/>
      <c r="AS831" s="649"/>
      <c r="AT831" s="649"/>
      <c r="AU831" s="650"/>
    </row>
    <row r="832" spans="1:47" ht="33" customHeight="1" thickBot="1">
      <c r="A832" s="639">
        <f t="shared" si="39"/>
        <v>822</v>
      </c>
      <c r="B832" s="1269" t="str">
        <f>IF(基本情報入力シート!C875="","",基本情報入力シート!C875)</f>
        <v/>
      </c>
      <c r="C832" s="1270"/>
      <c r="D832" s="1270"/>
      <c r="E832" s="1270"/>
      <c r="F832" s="1270"/>
      <c r="G832" s="1270"/>
      <c r="H832" s="1270"/>
      <c r="I832" s="1270"/>
      <c r="J832" s="1270"/>
      <c r="K832" s="1271"/>
      <c r="L832" s="639" t="str">
        <f>IF(基本情報入力シート!M875="","",基本情報入力シート!M875)</f>
        <v/>
      </c>
      <c r="M832" s="639" t="str">
        <f>IF(基本情報入力シート!R875="","",基本情報入力シート!R875)</f>
        <v/>
      </c>
      <c r="N832" s="639" t="str">
        <f>IF(基本情報入力シート!W875="","",基本情報入力シート!W875)</f>
        <v/>
      </c>
      <c r="O832" s="639" t="str">
        <f>IF(基本情報入力シート!X875="","",基本情報入力シート!X875)</f>
        <v/>
      </c>
      <c r="P832" s="640" t="str">
        <f>IF(基本情報入力シート!Y875="","",基本情報入力シート!Y875)</f>
        <v/>
      </c>
      <c r="Q832" s="641" t="str">
        <f>IF(基本情報入力シート!Z875="","",基本情報入力シート!Z875)</f>
        <v/>
      </c>
      <c r="R832" s="642" t="str">
        <f>IF(基本情報入力シート!AA875="","",基本情報入力シート!AA875)</f>
        <v/>
      </c>
      <c r="S832" s="129"/>
      <c r="T832" s="130"/>
      <c r="U832" s="643" t="str">
        <f>IFERROR(VLOOKUP(P832,【参考】数式用!$A$5:$I$28,MATCH(T832,【参考】数式用!$H$4:$I$4,0)+7,0),"")</f>
        <v/>
      </c>
      <c r="V832" s="132"/>
      <c r="W832" s="312" t="s">
        <v>121</v>
      </c>
      <c r="X832" s="133"/>
      <c r="Y832" s="313" t="s">
        <v>122</v>
      </c>
      <c r="Z832" s="133"/>
      <c r="AA832" s="313" t="s">
        <v>123</v>
      </c>
      <c r="AB832" s="133"/>
      <c r="AC832" s="313" t="s">
        <v>122</v>
      </c>
      <c r="AD832" s="133"/>
      <c r="AE832" s="313" t="s">
        <v>124</v>
      </c>
      <c r="AF832" s="644" t="s">
        <v>125</v>
      </c>
      <c r="AG832" s="651" t="str">
        <f t="shared" si="32"/>
        <v/>
      </c>
      <c r="AH832" s="645" t="s">
        <v>47</v>
      </c>
      <c r="AI832" s="646" t="str">
        <f t="shared" si="33"/>
        <v/>
      </c>
      <c r="AJ832" s="234"/>
      <c r="AK832" s="647" t="str">
        <f t="shared" si="34"/>
        <v>○</v>
      </c>
      <c r="AL832" s="648" t="str">
        <f t="shared" si="35"/>
        <v/>
      </c>
      <c r="AM832" s="649"/>
      <c r="AN832" s="649"/>
      <c r="AO832" s="649"/>
      <c r="AP832" s="649"/>
      <c r="AQ832" s="649"/>
      <c r="AR832" s="649"/>
      <c r="AS832" s="649"/>
      <c r="AT832" s="649"/>
      <c r="AU832" s="650"/>
    </row>
    <row r="833" spans="1:47" ht="33" customHeight="1" thickBot="1">
      <c r="A833" s="639">
        <f t="shared" si="39"/>
        <v>823</v>
      </c>
      <c r="B833" s="1269" t="str">
        <f>IF(基本情報入力シート!C876="","",基本情報入力シート!C876)</f>
        <v/>
      </c>
      <c r="C833" s="1270"/>
      <c r="D833" s="1270"/>
      <c r="E833" s="1270"/>
      <c r="F833" s="1270"/>
      <c r="G833" s="1270"/>
      <c r="H833" s="1270"/>
      <c r="I833" s="1270"/>
      <c r="J833" s="1270"/>
      <c r="K833" s="1271"/>
      <c r="L833" s="639" t="str">
        <f>IF(基本情報入力シート!M876="","",基本情報入力シート!M876)</f>
        <v/>
      </c>
      <c r="M833" s="639" t="str">
        <f>IF(基本情報入力シート!R876="","",基本情報入力シート!R876)</f>
        <v/>
      </c>
      <c r="N833" s="639" t="str">
        <f>IF(基本情報入力シート!W876="","",基本情報入力シート!W876)</f>
        <v/>
      </c>
      <c r="O833" s="639" t="str">
        <f>IF(基本情報入力シート!X876="","",基本情報入力シート!X876)</f>
        <v/>
      </c>
      <c r="P833" s="640" t="str">
        <f>IF(基本情報入力シート!Y876="","",基本情報入力シート!Y876)</f>
        <v/>
      </c>
      <c r="Q833" s="641" t="str">
        <f>IF(基本情報入力シート!Z876="","",基本情報入力シート!Z876)</f>
        <v/>
      </c>
      <c r="R833" s="642" t="str">
        <f>IF(基本情報入力シート!AA876="","",基本情報入力シート!AA876)</f>
        <v/>
      </c>
      <c r="S833" s="129"/>
      <c r="T833" s="130"/>
      <c r="U833" s="643" t="str">
        <f>IFERROR(VLOOKUP(P833,【参考】数式用!$A$5:$I$28,MATCH(T833,【参考】数式用!$H$4:$I$4,0)+7,0),"")</f>
        <v/>
      </c>
      <c r="V833" s="132"/>
      <c r="W833" s="312" t="s">
        <v>121</v>
      </c>
      <c r="X833" s="133"/>
      <c r="Y833" s="313" t="s">
        <v>122</v>
      </c>
      <c r="Z833" s="133"/>
      <c r="AA833" s="313" t="s">
        <v>123</v>
      </c>
      <c r="AB833" s="133"/>
      <c r="AC833" s="313" t="s">
        <v>122</v>
      </c>
      <c r="AD833" s="133"/>
      <c r="AE833" s="313" t="s">
        <v>124</v>
      </c>
      <c r="AF833" s="644" t="s">
        <v>125</v>
      </c>
      <c r="AG833" s="651" t="str">
        <f t="shared" si="32"/>
        <v/>
      </c>
      <c r="AH833" s="645" t="s">
        <v>47</v>
      </c>
      <c r="AI833" s="646" t="str">
        <f t="shared" si="33"/>
        <v/>
      </c>
      <c r="AJ833" s="234"/>
      <c r="AK833" s="647" t="str">
        <f t="shared" si="34"/>
        <v>○</v>
      </c>
      <c r="AL833" s="648" t="str">
        <f t="shared" si="35"/>
        <v/>
      </c>
      <c r="AM833" s="649"/>
      <c r="AN833" s="649"/>
      <c r="AO833" s="649"/>
      <c r="AP833" s="649"/>
      <c r="AQ833" s="649"/>
      <c r="AR833" s="649"/>
      <c r="AS833" s="649"/>
      <c r="AT833" s="649"/>
      <c r="AU833" s="650"/>
    </row>
    <row r="834" spans="1:47" ht="33" customHeight="1" thickBot="1">
      <c r="A834" s="639">
        <f t="shared" si="39"/>
        <v>824</v>
      </c>
      <c r="B834" s="1269" t="str">
        <f>IF(基本情報入力シート!C877="","",基本情報入力シート!C877)</f>
        <v/>
      </c>
      <c r="C834" s="1270"/>
      <c r="D834" s="1270"/>
      <c r="E834" s="1270"/>
      <c r="F834" s="1270"/>
      <c r="G834" s="1270"/>
      <c r="H834" s="1270"/>
      <c r="I834" s="1270"/>
      <c r="J834" s="1270"/>
      <c r="K834" s="1271"/>
      <c r="L834" s="639" t="str">
        <f>IF(基本情報入力シート!M877="","",基本情報入力シート!M877)</f>
        <v/>
      </c>
      <c r="M834" s="639" t="str">
        <f>IF(基本情報入力シート!R877="","",基本情報入力シート!R877)</f>
        <v/>
      </c>
      <c r="N834" s="639" t="str">
        <f>IF(基本情報入力シート!W877="","",基本情報入力シート!W877)</f>
        <v/>
      </c>
      <c r="O834" s="639" t="str">
        <f>IF(基本情報入力シート!X877="","",基本情報入力シート!X877)</f>
        <v/>
      </c>
      <c r="P834" s="640" t="str">
        <f>IF(基本情報入力シート!Y877="","",基本情報入力シート!Y877)</f>
        <v/>
      </c>
      <c r="Q834" s="641" t="str">
        <f>IF(基本情報入力シート!Z877="","",基本情報入力シート!Z877)</f>
        <v/>
      </c>
      <c r="R834" s="642" t="str">
        <f>IF(基本情報入力シート!AA877="","",基本情報入力シート!AA877)</f>
        <v/>
      </c>
      <c r="S834" s="129"/>
      <c r="T834" s="130"/>
      <c r="U834" s="643" t="str">
        <f>IFERROR(VLOOKUP(P834,【参考】数式用!$A$5:$I$28,MATCH(T834,【参考】数式用!$H$4:$I$4,0)+7,0),"")</f>
        <v/>
      </c>
      <c r="V834" s="132"/>
      <c r="W834" s="312" t="s">
        <v>121</v>
      </c>
      <c r="X834" s="133"/>
      <c r="Y834" s="313" t="s">
        <v>122</v>
      </c>
      <c r="Z834" s="133"/>
      <c r="AA834" s="313" t="s">
        <v>123</v>
      </c>
      <c r="AB834" s="133"/>
      <c r="AC834" s="313" t="s">
        <v>122</v>
      </c>
      <c r="AD834" s="133"/>
      <c r="AE834" s="313" t="s">
        <v>124</v>
      </c>
      <c r="AF834" s="644" t="s">
        <v>125</v>
      </c>
      <c r="AG834" s="651" t="str">
        <f t="shared" si="32"/>
        <v/>
      </c>
      <c r="AH834" s="645" t="s">
        <v>47</v>
      </c>
      <c r="AI834" s="646" t="str">
        <f t="shared" si="33"/>
        <v/>
      </c>
      <c r="AJ834" s="234"/>
      <c r="AK834" s="647" t="str">
        <f t="shared" si="34"/>
        <v>○</v>
      </c>
      <c r="AL834" s="648" t="str">
        <f t="shared" si="35"/>
        <v/>
      </c>
      <c r="AM834" s="649"/>
      <c r="AN834" s="649"/>
      <c r="AO834" s="649"/>
      <c r="AP834" s="649"/>
      <c r="AQ834" s="649"/>
      <c r="AR834" s="649"/>
      <c r="AS834" s="649"/>
      <c r="AT834" s="649"/>
      <c r="AU834" s="650"/>
    </row>
    <row r="835" spans="1:47" ht="33" customHeight="1" thickBot="1">
      <c r="A835" s="639">
        <f t="shared" si="39"/>
        <v>825</v>
      </c>
      <c r="B835" s="1269" t="str">
        <f>IF(基本情報入力シート!C878="","",基本情報入力シート!C878)</f>
        <v/>
      </c>
      <c r="C835" s="1270"/>
      <c r="D835" s="1270"/>
      <c r="E835" s="1270"/>
      <c r="F835" s="1270"/>
      <c r="G835" s="1270"/>
      <c r="H835" s="1270"/>
      <c r="I835" s="1270"/>
      <c r="J835" s="1270"/>
      <c r="K835" s="1271"/>
      <c r="L835" s="639" t="str">
        <f>IF(基本情報入力シート!M878="","",基本情報入力シート!M878)</f>
        <v/>
      </c>
      <c r="M835" s="639" t="str">
        <f>IF(基本情報入力シート!R878="","",基本情報入力シート!R878)</f>
        <v/>
      </c>
      <c r="N835" s="639" t="str">
        <f>IF(基本情報入力シート!W878="","",基本情報入力シート!W878)</f>
        <v/>
      </c>
      <c r="O835" s="639" t="str">
        <f>IF(基本情報入力シート!X878="","",基本情報入力シート!X878)</f>
        <v/>
      </c>
      <c r="P835" s="640" t="str">
        <f>IF(基本情報入力シート!Y878="","",基本情報入力シート!Y878)</f>
        <v/>
      </c>
      <c r="Q835" s="641" t="str">
        <f>IF(基本情報入力シート!Z878="","",基本情報入力シート!Z878)</f>
        <v/>
      </c>
      <c r="R835" s="642" t="str">
        <f>IF(基本情報入力シート!AA878="","",基本情報入力シート!AA878)</f>
        <v/>
      </c>
      <c r="S835" s="129"/>
      <c r="T835" s="130"/>
      <c r="U835" s="643" t="str">
        <f>IFERROR(VLOOKUP(P835,【参考】数式用!$A$5:$I$28,MATCH(T835,【参考】数式用!$H$4:$I$4,0)+7,0),"")</f>
        <v/>
      </c>
      <c r="V835" s="132"/>
      <c r="W835" s="312" t="s">
        <v>121</v>
      </c>
      <c r="X835" s="133"/>
      <c r="Y835" s="313" t="s">
        <v>122</v>
      </c>
      <c r="Z835" s="133"/>
      <c r="AA835" s="313" t="s">
        <v>123</v>
      </c>
      <c r="AB835" s="133"/>
      <c r="AC835" s="313" t="s">
        <v>122</v>
      </c>
      <c r="AD835" s="133"/>
      <c r="AE835" s="313" t="s">
        <v>124</v>
      </c>
      <c r="AF835" s="644" t="s">
        <v>125</v>
      </c>
      <c r="AG835" s="651" t="str">
        <f t="shared" si="32"/>
        <v/>
      </c>
      <c r="AH835" s="645" t="s">
        <v>47</v>
      </c>
      <c r="AI835" s="646" t="str">
        <f t="shared" si="33"/>
        <v/>
      </c>
      <c r="AJ835" s="234"/>
      <c r="AK835" s="647" t="str">
        <f t="shared" si="34"/>
        <v>○</v>
      </c>
      <c r="AL835" s="648" t="str">
        <f t="shared" si="35"/>
        <v/>
      </c>
      <c r="AM835" s="649"/>
      <c r="AN835" s="649"/>
      <c r="AO835" s="649"/>
      <c r="AP835" s="649"/>
      <c r="AQ835" s="649"/>
      <c r="AR835" s="649"/>
      <c r="AS835" s="649"/>
      <c r="AT835" s="649"/>
      <c r="AU835" s="650"/>
    </row>
    <row r="836" spans="1:47" ht="33" customHeight="1" thickBot="1">
      <c r="A836" s="639">
        <f t="shared" si="39"/>
        <v>826</v>
      </c>
      <c r="B836" s="1269" t="str">
        <f>IF(基本情報入力シート!C879="","",基本情報入力シート!C879)</f>
        <v/>
      </c>
      <c r="C836" s="1270"/>
      <c r="D836" s="1270"/>
      <c r="E836" s="1270"/>
      <c r="F836" s="1270"/>
      <c r="G836" s="1270"/>
      <c r="H836" s="1270"/>
      <c r="I836" s="1270"/>
      <c r="J836" s="1270"/>
      <c r="K836" s="1271"/>
      <c r="L836" s="639" t="str">
        <f>IF(基本情報入力シート!M879="","",基本情報入力シート!M879)</f>
        <v/>
      </c>
      <c r="M836" s="639" t="str">
        <f>IF(基本情報入力シート!R879="","",基本情報入力シート!R879)</f>
        <v/>
      </c>
      <c r="N836" s="639" t="str">
        <f>IF(基本情報入力シート!W879="","",基本情報入力シート!W879)</f>
        <v/>
      </c>
      <c r="O836" s="639" t="str">
        <f>IF(基本情報入力シート!X879="","",基本情報入力シート!X879)</f>
        <v/>
      </c>
      <c r="P836" s="640" t="str">
        <f>IF(基本情報入力シート!Y879="","",基本情報入力シート!Y879)</f>
        <v/>
      </c>
      <c r="Q836" s="641" t="str">
        <f>IF(基本情報入力シート!Z879="","",基本情報入力シート!Z879)</f>
        <v/>
      </c>
      <c r="R836" s="642" t="str">
        <f>IF(基本情報入力シート!AA879="","",基本情報入力シート!AA879)</f>
        <v/>
      </c>
      <c r="S836" s="129"/>
      <c r="T836" s="130"/>
      <c r="U836" s="643" t="str">
        <f>IFERROR(VLOOKUP(P836,【参考】数式用!$A$5:$I$28,MATCH(T836,【参考】数式用!$H$4:$I$4,0)+7,0),"")</f>
        <v/>
      </c>
      <c r="V836" s="132"/>
      <c r="W836" s="312" t="s">
        <v>121</v>
      </c>
      <c r="X836" s="133"/>
      <c r="Y836" s="313" t="s">
        <v>122</v>
      </c>
      <c r="Z836" s="133"/>
      <c r="AA836" s="313" t="s">
        <v>123</v>
      </c>
      <c r="AB836" s="133"/>
      <c r="AC836" s="313" t="s">
        <v>122</v>
      </c>
      <c r="AD836" s="133"/>
      <c r="AE836" s="313" t="s">
        <v>124</v>
      </c>
      <c r="AF836" s="644" t="s">
        <v>125</v>
      </c>
      <c r="AG836" s="651" t="str">
        <f t="shared" si="32"/>
        <v/>
      </c>
      <c r="AH836" s="645" t="s">
        <v>47</v>
      </c>
      <c r="AI836" s="646" t="str">
        <f t="shared" si="33"/>
        <v/>
      </c>
      <c r="AJ836" s="234"/>
      <c r="AK836" s="647" t="str">
        <f t="shared" si="34"/>
        <v>○</v>
      </c>
      <c r="AL836" s="648" t="str">
        <f t="shared" si="35"/>
        <v/>
      </c>
      <c r="AM836" s="649"/>
      <c r="AN836" s="649"/>
      <c r="AO836" s="649"/>
      <c r="AP836" s="649"/>
      <c r="AQ836" s="649"/>
      <c r="AR836" s="649"/>
      <c r="AS836" s="649"/>
      <c r="AT836" s="649"/>
      <c r="AU836" s="650"/>
    </row>
    <row r="837" spans="1:47" ht="33" customHeight="1" thickBot="1">
      <c r="A837" s="639">
        <f t="shared" si="39"/>
        <v>827</v>
      </c>
      <c r="B837" s="1269" t="str">
        <f>IF(基本情報入力シート!C880="","",基本情報入力シート!C880)</f>
        <v/>
      </c>
      <c r="C837" s="1270"/>
      <c r="D837" s="1270"/>
      <c r="E837" s="1270"/>
      <c r="F837" s="1270"/>
      <c r="G837" s="1270"/>
      <c r="H837" s="1270"/>
      <c r="I837" s="1270"/>
      <c r="J837" s="1270"/>
      <c r="K837" s="1271"/>
      <c r="L837" s="639" t="str">
        <f>IF(基本情報入力シート!M880="","",基本情報入力シート!M880)</f>
        <v/>
      </c>
      <c r="M837" s="639" t="str">
        <f>IF(基本情報入力シート!R880="","",基本情報入力シート!R880)</f>
        <v/>
      </c>
      <c r="N837" s="639" t="str">
        <f>IF(基本情報入力シート!W880="","",基本情報入力シート!W880)</f>
        <v/>
      </c>
      <c r="O837" s="639" t="str">
        <f>IF(基本情報入力シート!X880="","",基本情報入力シート!X880)</f>
        <v/>
      </c>
      <c r="P837" s="640" t="str">
        <f>IF(基本情報入力シート!Y880="","",基本情報入力シート!Y880)</f>
        <v/>
      </c>
      <c r="Q837" s="641" t="str">
        <f>IF(基本情報入力シート!Z880="","",基本情報入力シート!Z880)</f>
        <v/>
      </c>
      <c r="R837" s="642" t="str">
        <f>IF(基本情報入力シート!AA880="","",基本情報入力シート!AA880)</f>
        <v/>
      </c>
      <c r="S837" s="129"/>
      <c r="T837" s="130"/>
      <c r="U837" s="643" t="str">
        <f>IFERROR(VLOOKUP(P837,【参考】数式用!$A$5:$I$28,MATCH(T837,【参考】数式用!$H$4:$I$4,0)+7,0),"")</f>
        <v/>
      </c>
      <c r="V837" s="132"/>
      <c r="W837" s="312" t="s">
        <v>121</v>
      </c>
      <c r="X837" s="133"/>
      <c r="Y837" s="313" t="s">
        <v>122</v>
      </c>
      <c r="Z837" s="133"/>
      <c r="AA837" s="313" t="s">
        <v>123</v>
      </c>
      <c r="AB837" s="133"/>
      <c r="AC837" s="313" t="s">
        <v>122</v>
      </c>
      <c r="AD837" s="133"/>
      <c r="AE837" s="313" t="s">
        <v>124</v>
      </c>
      <c r="AF837" s="644" t="s">
        <v>125</v>
      </c>
      <c r="AG837" s="651" t="str">
        <f t="shared" si="32"/>
        <v/>
      </c>
      <c r="AH837" s="645" t="s">
        <v>47</v>
      </c>
      <c r="AI837" s="646" t="str">
        <f t="shared" si="33"/>
        <v/>
      </c>
      <c r="AJ837" s="234"/>
      <c r="AK837" s="647" t="str">
        <f t="shared" si="34"/>
        <v>○</v>
      </c>
      <c r="AL837" s="648" t="str">
        <f t="shared" si="35"/>
        <v/>
      </c>
      <c r="AM837" s="649"/>
      <c r="AN837" s="649"/>
      <c r="AO837" s="649"/>
      <c r="AP837" s="649"/>
      <c r="AQ837" s="649"/>
      <c r="AR837" s="649"/>
      <c r="AS837" s="649"/>
      <c r="AT837" s="649"/>
      <c r="AU837" s="650"/>
    </row>
    <row r="838" spans="1:47" ht="33" customHeight="1" thickBot="1">
      <c r="A838" s="639">
        <f t="shared" si="39"/>
        <v>828</v>
      </c>
      <c r="B838" s="1269" t="str">
        <f>IF(基本情報入力シート!C881="","",基本情報入力シート!C881)</f>
        <v/>
      </c>
      <c r="C838" s="1270"/>
      <c r="D838" s="1270"/>
      <c r="E838" s="1270"/>
      <c r="F838" s="1270"/>
      <c r="G838" s="1270"/>
      <c r="H838" s="1270"/>
      <c r="I838" s="1270"/>
      <c r="J838" s="1270"/>
      <c r="K838" s="1271"/>
      <c r="L838" s="639" t="str">
        <f>IF(基本情報入力シート!M881="","",基本情報入力シート!M881)</f>
        <v/>
      </c>
      <c r="M838" s="639" t="str">
        <f>IF(基本情報入力シート!R881="","",基本情報入力シート!R881)</f>
        <v/>
      </c>
      <c r="N838" s="639" t="str">
        <f>IF(基本情報入力シート!W881="","",基本情報入力シート!W881)</f>
        <v/>
      </c>
      <c r="O838" s="639" t="str">
        <f>IF(基本情報入力シート!X881="","",基本情報入力シート!X881)</f>
        <v/>
      </c>
      <c r="P838" s="640" t="str">
        <f>IF(基本情報入力シート!Y881="","",基本情報入力シート!Y881)</f>
        <v/>
      </c>
      <c r="Q838" s="641" t="str">
        <f>IF(基本情報入力シート!Z881="","",基本情報入力シート!Z881)</f>
        <v/>
      </c>
      <c r="R838" s="642" t="str">
        <f>IF(基本情報入力シート!AA881="","",基本情報入力シート!AA881)</f>
        <v/>
      </c>
      <c r="S838" s="129"/>
      <c r="T838" s="130"/>
      <c r="U838" s="643" t="str">
        <f>IFERROR(VLOOKUP(P838,【参考】数式用!$A$5:$I$28,MATCH(T838,【参考】数式用!$H$4:$I$4,0)+7,0),"")</f>
        <v/>
      </c>
      <c r="V838" s="132"/>
      <c r="W838" s="312" t="s">
        <v>121</v>
      </c>
      <c r="X838" s="133"/>
      <c r="Y838" s="313" t="s">
        <v>122</v>
      </c>
      <c r="Z838" s="133"/>
      <c r="AA838" s="313" t="s">
        <v>123</v>
      </c>
      <c r="AB838" s="133"/>
      <c r="AC838" s="313" t="s">
        <v>122</v>
      </c>
      <c r="AD838" s="133"/>
      <c r="AE838" s="313" t="s">
        <v>124</v>
      </c>
      <c r="AF838" s="644" t="s">
        <v>125</v>
      </c>
      <c r="AG838" s="651" t="str">
        <f t="shared" si="32"/>
        <v/>
      </c>
      <c r="AH838" s="645" t="s">
        <v>47</v>
      </c>
      <c r="AI838" s="646" t="str">
        <f t="shared" si="33"/>
        <v/>
      </c>
      <c r="AJ838" s="234"/>
      <c r="AK838" s="647" t="str">
        <f t="shared" si="34"/>
        <v>○</v>
      </c>
      <c r="AL838" s="648" t="str">
        <f t="shared" si="35"/>
        <v/>
      </c>
      <c r="AM838" s="649"/>
      <c r="AN838" s="649"/>
      <c r="AO838" s="649"/>
      <c r="AP838" s="649"/>
      <c r="AQ838" s="649"/>
      <c r="AR838" s="649"/>
      <c r="AS838" s="649"/>
      <c r="AT838" s="649"/>
      <c r="AU838" s="650"/>
    </row>
    <row r="839" spans="1:47" ht="33" customHeight="1" thickBot="1">
      <c r="A839" s="639">
        <f t="shared" si="39"/>
        <v>829</v>
      </c>
      <c r="B839" s="1269" t="str">
        <f>IF(基本情報入力シート!C882="","",基本情報入力シート!C882)</f>
        <v/>
      </c>
      <c r="C839" s="1270"/>
      <c r="D839" s="1270"/>
      <c r="E839" s="1270"/>
      <c r="F839" s="1270"/>
      <c r="G839" s="1270"/>
      <c r="H839" s="1270"/>
      <c r="I839" s="1270"/>
      <c r="J839" s="1270"/>
      <c r="K839" s="1271"/>
      <c r="L839" s="639" t="str">
        <f>IF(基本情報入力シート!M882="","",基本情報入力シート!M882)</f>
        <v/>
      </c>
      <c r="M839" s="639" t="str">
        <f>IF(基本情報入力シート!R882="","",基本情報入力シート!R882)</f>
        <v/>
      </c>
      <c r="N839" s="639" t="str">
        <f>IF(基本情報入力シート!W882="","",基本情報入力シート!W882)</f>
        <v/>
      </c>
      <c r="O839" s="639" t="str">
        <f>IF(基本情報入力シート!X882="","",基本情報入力シート!X882)</f>
        <v/>
      </c>
      <c r="P839" s="640" t="str">
        <f>IF(基本情報入力シート!Y882="","",基本情報入力シート!Y882)</f>
        <v/>
      </c>
      <c r="Q839" s="641" t="str">
        <f>IF(基本情報入力シート!Z882="","",基本情報入力シート!Z882)</f>
        <v/>
      </c>
      <c r="R839" s="642" t="str">
        <f>IF(基本情報入力シート!AA882="","",基本情報入力シート!AA882)</f>
        <v/>
      </c>
      <c r="S839" s="129"/>
      <c r="T839" s="130"/>
      <c r="U839" s="643" t="str">
        <f>IFERROR(VLOOKUP(P839,【参考】数式用!$A$5:$I$28,MATCH(T839,【参考】数式用!$H$4:$I$4,0)+7,0),"")</f>
        <v/>
      </c>
      <c r="V839" s="132"/>
      <c r="W839" s="312" t="s">
        <v>121</v>
      </c>
      <c r="X839" s="133"/>
      <c r="Y839" s="313" t="s">
        <v>122</v>
      </c>
      <c r="Z839" s="133"/>
      <c r="AA839" s="313" t="s">
        <v>123</v>
      </c>
      <c r="AB839" s="133"/>
      <c r="AC839" s="313" t="s">
        <v>122</v>
      </c>
      <c r="AD839" s="133"/>
      <c r="AE839" s="313" t="s">
        <v>124</v>
      </c>
      <c r="AF839" s="644" t="s">
        <v>125</v>
      </c>
      <c r="AG839" s="651" t="str">
        <f t="shared" si="32"/>
        <v/>
      </c>
      <c r="AH839" s="645" t="s">
        <v>47</v>
      </c>
      <c r="AI839" s="646" t="str">
        <f t="shared" si="33"/>
        <v/>
      </c>
      <c r="AJ839" s="234"/>
      <c r="AK839" s="647" t="str">
        <f t="shared" si="34"/>
        <v>○</v>
      </c>
      <c r="AL839" s="648" t="str">
        <f t="shared" si="35"/>
        <v/>
      </c>
      <c r="AM839" s="649"/>
      <c r="AN839" s="649"/>
      <c r="AO839" s="649"/>
      <c r="AP839" s="649"/>
      <c r="AQ839" s="649"/>
      <c r="AR839" s="649"/>
      <c r="AS839" s="649"/>
      <c r="AT839" s="649"/>
      <c r="AU839" s="650"/>
    </row>
    <row r="840" spans="1:47" ht="33" customHeight="1" thickBot="1">
      <c r="A840" s="639">
        <f t="shared" si="39"/>
        <v>830</v>
      </c>
      <c r="B840" s="1269" t="str">
        <f>IF(基本情報入力シート!C883="","",基本情報入力シート!C883)</f>
        <v/>
      </c>
      <c r="C840" s="1270"/>
      <c r="D840" s="1270"/>
      <c r="E840" s="1270"/>
      <c r="F840" s="1270"/>
      <c r="G840" s="1270"/>
      <c r="H840" s="1270"/>
      <c r="I840" s="1270"/>
      <c r="J840" s="1270"/>
      <c r="K840" s="1271"/>
      <c r="L840" s="639" t="str">
        <f>IF(基本情報入力シート!M883="","",基本情報入力シート!M883)</f>
        <v/>
      </c>
      <c r="M840" s="639" t="str">
        <f>IF(基本情報入力シート!R883="","",基本情報入力シート!R883)</f>
        <v/>
      </c>
      <c r="N840" s="639" t="str">
        <f>IF(基本情報入力シート!W883="","",基本情報入力シート!W883)</f>
        <v/>
      </c>
      <c r="O840" s="639" t="str">
        <f>IF(基本情報入力シート!X883="","",基本情報入力シート!X883)</f>
        <v/>
      </c>
      <c r="P840" s="640" t="str">
        <f>IF(基本情報入力シート!Y883="","",基本情報入力シート!Y883)</f>
        <v/>
      </c>
      <c r="Q840" s="641" t="str">
        <f>IF(基本情報入力シート!Z883="","",基本情報入力シート!Z883)</f>
        <v/>
      </c>
      <c r="R840" s="642" t="str">
        <f>IF(基本情報入力シート!AA883="","",基本情報入力シート!AA883)</f>
        <v/>
      </c>
      <c r="S840" s="129"/>
      <c r="T840" s="130"/>
      <c r="U840" s="643" t="str">
        <f>IFERROR(VLOOKUP(P840,【参考】数式用!$A$5:$I$28,MATCH(T840,【参考】数式用!$H$4:$I$4,0)+7,0),"")</f>
        <v/>
      </c>
      <c r="V840" s="132"/>
      <c r="W840" s="312" t="s">
        <v>121</v>
      </c>
      <c r="X840" s="133"/>
      <c r="Y840" s="313" t="s">
        <v>122</v>
      </c>
      <c r="Z840" s="133"/>
      <c r="AA840" s="313" t="s">
        <v>123</v>
      </c>
      <c r="AB840" s="133"/>
      <c r="AC840" s="313" t="s">
        <v>122</v>
      </c>
      <c r="AD840" s="133"/>
      <c r="AE840" s="313" t="s">
        <v>124</v>
      </c>
      <c r="AF840" s="644" t="s">
        <v>125</v>
      </c>
      <c r="AG840" s="651" t="str">
        <f t="shared" si="32"/>
        <v/>
      </c>
      <c r="AH840" s="645" t="s">
        <v>47</v>
      </c>
      <c r="AI840" s="646" t="str">
        <f t="shared" si="33"/>
        <v/>
      </c>
      <c r="AJ840" s="234"/>
      <c r="AK840" s="647" t="str">
        <f t="shared" si="34"/>
        <v>○</v>
      </c>
      <c r="AL840" s="648" t="str">
        <f t="shared" si="35"/>
        <v/>
      </c>
      <c r="AM840" s="649"/>
      <c r="AN840" s="649"/>
      <c r="AO840" s="649"/>
      <c r="AP840" s="649"/>
      <c r="AQ840" s="649"/>
      <c r="AR840" s="649"/>
      <c r="AS840" s="649"/>
      <c r="AT840" s="649"/>
      <c r="AU840" s="650"/>
    </row>
    <row r="841" spans="1:47" ht="33" customHeight="1" thickBot="1">
      <c r="A841" s="639">
        <f t="shared" si="39"/>
        <v>831</v>
      </c>
      <c r="B841" s="1269" t="str">
        <f>IF(基本情報入力シート!C884="","",基本情報入力シート!C884)</f>
        <v/>
      </c>
      <c r="C841" s="1270"/>
      <c r="D841" s="1270"/>
      <c r="E841" s="1270"/>
      <c r="F841" s="1270"/>
      <c r="G841" s="1270"/>
      <c r="H841" s="1270"/>
      <c r="I841" s="1270"/>
      <c r="J841" s="1270"/>
      <c r="K841" s="1271"/>
      <c r="L841" s="639" t="str">
        <f>IF(基本情報入力シート!M884="","",基本情報入力シート!M884)</f>
        <v/>
      </c>
      <c r="M841" s="639" t="str">
        <f>IF(基本情報入力シート!R884="","",基本情報入力シート!R884)</f>
        <v/>
      </c>
      <c r="N841" s="639" t="str">
        <f>IF(基本情報入力シート!W884="","",基本情報入力シート!W884)</f>
        <v/>
      </c>
      <c r="O841" s="639" t="str">
        <f>IF(基本情報入力シート!X884="","",基本情報入力シート!X884)</f>
        <v/>
      </c>
      <c r="P841" s="640" t="str">
        <f>IF(基本情報入力シート!Y884="","",基本情報入力シート!Y884)</f>
        <v/>
      </c>
      <c r="Q841" s="641" t="str">
        <f>IF(基本情報入力シート!Z884="","",基本情報入力シート!Z884)</f>
        <v/>
      </c>
      <c r="R841" s="642" t="str">
        <f>IF(基本情報入力シート!AA884="","",基本情報入力シート!AA884)</f>
        <v/>
      </c>
      <c r="S841" s="129"/>
      <c r="T841" s="130"/>
      <c r="U841" s="643" t="str">
        <f>IFERROR(VLOOKUP(P841,【参考】数式用!$A$5:$I$28,MATCH(T841,【参考】数式用!$H$4:$I$4,0)+7,0),"")</f>
        <v/>
      </c>
      <c r="V841" s="132"/>
      <c r="W841" s="312" t="s">
        <v>121</v>
      </c>
      <c r="X841" s="133"/>
      <c r="Y841" s="313" t="s">
        <v>122</v>
      </c>
      <c r="Z841" s="133"/>
      <c r="AA841" s="313" t="s">
        <v>123</v>
      </c>
      <c r="AB841" s="133"/>
      <c r="AC841" s="313" t="s">
        <v>122</v>
      </c>
      <c r="AD841" s="133"/>
      <c r="AE841" s="313" t="s">
        <v>124</v>
      </c>
      <c r="AF841" s="644" t="s">
        <v>125</v>
      </c>
      <c r="AG841" s="651" t="str">
        <f t="shared" si="32"/>
        <v/>
      </c>
      <c r="AH841" s="645" t="s">
        <v>47</v>
      </c>
      <c r="AI841" s="646" t="str">
        <f t="shared" si="33"/>
        <v/>
      </c>
      <c r="AJ841" s="234"/>
      <c r="AK841" s="647" t="str">
        <f t="shared" si="34"/>
        <v>○</v>
      </c>
      <c r="AL841" s="648" t="str">
        <f t="shared" si="35"/>
        <v/>
      </c>
      <c r="AM841" s="649"/>
      <c r="AN841" s="649"/>
      <c r="AO841" s="649"/>
      <c r="AP841" s="649"/>
      <c r="AQ841" s="649"/>
      <c r="AR841" s="649"/>
      <c r="AS841" s="649"/>
      <c r="AT841" s="649"/>
      <c r="AU841" s="650"/>
    </row>
    <row r="842" spans="1:47" ht="33" customHeight="1" thickBot="1">
      <c r="A842" s="639">
        <f t="shared" si="39"/>
        <v>832</v>
      </c>
      <c r="B842" s="1269" t="str">
        <f>IF(基本情報入力シート!C885="","",基本情報入力シート!C885)</f>
        <v/>
      </c>
      <c r="C842" s="1270"/>
      <c r="D842" s="1270"/>
      <c r="E842" s="1270"/>
      <c r="F842" s="1270"/>
      <c r="G842" s="1270"/>
      <c r="H842" s="1270"/>
      <c r="I842" s="1270"/>
      <c r="J842" s="1270"/>
      <c r="K842" s="1271"/>
      <c r="L842" s="639" t="str">
        <f>IF(基本情報入力シート!M885="","",基本情報入力シート!M885)</f>
        <v/>
      </c>
      <c r="M842" s="639" t="str">
        <f>IF(基本情報入力シート!R885="","",基本情報入力シート!R885)</f>
        <v/>
      </c>
      <c r="N842" s="639" t="str">
        <f>IF(基本情報入力シート!W885="","",基本情報入力シート!W885)</f>
        <v/>
      </c>
      <c r="O842" s="639" t="str">
        <f>IF(基本情報入力シート!X885="","",基本情報入力シート!X885)</f>
        <v/>
      </c>
      <c r="P842" s="640" t="str">
        <f>IF(基本情報入力シート!Y885="","",基本情報入力シート!Y885)</f>
        <v/>
      </c>
      <c r="Q842" s="641" t="str">
        <f>IF(基本情報入力シート!Z885="","",基本情報入力シート!Z885)</f>
        <v/>
      </c>
      <c r="R842" s="642" t="str">
        <f>IF(基本情報入力シート!AA885="","",基本情報入力シート!AA885)</f>
        <v/>
      </c>
      <c r="S842" s="129"/>
      <c r="T842" s="130"/>
      <c r="U842" s="643" t="str">
        <f>IFERROR(VLOOKUP(P842,【参考】数式用!$A$5:$I$28,MATCH(T842,【参考】数式用!$H$4:$I$4,0)+7,0),"")</f>
        <v/>
      </c>
      <c r="V842" s="132"/>
      <c r="W842" s="312" t="s">
        <v>121</v>
      </c>
      <c r="X842" s="133"/>
      <c r="Y842" s="313" t="s">
        <v>122</v>
      </c>
      <c r="Z842" s="133"/>
      <c r="AA842" s="313" t="s">
        <v>123</v>
      </c>
      <c r="AB842" s="133"/>
      <c r="AC842" s="313" t="s">
        <v>122</v>
      </c>
      <c r="AD842" s="133"/>
      <c r="AE842" s="313" t="s">
        <v>124</v>
      </c>
      <c r="AF842" s="644" t="s">
        <v>125</v>
      </c>
      <c r="AG842" s="651" t="str">
        <f t="shared" si="32"/>
        <v/>
      </c>
      <c r="AH842" s="645" t="s">
        <v>47</v>
      </c>
      <c r="AI842" s="646" t="str">
        <f t="shared" si="33"/>
        <v/>
      </c>
      <c r="AJ842" s="234"/>
      <c r="AK842" s="647" t="str">
        <f t="shared" si="34"/>
        <v>○</v>
      </c>
      <c r="AL842" s="648" t="str">
        <f t="shared" si="35"/>
        <v/>
      </c>
      <c r="AM842" s="649"/>
      <c r="AN842" s="649"/>
      <c r="AO842" s="649"/>
      <c r="AP842" s="649"/>
      <c r="AQ842" s="649"/>
      <c r="AR842" s="649"/>
      <c r="AS842" s="649"/>
      <c r="AT842" s="649"/>
      <c r="AU842" s="650"/>
    </row>
    <row r="843" spans="1:47" ht="33" customHeight="1" thickBot="1">
      <c r="A843" s="639">
        <f t="shared" si="39"/>
        <v>833</v>
      </c>
      <c r="B843" s="1269" t="str">
        <f>IF(基本情報入力シート!C886="","",基本情報入力シート!C886)</f>
        <v/>
      </c>
      <c r="C843" s="1270"/>
      <c r="D843" s="1270"/>
      <c r="E843" s="1270"/>
      <c r="F843" s="1270"/>
      <c r="G843" s="1270"/>
      <c r="H843" s="1270"/>
      <c r="I843" s="1270"/>
      <c r="J843" s="1270"/>
      <c r="K843" s="1271"/>
      <c r="L843" s="639" t="str">
        <f>IF(基本情報入力シート!M886="","",基本情報入力シート!M886)</f>
        <v/>
      </c>
      <c r="M843" s="639" t="str">
        <f>IF(基本情報入力シート!R886="","",基本情報入力シート!R886)</f>
        <v/>
      </c>
      <c r="N843" s="639" t="str">
        <f>IF(基本情報入力シート!W886="","",基本情報入力シート!W886)</f>
        <v/>
      </c>
      <c r="O843" s="639" t="str">
        <f>IF(基本情報入力シート!X886="","",基本情報入力シート!X886)</f>
        <v/>
      </c>
      <c r="P843" s="640" t="str">
        <f>IF(基本情報入力シート!Y886="","",基本情報入力シート!Y886)</f>
        <v/>
      </c>
      <c r="Q843" s="641" t="str">
        <f>IF(基本情報入力シート!Z886="","",基本情報入力シート!Z886)</f>
        <v/>
      </c>
      <c r="R843" s="642" t="str">
        <f>IF(基本情報入力シート!AA886="","",基本情報入力シート!AA886)</f>
        <v/>
      </c>
      <c r="S843" s="129"/>
      <c r="T843" s="130"/>
      <c r="U843" s="643" t="str">
        <f>IFERROR(VLOOKUP(P843,【参考】数式用!$A$5:$I$28,MATCH(T843,【参考】数式用!$H$4:$I$4,0)+7,0),"")</f>
        <v/>
      </c>
      <c r="V843" s="132"/>
      <c r="W843" s="312" t="s">
        <v>121</v>
      </c>
      <c r="X843" s="133"/>
      <c r="Y843" s="313" t="s">
        <v>122</v>
      </c>
      <c r="Z843" s="133"/>
      <c r="AA843" s="313" t="s">
        <v>123</v>
      </c>
      <c r="AB843" s="133"/>
      <c r="AC843" s="313" t="s">
        <v>122</v>
      </c>
      <c r="AD843" s="133"/>
      <c r="AE843" s="313" t="s">
        <v>124</v>
      </c>
      <c r="AF843" s="644" t="s">
        <v>125</v>
      </c>
      <c r="AG843" s="651" t="str">
        <f t="shared" ref="AG843:AG906" si="40">IF(X843&gt;=1,(AB843*12+AD843)-(X843*12+Z843)+1,"")</f>
        <v/>
      </c>
      <c r="AH843" s="645" t="s">
        <v>47</v>
      </c>
      <c r="AI843" s="646" t="str">
        <f t="shared" ref="AI843:AI906" si="41">IFERROR(ROUNDDOWN(ROUND(Q843*U843,0)*R843,0)*AG843,"")</f>
        <v/>
      </c>
      <c r="AJ843" s="234"/>
      <c r="AK843" s="647" t="str">
        <f t="shared" ref="AK843:AK906" si="42">IFERROR(IF(AND(T843="特定加算Ⅰ",OR(V843="",V843="-",V843="いずれも取得していない")),"☓","○"),"")</f>
        <v>○</v>
      </c>
      <c r="AL843" s="648" t="str">
        <f t="shared" ref="AL843:AL906" si="43">IFERROR(IF(AND(T843="特定加算Ⅰ",OR(V843="",V843="-",V843="いずれも取得していない")),"！特定加算Ⅰが選択されています。該当する介護福祉士配置等要件を選択してください。",""),"")</f>
        <v/>
      </c>
      <c r="AM843" s="649"/>
      <c r="AN843" s="649"/>
      <c r="AO843" s="649"/>
      <c r="AP843" s="649"/>
      <c r="AQ843" s="649"/>
      <c r="AR843" s="649"/>
      <c r="AS843" s="649"/>
      <c r="AT843" s="649"/>
      <c r="AU843" s="650"/>
    </row>
    <row r="844" spans="1:47" ht="33" customHeight="1" thickBot="1">
      <c r="A844" s="639">
        <f t="shared" si="39"/>
        <v>834</v>
      </c>
      <c r="B844" s="1269" t="str">
        <f>IF(基本情報入力シート!C887="","",基本情報入力シート!C887)</f>
        <v/>
      </c>
      <c r="C844" s="1270"/>
      <c r="D844" s="1270"/>
      <c r="E844" s="1270"/>
      <c r="F844" s="1270"/>
      <c r="G844" s="1270"/>
      <c r="H844" s="1270"/>
      <c r="I844" s="1270"/>
      <c r="J844" s="1270"/>
      <c r="K844" s="1271"/>
      <c r="L844" s="639" t="str">
        <f>IF(基本情報入力シート!M887="","",基本情報入力シート!M887)</f>
        <v/>
      </c>
      <c r="M844" s="639" t="str">
        <f>IF(基本情報入力シート!R887="","",基本情報入力シート!R887)</f>
        <v/>
      </c>
      <c r="N844" s="639" t="str">
        <f>IF(基本情報入力シート!W887="","",基本情報入力シート!W887)</f>
        <v/>
      </c>
      <c r="O844" s="639" t="str">
        <f>IF(基本情報入力シート!X887="","",基本情報入力シート!X887)</f>
        <v/>
      </c>
      <c r="P844" s="640" t="str">
        <f>IF(基本情報入力シート!Y887="","",基本情報入力シート!Y887)</f>
        <v/>
      </c>
      <c r="Q844" s="641" t="str">
        <f>IF(基本情報入力シート!Z887="","",基本情報入力シート!Z887)</f>
        <v/>
      </c>
      <c r="R844" s="642" t="str">
        <f>IF(基本情報入力シート!AA887="","",基本情報入力シート!AA887)</f>
        <v/>
      </c>
      <c r="S844" s="129"/>
      <c r="T844" s="130"/>
      <c r="U844" s="643" t="str">
        <f>IFERROR(VLOOKUP(P844,【参考】数式用!$A$5:$I$28,MATCH(T844,【参考】数式用!$H$4:$I$4,0)+7,0),"")</f>
        <v/>
      </c>
      <c r="V844" s="132"/>
      <c r="W844" s="312" t="s">
        <v>121</v>
      </c>
      <c r="X844" s="133"/>
      <c r="Y844" s="313" t="s">
        <v>122</v>
      </c>
      <c r="Z844" s="133"/>
      <c r="AA844" s="313" t="s">
        <v>123</v>
      </c>
      <c r="AB844" s="133"/>
      <c r="AC844" s="313" t="s">
        <v>122</v>
      </c>
      <c r="AD844" s="133"/>
      <c r="AE844" s="313" t="s">
        <v>124</v>
      </c>
      <c r="AF844" s="644" t="s">
        <v>125</v>
      </c>
      <c r="AG844" s="651" t="str">
        <f t="shared" si="40"/>
        <v/>
      </c>
      <c r="AH844" s="645" t="s">
        <v>47</v>
      </c>
      <c r="AI844" s="646" t="str">
        <f t="shared" si="41"/>
        <v/>
      </c>
      <c r="AJ844" s="234"/>
      <c r="AK844" s="647" t="str">
        <f t="shared" si="42"/>
        <v>○</v>
      </c>
      <c r="AL844" s="648" t="str">
        <f t="shared" si="43"/>
        <v/>
      </c>
      <c r="AM844" s="649"/>
      <c r="AN844" s="649"/>
      <c r="AO844" s="649"/>
      <c r="AP844" s="649"/>
      <c r="AQ844" s="649"/>
      <c r="AR844" s="649"/>
      <c r="AS844" s="649"/>
      <c r="AT844" s="649"/>
      <c r="AU844" s="650"/>
    </row>
    <row r="845" spans="1:47" ht="33" customHeight="1" thickBot="1">
      <c r="A845" s="639">
        <f t="shared" ref="A845:A908" si="44">A844+1</f>
        <v>835</v>
      </c>
      <c r="B845" s="1269" t="str">
        <f>IF(基本情報入力シート!C888="","",基本情報入力シート!C888)</f>
        <v/>
      </c>
      <c r="C845" s="1270"/>
      <c r="D845" s="1270"/>
      <c r="E845" s="1270"/>
      <c r="F845" s="1270"/>
      <c r="G845" s="1270"/>
      <c r="H845" s="1270"/>
      <c r="I845" s="1270"/>
      <c r="J845" s="1270"/>
      <c r="K845" s="1271"/>
      <c r="L845" s="639" t="str">
        <f>IF(基本情報入力シート!M888="","",基本情報入力シート!M888)</f>
        <v/>
      </c>
      <c r="M845" s="639" t="str">
        <f>IF(基本情報入力シート!R888="","",基本情報入力シート!R888)</f>
        <v/>
      </c>
      <c r="N845" s="639" t="str">
        <f>IF(基本情報入力シート!W888="","",基本情報入力シート!W888)</f>
        <v/>
      </c>
      <c r="O845" s="639" t="str">
        <f>IF(基本情報入力シート!X888="","",基本情報入力シート!X888)</f>
        <v/>
      </c>
      <c r="P845" s="640" t="str">
        <f>IF(基本情報入力シート!Y888="","",基本情報入力シート!Y888)</f>
        <v/>
      </c>
      <c r="Q845" s="641" t="str">
        <f>IF(基本情報入力シート!Z888="","",基本情報入力シート!Z888)</f>
        <v/>
      </c>
      <c r="R845" s="642" t="str">
        <f>IF(基本情報入力シート!AA888="","",基本情報入力シート!AA888)</f>
        <v/>
      </c>
      <c r="S845" s="129"/>
      <c r="T845" s="130"/>
      <c r="U845" s="643" t="str">
        <f>IFERROR(VLOOKUP(P845,【参考】数式用!$A$5:$I$28,MATCH(T845,【参考】数式用!$H$4:$I$4,0)+7,0),"")</f>
        <v/>
      </c>
      <c r="V845" s="132"/>
      <c r="W845" s="312" t="s">
        <v>121</v>
      </c>
      <c r="X845" s="133"/>
      <c r="Y845" s="313" t="s">
        <v>122</v>
      </c>
      <c r="Z845" s="133"/>
      <c r="AA845" s="313" t="s">
        <v>123</v>
      </c>
      <c r="AB845" s="133"/>
      <c r="AC845" s="313" t="s">
        <v>122</v>
      </c>
      <c r="AD845" s="133"/>
      <c r="AE845" s="313" t="s">
        <v>124</v>
      </c>
      <c r="AF845" s="644" t="s">
        <v>125</v>
      </c>
      <c r="AG845" s="651" t="str">
        <f t="shared" si="40"/>
        <v/>
      </c>
      <c r="AH845" s="645" t="s">
        <v>47</v>
      </c>
      <c r="AI845" s="646" t="str">
        <f t="shared" si="41"/>
        <v/>
      </c>
      <c r="AJ845" s="234"/>
      <c r="AK845" s="647" t="str">
        <f t="shared" si="42"/>
        <v>○</v>
      </c>
      <c r="AL845" s="648" t="str">
        <f t="shared" si="43"/>
        <v/>
      </c>
      <c r="AM845" s="649"/>
      <c r="AN845" s="649"/>
      <c r="AO845" s="649"/>
      <c r="AP845" s="649"/>
      <c r="AQ845" s="649"/>
      <c r="AR845" s="649"/>
      <c r="AS845" s="649"/>
      <c r="AT845" s="649"/>
      <c r="AU845" s="650"/>
    </row>
    <row r="846" spans="1:47" ht="33" customHeight="1" thickBot="1">
      <c r="A846" s="639">
        <f t="shared" si="44"/>
        <v>836</v>
      </c>
      <c r="B846" s="1269" t="str">
        <f>IF(基本情報入力シート!C889="","",基本情報入力シート!C889)</f>
        <v/>
      </c>
      <c r="C846" s="1270"/>
      <c r="D846" s="1270"/>
      <c r="E846" s="1270"/>
      <c r="F846" s="1270"/>
      <c r="G846" s="1270"/>
      <c r="H846" s="1270"/>
      <c r="I846" s="1270"/>
      <c r="J846" s="1270"/>
      <c r="K846" s="1271"/>
      <c r="L846" s="639" t="str">
        <f>IF(基本情報入力シート!M889="","",基本情報入力シート!M889)</f>
        <v/>
      </c>
      <c r="M846" s="639" t="str">
        <f>IF(基本情報入力シート!R889="","",基本情報入力シート!R889)</f>
        <v/>
      </c>
      <c r="N846" s="639" t="str">
        <f>IF(基本情報入力シート!W889="","",基本情報入力シート!W889)</f>
        <v/>
      </c>
      <c r="O846" s="639" t="str">
        <f>IF(基本情報入力シート!X889="","",基本情報入力シート!X889)</f>
        <v/>
      </c>
      <c r="P846" s="640" t="str">
        <f>IF(基本情報入力シート!Y889="","",基本情報入力シート!Y889)</f>
        <v/>
      </c>
      <c r="Q846" s="641" t="str">
        <f>IF(基本情報入力シート!Z889="","",基本情報入力シート!Z889)</f>
        <v/>
      </c>
      <c r="R846" s="642" t="str">
        <f>IF(基本情報入力シート!AA889="","",基本情報入力シート!AA889)</f>
        <v/>
      </c>
      <c r="S846" s="129"/>
      <c r="T846" s="130"/>
      <c r="U846" s="643" t="str">
        <f>IFERROR(VLOOKUP(P846,【参考】数式用!$A$5:$I$28,MATCH(T846,【参考】数式用!$H$4:$I$4,0)+7,0),"")</f>
        <v/>
      </c>
      <c r="V846" s="132"/>
      <c r="W846" s="312" t="s">
        <v>121</v>
      </c>
      <c r="X846" s="133"/>
      <c r="Y846" s="313" t="s">
        <v>122</v>
      </c>
      <c r="Z846" s="133"/>
      <c r="AA846" s="313" t="s">
        <v>123</v>
      </c>
      <c r="AB846" s="133"/>
      <c r="AC846" s="313" t="s">
        <v>122</v>
      </c>
      <c r="AD846" s="133"/>
      <c r="AE846" s="313" t="s">
        <v>124</v>
      </c>
      <c r="AF846" s="644" t="s">
        <v>125</v>
      </c>
      <c r="AG846" s="651" t="str">
        <f t="shared" si="40"/>
        <v/>
      </c>
      <c r="AH846" s="645" t="s">
        <v>47</v>
      </c>
      <c r="AI846" s="646" t="str">
        <f t="shared" si="41"/>
        <v/>
      </c>
      <c r="AJ846" s="234"/>
      <c r="AK846" s="647" t="str">
        <f t="shared" si="42"/>
        <v>○</v>
      </c>
      <c r="AL846" s="648" t="str">
        <f t="shared" si="43"/>
        <v/>
      </c>
      <c r="AM846" s="649"/>
      <c r="AN846" s="649"/>
      <c r="AO846" s="649"/>
      <c r="AP846" s="649"/>
      <c r="AQ846" s="649"/>
      <c r="AR846" s="649"/>
      <c r="AS846" s="649"/>
      <c r="AT846" s="649"/>
      <c r="AU846" s="650"/>
    </row>
    <row r="847" spans="1:47" ht="33" customHeight="1" thickBot="1">
      <c r="A847" s="639">
        <f t="shared" si="44"/>
        <v>837</v>
      </c>
      <c r="B847" s="1269" t="str">
        <f>IF(基本情報入力シート!C890="","",基本情報入力シート!C890)</f>
        <v/>
      </c>
      <c r="C847" s="1270"/>
      <c r="D847" s="1270"/>
      <c r="E847" s="1270"/>
      <c r="F847" s="1270"/>
      <c r="G847" s="1270"/>
      <c r="H847" s="1270"/>
      <c r="I847" s="1270"/>
      <c r="J847" s="1270"/>
      <c r="K847" s="1271"/>
      <c r="L847" s="639" t="str">
        <f>IF(基本情報入力シート!M890="","",基本情報入力シート!M890)</f>
        <v/>
      </c>
      <c r="M847" s="639" t="str">
        <f>IF(基本情報入力シート!R890="","",基本情報入力シート!R890)</f>
        <v/>
      </c>
      <c r="N847" s="639" t="str">
        <f>IF(基本情報入力シート!W890="","",基本情報入力シート!W890)</f>
        <v/>
      </c>
      <c r="O847" s="639" t="str">
        <f>IF(基本情報入力シート!X890="","",基本情報入力シート!X890)</f>
        <v/>
      </c>
      <c r="P847" s="640" t="str">
        <f>IF(基本情報入力シート!Y890="","",基本情報入力シート!Y890)</f>
        <v/>
      </c>
      <c r="Q847" s="641" t="str">
        <f>IF(基本情報入力シート!Z890="","",基本情報入力シート!Z890)</f>
        <v/>
      </c>
      <c r="R847" s="642" t="str">
        <f>IF(基本情報入力シート!AA890="","",基本情報入力シート!AA890)</f>
        <v/>
      </c>
      <c r="S847" s="129"/>
      <c r="T847" s="130"/>
      <c r="U847" s="643" t="str">
        <f>IFERROR(VLOOKUP(P847,【参考】数式用!$A$5:$I$28,MATCH(T847,【参考】数式用!$H$4:$I$4,0)+7,0),"")</f>
        <v/>
      </c>
      <c r="V847" s="132"/>
      <c r="W847" s="312" t="s">
        <v>121</v>
      </c>
      <c r="X847" s="133"/>
      <c r="Y847" s="313" t="s">
        <v>122</v>
      </c>
      <c r="Z847" s="133"/>
      <c r="AA847" s="313" t="s">
        <v>123</v>
      </c>
      <c r="AB847" s="133"/>
      <c r="AC847" s="313" t="s">
        <v>122</v>
      </c>
      <c r="AD847" s="133"/>
      <c r="AE847" s="313" t="s">
        <v>124</v>
      </c>
      <c r="AF847" s="644" t="s">
        <v>125</v>
      </c>
      <c r="AG847" s="651" t="str">
        <f t="shared" si="40"/>
        <v/>
      </c>
      <c r="AH847" s="645" t="s">
        <v>47</v>
      </c>
      <c r="AI847" s="646" t="str">
        <f t="shared" si="41"/>
        <v/>
      </c>
      <c r="AJ847" s="234"/>
      <c r="AK847" s="647" t="str">
        <f t="shared" si="42"/>
        <v>○</v>
      </c>
      <c r="AL847" s="648" t="str">
        <f t="shared" si="43"/>
        <v/>
      </c>
      <c r="AM847" s="649"/>
      <c r="AN847" s="649"/>
      <c r="AO847" s="649"/>
      <c r="AP847" s="649"/>
      <c r="AQ847" s="649"/>
      <c r="AR847" s="649"/>
      <c r="AS847" s="649"/>
      <c r="AT847" s="649"/>
      <c r="AU847" s="650"/>
    </row>
    <row r="848" spans="1:47" ht="33" customHeight="1" thickBot="1">
      <c r="A848" s="639">
        <f t="shared" si="44"/>
        <v>838</v>
      </c>
      <c r="B848" s="1269" t="str">
        <f>IF(基本情報入力シート!C891="","",基本情報入力シート!C891)</f>
        <v/>
      </c>
      <c r="C848" s="1270"/>
      <c r="D848" s="1270"/>
      <c r="E848" s="1270"/>
      <c r="F848" s="1270"/>
      <c r="G848" s="1270"/>
      <c r="H848" s="1270"/>
      <c r="I848" s="1270"/>
      <c r="J848" s="1270"/>
      <c r="K848" s="1271"/>
      <c r="L848" s="639" t="str">
        <f>IF(基本情報入力シート!M891="","",基本情報入力シート!M891)</f>
        <v/>
      </c>
      <c r="M848" s="639" t="str">
        <f>IF(基本情報入力シート!R891="","",基本情報入力シート!R891)</f>
        <v/>
      </c>
      <c r="N848" s="639" t="str">
        <f>IF(基本情報入力シート!W891="","",基本情報入力シート!W891)</f>
        <v/>
      </c>
      <c r="O848" s="639" t="str">
        <f>IF(基本情報入力シート!X891="","",基本情報入力シート!X891)</f>
        <v/>
      </c>
      <c r="P848" s="640" t="str">
        <f>IF(基本情報入力シート!Y891="","",基本情報入力シート!Y891)</f>
        <v/>
      </c>
      <c r="Q848" s="641" t="str">
        <f>IF(基本情報入力シート!Z891="","",基本情報入力シート!Z891)</f>
        <v/>
      </c>
      <c r="R848" s="642" t="str">
        <f>IF(基本情報入力シート!AA891="","",基本情報入力シート!AA891)</f>
        <v/>
      </c>
      <c r="S848" s="129"/>
      <c r="T848" s="130"/>
      <c r="U848" s="643" t="str">
        <f>IFERROR(VLOOKUP(P848,【参考】数式用!$A$5:$I$28,MATCH(T848,【参考】数式用!$H$4:$I$4,0)+7,0),"")</f>
        <v/>
      </c>
      <c r="V848" s="132"/>
      <c r="W848" s="312" t="s">
        <v>121</v>
      </c>
      <c r="X848" s="133"/>
      <c r="Y848" s="313" t="s">
        <v>122</v>
      </c>
      <c r="Z848" s="133"/>
      <c r="AA848" s="313" t="s">
        <v>123</v>
      </c>
      <c r="AB848" s="133"/>
      <c r="AC848" s="313" t="s">
        <v>122</v>
      </c>
      <c r="AD848" s="133"/>
      <c r="AE848" s="313" t="s">
        <v>124</v>
      </c>
      <c r="AF848" s="644" t="s">
        <v>125</v>
      </c>
      <c r="AG848" s="651" t="str">
        <f t="shared" si="40"/>
        <v/>
      </c>
      <c r="AH848" s="645" t="s">
        <v>47</v>
      </c>
      <c r="AI848" s="646" t="str">
        <f t="shared" si="41"/>
        <v/>
      </c>
      <c r="AJ848" s="234"/>
      <c r="AK848" s="647" t="str">
        <f t="shared" si="42"/>
        <v>○</v>
      </c>
      <c r="AL848" s="648" t="str">
        <f t="shared" si="43"/>
        <v/>
      </c>
      <c r="AM848" s="649"/>
      <c r="AN848" s="649"/>
      <c r="AO848" s="649"/>
      <c r="AP848" s="649"/>
      <c r="AQ848" s="649"/>
      <c r="AR848" s="649"/>
      <c r="AS848" s="649"/>
      <c r="AT848" s="649"/>
      <c r="AU848" s="650"/>
    </row>
    <row r="849" spans="1:47" ht="33" customHeight="1" thickBot="1">
      <c r="A849" s="639">
        <f t="shared" si="44"/>
        <v>839</v>
      </c>
      <c r="B849" s="1269" t="str">
        <f>IF(基本情報入力シート!C892="","",基本情報入力シート!C892)</f>
        <v/>
      </c>
      <c r="C849" s="1270"/>
      <c r="D849" s="1270"/>
      <c r="E849" s="1270"/>
      <c r="F849" s="1270"/>
      <c r="G849" s="1270"/>
      <c r="H849" s="1270"/>
      <c r="I849" s="1270"/>
      <c r="J849" s="1270"/>
      <c r="K849" s="1271"/>
      <c r="L849" s="639" t="str">
        <f>IF(基本情報入力シート!M892="","",基本情報入力シート!M892)</f>
        <v/>
      </c>
      <c r="M849" s="639" t="str">
        <f>IF(基本情報入力シート!R892="","",基本情報入力シート!R892)</f>
        <v/>
      </c>
      <c r="N849" s="639" t="str">
        <f>IF(基本情報入力シート!W892="","",基本情報入力シート!W892)</f>
        <v/>
      </c>
      <c r="O849" s="639" t="str">
        <f>IF(基本情報入力シート!X892="","",基本情報入力シート!X892)</f>
        <v/>
      </c>
      <c r="P849" s="640" t="str">
        <f>IF(基本情報入力シート!Y892="","",基本情報入力シート!Y892)</f>
        <v/>
      </c>
      <c r="Q849" s="641" t="str">
        <f>IF(基本情報入力シート!Z892="","",基本情報入力シート!Z892)</f>
        <v/>
      </c>
      <c r="R849" s="642" t="str">
        <f>IF(基本情報入力シート!AA892="","",基本情報入力シート!AA892)</f>
        <v/>
      </c>
      <c r="S849" s="129"/>
      <c r="T849" s="130"/>
      <c r="U849" s="643" t="str">
        <f>IFERROR(VLOOKUP(P849,【参考】数式用!$A$5:$I$28,MATCH(T849,【参考】数式用!$H$4:$I$4,0)+7,0),"")</f>
        <v/>
      </c>
      <c r="V849" s="132"/>
      <c r="W849" s="312" t="s">
        <v>121</v>
      </c>
      <c r="X849" s="133"/>
      <c r="Y849" s="313" t="s">
        <v>122</v>
      </c>
      <c r="Z849" s="133"/>
      <c r="AA849" s="313" t="s">
        <v>123</v>
      </c>
      <c r="AB849" s="133"/>
      <c r="AC849" s="313" t="s">
        <v>122</v>
      </c>
      <c r="AD849" s="133"/>
      <c r="AE849" s="313" t="s">
        <v>124</v>
      </c>
      <c r="AF849" s="644" t="s">
        <v>125</v>
      </c>
      <c r="AG849" s="651" t="str">
        <f t="shared" si="40"/>
        <v/>
      </c>
      <c r="AH849" s="645" t="s">
        <v>47</v>
      </c>
      <c r="AI849" s="646" t="str">
        <f t="shared" si="41"/>
        <v/>
      </c>
      <c r="AJ849" s="234"/>
      <c r="AK849" s="647" t="str">
        <f t="shared" si="42"/>
        <v>○</v>
      </c>
      <c r="AL849" s="648" t="str">
        <f t="shared" si="43"/>
        <v/>
      </c>
      <c r="AM849" s="649"/>
      <c r="AN849" s="649"/>
      <c r="AO849" s="649"/>
      <c r="AP849" s="649"/>
      <c r="AQ849" s="649"/>
      <c r="AR849" s="649"/>
      <c r="AS849" s="649"/>
      <c r="AT849" s="649"/>
      <c r="AU849" s="650"/>
    </row>
    <row r="850" spans="1:47" ht="33" customHeight="1" thickBot="1">
      <c r="A850" s="639">
        <f t="shared" si="44"/>
        <v>840</v>
      </c>
      <c r="B850" s="1269" t="str">
        <f>IF(基本情報入力シート!C893="","",基本情報入力シート!C893)</f>
        <v/>
      </c>
      <c r="C850" s="1270"/>
      <c r="D850" s="1270"/>
      <c r="E850" s="1270"/>
      <c r="F850" s="1270"/>
      <c r="G850" s="1270"/>
      <c r="H850" s="1270"/>
      <c r="I850" s="1270"/>
      <c r="J850" s="1270"/>
      <c r="K850" s="1271"/>
      <c r="L850" s="639" t="str">
        <f>IF(基本情報入力シート!M893="","",基本情報入力シート!M893)</f>
        <v/>
      </c>
      <c r="M850" s="639" t="str">
        <f>IF(基本情報入力シート!R893="","",基本情報入力シート!R893)</f>
        <v/>
      </c>
      <c r="N850" s="639" t="str">
        <f>IF(基本情報入力シート!W893="","",基本情報入力シート!W893)</f>
        <v/>
      </c>
      <c r="O850" s="639" t="str">
        <f>IF(基本情報入力シート!X893="","",基本情報入力シート!X893)</f>
        <v/>
      </c>
      <c r="P850" s="640" t="str">
        <f>IF(基本情報入力シート!Y893="","",基本情報入力シート!Y893)</f>
        <v/>
      </c>
      <c r="Q850" s="641" t="str">
        <f>IF(基本情報入力シート!Z893="","",基本情報入力シート!Z893)</f>
        <v/>
      </c>
      <c r="R850" s="642" t="str">
        <f>IF(基本情報入力シート!AA893="","",基本情報入力シート!AA893)</f>
        <v/>
      </c>
      <c r="S850" s="129"/>
      <c r="T850" s="130"/>
      <c r="U850" s="643" t="str">
        <f>IFERROR(VLOOKUP(P850,【参考】数式用!$A$5:$I$28,MATCH(T850,【参考】数式用!$H$4:$I$4,0)+7,0),"")</f>
        <v/>
      </c>
      <c r="V850" s="132"/>
      <c r="W850" s="312" t="s">
        <v>121</v>
      </c>
      <c r="X850" s="133"/>
      <c r="Y850" s="313" t="s">
        <v>122</v>
      </c>
      <c r="Z850" s="133"/>
      <c r="AA850" s="313" t="s">
        <v>123</v>
      </c>
      <c r="AB850" s="133"/>
      <c r="AC850" s="313" t="s">
        <v>122</v>
      </c>
      <c r="AD850" s="133"/>
      <c r="AE850" s="313" t="s">
        <v>124</v>
      </c>
      <c r="AF850" s="644" t="s">
        <v>125</v>
      </c>
      <c r="AG850" s="651" t="str">
        <f t="shared" si="40"/>
        <v/>
      </c>
      <c r="AH850" s="645" t="s">
        <v>47</v>
      </c>
      <c r="AI850" s="646" t="str">
        <f t="shared" si="41"/>
        <v/>
      </c>
      <c r="AJ850" s="234"/>
      <c r="AK850" s="647" t="str">
        <f t="shared" si="42"/>
        <v>○</v>
      </c>
      <c r="AL850" s="648" t="str">
        <f t="shared" si="43"/>
        <v/>
      </c>
      <c r="AM850" s="649"/>
      <c r="AN850" s="649"/>
      <c r="AO850" s="649"/>
      <c r="AP850" s="649"/>
      <c r="AQ850" s="649"/>
      <c r="AR850" s="649"/>
      <c r="AS850" s="649"/>
      <c r="AT850" s="649"/>
      <c r="AU850" s="650"/>
    </row>
    <row r="851" spans="1:47" ht="33" customHeight="1" thickBot="1">
      <c r="A851" s="639">
        <f t="shared" si="44"/>
        <v>841</v>
      </c>
      <c r="B851" s="1269" t="str">
        <f>IF(基本情報入力シート!C894="","",基本情報入力シート!C894)</f>
        <v/>
      </c>
      <c r="C851" s="1270"/>
      <c r="D851" s="1270"/>
      <c r="E851" s="1270"/>
      <c r="F851" s="1270"/>
      <c r="G851" s="1270"/>
      <c r="H851" s="1270"/>
      <c r="I851" s="1270"/>
      <c r="J851" s="1270"/>
      <c r="K851" s="1271"/>
      <c r="L851" s="639" t="str">
        <f>IF(基本情報入力シート!M894="","",基本情報入力シート!M894)</f>
        <v/>
      </c>
      <c r="M851" s="639" t="str">
        <f>IF(基本情報入力シート!R894="","",基本情報入力シート!R894)</f>
        <v/>
      </c>
      <c r="N851" s="639" t="str">
        <f>IF(基本情報入力シート!W894="","",基本情報入力シート!W894)</f>
        <v/>
      </c>
      <c r="O851" s="639" t="str">
        <f>IF(基本情報入力シート!X894="","",基本情報入力シート!X894)</f>
        <v/>
      </c>
      <c r="P851" s="640" t="str">
        <f>IF(基本情報入力シート!Y894="","",基本情報入力シート!Y894)</f>
        <v/>
      </c>
      <c r="Q851" s="641" t="str">
        <f>IF(基本情報入力シート!Z894="","",基本情報入力シート!Z894)</f>
        <v/>
      </c>
      <c r="R851" s="642" t="str">
        <f>IF(基本情報入力シート!AA894="","",基本情報入力シート!AA894)</f>
        <v/>
      </c>
      <c r="S851" s="129"/>
      <c r="T851" s="130"/>
      <c r="U851" s="643" t="str">
        <f>IFERROR(VLOOKUP(P851,【参考】数式用!$A$5:$I$28,MATCH(T851,【参考】数式用!$H$4:$I$4,0)+7,0),"")</f>
        <v/>
      </c>
      <c r="V851" s="132"/>
      <c r="W851" s="312" t="s">
        <v>121</v>
      </c>
      <c r="X851" s="133"/>
      <c r="Y851" s="313" t="s">
        <v>122</v>
      </c>
      <c r="Z851" s="133"/>
      <c r="AA851" s="313" t="s">
        <v>123</v>
      </c>
      <c r="AB851" s="133"/>
      <c r="AC851" s="313" t="s">
        <v>122</v>
      </c>
      <c r="AD851" s="133"/>
      <c r="AE851" s="313" t="s">
        <v>124</v>
      </c>
      <c r="AF851" s="644" t="s">
        <v>125</v>
      </c>
      <c r="AG851" s="651" t="str">
        <f t="shared" si="40"/>
        <v/>
      </c>
      <c r="AH851" s="645" t="s">
        <v>47</v>
      </c>
      <c r="AI851" s="646" t="str">
        <f t="shared" si="41"/>
        <v/>
      </c>
      <c r="AJ851" s="234"/>
      <c r="AK851" s="647" t="str">
        <f t="shared" si="42"/>
        <v>○</v>
      </c>
      <c r="AL851" s="648" t="str">
        <f t="shared" si="43"/>
        <v/>
      </c>
      <c r="AM851" s="649"/>
      <c r="AN851" s="649"/>
      <c r="AO851" s="649"/>
      <c r="AP851" s="649"/>
      <c r="AQ851" s="649"/>
      <c r="AR851" s="649"/>
      <c r="AS851" s="649"/>
      <c r="AT851" s="649"/>
      <c r="AU851" s="650"/>
    </row>
    <row r="852" spans="1:47" ht="33" customHeight="1" thickBot="1">
      <c r="A852" s="639">
        <f t="shared" si="44"/>
        <v>842</v>
      </c>
      <c r="B852" s="1269" t="str">
        <f>IF(基本情報入力シート!C895="","",基本情報入力シート!C895)</f>
        <v/>
      </c>
      <c r="C852" s="1270"/>
      <c r="D852" s="1270"/>
      <c r="E852" s="1270"/>
      <c r="F852" s="1270"/>
      <c r="G852" s="1270"/>
      <c r="H852" s="1270"/>
      <c r="I852" s="1270"/>
      <c r="J852" s="1270"/>
      <c r="K852" s="1271"/>
      <c r="L852" s="639" t="str">
        <f>IF(基本情報入力シート!M895="","",基本情報入力シート!M895)</f>
        <v/>
      </c>
      <c r="M852" s="639" t="str">
        <f>IF(基本情報入力シート!R895="","",基本情報入力シート!R895)</f>
        <v/>
      </c>
      <c r="N852" s="639" t="str">
        <f>IF(基本情報入力シート!W895="","",基本情報入力シート!W895)</f>
        <v/>
      </c>
      <c r="O852" s="639" t="str">
        <f>IF(基本情報入力シート!X895="","",基本情報入力シート!X895)</f>
        <v/>
      </c>
      <c r="P852" s="640" t="str">
        <f>IF(基本情報入力シート!Y895="","",基本情報入力シート!Y895)</f>
        <v/>
      </c>
      <c r="Q852" s="641" t="str">
        <f>IF(基本情報入力シート!Z895="","",基本情報入力シート!Z895)</f>
        <v/>
      </c>
      <c r="R852" s="642" t="str">
        <f>IF(基本情報入力シート!AA895="","",基本情報入力シート!AA895)</f>
        <v/>
      </c>
      <c r="S852" s="129"/>
      <c r="T852" s="130"/>
      <c r="U852" s="643" t="str">
        <f>IFERROR(VLOOKUP(P852,【参考】数式用!$A$5:$I$28,MATCH(T852,【参考】数式用!$H$4:$I$4,0)+7,0),"")</f>
        <v/>
      </c>
      <c r="V852" s="132"/>
      <c r="W852" s="312" t="s">
        <v>121</v>
      </c>
      <c r="X852" s="133"/>
      <c r="Y852" s="313" t="s">
        <v>122</v>
      </c>
      <c r="Z852" s="133"/>
      <c r="AA852" s="313" t="s">
        <v>123</v>
      </c>
      <c r="AB852" s="133"/>
      <c r="AC852" s="313" t="s">
        <v>122</v>
      </c>
      <c r="AD852" s="133"/>
      <c r="AE852" s="313" t="s">
        <v>124</v>
      </c>
      <c r="AF852" s="644" t="s">
        <v>125</v>
      </c>
      <c r="AG852" s="651" t="str">
        <f t="shared" si="40"/>
        <v/>
      </c>
      <c r="AH852" s="645" t="s">
        <v>47</v>
      </c>
      <c r="AI852" s="646" t="str">
        <f t="shared" si="41"/>
        <v/>
      </c>
      <c r="AJ852" s="234"/>
      <c r="AK852" s="647" t="str">
        <f t="shared" si="42"/>
        <v>○</v>
      </c>
      <c r="AL852" s="648" t="str">
        <f t="shared" si="43"/>
        <v/>
      </c>
      <c r="AM852" s="649"/>
      <c r="AN852" s="649"/>
      <c r="AO852" s="649"/>
      <c r="AP852" s="649"/>
      <c r="AQ852" s="649"/>
      <c r="AR852" s="649"/>
      <c r="AS852" s="649"/>
      <c r="AT852" s="649"/>
      <c r="AU852" s="650"/>
    </row>
    <row r="853" spans="1:47" ht="33" customHeight="1" thickBot="1">
      <c r="A853" s="639">
        <f t="shared" si="44"/>
        <v>843</v>
      </c>
      <c r="B853" s="1269" t="str">
        <f>IF(基本情報入力シート!C896="","",基本情報入力シート!C896)</f>
        <v/>
      </c>
      <c r="C853" s="1270"/>
      <c r="D853" s="1270"/>
      <c r="E853" s="1270"/>
      <c r="F853" s="1270"/>
      <c r="G853" s="1270"/>
      <c r="H853" s="1270"/>
      <c r="I853" s="1270"/>
      <c r="J853" s="1270"/>
      <c r="K853" s="1271"/>
      <c r="L853" s="639" t="str">
        <f>IF(基本情報入力シート!M896="","",基本情報入力シート!M896)</f>
        <v/>
      </c>
      <c r="M853" s="639" t="str">
        <f>IF(基本情報入力シート!R896="","",基本情報入力シート!R896)</f>
        <v/>
      </c>
      <c r="N853" s="639" t="str">
        <f>IF(基本情報入力シート!W896="","",基本情報入力シート!W896)</f>
        <v/>
      </c>
      <c r="O853" s="639" t="str">
        <f>IF(基本情報入力シート!X896="","",基本情報入力シート!X896)</f>
        <v/>
      </c>
      <c r="P853" s="640" t="str">
        <f>IF(基本情報入力シート!Y896="","",基本情報入力シート!Y896)</f>
        <v/>
      </c>
      <c r="Q853" s="641" t="str">
        <f>IF(基本情報入力シート!Z896="","",基本情報入力シート!Z896)</f>
        <v/>
      </c>
      <c r="R853" s="642" t="str">
        <f>IF(基本情報入力シート!AA896="","",基本情報入力シート!AA896)</f>
        <v/>
      </c>
      <c r="S853" s="129"/>
      <c r="T853" s="130"/>
      <c r="U853" s="643" t="str">
        <f>IFERROR(VLOOKUP(P853,【参考】数式用!$A$5:$I$28,MATCH(T853,【参考】数式用!$H$4:$I$4,0)+7,0),"")</f>
        <v/>
      </c>
      <c r="V853" s="132"/>
      <c r="W853" s="312" t="s">
        <v>121</v>
      </c>
      <c r="X853" s="133"/>
      <c r="Y853" s="313" t="s">
        <v>122</v>
      </c>
      <c r="Z853" s="133"/>
      <c r="AA853" s="313" t="s">
        <v>123</v>
      </c>
      <c r="AB853" s="133"/>
      <c r="AC853" s="313" t="s">
        <v>122</v>
      </c>
      <c r="AD853" s="133"/>
      <c r="AE853" s="313" t="s">
        <v>124</v>
      </c>
      <c r="AF853" s="644" t="s">
        <v>125</v>
      </c>
      <c r="AG853" s="651" t="str">
        <f t="shared" si="40"/>
        <v/>
      </c>
      <c r="AH853" s="645" t="s">
        <v>47</v>
      </c>
      <c r="AI853" s="646" t="str">
        <f t="shared" si="41"/>
        <v/>
      </c>
      <c r="AJ853" s="234"/>
      <c r="AK853" s="647" t="str">
        <f t="shared" si="42"/>
        <v>○</v>
      </c>
      <c r="AL853" s="648" t="str">
        <f t="shared" si="43"/>
        <v/>
      </c>
      <c r="AM853" s="649"/>
      <c r="AN853" s="649"/>
      <c r="AO853" s="649"/>
      <c r="AP853" s="649"/>
      <c r="AQ853" s="649"/>
      <c r="AR853" s="649"/>
      <c r="AS853" s="649"/>
      <c r="AT853" s="649"/>
      <c r="AU853" s="650"/>
    </row>
    <row r="854" spans="1:47" ht="33" customHeight="1" thickBot="1">
      <c r="A854" s="639">
        <f t="shared" si="44"/>
        <v>844</v>
      </c>
      <c r="B854" s="1269" t="str">
        <f>IF(基本情報入力シート!C897="","",基本情報入力シート!C897)</f>
        <v/>
      </c>
      <c r="C854" s="1270"/>
      <c r="D854" s="1270"/>
      <c r="E854" s="1270"/>
      <c r="F854" s="1270"/>
      <c r="G854" s="1270"/>
      <c r="H854" s="1270"/>
      <c r="I854" s="1270"/>
      <c r="J854" s="1270"/>
      <c r="K854" s="1271"/>
      <c r="L854" s="639" t="str">
        <f>IF(基本情報入力シート!M897="","",基本情報入力シート!M897)</f>
        <v/>
      </c>
      <c r="M854" s="639" t="str">
        <f>IF(基本情報入力シート!R897="","",基本情報入力シート!R897)</f>
        <v/>
      </c>
      <c r="N854" s="639" t="str">
        <f>IF(基本情報入力シート!W897="","",基本情報入力シート!W897)</f>
        <v/>
      </c>
      <c r="O854" s="639" t="str">
        <f>IF(基本情報入力シート!X897="","",基本情報入力シート!X897)</f>
        <v/>
      </c>
      <c r="P854" s="640" t="str">
        <f>IF(基本情報入力シート!Y897="","",基本情報入力シート!Y897)</f>
        <v/>
      </c>
      <c r="Q854" s="641" t="str">
        <f>IF(基本情報入力シート!Z897="","",基本情報入力シート!Z897)</f>
        <v/>
      </c>
      <c r="R854" s="642" t="str">
        <f>IF(基本情報入力シート!AA897="","",基本情報入力シート!AA897)</f>
        <v/>
      </c>
      <c r="S854" s="129"/>
      <c r="T854" s="130"/>
      <c r="U854" s="643" t="str">
        <f>IFERROR(VLOOKUP(P854,【参考】数式用!$A$5:$I$28,MATCH(T854,【参考】数式用!$H$4:$I$4,0)+7,0),"")</f>
        <v/>
      </c>
      <c r="V854" s="132"/>
      <c r="W854" s="312" t="s">
        <v>121</v>
      </c>
      <c r="X854" s="133"/>
      <c r="Y854" s="313" t="s">
        <v>122</v>
      </c>
      <c r="Z854" s="133"/>
      <c r="AA854" s="313" t="s">
        <v>123</v>
      </c>
      <c r="AB854" s="133"/>
      <c r="AC854" s="313" t="s">
        <v>122</v>
      </c>
      <c r="AD854" s="133"/>
      <c r="AE854" s="313" t="s">
        <v>124</v>
      </c>
      <c r="AF854" s="644" t="s">
        <v>125</v>
      </c>
      <c r="AG854" s="651" t="str">
        <f t="shared" si="40"/>
        <v/>
      </c>
      <c r="AH854" s="645" t="s">
        <v>47</v>
      </c>
      <c r="AI854" s="646" t="str">
        <f t="shared" si="41"/>
        <v/>
      </c>
      <c r="AJ854" s="234"/>
      <c r="AK854" s="647" t="str">
        <f t="shared" si="42"/>
        <v>○</v>
      </c>
      <c r="AL854" s="648" t="str">
        <f t="shared" si="43"/>
        <v/>
      </c>
      <c r="AM854" s="649"/>
      <c r="AN854" s="649"/>
      <c r="AO854" s="649"/>
      <c r="AP854" s="649"/>
      <c r="AQ854" s="649"/>
      <c r="AR854" s="649"/>
      <c r="AS854" s="649"/>
      <c r="AT854" s="649"/>
      <c r="AU854" s="650"/>
    </row>
    <row r="855" spans="1:47" ht="33" customHeight="1" thickBot="1">
      <c r="A855" s="639">
        <f t="shared" si="44"/>
        <v>845</v>
      </c>
      <c r="B855" s="1269" t="str">
        <f>IF(基本情報入力シート!C898="","",基本情報入力シート!C898)</f>
        <v/>
      </c>
      <c r="C855" s="1270"/>
      <c r="D855" s="1270"/>
      <c r="E855" s="1270"/>
      <c r="F855" s="1270"/>
      <c r="G855" s="1270"/>
      <c r="H855" s="1270"/>
      <c r="I855" s="1270"/>
      <c r="J855" s="1270"/>
      <c r="K855" s="1271"/>
      <c r="L855" s="639" t="str">
        <f>IF(基本情報入力シート!M898="","",基本情報入力シート!M898)</f>
        <v/>
      </c>
      <c r="M855" s="639" t="str">
        <f>IF(基本情報入力シート!R898="","",基本情報入力シート!R898)</f>
        <v/>
      </c>
      <c r="N855" s="639" t="str">
        <f>IF(基本情報入力シート!W898="","",基本情報入力シート!W898)</f>
        <v/>
      </c>
      <c r="O855" s="639" t="str">
        <f>IF(基本情報入力シート!X898="","",基本情報入力シート!X898)</f>
        <v/>
      </c>
      <c r="P855" s="640" t="str">
        <f>IF(基本情報入力シート!Y898="","",基本情報入力シート!Y898)</f>
        <v/>
      </c>
      <c r="Q855" s="641" t="str">
        <f>IF(基本情報入力シート!Z898="","",基本情報入力シート!Z898)</f>
        <v/>
      </c>
      <c r="R855" s="642" t="str">
        <f>IF(基本情報入力シート!AA898="","",基本情報入力シート!AA898)</f>
        <v/>
      </c>
      <c r="S855" s="129"/>
      <c r="T855" s="130"/>
      <c r="U855" s="643" t="str">
        <f>IFERROR(VLOOKUP(P855,【参考】数式用!$A$5:$I$28,MATCH(T855,【参考】数式用!$H$4:$I$4,0)+7,0),"")</f>
        <v/>
      </c>
      <c r="V855" s="132"/>
      <c r="W855" s="312" t="s">
        <v>121</v>
      </c>
      <c r="X855" s="133"/>
      <c r="Y855" s="313" t="s">
        <v>122</v>
      </c>
      <c r="Z855" s="133"/>
      <c r="AA855" s="313" t="s">
        <v>123</v>
      </c>
      <c r="AB855" s="133"/>
      <c r="AC855" s="313" t="s">
        <v>122</v>
      </c>
      <c r="AD855" s="133"/>
      <c r="AE855" s="313" t="s">
        <v>124</v>
      </c>
      <c r="AF855" s="644" t="s">
        <v>125</v>
      </c>
      <c r="AG855" s="651" t="str">
        <f t="shared" si="40"/>
        <v/>
      </c>
      <c r="AH855" s="645" t="s">
        <v>47</v>
      </c>
      <c r="AI855" s="646" t="str">
        <f t="shared" si="41"/>
        <v/>
      </c>
      <c r="AJ855" s="234"/>
      <c r="AK855" s="647" t="str">
        <f t="shared" si="42"/>
        <v>○</v>
      </c>
      <c r="AL855" s="648" t="str">
        <f t="shared" si="43"/>
        <v/>
      </c>
      <c r="AM855" s="649"/>
      <c r="AN855" s="649"/>
      <c r="AO855" s="649"/>
      <c r="AP855" s="649"/>
      <c r="AQ855" s="649"/>
      <c r="AR855" s="649"/>
      <c r="AS855" s="649"/>
      <c r="AT855" s="649"/>
      <c r="AU855" s="650"/>
    </row>
    <row r="856" spans="1:47" ht="33" customHeight="1" thickBot="1">
      <c r="A856" s="639">
        <f t="shared" si="44"/>
        <v>846</v>
      </c>
      <c r="B856" s="1269" t="str">
        <f>IF(基本情報入力シート!C899="","",基本情報入力シート!C899)</f>
        <v/>
      </c>
      <c r="C856" s="1270"/>
      <c r="D856" s="1270"/>
      <c r="E856" s="1270"/>
      <c r="F856" s="1270"/>
      <c r="G856" s="1270"/>
      <c r="H856" s="1270"/>
      <c r="I856" s="1270"/>
      <c r="J856" s="1270"/>
      <c r="K856" s="1271"/>
      <c r="L856" s="639" t="str">
        <f>IF(基本情報入力シート!M899="","",基本情報入力シート!M899)</f>
        <v/>
      </c>
      <c r="M856" s="639" t="str">
        <f>IF(基本情報入力シート!R899="","",基本情報入力シート!R899)</f>
        <v/>
      </c>
      <c r="N856" s="639" t="str">
        <f>IF(基本情報入力シート!W899="","",基本情報入力シート!W899)</f>
        <v/>
      </c>
      <c r="O856" s="639" t="str">
        <f>IF(基本情報入力シート!X899="","",基本情報入力シート!X899)</f>
        <v/>
      </c>
      <c r="P856" s="640" t="str">
        <f>IF(基本情報入力シート!Y899="","",基本情報入力シート!Y899)</f>
        <v/>
      </c>
      <c r="Q856" s="641" t="str">
        <f>IF(基本情報入力シート!Z899="","",基本情報入力シート!Z899)</f>
        <v/>
      </c>
      <c r="R856" s="642" t="str">
        <f>IF(基本情報入力シート!AA899="","",基本情報入力シート!AA899)</f>
        <v/>
      </c>
      <c r="S856" s="129"/>
      <c r="T856" s="130"/>
      <c r="U856" s="643" t="str">
        <f>IFERROR(VLOOKUP(P856,【参考】数式用!$A$5:$I$28,MATCH(T856,【参考】数式用!$H$4:$I$4,0)+7,0),"")</f>
        <v/>
      </c>
      <c r="V856" s="132"/>
      <c r="W856" s="312" t="s">
        <v>121</v>
      </c>
      <c r="X856" s="133"/>
      <c r="Y856" s="313" t="s">
        <v>122</v>
      </c>
      <c r="Z856" s="133"/>
      <c r="AA856" s="313" t="s">
        <v>123</v>
      </c>
      <c r="AB856" s="133"/>
      <c r="AC856" s="313" t="s">
        <v>122</v>
      </c>
      <c r="AD856" s="133"/>
      <c r="AE856" s="313" t="s">
        <v>124</v>
      </c>
      <c r="AF856" s="644" t="s">
        <v>125</v>
      </c>
      <c r="AG856" s="651" t="str">
        <f t="shared" si="40"/>
        <v/>
      </c>
      <c r="AH856" s="645" t="s">
        <v>47</v>
      </c>
      <c r="AI856" s="646" t="str">
        <f t="shared" si="41"/>
        <v/>
      </c>
      <c r="AJ856" s="234"/>
      <c r="AK856" s="647" t="str">
        <f t="shared" si="42"/>
        <v>○</v>
      </c>
      <c r="AL856" s="648" t="str">
        <f t="shared" si="43"/>
        <v/>
      </c>
      <c r="AM856" s="649"/>
      <c r="AN856" s="649"/>
      <c r="AO856" s="649"/>
      <c r="AP856" s="649"/>
      <c r="AQ856" s="649"/>
      <c r="AR856" s="649"/>
      <c r="AS856" s="649"/>
      <c r="AT856" s="649"/>
      <c r="AU856" s="650"/>
    </row>
    <row r="857" spans="1:47" ht="33" customHeight="1" thickBot="1">
      <c r="A857" s="639">
        <f t="shared" si="44"/>
        <v>847</v>
      </c>
      <c r="B857" s="1269" t="str">
        <f>IF(基本情報入力シート!C900="","",基本情報入力シート!C900)</f>
        <v/>
      </c>
      <c r="C857" s="1270"/>
      <c r="D857" s="1270"/>
      <c r="E857" s="1270"/>
      <c r="F857" s="1270"/>
      <c r="G857" s="1270"/>
      <c r="H857" s="1270"/>
      <c r="I857" s="1270"/>
      <c r="J857" s="1270"/>
      <c r="K857" s="1271"/>
      <c r="L857" s="639" t="str">
        <f>IF(基本情報入力シート!M900="","",基本情報入力シート!M900)</f>
        <v/>
      </c>
      <c r="M857" s="639" t="str">
        <f>IF(基本情報入力シート!R900="","",基本情報入力シート!R900)</f>
        <v/>
      </c>
      <c r="N857" s="639" t="str">
        <f>IF(基本情報入力シート!W900="","",基本情報入力シート!W900)</f>
        <v/>
      </c>
      <c r="O857" s="639" t="str">
        <f>IF(基本情報入力シート!X900="","",基本情報入力シート!X900)</f>
        <v/>
      </c>
      <c r="P857" s="640" t="str">
        <f>IF(基本情報入力シート!Y900="","",基本情報入力シート!Y900)</f>
        <v/>
      </c>
      <c r="Q857" s="641" t="str">
        <f>IF(基本情報入力シート!Z900="","",基本情報入力シート!Z900)</f>
        <v/>
      </c>
      <c r="R857" s="642" t="str">
        <f>IF(基本情報入力シート!AA900="","",基本情報入力シート!AA900)</f>
        <v/>
      </c>
      <c r="S857" s="129"/>
      <c r="T857" s="130"/>
      <c r="U857" s="643" t="str">
        <f>IFERROR(VLOOKUP(P857,【参考】数式用!$A$5:$I$28,MATCH(T857,【参考】数式用!$H$4:$I$4,0)+7,0),"")</f>
        <v/>
      </c>
      <c r="V857" s="132"/>
      <c r="W857" s="312" t="s">
        <v>121</v>
      </c>
      <c r="X857" s="133"/>
      <c r="Y857" s="313" t="s">
        <v>122</v>
      </c>
      <c r="Z857" s="133"/>
      <c r="AA857" s="313" t="s">
        <v>123</v>
      </c>
      <c r="AB857" s="133"/>
      <c r="AC857" s="313" t="s">
        <v>122</v>
      </c>
      <c r="AD857" s="133"/>
      <c r="AE857" s="313" t="s">
        <v>124</v>
      </c>
      <c r="AF857" s="644" t="s">
        <v>125</v>
      </c>
      <c r="AG857" s="651" t="str">
        <f t="shared" si="40"/>
        <v/>
      </c>
      <c r="AH857" s="645" t="s">
        <v>47</v>
      </c>
      <c r="AI857" s="646" t="str">
        <f t="shared" si="41"/>
        <v/>
      </c>
      <c r="AJ857" s="234"/>
      <c r="AK857" s="647" t="str">
        <f t="shared" si="42"/>
        <v>○</v>
      </c>
      <c r="AL857" s="648" t="str">
        <f t="shared" si="43"/>
        <v/>
      </c>
      <c r="AM857" s="649"/>
      <c r="AN857" s="649"/>
      <c r="AO857" s="649"/>
      <c r="AP857" s="649"/>
      <c r="AQ857" s="649"/>
      <c r="AR857" s="649"/>
      <c r="AS857" s="649"/>
      <c r="AT857" s="649"/>
      <c r="AU857" s="650"/>
    </row>
    <row r="858" spans="1:47" ht="33" customHeight="1" thickBot="1">
      <c r="A858" s="639">
        <f t="shared" si="44"/>
        <v>848</v>
      </c>
      <c r="B858" s="1269" t="str">
        <f>IF(基本情報入力シート!C901="","",基本情報入力シート!C901)</f>
        <v/>
      </c>
      <c r="C858" s="1270"/>
      <c r="D858" s="1270"/>
      <c r="E858" s="1270"/>
      <c r="F858" s="1270"/>
      <c r="G858" s="1270"/>
      <c r="H858" s="1270"/>
      <c r="I858" s="1270"/>
      <c r="J858" s="1270"/>
      <c r="K858" s="1271"/>
      <c r="L858" s="639" t="str">
        <f>IF(基本情報入力シート!M901="","",基本情報入力シート!M901)</f>
        <v/>
      </c>
      <c r="M858" s="639" t="str">
        <f>IF(基本情報入力シート!R901="","",基本情報入力シート!R901)</f>
        <v/>
      </c>
      <c r="N858" s="639" t="str">
        <f>IF(基本情報入力シート!W901="","",基本情報入力シート!W901)</f>
        <v/>
      </c>
      <c r="O858" s="639" t="str">
        <f>IF(基本情報入力シート!X901="","",基本情報入力シート!X901)</f>
        <v/>
      </c>
      <c r="P858" s="640" t="str">
        <f>IF(基本情報入力シート!Y901="","",基本情報入力シート!Y901)</f>
        <v/>
      </c>
      <c r="Q858" s="641" t="str">
        <f>IF(基本情報入力シート!Z901="","",基本情報入力シート!Z901)</f>
        <v/>
      </c>
      <c r="R858" s="642" t="str">
        <f>IF(基本情報入力シート!AA901="","",基本情報入力シート!AA901)</f>
        <v/>
      </c>
      <c r="S858" s="129"/>
      <c r="T858" s="130"/>
      <c r="U858" s="643" t="str">
        <f>IFERROR(VLOOKUP(P858,【参考】数式用!$A$5:$I$28,MATCH(T858,【参考】数式用!$H$4:$I$4,0)+7,0),"")</f>
        <v/>
      </c>
      <c r="V858" s="132"/>
      <c r="W858" s="312" t="s">
        <v>121</v>
      </c>
      <c r="X858" s="133"/>
      <c r="Y858" s="313" t="s">
        <v>122</v>
      </c>
      <c r="Z858" s="133"/>
      <c r="AA858" s="313" t="s">
        <v>123</v>
      </c>
      <c r="AB858" s="133"/>
      <c r="AC858" s="313" t="s">
        <v>122</v>
      </c>
      <c r="AD858" s="133"/>
      <c r="AE858" s="313" t="s">
        <v>124</v>
      </c>
      <c r="AF858" s="644" t="s">
        <v>125</v>
      </c>
      <c r="AG858" s="651" t="str">
        <f t="shared" si="40"/>
        <v/>
      </c>
      <c r="AH858" s="645" t="s">
        <v>47</v>
      </c>
      <c r="AI858" s="646" t="str">
        <f t="shared" si="41"/>
        <v/>
      </c>
      <c r="AJ858" s="234"/>
      <c r="AK858" s="647" t="str">
        <f t="shared" si="42"/>
        <v>○</v>
      </c>
      <c r="AL858" s="648" t="str">
        <f t="shared" si="43"/>
        <v/>
      </c>
      <c r="AM858" s="649"/>
      <c r="AN858" s="649"/>
      <c r="AO858" s="649"/>
      <c r="AP858" s="649"/>
      <c r="AQ858" s="649"/>
      <c r="AR858" s="649"/>
      <c r="AS858" s="649"/>
      <c r="AT858" s="649"/>
      <c r="AU858" s="650"/>
    </row>
    <row r="859" spans="1:47" ht="33" customHeight="1" thickBot="1">
      <c r="A859" s="639">
        <f t="shared" si="44"/>
        <v>849</v>
      </c>
      <c r="B859" s="1269" t="str">
        <f>IF(基本情報入力シート!C902="","",基本情報入力シート!C902)</f>
        <v/>
      </c>
      <c r="C859" s="1270"/>
      <c r="D859" s="1270"/>
      <c r="E859" s="1270"/>
      <c r="F859" s="1270"/>
      <c r="G859" s="1270"/>
      <c r="H859" s="1270"/>
      <c r="I859" s="1270"/>
      <c r="J859" s="1270"/>
      <c r="K859" s="1271"/>
      <c r="L859" s="639" t="str">
        <f>IF(基本情報入力シート!M902="","",基本情報入力シート!M902)</f>
        <v/>
      </c>
      <c r="M859" s="639" t="str">
        <f>IF(基本情報入力シート!R902="","",基本情報入力シート!R902)</f>
        <v/>
      </c>
      <c r="N859" s="639" t="str">
        <f>IF(基本情報入力シート!W902="","",基本情報入力シート!W902)</f>
        <v/>
      </c>
      <c r="O859" s="639" t="str">
        <f>IF(基本情報入力シート!X902="","",基本情報入力シート!X902)</f>
        <v/>
      </c>
      <c r="P859" s="640" t="str">
        <f>IF(基本情報入力シート!Y902="","",基本情報入力シート!Y902)</f>
        <v/>
      </c>
      <c r="Q859" s="641" t="str">
        <f>IF(基本情報入力シート!Z902="","",基本情報入力シート!Z902)</f>
        <v/>
      </c>
      <c r="R859" s="642" t="str">
        <f>IF(基本情報入力シート!AA902="","",基本情報入力シート!AA902)</f>
        <v/>
      </c>
      <c r="S859" s="129"/>
      <c r="T859" s="130"/>
      <c r="U859" s="643" t="str">
        <f>IFERROR(VLOOKUP(P859,【参考】数式用!$A$5:$I$28,MATCH(T859,【参考】数式用!$H$4:$I$4,0)+7,0),"")</f>
        <v/>
      </c>
      <c r="V859" s="132"/>
      <c r="W859" s="312" t="s">
        <v>121</v>
      </c>
      <c r="X859" s="133"/>
      <c r="Y859" s="313" t="s">
        <v>122</v>
      </c>
      <c r="Z859" s="133"/>
      <c r="AA859" s="313" t="s">
        <v>123</v>
      </c>
      <c r="AB859" s="133"/>
      <c r="AC859" s="313" t="s">
        <v>122</v>
      </c>
      <c r="AD859" s="133"/>
      <c r="AE859" s="313" t="s">
        <v>124</v>
      </c>
      <c r="AF859" s="644" t="s">
        <v>125</v>
      </c>
      <c r="AG859" s="651" t="str">
        <f t="shared" si="40"/>
        <v/>
      </c>
      <c r="AH859" s="645" t="s">
        <v>47</v>
      </c>
      <c r="AI859" s="646" t="str">
        <f t="shared" si="41"/>
        <v/>
      </c>
      <c r="AJ859" s="234"/>
      <c r="AK859" s="647" t="str">
        <f t="shared" si="42"/>
        <v>○</v>
      </c>
      <c r="AL859" s="648" t="str">
        <f t="shared" si="43"/>
        <v/>
      </c>
      <c r="AM859" s="649"/>
      <c r="AN859" s="649"/>
      <c r="AO859" s="649"/>
      <c r="AP859" s="649"/>
      <c r="AQ859" s="649"/>
      <c r="AR859" s="649"/>
      <c r="AS859" s="649"/>
      <c r="AT859" s="649"/>
      <c r="AU859" s="650"/>
    </row>
    <row r="860" spans="1:47" ht="33" customHeight="1" thickBot="1">
      <c r="A860" s="639">
        <f t="shared" si="44"/>
        <v>850</v>
      </c>
      <c r="B860" s="1269" t="str">
        <f>IF(基本情報入力シート!C903="","",基本情報入力シート!C903)</f>
        <v/>
      </c>
      <c r="C860" s="1270"/>
      <c r="D860" s="1270"/>
      <c r="E860" s="1270"/>
      <c r="F860" s="1270"/>
      <c r="G860" s="1270"/>
      <c r="H860" s="1270"/>
      <c r="I860" s="1270"/>
      <c r="J860" s="1270"/>
      <c r="K860" s="1271"/>
      <c r="L860" s="639" t="str">
        <f>IF(基本情報入力シート!M903="","",基本情報入力シート!M903)</f>
        <v/>
      </c>
      <c r="M860" s="639" t="str">
        <f>IF(基本情報入力シート!R903="","",基本情報入力シート!R903)</f>
        <v/>
      </c>
      <c r="N860" s="639" t="str">
        <f>IF(基本情報入力シート!W903="","",基本情報入力シート!W903)</f>
        <v/>
      </c>
      <c r="O860" s="639" t="str">
        <f>IF(基本情報入力シート!X903="","",基本情報入力シート!X903)</f>
        <v/>
      </c>
      <c r="P860" s="640" t="str">
        <f>IF(基本情報入力シート!Y903="","",基本情報入力シート!Y903)</f>
        <v/>
      </c>
      <c r="Q860" s="641" t="str">
        <f>IF(基本情報入力シート!Z903="","",基本情報入力シート!Z903)</f>
        <v/>
      </c>
      <c r="R860" s="642" t="str">
        <f>IF(基本情報入力シート!AA903="","",基本情報入力シート!AA903)</f>
        <v/>
      </c>
      <c r="S860" s="129"/>
      <c r="T860" s="130"/>
      <c r="U860" s="643" t="str">
        <f>IFERROR(VLOOKUP(P860,【参考】数式用!$A$5:$I$28,MATCH(T860,【参考】数式用!$H$4:$I$4,0)+7,0),"")</f>
        <v/>
      </c>
      <c r="V860" s="132"/>
      <c r="W860" s="312" t="s">
        <v>121</v>
      </c>
      <c r="X860" s="133"/>
      <c r="Y860" s="313" t="s">
        <v>122</v>
      </c>
      <c r="Z860" s="133"/>
      <c r="AA860" s="313" t="s">
        <v>123</v>
      </c>
      <c r="AB860" s="133"/>
      <c r="AC860" s="313" t="s">
        <v>122</v>
      </c>
      <c r="AD860" s="133"/>
      <c r="AE860" s="313" t="s">
        <v>124</v>
      </c>
      <c r="AF860" s="644" t="s">
        <v>125</v>
      </c>
      <c r="AG860" s="651" t="str">
        <f t="shared" si="40"/>
        <v/>
      </c>
      <c r="AH860" s="645" t="s">
        <v>47</v>
      </c>
      <c r="AI860" s="646" t="str">
        <f t="shared" si="41"/>
        <v/>
      </c>
      <c r="AJ860" s="234"/>
      <c r="AK860" s="647" t="str">
        <f t="shared" si="42"/>
        <v>○</v>
      </c>
      <c r="AL860" s="648" t="str">
        <f t="shared" si="43"/>
        <v/>
      </c>
      <c r="AM860" s="649"/>
      <c r="AN860" s="649"/>
      <c r="AO860" s="649"/>
      <c r="AP860" s="649"/>
      <c r="AQ860" s="649"/>
      <c r="AR860" s="649"/>
      <c r="AS860" s="649"/>
      <c r="AT860" s="649"/>
      <c r="AU860" s="650"/>
    </row>
    <row r="861" spans="1:47" ht="33" customHeight="1" thickBot="1">
      <c r="A861" s="639">
        <f t="shared" si="44"/>
        <v>851</v>
      </c>
      <c r="B861" s="1269" t="str">
        <f>IF(基本情報入力シート!C904="","",基本情報入力シート!C904)</f>
        <v/>
      </c>
      <c r="C861" s="1270"/>
      <c r="D861" s="1270"/>
      <c r="E861" s="1270"/>
      <c r="F861" s="1270"/>
      <c r="G861" s="1270"/>
      <c r="H861" s="1270"/>
      <c r="I861" s="1270"/>
      <c r="J861" s="1270"/>
      <c r="K861" s="1271"/>
      <c r="L861" s="639" t="str">
        <f>IF(基本情報入力シート!M904="","",基本情報入力シート!M904)</f>
        <v/>
      </c>
      <c r="M861" s="639" t="str">
        <f>IF(基本情報入力シート!R904="","",基本情報入力シート!R904)</f>
        <v/>
      </c>
      <c r="N861" s="639" t="str">
        <f>IF(基本情報入力シート!W904="","",基本情報入力シート!W904)</f>
        <v/>
      </c>
      <c r="O861" s="639" t="str">
        <f>IF(基本情報入力シート!X904="","",基本情報入力シート!X904)</f>
        <v/>
      </c>
      <c r="P861" s="640" t="str">
        <f>IF(基本情報入力シート!Y904="","",基本情報入力シート!Y904)</f>
        <v/>
      </c>
      <c r="Q861" s="641" t="str">
        <f>IF(基本情報入力シート!Z904="","",基本情報入力シート!Z904)</f>
        <v/>
      </c>
      <c r="R861" s="642" t="str">
        <f>IF(基本情報入力シート!AA904="","",基本情報入力シート!AA904)</f>
        <v/>
      </c>
      <c r="S861" s="129"/>
      <c r="T861" s="130"/>
      <c r="U861" s="643" t="str">
        <f>IFERROR(VLOOKUP(P861,【参考】数式用!$A$5:$I$28,MATCH(T861,【参考】数式用!$H$4:$I$4,0)+7,0),"")</f>
        <v/>
      </c>
      <c r="V861" s="132"/>
      <c r="W861" s="312" t="s">
        <v>121</v>
      </c>
      <c r="X861" s="133"/>
      <c r="Y861" s="313" t="s">
        <v>122</v>
      </c>
      <c r="Z861" s="133"/>
      <c r="AA861" s="313" t="s">
        <v>123</v>
      </c>
      <c r="AB861" s="133"/>
      <c r="AC861" s="313" t="s">
        <v>122</v>
      </c>
      <c r="AD861" s="133"/>
      <c r="AE861" s="313" t="s">
        <v>124</v>
      </c>
      <c r="AF861" s="644" t="s">
        <v>125</v>
      </c>
      <c r="AG861" s="651" t="str">
        <f t="shared" si="40"/>
        <v/>
      </c>
      <c r="AH861" s="645" t="s">
        <v>47</v>
      </c>
      <c r="AI861" s="646" t="str">
        <f t="shared" si="41"/>
        <v/>
      </c>
      <c r="AJ861" s="234"/>
      <c r="AK861" s="647" t="str">
        <f t="shared" si="42"/>
        <v>○</v>
      </c>
      <c r="AL861" s="648" t="str">
        <f t="shared" si="43"/>
        <v/>
      </c>
      <c r="AM861" s="649"/>
      <c r="AN861" s="649"/>
      <c r="AO861" s="649"/>
      <c r="AP861" s="649"/>
      <c r="AQ861" s="649"/>
      <c r="AR861" s="649"/>
      <c r="AS861" s="649"/>
      <c r="AT861" s="649"/>
      <c r="AU861" s="650"/>
    </row>
    <row r="862" spans="1:47" ht="33" customHeight="1" thickBot="1">
      <c r="A862" s="639">
        <f t="shared" si="44"/>
        <v>852</v>
      </c>
      <c r="B862" s="1269" t="str">
        <f>IF(基本情報入力シート!C905="","",基本情報入力シート!C905)</f>
        <v/>
      </c>
      <c r="C862" s="1270"/>
      <c r="D862" s="1270"/>
      <c r="E862" s="1270"/>
      <c r="F862" s="1270"/>
      <c r="G862" s="1270"/>
      <c r="H862" s="1270"/>
      <c r="I862" s="1270"/>
      <c r="J862" s="1270"/>
      <c r="K862" s="1271"/>
      <c r="L862" s="639" t="str">
        <f>IF(基本情報入力シート!M905="","",基本情報入力シート!M905)</f>
        <v/>
      </c>
      <c r="M862" s="639" t="str">
        <f>IF(基本情報入力シート!R905="","",基本情報入力シート!R905)</f>
        <v/>
      </c>
      <c r="N862" s="639" t="str">
        <f>IF(基本情報入力シート!W905="","",基本情報入力シート!W905)</f>
        <v/>
      </c>
      <c r="O862" s="639" t="str">
        <f>IF(基本情報入力シート!X905="","",基本情報入力シート!X905)</f>
        <v/>
      </c>
      <c r="P862" s="640" t="str">
        <f>IF(基本情報入力シート!Y905="","",基本情報入力シート!Y905)</f>
        <v/>
      </c>
      <c r="Q862" s="641" t="str">
        <f>IF(基本情報入力シート!Z905="","",基本情報入力シート!Z905)</f>
        <v/>
      </c>
      <c r="R862" s="642" t="str">
        <f>IF(基本情報入力シート!AA905="","",基本情報入力シート!AA905)</f>
        <v/>
      </c>
      <c r="S862" s="129"/>
      <c r="T862" s="130"/>
      <c r="U862" s="643" t="str">
        <f>IFERROR(VLOOKUP(P862,【参考】数式用!$A$5:$I$28,MATCH(T862,【参考】数式用!$H$4:$I$4,0)+7,0),"")</f>
        <v/>
      </c>
      <c r="V862" s="132"/>
      <c r="W862" s="312" t="s">
        <v>121</v>
      </c>
      <c r="X862" s="133"/>
      <c r="Y862" s="313" t="s">
        <v>122</v>
      </c>
      <c r="Z862" s="133"/>
      <c r="AA862" s="313" t="s">
        <v>123</v>
      </c>
      <c r="AB862" s="133"/>
      <c r="AC862" s="313" t="s">
        <v>122</v>
      </c>
      <c r="AD862" s="133"/>
      <c r="AE862" s="313" t="s">
        <v>124</v>
      </c>
      <c r="AF862" s="644" t="s">
        <v>125</v>
      </c>
      <c r="AG862" s="651" t="str">
        <f t="shared" si="40"/>
        <v/>
      </c>
      <c r="AH862" s="645" t="s">
        <v>47</v>
      </c>
      <c r="AI862" s="646" t="str">
        <f t="shared" si="41"/>
        <v/>
      </c>
      <c r="AJ862" s="234"/>
      <c r="AK862" s="647" t="str">
        <f t="shared" si="42"/>
        <v>○</v>
      </c>
      <c r="AL862" s="648" t="str">
        <f t="shared" si="43"/>
        <v/>
      </c>
      <c r="AM862" s="649"/>
      <c r="AN862" s="649"/>
      <c r="AO862" s="649"/>
      <c r="AP862" s="649"/>
      <c r="AQ862" s="649"/>
      <c r="AR862" s="649"/>
      <c r="AS862" s="649"/>
      <c r="AT862" s="649"/>
      <c r="AU862" s="650"/>
    </row>
    <row r="863" spans="1:47" ht="33" customHeight="1" thickBot="1">
      <c r="A863" s="639">
        <f t="shared" si="44"/>
        <v>853</v>
      </c>
      <c r="B863" s="1269" t="str">
        <f>IF(基本情報入力シート!C906="","",基本情報入力シート!C906)</f>
        <v/>
      </c>
      <c r="C863" s="1270"/>
      <c r="D863" s="1270"/>
      <c r="E863" s="1270"/>
      <c r="F863" s="1270"/>
      <c r="G863" s="1270"/>
      <c r="H863" s="1270"/>
      <c r="I863" s="1270"/>
      <c r="J863" s="1270"/>
      <c r="K863" s="1271"/>
      <c r="L863" s="639" t="str">
        <f>IF(基本情報入力シート!M906="","",基本情報入力シート!M906)</f>
        <v/>
      </c>
      <c r="M863" s="639" t="str">
        <f>IF(基本情報入力シート!R906="","",基本情報入力シート!R906)</f>
        <v/>
      </c>
      <c r="N863" s="639" t="str">
        <f>IF(基本情報入力シート!W906="","",基本情報入力シート!W906)</f>
        <v/>
      </c>
      <c r="O863" s="639" t="str">
        <f>IF(基本情報入力シート!X906="","",基本情報入力シート!X906)</f>
        <v/>
      </c>
      <c r="P863" s="640" t="str">
        <f>IF(基本情報入力シート!Y906="","",基本情報入力シート!Y906)</f>
        <v/>
      </c>
      <c r="Q863" s="641" t="str">
        <f>IF(基本情報入力シート!Z906="","",基本情報入力シート!Z906)</f>
        <v/>
      </c>
      <c r="R863" s="642" t="str">
        <f>IF(基本情報入力シート!AA906="","",基本情報入力シート!AA906)</f>
        <v/>
      </c>
      <c r="S863" s="129"/>
      <c r="T863" s="130"/>
      <c r="U863" s="643" t="str">
        <f>IFERROR(VLOOKUP(P863,【参考】数式用!$A$5:$I$28,MATCH(T863,【参考】数式用!$H$4:$I$4,0)+7,0),"")</f>
        <v/>
      </c>
      <c r="V863" s="132"/>
      <c r="W863" s="312" t="s">
        <v>121</v>
      </c>
      <c r="X863" s="133"/>
      <c r="Y863" s="313" t="s">
        <v>122</v>
      </c>
      <c r="Z863" s="133"/>
      <c r="AA863" s="313" t="s">
        <v>123</v>
      </c>
      <c r="AB863" s="133"/>
      <c r="AC863" s="313" t="s">
        <v>122</v>
      </c>
      <c r="AD863" s="133"/>
      <c r="AE863" s="313" t="s">
        <v>124</v>
      </c>
      <c r="AF863" s="644" t="s">
        <v>125</v>
      </c>
      <c r="AG863" s="651" t="str">
        <f t="shared" si="40"/>
        <v/>
      </c>
      <c r="AH863" s="645" t="s">
        <v>47</v>
      </c>
      <c r="AI863" s="646" t="str">
        <f t="shared" si="41"/>
        <v/>
      </c>
      <c r="AJ863" s="234"/>
      <c r="AK863" s="647" t="str">
        <f t="shared" si="42"/>
        <v>○</v>
      </c>
      <c r="AL863" s="648" t="str">
        <f t="shared" si="43"/>
        <v/>
      </c>
      <c r="AM863" s="649"/>
      <c r="AN863" s="649"/>
      <c r="AO863" s="649"/>
      <c r="AP863" s="649"/>
      <c r="AQ863" s="649"/>
      <c r="AR863" s="649"/>
      <c r="AS863" s="649"/>
      <c r="AT863" s="649"/>
      <c r="AU863" s="650"/>
    </row>
    <row r="864" spans="1:47" ht="33" customHeight="1" thickBot="1">
      <c r="A864" s="639">
        <f t="shared" si="44"/>
        <v>854</v>
      </c>
      <c r="B864" s="1269" t="str">
        <f>IF(基本情報入力シート!C907="","",基本情報入力シート!C907)</f>
        <v/>
      </c>
      <c r="C864" s="1270"/>
      <c r="D864" s="1270"/>
      <c r="E864" s="1270"/>
      <c r="F864" s="1270"/>
      <c r="G864" s="1270"/>
      <c r="H864" s="1270"/>
      <c r="I864" s="1270"/>
      <c r="J864" s="1270"/>
      <c r="K864" s="1271"/>
      <c r="L864" s="639" t="str">
        <f>IF(基本情報入力シート!M907="","",基本情報入力シート!M907)</f>
        <v/>
      </c>
      <c r="M864" s="639" t="str">
        <f>IF(基本情報入力シート!R907="","",基本情報入力シート!R907)</f>
        <v/>
      </c>
      <c r="N864" s="639" t="str">
        <f>IF(基本情報入力シート!W907="","",基本情報入力シート!W907)</f>
        <v/>
      </c>
      <c r="O864" s="639" t="str">
        <f>IF(基本情報入力シート!X907="","",基本情報入力シート!X907)</f>
        <v/>
      </c>
      <c r="P864" s="640" t="str">
        <f>IF(基本情報入力シート!Y907="","",基本情報入力シート!Y907)</f>
        <v/>
      </c>
      <c r="Q864" s="641" t="str">
        <f>IF(基本情報入力シート!Z907="","",基本情報入力シート!Z907)</f>
        <v/>
      </c>
      <c r="R864" s="642" t="str">
        <f>IF(基本情報入力シート!AA907="","",基本情報入力シート!AA907)</f>
        <v/>
      </c>
      <c r="S864" s="129"/>
      <c r="T864" s="130"/>
      <c r="U864" s="643" t="str">
        <f>IFERROR(VLOOKUP(P864,【参考】数式用!$A$5:$I$28,MATCH(T864,【参考】数式用!$H$4:$I$4,0)+7,0),"")</f>
        <v/>
      </c>
      <c r="V864" s="132"/>
      <c r="W864" s="312" t="s">
        <v>121</v>
      </c>
      <c r="X864" s="133"/>
      <c r="Y864" s="313" t="s">
        <v>122</v>
      </c>
      <c r="Z864" s="133"/>
      <c r="AA864" s="313" t="s">
        <v>123</v>
      </c>
      <c r="AB864" s="133"/>
      <c r="AC864" s="313" t="s">
        <v>122</v>
      </c>
      <c r="AD864" s="133"/>
      <c r="AE864" s="313" t="s">
        <v>124</v>
      </c>
      <c r="AF864" s="644" t="s">
        <v>125</v>
      </c>
      <c r="AG864" s="651" t="str">
        <f t="shared" si="40"/>
        <v/>
      </c>
      <c r="AH864" s="645" t="s">
        <v>47</v>
      </c>
      <c r="AI864" s="646" t="str">
        <f t="shared" si="41"/>
        <v/>
      </c>
      <c r="AJ864" s="234"/>
      <c r="AK864" s="647" t="str">
        <f t="shared" si="42"/>
        <v>○</v>
      </c>
      <c r="AL864" s="648" t="str">
        <f t="shared" si="43"/>
        <v/>
      </c>
      <c r="AM864" s="649"/>
      <c r="AN864" s="649"/>
      <c r="AO864" s="649"/>
      <c r="AP864" s="649"/>
      <c r="AQ864" s="649"/>
      <c r="AR864" s="649"/>
      <c r="AS864" s="649"/>
      <c r="AT864" s="649"/>
      <c r="AU864" s="650"/>
    </row>
    <row r="865" spans="1:47" ht="33" customHeight="1" thickBot="1">
      <c r="A865" s="639">
        <f t="shared" si="44"/>
        <v>855</v>
      </c>
      <c r="B865" s="1269" t="str">
        <f>IF(基本情報入力シート!C908="","",基本情報入力シート!C908)</f>
        <v/>
      </c>
      <c r="C865" s="1270"/>
      <c r="D865" s="1270"/>
      <c r="E865" s="1270"/>
      <c r="F865" s="1270"/>
      <c r="G865" s="1270"/>
      <c r="H865" s="1270"/>
      <c r="I865" s="1270"/>
      <c r="J865" s="1270"/>
      <c r="K865" s="1271"/>
      <c r="L865" s="639" t="str">
        <f>IF(基本情報入力シート!M908="","",基本情報入力シート!M908)</f>
        <v/>
      </c>
      <c r="M865" s="639" t="str">
        <f>IF(基本情報入力シート!R908="","",基本情報入力シート!R908)</f>
        <v/>
      </c>
      <c r="N865" s="639" t="str">
        <f>IF(基本情報入力シート!W908="","",基本情報入力シート!W908)</f>
        <v/>
      </c>
      <c r="O865" s="639" t="str">
        <f>IF(基本情報入力シート!X908="","",基本情報入力シート!X908)</f>
        <v/>
      </c>
      <c r="P865" s="640" t="str">
        <f>IF(基本情報入力シート!Y908="","",基本情報入力シート!Y908)</f>
        <v/>
      </c>
      <c r="Q865" s="641" t="str">
        <f>IF(基本情報入力シート!Z908="","",基本情報入力シート!Z908)</f>
        <v/>
      </c>
      <c r="R865" s="642" t="str">
        <f>IF(基本情報入力シート!AA908="","",基本情報入力シート!AA908)</f>
        <v/>
      </c>
      <c r="S865" s="129"/>
      <c r="T865" s="130"/>
      <c r="U865" s="643" t="str">
        <f>IFERROR(VLOOKUP(P865,【参考】数式用!$A$5:$I$28,MATCH(T865,【参考】数式用!$H$4:$I$4,0)+7,0),"")</f>
        <v/>
      </c>
      <c r="V865" s="132"/>
      <c r="W865" s="312" t="s">
        <v>121</v>
      </c>
      <c r="X865" s="133"/>
      <c r="Y865" s="313" t="s">
        <v>122</v>
      </c>
      <c r="Z865" s="133"/>
      <c r="AA865" s="313" t="s">
        <v>123</v>
      </c>
      <c r="AB865" s="133"/>
      <c r="AC865" s="313" t="s">
        <v>122</v>
      </c>
      <c r="AD865" s="133"/>
      <c r="AE865" s="313" t="s">
        <v>124</v>
      </c>
      <c r="AF865" s="644" t="s">
        <v>125</v>
      </c>
      <c r="AG865" s="651" t="str">
        <f t="shared" si="40"/>
        <v/>
      </c>
      <c r="AH865" s="645" t="s">
        <v>47</v>
      </c>
      <c r="AI865" s="646" t="str">
        <f t="shared" si="41"/>
        <v/>
      </c>
      <c r="AJ865" s="234"/>
      <c r="AK865" s="647" t="str">
        <f t="shared" si="42"/>
        <v>○</v>
      </c>
      <c r="AL865" s="648" t="str">
        <f t="shared" si="43"/>
        <v/>
      </c>
      <c r="AM865" s="649"/>
      <c r="AN865" s="649"/>
      <c r="AO865" s="649"/>
      <c r="AP865" s="649"/>
      <c r="AQ865" s="649"/>
      <c r="AR865" s="649"/>
      <c r="AS865" s="649"/>
      <c r="AT865" s="649"/>
      <c r="AU865" s="650"/>
    </row>
    <row r="866" spans="1:47" ht="33" customHeight="1" thickBot="1">
      <c r="A866" s="639">
        <f t="shared" si="44"/>
        <v>856</v>
      </c>
      <c r="B866" s="1269" t="str">
        <f>IF(基本情報入力シート!C909="","",基本情報入力シート!C909)</f>
        <v/>
      </c>
      <c r="C866" s="1270"/>
      <c r="D866" s="1270"/>
      <c r="E866" s="1270"/>
      <c r="F866" s="1270"/>
      <c r="G866" s="1270"/>
      <c r="H866" s="1270"/>
      <c r="I866" s="1270"/>
      <c r="J866" s="1270"/>
      <c r="K866" s="1271"/>
      <c r="L866" s="639" t="str">
        <f>IF(基本情報入力シート!M909="","",基本情報入力シート!M909)</f>
        <v/>
      </c>
      <c r="M866" s="639" t="str">
        <f>IF(基本情報入力シート!R909="","",基本情報入力シート!R909)</f>
        <v/>
      </c>
      <c r="N866" s="639" t="str">
        <f>IF(基本情報入力シート!W909="","",基本情報入力シート!W909)</f>
        <v/>
      </c>
      <c r="O866" s="639" t="str">
        <f>IF(基本情報入力シート!X909="","",基本情報入力シート!X909)</f>
        <v/>
      </c>
      <c r="P866" s="640" t="str">
        <f>IF(基本情報入力シート!Y909="","",基本情報入力シート!Y909)</f>
        <v/>
      </c>
      <c r="Q866" s="641" t="str">
        <f>IF(基本情報入力シート!Z909="","",基本情報入力シート!Z909)</f>
        <v/>
      </c>
      <c r="R866" s="642" t="str">
        <f>IF(基本情報入力シート!AA909="","",基本情報入力シート!AA909)</f>
        <v/>
      </c>
      <c r="S866" s="129"/>
      <c r="T866" s="130"/>
      <c r="U866" s="643" t="str">
        <f>IFERROR(VLOOKUP(P866,【参考】数式用!$A$5:$I$28,MATCH(T866,【参考】数式用!$H$4:$I$4,0)+7,0),"")</f>
        <v/>
      </c>
      <c r="V866" s="132"/>
      <c r="W866" s="312" t="s">
        <v>121</v>
      </c>
      <c r="X866" s="133"/>
      <c r="Y866" s="313" t="s">
        <v>122</v>
      </c>
      <c r="Z866" s="133"/>
      <c r="AA866" s="313" t="s">
        <v>123</v>
      </c>
      <c r="AB866" s="133"/>
      <c r="AC866" s="313" t="s">
        <v>122</v>
      </c>
      <c r="AD866" s="133"/>
      <c r="AE866" s="313" t="s">
        <v>124</v>
      </c>
      <c r="AF866" s="644" t="s">
        <v>125</v>
      </c>
      <c r="AG866" s="651" t="str">
        <f t="shared" si="40"/>
        <v/>
      </c>
      <c r="AH866" s="645" t="s">
        <v>47</v>
      </c>
      <c r="AI866" s="646" t="str">
        <f t="shared" si="41"/>
        <v/>
      </c>
      <c r="AJ866" s="234"/>
      <c r="AK866" s="647" t="str">
        <f t="shared" si="42"/>
        <v>○</v>
      </c>
      <c r="AL866" s="648" t="str">
        <f t="shared" si="43"/>
        <v/>
      </c>
      <c r="AM866" s="649"/>
      <c r="AN866" s="649"/>
      <c r="AO866" s="649"/>
      <c r="AP866" s="649"/>
      <c r="AQ866" s="649"/>
      <c r="AR866" s="649"/>
      <c r="AS866" s="649"/>
      <c r="AT866" s="649"/>
      <c r="AU866" s="650"/>
    </row>
    <row r="867" spans="1:47" ht="33" customHeight="1" thickBot="1">
      <c r="A867" s="639">
        <f t="shared" si="44"/>
        <v>857</v>
      </c>
      <c r="B867" s="1269" t="str">
        <f>IF(基本情報入力シート!C910="","",基本情報入力シート!C910)</f>
        <v/>
      </c>
      <c r="C867" s="1270"/>
      <c r="D867" s="1270"/>
      <c r="E867" s="1270"/>
      <c r="F867" s="1270"/>
      <c r="G867" s="1270"/>
      <c r="H867" s="1270"/>
      <c r="I867" s="1270"/>
      <c r="J867" s="1270"/>
      <c r="K867" s="1271"/>
      <c r="L867" s="639" t="str">
        <f>IF(基本情報入力シート!M910="","",基本情報入力シート!M910)</f>
        <v/>
      </c>
      <c r="M867" s="639" t="str">
        <f>IF(基本情報入力シート!R910="","",基本情報入力シート!R910)</f>
        <v/>
      </c>
      <c r="N867" s="639" t="str">
        <f>IF(基本情報入力シート!W910="","",基本情報入力シート!W910)</f>
        <v/>
      </c>
      <c r="O867" s="639" t="str">
        <f>IF(基本情報入力シート!X910="","",基本情報入力シート!X910)</f>
        <v/>
      </c>
      <c r="P867" s="640" t="str">
        <f>IF(基本情報入力シート!Y910="","",基本情報入力シート!Y910)</f>
        <v/>
      </c>
      <c r="Q867" s="641" t="str">
        <f>IF(基本情報入力シート!Z910="","",基本情報入力シート!Z910)</f>
        <v/>
      </c>
      <c r="R867" s="642" t="str">
        <f>IF(基本情報入力シート!AA910="","",基本情報入力シート!AA910)</f>
        <v/>
      </c>
      <c r="S867" s="129"/>
      <c r="T867" s="130"/>
      <c r="U867" s="643" t="str">
        <f>IFERROR(VLOOKUP(P867,【参考】数式用!$A$5:$I$28,MATCH(T867,【参考】数式用!$H$4:$I$4,0)+7,0),"")</f>
        <v/>
      </c>
      <c r="V867" s="132"/>
      <c r="W867" s="312" t="s">
        <v>121</v>
      </c>
      <c r="X867" s="133"/>
      <c r="Y867" s="313" t="s">
        <v>122</v>
      </c>
      <c r="Z867" s="133"/>
      <c r="AA867" s="313" t="s">
        <v>123</v>
      </c>
      <c r="AB867" s="133"/>
      <c r="AC867" s="313" t="s">
        <v>122</v>
      </c>
      <c r="AD867" s="133"/>
      <c r="AE867" s="313" t="s">
        <v>124</v>
      </c>
      <c r="AF867" s="644" t="s">
        <v>125</v>
      </c>
      <c r="AG867" s="651" t="str">
        <f t="shared" si="40"/>
        <v/>
      </c>
      <c r="AH867" s="645" t="s">
        <v>47</v>
      </c>
      <c r="AI867" s="646" t="str">
        <f t="shared" si="41"/>
        <v/>
      </c>
      <c r="AJ867" s="234"/>
      <c r="AK867" s="647" t="str">
        <f t="shared" si="42"/>
        <v>○</v>
      </c>
      <c r="AL867" s="648" t="str">
        <f t="shared" si="43"/>
        <v/>
      </c>
      <c r="AM867" s="649"/>
      <c r="AN867" s="649"/>
      <c r="AO867" s="649"/>
      <c r="AP867" s="649"/>
      <c r="AQ867" s="649"/>
      <c r="AR867" s="649"/>
      <c r="AS867" s="649"/>
      <c r="AT867" s="649"/>
      <c r="AU867" s="650"/>
    </row>
    <row r="868" spans="1:47" ht="33" customHeight="1" thickBot="1">
      <c r="A868" s="639">
        <f t="shared" si="44"/>
        <v>858</v>
      </c>
      <c r="B868" s="1269" t="str">
        <f>IF(基本情報入力シート!C911="","",基本情報入力シート!C911)</f>
        <v/>
      </c>
      <c r="C868" s="1270"/>
      <c r="D868" s="1270"/>
      <c r="E868" s="1270"/>
      <c r="F868" s="1270"/>
      <c r="G868" s="1270"/>
      <c r="H868" s="1270"/>
      <c r="I868" s="1270"/>
      <c r="J868" s="1270"/>
      <c r="K868" s="1271"/>
      <c r="L868" s="639" t="str">
        <f>IF(基本情報入力シート!M911="","",基本情報入力シート!M911)</f>
        <v/>
      </c>
      <c r="M868" s="639" t="str">
        <f>IF(基本情報入力シート!R911="","",基本情報入力シート!R911)</f>
        <v/>
      </c>
      <c r="N868" s="639" t="str">
        <f>IF(基本情報入力シート!W911="","",基本情報入力シート!W911)</f>
        <v/>
      </c>
      <c r="O868" s="639" t="str">
        <f>IF(基本情報入力シート!X911="","",基本情報入力シート!X911)</f>
        <v/>
      </c>
      <c r="P868" s="640" t="str">
        <f>IF(基本情報入力シート!Y911="","",基本情報入力シート!Y911)</f>
        <v/>
      </c>
      <c r="Q868" s="641" t="str">
        <f>IF(基本情報入力シート!Z911="","",基本情報入力シート!Z911)</f>
        <v/>
      </c>
      <c r="R868" s="642" t="str">
        <f>IF(基本情報入力シート!AA911="","",基本情報入力シート!AA911)</f>
        <v/>
      </c>
      <c r="S868" s="129"/>
      <c r="T868" s="130"/>
      <c r="U868" s="643" t="str">
        <f>IFERROR(VLOOKUP(P868,【参考】数式用!$A$5:$I$28,MATCH(T868,【参考】数式用!$H$4:$I$4,0)+7,0),"")</f>
        <v/>
      </c>
      <c r="V868" s="132"/>
      <c r="W868" s="312" t="s">
        <v>121</v>
      </c>
      <c r="X868" s="133"/>
      <c r="Y868" s="313" t="s">
        <v>122</v>
      </c>
      <c r="Z868" s="133"/>
      <c r="AA868" s="313" t="s">
        <v>123</v>
      </c>
      <c r="AB868" s="133"/>
      <c r="AC868" s="313" t="s">
        <v>122</v>
      </c>
      <c r="AD868" s="133"/>
      <c r="AE868" s="313" t="s">
        <v>124</v>
      </c>
      <c r="AF868" s="644" t="s">
        <v>125</v>
      </c>
      <c r="AG868" s="651" t="str">
        <f t="shared" si="40"/>
        <v/>
      </c>
      <c r="AH868" s="645" t="s">
        <v>47</v>
      </c>
      <c r="AI868" s="646" t="str">
        <f t="shared" si="41"/>
        <v/>
      </c>
      <c r="AJ868" s="234"/>
      <c r="AK868" s="647" t="str">
        <f t="shared" si="42"/>
        <v>○</v>
      </c>
      <c r="AL868" s="648" t="str">
        <f t="shared" si="43"/>
        <v/>
      </c>
      <c r="AM868" s="649"/>
      <c r="AN868" s="649"/>
      <c r="AO868" s="649"/>
      <c r="AP868" s="649"/>
      <c r="AQ868" s="649"/>
      <c r="AR868" s="649"/>
      <c r="AS868" s="649"/>
      <c r="AT868" s="649"/>
      <c r="AU868" s="650"/>
    </row>
    <row r="869" spans="1:47" ht="33" customHeight="1" thickBot="1">
      <c r="A869" s="639">
        <f t="shared" si="44"/>
        <v>859</v>
      </c>
      <c r="B869" s="1269" t="str">
        <f>IF(基本情報入力シート!C912="","",基本情報入力シート!C912)</f>
        <v/>
      </c>
      <c r="C869" s="1270"/>
      <c r="D869" s="1270"/>
      <c r="E869" s="1270"/>
      <c r="F869" s="1270"/>
      <c r="G869" s="1270"/>
      <c r="H869" s="1270"/>
      <c r="I869" s="1270"/>
      <c r="J869" s="1270"/>
      <c r="K869" s="1271"/>
      <c r="L869" s="639" t="str">
        <f>IF(基本情報入力シート!M912="","",基本情報入力シート!M912)</f>
        <v/>
      </c>
      <c r="M869" s="639" t="str">
        <f>IF(基本情報入力シート!R912="","",基本情報入力シート!R912)</f>
        <v/>
      </c>
      <c r="N869" s="639" t="str">
        <f>IF(基本情報入力シート!W912="","",基本情報入力シート!W912)</f>
        <v/>
      </c>
      <c r="O869" s="639" t="str">
        <f>IF(基本情報入力シート!X912="","",基本情報入力シート!X912)</f>
        <v/>
      </c>
      <c r="P869" s="640" t="str">
        <f>IF(基本情報入力シート!Y912="","",基本情報入力シート!Y912)</f>
        <v/>
      </c>
      <c r="Q869" s="641" t="str">
        <f>IF(基本情報入力シート!Z912="","",基本情報入力シート!Z912)</f>
        <v/>
      </c>
      <c r="R869" s="642" t="str">
        <f>IF(基本情報入力シート!AA912="","",基本情報入力シート!AA912)</f>
        <v/>
      </c>
      <c r="S869" s="129"/>
      <c r="T869" s="130"/>
      <c r="U869" s="643" t="str">
        <f>IFERROR(VLOOKUP(P869,【参考】数式用!$A$5:$I$28,MATCH(T869,【参考】数式用!$H$4:$I$4,0)+7,0),"")</f>
        <v/>
      </c>
      <c r="V869" s="132"/>
      <c r="W869" s="312" t="s">
        <v>121</v>
      </c>
      <c r="X869" s="133"/>
      <c r="Y869" s="313" t="s">
        <v>122</v>
      </c>
      <c r="Z869" s="133"/>
      <c r="AA869" s="313" t="s">
        <v>123</v>
      </c>
      <c r="AB869" s="133"/>
      <c r="AC869" s="313" t="s">
        <v>122</v>
      </c>
      <c r="AD869" s="133"/>
      <c r="AE869" s="313" t="s">
        <v>124</v>
      </c>
      <c r="AF869" s="644" t="s">
        <v>125</v>
      </c>
      <c r="AG869" s="651" t="str">
        <f t="shared" si="40"/>
        <v/>
      </c>
      <c r="AH869" s="645" t="s">
        <v>47</v>
      </c>
      <c r="AI869" s="646" t="str">
        <f t="shared" si="41"/>
        <v/>
      </c>
      <c r="AJ869" s="234"/>
      <c r="AK869" s="647" t="str">
        <f t="shared" si="42"/>
        <v>○</v>
      </c>
      <c r="AL869" s="648" t="str">
        <f t="shared" si="43"/>
        <v/>
      </c>
      <c r="AM869" s="649"/>
      <c r="AN869" s="649"/>
      <c r="AO869" s="649"/>
      <c r="AP869" s="649"/>
      <c r="AQ869" s="649"/>
      <c r="AR869" s="649"/>
      <c r="AS869" s="649"/>
      <c r="AT869" s="649"/>
      <c r="AU869" s="650"/>
    </row>
    <row r="870" spans="1:47" ht="33" customHeight="1" thickBot="1">
      <c r="A870" s="639">
        <f t="shared" si="44"/>
        <v>860</v>
      </c>
      <c r="B870" s="1269" t="str">
        <f>IF(基本情報入力シート!C913="","",基本情報入力シート!C913)</f>
        <v/>
      </c>
      <c r="C870" s="1270"/>
      <c r="D870" s="1270"/>
      <c r="E870" s="1270"/>
      <c r="F870" s="1270"/>
      <c r="G870" s="1270"/>
      <c r="H870" s="1270"/>
      <c r="I870" s="1270"/>
      <c r="J870" s="1270"/>
      <c r="K870" s="1271"/>
      <c r="L870" s="639" t="str">
        <f>IF(基本情報入力シート!M913="","",基本情報入力シート!M913)</f>
        <v/>
      </c>
      <c r="M870" s="639" t="str">
        <f>IF(基本情報入力シート!R913="","",基本情報入力シート!R913)</f>
        <v/>
      </c>
      <c r="N870" s="639" t="str">
        <f>IF(基本情報入力シート!W913="","",基本情報入力シート!W913)</f>
        <v/>
      </c>
      <c r="O870" s="639" t="str">
        <f>IF(基本情報入力シート!X913="","",基本情報入力シート!X913)</f>
        <v/>
      </c>
      <c r="P870" s="640" t="str">
        <f>IF(基本情報入力シート!Y913="","",基本情報入力シート!Y913)</f>
        <v/>
      </c>
      <c r="Q870" s="641" t="str">
        <f>IF(基本情報入力シート!Z913="","",基本情報入力シート!Z913)</f>
        <v/>
      </c>
      <c r="R870" s="642" t="str">
        <f>IF(基本情報入力シート!AA913="","",基本情報入力シート!AA913)</f>
        <v/>
      </c>
      <c r="S870" s="129"/>
      <c r="T870" s="130"/>
      <c r="U870" s="643" t="str">
        <f>IFERROR(VLOOKUP(P870,【参考】数式用!$A$5:$I$28,MATCH(T870,【参考】数式用!$H$4:$I$4,0)+7,0),"")</f>
        <v/>
      </c>
      <c r="V870" s="132"/>
      <c r="W870" s="312" t="s">
        <v>121</v>
      </c>
      <c r="X870" s="133"/>
      <c r="Y870" s="313" t="s">
        <v>122</v>
      </c>
      <c r="Z870" s="133"/>
      <c r="AA870" s="313" t="s">
        <v>123</v>
      </c>
      <c r="AB870" s="133"/>
      <c r="AC870" s="313" t="s">
        <v>122</v>
      </c>
      <c r="AD870" s="133"/>
      <c r="AE870" s="313" t="s">
        <v>124</v>
      </c>
      <c r="AF870" s="644" t="s">
        <v>125</v>
      </c>
      <c r="AG870" s="651" t="str">
        <f t="shared" si="40"/>
        <v/>
      </c>
      <c r="AH870" s="645" t="s">
        <v>47</v>
      </c>
      <c r="AI870" s="646" t="str">
        <f t="shared" si="41"/>
        <v/>
      </c>
      <c r="AJ870" s="234"/>
      <c r="AK870" s="647" t="str">
        <f t="shared" si="42"/>
        <v>○</v>
      </c>
      <c r="AL870" s="648" t="str">
        <f t="shared" si="43"/>
        <v/>
      </c>
      <c r="AM870" s="649"/>
      <c r="AN870" s="649"/>
      <c r="AO870" s="649"/>
      <c r="AP870" s="649"/>
      <c r="AQ870" s="649"/>
      <c r="AR870" s="649"/>
      <c r="AS870" s="649"/>
      <c r="AT870" s="649"/>
      <c r="AU870" s="650"/>
    </row>
    <row r="871" spans="1:47" ht="33" customHeight="1" thickBot="1">
      <c r="A871" s="639">
        <f t="shared" si="44"/>
        <v>861</v>
      </c>
      <c r="B871" s="1269" t="str">
        <f>IF(基本情報入力シート!C914="","",基本情報入力シート!C914)</f>
        <v/>
      </c>
      <c r="C871" s="1270"/>
      <c r="D871" s="1270"/>
      <c r="E871" s="1270"/>
      <c r="F871" s="1270"/>
      <c r="G871" s="1270"/>
      <c r="H871" s="1270"/>
      <c r="I871" s="1270"/>
      <c r="J871" s="1270"/>
      <c r="K871" s="1271"/>
      <c r="L871" s="639" t="str">
        <f>IF(基本情報入力シート!M914="","",基本情報入力シート!M914)</f>
        <v/>
      </c>
      <c r="M871" s="639" t="str">
        <f>IF(基本情報入力シート!R914="","",基本情報入力シート!R914)</f>
        <v/>
      </c>
      <c r="N871" s="639" t="str">
        <f>IF(基本情報入力シート!W914="","",基本情報入力シート!W914)</f>
        <v/>
      </c>
      <c r="O871" s="639" t="str">
        <f>IF(基本情報入力シート!X914="","",基本情報入力シート!X914)</f>
        <v/>
      </c>
      <c r="P871" s="640" t="str">
        <f>IF(基本情報入力シート!Y914="","",基本情報入力シート!Y914)</f>
        <v/>
      </c>
      <c r="Q871" s="641" t="str">
        <f>IF(基本情報入力シート!Z914="","",基本情報入力シート!Z914)</f>
        <v/>
      </c>
      <c r="R871" s="642" t="str">
        <f>IF(基本情報入力シート!AA914="","",基本情報入力シート!AA914)</f>
        <v/>
      </c>
      <c r="S871" s="129"/>
      <c r="T871" s="130"/>
      <c r="U871" s="643" t="str">
        <f>IFERROR(VLOOKUP(P871,【参考】数式用!$A$5:$I$28,MATCH(T871,【参考】数式用!$H$4:$I$4,0)+7,0),"")</f>
        <v/>
      </c>
      <c r="V871" s="132"/>
      <c r="W871" s="312" t="s">
        <v>121</v>
      </c>
      <c r="X871" s="133"/>
      <c r="Y871" s="313" t="s">
        <v>122</v>
      </c>
      <c r="Z871" s="133"/>
      <c r="AA871" s="313" t="s">
        <v>123</v>
      </c>
      <c r="AB871" s="133"/>
      <c r="AC871" s="313" t="s">
        <v>122</v>
      </c>
      <c r="AD871" s="133"/>
      <c r="AE871" s="313" t="s">
        <v>124</v>
      </c>
      <c r="AF871" s="644" t="s">
        <v>125</v>
      </c>
      <c r="AG871" s="651" t="str">
        <f t="shared" si="40"/>
        <v/>
      </c>
      <c r="AH871" s="645" t="s">
        <v>47</v>
      </c>
      <c r="AI871" s="646" t="str">
        <f t="shared" si="41"/>
        <v/>
      </c>
      <c r="AJ871" s="234"/>
      <c r="AK871" s="647" t="str">
        <f t="shared" si="42"/>
        <v>○</v>
      </c>
      <c r="AL871" s="648" t="str">
        <f t="shared" si="43"/>
        <v/>
      </c>
      <c r="AM871" s="649"/>
      <c r="AN871" s="649"/>
      <c r="AO871" s="649"/>
      <c r="AP871" s="649"/>
      <c r="AQ871" s="649"/>
      <c r="AR871" s="649"/>
      <c r="AS871" s="649"/>
      <c r="AT871" s="649"/>
      <c r="AU871" s="650"/>
    </row>
    <row r="872" spans="1:47" ht="33" customHeight="1" thickBot="1">
      <c r="A872" s="639">
        <f t="shared" si="44"/>
        <v>862</v>
      </c>
      <c r="B872" s="1269" t="str">
        <f>IF(基本情報入力シート!C915="","",基本情報入力シート!C915)</f>
        <v/>
      </c>
      <c r="C872" s="1270"/>
      <c r="D872" s="1270"/>
      <c r="E872" s="1270"/>
      <c r="F872" s="1270"/>
      <c r="G872" s="1270"/>
      <c r="H872" s="1270"/>
      <c r="I872" s="1270"/>
      <c r="J872" s="1270"/>
      <c r="K872" s="1271"/>
      <c r="L872" s="639" t="str">
        <f>IF(基本情報入力シート!M915="","",基本情報入力シート!M915)</f>
        <v/>
      </c>
      <c r="M872" s="639" t="str">
        <f>IF(基本情報入力シート!R915="","",基本情報入力シート!R915)</f>
        <v/>
      </c>
      <c r="N872" s="639" t="str">
        <f>IF(基本情報入力シート!W915="","",基本情報入力シート!W915)</f>
        <v/>
      </c>
      <c r="O872" s="639" t="str">
        <f>IF(基本情報入力シート!X915="","",基本情報入力シート!X915)</f>
        <v/>
      </c>
      <c r="P872" s="640" t="str">
        <f>IF(基本情報入力シート!Y915="","",基本情報入力シート!Y915)</f>
        <v/>
      </c>
      <c r="Q872" s="641" t="str">
        <f>IF(基本情報入力シート!Z915="","",基本情報入力シート!Z915)</f>
        <v/>
      </c>
      <c r="R872" s="642" t="str">
        <f>IF(基本情報入力シート!AA915="","",基本情報入力シート!AA915)</f>
        <v/>
      </c>
      <c r="S872" s="129"/>
      <c r="T872" s="130"/>
      <c r="U872" s="643" t="str">
        <f>IFERROR(VLOOKUP(P872,【参考】数式用!$A$5:$I$28,MATCH(T872,【参考】数式用!$H$4:$I$4,0)+7,0),"")</f>
        <v/>
      </c>
      <c r="V872" s="132"/>
      <c r="W872" s="312" t="s">
        <v>121</v>
      </c>
      <c r="X872" s="133"/>
      <c r="Y872" s="313" t="s">
        <v>122</v>
      </c>
      <c r="Z872" s="133"/>
      <c r="AA872" s="313" t="s">
        <v>123</v>
      </c>
      <c r="AB872" s="133"/>
      <c r="AC872" s="313" t="s">
        <v>122</v>
      </c>
      <c r="AD872" s="133"/>
      <c r="AE872" s="313" t="s">
        <v>124</v>
      </c>
      <c r="AF872" s="644" t="s">
        <v>125</v>
      </c>
      <c r="AG872" s="651" t="str">
        <f t="shared" si="40"/>
        <v/>
      </c>
      <c r="AH872" s="645" t="s">
        <v>47</v>
      </c>
      <c r="AI872" s="646" t="str">
        <f t="shared" si="41"/>
        <v/>
      </c>
      <c r="AJ872" s="234"/>
      <c r="AK872" s="647" t="str">
        <f t="shared" si="42"/>
        <v>○</v>
      </c>
      <c r="AL872" s="648" t="str">
        <f t="shared" si="43"/>
        <v/>
      </c>
      <c r="AM872" s="649"/>
      <c r="AN872" s="649"/>
      <c r="AO872" s="649"/>
      <c r="AP872" s="649"/>
      <c r="AQ872" s="649"/>
      <c r="AR872" s="649"/>
      <c r="AS872" s="649"/>
      <c r="AT872" s="649"/>
      <c r="AU872" s="650"/>
    </row>
    <row r="873" spans="1:47" ht="33" customHeight="1" thickBot="1">
      <c r="A873" s="639">
        <f t="shared" si="44"/>
        <v>863</v>
      </c>
      <c r="B873" s="1269" t="str">
        <f>IF(基本情報入力シート!C916="","",基本情報入力シート!C916)</f>
        <v/>
      </c>
      <c r="C873" s="1270"/>
      <c r="D873" s="1270"/>
      <c r="E873" s="1270"/>
      <c r="F873" s="1270"/>
      <c r="G873" s="1270"/>
      <c r="H873" s="1270"/>
      <c r="I873" s="1270"/>
      <c r="J873" s="1270"/>
      <c r="K873" s="1271"/>
      <c r="L873" s="639" t="str">
        <f>IF(基本情報入力シート!M916="","",基本情報入力シート!M916)</f>
        <v/>
      </c>
      <c r="M873" s="639" t="str">
        <f>IF(基本情報入力シート!R916="","",基本情報入力シート!R916)</f>
        <v/>
      </c>
      <c r="N873" s="639" t="str">
        <f>IF(基本情報入力シート!W916="","",基本情報入力シート!W916)</f>
        <v/>
      </c>
      <c r="O873" s="639" t="str">
        <f>IF(基本情報入力シート!X916="","",基本情報入力シート!X916)</f>
        <v/>
      </c>
      <c r="P873" s="640" t="str">
        <f>IF(基本情報入力シート!Y916="","",基本情報入力シート!Y916)</f>
        <v/>
      </c>
      <c r="Q873" s="641" t="str">
        <f>IF(基本情報入力シート!Z916="","",基本情報入力シート!Z916)</f>
        <v/>
      </c>
      <c r="R873" s="642" t="str">
        <f>IF(基本情報入力シート!AA916="","",基本情報入力シート!AA916)</f>
        <v/>
      </c>
      <c r="S873" s="129"/>
      <c r="T873" s="130"/>
      <c r="U873" s="643" t="str">
        <f>IFERROR(VLOOKUP(P873,【参考】数式用!$A$5:$I$28,MATCH(T873,【参考】数式用!$H$4:$I$4,0)+7,0),"")</f>
        <v/>
      </c>
      <c r="V873" s="132"/>
      <c r="W873" s="312" t="s">
        <v>121</v>
      </c>
      <c r="X873" s="133"/>
      <c r="Y873" s="313" t="s">
        <v>122</v>
      </c>
      <c r="Z873" s="133"/>
      <c r="AA873" s="313" t="s">
        <v>123</v>
      </c>
      <c r="AB873" s="133"/>
      <c r="AC873" s="313" t="s">
        <v>122</v>
      </c>
      <c r="AD873" s="133"/>
      <c r="AE873" s="313" t="s">
        <v>124</v>
      </c>
      <c r="AF873" s="644" t="s">
        <v>125</v>
      </c>
      <c r="AG873" s="651" t="str">
        <f t="shared" si="40"/>
        <v/>
      </c>
      <c r="AH873" s="645" t="s">
        <v>47</v>
      </c>
      <c r="AI873" s="646" t="str">
        <f t="shared" si="41"/>
        <v/>
      </c>
      <c r="AJ873" s="234"/>
      <c r="AK873" s="647" t="str">
        <f t="shared" si="42"/>
        <v>○</v>
      </c>
      <c r="AL873" s="648" t="str">
        <f t="shared" si="43"/>
        <v/>
      </c>
      <c r="AM873" s="649"/>
      <c r="AN873" s="649"/>
      <c r="AO873" s="649"/>
      <c r="AP873" s="649"/>
      <c r="AQ873" s="649"/>
      <c r="AR873" s="649"/>
      <c r="AS873" s="649"/>
      <c r="AT873" s="649"/>
      <c r="AU873" s="650"/>
    </row>
    <row r="874" spans="1:47" ht="33" customHeight="1" thickBot="1">
      <c r="A874" s="639">
        <f t="shared" si="44"/>
        <v>864</v>
      </c>
      <c r="B874" s="1269" t="str">
        <f>IF(基本情報入力シート!C917="","",基本情報入力シート!C917)</f>
        <v/>
      </c>
      <c r="C874" s="1270"/>
      <c r="D874" s="1270"/>
      <c r="E874" s="1270"/>
      <c r="F874" s="1270"/>
      <c r="G874" s="1270"/>
      <c r="H874" s="1270"/>
      <c r="I874" s="1270"/>
      <c r="J874" s="1270"/>
      <c r="K874" s="1271"/>
      <c r="L874" s="639" t="str">
        <f>IF(基本情報入力シート!M917="","",基本情報入力シート!M917)</f>
        <v/>
      </c>
      <c r="M874" s="639" t="str">
        <f>IF(基本情報入力シート!R917="","",基本情報入力シート!R917)</f>
        <v/>
      </c>
      <c r="N874" s="639" t="str">
        <f>IF(基本情報入力シート!W917="","",基本情報入力シート!W917)</f>
        <v/>
      </c>
      <c r="O874" s="639" t="str">
        <f>IF(基本情報入力シート!X917="","",基本情報入力シート!X917)</f>
        <v/>
      </c>
      <c r="P874" s="640" t="str">
        <f>IF(基本情報入力シート!Y917="","",基本情報入力シート!Y917)</f>
        <v/>
      </c>
      <c r="Q874" s="641" t="str">
        <f>IF(基本情報入力シート!Z917="","",基本情報入力シート!Z917)</f>
        <v/>
      </c>
      <c r="R874" s="642" t="str">
        <f>IF(基本情報入力シート!AA917="","",基本情報入力シート!AA917)</f>
        <v/>
      </c>
      <c r="S874" s="129"/>
      <c r="T874" s="130"/>
      <c r="U874" s="643" t="str">
        <f>IFERROR(VLOOKUP(P874,【参考】数式用!$A$5:$I$28,MATCH(T874,【参考】数式用!$H$4:$I$4,0)+7,0),"")</f>
        <v/>
      </c>
      <c r="V874" s="132"/>
      <c r="W874" s="312" t="s">
        <v>121</v>
      </c>
      <c r="X874" s="133"/>
      <c r="Y874" s="313" t="s">
        <v>122</v>
      </c>
      <c r="Z874" s="133"/>
      <c r="AA874" s="313" t="s">
        <v>123</v>
      </c>
      <c r="AB874" s="133"/>
      <c r="AC874" s="313" t="s">
        <v>122</v>
      </c>
      <c r="AD874" s="133"/>
      <c r="AE874" s="313" t="s">
        <v>124</v>
      </c>
      <c r="AF874" s="644" t="s">
        <v>125</v>
      </c>
      <c r="AG874" s="651" t="str">
        <f t="shared" si="40"/>
        <v/>
      </c>
      <c r="AH874" s="645" t="s">
        <v>47</v>
      </c>
      <c r="AI874" s="646" t="str">
        <f t="shared" si="41"/>
        <v/>
      </c>
      <c r="AJ874" s="234"/>
      <c r="AK874" s="647" t="str">
        <f t="shared" si="42"/>
        <v>○</v>
      </c>
      <c r="AL874" s="648" t="str">
        <f t="shared" si="43"/>
        <v/>
      </c>
      <c r="AM874" s="649"/>
      <c r="AN874" s="649"/>
      <c r="AO874" s="649"/>
      <c r="AP874" s="649"/>
      <c r="AQ874" s="649"/>
      <c r="AR874" s="649"/>
      <c r="AS874" s="649"/>
      <c r="AT874" s="649"/>
      <c r="AU874" s="650"/>
    </row>
    <row r="875" spans="1:47" ht="33" customHeight="1" thickBot="1">
      <c r="A875" s="639">
        <f t="shared" si="44"/>
        <v>865</v>
      </c>
      <c r="B875" s="1269" t="str">
        <f>IF(基本情報入力シート!C918="","",基本情報入力シート!C918)</f>
        <v/>
      </c>
      <c r="C875" s="1270"/>
      <c r="D875" s="1270"/>
      <c r="E875" s="1270"/>
      <c r="F875" s="1270"/>
      <c r="G875" s="1270"/>
      <c r="H875" s="1270"/>
      <c r="I875" s="1270"/>
      <c r="J875" s="1270"/>
      <c r="K875" s="1271"/>
      <c r="L875" s="639" t="str">
        <f>IF(基本情報入力シート!M918="","",基本情報入力シート!M918)</f>
        <v/>
      </c>
      <c r="M875" s="639" t="str">
        <f>IF(基本情報入力シート!R918="","",基本情報入力シート!R918)</f>
        <v/>
      </c>
      <c r="N875" s="639" t="str">
        <f>IF(基本情報入力シート!W918="","",基本情報入力シート!W918)</f>
        <v/>
      </c>
      <c r="O875" s="639" t="str">
        <f>IF(基本情報入力シート!X918="","",基本情報入力シート!X918)</f>
        <v/>
      </c>
      <c r="P875" s="640" t="str">
        <f>IF(基本情報入力シート!Y918="","",基本情報入力シート!Y918)</f>
        <v/>
      </c>
      <c r="Q875" s="641" t="str">
        <f>IF(基本情報入力シート!Z918="","",基本情報入力シート!Z918)</f>
        <v/>
      </c>
      <c r="R875" s="642" t="str">
        <f>IF(基本情報入力シート!AA918="","",基本情報入力シート!AA918)</f>
        <v/>
      </c>
      <c r="S875" s="129"/>
      <c r="T875" s="130"/>
      <c r="U875" s="643" t="str">
        <f>IFERROR(VLOOKUP(P875,【参考】数式用!$A$5:$I$28,MATCH(T875,【参考】数式用!$H$4:$I$4,0)+7,0),"")</f>
        <v/>
      </c>
      <c r="V875" s="132"/>
      <c r="W875" s="312" t="s">
        <v>121</v>
      </c>
      <c r="X875" s="133"/>
      <c r="Y875" s="313" t="s">
        <v>122</v>
      </c>
      <c r="Z875" s="133"/>
      <c r="AA875" s="313" t="s">
        <v>123</v>
      </c>
      <c r="AB875" s="133"/>
      <c r="AC875" s="313" t="s">
        <v>122</v>
      </c>
      <c r="AD875" s="133"/>
      <c r="AE875" s="313" t="s">
        <v>124</v>
      </c>
      <c r="AF875" s="644" t="s">
        <v>125</v>
      </c>
      <c r="AG875" s="651" t="str">
        <f t="shared" si="40"/>
        <v/>
      </c>
      <c r="AH875" s="645" t="s">
        <v>47</v>
      </c>
      <c r="AI875" s="646" t="str">
        <f t="shared" si="41"/>
        <v/>
      </c>
      <c r="AJ875" s="234"/>
      <c r="AK875" s="647" t="str">
        <f t="shared" si="42"/>
        <v>○</v>
      </c>
      <c r="AL875" s="648" t="str">
        <f t="shared" si="43"/>
        <v/>
      </c>
      <c r="AM875" s="649"/>
      <c r="AN875" s="649"/>
      <c r="AO875" s="649"/>
      <c r="AP875" s="649"/>
      <c r="AQ875" s="649"/>
      <c r="AR875" s="649"/>
      <c r="AS875" s="649"/>
      <c r="AT875" s="649"/>
      <c r="AU875" s="650"/>
    </row>
    <row r="876" spans="1:47" ht="33" customHeight="1" thickBot="1">
      <c r="A876" s="639">
        <f t="shared" si="44"/>
        <v>866</v>
      </c>
      <c r="B876" s="1269" t="str">
        <f>IF(基本情報入力シート!C919="","",基本情報入力シート!C919)</f>
        <v/>
      </c>
      <c r="C876" s="1270"/>
      <c r="D876" s="1270"/>
      <c r="E876" s="1270"/>
      <c r="F876" s="1270"/>
      <c r="G876" s="1270"/>
      <c r="H876" s="1270"/>
      <c r="I876" s="1270"/>
      <c r="J876" s="1270"/>
      <c r="K876" s="1271"/>
      <c r="L876" s="639" t="str">
        <f>IF(基本情報入力シート!M919="","",基本情報入力シート!M919)</f>
        <v/>
      </c>
      <c r="M876" s="639" t="str">
        <f>IF(基本情報入力シート!R919="","",基本情報入力シート!R919)</f>
        <v/>
      </c>
      <c r="N876" s="639" t="str">
        <f>IF(基本情報入力シート!W919="","",基本情報入力シート!W919)</f>
        <v/>
      </c>
      <c r="O876" s="639" t="str">
        <f>IF(基本情報入力シート!X919="","",基本情報入力シート!X919)</f>
        <v/>
      </c>
      <c r="P876" s="640" t="str">
        <f>IF(基本情報入力シート!Y919="","",基本情報入力シート!Y919)</f>
        <v/>
      </c>
      <c r="Q876" s="641" t="str">
        <f>IF(基本情報入力シート!Z919="","",基本情報入力シート!Z919)</f>
        <v/>
      </c>
      <c r="R876" s="642" t="str">
        <f>IF(基本情報入力シート!AA919="","",基本情報入力シート!AA919)</f>
        <v/>
      </c>
      <c r="S876" s="129"/>
      <c r="T876" s="130"/>
      <c r="U876" s="643" t="str">
        <f>IFERROR(VLOOKUP(P876,【参考】数式用!$A$5:$I$28,MATCH(T876,【参考】数式用!$H$4:$I$4,0)+7,0),"")</f>
        <v/>
      </c>
      <c r="V876" s="132"/>
      <c r="W876" s="312" t="s">
        <v>121</v>
      </c>
      <c r="X876" s="133"/>
      <c r="Y876" s="313" t="s">
        <v>122</v>
      </c>
      <c r="Z876" s="133"/>
      <c r="AA876" s="313" t="s">
        <v>123</v>
      </c>
      <c r="AB876" s="133"/>
      <c r="AC876" s="313" t="s">
        <v>122</v>
      </c>
      <c r="AD876" s="133"/>
      <c r="AE876" s="313" t="s">
        <v>124</v>
      </c>
      <c r="AF876" s="644" t="s">
        <v>125</v>
      </c>
      <c r="AG876" s="651" t="str">
        <f t="shared" si="40"/>
        <v/>
      </c>
      <c r="AH876" s="645" t="s">
        <v>47</v>
      </c>
      <c r="AI876" s="646" t="str">
        <f t="shared" si="41"/>
        <v/>
      </c>
      <c r="AJ876" s="234"/>
      <c r="AK876" s="647" t="str">
        <f t="shared" si="42"/>
        <v>○</v>
      </c>
      <c r="AL876" s="648" t="str">
        <f t="shared" si="43"/>
        <v/>
      </c>
      <c r="AM876" s="649"/>
      <c r="AN876" s="649"/>
      <c r="AO876" s="649"/>
      <c r="AP876" s="649"/>
      <c r="AQ876" s="649"/>
      <c r="AR876" s="649"/>
      <c r="AS876" s="649"/>
      <c r="AT876" s="649"/>
      <c r="AU876" s="650"/>
    </row>
    <row r="877" spans="1:47" ht="33" customHeight="1" thickBot="1">
      <c r="A877" s="639">
        <f t="shared" si="44"/>
        <v>867</v>
      </c>
      <c r="B877" s="1269" t="str">
        <f>IF(基本情報入力シート!C920="","",基本情報入力シート!C920)</f>
        <v/>
      </c>
      <c r="C877" s="1270"/>
      <c r="D877" s="1270"/>
      <c r="E877" s="1270"/>
      <c r="F877" s="1270"/>
      <c r="G877" s="1270"/>
      <c r="H877" s="1270"/>
      <c r="I877" s="1270"/>
      <c r="J877" s="1270"/>
      <c r="K877" s="1271"/>
      <c r="L877" s="639" t="str">
        <f>IF(基本情報入力シート!M920="","",基本情報入力シート!M920)</f>
        <v/>
      </c>
      <c r="M877" s="639" t="str">
        <f>IF(基本情報入力シート!R920="","",基本情報入力シート!R920)</f>
        <v/>
      </c>
      <c r="N877" s="639" t="str">
        <f>IF(基本情報入力シート!W920="","",基本情報入力シート!W920)</f>
        <v/>
      </c>
      <c r="O877" s="639" t="str">
        <f>IF(基本情報入力シート!X920="","",基本情報入力シート!X920)</f>
        <v/>
      </c>
      <c r="P877" s="640" t="str">
        <f>IF(基本情報入力シート!Y920="","",基本情報入力シート!Y920)</f>
        <v/>
      </c>
      <c r="Q877" s="641" t="str">
        <f>IF(基本情報入力シート!Z920="","",基本情報入力シート!Z920)</f>
        <v/>
      </c>
      <c r="R877" s="642" t="str">
        <f>IF(基本情報入力シート!AA920="","",基本情報入力シート!AA920)</f>
        <v/>
      </c>
      <c r="S877" s="129"/>
      <c r="T877" s="130"/>
      <c r="U877" s="643" t="str">
        <f>IFERROR(VLOOKUP(P877,【参考】数式用!$A$5:$I$28,MATCH(T877,【参考】数式用!$H$4:$I$4,0)+7,0),"")</f>
        <v/>
      </c>
      <c r="V877" s="132"/>
      <c r="W877" s="312" t="s">
        <v>121</v>
      </c>
      <c r="X877" s="133"/>
      <c r="Y877" s="313" t="s">
        <v>122</v>
      </c>
      <c r="Z877" s="133"/>
      <c r="AA877" s="313" t="s">
        <v>123</v>
      </c>
      <c r="AB877" s="133"/>
      <c r="AC877" s="313" t="s">
        <v>122</v>
      </c>
      <c r="AD877" s="133"/>
      <c r="AE877" s="313" t="s">
        <v>124</v>
      </c>
      <c r="AF877" s="644" t="s">
        <v>125</v>
      </c>
      <c r="AG877" s="651" t="str">
        <f t="shared" si="40"/>
        <v/>
      </c>
      <c r="AH877" s="645" t="s">
        <v>47</v>
      </c>
      <c r="AI877" s="646" t="str">
        <f t="shared" si="41"/>
        <v/>
      </c>
      <c r="AJ877" s="234"/>
      <c r="AK877" s="647" t="str">
        <f t="shared" si="42"/>
        <v>○</v>
      </c>
      <c r="AL877" s="648" t="str">
        <f t="shared" si="43"/>
        <v/>
      </c>
      <c r="AM877" s="649"/>
      <c r="AN877" s="649"/>
      <c r="AO877" s="649"/>
      <c r="AP877" s="649"/>
      <c r="AQ877" s="649"/>
      <c r="AR877" s="649"/>
      <c r="AS877" s="649"/>
      <c r="AT877" s="649"/>
      <c r="AU877" s="650"/>
    </row>
    <row r="878" spans="1:47" ht="33" customHeight="1" thickBot="1">
      <c r="A878" s="639">
        <f t="shared" si="44"/>
        <v>868</v>
      </c>
      <c r="B878" s="1269" t="str">
        <f>IF(基本情報入力シート!C921="","",基本情報入力シート!C921)</f>
        <v/>
      </c>
      <c r="C878" s="1270"/>
      <c r="D878" s="1270"/>
      <c r="E878" s="1270"/>
      <c r="F878" s="1270"/>
      <c r="G878" s="1270"/>
      <c r="H878" s="1270"/>
      <c r="I878" s="1270"/>
      <c r="J878" s="1270"/>
      <c r="K878" s="1271"/>
      <c r="L878" s="639" t="str">
        <f>IF(基本情報入力シート!M921="","",基本情報入力シート!M921)</f>
        <v/>
      </c>
      <c r="M878" s="639" t="str">
        <f>IF(基本情報入力シート!R921="","",基本情報入力シート!R921)</f>
        <v/>
      </c>
      <c r="N878" s="639" t="str">
        <f>IF(基本情報入力シート!W921="","",基本情報入力シート!W921)</f>
        <v/>
      </c>
      <c r="O878" s="639" t="str">
        <f>IF(基本情報入力シート!X921="","",基本情報入力シート!X921)</f>
        <v/>
      </c>
      <c r="P878" s="640" t="str">
        <f>IF(基本情報入力シート!Y921="","",基本情報入力シート!Y921)</f>
        <v/>
      </c>
      <c r="Q878" s="641" t="str">
        <f>IF(基本情報入力シート!Z921="","",基本情報入力シート!Z921)</f>
        <v/>
      </c>
      <c r="R878" s="642" t="str">
        <f>IF(基本情報入力シート!AA921="","",基本情報入力シート!AA921)</f>
        <v/>
      </c>
      <c r="S878" s="129"/>
      <c r="T878" s="130"/>
      <c r="U878" s="643" t="str">
        <f>IFERROR(VLOOKUP(P878,【参考】数式用!$A$5:$I$28,MATCH(T878,【参考】数式用!$H$4:$I$4,0)+7,0),"")</f>
        <v/>
      </c>
      <c r="V878" s="132"/>
      <c r="W878" s="312" t="s">
        <v>121</v>
      </c>
      <c r="X878" s="133"/>
      <c r="Y878" s="313" t="s">
        <v>122</v>
      </c>
      <c r="Z878" s="133"/>
      <c r="AA878" s="313" t="s">
        <v>123</v>
      </c>
      <c r="AB878" s="133"/>
      <c r="AC878" s="313" t="s">
        <v>122</v>
      </c>
      <c r="AD878" s="133"/>
      <c r="AE878" s="313" t="s">
        <v>124</v>
      </c>
      <c r="AF878" s="644" t="s">
        <v>125</v>
      </c>
      <c r="AG878" s="651" t="str">
        <f t="shared" si="40"/>
        <v/>
      </c>
      <c r="AH878" s="645" t="s">
        <v>47</v>
      </c>
      <c r="AI878" s="646" t="str">
        <f t="shared" si="41"/>
        <v/>
      </c>
      <c r="AJ878" s="234"/>
      <c r="AK878" s="647" t="str">
        <f t="shared" si="42"/>
        <v>○</v>
      </c>
      <c r="AL878" s="648" t="str">
        <f t="shared" si="43"/>
        <v/>
      </c>
      <c r="AM878" s="649"/>
      <c r="AN878" s="649"/>
      <c r="AO878" s="649"/>
      <c r="AP878" s="649"/>
      <c r="AQ878" s="649"/>
      <c r="AR878" s="649"/>
      <c r="AS878" s="649"/>
      <c r="AT878" s="649"/>
      <c r="AU878" s="650"/>
    </row>
    <row r="879" spans="1:47" ht="33" customHeight="1" thickBot="1">
      <c r="A879" s="639">
        <f t="shared" si="44"/>
        <v>869</v>
      </c>
      <c r="B879" s="1269" t="str">
        <f>IF(基本情報入力シート!C922="","",基本情報入力シート!C922)</f>
        <v/>
      </c>
      <c r="C879" s="1270"/>
      <c r="D879" s="1270"/>
      <c r="E879" s="1270"/>
      <c r="F879" s="1270"/>
      <c r="G879" s="1270"/>
      <c r="H879" s="1270"/>
      <c r="I879" s="1270"/>
      <c r="J879" s="1270"/>
      <c r="K879" s="1271"/>
      <c r="L879" s="639" t="str">
        <f>IF(基本情報入力シート!M922="","",基本情報入力シート!M922)</f>
        <v/>
      </c>
      <c r="M879" s="639" t="str">
        <f>IF(基本情報入力シート!R922="","",基本情報入力シート!R922)</f>
        <v/>
      </c>
      <c r="N879" s="639" t="str">
        <f>IF(基本情報入力シート!W922="","",基本情報入力シート!W922)</f>
        <v/>
      </c>
      <c r="O879" s="639" t="str">
        <f>IF(基本情報入力シート!X922="","",基本情報入力シート!X922)</f>
        <v/>
      </c>
      <c r="P879" s="640" t="str">
        <f>IF(基本情報入力シート!Y922="","",基本情報入力シート!Y922)</f>
        <v/>
      </c>
      <c r="Q879" s="641" t="str">
        <f>IF(基本情報入力シート!Z922="","",基本情報入力シート!Z922)</f>
        <v/>
      </c>
      <c r="R879" s="642" t="str">
        <f>IF(基本情報入力シート!AA922="","",基本情報入力シート!AA922)</f>
        <v/>
      </c>
      <c r="S879" s="129"/>
      <c r="T879" s="130"/>
      <c r="U879" s="643" t="str">
        <f>IFERROR(VLOOKUP(P879,【参考】数式用!$A$5:$I$28,MATCH(T879,【参考】数式用!$H$4:$I$4,0)+7,0),"")</f>
        <v/>
      </c>
      <c r="V879" s="132"/>
      <c r="W879" s="312" t="s">
        <v>121</v>
      </c>
      <c r="X879" s="133"/>
      <c r="Y879" s="313" t="s">
        <v>122</v>
      </c>
      <c r="Z879" s="133"/>
      <c r="AA879" s="313" t="s">
        <v>123</v>
      </c>
      <c r="AB879" s="133"/>
      <c r="AC879" s="313" t="s">
        <v>122</v>
      </c>
      <c r="AD879" s="133"/>
      <c r="AE879" s="313" t="s">
        <v>124</v>
      </c>
      <c r="AF879" s="644" t="s">
        <v>125</v>
      </c>
      <c r="AG879" s="651" t="str">
        <f t="shared" si="40"/>
        <v/>
      </c>
      <c r="AH879" s="645" t="s">
        <v>47</v>
      </c>
      <c r="AI879" s="646" t="str">
        <f t="shared" si="41"/>
        <v/>
      </c>
      <c r="AJ879" s="234"/>
      <c r="AK879" s="647" t="str">
        <f t="shared" si="42"/>
        <v>○</v>
      </c>
      <c r="AL879" s="648" t="str">
        <f t="shared" si="43"/>
        <v/>
      </c>
      <c r="AM879" s="649"/>
      <c r="AN879" s="649"/>
      <c r="AO879" s="649"/>
      <c r="AP879" s="649"/>
      <c r="AQ879" s="649"/>
      <c r="AR879" s="649"/>
      <c r="AS879" s="649"/>
      <c r="AT879" s="649"/>
      <c r="AU879" s="650"/>
    </row>
    <row r="880" spans="1:47" ht="33" customHeight="1" thickBot="1">
      <c r="A880" s="639">
        <f t="shared" si="44"/>
        <v>870</v>
      </c>
      <c r="B880" s="1269" t="str">
        <f>IF(基本情報入力シート!C923="","",基本情報入力シート!C923)</f>
        <v/>
      </c>
      <c r="C880" s="1270"/>
      <c r="D880" s="1270"/>
      <c r="E880" s="1270"/>
      <c r="F880" s="1270"/>
      <c r="G880" s="1270"/>
      <c r="H880" s="1270"/>
      <c r="I880" s="1270"/>
      <c r="J880" s="1270"/>
      <c r="K880" s="1271"/>
      <c r="L880" s="639" t="str">
        <f>IF(基本情報入力シート!M923="","",基本情報入力シート!M923)</f>
        <v/>
      </c>
      <c r="M880" s="639" t="str">
        <f>IF(基本情報入力シート!R923="","",基本情報入力シート!R923)</f>
        <v/>
      </c>
      <c r="N880" s="639" t="str">
        <f>IF(基本情報入力シート!W923="","",基本情報入力シート!W923)</f>
        <v/>
      </c>
      <c r="O880" s="639" t="str">
        <f>IF(基本情報入力シート!X923="","",基本情報入力シート!X923)</f>
        <v/>
      </c>
      <c r="P880" s="640" t="str">
        <f>IF(基本情報入力シート!Y923="","",基本情報入力シート!Y923)</f>
        <v/>
      </c>
      <c r="Q880" s="641" t="str">
        <f>IF(基本情報入力シート!Z923="","",基本情報入力シート!Z923)</f>
        <v/>
      </c>
      <c r="R880" s="642" t="str">
        <f>IF(基本情報入力シート!AA923="","",基本情報入力シート!AA923)</f>
        <v/>
      </c>
      <c r="S880" s="129"/>
      <c r="T880" s="130"/>
      <c r="U880" s="643" t="str">
        <f>IFERROR(VLOOKUP(P880,【参考】数式用!$A$5:$I$28,MATCH(T880,【参考】数式用!$H$4:$I$4,0)+7,0),"")</f>
        <v/>
      </c>
      <c r="V880" s="132"/>
      <c r="W880" s="312" t="s">
        <v>121</v>
      </c>
      <c r="X880" s="133"/>
      <c r="Y880" s="313" t="s">
        <v>122</v>
      </c>
      <c r="Z880" s="133"/>
      <c r="AA880" s="313" t="s">
        <v>123</v>
      </c>
      <c r="AB880" s="133"/>
      <c r="AC880" s="313" t="s">
        <v>122</v>
      </c>
      <c r="AD880" s="133"/>
      <c r="AE880" s="313" t="s">
        <v>124</v>
      </c>
      <c r="AF880" s="644" t="s">
        <v>125</v>
      </c>
      <c r="AG880" s="651" t="str">
        <f t="shared" si="40"/>
        <v/>
      </c>
      <c r="AH880" s="645" t="s">
        <v>47</v>
      </c>
      <c r="AI880" s="646" t="str">
        <f t="shared" si="41"/>
        <v/>
      </c>
      <c r="AJ880" s="234"/>
      <c r="AK880" s="647" t="str">
        <f t="shared" si="42"/>
        <v>○</v>
      </c>
      <c r="AL880" s="648" t="str">
        <f t="shared" si="43"/>
        <v/>
      </c>
      <c r="AM880" s="649"/>
      <c r="AN880" s="649"/>
      <c r="AO880" s="649"/>
      <c r="AP880" s="649"/>
      <c r="AQ880" s="649"/>
      <c r="AR880" s="649"/>
      <c r="AS880" s="649"/>
      <c r="AT880" s="649"/>
      <c r="AU880" s="650"/>
    </row>
    <row r="881" spans="1:47" ht="33" customHeight="1" thickBot="1">
      <c r="A881" s="639">
        <f t="shared" si="44"/>
        <v>871</v>
      </c>
      <c r="B881" s="1269" t="str">
        <f>IF(基本情報入力シート!C924="","",基本情報入力シート!C924)</f>
        <v/>
      </c>
      <c r="C881" s="1270"/>
      <c r="D881" s="1270"/>
      <c r="E881" s="1270"/>
      <c r="F881" s="1270"/>
      <c r="G881" s="1270"/>
      <c r="H881" s="1270"/>
      <c r="I881" s="1270"/>
      <c r="J881" s="1270"/>
      <c r="K881" s="1271"/>
      <c r="L881" s="639" t="str">
        <f>IF(基本情報入力シート!M924="","",基本情報入力シート!M924)</f>
        <v/>
      </c>
      <c r="M881" s="639" t="str">
        <f>IF(基本情報入力シート!R924="","",基本情報入力シート!R924)</f>
        <v/>
      </c>
      <c r="N881" s="639" t="str">
        <f>IF(基本情報入力シート!W924="","",基本情報入力シート!W924)</f>
        <v/>
      </c>
      <c r="O881" s="639" t="str">
        <f>IF(基本情報入力シート!X924="","",基本情報入力シート!X924)</f>
        <v/>
      </c>
      <c r="P881" s="640" t="str">
        <f>IF(基本情報入力シート!Y924="","",基本情報入力シート!Y924)</f>
        <v/>
      </c>
      <c r="Q881" s="641" t="str">
        <f>IF(基本情報入力シート!Z924="","",基本情報入力シート!Z924)</f>
        <v/>
      </c>
      <c r="R881" s="642" t="str">
        <f>IF(基本情報入力シート!AA924="","",基本情報入力シート!AA924)</f>
        <v/>
      </c>
      <c r="S881" s="129"/>
      <c r="T881" s="130"/>
      <c r="U881" s="643" t="str">
        <f>IFERROR(VLOOKUP(P881,【参考】数式用!$A$5:$I$28,MATCH(T881,【参考】数式用!$H$4:$I$4,0)+7,0),"")</f>
        <v/>
      </c>
      <c r="V881" s="132"/>
      <c r="W881" s="312" t="s">
        <v>121</v>
      </c>
      <c r="X881" s="133"/>
      <c r="Y881" s="313" t="s">
        <v>122</v>
      </c>
      <c r="Z881" s="133"/>
      <c r="AA881" s="313" t="s">
        <v>123</v>
      </c>
      <c r="AB881" s="133"/>
      <c r="AC881" s="313" t="s">
        <v>122</v>
      </c>
      <c r="AD881" s="133"/>
      <c r="AE881" s="313" t="s">
        <v>124</v>
      </c>
      <c r="AF881" s="644" t="s">
        <v>125</v>
      </c>
      <c r="AG881" s="651" t="str">
        <f t="shared" si="40"/>
        <v/>
      </c>
      <c r="AH881" s="645" t="s">
        <v>47</v>
      </c>
      <c r="AI881" s="646" t="str">
        <f t="shared" si="41"/>
        <v/>
      </c>
      <c r="AJ881" s="234"/>
      <c r="AK881" s="647" t="str">
        <f t="shared" si="42"/>
        <v>○</v>
      </c>
      <c r="AL881" s="648" t="str">
        <f t="shared" si="43"/>
        <v/>
      </c>
      <c r="AM881" s="649"/>
      <c r="AN881" s="649"/>
      <c r="AO881" s="649"/>
      <c r="AP881" s="649"/>
      <c r="AQ881" s="649"/>
      <c r="AR881" s="649"/>
      <c r="AS881" s="649"/>
      <c r="AT881" s="649"/>
      <c r="AU881" s="650"/>
    </row>
    <row r="882" spans="1:47" ht="33" customHeight="1" thickBot="1">
      <c r="A882" s="639">
        <f t="shared" si="44"/>
        <v>872</v>
      </c>
      <c r="B882" s="1269" t="str">
        <f>IF(基本情報入力シート!C925="","",基本情報入力シート!C925)</f>
        <v/>
      </c>
      <c r="C882" s="1270"/>
      <c r="D882" s="1270"/>
      <c r="E882" s="1270"/>
      <c r="F882" s="1270"/>
      <c r="G882" s="1270"/>
      <c r="H882" s="1270"/>
      <c r="I882" s="1270"/>
      <c r="J882" s="1270"/>
      <c r="K882" s="1271"/>
      <c r="L882" s="639" t="str">
        <f>IF(基本情報入力シート!M925="","",基本情報入力シート!M925)</f>
        <v/>
      </c>
      <c r="M882" s="639" t="str">
        <f>IF(基本情報入力シート!R925="","",基本情報入力シート!R925)</f>
        <v/>
      </c>
      <c r="N882" s="639" t="str">
        <f>IF(基本情報入力シート!W925="","",基本情報入力シート!W925)</f>
        <v/>
      </c>
      <c r="O882" s="639" t="str">
        <f>IF(基本情報入力シート!X925="","",基本情報入力シート!X925)</f>
        <v/>
      </c>
      <c r="P882" s="640" t="str">
        <f>IF(基本情報入力シート!Y925="","",基本情報入力シート!Y925)</f>
        <v/>
      </c>
      <c r="Q882" s="641" t="str">
        <f>IF(基本情報入力シート!Z925="","",基本情報入力シート!Z925)</f>
        <v/>
      </c>
      <c r="R882" s="642" t="str">
        <f>IF(基本情報入力シート!AA925="","",基本情報入力シート!AA925)</f>
        <v/>
      </c>
      <c r="S882" s="129"/>
      <c r="T882" s="130"/>
      <c r="U882" s="643" t="str">
        <f>IFERROR(VLOOKUP(P882,【参考】数式用!$A$5:$I$28,MATCH(T882,【参考】数式用!$H$4:$I$4,0)+7,0),"")</f>
        <v/>
      </c>
      <c r="V882" s="132"/>
      <c r="W882" s="312" t="s">
        <v>121</v>
      </c>
      <c r="X882" s="133"/>
      <c r="Y882" s="313" t="s">
        <v>122</v>
      </c>
      <c r="Z882" s="133"/>
      <c r="AA882" s="313" t="s">
        <v>123</v>
      </c>
      <c r="AB882" s="133"/>
      <c r="AC882" s="313" t="s">
        <v>122</v>
      </c>
      <c r="AD882" s="133"/>
      <c r="AE882" s="313" t="s">
        <v>124</v>
      </c>
      <c r="AF882" s="644" t="s">
        <v>125</v>
      </c>
      <c r="AG882" s="651" t="str">
        <f t="shared" si="40"/>
        <v/>
      </c>
      <c r="AH882" s="645" t="s">
        <v>47</v>
      </c>
      <c r="AI882" s="646" t="str">
        <f t="shared" si="41"/>
        <v/>
      </c>
      <c r="AJ882" s="234"/>
      <c r="AK882" s="647" t="str">
        <f t="shared" si="42"/>
        <v>○</v>
      </c>
      <c r="AL882" s="648" t="str">
        <f t="shared" si="43"/>
        <v/>
      </c>
      <c r="AM882" s="649"/>
      <c r="AN882" s="649"/>
      <c r="AO882" s="649"/>
      <c r="AP882" s="649"/>
      <c r="AQ882" s="649"/>
      <c r="AR882" s="649"/>
      <c r="AS882" s="649"/>
      <c r="AT882" s="649"/>
      <c r="AU882" s="650"/>
    </row>
    <row r="883" spans="1:47" ht="33" customHeight="1" thickBot="1">
      <c r="A883" s="639">
        <f t="shared" si="44"/>
        <v>873</v>
      </c>
      <c r="B883" s="1269" t="str">
        <f>IF(基本情報入力シート!C926="","",基本情報入力シート!C926)</f>
        <v/>
      </c>
      <c r="C883" s="1270"/>
      <c r="D883" s="1270"/>
      <c r="E883" s="1270"/>
      <c r="F883" s="1270"/>
      <c r="G883" s="1270"/>
      <c r="H883" s="1270"/>
      <c r="I883" s="1270"/>
      <c r="J883" s="1270"/>
      <c r="K883" s="1271"/>
      <c r="L883" s="639" t="str">
        <f>IF(基本情報入力シート!M926="","",基本情報入力シート!M926)</f>
        <v/>
      </c>
      <c r="M883" s="639" t="str">
        <f>IF(基本情報入力シート!R926="","",基本情報入力シート!R926)</f>
        <v/>
      </c>
      <c r="N883" s="639" t="str">
        <f>IF(基本情報入力シート!W926="","",基本情報入力シート!W926)</f>
        <v/>
      </c>
      <c r="O883" s="639" t="str">
        <f>IF(基本情報入力シート!X926="","",基本情報入力シート!X926)</f>
        <v/>
      </c>
      <c r="P883" s="640" t="str">
        <f>IF(基本情報入力シート!Y926="","",基本情報入力シート!Y926)</f>
        <v/>
      </c>
      <c r="Q883" s="641" t="str">
        <f>IF(基本情報入力シート!Z926="","",基本情報入力シート!Z926)</f>
        <v/>
      </c>
      <c r="R883" s="642" t="str">
        <f>IF(基本情報入力シート!AA926="","",基本情報入力シート!AA926)</f>
        <v/>
      </c>
      <c r="S883" s="129"/>
      <c r="T883" s="130"/>
      <c r="U883" s="643" t="str">
        <f>IFERROR(VLOOKUP(P883,【参考】数式用!$A$5:$I$28,MATCH(T883,【参考】数式用!$H$4:$I$4,0)+7,0),"")</f>
        <v/>
      </c>
      <c r="V883" s="132"/>
      <c r="W883" s="312" t="s">
        <v>121</v>
      </c>
      <c r="X883" s="133"/>
      <c r="Y883" s="313" t="s">
        <v>122</v>
      </c>
      <c r="Z883" s="133"/>
      <c r="AA883" s="313" t="s">
        <v>123</v>
      </c>
      <c r="AB883" s="133"/>
      <c r="AC883" s="313" t="s">
        <v>122</v>
      </c>
      <c r="AD883" s="133"/>
      <c r="AE883" s="313" t="s">
        <v>124</v>
      </c>
      <c r="AF883" s="644" t="s">
        <v>125</v>
      </c>
      <c r="AG883" s="651" t="str">
        <f t="shared" si="40"/>
        <v/>
      </c>
      <c r="AH883" s="645" t="s">
        <v>47</v>
      </c>
      <c r="AI883" s="646" t="str">
        <f t="shared" si="41"/>
        <v/>
      </c>
      <c r="AJ883" s="234"/>
      <c r="AK883" s="647" t="str">
        <f t="shared" si="42"/>
        <v>○</v>
      </c>
      <c r="AL883" s="648" t="str">
        <f t="shared" si="43"/>
        <v/>
      </c>
      <c r="AM883" s="649"/>
      <c r="AN883" s="649"/>
      <c r="AO883" s="649"/>
      <c r="AP883" s="649"/>
      <c r="AQ883" s="649"/>
      <c r="AR883" s="649"/>
      <c r="AS883" s="649"/>
      <c r="AT883" s="649"/>
      <c r="AU883" s="650"/>
    </row>
    <row r="884" spans="1:47" ht="33" customHeight="1" thickBot="1">
      <c r="A884" s="639">
        <f t="shared" si="44"/>
        <v>874</v>
      </c>
      <c r="B884" s="1269" t="str">
        <f>IF(基本情報入力シート!C927="","",基本情報入力シート!C927)</f>
        <v/>
      </c>
      <c r="C884" s="1270"/>
      <c r="D884" s="1270"/>
      <c r="E884" s="1270"/>
      <c r="F884" s="1270"/>
      <c r="G884" s="1270"/>
      <c r="H884" s="1270"/>
      <c r="I884" s="1270"/>
      <c r="J884" s="1270"/>
      <c r="K884" s="1271"/>
      <c r="L884" s="639" t="str">
        <f>IF(基本情報入力シート!M927="","",基本情報入力シート!M927)</f>
        <v/>
      </c>
      <c r="M884" s="639" t="str">
        <f>IF(基本情報入力シート!R927="","",基本情報入力シート!R927)</f>
        <v/>
      </c>
      <c r="N884" s="639" t="str">
        <f>IF(基本情報入力シート!W927="","",基本情報入力シート!W927)</f>
        <v/>
      </c>
      <c r="O884" s="639" t="str">
        <f>IF(基本情報入力シート!X927="","",基本情報入力シート!X927)</f>
        <v/>
      </c>
      <c r="P884" s="640" t="str">
        <f>IF(基本情報入力シート!Y927="","",基本情報入力シート!Y927)</f>
        <v/>
      </c>
      <c r="Q884" s="641" t="str">
        <f>IF(基本情報入力シート!Z927="","",基本情報入力シート!Z927)</f>
        <v/>
      </c>
      <c r="R884" s="642" t="str">
        <f>IF(基本情報入力シート!AA927="","",基本情報入力シート!AA927)</f>
        <v/>
      </c>
      <c r="S884" s="129"/>
      <c r="T884" s="130"/>
      <c r="U884" s="643" t="str">
        <f>IFERROR(VLOOKUP(P884,【参考】数式用!$A$5:$I$28,MATCH(T884,【参考】数式用!$H$4:$I$4,0)+7,0),"")</f>
        <v/>
      </c>
      <c r="V884" s="132"/>
      <c r="W884" s="312" t="s">
        <v>121</v>
      </c>
      <c r="X884" s="133"/>
      <c r="Y884" s="313" t="s">
        <v>122</v>
      </c>
      <c r="Z884" s="133"/>
      <c r="AA884" s="313" t="s">
        <v>123</v>
      </c>
      <c r="AB884" s="133"/>
      <c r="AC884" s="313" t="s">
        <v>122</v>
      </c>
      <c r="AD884" s="133"/>
      <c r="AE884" s="313" t="s">
        <v>124</v>
      </c>
      <c r="AF884" s="644" t="s">
        <v>125</v>
      </c>
      <c r="AG884" s="651" t="str">
        <f t="shared" si="40"/>
        <v/>
      </c>
      <c r="AH884" s="645" t="s">
        <v>47</v>
      </c>
      <c r="AI884" s="646" t="str">
        <f t="shared" si="41"/>
        <v/>
      </c>
      <c r="AJ884" s="234"/>
      <c r="AK884" s="647" t="str">
        <f t="shared" si="42"/>
        <v>○</v>
      </c>
      <c r="AL884" s="648" t="str">
        <f t="shared" si="43"/>
        <v/>
      </c>
      <c r="AM884" s="649"/>
      <c r="AN884" s="649"/>
      <c r="AO884" s="649"/>
      <c r="AP884" s="649"/>
      <c r="AQ884" s="649"/>
      <c r="AR884" s="649"/>
      <c r="AS884" s="649"/>
      <c r="AT884" s="649"/>
      <c r="AU884" s="650"/>
    </row>
    <row r="885" spans="1:47" ht="33" customHeight="1" thickBot="1">
      <c r="A885" s="639">
        <f t="shared" si="44"/>
        <v>875</v>
      </c>
      <c r="B885" s="1269" t="str">
        <f>IF(基本情報入力シート!C928="","",基本情報入力シート!C928)</f>
        <v/>
      </c>
      <c r="C885" s="1270"/>
      <c r="D885" s="1270"/>
      <c r="E885" s="1270"/>
      <c r="F885" s="1270"/>
      <c r="G885" s="1270"/>
      <c r="H885" s="1270"/>
      <c r="I885" s="1270"/>
      <c r="J885" s="1270"/>
      <c r="K885" s="1271"/>
      <c r="L885" s="639" t="str">
        <f>IF(基本情報入力シート!M928="","",基本情報入力シート!M928)</f>
        <v/>
      </c>
      <c r="M885" s="639" t="str">
        <f>IF(基本情報入力シート!R928="","",基本情報入力シート!R928)</f>
        <v/>
      </c>
      <c r="N885" s="639" t="str">
        <f>IF(基本情報入力シート!W928="","",基本情報入力シート!W928)</f>
        <v/>
      </c>
      <c r="O885" s="639" t="str">
        <f>IF(基本情報入力シート!X928="","",基本情報入力シート!X928)</f>
        <v/>
      </c>
      <c r="P885" s="640" t="str">
        <f>IF(基本情報入力シート!Y928="","",基本情報入力シート!Y928)</f>
        <v/>
      </c>
      <c r="Q885" s="641" t="str">
        <f>IF(基本情報入力シート!Z928="","",基本情報入力シート!Z928)</f>
        <v/>
      </c>
      <c r="R885" s="642" t="str">
        <f>IF(基本情報入力シート!AA928="","",基本情報入力シート!AA928)</f>
        <v/>
      </c>
      <c r="S885" s="129"/>
      <c r="T885" s="130"/>
      <c r="U885" s="643" t="str">
        <f>IFERROR(VLOOKUP(P885,【参考】数式用!$A$5:$I$28,MATCH(T885,【参考】数式用!$H$4:$I$4,0)+7,0),"")</f>
        <v/>
      </c>
      <c r="V885" s="132"/>
      <c r="W885" s="312" t="s">
        <v>121</v>
      </c>
      <c r="X885" s="133"/>
      <c r="Y885" s="313" t="s">
        <v>122</v>
      </c>
      <c r="Z885" s="133"/>
      <c r="AA885" s="313" t="s">
        <v>123</v>
      </c>
      <c r="AB885" s="133"/>
      <c r="AC885" s="313" t="s">
        <v>122</v>
      </c>
      <c r="AD885" s="133"/>
      <c r="AE885" s="313" t="s">
        <v>124</v>
      </c>
      <c r="AF885" s="644" t="s">
        <v>125</v>
      </c>
      <c r="AG885" s="651" t="str">
        <f t="shared" si="40"/>
        <v/>
      </c>
      <c r="AH885" s="645" t="s">
        <v>47</v>
      </c>
      <c r="AI885" s="646" t="str">
        <f t="shared" si="41"/>
        <v/>
      </c>
      <c r="AJ885" s="234"/>
      <c r="AK885" s="647" t="str">
        <f t="shared" si="42"/>
        <v>○</v>
      </c>
      <c r="AL885" s="648" t="str">
        <f t="shared" si="43"/>
        <v/>
      </c>
      <c r="AM885" s="649"/>
      <c r="AN885" s="649"/>
      <c r="AO885" s="649"/>
      <c r="AP885" s="649"/>
      <c r="AQ885" s="649"/>
      <c r="AR885" s="649"/>
      <c r="AS885" s="649"/>
      <c r="AT885" s="649"/>
      <c r="AU885" s="650"/>
    </row>
    <row r="886" spans="1:47" ht="33" customHeight="1" thickBot="1">
      <c r="A886" s="639">
        <f t="shared" si="44"/>
        <v>876</v>
      </c>
      <c r="B886" s="1269" t="str">
        <f>IF(基本情報入力シート!C929="","",基本情報入力シート!C929)</f>
        <v/>
      </c>
      <c r="C886" s="1270"/>
      <c r="D886" s="1270"/>
      <c r="E886" s="1270"/>
      <c r="F886" s="1270"/>
      <c r="G886" s="1270"/>
      <c r="H886" s="1270"/>
      <c r="I886" s="1270"/>
      <c r="J886" s="1270"/>
      <c r="K886" s="1271"/>
      <c r="L886" s="639" t="str">
        <f>IF(基本情報入力シート!M929="","",基本情報入力シート!M929)</f>
        <v/>
      </c>
      <c r="M886" s="639" t="str">
        <f>IF(基本情報入力シート!R929="","",基本情報入力シート!R929)</f>
        <v/>
      </c>
      <c r="N886" s="639" t="str">
        <f>IF(基本情報入力シート!W929="","",基本情報入力シート!W929)</f>
        <v/>
      </c>
      <c r="O886" s="639" t="str">
        <f>IF(基本情報入力シート!X929="","",基本情報入力シート!X929)</f>
        <v/>
      </c>
      <c r="P886" s="640" t="str">
        <f>IF(基本情報入力シート!Y929="","",基本情報入力シート!Y929)</f>
        <v/>
      </c>
      <c r="Q886" s="641" t="str">
        <f>IF(基本情報入力シート!Z929="","",基本情報入力シート!Z929)</f>
        <v/>
      </c>
      <c r="R886" s="642" t="str">
        <f>IF(基本情報入力シート!AA929="","",基本情報入力シート!AA929)</f>
        <v/>
      </c>
      <c r="S886" s="129"/>
      <c r="T886" s="130"/>
      <c r="U886" s="643" t="str">
        <f>IFERROR(VLOOKUP(P886,【参考】数式用!$A$5:$I$28,MATCH(T886,【参考】数式用!$H$4:$I$4,0)+7,0),"")</f>
        <v/>
      </c>
      <c r="V886" s="132"/>
      <c r="W886" s="312" t="s">
        <v>121</v>
      </c>
      <c r="X886" s="133"/>
      <c r="Y886" s="313" t="s">
        <v>122</v>
      </c>
      <c r="Z886" s="133"/>
      <c r="AA886" s="313" t="s">
        <v>123</v>
      </c>
      <c r="AB886" s="133"/>
      <c r="AC886" s="313" t="s">
        <v>122</v>
      </c>
      <c r="AD886" s="133"/>
      <c r="AE886" s="313" t="s">
        <v>124</v>
      </c>
      <c r="AF886" s="644" t="s">
        <v>125</v>
      </c>
      <c r="AG886" s="651" t="str">
        <f t="shared" si="40"/>
        <v/>
      </c>
      <c r="AH886" s="645" t="s">
        <v>47</v>
      </c>
      <c r="AI886" s="646" t="str">
        <f t="shared" si="41"/>
        <v/>
      </c>
      <c r="AJ886" s="234"/>
      <c r="AK886" s="647" t="str">
        <f t="shared" si="42"/>
        <v>○</v>
      </c>
      <c r="AL886" s="648" t="str">
        <f t="shared" si="43"/>
        <v/>
      </c>
      <c r="AM886" s="649"/>
      <c r="AN886" s="649"/>
      <c r="AO886" s="649"/>
      <c r="AP886" s="649"/>
      <c r="AQ886" s="649"/>
      <c r="AR886" s="649"/>
      <c r="AS886" s="649"/>
      <c r="AT886" s="649"/>
      <c r="AU886" s="650"/>
    </row>
    <row r="887" spans="1:47" ht="33" customHeight="1" thickBot="1">
      <c r="A887" s="639">
        <f t="shared" si="44"/>
        <v>877</v>
      </c>
      <c r="B887" s="1269" t="str">
        <f>IF(基本情報入力シート!C930="","",基本情報入力シート!C930)</f>
        <v/>
      </c>
      <c r="C887" s="1270"/>
      <c r="D887" s="1270"/>
      <c r="E887" s="1270"/>
      <c r="F887" s="1270"/>
      <c r="G887" s="1270"/>
      <c r="H887" s="1270"/>
      <c r="I887" s="1270"/>
      <c r="J887" s="1270"/>
      <c r="K887" s="1271"/>
      <c r="L887" s="639" t="str">
        <f>IF(基本情報入力シート!M930="","",基本情報入力シート!M930)</f>
        <v/>
      </c>
      <c r="M887" s="639" t="str">
        <f>IF(基本情報入力シート!R930="","",基本情報入力シート!R930)</f>
        <v/>
      </c>
      <c r="N887" s="639" t="str">
        <f>IF(基本情報入力シート!W930="","",基本情報入力シート!W930)</f>
        <v/>
      </c>
      <c r="O887" s="639" t="str">
        <f>IF(基本情報入力シート!X930="","",基本情報入力シート!X930)</f>
        <v/>
      </c>
      <c r="P887" s="640" t="str">
        <f>IF(基本情報入力シート!Y930="","",基本情報入力シート!Y930)</f>
        <v/>
      </c>
      <c r="Q887" s="641" t="str">
        <f>IF(基本情報入力シート!Z930="","",基本情報入力シート!Z930)</f>
        <v/>
      </c>
      <c r="R887" s="642" t="str">
        <f>IF(基本情報入力シート!AA930="","",基本情報入力シート!AA930)</f>
        <v/>
      </c>
      <c r="S887" s="129"/>
      <c r="T887" s="130"/>
      <c r="U887" s="643" t="str">
        <f>IFERROR(VLOOKUP(P887,【参考】数式用!$A$5:$I$28,MATCH(T887,【参考】数式用!$H$4:$I$4,0)+7,0),"")</f>
        <v/>
      </c>
      <c r="V887" s="132"/>
      <c r="W887" s="312" t="s">
        <v>121</v>
      </c>
      <c r="X887" s="133"/>
      <c r="Y887" s="313" t="s">
        <v>122</v>
      </c>
      <c r="Z887" s="133"/>
      <c r="AA887" s="313" t="s">
        <v>123</v>
      </c>
      <c r="AB887" s="133"/>
      <c r="AC887" s="313" t="s">
        <v>122</v>
      </c>
      <c r="AD887" s="133"/>
      <c r="AE887" s="313" t="s">
        <v>124</v>
      </c>
      <c r="AF887" s="644" t="s">
        <v>125</v>
      </c>
      <c r="AG887" s="651" t="str">
        <f t="shared" si="40"/>
        <v/>
      </c>
      <c r="AH887" s="645" t="s">
        <v>47</v>
      </c>
      <c r="AI887" s="646" t="str">
        <f t="shared" si="41"/>
        <v/>
      </c>
      <c r="AJ887" s="234"/>
      <c r="AK887" s="647" t="str">
        <f t="shared" si="42"/>
        <v>○</v>
      </c>
      <c r="AL887" s="648" t="str">
        <f t="shared" si="43"/>
        <v/>
      </c>
      <c r="AM887" s="649"/>
      <c r="AN887" s="649"/>
      <c r="AO887" s="649"/>
      <c r="AP887" s="649"/>
      <c r="AQ887" s="649"/>
      <c r="AR887" s="649"/>
      <c r="AS887" s="649"/>
      <c r="AT887" s="649"/>
      <c r="AU887" s="650"/>
    </row>
    <row r="888" spans="1:47" ht="33" customHeight="1" thickBot="1">
      <c r="A888" s="639">
        <f t="shared" si="44"/>
        <v>878</v>
      </c>
      <c r="B888" s="1269" t="str">
        <f>IF(基本情報入力シート!C931="","",基本情報入力シート!C931)</f>
        <v/>
      </c>
      <c r="C888" s="1270"/>
      <c r="D888" s="1270"/>
      <c r="E888" s="1270"/>
      <c r="F888" s="1270"/>
      <c r="G888" s="1270"/>
      <c r="H888" s="1270"/>
      <c r="I888" s="1270"/>
      <c r="J888" s="1270"/>
      <c r="K888" s="1271"/>
      <c r="L888" s="639" t="str">
        <f>IF(基本情報入力シート!M931="","",基本情報入力シート!M931)</f>
        <v/>
      </c>
      <c r="M888" s="639" t="str">
        <f>IF(基本情報入力シート!R931="","",基本情報入力シート!R931)</f>
        <v/>
      </c>
      <c r="N888" s="639" t="str">
        <f>IF(基本情報入力シート!W931="","",基本情報入力シート!W931)</f>
        <v/>
      </c>
      <c r="O888" s="639" t="str">
        <f>IF(基本情報入力シート!X931="","",基本情報入力シート!X931)</f>
        <v/>
      </c>
      <c r="P888" s="640" t="str">
        <f>IF(基本情報入力シート!Y931="","",基本情報入力シート!Y931)</f>
        <v/>
      </c>
      <c r="Q888" s="641" t="str">
        <f>IF(基本情報入力シート!Z931="","",基本情報入力シート!Z931)</f>
        <v/>
      </c>
      <c r="R888" s="642" t="str">
        <f>IF(基本情報入力シート!AA931="","",基本情報入力シート!AA931)</f>
        <v/>
      </c>
      <c r="S888" s="129"/>
      <c r="T888" s="130"/>
      <c r="U888" s="643" t="str">
        <f>IFERROR(VLOOKUP(P888,【参考】数式用!$A$5:$I$28,MATCH(T888,【参考】数式用!$H$4:$I$4,0)+7,0),"")</f>
        <v/>
      </c>
      <c r="V888" s="132"/>
      <c r="W888" s="312" t="s">
        <v>121</v>
      </c>
      <c r="X888" s="133"/>
      <c r="Y888" s="313" t="s">
        <v>122</v>
      </c>
      <c r="Z888" s="133"/>
      <c r="AA888" s="313" t="s">
        <v>123</v>
      </c>
      <c r="AB888" s="133"/>
      <c r="AC888" s="313" t="s">
        <v>122</v>
      </c>
      <c r="AD888" s="133"/>
      <c r="AE888" s="313" t="s">
        <v>124</v>
      </c>
      <c r="AF888" s="644" t="s">
        <v>125</v>
      </c>
      <c r="AG888" s="651" t="str">
        <f t="shared" si="40"/>
        <v/>
      </c>
      <c r="AH888" s="645" t="s">
        <v>47</v>
      </c>
      <c r="AI888" s="646" t="str">
        <f t="shared" si="41"/>
        <v/>
      </c>
      <c r="AJ888" s="234"/>
      <c r="AK888" s="647" t="str">
        <f t="shared" si="42"/>
        <v>○</v>
      </c>
      <c r="AL888" s="648" t="str">
        <f t="shared" si="43"/>
        <v/>
      </c>
      <c r="AM888" s="649"/>
      <c r="AN888" s="649"/>
      <c r="AO888" s="649"/>
      <c r="AP888" s="649"/>
      <c r="AQ888" s="649"/>
      <c r="AR888" s="649"/>
      <c r="AS888" s="649"/>
      <c r="AT888" s="649"/>
      <c r="AU888" s="650"/>
    </row>
    <row r="889" spans="1:47" ht="33" customHeight="1" thickBot="1">
      <c r="A889" s="639">
        <f t="shared" si="44"/>
        <v>879</v>
      </c>
      <c r="B889" s="1269" t="str">
        <f>IF(基本情報入力シート!C932="","",基本情報入力シート!C932)</f>
        <v/>
      </c>
      <c r="C889" s="1270"/>
      <c r="D889" s="1270"/>
      <c r="E889" s="1270"/>
      <c r="F889" s="1270"/>
      <c r="G889" s="1270"/>
      <c r="H889" s="1270"/>
      <c r="I889" s="1270"/>
      <c r="J889" s="1270"/>
      <c r="K889" s="1271"/>
      <c r="L889" s="639" t="str">
        <f>IF(基本情報入力シート!M932="","",基本情報入力シート!M932)</f>
        <v/>
      </c>
      <c r="M889" s="639" t="str">
        <f>IF(基本情報入力シート!R932="","",基本情報入力シート!R932)</f>
        <v/>
      </c>
      <c r="N889" s="639" t="str">
        <f>IF(基本情報入力シート!W932="","",基本情報入力シート!W932)</f>
        <v/>
      </c>
      <c r="O889" s="639" t="str">
        <f>IF(基本情報入力シート!X932="","",基本情報入力シート!X932)</f>
        <v/>
      </c>
      <c r="P889" s="640" t="str">
        <f>IF(基本情報入力シート!Y932="","",基本情報入力シート!Y932)</f>
        <v/>
      </c>
      <c r="Q889" s="641" t="str">
        <f>IF(基本情報入力シート!Z932="","",基本情報入力シート!Z932)</f>
        <v/>
      </c>
      <c r="R889" s="642" t="str">
        <f>IF(基本情報入力シート!AA932="","",基本情報入力シート!AA932)</f>
        <v/>
      </c>
      <c r="S889" s="129"/>
      <c r="T889" s="130"/>
      <c r="U889" s="643" t="str">
        <f>IFERROR(VLOOKUP(P889,【参考】数式用!$A$5:$I$28,MATCH(T889,【参考】数式用!$H$4:$I$4,0)+7,0),"")</f>
        <v/>
      </c>
      <c r="V889" s="132"/>
      <c r="W889" s="312" t="s">
        <v>121</v>
      </c>
      <c r="X889" s="133"/>
      <c r="Y889" s="313" t="s">
        <v>122</v>
      </c>
      <c r="Z889" s="133"/>
      <c r="AA889" s="313" t="s">
        <v>123</v>
      </c>
      <c r="AB889" s="133"/>
      <c r="AC889" s="313" t="s">
        <v>122</v>
      </c>
      <c r="AD889" s="133"/>
      <c r="AE889" s="313" t="s">
        <v>124</v>
      </c>
      <c r="AF889" s="644" t="s">
        <v>125</v>
      </c>
      <c r="AG889" s="651" t="str">
        <f t="shared" si="40"/>
        <v/>
      </c>
      <c r="AH889" s="645" t="s">
        <v>47</v>
      </c>
      <c r="AI889" s="646" t="str">
        <f t="shared" si="41"/>
        <v/>
      </c>
      <c r="AJ889" s="234"/>
      <c r="AK889" s="647" t="str">
        <f t="shared" si="42"/>
        <v>○</v>
      </c>
      <c r="AL889" s="648" t="str">
        <f t="shared" si="43"/>
        <v/>
      </c>
      <c r="AM889" s="649"/>
      <c r="AN889" s="649"/>
      <c r="AO889" s="649"/>
      <c r="AP889" s="649"/>
      <c r="AQ889" s="649"/>
      <c r="AR889" s="649"/>
      <c r="AS889" s="649"/>
      <c r="AT889" s="649"/>
      <c r="AU889" s="650"/>
    </row>
    <row r="890" spans="1:47" ht="33" customHeight="1" thickBot="1">
      <c r="A890" s="639">
        <f t="shared" si="44"/>
        <v>880</v>
      </c>
      <c r="B890" s="1269" t="str">
        <f>IF(基本情報入力シート!C933="","",基本情報入力シート!C933)</f>
        <v/>
      </c>
      <c r="C890" s="1270"/>
      <c r="D890" s="1270"/>
      <c r="E890" s="1270"/>
      <c r="F890" s="1270"/>
      <c r="G890" s="1270"/>
      <c r="H890" s="1270"/>
      <c r="I890" s="1270"/>
      <c r="J890" s="1270"/>
      <c r="K890" s="1271"/>
      <c r="L890" s="639" t="str">
        <f>IF(基本情報入力シート!M933="","",基本情報入力シート!M933)</f>
        <v/>
      </c>
      <c r="M890" s="639" t="str">
        <f>IF(基本情報入力シート!R933="","",基本情報入力シート!R933)</f>
        <v/>
      </c>
      <c r="N890" s="639" t="str">
        <f>IF(基本情報入力シート!W933="","",基本情報入力シート!W933)</f>
        <v/>
      </c>
      <c r="O890" s="639" t="str">
        <f>IF(基本情報入力シート!X933="","",基本情報入力シート!X933)</f>
        <v/>
      </c>
      <c r="P890" s="640" t="str">
        <f>IF(基本情報入力シート!Y933="","",基本情報入力シート!Y933)</f>
        <v/>
      </c>
      <c r="Q890" s="641" t="str">
        <f>IF(基本情報入力シート!Z933="","",基本情報入力シート!Z933)</f>
        <v/>
      </c>
      <c r="R890" s="642" t="str">
        <f>IF(基本情報入力シート!AA933="","",基本情報入力シート!AA933)</f>
        <v/>
      </c>
      <c r="S890" s="129"/>
      <c r="T890" s="130"/>
      <c r="U890" s="643" t="str">
        <f>IFERROR(VLOOKUP(P890,【参考】数式用!$A$5:$I$28,MATCH(T890,【参考】数式用!$H$4:$I$4,0)+7,0),"")</f>
        <v/>
      </c>
      <c r="V890" s="132"/>
      <c r="W890" s="312" t="s">
        <v>121</v>
      </c>
      <c r="X890" s="133"/>
      <c r="Y890" s="313" t="s">
        <v>122</v>
      </c>
      <c r="Z890" s="133"/>
      <c r="AA890" s="313" t="s">
        <v>123</v>
      </c>
      <c r="AB890" s="133"/>
      <c r="AC890" s="313" t="s">
        <v>122</v>
      </c>
      <c r="AD890" s="133"/>
      <c r="AE890" s="313" t="s">
        <v>124</v>
      </c>
      <c r="AF890" s="644" t="s">
        <v>125</v>
      </c>
      <c r="AG890" s="651" t="str">
        <f t="shared" si="40"/>
        <v/>
      </c>
      <c r="AH890" s="645" t="s">
        <v>47</v>
      </c>
      <c r="AI890" s="646" t="str">
        <f t="shared" si="41"/>
        <v/>
      </c>
      <c r="AJ890" s="234"/>
      <c r="AK890" s="647" t="str">
        <f t="shared" si="42"/>
        <v>○</v>
      </c>
      <c r="AL890" s="648" t="str">
        <f t="shared" si="43"/>
        <v/>
      </c>
      <c r="AM890" s="649"/>
      <c r="AN890" s="649"/>
      <c r="AO890" s="649"/>
      <c r="AP890" s="649"/>
      <c r="AQ890" s="649"/>
      <c r="AR890" s="649"/>
      <c r="AS890" s="649"/>
      <c r="AT890" s="649"/>
      <c r="AU890" s="650"/>
    </row>
    <row r="891" spans="1:47" ht="33" customHeight="1" thickBot="1">
      <c r="A891" s="639">
        <f t="shared" si="44"/>
        <v>881</v>
      </c>
      <c r="B891" s="1269" t="str">
        <f>IF(基本情報入力シート!C934="","",基本情報入力シート!C934)</f>
        <v/>
      </c>
      <c r="C891" s="1270"/>
      <c r="D891" s="1270"/>
      <c r="E891" s="1270"/>
      <c r="F891" s="1270"/>
      <c r="G891" s="1270"/>
      <c r="H891" s="1270"/>
      <c r="I891" s="1270"/>
      <c r="J891" s="1270"/>
      <c r="K891" s="1271"/>
      <c r="L891" s="639" t="str">
        <f>IF(基本情報入力シート!M934="","",基本情報入力シート!M934)</f>
        <v/>
      </c>
      <c r="M891" s="639" t="str">
        <f>IF(基本情報入力シート!R934="","",基本情報入力シート!R934)</f>
        <v/>
      </c>
      <c r="N891" s="639" t="str">
        <f>IF(基本情報入力シート!W934="","",基本情報入力シート!W934)</f>
        <v/>
      </c>
      <c r="O891" s="639" t="str">
        <f>IF(基本情報入力シート!X934="","",基本情報入力シート!X934)</f>
        <v/>
      </c>
      <c r="P891" s="640" t="str">
        <f>IF(基本情報入力シート!Y934="","",基本情報入力シート!Y934)</f>
        <v/>
      </c>
      <c r="Q891" s="641" t="str">
        <f>IF(基本情報入力シート!Z934="","",基本情報入力シート!Z934)</f>
        <v/>
      </c>
      <c r="R891" s="642" t="str">
        <f>IF(基本情報入力シート!AA934="","",基本情報入力シート!AA934)</f>
        <v/>
      </c>
      <c r="S891" s="129"/>
      <c r="T891" s="130"/>
      <c r="U891" s="643" t="str">
        <f>IFERROR(VLOOKUP(P891,【参考】数式用!$A$5:$I$28,MATCH(T891,【参考】数式用!$H$4:$I$4,0)+7,0),"")</f>
        <v/>
      </c>
      <c r="V891" s="132"/>
      <c r="W891" s="312" t="s">
        <v>121</v>
      </c>
      <c r="X891" s="133"/>
      <c r="Y891" s="313" t="s">
        <v>122</v>
      </c>
      <c r="Z891" s="133"/>
      <c r="AA891" s="313" t="s">
        <v>123</v>
      </c>
      <c r="AB891" s="133"/>
      <c r="AC891" s="313" t="s">
        <v>122</v>
      </c>
      <c r="AD891" s="133"/>
      <c r="AE891" s="313" t="s">
        <v>124</v>
      </c>
      <c r="AF891" s="644" t="s">
        <v>125</v>
      </c>
      <c r="AG891" s="651" t="str">
        <f t="shared" si="40"/>
        <v/>
      </c>
      <c r="AH891" s="645" t="s">
        <v>47</v>
      </c>
      <c r="AI891" s="646" t="str">
        <f t="shared" si="41"/>
        <v/>
      </c>
      <c r="AJ891" s="234"/>
      <c r="AK891" s="647" t="str">
        <f t="shared" si="42"/>
        <v>○</v>
      </c>
      <c r="AL891" s="648" t="str">
        <f t="shared" si="43"/>
        <v/>
      </c>
      <c r="AM891" s="649"/>
      <c r="AN891" s="649"/>
      <c r="AO891" s="649"/>
      <c r="AP891" s="649"/>
      <c r="AQ891" s="649"/>
      <c r="AR891" s="649"/>
      <c r="AS891" s="649"/>
      <c r="AT891" s="649"/>
      <c r="AU891" s="650"/>
    </row>
    <row r="892" spans="1:47" ht="33" customHeight="1" thickBot="1">
      <c r="A892" s="639">
        <f t="shared" si="44"/>
        <v>882</v>
      </c>
      <c r="B892" s="1269" t="str">
        <f>IF(基本情報入力シート!C935="","",基本情報入力シート!C935)</f>
        <v/>
      </c>
      <c r="C892" s="1270"/>
      <c r="D892" s="1270"/>
      <c r="E892" s="1270"/>
      <c r="F892" s="1270"/>
      <c r="G892" s="1270"/>
      <c r="H892" s="1270"/>
      <c r="I892" s="1270"/>
      <c r="J892" s="1270"/>
      <c r="K892" s="1271"/>
      <c r="L892" s="639" t="str">
        <f>IF(基本情報入力シート!M935="","",基本情報入力シート!M935)</f>
        <v/>
      </c>
      <c r="M892" s="639" t="str">
        <f>IF(基本情報入力シート!R935="","",基本情報入力シート!R935)</f>
        <v/>
      </c>
      <c r="N892" s="639" t="str">
        <f>IF(基本情報入力シート!W935="","",基本情報入力シート!W935)</f>
        <v/>
      </c>
      <c r="O892" s="639" t="str">
        <f>IF(基本情報入力シート!X935="","",基本情報入力シート!X935)</f>
        <v/>
      </c>
      <c r="P892" s="640" t="str">
        <f>IF(基本情報入力シート!Y935="","",基本情報入力シート!Y935)</f>
        <v/>
      </c>
      <c r="Q892" s="641" t="str">
        <f>IF(基本情報入力シート!Z935="","",基本情報入力シート!Z935)</f>
        <v/>
      </c>
      <c r="R892" s="642" t="str">
        <f>IF(基本情報入力シート!AA935="","",基本情報入力シート!AA935)</f>
        <v/>
      </c>
      <c r="S892" s="129"/>
      <c r="T892" s="130"/>
      <c r="U892" s="643" t="str">
        <f>IFERROR(VLOOKUP(P892,【参考】数式用!$A$5:$I$28,MATCH(T892,【参考】数式用!$H$4:$I$4,0)+7,0),"")</f>
        <v/>
      </c>
      <c r="V892" s="132"/>
      <c r="W892" s="312" t="s">
        <v>121</v>
      </c>
      <c r="X892" s="133"/>
      <c r="Y892" s="313" t="s">
        <v>122</v>
      </c>
      <c r="Z892" s="133"/>
      <c r="AA892" s="313" t="s">
        <v>123</v>
      </c>
      <c r="AB892" s="133"/>
      <c r="AC892" s="313" t="s">
        <v>122</v>
      </c>
      <c r="AD892" s="133"/>
      <c r="AE892" s="313" t="s">
        <v>124</v>
      </c>
      <c r="AF892" s="644" t="s">
        <v>125</v>
      </c>
      <c r="AG892" s="651" t="str">
        <f t="shared" si="40"/>
        <v/>
      </c>
      <c r="AH892" s="645" t="s">
        <v>47</v>
      </c>
      <c r="AI892" s="646" t="str">
        <f t="shared" si="41"/>
        <v/>
      </c>
      <c r="AJ892" s="234"/>
      <c r="AK892" s="647" t="str">
        <f t="shared" si="42"/>
        <v>○</v>
      </c>
      <c r="AL892" s="648" t="str">
        <f t="shared" si="43"/>
        <v/>
      </c>
      <c r="AM892" s="649"/>
      <c r="AN892" s="649"/>
      <c r="AO892" s="649"/>
      <c r="AP892" s="649"/>
      <c r="AQ892" s="649"/>
      <c r="AR892" s="649"/>
      <c r="AS892" s="649"/>
      <c r="AT892" s="649"/>
      <c r="AU892" s="650"/>
    </row>
    <row r="893" spans="1:47" ht="33" customHeight="1" thickBot="1">
      <c r="A893" s="639">
        <f t="shared" si="44"/>
        <v>883</v>
      </c>
      <c r="B893" s="1269" t="str">
        <f>IF(基本情報入力シート!C936="","",基本情報入力シート!C936)</f>
        <v/>
      </c>
      <c r="C893" s="1270"/>
      <c r="D893" s="1270"/>
      <c r="E893" s="1270"/>
      <c r="F893" s="1270"/>
      <c r="G893" s="1270"/>
      <c r="H893" s="1270"/>
      <c r="I893" s="1270"/>
      <c r="J893" s="1270"/>
      <c r="K893" s="1271"/>
      <c r="L893" s="639" t="str">
        <f>IF(基本情報入力シート!M936="","",基本情報入力シート!M936)</f>
        <v/>
      </c>
      <c r="M893" s="639" t="str">
        <f>IF(基本情報入力シート!R936="","",基本情報入力シート!R936)</f>
        <v/>
      </c>
      <c r="N893" s="639" t="str">
        <f>IF(基本情報入力シート!W936="","",基本情報入力シート!W936)</f>
        <v/>
      </c>
      <c r="O893" s="639" t="str">
        <f>IF(基本情報入力シート!X936="","",基本情報入力シート!X936)</f>
        <v/>
      </c>
      <c r="P893" s="640" t="str">
        <f>IF(基本情報入力シート!Y936="","",基本情報入力シート!Y936)</f>
        <v/>
      </c>
      <c r="Q893" s="641" t="str">
        <f>IF(基本情報入力シート!Z936="","",基本情報入力シート!Z936)</f>
        <v/>
      </c>
      <c r="R893" s="642" t="str">
        <f>IF(基本情報入力シート!AA936="","",基本情報入力シート!AA936)</f>
        <v/>
      </c>
      <c r="S893" s="129"/>
      <c r="T893" s="130"/>
      <c r="U893" s="643" t="str">
        <f>IFERROR(VLOOKUP(P893,【参考】数式用!$A$5:$I$28,MATCH(T893,【参考】数式用!$H$4:$I$4,0)+7,0),"")</f>
        <v/>
      </c>
      <c r="V893" s="132"/>
      <c r="W893" s="312" t="s">
        <v>121</v>
      </c>
      <c r="X893" s="133"/>
      <c r="Y893" s="313" t="s">
        <v>122</v>
      </c>
      <c r="Z893" s="133"/>
      <c r="AA893" s="313" t="s">
        <v>123</v>
      </c>
      <c r="AB893" s="133"/>
      <c r="AC893" s="313" t="s">
        <v>122</v>
      </c>
      <c r="AD893" s="133"/>
      <c r="AE893" s="313" t="s">
        <v>124</v>
      </c>
      <c r="AF893" s="644" t="s">
        <v>125</v>
      </c>
      <c r="AG893" s="651" t="str">
        <f t="shared" si="40"/>
        <v/>
      </c>
      <c r="AH893" s="645" t="s">
        <v>47</v>
      </c>
      <c r="AI893" s="646" t="str">
        <f t="shared" si="41"/>
        <v/>
      </c>
      <c r="AJ893" s="234"/>
      <c r="AK893" s="647" t="str">
        <f t="shared" si="42"/>
        <v>○</v>
      </c>
      <c r="AL893" s="648" t="str">
        <f t="shared" si="43"/>
        <v/>
      </c>
      <c r="AM893" s="649"/>
      <c r="AN893" s="649"/>
      <c r="AO893" s="649"/>
      <c r="AP893" s="649"/>
      <c r="AQ893" s="649"/>
      <c r="AR893" s="649"/>
      <c r="AS893" s="649"/>
      <c r="AT893" s="649"/>
      <c r="AU893" s="650"/>
    </row>
    <row r="894" spans="1:47" ht="33" customHeight="1" thickBot="1">
      <c r="A894" s="639">
        <f t="shared" si="44"/>
        <v>884</v>
      </c>
      <c r="B894" s="1269" t="str">
        <f>IF(基本情報入力シート!C937="","",基本情報入力シート!C937)</f>
        <v/>
      </c>
      <c r="C894" s="1270"/>
      <c r="D894" s="1270"/>
      <c r="E894" s="1270"/>
      <c r="F894" s="1270"/>
      <c r="G894" s="1270"/>
      <c r="H894" s="1270"/>
      <c r="I894" s="1270"/>
      <c r="J894" s="1270"/>
      <c r="K894" s="1271"/>
      <c r="L894" s="639" t="str">
        <f>IF(基本情報入力シート!M937="","",基本情報入力シート!M937)</f>
        <v/>
      </c>
      <c r="M894" s="639" t="str">
        <f>IF(基本情報入力シート!R937="","",基本情報入力シート!R937)</f>
        <v/>
      </c>
      <c r="N894" s="639" t="str">
        <f>IF(基本情報入力シート!W937="","",基本情報入力シート!W937)</f>
        <v/>
      </c>
      <c r="O894" s="639" t="str">
        <f>IF(基本情報入力シート!X937="","",基本情報入力シート!X937)</f>
        <v/>
      </c>
      <c r="P894" s="640" t="str">
        <f>IF(基本情報入力シート!Y937="","",基本情報入力シート!Y937)</f>
        <v/>
      </c>
      <c r="Q894" s="641" t="str">
        <f>IF(基本情報入力シート!Z937="","",基本情報入力シート!Z937)</f>
        <v/>
      </c>
      <c r="R894" s="642" t="str">
        <f>IF(基本情報入力シート!AA937="","",基本情報入力シート!AA937)</f>
        <v/>
      </c>
      <c r="S894" s="129"/>
      <c r="T894" s="130"/>
      <c r="U894" s="643" t="str">
        <f>IFERROR(VLOOKUP(P894,【参考】数式用!$A$5:$I$28,MATCH(T894,【参考】数式用!$H$4:$I$4,0)+7,0),"")</f>
        <v/>
      </c>
      <c r="V894" s="132"/>
      <c r="W894" s="312" t="s">
        <v>121</v>
      </c>
      <c r="X894" s="133"/>
      <c r="Y894" s="313" t="s">
        <v>122</v>
      </c>
      <c r="Z894" s="133"/>
      <c r="AA894" s="313" t="s">
        <v>123</v>
      </c>
      <c r="AB894" s="133"/>
      <c r="AC894" s="313" t="s">
        <v>122</v>
      </c>
      <c r="AD894" s="133"/>
      <c r="AE894" s="313" t="s">
        <v>124</v>
      </c>
      <c r="AF894" s="644" t="s">
        <v>125</v>
      </c>
      <c r="AG894" s="651" t="str">
        <f t="shared" si="40"/>
        <v/>
      </c>
      <c r="AH894" s="645" t="s">
        <v>47</v>
      </c>
      <c r="AI894" s="646" t="str">
        <f t="shared" si="41"/>
        <v/>
      </c>
      <c r="AJ894" s="234"/>
      <c r="AK894" s="647" t="str">
        <f t="shared" si="42"/>
        <v>○</v>
      </c>
      <c r="AL894" s="648" t="str">
        <f t="shared" si="43"/>
        <v/>
      </c>
      <c r="AM894" s="649"/>
      <c r="AN894" s="649"/>
      <c r="AO894" s="649"/>
      <c r="AP894" s="649"/>
      <c r="AQ894" s="649"/>
      <c r="AR894" s="649"/>
      <c r="AS894" s="649"/>
      <c r="AT894" s="649"/>
      <c r="AU894" s="650"/>
    </row>
    <row r="895" spans="1:47" ht="33" customHeight="1" thickBot="1">
      <c r="A895" s="639">
        <f t="shared" si="44"/>
        <v>885</v>
      </c>
      <c r="B895" s="1269" t="str">
        <f>IF(基本情報入力シート!C938="","",基本情報入力シート!C938)</f>
        <v/>
      </c>
      <c r="C895" s="1270"/>
      <c r="D895" s="1270"/>
      <c r="E895" s="1270"/>
      <c r="F895" s="1270"/>
      <c r="G895" s="1270"/>
      <c r="H895" s="1270"/>
      <c r="I895" s="1270"/>
      <c r="J895" s="1270"/>
      <c r="K895" s="1271"/>
      <c r="L895" s="639" t="str">
        <f>IF(基本情報入力シート!M938="","",基本情報入力シート!M938)</f>
        <v/>
      </c>
      <c r="M895" s="639" t="str">
        <f>IF(基本情報入力シート!R938="","",基本情報入力シート!R938)</f>
        <v/>
      </c>
      <c r="N895" s="639" t="str">
        <f>IF(基本情報入力シート!W938="","",基本情報入力シート!W938)</f>
        <v/>
      </c>
      <c r="O895" s="639" t="str">
        <f>IF(基本情報入力シート!X938="","",基本情報入力シート!X938)</f>
        <v/>
      </c>
      <c r="P895" s="640" t="str">
        <f>IF(基本情報入力シート!Y938="","",基本情報入力シート!Y938)</f>
        <v/>
      </c>
      <c r="Q895" s="641" t="str">
        <f>IF(基本情報入力シート!Z938="","",基本情報入力シート!Z938)</f>
        <v/>
      </c>
      <c r="R895" s="642" t="str">
        <f>IF(基本情報入力シート!AA938="","",基本情報入力シート!AA938)</f>
        <v/>
      </c>
      <c r="S895" s="129"/>
      <c r="T895" s="130"/>
      <c r="U895" s="643" t="str">
        <f>IFERROR(VLOOKUP(P895,【参考】数式用!$A$5:$I$28,MATCH(T895,【参考】数式用!$H$4:$I$4,0)+7,0),"")</f>
        <v/>
      </c>
      <c r="V895" s="132"/>
      <c r="W895" s="312" t="s">
        <v>121</v>
      </c>
      <c r="X895" s="133"/>
      <c r="Y895" s="313" t="s">
        <v>122</v>
      </c>
      <c r="Z895" s="133"/>
      <c r="AA895" s="313" t="s">
        <v>123</v>
      </c>
      <c r="AB895" s="133"/>
      <c r="AC895" s="313" t="s">
        <v>122</v>
      </c>
      <c r="AD895" s="133"/>
      <c r="AE895" s="313" t="s">
        <v>124</v>
      </c>
      <c r="AF895" s="644" t="s">
        <v>125</v>
      </c>
      <c r="AG895" s="651" t="str">
        <f t="shared" si="40"/>
        <v/>
      </c>
      <c r="AH895" s="645" t="s">
        <v>47</v>
      </c>
      <c r="AI895" s="646" t="str">
        <f t="shared" si="41"/>
        <v/>
      </c>
      <c r="AJ895" s="234"/>
      <c r="AK895" s="647" t="str">
        <f t="shared" si="42"/>
        <v>○</v>
      </c>
      <c r="AL895" s="648" t="str">
        <f t="shared" si="43"/>
        <v/>
      </c>
      <c r="AM895" s="649"/>
      <c r="AN895" s="649"/>
      <c r="AO895" s="649"/>
      <c r="AP895" s="649"/>
      <c r="AQ895" s="649"/>
      <c r="AR895" s="649"/>
      <c r="AS895" s="649"/>
      <c r="AT895" s="649"/>
      <c r="AU895" s="650"/>
    </row>
    <row r="896" spans="1:47" ht="33" customHeight="1" thickBot="1">
      <c r="A896" s="639">
        <f t="shared" si="44"/>
        <v>886</v>
      </c>
      <c r="B896" s="1269" t="str">
        <f>IF(基本情報入力シート!C939="","",基本情報入力シート!C939)</f>
        <v/>
      </c>
      <c r="C896" s="1270"/>
      <c r="D896" s="1270"/>
      <c r="E896" s="1270"/>
      <c r="F896" s="1270"/>
      <c r="G896" s="1270"/>
      <c r="H896" s="1270"/>
      <c r="I896" s="1270"/>
      <c r="J896" s="1270"/>
      <c r="K896" s="1271"/>
      <c r="L896" s="639" t="str">
        <f>IF(基本情報入力シート!M939="","",基本情報入力シート!M939)</f>
        <v/>
      </c>
      <c r="M896" s="639" t="str">
        <f>IF(基本情報入力シート!R939="","",基本情報入力シート!R939)</f>
        <v/>
      </c>
      <c r="N896" s="639" t="str">
        <f>IF(基本情報入力シート!W939="","",基本情報入力シート!W939)</f>
        <v/>
      </c>
      <c r="O896" s="639" t="str">
        <f>IF(基本情報入力シート!X939="","",基本情報入力シート!X939)</f>
        <v/>
      </c>
      <c r="P896" s="640" t="str">
        <f>IF(基本情報入力シート!Y939="","",基本情報入力シート!Y939)</f>
        <v/>
      </c>
      <c r="Q896" s="641" t="str">
        <f>IF(基本情報入力シート!Z939="","",基本情報入力シート!Z939)</f>
        <v/>
      </c>
      <c r="R896" s="642" t="str">
        <f>IF(基本情報入力シート!AA939="","",基本情報入力シート!AA939)</f>
        <v/>
      </c>
      <c r="S896" s="129"/>
      <c r="T896" s="130"/>
      <c r="U896" s="643" t="str">
        <f>IFERROR(VLOOKUP(P896,【参考】数式用!$A$5:$I$28,MATCH(T896,【参考】数式用!$H$4:$I$4,0)+7,0),"")</f>
        <v/>
      </c>
      <c r="V896" s="132"/>
      <c r="W896" s="312" t="s">
        <v>121</v>
      </c>
      <c r="X896" s="133"/>
      <c r="Y896" s="313" t="s">
        <v>122</v>
      </c>
      <c r="Z896" s="133"/>
      <c r="AA896" s="313" t="s">
        <v>123</v>
      </c>
      <c r="AB896" s="133"/>
      <c r="AC896" s="313" t="s">
        <v>122</v>
      </c>
      <c r="AD896" s="133"/>
      <c r="AE896" s="313" t="s">
        <v>124</v>
      </c>
      <c r="AF896" s="644" t="s">
        <v>125</v>
      </c>
      <c r="AG896" s="651" t="str">
        <f t="shared" si="40"/>
        <v/>
      </c>
      <c r="AH896" s="645" t="s">
        <v>47</v>
      </c>
      <c r="AI896" s="646" t="str">
        <f t="shared" si="41"/>
        <v/>
      </c>
      <c r="AJ896" s="234"/>
      <c r="AK896" s="647" t="str">
        <f t="shared" si="42"/>
        <v>○</v>
      </c>
      <c r="AL896" s="648" t="str">
        <f t="shared" si="43"/>
        <v/>
      </c>
      <c r="AM896" s="649"/>
      <c r="AN896" s="649"/>
      <c r="AO896" s="649"/>
      <c r="AP896" s="649"/>
      <c r="AQ896" s="649"/>
      <c r="AR896" s="649"/>
      <c r="AS896" s="649"/>
      <c r="AT896" s="649"/>
      <c r="AU896" s="650"/>
    </row>
    <row r="897" spans="1:47" ht="33" customHeight="1" thickBot="1">
      <c r="A897" s="639">
        <f t="shared" si="44"/>
        <v>887</v>
      </c>
      <c r="B897" s="1269" t="str">
        <f>IF(基本情報入力シート!C940="","",基本情報入力シート!C940)</f>
        <v/>
      </c>
      <c r="C897" s="1270"/>
      <c r="D897" s="1270"/>
      <c r="E897" s="1270"/>
      <c r="F897" s="1270"/>
      <c r="G897" s="1270"/>
      <c r="H897" s="1270"/>
      <c r="I897" s="1270"/>
      <c r="J897" s="1270"/>
      <c r="K897" s="1271"/>
      <c r="L897" s="639" t="str">
        <f>IF(基本情報入力シート!M940="","",基本情報入力シート!M940)</f>
        <v/>
      </c>
      <c r="M897" s="639" t="str">
        <f>IF(基本情報入力シート!R940="","",基本情報入力シート!R940)</f>
        <v/>
      </c>
      <c r="N897" s="639" t="str">
        <f>IF(基本情報入力シート!W940="","",基本情報入力シート!W940)</f>
        <v/>
      </c>
      <c r="O897" s="639" t="str">
        <f>IF(基本情報入力シート!X940="","",基本情報入力シート!X940)</f>
        <v/>
      </c>
      <c r="P897" s="640" t="str">
        <f>IF(基本情報入力シート!Y940="","",基本情報入力シート!Y940)</f>
        <v/>
      </c>
      <c r="Q897" s="641" t="str">
        <f>IF(基本情報入力シート!Z940="","",基本情報入力シート!Z940)</f>
        <v/>
      </c>
      <c r="R897" s="642" t="str">
        <f>IF(基本情報入力シート!AA940="","",基本情報入力シート!AA940)</f>
        <v/>
      </c>
      <c r="S897" s="129"/>
      <c r="T897" s="130"/>
      <c r="U897" s="643" t="str">
        <f>IFERROR(VLOOKUP(P897,【参考】数式用!$A$5:$I$28,MATCH(T897,【参考】数式用!$H$4:$I$4,0)+7,0),"")</f>
        <v/>
      </c>
      <c r="V897" s="132"/>
      <c r="W897" s="312" t="s">
        <v>121</v>
      </c>
      <c r="X897" s="133"/>
      <c r="Y897" s="313" t="s">
        <v>122</v>
      </c>
      <c r="Z897" s="133"/>
      <c r="AA897" s="313" t="s">
        <v>123</v>
      </c>
      <c r="AB897" s="133"/>
      <c r="AC897" s="313" t="s">
        <v>122</v>
      </c>
      <c r="AD897" s="133"/>
      <c r="AE897" s="313" t="s">
        <v>124</v>
      </c>
      <c r="AF897" s="644" t="s">
        <v>125</v>
      </c>
      <c r="AG897" s="651" t="str">
        <f t="shared" si="40"/>
        <v/>
      </c>
      <c r="AH897" s="645" t="s">
        <v>47</v>
      </c>
      <c r="AI897" s="646" t="str">
        <f t="shared" si="41"/>
        <v/>
      </c>
      <c r="AJ897" s="234"/>
      <c r="AK897" s="647" t="str">
        <f t="shared" si="42"/>
        <v>○</v>
      </c>
      <c r="AL897" s="648" t="str">
        <f t="shared" si="43"/>
        <v/>
      </c>
      <c r="AM897" s="649"/>
      <c r="AN897" s="649"/>
      <c r="AO897" s="649"/>
      <c r="AP897" s="649"/>
      <c r="AQ897" s="649"/>
      <c r="AR897" s="649"/>
      <c r="AS897" s="649"/>
      <c r="AT897" s="649"/>
      <c r="AU897" s="650"/>
    </row>
    <row r="898" spans="1:47" ht="33" customHeight="1" thickBot="1">
      <c r="A898" s="639">
        <f t="shared" si="44"/>
        <v>888</v>
      </c>
      <c r="B898" s="1269" t="str">
        <f>IF(基本情報入力シート!C941="","",基本情報入力シート!C941)</f>
        <v/>
      </c>
      <c r="C898" s="1270"/>
      <c r="D898" s="1270"/>
      <c r="E898" s="1270"/>
      <c r="F898" s="1270"/>
      <c r="G898" s="1270"/>
      <c r="H898" s="1270"/>
      <c r="I898" s="1270"/>
      <c r="J898" s="1270"/>
      <c r="K898" s="1271"/>
      <c r="L898" s="639" t="str">
        <f>IF(基本情報入力シート!M941="","",基本情報入力シート!M941)</f>
        <v/>
      </c>
      <c r="M898" s="639" t="str">
        <f>IF(基本情報入力シート!R941="","",基本情報入力シート!R941)</f>
        <v/>
      </c>
      <c r="N898" s="639" t="str">
        <f>IF(基本情報入力シート!W941="","",基本情報入力シート!W941)</f>
        <v/>
      </c>
      <c r="O898" s="639" t="str">
        <f>IF(基本情報入力シート!X941="","",基本情報入力シート!X941)</f>
        <v/>
      </c>
      <c r="P898" s="640" t="str">
        <f>IF(基本情報入力シート!Y941="","",基本情報入力シート!Y941)</f>
        <v/>
      </c>
      <c r="Q898" s="641" t="str">
        <f>IF(基本情報入力シート!Z941="","",基本情報入力シート!Z941)</f>
        <v/>
      </c>
      <c r="R898" s="642" t="str">
        <f>IF(基本情報入力シート!AA941="","",基本情報入力シート!AA941)</f>
        <v/>
      </c>
      <c r="S898" s="129"/>
      <c r="T898" s="130"/>
      <c r="U898" s="643" t="str">
        <f>IFERROR(VLOOKUP(P898,【参考】数式用!$A$5:$I$28,MATCH(T898,【参考】数式用!$H$4:$I$4,0)+7,0),"")</f>
        <v/>
      </c>
      <c r="V898" s="132"/>
      <c r="W898" s="312" t="s">
        <v>121</v>
      </c>
      <c r="X898" s="133"/>
      <c r="Y898" s="313" t="s">
        <v>122</v>
      </c>
      <c r="Z898" s="133"/>
      <c r="AA898" s="313" t="s">
        <v>123</v>
      </c>
      <c r="AB898" s="133"/>
      <c r="AC898" s="313" t="s">
        <v>122</v>
      </c>
      <c r="AD898" s="133"/>
      <c r="AE898" s="313" t="s">
        <v>124</v>
      </c>
      <c r="AF898" s="644" t="s">
        <v>125</v>
      </c>
      <c r="AG898" s="651" t="str">
        <f t="shared" si="40"/>
        <v/>
      </c>
      <c r="AH898" s="645" t="s">
        <v>47</v>
      </c>
      <c r="AI898" s="646" t="str">
        <f t="shared" si="41"/>
        <v/>
      </c>
      <c r="AJ898" s="234"/>
      <c r="AK898" s="647" t="str">
        <f t="shared" si="42"/>
        <v>○</v>
      </c>
      <c r="AL898" s="648" t="str">
        <f t="shared" si="43"/>
        <v/>
      </c>
      <c r="AM898" s="649"/>
      <c r="AN898" s="649"/>
      <c r="AO898" s="649"/>
      <c r="AP898" s="649"/>
      <c r="AQ898" s="649"/>
      <c r="AR898" s="649"/>
      <c r="AS898" s="649"/>
      <c r="AT898" s="649"/>
      <c r="AU898" s="650"/>
    </row>
    <row r="899" spans="1:47" ht="33" customHeight="1" thickBot="1">
      <c r="A899" s="639">
        <f t="shared" si="44"/>
        <v>889</v>
      </c>
      <c r="B899" s="1269" t="str">
        <f>IF(基本情報入力シート!C942="","",基本情報入力シート!C942)</f>
        <v/>
      </c>
      <c r="C899" s="1270"/>
      <c r="D899" s="1270"/>
      <c r="E899" s="1270"/>
      <c r="F899" s="1270"/>
      <c r="G899" s="1270"/>
      <c r="H899" s="1270"/>
      <c r="I899" s="1270"/>
      <c r="J899" s="1270"/>
      <c r="K899" s="1271"/>
      <c r="L899" s="639" t="str">
        <f>IF(基本情報入力シート!M942="","",基本情報入力シート!M942)</f>
        <v/>
      </c>
      <c r="M899" s="639" t="str">
        <f>IF(基本情報入力シート!R942="","",基本情報入力シート!R942)</f>
        <v/>
      </c>
      <c r="N899" s="639" t="str">
        <f>IF(基本情報入力シート!W942="","",基本情報入力シート!W942)</f>
        <v/>
      </c>
      <c r="O899" s="639" t="str">
        <f>IF(基本情報入力シート!X942="","",基本情報入力シート!X942)</f>
        <v/>
      </c>
      <c r="P899" s="640" t="str">
        <f>IF(基本情報入力シート!Y942="","",基本情報入力シート!Y942)</f>
        <v/>
      </c>
      <c r="Q899" s="641" t="str">
        <f>IF(基本情報入力シート!Z942="","",基本情報入力シート!Z942)</f>
        <v/>
      </c>
      <c r="R899" s="642" t="str">
        <f>IF(基本情報入力シート!AA942="","",基本情報入力シート!AA942)</f>
        <v/>
      </c>
      <c r="S899" s="129"/>
      <c r="T899" s="130"/>
      <c r="U899" s="643" t="str">
        <f>IFERROR(VLOOKUP(P899,【参考】数式用!$A$5:$I$28,MATCH(T899,【参考】数式用!$H$4:$I$4,0)+7,0),"")</f>
        <v/>
      </c>
      <c r="V899" s="132"/>
      <c r="W899" s="312" t="s">
        <v>121</v>
      </c>
      <c r="X899" s="133"/>
      <c r="Y899" s="313" t="s">
        <v>122</v>
      </c>
      <c r="Z899" s="133"/>
      <c r="AA899" s="313" t="s">
        <v>123</v>
      </c>
      <c r="AB899" s="133"/>
      <c r="AC899" s="313" t="s">
        <v>122</v>
      </c>
      <c r="AD899" s="133"/>
      <c r="AE899" s="313" t="s">
        <v>124</v>
      </c>
      <c r="AF899" s="644" t="s">
        <v>125</v>
      </c>
      <c r="AG899" s="651" t="str">
        <f t="shared" si="40"/>
        <v/>
      </c>
      <c r="AH899" s="645" t="s">
        <v>47</v>
      </c>
      <c r="AI899" s="646" t="str">
        <f t="shared" si="41"/>
        <v/>
      </c>
      <c r="AJ899" s="234"/>
      <c r="AK899" s="647" t="str">
        <f t="shared" si="42"/>
        <v>○</v>
      </c>
      <c r="AL899" s="648" t="str">
        <f t="shared" si="43"/>
        <v/>
      </c>
      <c r="AM899" s="649"/>
      <c r="AN899" s="649"/>
      <c r="AO899" s="649"/>
      <c r="AP899" s="649"/>
      <c r="AQ899" s="649"/>
      <c r="AR899" s="649"/>
      <c r="AS899" s="649"/>
      <c r="AT899" s="649"/>
      <c r="AU899" s="650"/>
    </row>
    <row r="900" spans="1:47" ht="33" customHeight="1" thickBot="1">
      <c r="A900" s="639">
        <f t="shared" si="44"/>
        <v>890</v>
      </c>
      <c r="B900" s="1269" t="str">
        <f>IF(基本情報入力シート!C943="","",基本情報入力シート!C943)</f>
        <v/>
      </c>
      <c r="C900" s="1270"/>
      <c r="D900" s="1270"/>
      <c r="E900" s="1270"/>
      <c r="F900" s="1270"/>
      <c r="G900" s="1270"/>
      <c r="H900" s="1270"/>
      <c r="I900" s="1270"/>
      <c r="J900" s="1270"/>
      <c r="K900" s="1271"/>
      <c r="L900" s="639" t="str">
        <f>IF(基本情報入力シート!M943="","",基本情報入力シート!M943)</f>
        <v/>
      </c>
      <c r="M900" s="639" t="str">
        <f>IF(基本情報入力シート!R943="","",基本情報入力シート!R943)</f>
        <v/>
      </c>
      <c r="N900" s="639" t="str">
        <f>IF(基本情報入力シート!W943="","",基本情報入力シート!W943)</f>
        <v/>
      </c>
      <c r="O900" s="639" t="str">
        <f>IF(基本情報入力シート!X943="","",基本情報入力シート!X943)</f>
        <v/>
      </c>
      <c r="P900" s="640" t="str">
        <f>IF(基本情報入力シート!Y943="","",基本情報入力シート!Y943)</f>
        <v/>
      </c>
      <c r="Q900" s="641" t="str">
        <f>IF(基本情報入力シート!Z943="","",基本情報入力シート!Z943)</f>
        <v/>
      </c>
      <c r="R900" s="642" t="str">
        <f>IF(基本情報入力シート!AA943="","",基本情報入力シート!AA943)</f>
        <v/>
      </c>
      <c r="S900" s="129"/>
      <c r="T900" s="130"/>
      <c r="U900" s="643" t="str">
        <f>IFERROR(VLOOKUP(P900,【参考】数式用!$A$5:$I$28,MATCH(T900,【参考】数式用!$H$4:$I$4,0)+7,0),"")</f>
        <v/>
      </c>
      <c r="V900" s="132"/>
      <c r="W900" s="312" t="s">
        <v>121</v>
      </c>
      <c r="X900" s="133"/>
      <c r="Y900" s="313" t="s">
        <v>122</v>
      </c>
      <c r="Z900" s="133"/>
      <c r="AA900" s="313" t="s">
        <v>123</v>
      </c>
      <c r="AB900" s="133"/>
      <c r="AC900" s="313" t="s">
        <v>122</v>
      </c>
      <c r="AD900" s="133"/>
      <c r="AE900" s="313" t="s">
        <v>124</v>
      </c>
      <c r="AF900" s="644" t="s">
        <v>125</v>
      </c>
      <c r="AG900" s="651" t="str">
        <f t="shared" si="40"/>
        <v/>
      </c>
      <c r="AH900" s="645" t="s">
        <v>47</v>
      </c>
      <c r="AI900" s="646" t="str">
        <f t="shared" si="41"/>
        <v/>
      </c>
      <c r="AJ900" s="234"/>
      <c r="AK900" s="647" t="str">
        <f t="shared" si="42"/>
        <v>○</v>
      </c>
      <c r="AL900" s="648" t="str">
        <f t="shared" si="43"/>
        <v/>
      </c>
      <c r="AM900" s="649"/>
      <c r="AN900" s="649"/>
      <c r="AO900" s="649"/>
      <c r="AP900" s="649"/>
      <c r="AQ900" s="649"/>
      <c r="AR900" s="649"/>
      <c r="AS900" s="649"/>
      <c r="AT900" s="649"/>
      <c r="AU900" s="650"/>
    </row>
    <row r="901" spans="1:47" ht="33" customHeight="1" thickBot="1">
      <c r="A901" s="639">
        <f t="shared" si="44"/>
        <v>891</v>
      </c>
      <c r="B901" s="1269" t="str">
        <f>IF(基本情報入力シート!C944="","",基本情報入力シート!C944)</f>
        <v/>
      </c>
      <c r="C901" s="1270"/>
      <c r="D901" s="1270"/>
      <c r="E901" s="1270"/>
      <c r="F901" s="1270"/>
      <c r="G901" s="1270"/>
      <c r="H901" s="1270"/>
      <c r="I901" s="1270"/>
      <c r="J901" s="1270"/>
      <c r="K901" s="1271"/>
      <c r="L901" s="639" t="str">
        <f>IF(基本情報入力シート!M944="","",基本情報入力シート!M944)</f>
        <v/>
      </c>
      <c r="M901" s="639" t="str">
        <f>IF(基本情報入力シート!R944="","",基本情報入力シート!R944)</f>
        <v/>
      </c>
      <c r="N901" s="639" t="str">
        <f>IF(基本情報入力シート!W944="","",基本情報入力シート!W944)</f>
        <v/>
      </c>
      <c r="O901" s="639" t="str">
        <f>IF(基本情報入力シート!X944="","",基本情報入力シート!X944)</f>
        <v/>
      </c>
      <c r="P901" s="640" t="str">
        <f>IF(基本情報入力シート!Y944="","",基本情報入力シート!Y944)</f>
        <v/>
      </c>
      <c r="Q901" s="641" t="str">
        <f>IF(基本情報入力シート!Z944="","",基本情報入力シート!Z944)</f>
        <v/>
      </c>
      <c r="R901" s="642" t="str">
        <f>IF(基本情報入力シート!AA944="","",基本情報入力シート!AA944)</f>
        <v/>
      </c>
      <c r="S901" s="129"/>
      <c r="T901" s="130"/>
      <c r="U901" s="643" t="str">
        <f>IFERROR(VLOOKUP(P901,【参考】数式用!$A$5:$I$28,MATCH(T901,【参考】数式用!$H$4:$I$4,0)+7,0),"")</f>
        <v/>
      </c>
      <c r="V901" s="132"/>
      <c r="W901" s="312" t="s">
        <v>121</v>
      </c>
      <c r="X901" s="133"/>
      <c r="Y901" s="313" t="s">
        <v>122</v>
      </c>
      <c r="Z901" s="133"/>
      <c r="AA901" s="313" t="s">
        <v>123</v>
      </c>
      <c r="AB901" s="133"/>
      <c r="AC901" s="313" t="s">
        <v>122</v>
      </c>
      <c r="AD901" s="133"/>
      <c r="AE901" s="313" t="s">
        <v>124</v>
      </c>
      <c r="AF901" s="644" t="s">
        <v>125</v>
      </c>
      <c r="AG901" s="651" t="str">
        <f t="shared" si="40"/>
        <v/>
      </c>
      <c r="AH901" s="645" t="s">
        <v>47</v>
      </c>
      <c r="AI901" s="646" t="str">
        <f t="shared" si="41"/>
        <v/>
      </c>
      <c r="AJ901" s="234"/>
      <c r="AK901" s="647" t="str">
        <f t="shared" si="42"/>
        <v>○</v>
      </c>
      <c r="AL901" s="648" t="str">
        <f t="shared" si="43"/>
        <v/>
      </c>
      <c r="AM901" s="649"/>
      <c r="AN901" s="649"/>
      <c r="AO901" s="649"/>
      <c r="AP901" s="649"/>
      <c r="AQ901" s="649"/>
      <c r="AR901" s="649"/>
      <c r="AS901" s="649"/>
      <c r="AT901" s="649"/>
      <c r="AU901" s="650"/>
    </row>
    <row r="902" spans="1:47" ht="33" customHeight="1" thickBot="1">
      <c r="A902" s="639">
        <f t="shared" si="44"/>
        <v>892</v>
      </c>
      <c r="B902" s="1269" t="str">
        <f>IF(基本情報入力シート!C945="","",基本情報入力シート!C945)</f>
        <v/>
      </c>
      <c r="C902" s="1270"/>
      <c r="D902" s="1270"/>
      <c r="E902" s="1270"/>
      <c r="F902" s="1270"/>
      <c r="G902" s="1270"/>
      <c r="H902" s="1270"/>
      <c r="I902" s="1270"/>
      <c r="J902" s="1270"/>
      <c r="K902" s="1271"/>
      <c r="L902" s="639" t="str">
        <f>IF(基本情報入力シート!M945="","",基本情報入力シート!M945)</f>
        <v/>
      </c>
      <c r="M902" s="639" t="str">
        <f>IF(基本情報入力シート!R945="","",基本情報入力シート!R945)</f>
        <v/>
      </c>
      <c r="N902" s="639" t="str">
        <f>IF(基本情報入力シート!W945="","",基本情報入力シート!W945)</f>
        <v/>
      </c>
      <c r="O902" s="639" t="str">
        <f>IF(基本情報入力シート!X945="","",基本情報入力シート!X945)</f>
        <v/>
      </c>
      <c r="P902" s="640" t="str">
        <f>IF(基本情報入力シート!Y945="","",基本情報入力シート!Y945)</f>
        <v/>
      </c>
      <c r="Q902" s="641" t="str">
        <f>IF(基本情報入力シート!Z945="","",基本情報入力シート!Z945)</f>
        <v/>
      </c>
      <c r="R902" s="642" t="str">
        <f>IF(基本情報入力シート!AA945="","",基本情報入力シート!AA945)</f>
        <v/>
      </c>
      <c r="S902" s="129"/>
      <c r="T902" s="130"/>
      <c r="U902" s="643" t="str">
        <f>IFERROR(VLOOKUP(P902,【参考】数式用!$A$5:$I$28,MATCH(T902,【参考】数式用!$H$4:$I$4,0)+7,0),"")</f>
        <v/>
      </c>
      <c r="V902" s="132"/>
      <c r="W902" s="312" t="s">
        <v>121</v>
      </c>
      <c r="X902" s="133"/>
      <c r="Y902" s="313" t="s">
        <v>122</v>
      </c>
      <c r="Z902" s="133"/>
      <c r="AA902" s="313" t="s">
        <v>123</v>
      </c>
      <c r="AB902" s="133"/>
      <c r="AC902" s="313" t="s">
        <v>122</v>
      </c>
      <c r="AD902" s="133"/>
      <c r="AE902" s="313" t="s">
        <v>124</v>
      </c>
      <c r="AF902" s="644" t="s">
        <v>125</v>
      </c>
      <c r="AG902" s="651" t="str">
        <f t="shared" si="40"/>
        <v/>
      </c>
      <c r="AH902" s="645" t="s">
        <v>47</v>
      </c>
      <c r="AI902" s="646" t="str">
        <f t="shared" si="41"/>
        <v/>
      </c>
      <c r="AJ902" s="234"/>
      <c r="AK902" s="647" t="str">
        <f t="shared" si="42"/>
        <v>○</v>
      </c>
      <c r="AL902" s="648" t="str">
        <f t="shared" si="43"/>
        <v/>
      </c>
      <c r="AM902" s="649"/>
      <c r="AN902" s="649"/>
      <c r="AO902" s="649"/>
      <c r="AP902" s="649"/>
      <c r="AQ902" s="649"/>
      <c r="AR902" s="649"/>
      <c r="AS902" s="649"/>
      <c r="AT902" s="649"/>
      <c r="AU902" s="650"/>
    </row>
    <row r="903" spans="1:47" ht="33" customHeight="1" thickBot="1">
      <c r="A903" s="639">
        <f t="shared" si="44"/>
        <v>893</v>
      </c>
      <c r="B903" s="1269" t="str">
        <f>IF(基本情報入力シート!C946="","",基本情報入力シート!C946)</f>
        <v/>
      </c>
      <c r="C903" s="1270"/>
      <c r="D903" s="1270"/>
      <c r="E903" s="1270"/>
      <c r="F903" s="1270"/>
      <c r="G903" s="1270"/>
      <c r="H903" s="1270"/>
      <c r="I903" s="1270"/>
      <c r="J903" s="1270"/>
      <c r="K903" s="1271"/>
      <c r="L903" s="639" t="str">
        <f>IF(基本情報入力シート!M946="","",基本情報入力シート!M946)</f>
        <v/>
      </c>
      <c r="M903" s="639" t="str">
        <f>IF(基本情報入力シート!R946="","",基本情報入力シート!R946)</f>
        <v/>
      </c>
      <c r="N903" s="639" t="str">
        <f>IF(基本情報入力シート!W946="","",基本情報入力シート!W946)</f>
        <v/>
      </c>
      <c r="O903" s="639" t="str">
        <f>IF(基本情報入力シート!X946="","",基本情報入力シート!X946)</f>
        <v/>
      </c>
      <c r="P903" s="640" t="str">
        <f>IF(基本情報入力シート!Y946="","",基本情報入力シート!Y946)</f>
        <v/>
      </c>
      <c r="Q903" s="641" t="str">
        <f>IF(基本情報入力シート!Z946="","",基本情報入力シート!Z946)</f>
        <v/>
      </c>
      <c r="R903" s="642" t="str">
        <f>IF(基本情報入力シート!AA946="","",基本情報入力シート!AA946)</f>
        <v/>
      </c>
      <c r="S903" s="129"/>
      <c r="T903" s="130"/>
      <c r="U903" s="643" t="str">
        <f>IFERROR(VLOOKUP(P903,【参考】数式用!$A$5:$I$28,MATCH(T903,【参考】数式用!$H$4:$I$4,0)+7,0),"")</f>
        <v/>
      </c>
      <c r="V903" s="132"/>
      <c r="W903" s="312" t="s">
        <v>121</v>
      </c>
      <c r="X903" s="133"/>
      <c r="Y903" s="313" t="s">
        <v>122</v>
      </c>
      <c r="Z903" s="133"/>
      <c r="AA903" s="313" t="s">
        <v>123</v>
      </c>
      <c r="AB903" s="133"/>
      <c r="AC903" s="313" t="s">
        <v>122</v>
      </c>
      <c r="AD903" s="133"/>
      <c r="AE903" s="313" t="s">
        <v>124</v>
      </c>
      <c r="AF903" s="644" t="s">
        <v>125</v>
      </c>
      <c r="AG903" s="651" t="str">
        <f t="shared" si="40"/>
        <v/>
      </c>
      <c r="AH903" s="645" t="s">
        <v>47</v>
      </c>
      <c r="AI903" s="646" t="str">
        <f t="shared" si="41"/>
        <v/>
      </c>
      <c r="AJ903" s="234"/>
      <c r="AK903" s="647" t="str">
        <f t="shared" si="42"/>
        <v>○</v>
      </c>
      <c r="AL903" s="648" t="str">
        <f t="shared" si="43"/>
        <v/>
      </c>
      <c r="AM903" s="649"/>
      <c r="AN903" s="649"/>
      <c r="AO903" s="649"/>
      <c r="AP903" s="649"/>
      <c r="AQ903" s="649"/>
      <c r="AR903" s="649"/>
      <c r="AS903" s="649"/>
      <c r="AT903" s="649"/>
      <c r="AU903" s="650"/>
    </row>
    <row r="904" spans="1:47" ht="33" customHeight="1" thickBot="1">
      <c r="A904" s="639">
        <f t="shared" si="44"/>
        <v>894</v>
      </c>
      <c r="B904" s="1269" t="str">
        <f>IF(基本情報入力シート!C947="","",基本情報入力シート!C947)</f>
        <v/>
      </c>
      <c r="C904" s="1270"/>
      <c r="D904" s="1270"/>
      <c r="E904" s="1270"/>
      <c r="F904" s="1270"/>
      <c r="G904" s="1270"/>
      <c r="H904" s="1270"/>
      <c r="I904" s="1270"/>
      <c r="J904" s="1270"/>
      <c r="K904" s="1271"/>
      <c r="L904" s="639" t="str">
        <f>IF(基本情報入力シート!M947="","",基本情報入力シート!M947)</f>
        <v/>
      </c>
      <c r="M904" s="639" t="str">
        <f>IF(基本情報入力シート!R947="","",基本情報入力シート!R947)</f>
        <v/>
      </c>
      <c r="N904" s="639" t="str">
        <f>IF(基本情報入力シート!W947="","",基本情報入力シート!W947)</f>
        <v/>
      </c>
      <c r="O904" s="639" t="str">
        <f>IF(基本情報入力シート!X947="","",基本情報入力シート!X947)</f>
        <v/>
      </c>
      <c r="P904" s="640" t="str">
        <f>IF(基本情報入力シート!Y947="","",基本情報入力シート!Y947)</f>
        <v/>
      </c>
      <c r="Q904" s="641" t="str">
        <f>IF(基本情報入力シート!Z947="","",基本情報入力シート!Z947)</f>
        <v/>
      </c>
      <c r="R904" s="642" t="str">
        <f>IF(基本情報入力シート!AA947="","",基本情報入力シート!AA947)</f>
        <v/>
      </c>
      <c r="S904" s="129"/>
      <c r="T904" s="130"/>
      <c r="U904" s="643" t="str">
        <f>IFERROR(VLOOKUP(P904,【参考】数式用!$A$5:$I$28,MATCH(T904,【参考】数式用!$H$4:$I$4,0)+7,0),"")</f>
        <v/>
      </c>
      <c r="V904" s="132"/>
      <c r="W904" s="312" t="s">
        <v>121</v>
      </c>
      <c r="X904" s="133"/>
      <c r="Y904" s="313" t="s">
        <v>122</v>
      </c>
      <c r="Z904" s="133"/>
      <c r="AA904" s="313" t="s">
        <v>123</v>
      </c>
      <c r="AB904" s="133"/>
      <c r="AC904" s="313" t="s">
        <v>122</v>
      </c>
      <c r="AD904" s="133"/>
      <c r="AE904" s="313" t="s">
        <v>124</v>
      </c>
      <c r="AF904" s="644" t="s">
        <v>125</v>
      </c>
      <c r="AG904" s="651" t="str">
        <f t="shared" si="40"/>
        <v/>
      </c>
      <c r="AH904" s="645" t="s">
        <v>47</v>
      </c>
      <c r="AI904" s="646" t="str">
        <f t="shared" si="41"/>
        <v/>
      </c>
      <c r="AJ904" s="234"/>
      <c r="AK904" s="647" t="str">
        <f t="shared" si="42"/>
        <v>○</v>
      </c>
      <c r="AL904" s="648" t="str">
        <f t="shared" si="43"/>
        <v/>
      </c>
      <c r="AM904" s="649"/>
      <c r="AN904" s="649"/>
      <c r="AO904" s="649"/>
      <c r="AP904" s="649"/>
      <c r="AQ904" s="649"/>
      <c r="AR904" s="649"/>
      <c r="AS904" s="649"/>
      <c r="AT904" s="649"/>
      <c r="AU904" s="650"/>
    </row>
    <row r="905" spans="1:47" ht="33" customHeight="1" thickBot="1">
      <c r="A905" s="639">
        <f t="shared" si="44"/>
        <v>895</v>
      </c>
      <c r="B905" s="1269" t="str">
        <f>IF(基本情報入力シート!C948="","",基本情報入力シート!C948)</f>
        <v/>
      </c>
      <c r="C905" s="1270"/>
      <c r="D905" s="1270"/>
      <c r="E905" s="1270"/>
      <c r="F905" s="1270"/>
      <c r="G905" s="1270"/>
      <c r="H905" s="1270"/>
      <c r="I905" s="1270"/>
      <c r="J905" s="1270"/>
      <c r="K905" s="1271"/>
      <c r="L905" s="639" t="str">
        <f>IF(基本情報入力シート!M948="","",基本情報入力シート!M948)</f>
        <v/>
      </c>
      <c r="M905" s="639" t="str">
        <f>IF(基本情報入力シート!R948="","",基本情報入力シート!R948)</f>
        <v/>
      </c>
      <c r="N905" s="639" t="str">
        <f>IF(基本情報入力シート!W948="","",基本情報入力シート!W948)</f>
        <v/>
      </c>
      <c r="O905" s="639" t="str">
        <f>IF(基本情報入力シート!X948="","",基本情報入力シート!X948)</f>
        <v/>
      </c>
      <c r="P905" s="640" t="str">
        <f>IF(基本情報入力シート!Y948="","",基本情報入力シート!Y948)</f>
        <v/>
      </c>
      <c r="Q905" s="641" t="str">
        <f>IF(基本情報入力シート!Z948="","",基本情報入力シート!Z948)</f>
        <v/>
      </c>
      <c r="R905" s="642" t="str">
        <f>IF(基本情報入力シート!AA948="","",基本情報入力シート!AA948)</f>
        <v/>
      </c>
      <c r="S905" s="129"/>
      <c r="T905" s="130"/>
      <c r="U905" s="643" t="str">
        <f>IFERROR(VLOOKUP(P905,【参考】数式用!$A$5:$I$28,MATCH(T905,【参考】数式用!$H$4:$I$4,0)+7,0),"")</f>
        <v/>
      </c>
      <c r="V905" s="132"/>
      <c r="W905" s="312" t="s">
        <v>121</v>
      </c>
      <c r="X905" s="133"/>
      <c r="Y905" s="313" t="s">
        <v>122</v>
      </c>
      <c r="Z905" s="133"/>
      <c r="AA905" s="313" t="s">
        <v>123</v>
      </c>
      <c r="AB905" s="133"/>
      <c r="AC905" s="313" t="s">
        <v>122</v>
      </c>
      <c r="AD905" s="133"/>
      <c r="AE905" s="313" t="s">
        <v>124</v>
      </c>
      <c r="AF905" s="644" t="s">
        <v>125</v>
      </c>
      <c r="AG905" s="651" t="str">
        <f t="shared" si="40"/>
        <v/>
      </c>
      <c r="AH905" s="645" t="s">
        <v>47</v>
      </c>
      <c r="AI905" s="646" t="str">
        <f t="shared" si="41"/>
        <v/>
      </c>
      <c r="AJ905" s="234"/>
      <c r="AK905" s="647" t="str">
        <f t="shared" si="42"/>
        <v>○</v>
      </c>
      <c r="AL905" s="648" t="str">
        <f t="shared" si="43"/>
        <v/>
      </c>
      <c r="AM905" s="649"/>
      <c r="AN905" s="649"/>
      <c r="AO905" s="649"/>
      <c r="AP905" s="649"/>
      <c r="AQ905" s="649"/>
      <c r="AR905" s="649"/>
      <c r="AS905" s="649"/>
      <c r="AT905" s="649"/>
      <c r="AU905" s="650"/>
    </row>
    <row r="906" spans="1:47" ht="33" customHeight="1" thickBot="1">
      <c r="A906" s="639">
        <f t="shared" si="44"/>
        <v>896</v>
      </c>
      <c r="B906" s="1269" t="str">
        <f>IF(基本情報入力シート!C949="","",基本情報入力シート!C949)</f>
        <v/>
      </c>
      <c r="C906" s="1270"/>
      <c r="D906" s="1270"/>
      <c r="E906" s="1270"/>
      <c r="F906" s="1270"/>
      <c r="G906" s="1270"/>
      <c r="H906" s="1270"/>
      <c r="I906" s="1270"/>
      <c r="J906" s="1270"/>
      <c r="K906" s="1271"/>
      <c r="L906" s="639" t="str">
        <f>IF(基本情報入力シート!M949="","",基本情報入力シート!M949)</f>
        <v/>
      </c>
      <c r="M906" s="639" t="str">
        <f>IF(基本情報入力シート!R949="","",基本情報入力シート!R949)</f>
        <v/>
      </c>
      <c r="N906" s="639" t="str">
        <f>IF(基本情報入力シート!W949="","",基本情報入力シート!W949)</f>
        <v/>
      </c>
      <c r="O906" s="639" t="str">
        <f>IF(基本情報入力シート!X949="","",基本情報入力シート!X949)</f>
        <v/>
      </c>
      <c r="P906" s="640" t="str">
        <f>IF(基本情報入力シート!Y949="","",基本情報入力シート!Y949)</f>
        <v/>
      </c>
      <c r="Q906" s="641" t="str">
        <f>IF(基本情報入力シート!Z949="","",基本情報入力シート!Z949)</f>
        <v/>
      </c>
      <c r="R906" s="642" t="str">
        <f>IF(基本情報入力シート!AA949="","",基本情報入力シート!AA949)</f>
        <v/>
      </c>
      <c r="S906" s="129"/>
      <c r="T906" s="130"/>
      <c r="U906" s="643" t="str">
        <f>IFERROR(VLOOKUP(P906,【参考】数式用!$A$5:$I$28,MATCH(T906,【参考】数式用!$H$4:$I$4,0)+7,0),"")</f>
        <v/>
      </c>
      <c r="V906" s="132"/>
      <c r="W906" s="312" t="s">
        <v>121</v>
      </c>
      <c r="X906" s="133"/>
      <c r="Y906" s="313" t="s">
        <v>122</v>
      </c>
      <c r="Z906" s="133"/>
      <c r="AA906" s="313" t="s">
        <v>123</v>
      </c>
      <c r="AB906" s="133"/>
      <c r="AC906" s="313" t="s">
        <v>122</v>
      </c>
      <c r="AD906" s="133"/>
      <c r="AE906" s="313" t="s">
        <v>124</v>
      </c>
      <c r="AF906" s="644" t="s">
        <v>125</v>
      </c>
      <c r="AG906" s="651" t="str">
        <f t="shared" si="40"/>
        <v/>
      </c>
      <c r="AH906" s="645" t="s">
        <v>47</v>
      </c>
      <c r="AI906" s="646" t="str">
        <f t="shared" si="41"/>
        <v/>
      </c>
      <c r="AJ906" s="234"/>
      <c r="AK906" s="647" t="str">
        <f t="shared" si="42"/>
        <v>○</v>
      </c>
      <c r="AL906" s="648" t="str">
        <f t="shared" si="43"/>
        <v/>
      </c>
      <c r="AM906" s="649"/>
      <c r="AN906" s="649"/>
      <c r="AO906" s="649"/>
      <c r="AP906" s="649"/>
      <c r="AQ906" s="649"/>
      <c r="AR906" s="649"/>
      <c r="AS906" s="649"/>
      <c r="AT906" s="649"/>
      <c r="AU906" s="650"/>
    </row>
    <row r="907" spans="1:47" ht="33" customHeight="1" thickBot="1">
      <c r="A907" s="639">
        <f t="shared" si="44"/>
        <v>897</v>
      </c>
      <c r="B907" s="1269" t="str">
        <f>IF(基本情報入力シート!C950="","",基本情報入力シート!C950)</f>
        <v/>
      </c>
      <c r="C907" s="1270"/>
      <c r="D907" s="1270"/>
      <c r="E907" s="1270"/>
      <c r="F907" s="1270"/>
      <c r="G907" s="1270"/>
      <c r="H907" s="1270"/>
      <c r="I907" s="1270"/>
      <c r="J907" s="1270"/>
      <c r="K907" s="1271"/>
      <c r="L907" s="639" t="str">
        <f>IF(基本情報入力シート!M950="","",基本情報入力シート!M950)</f>
        <v/>
      </c>
      <c r="M907" s="639" t="str">
        <f>IF(基本情報入力シート!R950="","",基本情報入力シート!R950)</f>
        <v/>
      </c>
      <c r="N907" s="639" t="str">
        <f>IF(基本情報入力シート!W950="","",基本情報入力シート!W950)</f>
        <v/>
      </c>
      <c r="O907" s="639" t="str">
        <f>IF(基本情報入力シート!X950="","",基本情報入力シート!X950)</f>
        <v/>
      </c>
      <c r="P907" s="640" t="str">
        <f>IF(基本情報入力シート!Y950="","",基本情報入力シート!Y950)</f>
        <v/>
      </c>
      <c r="Q907" s="641" t="str">
        <f>IF(基本情報入力シート!Z950="","",基本情報入力シート!Z950)</f>
        <v/>
      </c>
      <c r="R907" s="642" t="str">
        <f>IF(基本情報入力シート!AA950="","",基本情報入力シート!AA950)</f>
        <v/>
      </c>
      <c r="S907" s="129"/>
      <c r="T907" s="130"/>
      <c r="U907" s="643" t="str">
        <f>IFERROR(VLOOKUP(P907,【参考】数式用!$A$5:$I$28,MATCH(T907,【参考】数式用!$H$4:$I$4,0)+7,0),"")</f>
        <v/>
      </c>
      <c r="V907" s="132"/>
      <c r="W907" s="312" t="s">
        <v>121</v>
      </c>
      <c r="X907" s="133"/>
      <c r="Y907" s="313" t="s">
        <v>122</v>
      </c>
      <c r="Z907" s="133"/>
      <c r="AA907" s="313" t="s">
        <v>123</v>
      </c>
      <c r="AB907" s="133"/>
      <c r="AC907" s="313" t="s">
        <v>122</v>
      </c>
      <c r="AD907" s="133"/>
      <c r="AE907" s="313" t="s">
        <v>124</v>
      </c>
      <c r="AF907" s="644" t="s">
        <v>125</v>
      </c>
      <c r="AG907" s="651" t="str">
        <f t="shared" ref="AG907:AG1009" si="45">IF(X907&gt;=1,(AB907*12+AD907)-(X907*12+Z907)+1,"")</f>
        <v/>
      </c>
      <c r="AH907" s="645" t="s">
        <v>47</v>
      </c>
      <c r="AI907" s="646" t="str">
        <f t="shared" ref="AI907:AI1009" si="46">IFERROR(ROUNDDOWN(ROUND(Q907*U907,0)*R907,0)*AG907,"")</f>
        <v/>
      </c>
      <c r="AJ907" s="234"/>
      <c r="AK907" s="647" t="str">
        <f t="shared" ref="AK907:AK1009" si="47">IFERROR(IF(AND(T907="特定加算Ⅰ",OR(V907="",V907="-",V907="いずれも取得していない")),"☓","○"),"")</f>
        <v>○</v>
      </c>
      <c r="AL907" s="648" t="str">
        <f t="shared" ref="AL907:AL1009" si="48">IFERROR(IF(AND(T907="特定加算Ⅰ",OR(V907="",V907="-",V907="いずれも取得していない")),"！特定加算Ⅰが選択されています。該当する介護福祉士配置等要件を選択してください。",""),"")</f>
        <v/>
      </c>
      <c r="AM907" s="649"/>
      <c r="AN907" s="649"/>
      <c r="AO907" s="649"/>
      <c r="AP907" s="649"/>
      <c r="AQ907" s="649"/>
      <c r="AR907" s="649"/>
      <c r="AS907" s="649"/>
      <c r="AT907" s="649"/>
      <c r="AU907" s="650"/>
    </row>
    <row r="908" spans="1:47" ht="33" customHeight="1" thickBot="1">
      <c r="A908" s="639">
        <f t="shared" si="44"/>
        <v>898</v>
      </c>
      <c r="B908" s="1269" t="str">
        <f>IF(基本情報入力シート!C951="","",基本情報入力シート!C951)</f>
        <v/>
      </c>
      <c r="C908" s="1270"/>
      <c r="D908" s="1270"/>
      <c r="E908" s="1270"/>
      <c r="F908" s="1270"/>
      <c r="G908" s="1270"/>
      <c r="H908" s="1270"/>
      <c r="I908" s="1270"/>
      <c r="J908" s="1270"/>
      <c r="K908" s="1271"/>
      <c r="L908" s="639" t="str">
        <f>IF(基本情報入力シート!M951="","",基本情報入力シート!M951)</f>
        <v/>
      </c>
      <c r="M908" s="639" t="str">
        <f>IF(基本情報入力シート!R951="","",基本情報入力シート!R951)</f>
        <v/>
      </c>
      <c r="N908" s="639" t="str">
        <f>IF(基本情報入力シート!W951="","",基本情報入力シート!W951)</f>
        <v/>
      </c>
      <c r="O908" s="639" t="str">
        <f>IF(基本情報入力シート!X951="","",基本情報入力シート!X951)</f>
        <v/>
      </c>
      <c r="P908" s="640" t="str">
        <f>IF(基本情報入力シート!Y951="","",基本情報入力シート!Y951)</f>
        <v/>
      </c>
      <c r="Q908" s="641" t="str">
        <f>IF(基本情報入力シート!Z951="","",基本情報入力シート!Z951)</f>
        <v/>
      </c>
      <c r="R908" s="642" t="str">
        <f>IF(基本情報入力シート!AA951="","",基本情報入力シート!AA951)</f>
        <v/>
      </c>
      <c r="S908" s="129"/>
      <c r="T908" s="130"/>
      <c r="U908" s="643" t="str">
        <f>IFERROR(VLOOKUP(P908,【参考】数式用!$A$5:$I$28,MATCH(T908,【参考】数式用!$H$4:$I$4,0)+7,0),"")</f>
        <v/>
      </c>
      <c r="V908" s="132"/>
      <c r="W908" s="312" t="s">
        <v>121</v>
      </c>
      <c r="X908" s="133"/>
      <c r="Y908" s="313" t="s">
        <v>122</v>
      </c>
      <c r="Z908" s="133"/>
      <c r="AA908" s="313" t="s">
        <v>123</v>
      </c>
      <c r="AB908" s="133"/>
      <c r="AC908" s="313" t="s">
        <v>122</v>
      </c>
      <c r="AD908" s="133"/>
      <c r="AE908" s="313" t="s">
        <v>124</v>
      </c>
      <c r="AF908" s="644" t="s">
        <v>125</v>
      </c>
      <c r="AG908" s="651" t="str">
        <f t="shared" si="45"/>
        <v/>
      </c>
      <c r="AH908" s="645" t="s">
        <v>47</v>
      </c>
      <c r="AI908" s="646" t="str">
        <f t="shared" si="46"/>
        <v/>
      </c>
      <c r="AJ908" s="234"/>
      <c r="AK908" s="647" t="str">
        <f t="shared" si="47"/>
        <v>○</v>
      </c>
      <c r="AL908" s="648" t="str">
        <f t="shared" si="48"/>
        <v/>
      </c>
      <c r="AM908" s="649"/>
      <c r="AN908" s="649"/>
      <c r="AO908" s="649"/>
      <c r="AP908" s="649"/>
      <c r="AQ908" s="649"/>
      <c r="AR908" s="649"/>
      <c r="AS908" s="649"/>
      <c r="AT908" s="649"/>
      <c r="AU908" s="650"/>
    </row>
    <row r="909" spans="1:47" ht="33" customHeight="1" thickBot="1">
      <c r="A909" s="639">
        <f t="shared" ref="A909:A972" si="49">A908+1</f>
        <v>899</v>
      </c>
      <c r="B909" s="1269" t="str">
        <f>IF(基本情報入力シート!C952="","",基本情報入力シート!C952)</f>
        <v/>
      </c>
      <c r="C909" s="1270"/>
      <c r="D909" s="1270"/>
      <c r="E909" s="1270"/>
      <c r="F909" s="1270"/>
      <c r="G909" s="1270"/>
      <c r="H909" s="1270"/>
      <c r="I909" s="1270"/>
      <c r="J909" s="1270"/>
      <c r="K909" s="1271"/>
      <c r="L909" s="639" t="str">
        <f>IF(基本情報入力シート!M952="","",基本情報入力シート!M952)</f>
        <v/>
      </c>
      <c r="M909" s="639" t="str">
        <f>IF(基本情報入力シート!R952="","",基本情報入力シート!R952)</f>
        <v/>
      </c>
      <c r="N909" s="639" t="str">
        <f>IF(基本情報入力シート!W952="","",基本情報入力シート!W952)</f>
        <v/>
      </c>
      <c r="O909" s="639" t="str">
        <f>IF(基本情報入力シート!X952="","",基本情報入力シート!X952)</f>
        <v/>
      </c>
      <c r="P909" s="640" t="str">
        <f>IF(基本情報入力シート!Y952="","",基本情報入力シート!Y952)</f>
        <v/>
      </c>
      <c r="Q909" s="641" t="str">
        <f>IF(基本情報入力シート!Z952="","",基本情報入力シート!Z952)</f>
        <v/>
      </c>
      <c r="R909" s="642" t="str">
        <f>IF(基本情報入力シート!AA952="","",基本情報入力シート!AA952)</f>
        <v/>
      </c>
      <c r="S909" s="129"/>
      <c r="T909" s="130"/>
      <c r="U909" s="643" t="str">
        <f>IFERROR(VLOOKUP(P909,【参考】数式用!$A$5:$I$28,MATCH(T909,【参考】数式用!$H$4:$I$4,0)+7,0),"")</f>
        <v/>
      </c>
      <c r="V909" s="132"/>
      <c r="W909" s="312" t="s">
        <v>121</v>
      </c>
      <c r="X909" s="133"/>
      <c r="Y909" s="313" t="s">
        <v>122</v>
      </c>
      <c r="Z909" s="133"/>
      <c r="AA909" s="313" t="s">
        <v>123</v>
      </c>
      <c r="AB909" s="133"/>
      <c r="AC909" s="313" t="s">
        <v>122</v>
      </c>
      <c r="AD909" s="133"/>
      <c r="AE909" s="313" t="s">
        <v>124</v>
      </c>
      <c r="AF909" s="644" t="s">
        <v>125</v>
      </c>
      <c r="AG909" s="651" t="str">
        <f t="shared" si="45"/>
        <v/>
      </c>
      <c r="AH909" s="645" t="s">
        <v>47</v>
      </c>
      <c r="AI909" s="646" t="str">
        <f t="shared" si="46"/>
        <v/>
      </c>
      <c r="AJ909" s="234"/>
      <c r="AK909" s="647" t="str">
        <f t="shared" si="47"/>
        <v>○</v>
      </c>
      <c r="AL909" s="648" t="str">
        <f t="shared" si="48"/>
        <v/>
      </c>
      <c r="AM909" s="649"/>
      <c r="AN909" s="649"/>
      <c r="AO909" s="649"/>
      <c r="AP909" s="649"/>
      <c r="AQ909" s="649"/>
      <c r="AR909" s="649"/>
      <c r="AS909" s="649"/>
      <c r="AT909" s="649"/>
      <c r="AU909" s="650"/>
    </row>
    <row r="910" spans="1:47" ht="33" customHeight="1" thickBot="1">
      <c r="A910" s="639">
        <f t="shared" si="49"/>
        <v>900</v>
      </c>
      <c r="B910" s="1269" t="str">
        <f>IF(基本情報入力シート!C953="","",基本情報入力シート!C953)</f>
        <v/>
      </c>
      <c r="C910" s="1270"/>
      <c r="D910" s="1270"/>
      <c r="E910" s="1270"/>
      <c r="F910" s="1270"/>
      <c r="G910" s="1270"/>
      <c r="H910" s="1270"/>
      <c r="I910" s="1270"/>
      <c r="J910" s="1270"/>
      <c r="K910" s="1271"/>
      <c r="L910" s="639" t="str">
        <f>IF(基本情報入力シート!M953="","",基本情報入力シート!M953)</f>
        <v/>
      </c>
      <c r="M910" s="639" t="str">
        <f>IF(基本情報入力シート!R953="","",基本情報入力シート!R953)</f>
        <v/>
      </c>
      <c r="N910" s="639" t="str">
        <f>IF(基本情報入力シート!W953="","",基本情報入力シート!W953)</f>
        <v/>
      </c>
      <c r="O910" s="639" t="str">
        <f>IF(基本情報入力シート!X953="","",基本情報入力シート!X953)</f>
        <v/>
      </c>
      <c r="P910" s="640" t="str">
        <f>IF(基本情報入力シート!Y953="","",基本情報入力シート!Y953)</f>
        <v/>
      </c>
      <c r="Q910" s="641" t="str">
        <f>IF(基本情報入力シート!Z953="","",基本情報入力シート!Z953)</f>
        <v/>
      </c>
      <c r="R910" s="642" t="str">
        <f>IF(基本情報入力シート!AA953="","",基本情報入力シート!AA953)</f>
        <v/>
      </c>
      <c r="S910" s="129"/>
      <c r="T910" s="130"/>
      <c r="U910" s="643" t="str">
        <f>IFERROR(VLOOKUP(P910,【参考】数式用!$A$5:$I$28,MATCH(T910,【参考】数式用!$H$4:$I$4,0)+7,0),"")</f>
        <v/>
      </c>
      <c r="V910" s="132"/>
      <c r="W910" s="312" t="s">
        <v>121</v>
      </c>
      <c r="X910" s="133"/>
      <c r="Y910" s="313" t="s">
        <v>122</v>
      </c>
      <c r="Z910" s="133"/>
      <c r="AA910" s="313" t="s">
        <v>123</v>
      </c>
      <c r="AB910" s="133"/>
      <c r="AC910" s="313" t="s">
        <v>122</v>
      </c>
      <c r="AD910" s="133"/>
      <c r="AE910" s="313" t="s">
        <v>124</v>
      </c>
      <c r="AF910" s="644" t="s">
        <v>125</v>
      </c>
      <c r="AG910" s="651" t="str">
        <f t="shared" si="45"/>
        <v/>
      </c>
      <c r="AH910" s="645" t="s">
        <v>47</v>
      </c>
      <c r="AI910" s="646" t="str">
        <f t="shared" si="46"/>
        <v/>
      </c>
      <c r="AJ910" s="234"/>
      <c r="AK910" s="647" t="str">
        <f t="shared" si="47"/>
        <v>○</v>
      </c>
      <c r="AL910" s="648" t="str">
        <f t="shared" si="48"/>
        <v/>
      </c>
      <c r="AM910" s="649"/>
      <c r="AN910" s="649"/>
      <c r="AO910" s="649"/>
      <c r="AP910" s="649"/>
      <c r="AQ910" s="649"/>
      <c r="AR910" s="649"/>
      <c r="AS910" s="649"/>
      <c r="AT910" s="649"/>
      <c r="AU910" s="650"/>
    </row>
    <row r="911" spans="1:47" ht="33" customHeight="1" thickBot="1">
      <c r="A911" s="639">
        <f t="shared" si="49"/>
        <v>901</v>
      </c>
      <c r="B911" s="1269" t="str">
        <f>IF(基本情報入力シート!C954="","",基本情報入力シート!C954)</f>
        <v/>
      </c>
      <c r="C911" s="1270"/>
      <c r="D911" s="1270"/>
      <c r="E911" s="1270"/>
      <c r="F911" s="1270"/>
      <c r="G911" s="1270"/>
      <c r="H911" s="1270"/>
      <c r="I911" s="1270"/>
      <c r="J911" s="1270"/>
      <c r="K911" s="1271"/>
      <c r="L911" s="639" t="str">
        <f>IF(基本情報入力シート!M954="","",基本情報入力シート!M954)</f>
        <v/>
      </c>
      <c r="M911" s="639" t="str">
        <f>IF(基本情報入力シート!R954="","",基本情報入力シート!R954)</f>
        <v/>
      </c>
      <c r="N911" s="639" t="str">
        <f>IF(基本情報入力シート!W954="","",基本情報入力シート!W954)</f>
        <v/>
      </c>
      <c r="O911" s="639" t="str">
        <f>IF(基本情報入力シート!X954="","",基本情報入力シート!X954)</f>
        <v/>
      </c>
      <c r="P911" s="640" t="str">
        <f>IF(基本情報入力シート!Y954="","",基本情報入力シート!Y954)</f>
        <v/>
      </c>
      <c r="Q911" s="641" t="str">
        <f>IF(基本情報入力シート!Z954="","",基本情報入力シート!Z954)</f>
        <v/>
      </c>
      <c r="R911" s="642" t="str">
        <f>IF(基本情報入力シート!AA954="","",基本情報入力シート!AA954)</f>
        <v/>
      </c>
      <c r="S911" s="129"/>
      <c r="T911" s="130"/>
      <c r="U911" s="643" t="str">
        <f>IFERROR(VLOOKUP(P911,【参考】数式用!$A$5:$I$28,MATCH(T911,【参考】数式用!$H$4:$I$4,0)+7,0),"")</f>
        <v/>
      </c>
      <c r="V911" s="132"/>
      <c r="W911" s="312" t="s">
        <v>121</v>
      </c>
      <c r="X911" s="133"/>
      <c r="Y911" s="313" t="s">
        <v>122</v>
      </c>
      <c r="Z911" s="133"/>
      <c r="AA911" s="313" t="s">
        <v>123</v>
      </c>
      <c r="AB911" s="133"/>
      <c r="AC911" s="313" t="s">
        <v>122</v>
      </c>
      <c r="AD911" s="133"/>
      <c r="AE911" s="313" t="s">
        <v>124</v>
      </c>
      <c r="AF911" s="644" t="s">
        <v>125</v>
      </c>
      <c r="AG911" s="651" t="str">
        <f t="shared" si="45"/>
        <v/>
      </c>
      <c r="AH911" s="645" t="s">
        <v>47</v>
      </c>
      <c r="AI911" s="646" t="str">
        <f t="shared" si="46"/>
        <v/>
      </c>
      <c r="AJ911" s="234"/>
      <c r="AK911" s="647" t="str">
        <f t="shared" si="47"/>
        <v>○</v>
      </c>
      <c r="AL911" s="648" t="str">
        <f t="shared" si="48"/>
        <v/>
      </c>
      <c r="AM911" s="649"/>
      <c r="AN911" s="649"/>
      <c r="AO911" s="649"/>
      <c r="AP911" s="649"/>
      <c r="AQ911" s="649"/>
      <c r="AR911" s="649"/>
      <c r="AS911" s="649"/>
      <c r="AT911" s="649"/>
      <c r="AU911" s="650"/>
    </row>
    <row r="912" spans="1:47" ht="33" customHeight="1" thickBot="1">
      <c r="A912" s="639">
        <f t="shared" si="49"/>
        <v>902</v>
      </c>
      <c r="B912" s="1269" t="str">
        <f>IF(基本情報入力シート!C955="","",基本情報入力シート!C955)</f>
        <v/>
      </c>
      <c r="C912" s="1270"/>
      <c r="D912" s="1270"/>
      <c r="E912" s="1270"/>
      <c r="F912" s="1270"/>
      <c r="G912" s="1270"/>
      <c r="H912" s="1270"/>
      <c r="I912" s="1270"/>
      <c r="J912" s="1270"/>
      <c r="K912" s="1271"/>
      <c r="L912" s="639" t="str">
        <f>IF(基本情報入力シート!M955="","",基本情報入力シート!M955)</f>
        <v/>
      </c>
      <c r="M912" s="639" t="str">
        <f>IF(基本情報入力シート!R955="","",基本情報入力シート!R955)</f>
        <v/>
      </c>
      <c r="N912" s="639" t="str">
        <f>IF(基本情報入力シート!W955="","",基本情報入力シート!W955)</f>
        <v/>
      </c>
      <c r="O912" s="639" t="str">
        <f>IF(基本情報入力シート!X955="","",基本情報入力シート!X955)</f>
        <v/>
      </c>
      <c r="P912" s="640" t="str">
        <f>IF(基本情報入力シート!Y955="","",基本情報入力シート!Y955)</f>
        <v/>
      </c>
      <c r="Q912" s="641" t="str">
        <f>IF(基本情報入力シート!Z955="","",基本情報入力シート!Z955)</f>
        <v/>
      </c>
      <c r="R912" s="642" t="str">
        <f>IF(基本情報入力シート!AA955="","",基本情報入力シート!AA955)</f>
        <v/>
      </c>
      <c r="S912" s="129"/>
      <c r="T912" s="130"/>
      <c r="U912" s="643" t="str">
        <f>IFERROR(VLOOKUP(P912,【参考】数式用!$A$5:$I$28,MATCH(T912,【参考】数式用!$H$4:$I$4,0)+7,0),"")</f>
        <v/>
      </c>
      <c r="V912" s="132"/>
      <c r="W912" s="312" t="s">
        <v>121</v>
      </c>
      <c r="X912" s="133"/>
      <c r="Y912" s="313" t="s">
        <v>122</v>
      </c>
      <c r="Z912" s="133"/>
      <c r="AA912" s="313" t="s">
        <v>123</v>
      </c>
      <c r="AB912" s="133"/>
      <c r="AC912" s="313" t="s">
        <v>122</v>
      </c>
      <c r="AD912" s="133"/>
      <c r="AE912" s="313" t="s">
        <v>124</v>
      </c>
      <c r="AF912" s="644" t="s">
        <v>125</v>
      </c>
      <c r="AG912" s="651" t="str">
        <f t="shared" si="45"/>
        <v/>
      </c>
      <c r="AH912" s="645" t="s">
        <v>47</v>
      </c>
      <c r="AI912" s="646" t="str">
        <f t="shared" si="46"/>
        <v/>
      </c>
      <c r="AJ912" s="234"/>
      <c r="AK912" s="647" t="str">
        <f t="shared" si="47"/>
        <v>○</v>
      </c>
      <c r="AL912" s="648" t="str">
        <f t="shared" si="48"/>
        <v/>
      </c>
      <c r="AM912" s="649"/>
      <c r="AN912" s="649"/>
      <c r="AO912" s="649"/>
      <c r="AP912" s="649"/>
      <c r="AQ912" s="649"/>
      <c r="AR912" s="649"/>
      <c r="AS912" s="649"/>
      <c r="AT912" s="649"/>
      <c r="AU912" s="650"/>
    </row>
    <row r="913" spans="1:47" ht="33" customHeight="1" thickBot="1">
      <c r="A913" s="639">
        <f t="shared" si="49"/>
        <v>903</v>
      </c>
      <c r="B913" s="1269" t="str">
        <f>IF(基本情報入力シート!C956="","",基本情報入力シート!C956)</f>
        <v/>
      </c>
      <c r="C913" s="1270"/>
      <c r="D913" s="1270"/>
      <c r="E913" s="1270"/>
      <c r="F913" s="1270"/>
      <c r="G913" s="1270"/>
      <c r="H913" s="1270"/>
      <c r="I913" s="1270"/>
      <c r="J913" s="1270"/>
      <c r="K913" s="1271"/>
      <c r="L913" s="639" t="str">
        <f>IF(基本情報入力シート!M956="","",基本情報入力シート!M956)</f>
        <v/>
      </c>
      <c r="M913" s="639" t="str">
        <f>IF(基本情報入力シート!R956="","",基本情報入力シート!R956)</f>
        <v/>
      </c>
      <c r="N913" s="639" t="str">
        <f>IF(基本情報入力シート!W956="","",基本情報入力シート!W956)</f>
        <v/>
      </c>
      <c r="O913" s="639" t="str">
        <f>IF(基本情報入力シート!X956="","",基本情報入力シート!X956)</f>
        <v/>
      </c>
      <c r="P913" s="640" t="str">
        <f>IF(基本情報入力シート!Y956="","",基本情報入力シート!Y956)</f>
        <v/>
      </c>
      <c r="Q913" s="641" t="str">
        <f>IF(基本情報入力シート!Z956="","",基本情報入力シート!Z956)</f>
        <v/>
      </c>
      <c r="R913" s="642" t="str">
        <f>IF(基本情報入力シート!AA956="","",基本情報入力シート!AA956)</f>
        <v/>
      </c>
      <c r="S913" s="129"/>
      <c r="T913" s="130"/>
      <c r="U913" s="643" t="str">
        <f>IFERROR(VLOOKUP(P913,【参考】数式用!$A$5:$I$28,MATCH(T913,【参考】数式用!$H$4:$I$4,0)+7,0),"")</f>
        <v/>
      </c>
      <c r="V913" s="132"/>
      <c r="W913" s="312" t="s">
        <v>121</v>
      </c>
      <c r="X913" s="133"/>
      <c r="Y913" s="313" t="s">
        <v>122</v>
      </c>
      <c r="Z913" s="133"/>
      <c r="AA913" s="313" t="s">
        <v>123</v>
      </c>
      <c r="AB913" s="133"/>
      <c r="AC913" s="313" t="s">
        <v>122</v>
      </c>
      <c r="AD913" s="133"/>
      <c r="AE913" s="313" t="s">
        <v>124</v>
      </c>
      <c r="AF913" s="644" t="s">
        <v>125</v>
      </c>
      <c r="AG913" s="651" t="str">
        <f t="shared" si="45"/>
        <v/>
      </c>
      <c r="AH913" s="645" t="s">
        <v>47</v>
      </c>
      <c r="AI913" s="646" t="str">
        <f t="shared" si="46"/>
        <v/>
      </c>
      <c r="AJ913" s="234"/>
      <c r="AK913" s="647" t="str">
        <f t="shared" si="47"/>
        <v>○</v>
      </c>
      <c r="AL913" s="648" t="str">
        <f t="shared" si="48"/>
        <v/>
      </c>
      <c r="AM913" s="649"/>
      <c r="AN913" s="649"/>
      <c r="AO913" s="649"/>
      <c r="AP913" s="649"/>
      <c r="AQ913" s="649"/>
      <c r="AR913" s="649"/>
      <c r="AS913" s="649"/>
      <c r="AT913" s="649"/>
      <c r="AU913" s="650"/>
    </row>
    <row r="914" spans="1:47" ht="33" customHeight="1" thickBot="1">
      <c r="A914" s="639">
        <f t="shared" si="49"/>
        <v>904</v>
      </c>
      <c r="B914" s="1269" t="str">
        <f>IF(基本情報入力シート!C957="","",基本情報入力シート!C957)</f>
        <v/>
      </c>
      <c r="C914" s="1270"/>
      <c r="D914" s="1270"/>
      <c r="E914" s="1270"/>
      <c r="F914" s="1270"/>
      <c r="G914" s="1270"/>
      <c r="H914" s="1270"/>
      <c r="I914" s="1270"/>
      <c r="J914" s="1270"/>
      <c r="K914" s="1271"/>
      <c r="L914" s="639" t="str">
        <f>IF(基本情報入力シート!M957="","",基本情報入力シート!M957)</f>
        <v/>
      </c>
      <c r="M914" s="639" t="str">
        <f>IF(基本情報入力シート!R957="","",基本情報入力シート!R957)</f>
        <v/>
      </c>
      <c r="N914" s="639" t="str">
        <f>IF(基本情報入力シート!W957="","",基本情報入力シート!W957)</f>
        <v/>
      </c>
      <c r="O914" s="639" t="str">
        <f>IF(基本情報入力シート!X957="","",基本情報入力シート!X957)</f>
        <v/>
      </c>
      <c r="P914" s="640" t="str">
        <f>IF(基本情報入力シート!Y957="","",基本情報入力シート!Y957)</f>
        <v/>
      </c>
      <c r="Q914" s="641" t="str">
        <f>IF(基本情報入力シート!Z957="","",基本情報入力シート!Z957)</f>
        <v/>
      </c>
      <c r="R914" s="642" t="str">
        <f>IF(基本情報入力シート!AA957="","",基本情報入力シート!AA957)</f>
        <v/>
      </c>
      <c r="S914" s="129"/>
      <c r="T914" s="130"/>
      <c r="U914" s="643" t="str">
        <f>IFERROR(VLOOKUP(P914,【参考】数式用!$A$5:$I$28,MATCH(T914,【参考】数式用!$H$4:$I$4,0)+7,0),"")</f>
        <v/>
      </c>
      <c r="V914" s="132"/>
      <c r="W914" s="312" t="s">
        <v>121</v>
      </c>
      <c r="X914" s="133"/>
      <c r="Y914" s="313" t="s">
        <v>122</v>
      </c>
      <c r="Z914" s="133"/>
      <c r="AA914" s="313" t="s">
        <v>123</v>
      </c>
      <c r="AB914" s="133"/>
      <c r="AC914" s="313" t="s">
        <v>122</v>
      </c>
      <c r="AD914" s="133"/>
      <c r="AE914" s="313" t="s">
        <v>124</v>
      </c>
      <c r="AF914" s="644" t="s">
        <v>125</v>
      </c>
      <c r="AG914" s="651" t="str">
        <f t="shared" si="45"/>
        <v/>
      </c>
      <c r="AH914" s="645" t="s">
        <v>47</v>
      </c>
      <c r="AI914" s="646" t="str">
        <f t="shared" si="46"/>
        <v/>
      </c>
      <c r="AJ914" s="234"/>
      <c r="AK914" s="647" t="str">
        <f t="shared" si="47"/>
        <v>○</v>
      </c>
      <c r="AL914" s="648" t="str">
        <f t="shared" si="48"/>
        <v/>
      </c>
      <c r="AM914" s="649"/>
      <c r="AN914" s="649"/>
      <c r="AO914" s="649"/>
      <c r="AP914" s="649"/>
      <c r="AQ914" s="649"/>
      <c r="AR914" s="649"/>
      <c r="AS914" s="649"/>
      <c r="AT914" s="649"/>
      <c r="AU914" s="650"/>
    </row>
    <row r="915" spans="1:47" ht="33" customHeight="1" thickBot="1">
      <c r="A915" s="639">
        <f t="shared" si="49"/>
        <v>905</v>
      </c>
      <c r="B915" s="1269" t="str">
        <f>IF(基本情報入力シート!C958="","",基本情報入力シート!C958)</f>
        <v/>
      </c>
      <c r="C915" s="1270"/>
      <c r="D915" s="1270"/>
      <c r="E915" s="1270"/>
      <c r="F915" s="1270"/>
      <c r="G915" s="1270"/>
      <c r="H915" s="1270"/>
      <c r="I915" s="1270"/>
      <c r="J915" s="1270"/>
      <c r="K915" s="1271"/>
      <c r="L915" s="639" t="str">
        <f>IF(基本情報入力シート!M958="","",基本情報入力シート!M958)</f>
        <v/>
      </c>
      <c r="M915" s="639" t="str">
        <f>IF(基本情報入力シート!R958="","",基本情報入力シート!R958)</f>
        <v/>
      </c>
      <c r="N915" s="639" t="str">
        <f>IF(基本情報入力シート!W958="","",基本情報入力シート!W958)</f>
        <v/>
      </c>
      <c r="O915" s="639" t="str">
        <f>IF(基本情報入力シート!X958="","",基本情報入力シート!X958)</f>
        <v/>
      </c>
      <c r="P915" s="640" t="str">
        <f>IF(基本情報入力シート!Y958="","",基本情報入力シート!Y958)</f>
        <v/>
      </c>
      <c r="Q915" s="641" t="str">
        <f>IF(基本情報入力シート!Z958="","",基本情報入力シート!Z958)</f>
        <v/>
      </c>
      <c r="R915" s="642" t="str">
        <f>IF(基本情報入力シート!AA958="","",基本情報入力シート!AA958)</f>
        <v/>
      </c>
      <c r="S915" s="129"/>
      <c r="T915" s="130"/>
      <c r="U915" s="643" t="str">
        <f>IFERROR(VLOOKUP(P915,【参考】数式用!$A$5:$I$28,MATCH(T915,【参考】数式用!$H$4:$I$4,0)+7,0),"")</f>
        <v/>
      </c>
      <c r="V915" s="132"/>
      <c r="W915" s="312" t="s">
        <v>121</v>
      </c>
      <c r="X915" s="133"/>
      <c r="Y915" s="313" t="s">
        <v>122</v>
      </c>
      <c r="Z915" s="133"/>
      <c r="AA915" s="313" t="s">
        <v>123</v>
      </c>
      <c r="AB915" s="133"/>
      <c r="AC915" s="313" t="s">
        <v>122</v>
      </c>
      <c r="AD915" s="133"/>
      <c r="AE915" s="313" t="s">
        <v>124</v>
      </c>
      <c r="AF915" s="644" t="s">
        <v>125</v>
      </c>
      <c r="AG915" s="651" t="str">
        <f t="shared" si="45"/>
        <v/>
      </c>
      <c r="AH915" s="645" t="s">
        <v>47</v>
      </c>
      <c r="AI915" s="646" t="str">
        <f t="shared" si="46"/>
        <v/>
      </c>
      <c r="AJ915" s="234"/>
      <c r="AK915" s="647" t="str">
        <f t="shared" si="47"/>
        <v>○</v>
      </c>
      <c r="AL915" s="648" t="str">
        <f t="shared" si="48"/>
        <v/>
      </c>
      <c r="AM915" s="649"/>
      <c r="AN915" s="649"/>
      <c r="AO915" s="649"/>
      <c r="AP915" s="649"/>
      <c r="AQ915" s="649"/>
      <c r="AR915" s="649"/>
      <c r="AS915" s="649"/>
      <c r="AT915" s="649"/>
      <c r="AU915" s="650"/>
    </row>
    <row r="916" spans="1:47" ht="33" customHeight="1" thickBot="1">
      <c r="A916" s="639">
        <f t="shared" si="49"/>
        <v>906</v>
      </c>
      <c r="B916" s="1269" t="str">
        <f>IF(基本情報入力シート!C959="","",基本情報入力シート!C959)</f>
        <v/>
      </c>
      <c r="C916" s="1270"/>
      <c r="D916" s="1270"/>
      <c r="E916" s="1270"/>
      <c r="F916" s="1270"/>
      <c r="G916" s="1270"/>
      <c r="H916" s="1270"/>
      <c r="I916" s="1270"/>
      <c r="J916" s="1270"/>
      <c r="K916" s="1271"/>
      <c r="L916" s="639" t="str">
        <f>IF(基本情報入力シート!M959="","",基本情報入力シート!M959)</f>
        <v/>
      </c>
      <c r="M916" s="639" t="str">
        <f>IF(基本情報入力シート!R959="","",基本情報入力シート!R959)</f>
        <v/>
      </c>
      <c r="N916" s="639" t="str">
        <f>IF(基本情報入力シート!W959="","",基本情報入力シート!W959)</f>
        <v/>
      </c>
      <c r="O916" s="639" t="str">
        <f>IF(基本情報入力シート!X959="","",基本情報入力シート!X959)</f>
        <v/>
      </c>
      <c r="P916" s="640" t="str">
        <f>IF(基本情報入力シート!Y959="","",基本情報入力シート!Y959)</f>
        <v/>
      </c>
      <c r="Q916" s="641" t="str">
        <f>IF(基本情報入力シート!Z959="","",基本情報入力シート!Z959)</f>
        <v/>
      </c>
      <c r="R916" s="642" t="str">
        <f>IF(基本情報入力シート!AA959="","",基本情報入力シート!AA959)</f>
        <v/>
      </c>
      <c r="S916" s="129"/>
      <c r="T916" s="130"/>
      <c r="U916" s="643" t="str">
        <f>IFERROR(VLOOKUP(P916,【参考】数式用!$A$5:$I$28,MATCH(T916,【参考】数式用!$H$4:$I$4,0)+7,0),"")</f>
        <v/>
      </c>
      <c r="V916" s="132"/>
      <c r="W916" s="312" t="s">
        <v>121</v>
      </c>
      <c r="X916" s="133"/>
      <c r="Y916" s="313" t="s">
        <v>122</v>
      </c>
      <c r="Z916" s="133"/>
      <c r="AA916" s="313" t="s">
        <v>123</v>
      </c>
      <c r="AB916" s="133"/>
      <c r="AC916" s="313" t="s">
        <v>122</v>
      </c>
      <c r="AD916" s="133"/>
      <c r="AE916" s="313" t="s">
        <v>124</v>
      </c>
      <c r="AF916" s="644" t="s">
        <v>125</v>
      </c>
      <c r="AG916" s="651" t="str">
        <f t="shared" si="45"/>
        <v/>
      </c>
      <c r="AH916" s="645" t="s">
        <v>47</v>
      </c>
      <c r="AI916" s="646" t="str">
        <f t="shared" si="46"/>
        <v/>
      </c>
      <c r="AJ916" s="234"/>
      <c r="AK916" s="647" t="str">
        <f t="shared" si="47"/>
        <v>○</v>
      </c>
      <c r="AL916" s="648" t="str">
        <f t="shared" si="48"/>
        <v/>
      </c>
      <c r="AM916" s="649"/>
      <c r="AN916" s="649"/>
      <c r="AO916" s="649"/>
      <c r="AP916" s="649"/>
      <c r="AQ916" s="649"/>
      <c r="AR916" s="649"/>
      <c r="AS916" s="649"/>
      <c r="AT916" s="649"/>
      <c r="AU916" s="650"/>
    </row>
    <row r="917" spans="1:47" ht="33" customHeight="1" thickBot="1">
      <c r="A917" s="639">
        <f t="shared" si="49"/>
        <v>907</v>
      </c>
      <c r="B917" s="1269" t="str">
        <f>IF(基本情報入力シート!C960="","",基本情報入力シート!C960)</f>
        <v/>
      </c>
      <c r="C917" s="1270"/>
      <c r="D917" s="1270"/>
      <c r="E917" s="1270"/>
      <c r="F917" s="1270"/>
      <c r="G917" s="1270"/>
      <c r="H917" s="1270"/>
      <c r="I917" s="1270"/>
      <c r="J917" s="1270"/>
      <c r="K917" s="1271"/>
      <c r="L917" s="639" t="str">
        <f>IF(基本情報入力シート!M960="","",基本情報入力シート!M960)</f>
        <v/>
      </c>
      <c r="M917" s="639" t="str">
        <f>IF(基本情報入力シート!R960="","",基本情報入力シート!R960)</f>
        <v/>
      </c>
      <c r="N917" s="639" t="str">
        <f>IF(基本情報入力シート!W960="","",基本情報入力シート!W960)</f>
        <v/>
      </c>
      <c r="O917" s="639" t="str">
        <f>IF(基本情報入力シート!X960="","",基本情報入力シート!X960)</f>
        <v/>
      </c>
      <c r="P917" s="640" t="str">
        <f>IF(基本情報入力シート!Y960="","",基本情報入力シート!Y960)</f>
        <v/>
      </c>
      <c r="Q917" s="641" t="str">
        <f>IF(基本情報入力シート!Z960="","",基本情報入力シート!Z960)</f>
        <v/>
      </c>
      <c r="R917" s="642" t="str">
        <f>IF(基本情報入力シート!AA960="","",基本情報入力シート!AA960)</f>
        <v/>
      </c>
      <c r="S917" s="129"/>
      <c r="T917" s="130"/>
      <c r="U917" s="643" t="str">
        <f>IFERROR(VLOOKUP(P917,【参考】数式用!$A$5:$I$28,MATCH(T917,【参考】数式用!$H$4:$I$4,0)+7,0),"")</f>
        <v/>
      </c>
      <c r="V917" s="132"/>
      <c r="W917" s="312" t="s">
        <v>121</v>
      </c>
      <c r="X917" s="133"/>
      <c r="Y917" s="313" t="s">
        <v>122</v>
      </c>
      <c r="Z917" s="133"/>
      <c r="AA917" s="313" t="s">
        <v>123</v>
      </c>
      <c r="AB917" s="133"/>
      <c r="AC917" s="313" t="s">
        <v>122</v>
      </c>
      <c r="AD917" s="133"/>
      <c r="AE917" s="313" t="s">
        <v>124</v>
      </c>
      <c r="AF917" s="644" t="s">
        <v>125</v>
      </c>
      <c r="AG917" s="651" t="str">
        <f t="shared" si="45"/>
        <v/>
      </c>
      <c r="AH917" s="645" t="s">
        <v>47</v>
      </c>
      <c r="AI917" s="646" t="str">
        <f t="shared" si="46"/>
        <v/>
      </c>
      <c r="AJ917" s="234"/>
      <c r="AK917" s="647" t="str">
        <f t="shared" si="47"/>
        <v>○</v>
      </c>
      <c r="AL917" s="648" t="str">
        <f t="shared" si="48"/>
        <v/>
      </c>
      <c r="AM917" s="649"/>
      <c r="AN917" s="649"/>
      <c r="AO917" s="649"/>
      <c r="AP917" s="649"/>
      <c r="AQ917" s="649"/>
      <c r="AR917" s="649"/>
      <c r="AS917" s="649"/>
      <c r="AT917" s="649"/>
      <c r="AU917" s="650"/>
    </row>
    <row r="918" spans="1:47" ht="33" customHeight="1" thickBot="1">
      <c r="A918" s="639">
        <f t="shared" si="49"/>
        <v>908</v>
      </c>
      <c r="B918" s="1269" t="str">
        <f>IF(基本情報入力シート!C961="","",基本情報入力シート!C961)</f>
        <v/>
      </c>
      <c r="C918" s="1270"/>
      <c r="D918" s="1270"/>
      <c r="E918" s="1270"/>
      <c r="F918" s="1270"/>
      <c r="G918" s="1270"/>
      <c r="H918" s="1270"/>
      <c r="I918" s="1270"/>
      <c r="J918" s="1270"/>
      <c r="K918" s="1271"/>
      <c r="L918" s="639" t="str">
        <f>IF(基本情報入力シート!M961="","",基本情報入力シート!M961)</f>
        <v/>
      </c>
      <c r="M918" s="639" t="str">
        <f>IF(基本情報入力シート!R961="","",基本情報入力シート!R961)</f>
        <v/>
      </c>
      <c r="N918" s="639" t="str">
        <f>IF(基本情報入力シート!W961="","",基本情報入力シート!W961)</f>
        <v/>
      </c>
      <c r="O918" s="639" t="str">
        <f>IF(基本情報入力シート!X961="","",基本情報入力シート!X961)</f>
        <v/>
      </c>
      <c r="P918" s="640" t="str">
        <f>IF(基本情報入力シート!Y961="","",基本情報入力シート!Y961)</f>
        <v/>
      </c>
      <c r="Q918" s="641" t="str">
        <f>IF(基本情報入力シート!Z961="","",基本情報入力シート!Z961)</f>
        <v/>
      </c>
      <c r="R918" s="642" t="str">
        <f>IF(基本情報入力シート!AA961="","",基本情報入力シート!AA961)</f>
        <v/>
      </c>
      <c r="S918" s="129"/>
      <c r="T918" s="130"/>
      <c r="U918" s="643" t="str">
        <f>IFERROR(VLOOKUP(P918,【参考】数式用!$A$5:$I$28,MATCH(T918,【参考】数式用!$H$4:$I$4,0)+7,0),"")</f>
        <v/>
      </c>
      <c r="V918" s="132"/>
      <c r="W918" s="312" t="s">
        <v>121</v>
      </c>
      <c r="X918" s="133"/>
      <c r="Y918" s="313" t="s">
        <v>122</v>
      </c>
      <c r="Z918" s="133"/>
      <c r="AA918" s="313" t="s">
        <v>123</v>
      </c>
      <c r="AB918" s="133"/>
      <c r="AC918" s="313" t="s">
        <v>122</v>
      </c>
      <c r="AD918" s="133"/>
      <c r="AE918" s="313" t="s">
        <v>124</v>
      </c>
      <c r="AF918" s="644" t="s">
        <v>125</v>
      </c>
      <c r="AG918" s="651" t="str">
        <f t="shared" si="45"/>
        <v/>
      </c>
      <c r="AH918" s="645" t="s">
        <v>47</v>
      </c>
      <c r="AI918" s="646" t="str">
        <f t="shared" si="46"/>
        <v/>
      </c>
      <c r="AJ918" s="234"/>
      <c r="AK918" s="647" t="str">
        <f t="shared" si="47"/>
        <v>○</v>
      </c>
      <c r="AL918" s="648" t="str">
        <f t="shared" si="48"/>
        <v/>
      </c>
      <c r="AM918" s="649"/>
      <c r="AN918" s="649"/>
      <c r="AO918" s="649"/>
      <c r="AP918" s="649"/>
      <c r="AQ918" s="649"/>
      <c r="AR918" s="649"/>
      <c r="AS918" s="649"/>
      <c r="AT918" s="649"/>
      <c r="AU918" s="650"/>
    </row>
    <row r="919" spans="1:47" ht="33" customHeight="1" thickBot="1">
      <c r="A919" s="639">
        <f t="shared" si="49"/>
        <v>909</v>
      </c>
      <c r="B919" s="1269" t="str">
        <f>IF(基本情報入力シート!C962="","",基本情報入力シート!C962)</f>
        <v/>
      </c>
      <c r="C919" s="1270"/>
      <c r="D919" s="1270"/>
      <c r="E919" s="1270"/>
      <c r="F919" s="1270"/>
      <c r="G919" s="1270"/>
      <c r="H919" s="1270"/>
      <c r="I919" s="1270"/>
      <c r="J919" s="1270"/>
      <c r="K919" s="1271"/>
      <c r="L919" s="639" t="str">
        <f>IF(基本情報入力シート!M962="","",基本情報入力シート!M962)</f>
        <v/>
      </c>
      <c r="M919" s="639" t="str">
        <f>IF(基本情報入力シート!R962="","",基本情報入力シート!R962)</f>
        <v/>
      </c>
      <c r="N919" s="639" t="str">
        <f>IF(基本情報入力シート!W962="","",基本情報入力シート!W962)</f>
        <v/>
      </c>
      <c r="O919" s="639" t="str">
        <f>IF(基本情報入力シート!X962="","",基本情報入力シート!X962)</f>
        <v/>
      </c>
      <c r="P919" s="640" t="str">
        <f>IF(基本情報入力シート!Y962="","",基本情報入力シート!Y962)</f>
        <v/>
      </c>
      <c r="Q919" s="641" t="str">
        <f>IF(基本情報入力シート!Z962="","",基本情報入力シート!Z962)</f>
        <v/>
      </c>
      <c r="R919" s="642" t="str">
        <f>IF(基本情報入力シート!AA962="","",基本情報入力シート!AA962)</f>
        <v/>
      </c>
      <c r="S919" s="129"/>
      <c r="T919" s="130"/>
      <c r="U919" s="643" t="str">
        <f>IFERROR(VLOOKUP(P919,【参考】数式用!$A$5:$I$28,MATCH(T919,【参考】数式用!$H$4:$I$4,0)+7,0),"")</f>
        <v/>
      </c>
      <c r="V919" s="132"/>
      <c r="W919" s="312" t="s">
        <v>121</v>
      </c>
      <c r="X919" s="133"/>
      <c r="Y919" s="313" t="s">
        <v>122</v>
      </c>
      <c r="Z919" s="133"/>
      <c r="AA919" s="313" t="s">
        <v>123</v>
      </c>
      <c r="AB919" s="133"/>
      <c r="AC919" s="313" t="s">
        <v>122</v>
      </c>
      <c r="AD919" s="133"/>
      <c r="AE919" s="313" t="s">
        <v>124</v>
      </c>
      <c r="AF919" s="644" t="s">
        <v>125</v>
      </c>
      <c r="AG919" s="651" t="str">
        <f t="shared" si="45"/>
        <v/>
      </c>
      <c r="AH919" s="645" t="s">
        <v>47</v>
      </c>
      <c r="AI919" s="646" t="str">
        <f t="shared" si="46"/>
        <v/>
      </c>
      <c r="AJ919" s="234"/>
      <c r="AK919" s="647" t="str">
        <f t="shared" si="47"/>
        <v>○</v>
      </c>
      <c r="AL919" s="648" t="str">
        <f t="shared" si="48"/>
        <v/>
      </c>
      <c r="AM919" s="649"/>
      <c r="AN919" s="649"/>
      <c r="AO919" s="649"/>
      <c r="AP919" s="649"/>
      <c r="AQ919" s="649"/>
      <c r="AR919" s="649"/>
      <c r="AS919" s="649"/>
      <c r="AT919" s="649"/>
      <c r="AU919" s="650"/>
    </row>
    <row r="920" spans="1:47" ht="33" customHeight="1" thickBot="1">
      <c r="A920" s="639">
        <f t="shared" si="49"/>
        <v>910</v>
      </c>
      <c r="B920" s="1269" t="str">
        <f>IF(基本情報入力シート!C963="","",基本情報入力シート!C963)</f>
        <v/>
      </c>
      <c r="C920" s="1270"/>
      <c r="D920" s="1270"/>
      <c r="E920" s="1270"/>
      <c r="F920" s="1270"/>
      <c r="G920" s="1270"/>
      <c r="H920" s="1270"/>
      <c r="I920" s="1270"/>
      <c r="J920" s="1270"/>
      <c r="K920" s="1271"/>
      <c r="L920" s="639" t="str">
        <f>IF(基本情報入力シート!M963="","",基本情報入力シート!M963)</f>
        <v/>
      </c>
      <c r="M920" s="639" t="str">
        <f>IF(基本情報入力シート!R963="","",基本情報入力シート!R963)</f>
        <v/>
      </c>
      <c r="N920" s="639" t="str">
        <f>IF(基本情報入力シート!W963="","",基本情報入力シート!W963)</f>
        <v/>
      </c>
      <c r="O920" s="639" t="str">
        <f>IF(基本情報入力シート!X963="","",基本情報入力シート!X963)</f>
        <v/>
      </c>
      <c r="P920" s="640" t="str">
        <f>IF(基本情報入力シート!Y963="","",基本情報入力シート!Y963)</f>
        <v/>
      </c>
      <c r="Q920" s="641" t="str">
        <f>IF(基本情報入力シート!Z963="","",基本情報入力シート!Z963)</f>
        <v/>
      </c>
      <c r="R920" s="642" t="str">
        <f>IF(基本情報入力シート!AA963="","",基本情報入力シート!AA963)</f>
        <v/>
      </c>
      <c r="S920" s="129"/>
      <c r="T920" s="130"/>
      <c r="U920" s="643" t="str">
        <f>IFERROR(VLOOKUP(P920,【参考】数式用!$A$5:$I$28,MATCH(T920,【参考】数式用!$H$4:$I$4,0)+7,0),"")</f>
        <v/>
      </c>
      <c r="V920" s="132"/>
      <c r="W920" s="312" t="s">
        <v>121</v>
      </c>
      <c r="X920" s="133"/>
      <c r="Y920" s="313" t="s">
        <v>122</v>
      </c>
      <c r="Z920" s="133"/>
      <c r="AA920" s="313" t="s">
        <v>123</v>
      </c>
      <c r="AB920" s="133"/>
      <c r="AC920" s="313" t="s">
        <v>122</v>
      </c>
      <c r="AD920" s="133"/>
      <c r="AE920" s="313" t="s">
        <v>124</v>
      </c>
      <c r="AF920" s="644" t="s">
        <v>125</v>
      </c>
      <c r="AG920" s="651" t="str">
        <f t="shared" si="45"/>
        <v/>
      </c>
      <c r="AH920" s="645" t="s">
        <v>47</v>
      </c>
      <c r="AI920" s="646" t="str">
        <f t="shared" si="46"/>
        <v/>
      </c>
      <c r="AJ920" s="234"/>
      <c r="AK920" s="647" t="str">
        <f t="shared" si="47"/>
        <v>○</v>
      </c>
      <c r="AL920" s="648" t="str">
        <f t="shared" si="48"/>
        <v/>
      </c>
      <c r="AM920" s="649"/>
      <c r="AN920" s="649"/>
      <c r="AO920" s="649"/>
      <c r="AP920" s="649"/>
      <c r="AQ920" s="649"/>
      <c r="AR920" s="649"/>
      <c r="AS920" s="649"/>
      <c r="AT920" s="649"/>
      <c r="AU920" s="650"/>
    </row>
    <row r="921" spans="1:47" ht="33" customHeight="1" thickBot="1">
      <c r="A921" s="639">
        <f t="shared" si="49"/>
        <v>911</v>
      </c>
      <c r="B921" s="1269" t="str">
        <f>IF(基本情報入力シート!C964="","",基本情報入力シート!C964)</f>
        <v/>
      </c>
      <c r="C921" s="1270"/>
      <c r="D921" s="1270"/>
      <c r="E921" s="1270"/>
      <c r="F921" s="1270"/>
      <c r="G921" s="1270"/>
      <c r="H921" s="1270"/>
      <c r="I921" s="1270"/>
      <c r="J921" s="1270"/>
      <c r="K921" s="1271"/>
      <c r="L921" s="639" t="str">
        <f>IF(基本情報入力シート!M964="","",基本情報入力シート!M964)</f>
        <v/>
      </c>
      <c r="M921" s="639" t="str">
        <f>IF(基本情報入力シート!R964="","",基本情報入力シート!R964)</f>
        <v/>
      </c>
      <c r="N921" s="639" t="str">
        <f>IF(基本情報入力シート!W964="","",基本情報入力シート!W964)</f>
        <v/>
      </c>
      <c r="O921" s="639" t="str">
        <f>IF(基本情報入力シート!X964="","",基本情報入力シート!X964)</f>
        <v/>
      </c>
      <c r="P921" s="640" t="str">
        <f>IF(基本情報入力シート!Y964="","",基本情報入力シート!Y964)</f>
        <v/>
      </c>
      <c r="Q921" s="641" t="str">
        <f>IF(基本情報入力シート!Z964="","",基本情報入力シート!Z964)</f>
        <v/>
      </c>
      <c r="R921" s="642" t="str">
        <f>IF(基本情報入力シート!AA964="","",基本情報入力シート!AA964)</f>
        <v/>
      </c>
      <c r="S921" s="129"/>
      <c r="T921" s="130"/>
      <c r="U921" s="643" t="str">
        <f>IFERROR(VLOOKUP(P921,【参考】数式用!$A$5:$I$28,MATCH(T921,【参考】数式用!$H$4:$I$4,0)+7,0),"")</f>
        <v/>
      </c>
      <c r="V921" s="132"/>
      <c r="W921" s="312" t="s">
        <v>121</v>
      </c>
      <c r="X921" s="133"/>
      <c r="Y921" s="313" t="s">
        <v>122</v>
      </c>
      <c r="Z921" s="133"/>
      <c r="AA921" s="313" t="s">
        <v>123</v>
      </c>
      <c r="AB921" s="133"/>
      <c r="AC921" s="313" t="s">
        <v>122</v>
      </c>
      <c r="AD921" s="133"/>
      <c r="AE921" s="313" t="s">
        <v>124</v>
      </c>
      <c r="AF921" s="644" t="s">
        <v>125</v>
      </c>
      <c r="AG921" s="651" t="str">
        <f t="shared" si="45"/>
        <v/>
      </c>
      <c r="AH921" s="645" t="s">
        <v>47</v>
      </c>
      <c r="AI921" s="646" t="str">
        <f t="shared" si="46"/>
        <v/>
      </c>
      <c r="AJ921" s="234"/>
      <c r="AK921" s="647" t="str">
        <f t="shared" si="47"/>
        <v>○</v>
      </c>
      <c r="AL921" s="648" t="str">
        <f t="shared" si="48"/>
        <v/>
      </c>
      <c r="AM921" s="649"/>
      <c r="AN921" s="649"/>
      <c r="AO921" s="649"/>
      <c r="AP921" s="649"/>
      <c r="AQ921" s="649"/>
      <c r="AR921" s="649"/>
      <c r="AS921" s="649"/>
      <c r="AT921" s="649"/>
      <c r="AU921" s="650"/>
    </row>
    <row r="922" spans="1:47" ht="33" customHeight="1" thickBot="1">
      <c r="A922" s="639">
        <f t="shared" si="49"/>
        <v>912</v>
      </c>
      <c r="B922" s="1269" t="str">
        <f>IF(基本情報入力シート!C965="","",基本情報入力シート!C965)</f>
        <v/>
      </c>
      <c r="C922" s="1270"/>
      <c r="D922" s="1270"/>
      <c r="E922" s="1270"/>
      <c r="F922" s="1270"/>
      <c r="G922" s="1270"/>
      <c r="H922" s="1270"/>
      <c r="I922" s="1270"/>
      <c r="J922" s="1270"/>
      <c r="K922" s="1271"/>
      <c r="L922" s="639" t="str">
        <f>IF(基本情報入力シート!M965="","",基本情報入力シート!M965)</f>
        <v/>
      </c>
      <c r="M922" s="639" t="str">
        <f>IF(基本情報入力シート!R965="","",基本情報入力シート!R965)</f>
        <v/>
      </c>
      <c r="N922" s="639" t="str">
        <f>IF(基本情報入力シート!W965="","",基本情報入力シート!W965)</f>
        <v/>
      </c>
      <c r="O922" s="639" t="str">
        <f>IF(基本情報入力シート!X965="","",基本情報入力シート!X965)</f>
        <v/>
      </c>
      <c r="P922" s="640" t="str">
        <f>IF(基本情報入力シート!Y965="","",基本情報入力シート!Y965)</f>
        <v/>
      </c>
      <c r="Q922" s="641" t="str">
        <f>IF(基本情報入力シート!Z965="","",基本情報入力シート!Z965)</f>
        <v/>
      </c>
      <c r="R922" s="642" t="str">
        <f>IF(基本情報入力シート!AA965="","",基本情報入力シート!AA965)</f>
        <v/>
      </c>
      <c r="S922" s="129"/>
      <c r="T922" s="130"/>
      <c r="U922" s="643" t="str">
        <f>IFERROR(VLOOKUP(P922,【参考】数式用!$A$5:$I$28,MATCH(T922,【参考】数式用!$H$4:$I$4,0)+7,0),"")</f>
        <v/>
      </c>
      <c r="V922" s="132"/>
      <c r="W922" s="312" t="s">
        <v>121</v>
      </c>
      <c r="X922" s="133"/>
      <c r="Y922" s="313" t="s">
        <v>122</v>
      </c>
      <c r="Z922" s="133"/>
      <c r="AA922" s="313" t="s">
        <v>123</v>
      </c>
      <c r="AB922" s="133"/>
      <c r="AC922" s="313" t="s">
        <v>122</v>
      </c>
      <c r="AD922" s="133"/>
      <c r="AE922" s="313" t="s">
        <v>124</v>
      </c>
      <c r="AF922" s="644" t="s">
        <v>125</v>
      </c>
      <c r="AG922" s="651" t="str">
        <f t="shared" si="45"/>
        <v/>
      </c>
      <c r="AH922" s="645" t="s">
        <v>47</v>
      </c>
      <c r="AI922" s="646" t="str">
        <f t="shared" si="46"/>
        <v/>
      </c>
      <c r="AJ922" s="234"/>
      <c r="AK922" s="647" t="str">
        <f t="shared" si="47"/>
        <v>○</v>
      </c>
      <c r="AL922" s="648" t="str">
        <f t="shared" si="48"/>
        <v/>
      </c>
      <c r="AM922" s="649"/>
      <c r="AN922" s="649"/>
      <c r="AO922" s="649"/>
      <c r="AP922" s="649"/>
      <c r="AQ922" s="649"/>
      <c r="AR922" s="649"/>
      <c r="AS922" s="649"/>
      <c r="AT922" s="649"/>
      <c r="AU922" s="650"/>
    </row>
    <row r="923" spans="1:47" ht="33" customHeight="1" thickBot="1">
      <c r="A923" s="639">
        <f t="shared" si="49"/>
        <v>913</v>
      </c>
      <c r="B923" s="1269" t="str">
        <f>IF(基本情報入力シート!C966="","",基本情報入力シート!C966)</f>
        <v/>
      </c>
      <c r="C923" s="1270"/>
      <c r="D923" s="1270"/>
      <c r="E923" s="1270"/>
      <c r="F923" s="1270"/>
      <c r="G923" s="1270"/>
      <c r="H923" s="1270"/>
      <c r="I923" s="1270"/>
      <c r="J923" s="1270"/>
      <c r="K923" s="1271"/>
      <c r="L923" s="639" t="str">
        <f>IF(基本情報入力シート!M966="","",基本情報入力シート!M966)</f>
        <v/>
      </c>
      <c r="M923" s="639" t="str">
        <f>IF(基本情報入力シート!R966="","",基本情報入力シート!R966)</f>
        <v/>
      </c>
      <c r="N923" s="639" t="str">
        <f>IF(基本情報入力シート!W966="","",基本情報入力シート!W966)</f>
        <v/>
      </c>
      <c r="O923" s="639" t="str">
        <f>IF(基本情報入力シート!X966="","",基本情報入力シート!X966)</f>
        <v/>
      </c>
      <c r="P923" s="640" t="str">
        <f>IF(基本情報入力シート!Y966="","",基本情報入力シート!Y966)</f>
        <v/>
      </c>
      <c r="Q923" s="641" t="str">
        <f>IF(基本情報入力シート!Z966="","",基本情報入力シート!Z966)</f>
        <v/>
      </c>
      <c r="R923" s="642" t="str">
        <f>IF(基本情報入力シート!AA966="","",基本情報入力シート!AA966)</f>
        <v/>
      </c>
      <c r="S923" s="129"/>
      <c r="T923" s="130"/>
      <c r="U923" s="643" t="str">
        <f>IFERROR(VLOOKUP(P923,【参考】数式用!$A$5:$I$28,MATCH(T923,【参考】数式用!$H$4:$I$4,0)+7,0),"")</f>
        <v/>
      </c>
      <c r="V923" s="132"/>
      <c r="W923" s="312" t="s">
        <v>121</v>
      </c>
      <c r="X923" s="133"/>
      <c r="Y923" s="313" t="s">
        <v>122</v>
      </c>
      <c r="Z923" s="133"/>
      <c r="AA923" s="313" t="s">
        <v>123</v>
      </c>
      <c r="AB923" s="133"/>
      <c r="AC923" s="313" t="s">
        <v>122</v>
      </c>
      <c r="AD923" s="133"/>
      <c r="AE923" s="313" t="s">
        <v>124</v>
      </c>
      <c r="AF923" s="644" t="s">
        <v>125</v>
      </c>
      <c r="AG923" s="651" t="str">
        <f t="shared" si="45"/>
        <v/>
      </c>
      <c r="AH923" s="645" t="s">
        <v>47</v>
      </c>
      <c r="AI923" s="646" t="str">
        <f t="shared" si="46"/>
        <v/>
      </c>
      <c r="AJ923" s="234"/>
      <c r="AK923" s="647" t="str">
        <f t="shared" si="47"/>
        <v>○</v>
      </c>
      <c r="AL923" s="648" t="str">
        <f t="shared" si="48"/>
        <v/>
      </c>
      <c r="AM923" s="649"/>
      <c r="AN923" s="649"/>
      <c r="AO923" s="649"/>
      <c r="AP923" s="649"/>
      <c r="AQ923" s="649"/>
      <c r="AR923" s="649"/>
      <c r="AS923" s="649"/>
      <c r="AT923" s="649"/>
      <c r="AU923" s="650"/>
    </row>
    <row r="924" spans="1:47" ht="33" customHeight="1" thickBot="1">
      <c r="A924" s="639">
        <f t="shared" si="49"/>
        <v>914</v>
      </c>
      <c r="B924" s="1269" t="str">
        <f>IF(基本情報入力シート!C967="","",基本情報入力シート!C967)</f>
        <v/>
      </c>
      <c r="C924" s="1270"/>
      <c r="D924" s="1270"/>
      <c r="E924" s="1270"/>
      <c r="F924" s="1270"/>
      <c r="G924" s="1270"/>
      <c r="H924" s="1270"/>
      <c r="I924" s="1270"/>
      <c r="J924" s="1270"/>
      <c r="K924" s="1271"/>
      <c r="L924" s="639" t="str">
        <f>IF(基本情報入力シート!M967="","",基本情報入力シート!M967)</f>
        <v/>
      </c>
      <c r="M924" s="639" t="str">
        <f>IF(基本情報入力シート!R967="","",基本情報入力シート!R967)</f>
        <v/>
      </c>
      <c r="N924" s="639" t="str">
        <f>IF(基本情報入力シート!W967="","",基本情報入力シート!W967)</f>
        <v/>
      </c>
      <c r="O924" s="639" t="str">
        <f>IF(基本情報入力シート!X967="","",基本情報入力シート!X967)</f>
        <v/>
      </c>
      <c r="P924" s="640" t="str">
        <f>IF(基本情報入力シート!Y967="","",基本情報入力シート!Y967)</f>
        <v/>
      </c>
      <c r="Q924" s="641" t="str">
        <f>IF(基本情報入力シート!Z967="","",基本情報入力シート!Z967)</f>
        <v/>
      </c>
      <c r="R924" s="642" t="str">
        <f>IF(基本情報入力シート!AA967="","",基本情報入力シート!AA967)</f>
        <v/>
      </c>
      <c r="S924" s="129"/>
      <c r="T924" s="130"/>
      <c r="U924" s="643" t="str">
        <f>IFERROR(VLOOKUP(P924,【参考】数式用!$A$5:$I$28,MATCH(T924,【参考】数式用!$H$4:$I$4,0)+7,0),"")</f>
        <v/>
      </c>
      <c r="V924" s="132"/>
      <c r="W924" s="312" t="s">
        <v>121</v>
      </c>
      <c r="X924" s="133"/>
      <c r="Y924" s="313" t="s">
        <v>122</v>
      </c>
      <c r="Z924" s="133"/>
      <c r="AA924" s="313" t="s">
        <v>123</v>
      </c>
      <c r="AB924" s="133"/>
      <c r="AC924" s="313" t="s">
        <v>122</v>
      </c>
      <c r="AD924" s="133"/>
      <c r="AE924" s="313" t="s">
        <v>124</v>
      </c>
      <c r="AF924" s="644" t="s">
        <v>125</v>
      </c>
      <c r="AG924" s="651" t="str">
        <f t="shared" si="45"/>
        <v/>
      </c>
      <c r="AH924" s="645" t="s">
        <v>47</v>
      </c>
      <c r="AI924" s="646" t="str">
        <f t="shared" si="46"/>
        <v/>
      </c>
      <c r="AJ924" s="234"/>
      <c r="AK924" s="647" t="str">
        <f t="shared" si="47"/>
        <v>○</v>
      </c>
      <c r="AL924" s="648" t="str">
        <f t="shared" si="48"/>
        <v/>
      </c>
      <c r="AM924" s="649"/>
      <c r="AN924" s="649"/>
      <c r="AO924" s="649"/>
      <c r="AP924" s="649"/>
      <c r="AQ924" s="649"/>
      <c r="AR924" s="649"/>
      <c r="AS924" s="649"/>
      <c r="AT924" s="649"/>
      <c r="AU924" s="650"/>
    </row>
    <row r="925" spans="1:47" ht="33" customHeight="1" thickBot="1">
      <c r="A925" s="639">
        <f t="shared" si="49"/>
        <v>915</v>
      </c>
      <c r="B925" s="1269" t="str">
        <f>IF(基本情報入力シート!C968="","",基本情報入力シート!C968)</f>
        <v/>
      </c>
      <c r="C925" s="1270"/>
      <c r="D925" s="1270"/>
      <c r="E925" s="1270"/>
      <c r="F925" s="1270"/>
      <c r="G925" s="1270"/>
      <c r="H925" s="1270"/>
      <c r="I925" s="1270"/>
      <c r="J925" s="1270"/>
      <c r="K925" s="1271"/>
      <c r="L925" s="639" t="str">
        <f>IF(基本情報入力シート!M968="","",基本情報入力シート!M968)</f>
        <v/>
      </c>
      <c r="M925" s="639" t="str">
        <f>IF(基本情報入力シート!R968="","",基本情報入力シート!R968)</f>
        <v/>
      </c>
      <c r="N925" s="639" t="str">
        <f>IF(基本情報入力シート!W968="","",基本情報入力シート!W968)</f>
        <v/>
      </c>
      <c r="O925" s="639" t="str">
        <f>IF(基本情報入力シート!X968="","",基本情報入力シート!X968)</f>
        <v/>
      </c>
      <c r="P925" s="640" t="str">
        <f>IF(基本情報入力シート!Y968="","",基本情報入力シート!Y968)</f>
        <v/>
      </c>
      <c r="Q925" s="641" t="str">
        <f>IF(基本情報入力シート!Z968="","",基本情報入力シート!Z968)</f>
        <v/>
      </c>
      <c r="R925" s="642" t="str">
        <f>IF(基本情報入力シート!AA968="","",基本情報入力シート!AA968)</f>
        <v/>
      </c>
      <c r="S925" s="129"/>
      <c r="T925" s="130"/>
      <c r="U925" s="643" t="str">
        <f>IFERROR(VLOOKUP(P925,【参考】数式用!$A$5:$I$28,MATCH(T925,【参考】数式用!$H$4:$I$4,0)+7,0),"")</f>
        <v/>
      </c>
      <c r="V925" s="132"/>
      <c r="W925" s="312" t="s">
        <v>121</v>
      </c>
      <c r="X925" s="133"/>
      <c r="Y925" s="313" t="s">
        <v>122</v>
      </c>
      <c r="Z925" s="133"/>
      <c r="AA925" s="313" t="s">
        <v>123</v>
      </c>
      <c r="AB925" s="133"/>
      <c r="AC925" s="313" t="s">
        <v>122</v>
      </c>
      <c r="AD925" s="133"/>
      <c r="AE925" s="313" t="s">
        <v>124</v>
      </c>
      <c r="AF925" s="644" t="s">
        <v>125</v>
      </c>
      <c r="AG925" s="651" t="str">
        <f t="shared" si="45"/>
        <v/>
      </c>
      <c r="AH925" s="645" t="s">
        <v>47</v>
      </c>
      <c r="AI925" s="646" t="str">
        <f t="shared" si="46"/>
        <v/>
      </c>
      <c r="AJ925" s="234"/>
      <c r="AK925" s="647" t="str">
        <f t="shared" si="47"/>
        <v>○</v>
      </c>
      <c r="AL925" s="648" t="str">
        <f t="shared" si="48"/>
        <v/>
      </c>
      <c r="AM925" s="649"/>
      <c r="AN925" s="649"/>
      <c r="AO925" s="649"/>
      <c r="AP925" s="649"/>
      <c r="AQ925" s="649"/>
      <c r="AR925" s="649"/>
      <c r="AS925" s="649"/>
      <c r="AT925" s="649"/>
      <c r="AU925" s="650"/>
    </row>
    <row r="926" spans="1:47" ht="33" customHeight="1" thickBot="1">
      <c r="A926" s="639">
        <f t="shared" si="49"/>
        <v>916</v>
      </c>
      <c r="B926" s="1269" t="str">
        <f>IF(基本情報入力シート!C969="","",基本情報入力シート!C969)</f>
        <v/>
      </c>
      <c r="C926" s="1270"/>
      <c r="D926" s="1270"/>
      <c r="E926" s="1270"/>
      <c r="F926" s="1270"/>
      <c r="G926" s="1270"/>
      <c r="H926" s="1270"/>
      <c r="I926" s="1270"/>
      <c r="J926" s="1270"/>
      <c r="K926" s="1271"/>
      <c r="L926" s="639" t="str">
        <f>IF(基本情報入力シート!M969="","",基本情報入力シート!M969)</f>
        <v/>
      </c>
      <c r="M926" s="639" t="str">
        <f>IF(基本情報入力シート!R969="","",基本情報入力シート!R969)</f>
        <v/>
      </c>
      <c r="N926" s="639" t="str">
        <f>IF(基本情報入力シート!W969="","",基本情報入力シート!W969)</f>
        <v/>
      </c>
      <c r="O926" s="639" t="str">
        <f>IF(基本情報入力シート!X969="","",基本情報入力シート!X969)</f>
        <v/>
      </c>
      <c r="P926" s="640" t="str">
        <f>IF(基本情報入力シート!Y969="","",基本情報入力シート!Y969)</f>
        <v/>
      </c>
      <c r="Q926" s="641" t="str">
        <f>IF(基本情報入力シート!Z969="","",基本情報入力シート!Z969)</f>
        <v/>
      </c>
      <c r="R926" s="642" t="str">
        <f>IF(基本情報入力シート!AA969="","",基本情報入力シート!AA969)</f>
        <v/>
      </c>
      <c r="S926" s="129"/>
      <c r="T926" s="130"/>
      <c r="U926" s="643" t="str">
        <f>IFERROR(VLOOKUP(P926,【参考】数式用!$A$5:$I$28,MATCH(T926,【参考】数式用!$H$4:$I$4,0)+7,0),"")</f>
        <v/>
      </c>
      <c r="V926" s="132"/>
      <c r="W926" s="312" t="s">
        <v>121</v>
      </c>
      <c r="X926" s="133"/>
      <c r="Y926" s="313" t="s">
        <v>122</v>
      </c>
      <c r="Z926" s="133"/>
      <c r="AA926" s="313" t="s">
        <v>123</v>
      </c>
      <c r="AB926" s="133"/>
      <c r="AC926" s="313" t="s">
        <v>122</v>
      </c>
      <c r="AD926" s="133"/>
      <c r="AE926" s="313" t="s">
        <v>124</v>
      </c>
      <c r="AF926" s="644" t="s">
        <v>125</v>
      </c>
      <c r="AG926" s="651" t="str">
        <f t="shared" si="45"/>
        <v/>
      </c>
      <c r="AH926" s="645" t="s">
        <v>47</v>
      </c>
      <c r="AI926" s="646" t="str">
        <f t="shared" si="46"/>
        <v/>
      </c>
      <c r="AJ926" s="234"/>
      <c r="AK926" s="647" t="str">
        <f t="shared" si="47"/>
        <v>○</v>
      </c>
      <c r="AL926" s="648" t="str">
        <f t="shared" si="48"/>
        <v/>
      </c>
      <c r="AM926" s="649"/>
      <c r="AN926" s="649"/>
      <c r="AO926" s="649"/>
      <c r="AP926" s="649"/>
      <c r="AQ926" s="649"/>
      <c r="AR926" s="649"/>
      <c r="AS926" s="649"/>
      <c r="AT926" s="649"/>
      <c r="AU926" s="650"/>
    </row>
    <row r="927" spans="1:47" ht="33" customHeight="1" thickBot="1">
      <c r="A927" s="639">
        <f t="shared" si="49"/>
        <v>917</v>
      </c>
      <c r="B927" s="1269" t="str">
        <f>IF(基本情報入力シート!C970="","",基本情報入力シート!C970)</f>
        <v/>
      </c>
      <c r="C927" s="1270"/>
      <c r="D927" s="1270"/>
      <c r="E927" s="1270"/>
      <c r="F927" s="1270"/>
      <c r="G927" s="1270"/>
      <c r="H927" s="1270"/>
      <c r="I927" s="1270"/>
      <c r="J927" s="1270"/>
      <c r="K927" s="1271"/>
      <c r="L927" s="639" t="str">
        <f>IF(基本情報入力シート!M970="","",基本情報入力シート!M970)</f>
        <v/>
      </c>
      <c r="M927" s="639" t="str">
        <f>IF(基本情報入力シート!R970="","",基本情報入力シート!R970)</f>
        <v/>
      </c>
      <c r="N927" s="639" t="str">
        <f>IF(基本情報入力シート!W970="","",基本情報入力シート!W970)</f>
        <v/>
      </c>
      <c r="O927" s="639" t="str">
        <f>IF(基本情報入力シート!X970="","",基本情報入力シート!X970)</f>
        <v/>
      </c>
      <c r="P927" s="640" t="str">
        <f>IF(基本情報入力シート!Y970="","",基本情報入力シート!Y970)</f>
        <v/>
      </c>
      <c r="Q927" s="641" t="str">
        <f>IF(基本情報入力シート!Z970="","",基本情報入力シート!Z970)</f>
        <v/>
      </c>
      <c r="R927" s="642" t="str">
        <f>IF(基本情報入力シート!AA970="","",基本情報入力シート!AA970)</f>
        <v/>
      </c>
      <c r="S927" s="129"/>
      <c r="T927" s="130"/>
      <c r="U927" s="643" t="str">
        <f>IFERROR(VLOOKUP(P927,【参考】数式用!$A$5:$I$28,MATCH(T927,【参考】数式用!$H$4:$I$4,0)+7,0),"")</f>
        <v/>
      </c>
      <c r="V927" s="132"/>
      <c r="W927" s="312" t="s">
        <v>121</v>
      </c>
      <c r="X927" s="133"/>
      <c r="Y927" s="313" t="s">
        <v>122</v>
      </c>
      <c r="Z927" s="133"/>
      <c r="AA927" s="313" t="s">
        <v>123</v>
      </c>
      <c r="AB927" s="133"/>
      <c r="AC927" s="313" t="s">
        <v>122</v>
      </c>
      <c r="AD927" s="133"/>
      <c r="AE927" s="313" t="s">
        <v>124</v>
      </c>
      <c r="AF927" s="644" t="s">
        <v>125</v>
      </c>
      <c r="AG927" s="651" t="str">
        <f t="shared" si="45"/>
        <v/>
      </c>
      <c r="AH927" s="645" t="s">
        <v>47</v>
      </c>
      <c r="AI927" s="646" t="str">
        <f t="shared" si="46"/>
        <v/>
      </c>
      <c r="AJ927" s="234"/>
      <c r="AK927" s="647" t="str">
        <f t="shared" si="47"/>
        <v>○</v>
      </c>
      <c r="AL927" s="648" t="str">
        <f t="shared" si="48"/>
        <v/>
      </c>
      <c r="AM927" s="649"/>
      <c r="AN927" s="649"/>
      <c r="AO927" s="649"/>
      <c r="AP927" s="649"/>
      <c r="AQ927" s="649"/>
      <c r="AR927" s="649"/>
      <c r="AS927" s="649"/>
      <c r="AT927" s="649"/>
      <c r="AU927" s="650"/>
    </row>
    <row r="928" spans="1:47" ht="33" customHeight="1" thickBot="1">
      <c r="A928" s="639">
        <f t="shared" si="49"/>
        <v>918</v>
      </c>
      <c r="B928" s="1269" t="str">
        <f>IF(基本情報入力シート!C971="","",基本情報入力シート!C971)</f>
        <v/>
      </c>
      <c r="C928" s="1270"/>
      <c r="D928" s="1270"/>
      <c r="E928" s="1270"/>
      <c r="F928" s="1270"/>
      <c r="G928" s="1270"/>
      <c r="H928" s="1270"/>
      <c r="I928" s="1270"/>
      <c r="J928" s="1270"/>
      <c r="K928" s="1271"/>
      <c r="L928" s="639" t="str">
        <f>IF(基本情報入力シート!M971="","",基本情報入力シート!M971)</f>
        <v/>
      </c>
      <c r="M928" s="639" t="str">
        <f>IF(基本情報入力シート!R971="","",基本情報入力シート!R971)</f>
        <v/>
      </c>
      <c r="N928" s="639" t="str">
        <f>IF(基本情報入力シート!W971="","",基本情報入力シート!W971)</f>
        <v/>
      </c>
      <c r="O928" s="639" t="str">
        <f>IF(基本情報入力シート!X971="","",基本情報入力シート!X971)</f>
        <v/>
      </c>
      <c r="P928" s="640" t="str">
        <f>IF(基本情報入力シート!Y971="","",基本情報入力シート!Y971)</f>
        <v/>
      </c>
      <c r="Q928" s="641" t="str">
        <f>IF(基本情報入力シート!Z971="","",基本情報入力シート!Z971)</f>
        <v/>
      </c>
      <c r="R928" s="642" t="str">
        <f>IF(基本情報入力シート!AA971="","",基本情報入力シート!AA971)</f>
        <v/>
      </c>
      <c r="S928" s="129"/>
      <c r="T928" s="130"/>
      <c r="U928" s="643" t="str">
        <f>IFERROR(VLOOKUP(P928,【参考】数式用!$A$5:$I$28,MATCH(T928,【参考】数式用!$H$4:$I$4,0)+7,0),"")</f>
        <v/>
      </c>
      <c r="V928" s="132"/>
      <c r="W928" s="312" t="s">
        <v>121</v>
      </c>
      <c r="X928" s="133"/>
      <c r="Y928" s="313" t="s">
        <v>122</v>
      </c>
      <c r="Z928" s="133"/>
      <c r="AA928" s="313" t="s">
        <v>123</v>
      </c>
      <c r="AB928" s="133"/>
      <c r="AC928" s="313" t="s">
        <v>122</v>
      </c>
      <c r="AD928" s="133"/>
      <c r="AE928" s="313" t="s">
        <v>124</v>
      </c>
      <c r="AF928" s="644" t="s">
        <v>125</v>
      </c>
      <c r="AG928" s="651" t="str">
        <f t="shared" si="45"/>
        <v/>
      </c>
      <c r="AH928" s="645" t="s">
        <v>47</v>
      </c>
      <c r="AI928" s="646" t="str">
        <f t="shared" si="46"/>
        <v/>
      </c>
      <c r="AJ928" s="234"/>
      <c r="AK928" s="647" t="str">
        <f t="shared" si="47"/>
        <v>○</v>
      </c>
      <c r="AL928" s="648" t="str">
        <f t="shared" si="48"/>
        <v/>
      </c>
      <c r="AM928" s="649"/>
      <c r="AN928" s="649"/>
      <c r="AO928" s="649"/>
      <c r="AP928" s="649"/>
      <c r="AQ928" s="649"/>
      <c r="AR928" s="649"/>
      <c r="AS928" s="649"/>
      <c r="AT928" s="649"/>
      <c r="AU928" s="650"/>
    </row>
    <row r="929" spans="1:47" ht="33" customHeight="1" thickBot="1">
      <c r="A929" s="639">
        <f t="shared" si="49"/>
        <v>919</v>
      </c>
      <c r="B929" s="1269" t="str">
        <f>IF(基本情報入力シート!C972="","",基本情報入力シート!C972)</f>
        <v/>
      </c>
      <c r="C929" s="1270"/>
      <c r="D929" s="1270"/>
      <c r="E929" s="1270"/>
      <c r="F929" s="1270"/>
      <c r="G929" s="1270"/>
      <c r="H929" s="1270"/>
      <c r="I929" s="1270"/>
      <c r="J929" s="1270"/>
      <c r="K929" s="1271"/>
      <c r="L929" s="639" t="str">
        <f>IF(基本情報入力シート!M972="","",基本情報入力シート!M972)</f>
        <v/>
      </c>
      <c r="M929" s="639" t="str">
        <f>IF(基本情報入力シート!R972="","",基本情報入力シート!R972)</f>
        <v/>
      </c>
      <c r="N929" s="639" t="str">
        <f>IF(基本情報入力シート!W972="","",基本情報入力シート!W972)</f>
        <v/>
      </c>
      <c r="O929" s="639" t="str">
        <f>IF(基本情報入力シート!X972="","",基本情報入力シート!X972)</f>
        <v/>
      </c>
      <c r="P929" s="640" t="str">
        <f>IF(基本情報入力シート!Y972="","",基本情報入力シート!Y972)</f>
        <v/>
      </c>
      <c r="Q929" s="641" t="str">
        <f>IF(基本情報入力シート!Z972="","",基本情報入力シート!Z972)</f>
        <v/>
      </c>
      <c r="R929" s="642" t="str">
        <f>IF(基本情報入力シート!AA972="","",基本情報入力シート!AA972)</f>
        <v/>
      </c>
      <c r="S929" s="129"/>
      <c r="T929" s="130"/>
      <c r="U929" s="643" t="str">
        <f>IFERROR(VLOOKUP(P929,【参考】数式用!$A$5:$I$28,MATCH(T929,【参考】数式用!$H$4:$I$4,0)+7,0),"")</f>
        <v/>
      </c>
      <c r="V929" s="132"/>
      <c r="W929" s="312" t="s">
        <v>121</v>
      </c>
      <c r="X929" s="133"/>
      <c r="Y929" s="313" t="s">
        <v>122</v>
      </c>
      <c r="Z929" s="133"/>
      <c r="AA929" s="313" t="s">
        <v>123</v>
      </c>
      <c r="AB929" s="133"/>
      <c r="AC929" s="313" t="s">
        <v>122</v>
      </c>
      <c r="AD929" s="133"/>
      <c r="AE929" s="313" t="s">
        <v>124</v>
      </c>
      <c r="AF929" s="644" t="s">
        <v>125</v>
      </c>
      <c r="AG929" s="651" t="str">
        <f t="shared" si="45"/>
        <v/>
      </c>
      <c r="AH929" s="645" t="s">
        <v>47</v>
      </c>
      <c r="AI929" s="646" t="str">
        <f t="shared" si="46"/>
        <v/>
      </c>
      <c r="AJ929" s="234"/>
      <c r="AK929" s="647" t="str">
        <f t="shared" si="47"/>
        <v>○</v>
      </c>
      <c r="AL929" s="648" t="str">
        <f t="shared" si="48"/>
        <v/>
      </c>
      <c r="AM929" s="649"/>
      <c r="AN929" s="649"/>
      <c r="AO929" s="649"/>
      <c r="AP929" s="649"/>
      <c r="AQ929" s="649"/>
      <c r="AR929" s="649"/>
      <c r="AS929" s="649"/>
      <c r="AT929" s="649"/>
      <c r="AU929" s="650"/>
    </row>
    <row r="930" spans="1:47" ht="33" customHeight="1" thickBot="1">
      <c r="A930" s="639">
        <f t="shared" si="49"/>
        <v>920</v>
      </c>
      <c r="B930" s="1269" t="str">
        <f>IF(基本情報入力シート!C973="","",基本情報入力シート!C973)</f>
        <v/>
      </c>
      <c r="C930" s="1270"/>
      <c r="D930" s="1270"/>
      <c r="E930" s="1270"/>
      <c r="F930" s="1270"/>
      <c r="G930" s="1270"/>
      <c r="H930" s="1270"/>
      <c r="I930" s="1270"/>
      <c r="J930" s="1270"/>
      <c r="K930" s="1271"/>
      <c r="L930" s="639" t="str">
        <f>IF(基本情報入力シート!M973="","",基本情報入力シート!M973)</f>
        <v/>
      </c>
      <c r="M930" s="639" t="str">
        <f>IF(基本情報入力シート!R973="","",基本情報入力シート!R973)</f>
        <v/>
      </c>
      <c r="N930" s="639" t="str">
        <f>IF(基本情報入力シート!W973="","",基本情報入力シート!W973)</f>
        <v/>
      </c>
      <c r="O930" s="639" t="str">
        <f>IF(基本情報入力シート!X973="","",基本情報入力シート!X973)</f>
        <v/>
      </c>
      <c r="P930" s="640" t="str">
        <f>IF(基本情報入力シート!Y973="","",基本情報入力シート!Y973)</f>
        <v/>
      </c>
      <c r="Q930" s="641" t="str">
        <f>IF(基本情報入力シート!Z973="","",基本情報入力シート!Z973)</f>
        <v/>
      </c>
      <c r="R930" s="642" t="str">
        <f>IF(基本情報入力シート!AA973="","",基本情報入力シート!AA973)</f>
        <v/>
      </c>
      <c r="S930" s="129"/>
      <c r="T930" s="130"/>
      <c r="U930" s="643" t="str">
        <f>IFERROR(VLOOKUP(P930,【参考】数式用!$A$5:$I$28,MATCH(T930,【参考】数式用!$H$4:$I$4,0)+7,0),"")</f>
        <v/>
      </c>
      <c r="V930" s="132"/>
      <c r="W930" s="312" t="s">
        <v>121</v>
      </c>
      <c r="X930" s="133"/>
      <c r="Y930" s="313" t="s">
        <v>122</v>
      </c>
      <c r="Z930" s="133"/>
      <c r="AA930" s="313" t="s">
        <v>123</v>
      </c>
      <c r="AB930" s="133"/>
      <c r="AC930" s="313" t="s">
        <v>122</v>
      </c>
      <c r="AD930" s="133"/>
      <c r="AE930" s="313" t="s">
        <v>124</v>
      </c>
      <c r="AF930" s="644" t="s">
        <v>125</v>
      </c>
      <c r="AG930" s="651" t="str">
        <f t="shared" si="45"/>
        <v/>
      </c>
      <c r="AH930" s="645" t="s">
        <v>47</v>
      </c>
      <c r="AI930" s="646" t="str">
        <f t="shared" si="46"/>
        <v/>
      </c>
      <c r="AJ930" s="234"/>
      <c r="AK930" s="647" t="str">
        <f t="shared" si="47"/>
        <v>○</v>
      </c>
      <c r="AL930" s="648" t="str">
        <f t="shared" si="48"/>
        <v/>
      </c>
      <c r="AM930" s="649"/>
      <c r="AN930" s="649"/>
      <c r="AO930" s="649"/>
      <c r="AP930" s="649"/>
      <c r="AQ930" s="649"/>
      <c r="AR930" s="649"/>
      <c r="AS930" s="649"/>
      <c r="AT930" s="649"/>
      <c r="AU930" s="650"/>
    </row>
    <row r="931" spans="1:47" ht="33" customHeight="1" thickBot="1">
      <c r="A931" s="639">
        <f t="shared" si="49"/>
        <v>921</v>
      </c>
      <c r="B931" s="1269" t="str">
        <f>IF(基本情報入力シート!C974="","",基本情報入力シート!C974)</f>
        <v/>
      </c>
      <c r="C931" s="1270"/>
      <c r="D931" s="1270"/>
      <c r="E931" s="1270"/>
      <c r="F931" s="1270"/>
      <c r="G931" s="1270"/>
      <c r="H931" s="1270"/>
      <c r="I931" s="1270"/>
      <c r="J931" s="1270"/>
      <c r="K931" s="1271"/>
      <c r="L931" s="639" t="str">
        <f>IF(基本情報入力シート!M974="","",基本情報入力シート!M974)</f>
        <v/>
      </c>
      <c r="M931" s="639" t="str">
        <f>IF(基本情報入力シート!R974="","",基本情報入力シート!R974)</f>
        <v/>
      </c>
      <c r="N931" s="639" t="str">
        <f>IF(基本情報入力シート!W974="","",基本情報入力シート!W974)</f>
        <v/>
      </c>
      <c r="O931" s="639" t="str">
        <f>IF(基本情報入力シート!X974="","",基本情報入力シート!X974)</f>
        <v/>
      </c>
      <c r="P931" s="640" t="str">
        <f>IF(基本情報入力シート!Y974="","",基本情報入力シート!Y974)</f>
        <v/>
      </c>
      <c r="Q931" s="641" t="str">
        <f>IF(基本情報入力シート!Z974="","",基本情報入力シート!Z974)</f>
        <v/>
      </c>
      <c r="R931" s="642" t="str">
        <f>IF(基本情報入力シート!AA974="","",基本情報入力シート!AA974)</f>
        <v/>
      </c>
      <c r="S931" s="129"/>
      <c r="T931" s="130"/>
      <c r="U931" s="643" t="str">
        <f>IFERROR(VLOOKUP(P931,【参考】数式用!$A$5:$I$28,MATCH(T931,【参考】数式用!$H$4:$I$4,0)+7,0),"")</f>
        <v/>
      </c>
      <c r="V931" s="132"/>
      <c r="W931" s="312" t="s">
        <v>121</v>
      </c>
      <c r="X931" s="133"/>
      <c r="Y931" s="313" t="s">
        <v>122</v>
      </c>
      <c r="Z931" s="133"/>
      <c r="AA931" s="313" t="s">
        <v>123</v>
      </c>
      <c r="AB931" s="133"/>
      <c r="AC931" s="313" t="s">
        <v>122</v>
      </c>
      <c r="AD931" s="133"/>
      <c r="AE931" s="313" t="s">
        <v>124</v>
      </c>
      <c r="AF931" s="644" t="s">
        <v>125</v>
      </c>
      <c r="AG931" s="651" t="str">
        <f t="shared" si="45"/>
        <v/>
      </c>
      <c r="AH931" s="645" t="s">
        <v>47</v>
      </c>
      <c r="AI931" s="646" t="str">
        <f t="shared" si="46"/>
        <v/>
      </c>
      <c r="AJ931" s="234"/>
      <c r="AK931" s="647" t="str">
        <f t="shared" si="47"/>
        <v>○</v>
      </c>
      <c r="AL931" s="648" t="str">
        <f t="shared" si="48"/>
        <v/>
      </c>
      <c r="AM931" s="649"/>
      <c r="AN931" s="649"/>
      <c r="AO931" s="649"/>
      <c r="AP931" s="649"/>
      <c r="AQ931" s="649"/>
      <c r="AR931" s="649"/>
      <c r="AS931" s="649"/>
      <c r="AT931" s="649"/>
      <c r="AU931" s="650"/>
    </row>
    <row r="932" spans="1:47" ht="33" customHeight="1" thickBot="1">
      <c r="A932" s="639">
        <f t="shared" si="49"/>
        <v>922</v>
      </c>
      <c r="B932" s="1269" t="str">
        <f>IF(基本情報入力シート!C975="","",基本情報入力シート!C975)</f>
        <v/>
      </c>
      <c r="C932" s="1270"/>
      <c r="D932" s="1270"/>
      <c r="E932" s="1270"/>
      <c r="F932" s="1270"/>
      <c r="G932" s="1270"/>
      <c r="H932" s="1270"/>
      <c r="I932" s="1270"/>
      <c r="J932" s="1270"/>
      <c r="K932" s="1271"/>
      <c r="L932" s="639" t="str">
        <f>IF(基本情報入力シート!M975="","",基本情報入力シート!M975)</f>
        <v/>
      </c>
      <c r="M932" s="639" t="str">
        <f>IF(基本情報入力シート!R975="","",基本情報入力シート!R975)</f>
        <v/>
      </c>
      <c r="N932" s="639" t="str">
        <f>IF(基本情報入力シート!W975="","",基本情報入力シート!W975)</f>
        <v/>
      </c>
      <c r="O932" s="639" t="str">
        <f>IF(基本情報入力シート!X975="","",基本情報入力シート!X975)</f>
        <v/>
      </c>
      <c r="P932" s="640" t="str">
        <f>IF(基本情報入力シート!Y975="","",基本情報入力シート!Y975)</f>
        <v/>
      </c>
      <c r="Q932" s="641" t="str">
        <f>IF(基本情報入力シート!Z975="","",基本情報入力シート!Z975)</f>
        <v/>
      </c>
      <c r="R932" s="642" t="str">
        <f>IF(基本情報入力シート!AA975="","",基本情報入力シート!AA975)</f>
        <v/>
      </c>
      <c r="S932" s="129"/>
      <c r="T932" s="130"/>
      <c r="U932" s="643" t="str">
        <f>IFERROR(VLOOKUP(P932,【参考】数式用!$A$5:$I$28,MATCH(T932,【参考】数式用!$H$4:$I$4,0)+7,0),"")</f>
        <v/>
      </c>
      <c r="V932" s="132"/>
      <c r="W932" s="312" t="s">
        <v>121</v>
      </c>
      <c r="X932" s="133"/>
      <c r="Y932" s="313" t="s">
        <v>122</v>
      </c>
      <c r="Z932" s="133"/>
      <c r="AA932" s="313" t="s">
        <v>123</v>
      </c>
      <c r="AB932" s="133"/>
      <c r="AC932" s="313" t="s">
        <v>122</v>
      </c>
      <c r="AD932" s="133"/>
      <c r="AE932" s="313" t="s">
        <v>124</v>
      </c>
      <c r="AF932" s="644" t="s">
        <v>125</v>
      </c>
      <c r="AG932" s="651" t="str">
        <f t="shared" si="45"/>
        <v/>
      </c>
      <c r="AH932" s="645" t="s">
        <v>47</v>
      </c>
      <c r="AI932" s="646" t="str">
        <f t="shared" si="46"/>
        <v/>
      </c>
      <c r="AJ932" s="234"/>
      <c r="AK932" s="647" t="str">
        <f t="shared" si="47"/>
        <v>○</v>
      </c>
      <c r="AL932" s="648" t="str">
        <f t="shared" si="48"/>
        <v/>
      </c>
      <c r="AM932" s="649"/>
      <c r="AN932" s="649"/>
      <c r="AO932" s="649"/>
      <c r="AP932" s="649"/>
      <c r="AQ932" s="649"/>
      <c r="AR932" s="649"/>
      <c r="AS932" s="649"/>
      <c r="AT932" s="649"/>
      <c r="AU932" s="650"/>
    </row>
    <row r="933" spans="1:47" ht="33" customHeight="1" thickBot="1">
      <c r="A933" s="639">
        <f t="shared" si="49"/>
        <v>923</v>
      </c>
      <c r="B933" s="1269" t="str">
        <f>IF(基本情報入力シート!C976="","",基本情報入力シート!C976)</f>
        <v/>
      </c>
      <c r="C933" s="1270"/>
      <c r="D933" s="1270"/>
      <c r="E933" s="1270"/>
      <c r="F933" s="1270"/>
      <c r="G933" s="1270"/>
      <c r="H933" s="1270"/>
      <c r="I933" s="1270"/>
      <c r="J933" s="1270"/>
      <c r="K933" s="1271"/>
      <c r="L933" s="639" t="str">
        <f>IF(基本情報入力シート!M976="","",基本情報入力シート!M976)</f>
        <v/>
      </c>
      <c r="M933" s="639" t="str">
        <f>IF(基本情報入力シート!R976="","",基本情報入力シート!R976)</f>
        <v/>
      </c>
      <c r="N933" s="639" t="str">
        <f>IF(基本情報入力シート!W976="","",基本情報入力シート!W976)</f>
        <v/>
      </c>
      <c r="O933" s="639" t="str">
        <f>IF(基本情報入力シート!X976="","",基本情報入力シート!X976)</f>
        <v/>
      </c>
      <c r="P933" s="640" t="str">
        <f>IF(基本情報入力シート!Y976="","",基本情報入力シート!Y976)</f>
        <v/>
      </c>
      <c r="Q933" s="641" t="str">
        <f>IF(基本情報入力シート!Z976="","",基本情報入力シート!Z976)</f>
        <v/>
      </c>
      <c r="R933" s="642" t="str">
        <f>IF(基本情報入力シート!AA976="","",基本情報入力シート!AA976)</f>
        <v/>
      </c>
      <c r="S933" s="129"/>
      <c r="T933" s="130"/>
      <c r="U933" s="643" t="str">
        <f>IFERROR(VLOOKUP(P933,【参考】数式用!$A$5:$I$28,MATCH(T933,【参考】数式用!$H$4:$I$4,0)+7,0),"")</f>
        <v/>
      </c>
      <c r="V933" s="132"/>
      <c r="W933" s="312" t="s">
        <v>121</v>
      </c>
      <c r="X933" s="133"/>
      <c r="Y933" s="313" t="s">
        <v>122</v>
      </c>
      <c r="Z933" s="133"/>
      <c r="AA933" s="313" t="s">
        <v>123</v>
      </c>
      <c r="AB933" s="133"/>
      <c r="AC933" s="313" t="s">
        <v>122</v>
      </c>
      <c r="AD933" s="133"/>
      <c r="AE933" s="313" t="s">
        <v>124</v>
      </c>
      <c r="AF933" s="644" t="s">
        <v>125</v>
      </c>
      <c r="AG933" s="651" t="str">
        <f t="shared" si="45"/>
        <v/>
      </c>
      <c r="AH933" s="645" t="s">
        <v>47</v>
      </c>
      <c r="AI933" s="646" t="str">
        <f t="shared" si="46"/>
        <v/>
      </c>
      <c r="AJ933" s="234"/>
      <c r="AK933" s="647" t="str">
        <f t="shared" si="47"/>
        <v>○</v>
      </c>
      <c r="AL933" s="648" t="str">
        <f t="shared" si="48"/>
        <v/>
      </c>
      <c r="AM933" s="649"/>
      <c r="AN933" s="649"/>
      <c r="AO933" s="649"/>
      <c r="AP933" s="649"/>
      <c r="AQ933" s="649"/>
      <c r="AR933" s="649"/>
      <c r="AS933" s="649"/>
      <c r="AT933" s="649"/>
      <c r="AU933" s="650"/>
    </row>
    <row r="934" spans="1:47" ht="33" customHeight="1" thickBot="1">
      <c r="A934" s="639">
        <f t="shared" si="49"/>
        <v>924</v>
      </c>
      <c r="B934" s="1269" t="str">
        <f>IF(基本情報入力シート!C977="","",基本情報入力シート!C977)</f>
        <v/>
      </c>
      <c r="C934" s="1270"/>
      <c r="D934" s="1270"/>
      <c r="E934" s="1270"/>
      <c r="F934" s="1270"/>
      <c r="G934" s="1270"/>
      <c r="H934" s="1270"/>
      <c r="I934" s="1270"/>
      <c r="J934" s="1270"/>
      <c r="K934" s="1271"/>
      <c r="L934" s="639" t="str">
        <f>IF(基本情報入力シート!M977="","",基本情報入力シート!M977)</f>
        <v/>
      </c>
      <c r="M934" s="639" t="str">
        <f>IF(基本情報入力シート!R977="","",基本情報入力シート!R977)</f>
        <v/>
      </c>
      <c r="N934" s="639" t="str">
        <f>IF(基本情報入力シート!W977="","",基本情報入力シート!W977)</f>
        <v/>
      </c>
      <c r="O934" s="639" t="str">
        <f>IF(基本情報入力シート!X977="","",基本情報入力シート!X977)</f>
        <v/>
      </c>
      <c r="P934" s="640" t="str">
        <f>IF(基本情報入力シート!Y977="","",基本情報入力シート!Y977)</f>
        <v/>
      </c>
      <c r="Q934" s="641" t="str">
        <f>IF(基本情報入力シート!Z977="","",基本情報入力シート!Z977)</f>
        <v/>
      </c>
      <c r="R934" s="642" t="str">
        <f>IF(基本情報入力シート!AA977="","",基本情報入力シート!AA977)</f>
        <v/>
      </c>
      <c r="S934" s="129"/>
      <c r="T934" s="130"/>
      <c r="U934" s="643" t="str">
        <f>IFERROR(VLOOKUP(P934,【参考】数式用!$A$5:$I$28,MATCH(T934,【参考】数式用!$H$4:$I$4,0)+7,0),"")</f>
        <v/>
      </c>
      <c r="V934" s="132"/>
      <c r="W934" s="312" t="s">
        <v>121</v>
      </c>
      <c r="X934" s="133"/>
      <c r="Y934" s="313" t="s">
        <v>122</v>
      </c>
      <c r="Z934" s="133"/>
      <c r="AA934" s="313" t="s">
        <v>123</v>
      </c>
      <c r="AB934" s="133"/>
      <c r="AC934" s="313" t="s">
        <v>122</v>
      </c>
      <c r="AD934" s="133"/>
      <c r="AE934" s="313" t="s">
        <v>124</v>
      </c>
      <c r="AF934" s="644" t="s">
        <v>125</v>
      </c>
      <c r="AG934" s="651" t="str">
        <f t="shared" si="45"/>
        <v/>
      </c>
      <c r="AH934" s="645" t="s">
        <v>47</v>
      </c>
      <c r="AI934" s="646" t="str">
        <f t="shared" si="46"/>
        <v/>
      </c>
      <c r="AJ934" s="234"/>
      <c r="AK934" s="647" t="str">
        <f t="shared" si="47"/>
        <v>○</v>
      </c>
      <c r="AL934" s="648" t="str">
        <f t="shared" si="48"/>
        <v/>
      </c>
      <c r="AM934" s="649"/>
      <c r="AN934" s="649"/>
      <c r="AO934" s="649"/>
      <c r="AP934" s="649"/>
      <c r="AQ934" s="649"/>
      <c r="AR934" s="649"/>
      <c r="AS934" s="649"/>
      <c r="AT934" s="649"/>
      <c r="AU934" s="650"/>
    </row>
    <row r="935" spans="1:47" ht="33" customHeight="1" thickBot="1">
      <c r="A935" s="639">
        <f t="shared" si="49"/>
        <v>925</v>
      </c>
      <c r="B935" s="1269" t="str">
        <f>IF(基本情報入力シート!C978="","",基本情報入力シート!C978)</f>
        <v/>
      </c>
      <c r="C935" s="1270"/>
      <c r="D935" s="1270"/>
      <c r="E935" s="1270"/>
      <c r="F935" s="1270"/>
      <c r="G935" s="1270"/>
      <c r="H935" s="1270"/>
      <c r="I935" s="1270"/>
      <c r="J935" s="1270"/>
      <c r="K935" s="1271"/>
      <c r="L935" s="639" t="str">
        <f>IF(基本情報入力シート!M978="","",基本情報入力シート!M978)</f>
        <v/>
      </c>
      <c r="M935" s="639" t="str">
        <f>IF(基本情報入力シート!R978="","",基本情報入力シート!R978)</f>
        <v/>
      </c>
      <c r="N935" s="639" t="str">
        <f>IF(基本情報入力シート!W978="","",基本情報入力シート!W978)</f>
        <v/>
      </c>
      <c r="O935" s="639" t="str">
        <f>IF(基本情報入力シート!X978="","",基本情報入力シート!X978)</f>
        <v/>
      </c>
      <c r="P935" s="640" t="str">
        <f>IF(基本情報入力シート!Y978="","",基本情報入力シート!Y978)</f>
        <v/>
      </c>
      <c r="Q935" s="641" t="str">
        <f>IF(基本情報入力シート!Z978="","",基本情報入力シート!Z978)</f>
        <v/>
      </c>
      <c r="R935" s="642" t="str">
        <f>IF(基本情報入力シート!AA978="","",基本情報入力シート!AA978)</f>
        <v/>
      </c>
      <c r="S935" s="129"/>
      <c r="T935" s="130"/>
      <c r="U935" s="643" t="str">
        <f>IFERROR(VLOOKUP(P935,【参考】数式用!$A$5:$I$28,MATCH(T935,【参考】数式用!$H$4:$I$4,0)+7,0),"")</f>
        <v/>
      </c>
      <c r="V935" s="132"/>
      <c r="W935" s="312" t="s">
        <v>121</v>
      </c>
      <c r="X935" s="133"/>
      <c r="Y935" s="313" t="s">
        <v>122</v>
      </c>
      <c r="Z935" s="133"/>
      <c r="AA935" s="313" t="s">
        <v>123</v>
      </c>
      <c r="AB935" s="133"/>
      <c r="AC935" s="313" t="s">
        <v>122</v>
      </c>
      <c r="AD935" s="133"/>
      <c r="AE935" s="313" t="s">
        <v>124</v>
      </c>
      <c r="AF935" s="644" t="s">
        <v>125</v>
      </c>
      <c r="AG935" s="651" t="str">
        <f t="shared" si="45"/>
        <v/>
      </c>
      <c r="AH935" s="645" t="s">
        <v>47</v>
      </c>
      <c r="AI935" s="646" t="str">
        <f t="shared" si="46"/>
        <v/>
      </c>
      <c r="AJ935" s="234"/>
      <c r="AK935" s="647" t="str">
        <f t="shared" si="47"/>
        <v>○</v>
      </c>
      <c r="AL935" s="648" t="str">
        <f t="shared" si="48"/>
        <v/>
      </c>
      <c r="AM935" s="649"/>
      <c r="AN935" s="649"/>
      <c r="AO935" s="649"/>
      <c r="AP935" s="649"/>
      <c r="AQ935" s="649"/>
      <c r="AR935" s="649"/>
      <c r="AS935" s="649"/>
      <c r="AT935" s="649"/>
      <c r="AU935" s="650"/>
    </row>
    <row r="936" spans="1:47" ht="33" customHeight="1" thickBot="1">
      <c r="A936" s="639">
        <f t="shared" si="49"/>
        <v>926</v>
      </c>
      <c r="B936" s="1269" t="str">
        <f>IF(基本情報入力シート!C979="","",基本情報入力シート!C979)</f>
        <v/>
      </c>
      <c r="C936" s="1270"/>
      <c r="D936" s="1270"/>
      <c r="E936" s="1270"/>
      <c r="F936" s="1270"/>
      <c r="G936" s="1270"/>
      <c r="H936" s="1270"/>
      <c r="I936" s="1270"/>
      <c r="J936" s="1270"/>
      <c r="K936" s="1271"/>
      <c r="L936" s="639" t="str">
        <f>IF(基本情報入力シート!M979="","",基本情報入力シート!M979)</f>
        <v/>
      </c>
      <c r="M936" s="639" t="str">
        <f>IF(基本情報入力シート!R979="","",基本情報入力シート!R979)</f>
        <v/>
      </c>
      <c r="N936" s="639" t="str">
        <f>IF(基本情報入力シート!W979="","",基本情報入力シート!W979)</f>
        <v/>
      </c>
      <c r="O936" s="639" t="str">
        <f>IF(基本情報入力シート!X979="","",基本情報入力シート!X979)</f>
        <v/>
      </c>
      <c r="P936" s="640" t="str">
        <f>IF(基本情報入力シート!Y979="","",基本情報入力シート!Y979)</f>
        <v/>
      </c>
      <c r="Q936" s="641" t="str">
        <f>IF(基本情報入力シート!Z979="","",基本情報入力シート!Z979)</f>
        <v/>
      </c>
      <c r="R936" s="642" t="str">
        <f>IF(基本情報入力シート!AA979="","",基本情報入力シート!AA979)</f>
        <v/>
      </c>
      <c r="S936" s="129"/>
      <c r="T936" s="130"/>
      <c r="U936" s="643" t="str">
        <f>IFERROR(VLOOKUP(P936,【参考】数式用!$A$5:$I$28,MATCH(T936,【参考】数式用!$H$4:$I$4,0)+7,0),"")</f>
        <v/>
      </c>
      <c r="V936" s="132"/>
      <c r="W936" s="312" t="s">
        <v>121</v>
      </c>
      <c r="X936" s="133"/>
      <c r="Y936" s="313" t="s">
        <v>122</v>
      </c>
      <c r="Z936" s="133"/>
      <c r="AA936" s="313" t="s">
        <v>123</v>
      </c>
      <c r="AB936" s="133"/>
      <c r="AC936" s="313" t="s">
        <v>122</v>
      </c>
      <c r="AD936" s="133"/>
      <c r="AE936" s="313" t="s">
        <v>124</v>
      </c>
      <c r="AF936" s="644" t="s">
        <v>125</v>
      </c>
      <c r="AG936" s="651" t="str">
        <f t="shared" si="45"/>
        <v/>
      </c>
      <c r="AH936" s="645" t="s">
        <v>47</v>
      </c>
      <c r="AI936" s="646" t="str">
        <f t="shared" si="46"/>
        <v/>
      </c>
      <c r="AJ936" s="234"/>
      <c r="AK936" s="647" t="str">
        <f t="shared" si="47"/>
        <v>○</v>
      </c>
      <c r="AL936" s="648" t="str">
        <f t="shared" si="48"/>
        <v/>
      </c>
      <c r="AM936" s="649"/>
      <c r="AN936" s="649"/>
      <c r="AO936" s="649"/>
      <c r="AP936" s="649"/>
      <c r="AQ936" s="649"/>
      <c r="AR936" s="649"/>
      <c r="AS936" s="649"/>
      <c r="AT936" s="649"/>
      <c r="AU936" s="650"/>
    </row>
    <row r="937" spans="1:47" ht="33" customHeight="1" thickBot="1">
      <c r="A937" s="639">
        <f t="shared" si="49"/>
        <v>927</v>
      </c>
      <c r="B937" s="1269" t="str">
        <f>IF(基本情報入力シート!C980="","",基本情報入力シート!C980)</f>
        <v/>
      </c>
      <c r="C937" s="1270"/>
      <c r="D937" s="1270"/>
      <c r="E937" s="1270"/>
      <c r="F937" s="1270"/>
      <c r="G937" s="1270"/>
      <c r="H937" s="1270"/>
      <c r="I937" s="1270"/>
      <c r="J937" s="1270"/>
      <c r="K937" s="1271"/>
      <c r="L937" s="639" t="str">
        <f>IF(基本情報入力シート!M980="","",基本情報入力シート!M980)</f>
        <v/>
      </c>
      <c r="M937" s="639" t="str">
        <f>IF(基本情報入力シート!R980="","",基本情報入力シート!R980)</f>
        <v/>
      </c>
      <c r="N937" s="639" t="str">
        <f>IF(基本情報入力シート!W980="","",基本情報入力シート!W980)</f>
        <v/>
      </c>
      <c r="O937" s="639" t="str">
        <f>IF(基本情報入力シート!X980="","",基本情報入力シート!X980)</f>
        <v/>
      </c>
      <c r="P937" s="640" t="str">
        <f>IF(基本情報入力シート!Y980="","",基本情報入力シート!Y980)</f>
        <v/>
      </c>
      <c r="Q937" s="641" t="str">
        <f>IF(基本情報入力シート!Z980="","",基本情報入力シート!Z980)</f>
        <v/>
      </c>
      <c r="R937" s="642" t="str">
        <f>IF(基本情報入力シート!AA980="","",基本情報入力シート!AA980)</f>
        <v/>
      </c>
      <c r="S937" s="129"/>
      <c r="T937" s="130"/>
      <c r="U937" s="643" t="str">
        <f>IFERROR(VLOOKUP(P937,【参考】数式用!$A$5:$I$28,MATCH(T937,【参考】数式用!$H$4:$I$4,0)+7,0),"")</f>
        <v/>
      </c>
      <c r="V937" s="132"/>
      <c r="W937" s="312" t="s">
        <v>121</v>
      </c>
      <c r="X937" s="133"/>
      <c r="Y937" s="313" t="s">
        <v>122</v>
      </c>
      <c r="Z937" s="133"/>
      <c r="AA937" s="313" t="s">
        <v>123</v>
      </c>
      <c r="AB937" s="133"/>
      <c r="AC937" s="313" t="s">
        <v>122</v>
      </c>
      <c r="AD937" s="133"/>
      <c r="AE937" s="313" t="s">
        <v>124</v>
      </c>
      <c r="AF937" s="644" t="s">
        <v>125</v>
      </c>
      <c r="AG937" s="651" t="str">
        <f t="shared" si="45"/>
        <v/>
      </c>
      <c r="AH937" s="645" t="s">
        <v>47</v>
      </c>
      <c r="AI937" s="646" t="str">
        <f t="shared" si="46"/>
        <v/>
      </c>
      <c r="AJ937" s="234"/>
      <c r="AK937" s="647" t="str">
        <f t="shared" si="47"/>
        <v>○</v>
      </c>
      <c r="AL937" s="648" t="str">
        <f t="shared" si="48"/>
        <v/>
      </c>
      <c r="AM937" s="649"/>
      <c r="AN937" s="649"/>
      <c r="AO937" s="649"/>
      <c r="AP937" s="649"/>
      <c r="AQ937" s="649"/>
      <c r="AR937" s="649"/>
      <c r="AS937" s="649"/>
      <c r="AT937" s="649"/>
      <c r="AU937" s="650"/>
    </row>
    <row r="938" spans="1:47" ht="33" customHeight="1" thickBot="1">
      <c r="A938" s="639">
        <f t="shared" si="49"/>
        <v>928</v>
      </c>
      <c r="B938" s="1269" t="str">
        <f>IF(基本情報入力シート!C981="","",基本情報入力シート!C981)</f>
        <v/>
      </c>
      <c r="C938" s="1270"/>
      <c r="D938" s="1270"/>
      <c r="E938" s="1270"/>
      <c r="F938" s="1270"/>
      <c r="G938" s="1270"/>
      <c r="H938" s="1270"/>
      <c r="I938" s="1270"/>
      <c r="J938" s="1270"/>
      <c r="K938" s="1271"/>
      <c r="L938" s="639" t="str">
        <f>IF(基本情報入力シート!M981="","",基本情報入力シート!M981)</f>
        <v/>
      </c>
      <c r="M938" s="639" t="str">
        <f>IF(基本情報入力シート!R981="","",基本情報入力シート!R981)</f>
        <v/>
      </c>
      <c r="N938" s="639" t="str">
        <f>IF(基本情報入力シート!W981="","",基本情報入力シート!W981)</f>
        <v/>
      </c>
      <c r="O938" s="639" t="str">
        <f>IF(基本情報入力シート!X981="","",基本情報入力シート!X981)</f>
        <v/>
      </c>
      <c r="P938" s="640" t="str">
        <f>IF(基本情報入力シート!Y981="","",基本情報入力シート!Y981)</f>
        <v/>
      </c>
      <c r="Q938" s="641" t="str">
        <f>IF(基本情報入力シート!Z981="","",基本情報入力シート!Z981)</f>
        <v/>
      </c>
      <c r="R938" s="642" t="str">
        <f>IF(基本情報入力シート!AA981="","",基本情報入力シート!AA981)</f>
        <v/>
      </c>
      <c r="S938" s="129"/>
      <c r="T938" s="130"/>
      <c r="U938" s="643" t="str">
        <f>IFERROR(VLOOKUP(P938,【参考】数式用!$A$5:$I$28,MATCH(T938,【参考】数式用!$H$4:$I$4,0)+7,0),"")</f>
        <v/>
      </c>
      <c r="V938" s="132"/>
      <c r="W938" s="312" t="s">
        <v>121</v>
      </c>
      <c r="X938" s="133"/>
      <c r="Y938" s="313" t="s">
        <v>122</v>
      </c>
      <c r="Z938" s="133"/>
      <c r="AA938" s="313" t="s">
        <v>123</v>
      </c>
      <c r="AB938" s="133"/>
      <c r="AC938" s="313" t="s">
        <v>122</v>
      </c>
      <c r="AD938" s="133"/>
      <c r="AE938" s="313" t="s">
        <v>124</v>
      </c>
      <c r="AF938" s="644" t="s">
        <v>125</v>
      </c>
      <c r="AG938" s="651" t="str">
        <f t="shared" si="45"/>
        <v/>
      </c>
      <c r="AH938" s="645" t="s">
        <v>47</v>
      </c>
      <c r="AI938" s="646" t="str">
        <f t="shared" si="46"/>
        <v/>
      </c>
      <c r="AJ938" s="234"/>
      <c r="AK938" s="647" t="str">
        <f t="shared" si="47"/>
        <v>○</v>
      </c>
      <c r="AL938" s="648" t="str">
        <f t="shared" si="48"/>
        <v/>
      </c>
      <c r="AM938" s="649"/>
      <c r="AN938" s="649"/>
      <c r="AO938" s="649"/>
      <c r="AP938" s="649"/>
      <c r="AQ938" s="649"/>
      <c r="AR938" s="649"/>
      <c r="AS938" s="649"/>
      <c r="AT938" s="649"/>
      <c r="AU938" s="650"/>
    </row>
    <row r="939" spans="1:47" ht="33" customHeight="1" thickBot="1">
      <c r="A939" s="639">
        <f t="shared" si="49"/>
        <v>929</v>
      </c>
      <c r="B939" s="1269" t="str">
        <f>IF(基本情報入力シート!C982="","",基本情報入力シート!C982)</f>
        <v/>
      </c>
      <c r="C939" s="1270"/>
      <c r="D939" s="1270"/>
      <c r="E939" s="1270"/>
      <c r="F939" s="1270"/>
      <c r="G939" s="1270"/>
      <c r="H939" s="1270"/>
      <c r="I939" s="1270"/>
      <c r="J939" s="1270"/>
      <c r="K939" s="1271"/>
      <c r="L939" s="639" t="str">
        <f>IF(基本情報入力シート!M982="","",基本情報入力シート!M982)</f>
        <v/>
      </c>
      <c r="M939" s="639" t="str">
        <f>IF(基本情報入力シート!R982="","",基本情報入力シート!R982)</f>
        <v/>
      </c>
      <c r="N939" s="639" t="str">
        <f>IF(基本情報入力シート!W982="","",基本情報入力シート!W982)</f>
        <v/>
      </c>
      <c r="O939" s="639" t="str">
        <f>IF(基本情報入力シート!X982="","",基本情報入力シート!X982)</f>
        <v/>
      </c>
      <c r="P939" s="640" t="str">
        <f>IF(基本情報入力シート!Y982="","",基本情報入力シート!Y982)</f>
        <v/>
      </c>
      <c r="Q939" s="641" t="str">
        <f>IF(基本情報入力シート!Z982="","",基本情報入力シート!Z982)</f>
        <v/>
      </c>
      <c r="R939" s="642" t="str">
        <f>IF(基本情報入力シート!AA982="","",基本情報入力シート!AA982)</f>
        <v/>
      </c>
      <c r="S939" s="129"/>
      <c r="T939" s="130"/>
      <c r="U939" s="643" t="str">
        <f>IFERROR(VLOOKUP(P939,【参考】数式用!$A$5:$I$28,MATCH(T939,【参考】数式用!$H$4:$I$4,0)+7,0),"")</f>
        <v/>
      </c>
      <c r="V939" s="132"/>
      <c r="W939" s="312" t="s">
        <v>121</v>
      </c>
      <c r="X939" s="133"/>
      <c r="Y939" s="313" t="s">
        <v>122</v>
      </c>
      <c r="Z939" s="133"/>
      <c r="AA939" s="313" t="s">
        <v>123</v>
      </c>
      <c r="AB939" s="133"/>
      <c r="AC939" s="313" t="s">
        <v>122</v>
      </c>
      <c r="AD939" s="133"/>
      <c r="AE939" s="313" t="s">
        <v>124</v>
      </c>
      <c r="AF939" s="644" t="s">
        <v>125</v>
      </c>
      <c r="AG939" s="651" t="str">
        <f t="shared" si="45"/>
        <v/>
      </c>
      <c r="AH939" s="645" t="s">
        <v>47</v>
      </c>
      <c r="AI939" s="646" t="str">
        <f t="shared" si="46"/>
        <v/>
      </c>
      <c r="AJ939" s="234"/>
      <c r="AK939" s="647" t="str">
        <f t="shared" si="47"/>
        <v>○</v>
      </c>
      <c r="AL939" s="648" t="str">
        <f t="shared" si="48"/>
        <v/>
      </c>
      <c r="AM939" s="649"/>
      <c r="AN939" s="649"/>
      <c r="AO939" s="649"/>
      <c r="AP939" s="649"/>
      <c r="AQ939" s="649"/>
      <c r="AR939" s="649"/>
      <c r="AS939" s="649"/>
      <c r="AT939" s="649"/>
      <c r="AU939" s="650"/>
    </row>
    <row r="940" spans="1:47" ht="33" customHeight="1" thickBot="1">
      <c r="A940" s="639">
        <f t="shared" si="49"/>
        <v>930</v>
      </c>
      <c r="B940" s="1269" t="str">
        <f>IF(基本情報入力シート!C983="","",基本情報入力シート!C983)</f>
        <v/>
      </c>
      <c r="C940" s="1270"/>
      <c r="D940" s="1270"/>
      <c r="E940" s="1270"/>
      <c r="F940" s="1270"/>
      <c r="G940" s="1270"/>
      <c r="H940" s="1270"/>
      <c r="I940" s="1270"/>
      <c r="J940" s="1270"/>
      <c r="K940" s="1271"/>
      <c r="L940" s="639" t="str">
        <f>IF(基本情報入力シート!M983="","",基本情報入力シート!M983)</f>
        <v/>
      </c>
      <c r="M940" s="639" t="str">
        <f>IF(基本情報入力シート!R983="","",基本情報入力シート!R983)</f>
        <v/>
      </c>
      <c r="N940" s="639" t="str">
        <f>IF(基本情報入力シート!W983="","",基本情報入力シート!W983)</f>
        <v/>
      </c>
      <c r="O940" s="639" t="str">
        <f>IF(基本情報入力シート!X983="","",基本情報入力シート!X983)</f>
        <v/>
      </c>
      <c r="P940" s="640" t="str">
        <f>IF(基本情報入力シート!Y983="","",基本情報入力シート!Y983)</f>
        <v/>
      </c>
      <c r="Q940" s="641" t="str">
        <f>IF(基本情報入力シート!Z983="","",基本情報入力シート!Z983)</f>
        <v/>
      </c>
      <c r="R940" s="642" t="str">
        <f>IF(基本情報入力シート!AA983="","",基本情報入力シート!AA983)</f>
        <v/>
      </c>
      <c r="S940" s="129"/>
      <c r="T940" s="130"/>
      <c r="U940" s="643" t="str">
        <f>IFERROR(VLOOKUP(P940,【参考】数式用!$A$5:$I$28,MATCH(T940,【参考】数式用!$H$4:$I$4,0)+7,0),"")</f>
        <v/>
      </c>
      <c r="V940" s="132"/>
      <c r="W940" s="312" t="s">
        <v>121</v>
      </c>
      <c r="X940" s="133"/>
      <c r="Y940" s="313" t="s">
        <v>122</v>
      </c>
      <c r="Z940" s="133"/>
      <c r="AA940" s="313" t="s">
        <v>123</v>
      </c>
      <c r="AB940" s="133"/>
      <c r="AC940" s="313" t="s">
        <v>122</v>
      </c>
      <c r="AD940" s="133"/>
      <c r="AE940" s="313" t="s">
        <v>124</v>
      </c>
      <c r="AF940" s="644" t="s">
        <v>125</v>
      </c>
      <c r="AG940" s="651" t="str">
        <f t="shared" si="45"/>
        <v/>
      </c>
      <c r="AH940" s="645" t="s">
        <v>47</v>
      </c>
      <c r="AI940" s="646" t="str">
        <f t="shared" si="46"/>
        <v/>
      </c>
      <c r="AJ940" s="234"/>
      <c r="AK940" s="647" t="str">
        <f t="shared" si="47"/>
        <v>○</v>
      </c>
      <c r="AL940" s="648" t="str">
        <f t="shared" si="48"/>
        <v/>
      </c>
      <c r="AM940" s="649"/>
      <c r="AN940" s="649"/>
      <c r="AO940" s="649"/>
      <c r="AP940" s="649"/>
      <c r="AQ940" s="649"/>
      <c r="AR940" s="649"/>
      <c r="AS940" s="649"/>
      <c r="AT940" s="649"/>
      <c r="AU940" s="650"/>
    </row>
    <row r="941" spans="1:47" ht="33" customHeight="1" thickBot="1">
      <c r="A941" s="639">
        <f t="shared" si="49"/>
        <v>931</v>
      </c>
      <c r="B941" s="1269" t="str">
        <f>IF(基本情報入力シート!C984="","",基本情報入力シート!C984)</f>
        <v/>
      </c>
      <c r="C941" s="1270"/>
      <c r="D941" s="1270"/>
      <c r="E941" s="1270"/>
      <c r="F941" s="1270"/>
      <c r="G941" s="1270"/>
      <c r="H941" s="1270"/>
      <c r="I941" s="1270"/>
      <c r="J941" s="1270"/>
      <c r="K941" s="1271"/>
      <c r="L941" s="639" t="str">
        <f>IF(基本情報入力シート!M984="","",基本情報入力シート!M984)</f>
        <v/>
      </c>
      <c r="M941" s="639" t="str">
        <f>IF(基本情報入力シート!R984="","",基本情報入力シート!R984)</f>
        <v/>
      </c>
      <c r="N941" s="639" t="str">
        <f>IF(基本情報入力シート!W984="","",基本情報入力シート!W984)</f>
        <v/>
      </c>
      <c r="O941" s="639" t="str">
        <f>IF(基本情報入力シート!X984="","",基本情報入力シート!X984)</f>
        <v/>
      </c>
      <c r="P941" s="640" t="str">
        <f>IF(基本情報入力シート!Y984="","",基本情報入力シート!Y984)</f>
        <v/>
      </c>
      <c r="Q941" s="641" t="str">
        <f>IF(基本情報入力シート!Z984="","",基本情報入力シート!Z984)</f>
        <v/>
      </c>
      <c r="R941" s="642" t="str">
        <f>IF(基本情報入力シート!AA984="","",基本情報入力シート!AA984)</f>
        <v/>
      </c>
      <c r="S941" s="129"/>
      <c r="T941" s="130"/>
      <c r="U941" s="643" t="str">
        <f>IFERROR(VLOOKUP(P941,【参考】数式用!$A$5:$I$28,MATCH(T941,【参考】数式用!$H$4:$I$4,0)+7,0),"")</f>
        <v/>
      </c>
      <c r="V941" s="132"/>
      <c r="W941" s="312" t="s">
        <v>121</v>
      </c>
      <c r="X941" s="133"/>
      <c r="Y941" s="313" t="s">
        <v>122</v>
      </c>
      <c r="Z941" s="133"/>
      <c r="AA941" s="313" t="s">
        <v>123</v>
      </c>
      <c r="AB941" s="133"/>
      <c r="AC941" s="313" t="s">
        <v>122</v>
      </c>
      <c r="AD941" s="133"/>
      <c r="AE941" s="313" t="s">
        <v>124</v>
      </c>
      <c r="AF941" s="644" t="s">
        <v>125</v>
      </c>
      <c r="AG941" s="651" t="str">
        <f t="shared" si="45"/>
        <v/>
      </c>
      <c r="AH941" s="645" t="s">
        <v>47</v>
      </c>
      <c r="AI941" s="646" t="str">
        <f t="shared" si="46"/>
        <v/>
      </c>
      <c r="AJ941" s="234"/>
      <c r="AK941" s="647" t="str">
        <f t="shared" si="47"/>
        <v>○</v>
      </c>
      <c r="AL941" s="648" t="str">
        <f t="shared" si="48"/>
        <v/>
      </c>
      <c r="AM941" s="649"/>
      <c r="AN941" s="649"/>
      <c r="AO941" s="649"/>
      <c r="AP941" s="649"/>
      <c r="AQ941" s="649"/>
      <c r="AR941" s="649"/>
      <c r="AS941" s="649"/>
      <c r="AT941" s="649"/>
      <c r="AU941" s="650"/>
    </row>
    <row r="942" spans="1:47" ht="33" customHeight="1" thickBot="1">
      <c r="A942" s="639">
        <f t="shared" si="49"/>
        <v>932</v>
      </c>
      <c r="B942" s="1269" t="str">
        <f>IF(基本情報入力シート!C985="","",基本情報入力シート!C985)</f>
        <v/>
      </c>
      <c r="C942" s="1270"/>
      <c r="D942" s="1270"/>
      <c r="E942" s="1270"/>
      <c r="F942" s="1270"/>
      <c r="G942" s="1270"/>
      <c r="H942" s="1270"/>
      <c r="I942" s="1270"/>
      <c r="J942" s="1270"/>
      <c r="K942" s="1271"/>
      <c r="L942" s="639" t="str">
        <f>IF(基本情報入力シート!M985="","",基本情報入力シート!M985)</f>
        <v/>
      </c>
      <c r="M942" s="639" t="str">
        <f>IF(基本情報入力シート!R985="","",基本情報入力シート!R985)</f>
        <v/>
      </c>
      <c r="N942" s="639" t="str">
        <f>IF(基本情報入力シート!W985="","",基本情報入力シート!W985)</f>
        <v/>
      </c>
      <c r="O942" s="639" t="str">
        <f>IF(基本情報入力シート!X985="","",基本情報入力シート!X985)</f>
        <v/>
      </c>
      <c r="P942" s="640" t="str">
        <f>IF(基本情報入力シート!Y985="","",基本情報入力シート!Y985)</f>
        <v/>
      </c>
      <c r="Q942" s="641" t="str">
        <f>IF(基本情報入力シート!Z985="","",基本情報入力シート!Z985)</f>
        <v/>
      </c>
      <c r="R942" s="642" t="str">
        <f>IF(基本情報入力シート!AA985="","",基本情報入力シート!AA985)</f>
        <v/>
      </c>
      <c r="S942" s="129"/>
      <c r="T942" s="130"/>
      <c r="U942" s="643" t="str">
        <f>IFERROR(VLOOKUP(P942,【参考】数式用!$A$5:$I$28,MATCH(T942,【参考】数式用!$H$4:$I$4,0)+7,0),"")</f>
        <v/>
      </c>
      <c r="V942" s="132"/>
      <c r="W942" s="312" t="s">
        <v>121</v>
      </c>
      <c r="X942" s="133"/>
      <c r="Y942" s="313" t="s">
        <v>122</v>
      </c>
      <c r="Z942" s="133"/>
      <c r="AA942" s="313" t="s">
        <v>123</v>
      </c>
      <c r="AB942" s="133"/>
      <c r="AC942" s="313" t="s">
        <v>122</v>
      </c>
      <c r="AD942" s="133"/>
      <c r="AE942" s="313" t="s">
        <v>124</v>
      </c>
      <c r="AF942" s="644" t="s">
        <v>125</v>
      </c>
      <c r="AG942" s="651" t="str">
        <f t="shared" si="45"/>
        <v/>
      </c>
      <c r="AH942" s="645" t="s">
        <v>47</v>
      </c>
      <c r="AI942" s="646" t="str">
        <f t="shared" si="46"/>
        <v/>
      </c>
      <c r="AJ942" s="234"/>
      <c r="AK942" s="647" t="str">
        <f t="shared" si="47"/>
        <v>○</v>
      </c>
      <c r="AL942" s="648" t="str">
        <f t="shared" si="48"/>
        <v/>
      </c>
      <c r="AM942" s="649"/>
      <c r="AN942" s="649"/>
      <c r="AO942" s="649"/>
      <c r="AP942" s="649"/>
      <c r="AQ942" s="649"/>
      <c r="AR942" s="649"/>
      <c r="AS942" s="649"/>
      <c r="AT942" s="649"/>
      <c r="AU942" s="650"/>
    </row>
    <row r="943" spans="1:47" ht="33" customHeight="1" thickBot="1">
      <c r="A943" s="639">
        <f t="shared" si="49"/>
        <v>933</v>
      </c>
      <c r="B943" s="1269" t="str">
        <f>IF(基本情報入力シート!C986="","",基本情報入力シート!C986)</f>
        <v/>
      </c>
      <c r="C943" s="1270"/>
      <c r="D943" s="1270"/>
      <c r="E943" s="1270"/>
      <c r="F943" s="1270"/>
      <c r="G943" s="1270"/>
      <c r="H943" s="1270"/>
      <c r="I943" s="1270"/>
      <c r="J943" s="1270"/>
      <c r="K943" s="1271"/>
      <c r="L943" s="639" t="str">
        <f>IF(基本情報入力シート!M986="","",基本情報入力シート!M986)</f>
        <v/>
      </c>
      <c r="M943" s="639" t="str">
        <f>IF(基本情報入力シート!R986="","",基本情報入力シート!R986)</f>
        <v/>
      </c>
      <c r="N943" s="639" t="str">
        <f>IF(基本情報入力シート!W986="","",基本情報入力シート!W986)</f>
        <v/>
      </c>
      <c r="O943" s="639" t="str">
        <f>IF(基本情報入力シート!X986="","",基本情報入力シート!X986)</f>
        <v/>
      </c>
      <c r="P943" s="640" t="str">
        <f>IF(基本情報入力シート!Y986="","",基本情報入力シート!Y986)</f>
        <v/>
      </c>
      <c r="Q943" s="641" t="str">
        <f>IF(基本情報入力シート!Z986="","",基本情報入力シート!Z986)</f>
        <v/>
      </c>
      <c r="R943" s="642" t="str">
        <f>IF(基本情報入力シート!AA986="","",基本情報入力シート!AA986)</f>
        <v/>
      </c>
      <c r="S943" s="129"/>
      <c r="T943" s="130"/>
      <c r="U943" s="643" t="str">
        <f>IFERROR(VLOOKUP(P943,【参考】数式用!$A$5:$I$28,MATCH(T943,【参考】数式用!$H$4:$I$4,0)+7,0),"")</f>
        <v/>
      </c>
      <c r="V943" s="132"/>
      <c r="W943" s="312" t="s">
        <v>121</v>
      </c>
      <c r="X943" s="133"/>
      <c r="Y943" s="313" t="s">
        <v>122</v>
      </c>
      <c r="Z943" s="133"/>
      <c r="AA943" s="313" t="s">
        <v>123</v>
      </c>
      <c r="AB943" s="133"/>
      <c r="AC943" s="313" t="s">
        <v>122</v>
      </c>
      <c r="AD943" s="133"/>
      <c r="AE943" s="313" t="s">
        <v>124</v>
      </c>
      <c r="AF943" s="644" t="s">
        <v>125</v>
      </c>
      <c r="AG943" s="651" t="str">
        <f t="shared" si="45"/>
        <v/>
      </c>
      <c r="AH943" s="645" t="s">
        <v>47</v>
      </c>
      <c r="AI943" s="646" t="str">
        <f t="shared" si="46"/>
        <v/>
      </c>
      <c r="AJ943" s="234"/>
      <c r="AK943" s="647" t="str">
        <f t="shared" si="47"/>
        <v>○</v>
      </c>
      <c r="AL943" s="648" t="str">
        <f t="shared" si="48"/>
        <v/>
      </c>
      <c r="AM943" s="649"/>
      <c r="AN943" s="649"/>
      <c r="AO943" s="649"/>
      <c r="AP943" s="649"/>
      <c r="AQ943" s="649"/>
      <c r="AR943" s="649"/>
      <c r="AS943" s="649"/>
      <c r="AT943" s="649"/>
      <c r="AU943" s="650"/>
    </row>
    <row r="944" spans="1:47" ht="33" customHeight="1" thickBot="1">
      <c r="A944" s="639">
        <f t="shared" si="49"/>
        <v>934</v>
      </c>
      <c r="B944" s="1269" t="str">
        <f>IF(基本情報入力シート!C987="","",基本情報入力シート!C987)</f>
        <v/>
      </c>
      <c r="C944" s="1270"/>
      <c r="D944" s="1270"/>
      <c r="E944" s="1270"/>
      <c r="F944" s="1270"/>
      <c r="G944" s="1270"/>
      <c r="H944" s="1270"/>
      <c r="I944" s="1270"/>
      <c r="J944" s="1270"/>
      <c r="K944" s="1271"/>
      <c r="L944" s="639" t="str">
        <f>IF(基本情報入力シート!M987="","",基本情報入力シート!M987)</f>
        <v/>
      </c>
      <c r="M944" s="639" t="str">
        <f>IF(基本情報入力シート!R987="","",基本情報入力シート!R987)</f>
        <v/>
      </c>
      <c r="N944" s="639" t="str">
        <f>IF(基本情報入力シート!W987="","",基本情報入力シート!W987)</f>
        <v/>
      </c>
      <c r="O944" s="639" t="str">
        <f>IF(基本情報入力シート!X987="","",基本情報入力シート!X987)</f>
        <v/>
      </c>
      <c r="P944" s="640" t="str">
        <f>IF(基本情報入力シート!Y987="","",基本情報入力シート!Y987)</f>
        <v/>
      </c>
      <c r="Q944" s="641" t="str">
        <f>IF(基本情報入力シート!Z987="","",基本情報入力シート!Z987)</f>
        <v/>
      </c>
      <c r="R944" s="642" t="str">
        <f>IF(基本情報入力シート!AA987="","",基本情報入力シート!AA987)</f>
        <v/>
      </c>
      <c r="S944" s="129"/>
      <c r="T944" s="130"/>
      <c r="U944" s="643" t="str">
        <f>IFERROR(VLOOKUP(P944,【参考】数式用!$A$5:$I$28,MATCH(T944,【参考】数式用!$H$4:$I$4,0)+7,0),"")</f>
        <v/>
      </c>
      <c r="V944" s="132"/>
      <c r="W944" s="312" t="s">
        <v>121</v>
      </c>
      <c r="X944" s="133"/>
      <c r="Y944" s="313" t="s">
        <v>122</v>
      </c>
      <c r="Z944" s="133"/>
      <c r="AA944" s="313" t="s">
        <v>123</v>
      </c>
      <c r="AB944" s="133"/>
      <c r="AC944" s="313" t="s">
        <v>122</v>
      </c>
      <c r="AD944" s="133"/>
      <c r="AE944" s="313" t="s">
        <v>124</v>
      </c>
      <c r="AF944" s="644" t="s">
        <v>125</v>
      </c>
      <c r="AG944" s="651" t="str">
        <f t="shared" si="45"/>
        <v/>
      </c>
      <c r="AH944" s="645" t="s">
        <v>47</v>
      </c>
      <c r="AI944" s="646" t="str">
        <f t="shared" si="46"/>
        <v/>
      </c>
      <c r="AJ944" s="234"/>
      <c r="AK944" s="647" t="str">
        <f t="shared" si="47"/>
        <v>○</v>
      </c>
      <c r="AL944" s="648" t="str">
        <f t="shared" si="48"/>
        <v/>
      </c>
      <c r="AM944" s="649"/>
      <c r="AN944" s="649"/>
      <c r="AO944" s="649"/>
      <c r="AP944" s="649"/>
      <c r="AQ944" s="649"/>
      <c r="AR944" s="649"/>
      <c r="AS944" s="649"/>
      <c r="AT944" s="649"/>
      <c r="AU944" s="650"/>
    </row>
    <row r="945" spans="1:47" ht="33" customHeight="1" thickBot="1">
      <c r="A945" s="639">
        <f t="shared" si="49"/>
        <v>935</v>
      </c>
      <c r="B945" s="1269" t="str">
        <f>IF(基本情報入力シート!C988="","",基本情報入力シート!C988)</f>
        <v/>
      </c>
      <c r="C945" s="1270"/>
      <c r="D945" s="1270"/>
      <c r="E945" s="1270"/>
      <c r="F945" s="1270"/>
      <c r="G945" s="1270"/>
      <c r="H945" s="1270"/>
      <c r="I945" s="1270"/>
      <c r="J945" s="1270"/>
      <c r="K945" s="1271"/>
      <c r="L945" s="639" t="str">
        <f>IF(基本情報入力シート!M988="","",基本情報入力シート!M988)</f>
        <v/>
      </c>
      <c r="M945" s="639" t="str">
        <f>IF(基本情報入力シート!R988="","",基本情報入力シート!R988)</f>
        <v/>
      </c>
      <c r="N945" s="639" t="str">
        <f>IF(基本情報入力シート!W988="","",基本情報入力シート!W988)</f>
        <v/>
      </c>
      <c r="O945" s="639" t="str">
        <f>IF(基本情報入力シート!X988="","",基本情報入力シート!X988)</f>
        <v/>
      </c>
      <c r="P945" s="640" t="str">
        <f>IF(基本情報入力シート!Y988="","",基本情報入力シート!Y988)</f>
        <v/>
      </c>
      <c r="Q945" s="641" t="str">
        <f>IF(基本情報入力シート!Z988="","",基本情報入力シート!Z988)</f>
        <v/>
      </c>
      <c r="R945" s="642" t="str">
        <f>IF(基本情報入力シート!AA988="","",基本情報入力シート!AA988)</f>
        <v/>
      </c>
      <c r="S945" s="129"/>
      <c r="T945" s="130"/>
      <c r="U945" s="643" t="str">
        <f>IFERROR(VLOOKUP(P945,【参考】数式用!$A$5:$I$28,MATCH(T945,【参考】数式用!$H$4:$I$4,0)+7,0),"")</f>
        <v/>
      </c>
      <c r="V945" s="132"/>
      <c r="W945" s="312" t="s">
        <v>21</v>
      </c>
      <c r="X945" s="133"/>
      <c r="Y945" s="313" t="s">
        <v>11</v>
      </c>
      <c r="Z945" s="133"/>
      <c r="AA945" s="313" t="s">
        <v>67</v>
      </c>
      <c r="AB945" s="133"/>
      <c r="AC945" s="313" t="s">
        <v>11</v>
      </c>
      <c r="AD945" s="133"/>
      <c r="AE945" s="313" t="s">
        <v>14</v>
      </c>
      <c r="AF945" s="644" t="s">
        <v>30</v>
      </c>
      <c r="AG945" s="651" t="str">
        <f t="shared" si="45"/>
        <v/>
      </c>
      <c r="AH945" s="645" t="s">
        <v>47</v>
      </c>
      <c r="AI945" s="646" t="str">
        <f t="shared" si="46"/>
        <v/>
      </c>
      <c r="AJ945" s="234"/>
      <c r="AK945" s="647" t="str">
        <f t="shared" si="47"/>
        <v>○</v>
      </c>
      <c r="AL945" s="648" t="str">
        <f t="shared" si="48"/>
        <v/>
      </c>
      <c r="AM945" s="649"/>
      <c r="AN945" s="649"/>
      <c r="AO945" s="649"/>
      <c r="AP945" s="649"/>
      <c r="AQ945" s="649"/>
      <c r="AR945" s="649"/>
      <c r="AS945" s="649"/>
      <c r="AT945" s="649"/>
      <c r="AU945" s="650"/>
    </row>
    <row r="946" spans="1:47" ht="33" customHeight="1" thickBot="1">
      <c r="A946" s="639">
        <f t="shared" si="49"/>
        <v>936</v>
      </c>
      <c r="B946" s="1269" t="str">
        <f>IF(基本情報入力シート!C989="","",基本情報入力シート!C989)</f>
        <v/>
      </c>
      <c r="C946" s="1270"/>
      <c r="D946" s="1270"/>
      <c r="E946" s="1270"/>
      <c r="F946" s="1270"/>
      <c r="G946" s="1270"/>
      <c r="H946" s="1270"/>
      <c r="I946" s="1270"/>
      <c r="J946" s="1270"/>
      <c r="K946" s="1271"/>
      <c r="L946" s="639" t="str">
        <f>IF(基本情報入力シート!M989="","",基本情報入力シート!M989)</f>
        <v/>
      </c>
      <c r="M946" s="639" t="str">
        <f>IF(基本情報入力シート!R989="","",基本情報入力シート!R989)</f>
        <v/>
      </c>
      <c r="N946" s="639" t="str">
        <f>IF(基本情報入力シート!W989="","",基本情報入力シート!W989)</f>
        <v/>
      </c>
      <c r="O946" s="639" t="str">
        <f>IF(基本情報入力シート!X989="","",基本情報入力シート!X989)</f>
        <v/>
      </c>
      <c r="P946" s="640" t="str">
        <f>IF(基本情報入力シート!Y989="","",基本情報入力シート!Y989)</f>
        <v/>
      </c>
      <c r="Q946" s="641" t="str">
        <f>IF(基本情報入力シート!Z989="","",基本情報入力シート!Z989)</f>
        <v/>
      </c>
      <c r="R946" s="642" t="str">
        <f>IF(基本情報入力シート!AA989="","",基本情報入力シート!AA989)</f>
        <v/>
      </c>
      <c r="S946" s="129"/>
      <c r="T946" s="130"/>
      <c r="U946" s="643" t="str">
        <f>IFERROR(VLOOKUP(P946,【参考】数式用!$A$5:$I$28,MATCH(T946,【参考】数式用!$H$4:$I$4,0)+7,0),"")</f>
        <v/>
      </c>
      <c r="V946" s="132"/>
      <c r="W946" s="312" t="s">
        <v>21</v>
      </c>
      <c r="X946" s="133"/>
      <c r="Y946" s="313" t="s">
        <v>11</v>
      </c>
      <c r="Z946" s="133"/>
      <c r="AA946" s="313" t="s">
        <v>67</v>
      </c>
      <c r="AB946" s="133"/>
      <c r="AC946" s="313" t="s">
        <v>11</v>
      </c>
      <c r="AD946" s="133"/>
      <c r="AE946" s="313" t="s">
        <v>14</v>
      </c>
      <c r="AF946" s="644" t="s">
        <v>30</v>
      </c>
      <c r="AG946" s="651" t="str">
        <f t="shared" si="45"/>
        <v/>
      </c>
      <c r="AH946" s="645" t="s">
        <v>47</v>
      </c>
      <c r="AI946" s="646" t="str">
        <f t="shared" si="46"/>
        <v/>
      </c>
      <c r="AJ946" s="234"/>
      <c r="AK946" s="647" t="str">
        <f t="shared" si="47"/>
        <v>○</v>
      </c>
      <c r="AL946" s="648" t="str">
        <f t="shared" si="48"/>
        <v/>
      </c>
      <c r="AM946" s="649"/>
      <c r="AN946" s="649"/>
      <c r="AO946" s="649"/>
      <c r="AP946" s="649"/>
      <c r="AQ946" s="649"/>
      <c r="AR946" s="649"/>
      <c r="AS946" s="649"/>
      <c r="AT946" s="649"/>
      <c r="AU946" s="650"/>
    </row>
    <row r="947" spans="1:47" ht="33" customHeight="1" thickBot="1">
      <c r="A947" s="639">
        <f t="shared" si="49"/>
        <v>937</v>
      </c>
      <c r="B947" s="1269" t="str">
        <f>IF(基本情報入力シート!C990="","",基本情報入力シート!C990)</f>
        <v/>
      </c>
      <c r="C947" s="1270"/>
      <c r="D947" s="1270"/>
      <c r="E947" s="1270"/>
      <c r="F947" s="1270"/>
      <c r="G947" s="1270"/>
      <c r="H947" s="1270"/>
      <c r="I947" s="1270"/>
      <c r="J947" s="1270"/>
      <c r="K947" s="1271"/>
      <c r="L947" s="639" t="str">
        <f>IF(基本情報入力シート!M990="","",基本情報入力シート!M990)</f>
        <v/>
      </c>
      <c r="M947" s="639" t="str">
        <f>IF(基本情報入力シート!R990="","",基本情報入力シート!R990)</f>
        <v/>
      </c>
      <c r="N947" s="639" t="str">
        <f>IF(基本情報入力シート!W990="","",基本情報入力シート!W990)</f>
        <v/>
      </c>
      <c r="O947" s="639" t="str">
        <f>IF(基本情報入力シート!X990="","",基本情報入力シート!X990)</f>
        <v/>
      </c>
      <c r="P947" s="640" t="str">
        <f>IF(基本情報入力シート!Y990="","",基本情報入力シート!Y990)</f>
        <v/>
      </c>
      <c r="Q947" s="641" t="str">
        <f>IF(基本情報入力シート!Z990="","",基本情報入力シート!Z990)</f>
        <v/>
      </c>
      <c r="R947" s="642" t="str">
        <f>IF(基本情報入力シート!AA990="","",基本情報入力シート!AA990)</f>
        <v/>
      </c>
      <c r="S947" s="129"/>
      <c r="T947" s="130"/>
      <c r="U947" s="643" t="str">
        <f>IFERROR(VLOOKUP(P947,【参考】数式用!$A$5:$I$28,MATCH(T947,【参考】数式用!$H$4:$I$4,0)+7,0),"")</f>
        <v/>
      </c>
      <c r="V947" s="132"/>
      <c r="W947" s="312" t="s">
        <v>21</v>
      </c>
      <c r="X947" s="133"/>
      <c r="Y947" s="313" t="s">
        <v>11</v>
      </c>
      <c r="Z947" s="133"/>
      <c r="AA947" s="313" t="s">
        <v>67</v>
      </c>
      <c r="AB947" s="133"/>
      <c r="AC947" s="313" t="s">
        <v>11</v>
      </c>
      <c r="AD947" s="133"/>
      <c r="AE947" s="313" t="s">
        <v>14</v>
      </c>
      <c r="AF947" s="644" t="s">
        <v>30</v>
      </c>
      <c r="AG947" s="651" t="str">
        <f t="shared" si="45"/>
        <v/>
      </c>
      <c r="AH947" s="645" t="s">
        <v>47</v>
      </c>
      <c r="AI947" s="646" t="str">
        <f t="shared" si="46"/>
        <v/>
      </c>
      <c r="AJ947" s="234"/>
      <c r="AK947" s="647" t="str">
        <f t="shared" si="47"/>
        <v>○</v>
      </c>
      <c r="AL947" s="648" t="str">
        <f t="shared" si="48"/>
        <v/>
      </c>
      <c r="AM947" s="649"/>
      <c r="AN947" s="649"/>
      <c r="AO947" s="649"/>
      <c r="AP947" s="649"/>
      <c r="AQ947" s="649"/>
      <c r="AR947" s="649"/>
      <c r="AS947" s="649"/>
      <c r="AT947" s="649"/>
      <c r="AU947" s="650"/>
    </row>
    <row r="948" spans="1:47" ht="33" customHeight="1" thickBot="1">
      <c r="A948" s="639">
        <f t="shared" si="49"/>
        <v>938</v>
      </c>
      <c r="B948" s="1269" t="str">
        <f>IF(基本情報入力シート!C991="","",基本情報入力シート!C991)</f>
        <v/>
      </c>
      <c r="C948" s="1270"/>
      <c r="D948" s="1270"/>
      <c r="E948" s="1270"/>
      <c r="F948" s="1270"/>
      <c r="G948" s="1270"/>
      <c r="H948" s="1270"/>
      <c r="I948" s="1270"/>
      <c r="J948" s="1270"/>
      <c r="K948" s="1271"/>
      <c r="L948" s="639" t="str">
        <f>IF(基本情報入力シート!M991="","",基本情報入力シート!M991)</f>
        <v/>
      </c>
      <c r="M948" s="639" t="str">
        <f>IF(基本情報入力シート!R991="","",基本情報入力シート!R991)</f>
        <v/>
      </c>
      <c r="N948" s="639" t="str">
        <f>IF(基本情報入力シート!W991="","",基本情報入力シート!W991)</f>
        <v/>
      </c>
      <c r="O948" s="639" t="str">
        <f>IF(基本情報入力シート!X991="","",基本情報入力シート!X991)</f>
        <v/>
      </c>
      <c r="P948" s="640" t="str">
        <f>IF(基本情報入力シート!Y991="","",基本情報入力シート!Y991)</f>
        <v/>
      </c>
      <c r="Q948" s="641" t="str">
        <f>IF(基本情報入力シート!Z991="","",基本情報入力シート!Z991)</f>
        <v/>
      </c>
      <c r="R948" s="642" t="str">
        <f>IF(基本情報入力シート!AA991="","",基本情報入力シート!AA991)</f>
        <v/>
      </c>
      <c r="S948" s="129"/>
      <c r="T948" s="130"/>
      <c r="U948" s="643" t="str">
        <f>IFERROR(VLOOKUP(P948,【参考】数式用!$A$5:$I$28,MATCH(T948,【参考】数式用!$H$4:$I$4,0)+7,0),"")</f>
        <v/>
      </c>
      <c r="V948" s="132"/>
      <c r="W948" s="312" t="s">
        <v>121</v>
      </c>
      <c r="X948" s="133"/>
      <c r="Y948" s="313" t="s">
        <v>122</v>
      </c>
      <c r="Z948" s="133"/>
      <c r="AA948" s="313" t="s">
        <v>123</v>
      </c>
      <c r="AB948" s="133"/>
      <c r="AC948" s="313" t="s">
        <v>122</v>
      </c>
      <c r="AD948" s="133"/>
      <c r="AE948" s="313" t="s">
        <v>124</v>
      </c>
      <c r="AF948" s="644" t="s">
        <v>125</v>
      </c>
      <c r="AG948" s="651" t="str">
        <f t="shared" si="45"/>
        <v/>
      </c>
      <c r="AH948" s="645" t="s">
        <v>47</v>
      </c>
      <c r="AI948" s="646" t="str">
        <f t="shared" si="46"/>
        <v/>
      </c>
      <c r="AJ948" s="234"/>
      <c r="AK948" s="647" t="str">
        <f t="shared" si="47"/>
        <v>○</v>
      </c>
      <c r="AL948" s="648" t="str">
        <f t="shared" si="48"/>
        <v/>
      </c>
      <c r="AM948" s="649"/>
      <c r="AN948" s="649"/>
      <c r="AO948" s="649"/>
      <c r="AP948" s="649"/>
      <c r="AQ948" s="649"/>
      <c r="AR948" s="649"/>
      <c r="AS948" s="649"/>
      <c r="AT948" s="649"/>
      <c r="AU948" s="650"/>
    </row>
    <row r="949" spans="1:47" ht="33" customHeight="1" thickBot="1">
      <c r="A949" s="639">
        <f t="shared" si="49"/>
        <v>939</v>
      </c>
      <c r="B949" s="1269" t="str">
        <f>IF(基本情報入力シート!C992="","",基本情報入力シート!C992)</f>
        <v/>
      </c>
      <c r="C949" s="1270"/>
      <c r="D949" s="1270"/>
      <c r="E949" s="1270"/>
      <c r="F949" s="1270"/>
      <c r="G949" s="1270"/>
      <c r="H949" s="1270"/>
      <c r="I949" s="1270"/>
      <c r="J949" s="1270"/>
      <c r="K949" s="1271"/>
      <c r="L949" s="639" t="str">
        <f>IF(基本情報入力シート!M992="","",基本情報入力シート!M992)</f>
        <v/>
      </c>
      <c r="M949" s="639" t="str">
        <f>IF(基本情報入力シート!R992="","",基本情報入力シート!R992)</f>
        <v/>
      </c>
      <c r="N949" s="639" t="str">
        <f>IF(基本情報入力シート!W992="","",基本情報入力シート!W992)</f>
        <v/>
      </c>
      <c r="O949" s="639" t="str">
        <f>IF(基本情報入力シート!X992="","",基本情報入力シート!X992)</f>
        <v/>
      </c>
      <c r="P949" s="640" t="str">
        <f>IF(基本情報入力シート!Y992="","",基本情報入力シート!Y992)</f>
        <v/>
      </c>
      <c r="Q949" s="641" t="str">
        <f>IF(基本情報入力シート!Z992="","",基本情報入力シート!Z992)</f>
        <v/>
      </c>
      <c r="R949" s="642" t="str">
        <f>IF(基本情報入力シート!AA992="","",基本情報入力シート!AA992)</f>
        <v/>
      </c>
      <c r="S949" s="129"/>
      <c r="T949" s="130"/>
      <c r="U949" s="643" t="str">
        <f>IFERROR(VLOOKUP(P949,【参考】数式用!$A$5:$I$28,MATCH(T949,【参考】数式用!$H$4:$I$4,0)+7,0),"")</f>
        <v/>
      </c>
      <c r="V949" s="132"/>
      <c r="W949" s="312" t="s">
        <v>121</v>
      </c>
      <c r="X949" s="133"/>
      <c r="Y949" s="313" t="s">
        <v>122</v>
      </c>
      <c r="Z949" s="133"/>
      <c r="AA949" s="313" t="s">
        <v>123</v>
      </c>
      <c r="AB949" s="133"/>
      <c r="AC949" s="313" t="s">
        <v>122</v>
      </c>
      <c r="AD949" s="133"/>
      <c r="AE949" s="313" t="s">
        <v>124</v>
      </c>
      <c r="AF949" s="644" t="s">
        <v>125</v>
      </c>
      <c r="AG949" s="651" t="str">
        <f t="shared" si="45"/>
        <v/>
      </c>
      <c r="AH949" s="645" t="s">
        <v>47</v>
      </c>
      <c r="AI949" s="646" t="str">
        <f t="shared" si="46"/>
        <v/>
      </c>
      <c r="AJ949" s="234"/>
      <c r="AK949" s="647" t="str">
        <f t="shared" si="47"/>
        <v>○</v>
      </c>
      <c r="AL949" s="648" t="str">
        <f t="shared" si="48"/>
        <v/>
      </c>
      <c r="AM949" s="649"/>
      <c r="AN949" s="649"/>
      <c r="AO949" s="649"/>
      <c r="AP949" s="649"/>
      <c r="AQ949" s="649"/>
      <c r="AR949" s="649"/>
      <c r="AS949" s="649"/>
      <c r="AT949" s="649"/>
      <c r="AU949" s="650"/>
    </row>
    <row r="950" spans="1:47" ht="33" customHeight="1" thickBot="1">
      <c r="A950" s="639">
        <f t="shared" si="49"/>
        <v>940</v>
      </c>
      <c r="B950" s="1269" t="str">
        <f>IF(基本情報入力シート!C993="","",基本情報入力シート!C993)</f>
        <v/>
      </c>
      <c r="C950" s="1270"/>
      <c r="D950" s="1270"/>
      <c r="E950" s="1270"/>
      <c r="F950" s="1270"/>
      <c r="G950" s="1270"/>
      <c r="H950" s="1270"/>
      <c r="I950" s="1270"/>
      <c r="J950" s="1270"/>
      <c r="K950" s="1271"/>
      <c r="L950" s="639" t="str">
        <f>IF(基本情報入力シート!M993="","",基本情報入力シート!M993)</f>
        <v/>
      </c>
      <c r="M950" s="639" t="str">
        <f>IF(基本情報入力シート!R993="","",基本情報入力シート!R993)</f>
        <v/>
      </c>
      <c r="N950" s="639" t="str">
        <f>IF(基本情報入力シート!W993="","",基本情報入力シート!W993)</f>
        <v/>
      </c>
      <c r="O950" s="639" t="str">
        <f>IF(基本情報入力シート!X993="","",基本情報入力シート!X993)</f>
        <v/>
      </c>
      <c r="P950" s="640" t="str">
        <f>IF(基本情報入力シート!Y993="","",基本情報入力シート!Y993)</f>
        <v/>
      </c>
      <c r="Q950" s="641" t="str">
        <f>IF(基本情報入力シート!Z993="","",基本情報入力シート!Z993)</f>
        <v/>
      </c>
      <c r="R950" s="642" t="str">
        <f>IF(基本情報入力シート!AA993="","",基本情報入力シート!AA993)</f>
        <v/>
      </c>
      <c r="S950" s="129"/>
      <c r="T950" s="130"/>
      <c r="U950" s="643" t="str">
        <f>IFERROR(VLOOKUP(P950,【参考】数式用!$A$5:$I$28,MATCH(T950,【参考】数式用!$H$4:$I$4,0)+7,0),"")</f>
        <v/>
      </c>
      <c r="V950" s="132"/>
      <c r="W950" s="312" t="s">
        <v>121</v>
      </c>
      <c r="X950" s="133"/>
      <c r="Y950" s="313" t="s">
        <v>122</v>
      </c>
      <c r="Z950" s="133"/>
      <c r="AA950" s="313" t="s">
        <v>123</v>
      </c>
      <c r="AB950" s="133"/>
      <c r="AC950" s="313" t="s">
        <v>122</v>
      </c>
      <c r="AD950" s="133"/>
      <c r="AE950" s="313" t="s">
        <v>124</v>
      </c>
      <c r="AF950" s="644" t="s">
        <v>125</v>
      </c>
      <c r="AG950" s="651" t="str">
        <f t="shared" si="45"/>
        <v/>
      </c>
      <c r="AH950" s="645" t="s">
        <v>47</v>
      </c>
      <c r="AI950" s="646" t="str">
        <f t="shared" si="46"/>
        <v/>
      </c>
      <c r="AJ950" s="234"/>
      <c r="AK950" s="647" t="str">
        <f t="shared" si="47"/>
        <v>○</v>
      </c>
      <c r="AL950" s="648" t="str">
        <f t="shared" si="48"/>
        <v/>
      </c>
      <c r="AM950" s="649"/>
      <c r="AN950" s="649"/>
      <c r="AO950" s="649"/>
      <c r="AP950" s="649"/>
      <c r="AQ950" s="649"/>
      <c r="AR950" s="649"/>
      <c r="AS950" s="649"/>
      <c r="AT950" s="649"/>
      <c r="AU950" s="650"/>
    </row>
    <row r="951" spans="1:47" ht="33" customHeight="1" thickBot="1">
      <c r="A951" s="639">
        <f t="shared" si="49"/>
        <v>941</v>
      </c>
      <c r="B951" s="1269" t="str">
        <f>IF(基本情報入力シート!C994="","",基本情報入力シート!C994)</f>
        <v/>
      </c>
      <c r="C951" s="1270"/>
      <c r="D951" s="1270"/>
      <c r="E951" s="1270"/>
      <c r="F951" s="1270"/>
      <c r="G951" s="1270"/>
      <c r="H951" s="1270"/>
      <c r="I951" s="1270"/>
      <c r="J951" s="1270"/>
      <c r="K951" s="1271"/>
      <c r="L951" s="639" t="str">
        <f>IF(基本情報入力シート!M994="","",基本情報入力シート!M994)</f>
        <v/>
      </c>
      <c r="M951" s="639" t="str">
        <f>IF(基本情報入力シート!R994="","",基本情報入力シート!R994)</f>
        <v/>
      </c>
      <c r="N951" s="639" t="str">
        <f>IF(基本情報入力シート!W994="","",基本情報入力シート!W994)</f>
        <v/>
      </c>
      <c r="O951" s="639" t="str">
        <f>IF(基本情報入力シート!X994="","",基本情報入力シート!X994)</f>
        <v/>
      </c>
      <c r="P951" s="640" t="str">
        <f>IF(基本情報入力シート!Y994="","",基本情報入力シート!Y994)</f>
        <v/>
      </c>
      <c r="Q951" s="641" t="str">
        <f>IF(基本情報入力シート!Z994="","",基本情報入力シート!Z994)</f>
        <v/>
      </c>
      <c r="R951" s="642" t="str">
        <f>IF(基本情報入力シート!AA994="","",基本情報入力シート!AA994)</f>
        <v/>
      </c>
      <c r="S951" s="129"/>
      <c r="T951" s="130"/>
      <c r="U951" s="643" t="str">
        <f>IFERROR(VLOOKUP(P951,【参考】数式用!$A$5:$I$28,MATCH(T951,【参考】数式用!$H$4:$I$4,0)+7,0),"")</f>
        <v/>
      </c>
      <c r="V951" s="132"/>
      <c r="W951" s="312" t="s">
        <v>121</v>
      </c>
      <c r="X951" s="133"/>
      <c r="Y951" s="313" t="s">
        <v>122</v>
      </c>
      <c r="Z951" s="133"/>
      <c r="AA951" s="313" t="s">
        <v>123</v>
      </c>
      <c r="AB951" s="133"/>
      <c r="AC951" s="313" t="s">
        <v>122</v>
      </c>
      <c r="AD951" s="133"/>
      <c r="AE951" s="313" t="s">
        <v>124</v>
      </c>
      <c r="AF951" s="644" t="s">
        <v>125</v>
      </c>
      <c r="AG951" s="651" t="str">
        <f t="shared" si="45"/>
        <v/>
      </c>
      <c r="AH951" s="645" t="s">
        <v>47</v>
      </c>
      <c r="AI951" s="646" t="str">
        <f t="shared" si="46"/>
        <v/>
      </c>
      <c r="AJ951" s="234"/>
      <c r="AK951" s="647" t="str">
        <f t="shared" si="47"/>
        <v>○</v>
      </c>
      <c r="AL951" s="648" t="str">
        <f t="shared" si="48"/>
        <v/>
      </c>
      <c r="AM951" s="649"/>
      <c r="AN951" s="649"/>
      <c r="AO951" s="649"/>
      <c r="AP951" s="649"/>
      <c r="AQ951" s="649"/>
      <c r="AR951" s="649"/>
      <c r="AS951" s="649"/>
      <c r="AT951" s="649"/>
      <c r="AU951" s="650"/>
    </row>
    <row r="952" spans="1:47" ht="33" customHeight="1" thickBot="1">
      <c r="A952" s="639">
        <f t="shared" si="49"/>
        <v>942</v>
      </c>
      <c r="B952" s="1269" t="str">
        <f>IF(基本情報入力シート!C995="","",基本情報入力シート!C995)</f>
        <v/>
      </c>
      <c r="C952" s="1270"/>
      <c r="D952" s="1270"/>
      <c r="E952" s="1270"/>
      <c r="F952" s="1270"/>
      <c r="G952" s="1270"/>
      <c r="H952" s="1270"/>
      <c r="I952" s="1270"/>
      <c r="J952" s="1270"/>
      <c r="K952" s="1271"/>
      <c r="L952" s="639" t="str">
        <f>IF(基本情報入力シート!M995="","",基本情報入力シート!M995)</f>
        <v/>
      </c>
      <c r="M952" s="639" t="str">
        <f>IF(基本情報入力シート!R995="","",基本情報入力シート!R995)</f>
        <v/>
      </c>
      <c r="N952" s="639" t="str">
        <f>IF(基本情報入力シート!W995="","",基本情報入力シート!W995)</f>
        <v/>
      </c>
      <c r="O952" s="639" t="str">
        <f>IF(基本情報入力シート!X995="","",基本情報入力シート!X995)</f>
        <v/>
      </c>
      <c r="P952" s="640" t="str">
        <f>IF(基本情報入力シート!Y995="","",基本情報入力シート!Y995)</f>
        <v/>
      </c>
      <c r="Q952" s="641" t="str">
        <f>IF(基本情報入力シート!Z995="","",基本情報入力シート!Z995)</f>
        <v/>
      </c>
      <c r="R952" s="642" t="str">
        <f>IF(基本情報入力シート!AA995="","",基本情報入力シート!AA995)</f>
        <v/>
      </c>
      <c r="S952" s="129"/>
      <c r="T952" s="130"/>
      <c r="U952" s="643" t="str">
        <f>IFERROR(VLOOKUP(P952,【参考】数式用!$A$5:$I$28,MATCH(T952,【参考】数式用!$H$4:$I$4,0)+7,0),"")</f>
        <v/>
      </c>
      <c r="V952" s="132"/>
      <c r="W952" s="312" t="s">
        <v>121</v>
      </c>
      <c r="X952" s="133"/>
      <c r="Y952" s="313" t="s">
        <v>122</v>
      </c>
      <c r="Z952" s="133"/>
      <c r="AA952" s="313" t="s">
        <v>123</v>
      </c>
      <c r="AB952" s="133"/>
      <c r="AC952" s="313" t="s">
        <v>122</v>
      </c>
      <c r="AD952" s="133"/>
      <c r="AE952" s="313" t="s">
        <v>124</v>
      </c>
      <c r="AF952" s="644" t="s">
        <v>125</v>
      </c>
      <c r="AG952" s="651" t="str">
        <f t="shared" si="45"/>
        <v/>
      </c>
      <c r="AH952" s="645" t="s">
        <v>47</v>
      </c>
      <c r="AI952" s="646" t="str">
        <f t="shared" si="46"/>
        <v/>
      </c>
      <c r="AJ952" s="234"/>
      <c r="AK952" s="647" t="str">
        <f t="shared" si="47"/>
        <v>○</v>
      </c>
      <c r="AL952" s="648" t="str">
        <f t="shared" si="48"/>
        <v/>
      </c>
      <c r="AM952" s="649"/>
      <c r="AN952" s="649"/>
      <c r="AO952" s="649"/>
      <c r="AP952" s="649"/>
      <c r="AQ952" s="649"/>
      <c r="AR952" s="649"/>
      <c r="AS952" s="649"/>
      <c r="AT952" s="649"/>
      <c r="AU952" s="650"/>
    </row>
    <row r="953" spans="1:47" ht="33" customHeight="1" thickBot="1">
      <c r="A953" s="639">
        <f t="shared" si="49"/>
        <v>943</v>
      </c>
      <c r="B953" s="1269" t="str">
        <f>IF(基本情報入力シート!C996="","",基本情報入力シート!C996)</f>
        <v/>
      </c>
      <c r="C953" s="1270"/>
      <c r="D953" s="1270"/>
      <c r="E953" s="1270"/>
      <c r="F953" s="1270"/>
      <c r="G953" s="1270"/>
      <c r="H953" s="1270"/>
      <c r="I953" s="1270"/>
      <c r="J953" s="1270"/>
      <c r="K953" s="1271"/>
      <c r="L953" s="639" t="str">
        <f>IF(基本情報入力シート!M996="","",基本情報入力シート!M996)</f>
        <v/>
      </c>
      <c r="M953" s="639" t="str">
        <f>IF(基本情報入力シート!R996="","",基本情報入力シート!R996)</f>
        <v/>
      </c>
      <c r="N953" s="639" t="str">
        <f>IF(基本情報入力シート!W996="","",基本情報入力シート!W996)</f>
        <v/>
      </c>
      <c r="O953" s="639" t="str">
        <f>IF(基本情報入力シート!X996="","",基本情報入力シート!X996)</f>
        <v/>
      </c>
      <c r="P953" s="640" t="str">
        <f>IF(基本情報入力シート!Y996="","",基本情報入力シート!Y996)</f>
        <v/>
      </c>
      <c r="Q953" s="641" t="str">
        <f>IF(基本情報入力シート!Z996="","",基本情報入力シート!Z996)</f>
        <v/>
      </c>
      <c r="R953" s="642" t="str">
        <f>IF(基本情報入力シート!AA996="","",基本情報入力シート!AA996)</f>
        <v/>
      </c>
      <c r="S953" s="129"/>
      <c r="T953" s="130"/>
      <c r="U953" s="643" t="str">
        <f>IFERROR(VLOOKUP(P953,【参考】数式用!$A$5:$I$28,MATCH(T953,【参考】数式用!$H$4:$I$4,0)+7,0),"")</f>
        <v/>
      </c>
      <c r="V953" s="132"/>
      <c r="W953" s="312" t="s">
        <v>121</v>
      </c>
      <c r="X953" s="133"/>
      <c r="Y953" s="313" t="s">
        <v>122</v>
      </c>
      <c r="Z953" s="133"/>
      <c r="AA953" s="313" t="s">
        <v>123</v>
      </c>
      <c r="AB953" s="133"/>
      <c r="AC953" s="313" t="s">
        <v>122</v>
      </c>
      <c r="AD953" s="133"/>
      <c r="AE953" s="313" t="s">
        <v>124</v>
      </c>
      <c r="AF953" s="644" t="s">
        <v>125</v>
      </c>
      <c r="AG953" s="651" t="str">
        <f t="shared" si="45"/>
        <v/>
      </c>
      <c r="AH953" s="645" t="s">
        <v>47</v>
      </c>
      <c r="AI953" s="646" t="str">
        <f t="shared" si="46"/>
        <v/>
      </c>
      <c r="AJ953" s="234"/>
      <c r="AK953" s="647" t="str">
        <f t="shared" si="47"/>
        <v>○</v>
      </c>
      <c r="AL953" s="648" t="str">
        <f t="shared" si="48"/>
        <v/>
      </c>
      <c r="AM953" s="649"/>
      <c r="AN953" s="649"/>
      <c r="AO953" s="649"/>
      <c r="AP953" s="649"/>
      <c r="AQ953" s="649"/>
      <c r="AR953" s="649"/>
      <c r="AS953" s="649"/>
      <c r="AT953" s="649"/>
      <c r="AU953" s="650"/>
    </row>
    <row r="954" spans="1:47" ht="33" customHeight="1" thickBot="1">
      <c r="A954" s="639">
        <f t="shared" si="49"/>
        <v>944</v>
      </c>
      <c r="B954" s="1269" t="str">
        <f>IF(基本情報入力シート!C997="","",基本情報入力シート!C997)</f>
        <v/>
      </c>
      <c r="C954" s="1270"/>
      <c r="D954" s="1270"/>
      <c r="E954" s="1270"/>
      <c r="F954" s="1270"/>
      <c r="G954" s="1270"/>
      <c r="H954" s="1270"/>
      <c r="I954" s="1270"/>
      <c r="J954" s="1270"/>
      <c r="K954" s="1271"/>
      <c r="L954" s="639" t="str">
        <f>IF(基本情報入力シート!M997="","",基本情報入力シート!M997)</f>
        <v/>
      </c>
      <c r="M954" s="639" t="str">
        <f>IF(基本情報入力シート!R997="","",基本情報入力シート!R997)</f>
        <v/>
      </c>
      <c r="N954" s="639" t="str">
        <f>IF(基本情報入力シート!W997="","",基本情報入力シート!W997)</f>
        <v/>
      </c>
      <c r="O954" s="639" t="str">
        <f>IF(基本情報入力シート!X997="","",基本情報入力シート!X997)</f>
        <v/>
      </c>
      <c r="P954" s="640" t="str">
        <f>IF(基本情報入力シート!Y997="","",基本情報入力シート!Y997)</f>
        <v/>
      </c>
      <c r="Q954" s="641" t="str">
        <f>IF(基本情報入力シート!Z997="","",基本情報入力シート!Z997)</f>
        <v/>
      </c>
      <c r="R954" s="642" t="str">
        <f>IF(基本情報入力シート!AA997="","",基本情報入力シート!AA997)</f>
        <v/>
      </c>
      <c r="S954" s="129"/>
      <c r="T954" s="130"/>
      <c r="U954" s="643" t="str">
        <f>IFERROR(VLOOKUP(P954,【参考】数式用!$A$5:$I$28,MATCH(T954,【参考】数式用!$H$4:$I$4,0)+7,0),"")</f>
        <v/>
      </c>
      <c r="V954" s="132"/>
      <c r="W954" s="312" t="s">
        <v>121</v>
      </c>
      <c r="X954" s="133"/>
      <c r="Y954" s="313" t="s">
        <v>122</v>
      </c>
      <c r="Z954" s="133"/>
      <c r="AA954" s="313" t="s">
        <v>123</v>
      </c>
      <c r="AB954" s="133"/>
      <c r="AC954" s="313" t="s">
        <v>122</v>
      </c>
      <c r="AD954" s="133"/>
      <c r="AE954" s="313" t="s">
        <v>124</v>
      </c>
      <c r="AF954" s="644" t="s">
        <v>125</v>
      </c>
      <c r="AG954" s="651" t="str">
        <f t="shared" si="45"/>
        <v/>
      </c>
      <c r="AH954" s="645" t="s">
        <v>47</v>
      </c>
      <c r="AI954" s="646" t="str">
        <f t="shared" si="46"/>
        <v/>
      </c>
      <c r="AJ954" s="234"/>
      <c r="AK954" s="647" t="str">
        <f t="shared" si="47"/>
        <v>○</v>
      </c>
      <c r="AL954" s="648" t="str">
        <f t="shared" si="48"/>
        <v/>
      </c>
      <c r="AM954" s="649"/>
      <c r="AN954" s="649"/>
      <c r="AO954" s="649"/>
      <c r="AP954" s="649"/>
      <c r="AQ954" s="649"/>
      <c r="AR954" s="649"/>
      <c r="AS954" s="649"/>
      <c r="AT954" s="649"/>
      <c r="AU954" s="650"/>
    </row>
    <row r="955" spans="1:47" ht="33" customHeight="1" thickBot="1">
      <c r="A955" s="639">
        <f t="shared" si="49"/>
        <v>945</v>
      </c>
      <c r="B955" s="1269" t="str">
        <f>IF(基本情報入力シート!C998="","",基本情報入力シート!C998)</f>
        <v/>
      </c>
      <c r="C955" s="1270"/>
      <c r="D955" s="1270"/>
      <c r="E955" s="1270"/>
      <c r="F955" s="1270"/>
      <c r="G955" s="1270"/>
      <c r="H955" s="1270"/>
      <c r="I955" s="1270"/>
      <c r="J955" s="1270"/>
      <c r="K955" s="1271"/>
      <c r="L955" s="639" t="str">
        <f>IF(基本情報入力シート!M998="","",基本情報入力シート!M998)</f>
        <v/>
      </c>
      <c r="M955" s="639" t="str">
        <f>IF(基本情報入力シート!R998="","",基本情報入力シート!R998)</f>
        <v/>
      </c>
      <c r="N955" s="639" t="str">
        <f>IF(基本情報入力シート!W998="","",基本情報入力シート!W998)</f>
        <v/>
      </c>
      <c r="O955" s="639" t="str">
        <f>IF(基本情報入力シート!X998="","",基本情報入力シート!X998)</f>
        <v/>
      </c>
      <c r="P955" s="640" t="str">
        <f>IF(基本情報入力シート!Y998="","",基本情報入力シート!Y998)</f>
        <v/>
      </c>
      <c r="Q955" s="641" t="str">
        <f>IF(基本情報入力シート!Z998="","",基本情報入力シート!Z998)</f>
        <v/>
      </c>
      <c r="R955" s="642" t="str">
        <f>IF(基本情報入力シート!AA998="","",基本情報入力シート!AA998)</f>
        <v/>
      </c>
      <c r="S955" s="129"/>
      <c r="T955" s="130"/>
      <c r="U955" s="643" t="str">
        <f>IFERROR(VLOOKUP(P955,【参考】数式用!$A$5:$I$28,MATCH(T955,【参考】数式用!$H$4:$I$4,0)+7,0),"")</f>
        <v/>
      </c>
      <c r="V955" s="132"/>
      <c r="W955" s="312" t="s">
        <v>121</v>
      </c>
      <c r="X955" s="133"/>
      <c r="Y955" s="313" t="s">
        <v>122</v>
      </c>
      <c r="Z955" s="133"/>
      <c r="AA955" s="313" t="s">
        <v>123</v>
      </c>
      <c r="AB955" s="133"/>
      <c r="AC955" s="313" t="s">
        <v>122</v>
      </c>
      <c r="AD955" s="133"/>
      <c r="AE955" s="313" t="s">
        <v>124</v>
      </c>
      <c r="AF955" s="644" t="s">
        <v>125</v>
      </c>
      <c r="AG955" s="651" t="str">
        <f t="shared" si="45"/>
        <v/>
      </c>
      <c r="AH955" s="645" t="s">
        <v>47</v>
      </c>
      <c r="AI955" s="646" t="str">
        <f t="shared" si="46"/>
        <v/>
      </c>
      <c r="AJ955" s="234"/>
      <c r="AK955" s="647" t="str">
        <f t="shared" si="47"/>
        <v>○</v>
      </c>
      <c r="AL955" s="648" t="str">
        <f t="shared" si="48"/>
        <v/>
      </c>
      <c r="AM955" s="649"/>
      <c r="AN955" s="649"/>
      <c r="AO955" s="649"/>
      <c r="AP955" s="649"/>
      <c r="AQ955" s="649"/>
      <c r="AR955" s="649"/>
      <c r="AS955" s="649"/>
      <c r="AT955" s="649"/>
      <c r="AU955" s="650"/>
    </row>
    <row r="956" spans="1:47" ht="33" customHeight="1" thickBot="1">
      <c r="A956" s="639">
        <f t="shared" si="49"/>
        <v>946</v>
      </c>
      <c r="B956" s="1269" t="str">
        <f>IF(基本情報入力シート!C999="","",基本情報入力シート!C999)</f>
        <v/>
      </c>
      <c r="C956" s="1270"/>
      <c r="D956" s="1270"/>
      <c r="E956" s="1270"/>
      <c r="F956" s="1270"/>
      <c r="G956" s="1270"/>
      <c r="H956" s="1270"/>
      <c r="I956" s="1270"/>
      <c r="J956" s="1270"/>
      <c r="K956" s="1271"/>
      <c r="L956" s="639" t="str">
        <f>IF(基本情報入力シート!M999="","",基本情報入力シート!M999)</f>
        <v/>
      </c>
      <c r="M956" s="639" t="str">
        <f>IF(基本情報入力シート!R999="","",基本情報入力シート!R999)</f>
        <v/>
      </c>
      <c r="N956" s="639" t="str">
        <f>IF(基本情報入力シート!W999="","",基本情報入力シート!W999)</f>
        <v/>
      </c>
      <c r="O956" s="639" t="str">
        <f>IF(基本情報入力シート!X999="","",基本情報入力シート!X999)</f>
        <v/>
      </c>
      <c r="P956" s="640" t="str">
        <f>IF(基本情報入力シート!Y999="","",基本情報入力シート!Y999)</f>
        <v/>
      </c>
      <c r="Q956" s="641" t="str">
        <f>IF(基本情報入力シート!Z999="","",基本情報入力シート!Z999)</f>
        <v/>
      </c>
      <c r="R956" s="642" t="str">
        <f>IF(基本情報入力シート!AA999="","",基本情報入力シート!AA999)</f>
        <v/>
      </c>
      <c r="S956" s="129"/>
      <c r="T956" s="130"/>
      <c r="U956" s="643" t="str">
        <f>IFERROR(VLOOKUP(P956,【参考】数式用!$A$5:$I$28,MATCH(T956,【参考】数式用!$H$4:$I$4,0)+7,0),"")</f>
        <v/>
      </c>
      <c r="V956" s="132"/>
      <c r="W956" s="312" t="s">
        <v>121</v>
      </c>
      <c r="X956" s="133"/>
      <c r="Y956" s="313" t="s">
        <v>122</v>
      </c>
      <c r="Z956" s="133"/>
      <c r="AA956" s="313" t="s">
        <v>123</v>
      </c>
      <c r="AB956" s="133"/>
      <c r="AC956" s="313" t="s">
        <v>122</v>
      </c>
      <c r="AD956" s="133"/>
      <c r="AE956" s="313" t="s">
        <v>124</v>
      </c>
      <c r="AF956" s="644" t="s">
        <v>125</v>
      </c>
      <c r="AG956" s="651" t="str">
        <f t="shared" si="45"/>
        <v/>
      </c>
      <c r="AH956" s="645" t="s">
        <v>47</v>
      </c>
      <c r="AI956" s="646" t="str">
        <f t="shared" si="46"/>
        <v/>
      </c>
      <c r="AJ956" s="234"/>
      <c r="AK956" s="647" t="str">
        <f t="shared" si="47"/>
        <v>○</v>
      </c>
      <c r="AL956" s="648" t="str">
        <f t="shared" si="48"/>
        <v/>
      </c>
      <c r="AM956" s="649"/>
      <c r="AN956" s="649"/>
      <c r="AO956" s="649"/>
      <c r="AP956" s="649"/>
      <c r="AQ956" s="649"/>
      <c r="AR956" s="649"/>
      <c r="AS956" s="649"/>
      <c r="AT956" s="649"/>
      <c r="AU956" s="650"/>
    </row>
    <row r="957" spans="1:47" ht="33" customHeight="1" thickBot="1">
      <c r="A957" s="639">
        <f t="shared" si="49"/>
        <v>947</v>
      </c>
      <c r="B957" s="1269" t="str">
        <f>IF(基本情報入力シート!C1000="","",基本情報入力シート!C1000)</f>
        <v/>
      </c>
      <c r="C957" s="1270"/>
      <c r="D957" s="1270"/>
      <c r="E957" s="1270"/>
      <c r="F957" s="1270"/>
      <c r="G957" s="1270"/>
      <c r="H957" s="1270"/>
      <c r="I957" s="1270"/>
      <c r="J957" s="1270"/>
      <c r="K957" s="1271"/>
      <c r="L957" s="639" t="str">
        <f>IF(基本情報入力シート!M1000="","",基本情報入力シート!M1000)</f>
        <v/>
      </c>
      <c r="M957" s="639" t="str">
        <f>IF(基本情報入力シート!R1000="","",基本情報入力シート!R1000)</f>
        <v/>
      </c>
      <c r="N957" s="639" t="str">
        <f>IF(基本情報入力シート!W1000="","",基本情報入力シート!W1000)</f>
        <v/>
      </c>
      <c r="O957" s="639" t="str">
        <f>IF(基本情報入力シート!X1000="","",基本情報入力シート!X1000)</f>
        <v/>
      </c>
      <c r="P957" s="640" t="str">
        <f>IF(基本情報入力シート!Y1000="","",基本情報入力シート!Y1000)</f>
        <v/>
      </c>
      <c r="Q957" s="641" t="str">
        <f>IF(基本情報入力シート!Z1000="","",基本情報入力シート!Z1000)</f>
        <v/>
      </c>
      <c r="R957" s="642" t="str">
        <f>IF(基本情報入力シート!AA1000="","",基本情報入力シート!AA1000)</f>
        <v/>
      </c>
      <c r="S957" s="129"/>
      <c r="T957" s="130"/>
      <c r="U957" s="643" t="str">
        <f>IFERROR(VLOOKUP(P957,【参考】数式用!$A$5:$I$28,MATCH(T957,【参考】数式用!$H$4:$I$4,0)+7,0),"")</f>
        <v/>
      </c>
      <c r="V957" s="132"/>
      <c r="W957" s="312" t="s">
        <v>121</v>
      </c>
      <c r="X957" s="133"/>
      <c r="Y957" s="313" t="s">
        <v>122</v>
      </c>
      <c r="Z957" s="133"/>
      <c r="AA957" s="313" t="s">
        <v>123</v>
      </c>
      <c r="AB957" s="133"/>
      <c r="AC957" s="313" t="s">
        <v>122</v>
      </c>
      <c r="AD957" s="133"/>
      <c r="AE957" s="313" t="s">
        <v>124</v>
      </c>
      <c r="AF957" s="644" t="s">
        <v>125</v>
      </c>
      <c r="AG957" s="651" t="str">
        <f t="shared" si="45"/>
        <v/>
      </c>
      <c r="AH957" s="645" t="s">
        <v>47</v>
      </c>
      <c r="AI957" s="646" t="str">
        <f t="shared" si="46"/>
        <v/>
      </c>
      <c r="AJ957" s="234"/>
      <c r="AK957" s="647" t="str">
        <f t="shared" si="47"/>
        <v>○</v>
      </c>
      <c r="AL957" s="648" t="str">
        <f t="shared" si="48"/>
        <v/>
      </c>
      <c r="AM957" s="649"/>
      <c r="AN957" s="649"/>
      <c r="AO957" s="649"/>
      <c r="AP957" s="649"/>
      <c r="AQ957" s="649"/>
      <c r="AR957" s="649"/>
      <c r="AS957" s="649"/>
      <c r="AT957" s="649"/>
      <c r="AU957" s="650"/>
    </row>
    <row r="958" spans="1:47" ht="33" customHeight="1" thickBot="1">
      <c r="A958" s="639">
        <f t="shared" si="49"/>
        <v>948</v>
      </c>
      <c r="B958" s="1269" t="str">
        <f>IF(基本情報入力シート!C1001="","",基本情報入力シート!C1001)</f>
        <v/>
      </c>
      <c r="C958" s="1270"/>
      <c r="D958" s="1270"/>
      <c r="E958" s="1270"/>
      <c r="F958" s="1270"/>
      <c r="G958" s="1270"/>
      <c r="H958" s="1270"/>
      <c r="I958" s="1270"/>
      <c r="J958" s="1270"/>
      <c r="K958" s="1271"/>
      <c r="L958" s="639" t="str">
        <f>IF(基本情報入力シート!M1001="","",基本情報入力シート!M1001)</f>
        <v/>
      </c>
      <c r="M958" s="639" t="str">
        <f>IF(基本情報入力シート!R1001="","",基本情報入力シート!R1001)</f>
        <v/>
      </c>
      <c r="N958" s="639" t="str">
        <f>IF(基本情報入力シート!W1001="","",基本情報入力シート!W1001)</f>
        <v/>
      </c>
      <c r="O958" s="639" t="str">
        <f>IF(基本情報入力シート!X1001="","",基本情報入力シート!X1001)</f>
        <v/>
      </c>
      <c r="P958" s="640" t="str">
        <f>IF(基本情報入力シート!Y1001="","",基本情報入力シート!Y1001)</f>
        <v/>
      </c>
      <c r="Q958" s="641" t="str">
        <f>IF(基本情報入力シート!Z1001="","",基本情報入力シート!Z1001)</f>
        <v/>
      </c>
      <c r="R958" s="642" t="str">
        <f>IF(基本情報入力シート!AA1001="","",基本情報入力シート!AA1001)</f>
        <v/>
      </c>
      <c r="S958" s="129"/>
      <c r="T958" s="130"/>
      <c r="U958" s="643" t="str">
        <f>IFERROR(VLOOKUP(P958,【参考】数式用!$A$5:$I$28,MATCH(T958,【参考】数式用!$H$4:$I$4,0)+7,0),"")</f>
        <v/>
      </c>
      <c r="V958" s="132"/>
      <c r="W958" s="312" t="s">
        <v>121</v>
      </c>
      <c r="X958" s="133"/>
      <c r="Y958" s="313" t="s">
        <v>122</v>
      </c>
      <c r="Z958" s="133"/>
      <c r="AA958" s="313" t="s">
        <v>123</v>
      </c>
      <c r="AB958" s="133"/>
      <c r="AC958" s="313" t="s">
        <v>122</v>
      </c>
      <c r="AD958" s="133"/>
      <c r="AE958" s="313" t="s">
        <v>124</v>
      </c>
      <c r="AF958" s="644" t="s">
        <v>125</v>
      </c>
      <c r="AG958" s="651" t="str">
        <f t="shared" si="45"/>
        <v/>
      </c>
      <c r="AH958" s="645" t="s">
        <v>47</v>
      </c>
      <c r="AI958" s="646" t="str">
        <f t="shared" si="46"/>
        <v/>
      </c>
      <c r="AJ958" s="234"/>
      <c r="AK958" s="647" t="str">
        <f t="shared" si="47"/>
        <v>○</v>
      </c>
      <c r="AL958" s="648" t="str">
        <f t="shared" si="48"/>
        <v/>
      </c>
      <c r="AM958" s="649"/>
      <c r="AN958" s="649"/>
      <c r="AO958" s="649"/>
      <c r="AP958" s="649"/>
      <c r="AQ958" s="649"/>
      <c r="AR958" s="649"/>
      <c r="AS958" s="649"/>
      <c r="AT958" s="649"/>
      <c r="AU958" s="650"/>
    </row>
    <row r="959" spans="1:47" ht="33" customHeight="1" thickBot="1">
      <c r="A959" s="639">
        <f t="shared" si="49"/>
        <v>949</v>
      </c>
      <c r="B959" s="1269" t="str">
        <f>IF(基本情報入力シート!C1002="","",基本情報入力シート!C1002)</f>
        <v/>
      </c>
      <c r="C959" s="1270"/>
      <c r="D959" s="1270"/>
      <c r="E959" s="1270"/>
      <c r="F959" s="1270"/>
      <c r="G959" s="1270"/>
      <c r="H959" s="1270"/>
      <c r="I959" s="1270"/>
      <c r="J959" s="1270"/>
      <c r="K959" s="1271"/>
      <c r="L959" s="639" t="str">
        <f>IF(基本情報入力シート!M1002="","",基本情報入力シート!M1002)</f>
        <v/>
      </c>
      <c r="M959" s="639" t="str">
        <f>IF(基本情報入力シート!R1002="","",基本情報入力シート!R1002)</f>
        <v/>
      </c>
      <c r="N959" s="639" t="str">
        <f>IF(基本情報入力シート!W1002="","",基本情報入力シート!W1002)</f>
        <v/>
      </c>
      <c r="O959" s="639" t="str">
        <f>IF(基本情報入力シート!X1002="","",基本情報入力シート!X1002)</f>
        <v/>
      </c>
      <c r="P959" s="640" t="str">
        <f>IF(基本情報入力シート!Y1002="","",基本情報入力シート!Y1002)</f>
        <v/>
      </c>
      <c r="Q959" s="641" t="str">
        <f>IF(基本情報入力シート!Z1002="","",基本情報入力シート!Z1002)</f>
        <v/>
      </c>
      <c r="R959" s="642" t="str">
        <f>IF(基本情報入力シート!AA1002="","",基本情報入力シート!AA1002)</f>
        <v/>
      </c>
      <c r="S959" s="129"/>
      <c r="T959" s="130"/>
      <c r="U959" s="643" t="str">
        <f>IFERROR(VLOOKUP(P959,【参考】数式用!$A$5:$I$28,MATCH(T959,【参考】数式用!$H$4:$I$4,0)+7,0),"")</f>
        <v/>
      </c>
      <c r="V959" s="132"/>
      <c r="W959" s="312" t="s">
        <v>121</v>
      </c>
      <c r="X959" s="133"/>
      <c r="Y959" s="313" t="s">
        <v>122</v>
      </c>
      <c r="Z959" s="133"/>
      <c r="AA959" s="313" t="s">
        <v>123</v>
      </c>
      <c r="AB959" s="133"/>
      <c r="AC959" s="313" t="s">
        <v>122</v>
      </c>
      <c r="AD959" s="133"/>
      <c r="AE959" s="313" t="s">
        <v>124</v>
      </c>
      <c r="AF959" s="644" t="s">
        <v>125</v>
      </c>
      <c r="AG959" s="651" t="str">
        <f t="shared" si="45"/>
        <v/>
      </c>
      <c r="AH959" s="645" t="s">
        <v>47</v>
      </c>
      <c r="AI959" s="646" t="str">
        <f t="shared" si="46"/>
        <v/>
      </c>
      <c r="AJ959" s="234"/>
      <c r="AK959" s="647" t="str">
        <f t="shared" si="47"/>
        <v>○</v>
      </c>
      <c r="AL959" s="648" t="str">
        <f t="shared" si="48"/>
        <v/>
      </c>
      <c r="AM959" s="649"/>
      <c r="AN959" s="649"/>
      <c r="AO959" s="649"/>
      <c r="AP959" s="649"/>
      <c r="AQ959" s="649"/>
      <c r="AR959" s="649"/>
      <c r="AS959" s="649"/>
      <c r="AT959" s="649"/>
      <c r="AU959" s="650"/>
    </row>
    <row r="960" spans="1:47" ht="33" customHeight="1" thickBot="1">
      <c r="A960" s="639">
        <f t="shared" si="49"/>
        <v>950</v>
      </c>
      <c r="B960" s="1269" t="str">
        <f>IF(基本情報入力シート!C1003="","",基本情報入力シート!C1003)</f>
        <v/>
      </c>
      <c r="C960" s="1270"/>
      <c r="D960" s="1270"/>
      <c r="E960" s="1270"/>
      <c r="F960" s="1270"/>
      <c r="G960" s="1270"/>
      <c r="H960" s="1270"/>
      <c r="I960" s="1270"/>
      <c r="J960" s="1270"/>
      <c r="K960" s="1271"/>
      <c r="L960" s="639" t="str">
        <f>IF(基本情報入力シート!M1003="","",基本情報入力シート!M1003)</f>
        <v/>
      </c>
      <c r="M960" s="639" t="str">
        <f>IF(基本情報入力シート!R1003="","",基本情報入力シート!R1003)</f>
        <v/>
      </c>
      <c r="N960" s="639" t="str">
        <f>IF(基本情報入力シート!W1003="","",基本情報入力シート!W1003)</f>
        <v/>
      </c>
      <c r="O960" s="639" t="str">
        <f>IF(基本情報入力シート!X1003="","",基本情報入力シート!X1003)</f>
        <v/>
      </c>
      <c r="P960" s="640" t="str">
        <f>IF(基本情報入力シート!Y1003="","",基本情報入力シート!Y1003)</f>
        <v/>
      </c>
      <c r="Q960" s="641" t="str">
        <f>IF(基本情報入力シート!Z1003="","",基本情報入力シート!Z1003)</f>
        <v/>
      </c>
      <c r="R960" s="642" t="str">
        <f>IF(基本情報入力シート!AA1003="","",基本情報入力シート!AA1003)</f>
        <v/>
      </c>
      <c r="S960" s="129"/>
      <c r="T960" s="130"/>
      <c r="U960" s="643" t="str">
        <f>IFERROR(VLOOKUP(P960,【参考】数式用!$A$5:$I$28,MATCH(T960,【参考】数式用!$H$4:$I$4,0)+7,0),"")</f>
        <v/>
      </c>
      <c r="V960" s="132"/>
      <c r="W960" s="312" t="s">
        <v>121</v>
      </c>
      <c r="X960" s="133"/>
      <c r="Y960" s="313" t="s">
        <v>122</v>
      </c>
      <c r="Z960" s="133"/>
      <c r="AA960" s="313" t="s">
        <v>123</v>
      </c>
      <c r="AB960" s="133"/>
      <c r="AC960" s="313" t="s">
        <v>122</v>
      </c>
      <c r="AD960" s="133"/>
      <c r="AE960" s="313" t="s">
        <v>124</v>
      </c>
      <c r="AF960" s="644" t="s">
        <v>125</v>
      </c>
      <c r="AG960" s="651" t="str">
        <f t="shared" si="45"/>
        <v/>
      </c>
      <c r="AH960" s="645" t="s">
        <v>47</v>
      </c>
      <c r="AI960" s="646" t="str">
        <f t="shared" si="46"/>
        <v/>
      </c>
      <c r="AJ960" s="234"/>
      <c r="AK960" s="647" t="str">
        <f t="shared" si="47"/>
        <v>○</v>
      </c>
      <c r="AL960" s="648" t="str">
        <f t="shared" si="48"/>
        <v/>
      </c>
      <c r="AM960" s="649"/>
      <c r="AN960" s="649"/>
      <c r="AO960" s="649"/>
      <c r="AP960" s="649"/>
      <c r="AQ960" s="649"/>
      <c r="AR960" s="649"/>
      <c r="AS960" s="649"/>
      <c r="AT960" s="649"/>
      <c r="AU960" s="650"/>
    </row>
    <row r="961" spans="1:47" ht="33" customHeight="1" thickBot="1">
      <c r="A961" s="639">
        <f t="shared" si="49"/>
        <v>951</v>
      </c>
      <c r="B961" s="1269" t="str">
        <f>IF(基本情報入力シート!C1004="","",基本情報入力シート!C1004)</f>
        <v/>
      </c>
      <c r="C961" s="1270"/>
      <c r="D961" s="1270"/>
      <c r="E961" s="1270"/>
      <c r="F961" s="1270"/>
      <c r="G961" s="1270"/>
      <c r="H961" s="1270"/>
      <c r="I961" s="1270"/>
      <c r="J961" s="1270"/>
      <c r="K961" s="1271"/>
      <c r="L961" s="639" t="str">
        <f>IF(基本情報入力シート!M1004="","",基本情報入力シート!M1004)</f>
        <v/>
      </c>
      <c r="M961" s="639" t="str">
        <f>IF(基本情報入力シート!R1004="","",基本情報入力シート!R1004)</f>
        <v/>
      </c>
      <c r="N961" s="639" t="str">
        <f>IF(基本情報入力シート!W1004="","",基本情報入力シート!W1004)</f>
        <v/>
      </c>
      <c r="O961" s="639" t="str">
        <f>IF(基本情報入力シート!X1004="","",基本情報入力シート!X1004)</f>
        <v/>
      </c>
      <c r="P961" s="640" t="str">
        <f>IF(基本情報入力シート!Y1004="","",基本情報入力シート!Y1004)</f>
        <v/>
      </c>
      <c r="Q961" s="641" t="str">
        <f>IF(基本情報入力シート!Z1004="","",基本情報入力シート!Z1004)</f>
        <v/>
      </c>
      <c r="R961" s="642" t="str">
        <f>IF(基本情報入力シート!AA1004="","",基本情報入力シート!AA1004)</f>
        <v/>
      </c>
      <c r="S961" s="129"/>
      <c r="T961" s="130"/>
      <c r="U961" s="643" t="str">
        <f>IFERROR(VLOOKUP(P961,【参考】数式用!$A$5:$I$28,MATCH(T961,【参考】数式用!$H$4:$I$4,0)+7,0),"")</f>
        <v/>
      </c>
      <c r="V961" s="132"/>
      <c r="W961" s="312" t="s">
        <v>121</v>
      </c>
      <c r="X961" s="133"/>
      <c r="Y961" s="313" t="s">
        <v>122</v>
      </c>
      <c r="Z961" s="133"/>
      <c r="AA961" s="313" t="s">
        <v>123</v>
      </c>
      <c r="AB961" s="133"/>
      <c r="AC961" s="313" t="s">
        <v>122</v>
      </c>
      <c r="AD961" s="133"/>
      <c r="AE961" s="313" t="s">
        <v>124</v>
      </c>
      <c r="AF961" s="644" t="s">
        <v>125</v>
      </c>
      <c r="AG961" s="651" t="str">
        <f t="shared" si="45"/>
        <v/>
      </c>
      <c r="AH961" s="645" t="s">
        <v>47</v>
      </c>
      <c r="AI961" s="646" t="str">
        <f t="shared" si="46"/>
        <v/>
      </c>
      <c r="AJ961" s="234"/>
      <c r="AK961" s="647" t="str">
        <f t="shared" si="47"/>
        <v>○</v>
      </c>
      <c r="AL961" s="648" t="str">
        <f t="shared" si="48"/>
        <v/>
      </c>
      <c r="AM961" s="649"/>
      <c r="AN961" s="649"/>
      <c r="AO961" s="649"/>
      <c r="AP961" s="649"/>
      <c r="AQ961" s="649"/>
      <c r="AR961" s="649"/>
      <c r="AS961" s="649"/>
      <c r="AT961" s="649"/>
      <c r="AU961" s="650"/>
    </row>
    <row r="962" spans="1:47" ht="33" customHeight="1" thickBot="1">
      <c r="A962" s="639">
        <f t="shared" si="49"/>
        <v>952</v>
      </c>
      <c r="B962" s="1269" t="str">
        <f>IF(基本情報入力シート!C1005="","",基本情報入力シート!C1005)</f>
        <v/>
      </c>
      <c r="C962" s="1270"/>
      <c r="D962" s="1270"/>
      <c r="E962" s="1270"/>
      <c r="F962" s="1270"/>
      <c r="G962" s="1270"/>
      <c r="H962" s="1270"/>
      <c r="I962" s="1270"/>
      <c r="J962" s="1270"/>
      <c r="K962" s="1271"/>
      <c r="L962" s="639" t="str">
        <f>IF(基本情報入力シート!M1005="","",基本情報入力シート!M1005)</f>
        <v/>
      </c>
      <c r="M962" s="639" t="str">
        <f>IF(基本情報入力シート!R1005="","",基本情報入力シート!R1005)</f>
        <v/>
      </c>
      <c r="N962" s="639" t="str">
        <f>IF(基本情報入力シート!W1005="","",基本情報入力シート!W1005)</f>
        <v/>
      </c>
      <c r="O962" s="639" t="str">
        <f>IF(基本情報入力シート!X1005="","",基本情報入力シート!X1005)</f>
        <v/>
      </c>
      <c r="P962" s="640" t="str">
        <f>IF(基本情報入力シート!Y1005="","",基本情報入力シート!Y1005)</f>
        <v/>
      </c>
      <c r="Q962" s="641" t="str">
        <f>IF(基本情報入力シート!Z1005="","",基本情報入力シート!Z1005)</f>
        <v/>
      </c>
      <c r="R962" s="642" t="str">
        <f>IF(基本情報入力シート!AA1005="","",基本情報入力シート!AA1005)</f>
        <v/>
      </c>
      <c r="S962" s="129"/>
      <c r="T962" s="130"/>
      <c r="U962" s="643" t="str">
        <f>IFERROR(VLOOKUP(P962,【参考】数式用!$A$5:$I$28,MATCH(T962,【参考】数式用!$H$4:$I$4,0)+7,0),"")</f>
        <v/>
      </c>
      <c r="V962" s="132"/>
      <c r="W962" s="312" t="s">
        <v>121</v>
      </c>
      <c r="X962" s="133"/>
      <c r="Y962" s="313" t="s">
        <v>122</v>
      </c>
      <c r="Z962" s="133"/>
      <c r="AA962" s="313" t="s">
        <v>123</v>
      </c>
      <c r="AB962" s="133"/>
      <c r="AC962" s="313" t="s">
        <v>122</v>
      </c>
      <c r="AD962" s="133"/>
      <c r="AE962" s="313" t="s">
        <v>124</v>
      </c>
      <c r="AF962" s="644" t="s">
        <v>125</v>
      </c>
      <c r="AG962" s="651" t="str">
        <f t="shared" si="45"/>
        <v/>
      </c>
      <c r="AH962" s="645" t="s">
        <v>47</v>
      </c>
      <c r="AI962" s="646" t="str">
        <f t="shared" si="46"/>
        <v/>
      </c>
      <c r="AJ962" s="234"/>
      <c r="AK962" s="647" t="str">
        <f t="shared" si="47"/>
        <v>○</v>
      </c>
      <c r="AL962" s="648" t="str">
        <f t="shared" si="48"/>
        <v/>
      </c>
      <c r="AM962" s="649"/>
      <c r="AN962" s="649"/>
      <c r="AO962" s="649"/>
      <c r="AP962" s="649"/>
      <c r="AQ962" s="649"/>
      <c r="AR962" s="649"/>
      <c r="AS962" s="649"/>
      <c r="AT962" s="649"/>
      <c r="AU962" s="650"/>
    </row>
    <row r="963" spans="1:47" ht="33" customHeight="1" thickBot="1">
      <c r="A963" s="639">
        <f t="shared" si="49"/>
        <v>953</v>
      </c>
      <c r="B963" s="1269" t="str">
        <f>IF(基本情報入力シート!C1006="","",基本情報入力シート!C1006)</f>
        <v/>
      </c>
      <c r="C963" s="1270"/>
      <c r="D963" s="1270"/>
      <c r="E963" s="1270"/>
      <c r="F963" s="1270"/>
      <c r="G963" s="1270"/>
      <c r="H963" s="1270"/>
      <c r="I963" s="1270"/>
      <c r="J963" s="1270"/>
      <c r="K963" s="1271"/>
      <c r="L963" s="639" t="str">
        <f>IF(基本情報入力シート!M1006="","",基本情報入力シート!M1006)</f>
        <v/>
      </c>
      <c r="M963" s="639" t="str">
        <f>IF(基本情報入力シート!R1006="","",基本情報入力シート!R1006)</f>
        <v/>
      </c>
      <c r="N963" s="639" t="str">
        <f>IF(基本情報入力シート!W1006="","",基本情報入力シート!W1006)</f>
        <v/>
      </c>
      <c r="O963" s="639" t="str">
        <f>IF(基本情報入力シート!X1006="","",基本情報入力シート!X1006)</f>
        <v/>
      </c>
      <c r="P963" s="640" t="str">
        <f>IF(基本情報入力シート!Y1006="","",基本情報入力シート!Y1006)</f>
        <v/>
      </c>
      <c r="Q963" s="641" t="str">
        <f>IF(基本情報入力シート!Z1006="","",基本情報入力シート!Z1006)</f>
        <v/>
      </c>
      <c r="R963" s="642" t="str">
        <f>IF(基本情報入力シート!AA1006="","",基本情報入力シート!AA1006)</f>
        <v/>
      </c>
      <c r="S963" s="129"/>
      <c r="T963" s="130"/>
      <c r="U963" s="643" t="str">
        <f>IFERROR(VLOOKUP(P963,【参考】数式用!$A$5:$I$28,MATCH(T963,【参考】数式用!$H$4:$I$4,0)+7,0),"")</f>
        <v/>
      </c>
      <c r="V963" s="132"/>
      <c r="W963" s="312" t="s">
        <v>121</v>
      </c>
      <c r="X963" s="133"/>
      <c r="Y963" s="313" t="s">
        <v>122</v>
      </c>
      <c r="Z963" s="133"/>
      <c r="AA963" s="313" t="s">
        <v>123</v>
      </c>
      <c r="AB963" s="133"/>
      <c r="AC963" s="313" t="s">
        <v>122</v>
      </c>
      <c r="AD963" s="133"/>
      <c r="AE963" s="313" t="s">
        <v>124</v>
      </c>
      <c r="AF963" s="644" t="s">
        <v>125</v>
      </c>
      <c r="AG963" s="651" t="str">
        <f t="shared" si="45"/>
        <v/>
      </c>
      <c r="AH963" s="645" t="s">
        <v>47</v>
      </c>
      <c r="AI963" s="646" t="str">
        <f t="shared" si="46"/>
        <v/>
      </c>
      <c r="AJ963" s="234"/>
      <c r="AK963" s="647" t="str">
        <f t="shared" si="47"/>
        <v>○</v>
      </c>
      <c r="AL963" s="648" t="str">
        <f t="shared" si="48"/>
        <v/>
      </c>
      <c r="AM963" s="649"/>
      <c r="AN963" s="649"/>
      <c r="AO963" s="649"/>
      <c r="AP963" s="649"/>
      <c r="AQ963" s="649"/>
      <c r="AR963" s="649"/>
      <c r="AS963" s="649"/>
      <c r="AT963" s="649"/>
      <c r="AU963" s="650"/>
    </row>
    <row r="964" spans="1:47" ht="33" customHeight="1" thickBot="1">
      <c r="A964" s="639">
        <f t="shared" si="49"/>
        <v>954</v>
      </c>
      <c r="B964" s="1269" t="str">
        <f>IF(基本情報入力シート!C1007="","",基本情報入力シート!C1007)</f>
        <v/>
      </c>
      <c r="C964" s="1270"/>
      <c r="D964" s="1270"/>
      <c r="E964" s="1270"/>
      <c r="F964" s="1270"/>
      <c r="G964" s="1270"/>
      <c r="H964" s="1270"/>
      <c r="I964" s="1270"/>
      <c r="J964" s="1270"/>
      <c r="K964" s="1271"/>
      <c r="L964" s="639" t="str">
        <f>IF(基本情報入力シート!M1007="","",基本情報入力シート!M1007)</f>
        <v/>
      </c>
      <c r="M964" s="639" t="str">
        <f>IF(基本情報入力シート!R1007="","",基本情報入力シート!R1007)</f>
        <v/>
      </c>
      <c r="N964" s="639" t="str">
        <f>IF(基本情報入力シート!W1007="","",基本情報入力シート!W1007)</f>
        <v/>
      </c>
      <c r="O964" s="639" t="str">
        <f>IF(基本情報入力シート!X1007="","",基本情報入力シート!X1007)</f>
        <v/>
      </c>
      <c r="P964" s="640" t="str">
        <f>IF(基本情報入力シート!Y1007="","",基本情報入力シート!Y1007)</f>
        <v/>
      </c>
      <c r="Q964" s="641" t="str">
        <f>IF(基本情報入力シート!Z1007="","",基本情報入力シート!Z1007)</f>
        <v/>
      </c>
      <c r="R964" s="642" t="str">
        <f>IF(基本情報入力シート!AA1007="","",基本情報入力シート!AA1007)</f>
        <v/>
      </c>
      <c r="S964" s="129"/>
      <c r="T964" s="130"/>
      <c r="U964" s="643" t="str">
        <f>IFERROR(VLOOKUP(P964,【参考】数式用!$A$5:$I$28,MATCH(T964,【参考】数式用!$H$4:$I$4,0)+7,0),"")</f>
        <v/>
      </c>
      <c r="V964" s="132"/>
      <c r="W964" s="312" t="s">
        <v>121</v>
      </c>
      <c r="X964" s="133"/>
      <c r="Y964" s="313" t="s">
        <v>122</v>
      </c>
      <c r="Z964" s="133"/>
      <c r="AA964" s="313" t="s">
        <v>123</v>
      </c>
      <c r="AB964" s="133"/>
      <c r="AC964" s="313" t="s">
        <v>122</v>
      </c>
      <c r="AD964" s="133"/>
      <c r="AE964" s="313" t="s">
        <v>124</v>
      </c>
      <c r="AF964" s="644" t="s">
        <v>125</v>
      </c>
      <c r="AG964" s="651" t="str">
        <f t="shared" si="45"/>
        <v/>
      </c>
      <c r="AH964" s="645" t="s">
        <v>47</v>
      </c>
      <c r="AI964" s="646" t="str">
        <f t="shared" si="46"/>
        <v/>
      </c>
      <c r="AJ964" s="234"/>
      <c r="AK964" s="647" t="str">
        <f t="shared" si="47"/>
        <v>○</v>
      </c>
      <c r="AL964" s="648" t="str">
        <f t="shared" si="48"/>
        <v/>
      </c>
      <c r="AM964" s="649"/>
      <c r="AN964" s="649"/>
      <c r="AO964" s="649"/>
      <c r="AP964" s="649"/>
      <c r="AQ964" s="649"/>
      <c r="AR964" s="649"/>
      <c r="AS964" s="649"/>
      <c r="AT964" s="649"/>
      <c r="AU964" s="650"/>
    </row>
    <row r="965" spans="1:47" ht="33" customHeight="1" thickBot="1">
      <c r="A965" s="639">
        <f t="shared" si="49"/>
        <v>955</v>
      </c>
      <c r="B965" s="1269" t="str">
        <f>IF(基本情報入力シート!C1008="","",基本情報入力シート!C1008)</f>
        <v/>
      </c>
      <c r="C965" s="1270"/>
      <c r="D965" s="1270"/>
      <c r="E965" s="1270"/>
      <c r="F965" s="1270"/>
      <c r="G965" s="1270"/>
      <c r="H965" s="1270"/>
      <c r="I965" s="1270"/>
      <c r="J965" s="1270"/>
      <c r="K965" s="1271"/>
      <c r="L965" s="639" t="str">
        <f>IF(基本情報入力シート!M1008="","",基本情報入力シート!M1008)</f>
        <v/>
      </c>
      <c r="M965" s="639" t="str">
        <f>IF(基本情報入力シート!R1008="","",基本情報入力シート!R1008)</f>
        <v/>
      </c>
      <c r="N965" s="639" t="str">
        <f>IF(基本情報入力シート!W1008="","",基本情報入力シート!W1008)</f>
        <v/>
      </c>
      <c r="O965" s="639" t="str">
        <f>IF(基本情報入力シート!X1008="","",基本情報入力シート!X1008)</f>
        <v/>
      </c>
      <c r="P965" s="640" t="str">
        <f>IF(基本情報入力シート!Y1008="","",基本情報入力シート!Y1008)</f>
        <v/>
      </c>
      <c r="Q965" s="641" t="str">
        <f>IF(基本情報入力シート!Z1008="","",基本情報入力シート!Z1008)</f>
        <v/>
      </c>
      <c r="R965" s="642" t="str">
        <f>IF(基本情報入力シート!AA1008="","",基本情報入力シート!AA1008)</f>
        <v/>
      </c>
      <c r="S965" s="129"/>
      <c r="T965" s="130"/>
      <c r="U965" s="643" t="str">
        <f>IFERROR(VLOOKUP(P965,【参考】数式用!$A$5:$I$28,MATCH(T965,【参考】数式用!$H$4:$I$4,0)+7,0),"")</f>
        <v/>
      </c>
      <c r="V965" s="132"/>
      <c r="W965" s="312" t="s">
        <v>121</v>
      </c>
      <c r="X965" s="133"/>
      <c r="Y965" s="313" t="s">
        <v>122</v>
      </c>
      <c r="Z965" s="133"/>
      <c r="AA965" s="313" t="s">
        <v>123</v>
      </c>
      <c r="AB965" s="133"/>
      <c r="AC965" s="313" t="s">
        <v>122</v>
      </c>
      <c r="AD965" s="133"/>
      <c r="AE965" s="313" t="s">
        <v>124</v>
      </c>
      <c r="AF965" s="644" t="s">
        <v>125</v>
      </c>
      <c r="AG965" s="651" t="str">
        <f t="shared" si="45"/>
        <v/>
      </c>
      <c r="AH965" s="645" t="s">
        <v>47</v>
      </c>
      <c r="AI965" s="646" t="str">
        <f t="shared" si="46"/>
        <v/>
      </c>
      <c r="AJ965" s="234"/>
      <c r="AK965" s="647" t="str">
        <f t="shared" si="47"/>
        <v>○</v>
      </c>
      <c r="AL965" s="648" t="str">
        <f t="shared" si="48"/>
        <v/>
      </c>
      <c r="AM965" s="649"/>
      <c r="AN965" s="649"/>
      <c r="AO965" s="649"/>
      <c r="AP965" s="649"/>
      <c r="AQ965" s="649"/>
      <c r="AR965" s="649"/>
      <c r="AS965" s="649"/>
      <c r="AT965" s="649"/>
      <c r="AU965" s="650"/>
    </row>
    <row r="966" spans="1:47" ht="33" customHeight="1" thickBot="1">
      <c r="A966" s="639">
        <f t="shared" si="49"/>
        <v>956</v>
      </c>
      <c r="B966" s="1269" t="str">
        <f>IF(基本情報入力シート!C1009="","",基本情報入力シート!C1009)</f>
        <v/>
      </c>
      <c r="C966" s="1270"/>
      <c r="D966" s="1270"/>
      <c r="E966" s="1270"/>
      <c r="F966" s="1270"/>
      <c r="G966" s="1270"/>
      <c r="H966" s="1270"/>
      <c r="I966" s="1270"/>
      <c r="J966" s="1270"/>
      <c r="K966" s="1271"/>
      <c r="L966" s="639" t="str">
        <f>IF(基本情報入力シート!M1009="","",基本情報入力シート!M1009)</f>
        <v/>
      </c>
      <c r="M966" s="639" t="str">
        <f>IF(基本情報入力シート!R1009="","",基本情報入力シート!R1009)</f>
        <v/>
      </c>
      <c r="N966" s="639" t="str">
        <f>IF(基本情報入力シート!W1009="","",基本情報入力シート!W1009)</f>
        <v/>
      </c>
      <c r="O966" s="639" t="str">
        <f>IF(基本情報入力シート!X1009="","",基本情報入力シート!X1009)</f>
        <v/>
      </c>
      <c r="P966" s="640" t="str">
        <f>IF(基本情報入力シート!Y1009="","",基本情報入力シート!Y1009)</f>
        <v/>
      </c>
      <c r="Q966" s="641" t="str">
        <f>IF(基本情報入力シート!Z1009="","",基本情報入力シート!Z1009)</f>
        <v/>
      </c>
      <c r="R966" s="642" t="str">
        <f>IF(基本情報入力シート!AA1009="","",基本情報入力シート!AA1009)</f>
        <v/>
      </c>
      <c r="S966" s="129"/>
      <c r="T966" s="130"/>
      <c r="U966" s="643" t="str">
        <f>IFERROR(VLOOKUP(P966,【参考】数式用!$A$5:$I$28,MATCH(T966,【参考】数式用!$H$4:$I$4,0)+7,0),"")</f>
        <v/>
      </c>
      <c r="V966" s="132"/>
      <c r="W966" s="312" t="s">
        <v>121</v>
      </c>
      <c r="X966" s="133"/>
      <c r="Y966" s="313" t="s">
        <v>122</v>
      </c>
      <c r="Z966" s="133"/>
      <c r="AA966" s="313" t="s">
        <v>123</v>
      </c>
      <c r="AB966" s="133"/>
      <c r="AC966" s="313" t="s">
        <v>122</v>
      </c>
      <c r="AD966" s="133"/>
      <c r="AE966" s="313" t="s">
        <v>124</v>
      </c>
      <c r="AF966" s="644" t="s">
        <v>125</v>
      </c>
      <c r="AG966" s="651" t="str">
        <f t="shared" si="45"/>
        <v/>
      </c>
      <c r="AH966" s="645" t="s">
        <v>47</v>
      </c>
      <c r="AI966" s="646" t="str">
        <f t="shared" si="46"/>
        <v/>
      </c>
      <c r="AJ966" s="234"/>
      <c r="AK966" s="647" t="str">
        <f t="shared" si="47"/>
        <v>○</v>
      </c>
      <c r="AL966" s="648" t="str">
        <f t="shared" si="48"/>
        <v/>
      </c>
      <c r="AM966" s="649"/>
      <c r="AN966" s="649"/>
      <c r="AO966" s="649"/>
      <c r="AP966" s="649"/>
      <c r="AQ966" s="649"/>
      <c r="AR966" s="649"/>
      <c r="AS966" s="649"/>
      <c r="AT966" s="649"/>
      <c r="AU966" s="650"/>
    </row>
    <row r="967" spans="1:47" ht="33" customHeight="1" thickBot="1">
      <c r="A967" s="639">
        <f t="shared" si="49"/>
        <v>957</v>
      </c>
      <c r="B967" s="1269" t="str">
        <f>IF(基本情報入力シート!C1010="","",基本情報入力シート!C1010)</f>
        <v/>
      </c>
      <c r="C967" s="1270"/>
      <c r="D967" s="1270"/>
      <c r="E967" s="1270"/>
      <c r="F967" s="1270"/>
      <c r="G967" s="1270"/>
      <c r="H967" s="1270"/>
      <c r="I967" s="1270"/>
      <c r="J967" s="1270"/>
      <c r="K967" s="1271"/>
      <c r="L967" s="639" t="str">
        <f>IF(基本情報入力シート!M1010="","",基本情報入力シート!M1010)</f>
        <v/>
      </c>
      <c r="M967" s="639" t="str">
        <f>IF(基本情報入力シート!R1010="","",基本情報入力シート!R1010)</f>
        <v/>
      </c>
      <c r="N967" s="639" t="str">
        <f>IF(基本情報入力シート!W1010="","",基本情報入力シート!W1010)</f>
        <v/>
      </c>
      <c r="O967" s="639" t="str">
        <f>IF(基本情報入力シート!X1010="","",基本情報入力シート!X1010)</f>
        <v/>
      </c>
      <c r="P967" s="640" t="str">
        <f>IF(基本情報入力シート!Y1010="","",基本情報入力シート!Y1010)</f>
        <v/>
      </c>
      <c r="Q967" s="641" t="str">
        <f>IF(基本情報入力シート!Z1010="","",基本情報入力シート!Z1010)</f>
        <v/>
      </c>
      <c r="R967" s="642" t="str">
        <f>IF(基本情報入力シート!AA1010="","",基本情報入力シート!AA1010)</f>
        <v/>
      </c>
      <c r="S967" s="129"/>
      <c r="T967" s="130"/>
      <c r="U967" s="643" t="str">
        <f>IFERROR(VLOOKUP(P967,【参考】数式用!$A$5:$I$28,MATCH(T967,【参考】数式用!$H$4:$I$4,0)+7,0),"")</f>
        <v/>
      </c>
      <c r="V967" s="132"/>
      <c r="W967" s="312" t="s">
        <v>121</v>
      </c>
      <c r="X967" s="133"/>
      <c r="Y967" s="313" t="s">
        <v>122</v>
      </c>
      <c r="Z967" s="133"/>
      <c r="AA967" s="313" t="s">
        <v>123</v>
      </c>
      <c r="AB967" s="133"/>
      <c r="AC967" s="313" t="s">
        <v>122</v>
      </c>
      <c r="AD967" s="133"/>
      <c r="AE967" s="313" t="s">
        <v>124</v>
      </c>
      <c r="AF967" s="644" t="s">
        <v>125</v>
      </c>
      <c r="AG967" s="651" t="str">
        <f t="shared" si="45"/>
        <v/>
      </c>
      <c r="AH967" s="645" t="s">
        <v>47</v>
      </c>
      <c r="AI967" s="646" t="str">
        <f t="shared" si="46"/>
        <v/>
      </c>
      <c r="AJ967" s="234"/>
      <c r="AK967" s="647" t="str">
        <f t="shared" si="47"/>
        <v>○</v>
      </c>
      <c r="AL967" s="648" t="str">
        <f t="shared" si="48"/>
        <v/>
      </c>
      <c r="AM967" s="649"/>
      <c r="AN967" s="649"/>
      <c r="AO967" s="649"/>
      <c r="AP967" s="649"/>
      <c r="AQ967" s="649"/>
      <c r="AR967" s="649"/>
      <c r="AS967" s="649"/>
      <c r="AT967" s="649"/>
      <c r="AU967" s="650"/>
    </row>
    <row r="968" spans="1:47" ht="33" customHeight="1" thickBot="1">
      <c r="A968" s="639">
        <f t="shared" si="49"/>
        <v>958</v>
      </c>
      <c r="B968" s="1269" t="str">
        <f>IF(基本情報入力シート!C1011="","",基本情報入力シート!C1011)</f>
        <v/>
      </c>
      <c r="C968" s="1270"/>
      <c r="D968" s="1270"/>
      <c r="E968" s="1270"/>
      <c r="F968" s="1270"/>
      <c r="G968" s="1270"/>
      <c r="H968" s="1270"/>
      <c r="I968" s="1270"/>
      <c r="J968" s="1270"/>
      <c r="K968" s="1271"/>
      <c r="L968" s="639" t="str">
        <f>IF(基本情報入力シート!M1011="","",基本情報入力シート!M1011)</f>
        <v/>
      </c>
      <c r="M968" s="639" t="str">
        <f>IF(基本情報入力シート!R1011="","",基本情報入力シート!R1011)</f>
        <v/>
      </c>
      <c r="N968" s="639" t="str">
        <f>IF(基本情報入力シート!W1011="","",基本情報入力シート!W1011)</f>
        <v/>
      </c>
      <c r="O968" s="639" t="str">
        <f>IF(基本情報入力シート!X1011="","",基本情報入力シート!X1011)</f>
        <v/>
      </c>
      <c r="P968" s="640" t="str">
        <f>IF(基本情報入力シート!Y1011="","",基本情報入力シート!Y1011)</f>
        <v/>
      </c>
      <c r="Q968" s="641" t="str">
        <f>IF(基本情報入力シート!Z1011="","",基本情報入力シート!Z1011)</f>
        <v/>
      </c>
      <c r="R968" s="642" t="str">
        <f>IF(基本情報入力シート!AA1011="","",基本情報入力シート!AA1011)</f>
        <v/>
      </c>
      <c r="S968" s="129"/>
      <c r="T968" s="130"/>
      <c r="U968" s="643" t="str">
        <f>IFERROR(VLOOKUP(P968,【参考】数式用!$A$5:$I$28,MATCH(T968,【参考】数式用!$H$4:$I$4,0)+7,0),"")</f>
        <v/>
      </c>
      <c r="V968" s="132"/>
      <c r="W968" s="312" t="s">
        <v>121</v>
      </c>
      <c r="X968" s="133"/>
      <c r="Y968" s="313" t="s">
        <v>122</v>
      </c>
      <c r="Z968" s="133"/>
      <c r="AA968" s="313" t="s">
        <v>123</v>
      </c>
      <c r="AB968" s="133"/>
      <c r="AC968" s="313" t="s">
        <v>122</v>
      </c>
      <c r="AD968" s="133"/>
      <c r="AE968" s="313" t="s">
        <v>124</v>
      </c>
      <c r="AF968" s="644" t="s">
        <v>125</v>
      </c>
      <c r="AG968" s="651" t="str">
        <f t="shared" si="45"/>
        <v/>
      </c>
      <c r="AH968" s="645" t="s">
        <v>47</v>
      </c>
      <c r="AI968" s="646" t="str">
        <f t="shared" si="46"/>
        <v/>
      </c>
      <c r="AJ968" s="234"/>
      <c r="AK968" s="647" t="str">
        <f t="shared" si="47"/>
        <v>○</v>
      </c>
      <c r="AL968" s="648" t="str">
        <f t="shared" si="48"/>
        <v/>
      </c>
      <c r="AM968" s="649"/>
      <c r="AN968" s="649"/>
      <c r="AO968" s="649"/>
      <c r="AP968" s="649"/>
      <c r="AQ968" s="649"/>
      <c r="AR968" s="649"/>
      <c r="AS968" s="649"/>
      <c r="AT968" s="649"/>
      <c r="AU968" s="650"/>
    </row>
    <row r="969" spans="1:47" ht="33" customHeight="1" thickBot="1">
      <c r="A969" s="639">
        <f t="shared" si="49"/>
        <v>959</v>
      </c>
      <c r="B969" s="1269" t="str">
        <f>IF(基本情報入力シート!C1012="","",基本情報入力シート!C1012)</f>
        <v/>
      </c>
      <c r="C969" s="1270"/>
      <c r="D969" s="1270"/>
      <c r="E969" s="1270"/>
      <c r="F969" s="1270"/>
      <c r="G969" s="1270"/>
      <c r="H969" s="1270"/>
      <c r="I969" s="1270"/>
      <c r="J969" s="1270"/>
      <c r="K969" s="1271"/>
      <c r="L969" s="639" t="str">
        <f>IF(基本情報入力シート!M1012="","",基本情報入力シート!M1012)</f>
        <v/>
      </c>
      <c r="M969" s="639" t="str">
        <f>IF(基本情報入力シート!R1012="","",基本情報入力シート!R1012)</f>
        <v/>
      </c>
      <c r="N969" s="639" t="str">
        <f>IF(基本情報入力シート!W1012="","",基本情報入力シート!W1012)</f>
        <v/>
      </c>
      <c r="O969" s="639" t="str">
        <f>IF(基本情報入力シート!X1012="","",基本情報入力シート!X1012)</f>
        <v/>
      </c>
      <c r="P969" s="640" t="str">
        <f>IF(基本情報入力シート!Y1012="","",基本情報入力シート!Y1012)</f>
        <v/>
      </c>
      <c r="Q969" s="641" t="str">
        <f>IF(基本情報入力シート!Z1012="","",基本情報入力シート!Z1012)</f>
        <v/>
      </c>
      <c r="R969" s="642" t="str">
        <f>IF(基本情報入力シート!AA1012="","",基本情報入力シート!AA1012)</f>
        <v/>
      </c>
      <c r="S969" s="129"/>
      <c r="T969" s="130"/>
      <c r="U969" s="643" t="str">
        <f>IFERROR(VLOOKUP(P969,【参考】数式用!$A$5:$I$28,MATCH(T969,【参考】数式用!$H$4:$I$4,0)+7,0),"")</f>
        <v/>
      </c>
      <c r="V969" s="132"/>
      <c r="W969" s="312" t="s">
        <v>121</v>
      </c>
      <c r="X969" s="133"/>
      <c r="Y969" s="313" t="s">
        <v>122</v>
      </c>
      <c r="Z969" s="133"/>
      <c r="AA969" s="313" t="s">
        <v>123</v>
      </c>
      <c r="AB969" s="133"/>
      <c r="AC969" s="313" t="s">
        <v>122</v>
      </c>
      <c r="AD969" s="133"/>
      <c r="AE969" s="313" t="s">
        <v>124</v>
      </c>
      <c r="AF969" s="644" t="s">
        <v>125</v>
      </c>
      <c r="AG969" s="651" t="str">
        <f t="shared" si="45"/>
        <v/>
      </c>
      <c r="AH969" s="645" t="s">
        <v>47</v>
      </c>
      <c r="AI969" s="646" t="str">
        <f t="shared" si="46"/>
        <v/>
      </c>
      <c r="AJ969" s="234"/>
      <c r="AK969" s="647" t="str">
        <f t="shared" si="47"/>
        <v>○</v>
      </c>
      <c r="AL969" s="648" t="str">
        <f t="shared" si="48"/>
        <v/>
      </c>
      <c r="AM969" s="649"/>
      <c r="AN969" s="649"/>
      <c r="AO969" s="649"/>
      <c r="AP969" s="649"/>
      <c r="AQ969" s="649"/>
      <c r="AR969" s="649"/>
      <c r="AS969" s="649"/>
      <c r="AT969" s="649"/>
      <c r="AU969" s="650"/>
    </row>
    <row r="970" spans="1:47" ht="33" customHeight="1" thickBot="1">
      <c r="A970" s="639">
        <f t="shared" si="49"/>
        <v>960</v>
      </c>
      <c r="B970" s="1269" t="str">
        <f>IF(基本情報入力シート!C1013="","",基本情報入力シート!C1013)</f>
        <v/>
      </c>
      <c r="C970" s="1270"/>
      <c r="D970" s="1270"/>
      <c r="E970" s="1270"/>
      <c r="F970" s="1270"/>
      <c r="G970" s="1270"/>
      <c r="H970" s="1270"/>
      <c r="I970" s="1270"/>
      <c r="J970" s="1270"/>
      <c r="K970" s="1271"/>
      <c r="L970" s="639" t="str">
        <f>IF(基本情報入力シート!M1013="","",基本情報入力シート!M1013)</f>
        <v/>
      </c>
      <c r="M970" s="639" t="str">
        <f>IF(基本情報入力シート!R1013="","",基本情報入力シート!R1013)</f>
        <v/>
      </c>
      <c r="N970" s="639" t="str">
        <f>IF(基本情報入力シート!W1013="","",基本情報入力シート!W1013)</f>
        <v/>
      </c>
      <c r="O970" s="639" t="str">
        <f>IF(基本情報入力シート!X1013="","",基本情報入力シート!X1013)</f>
        <v/>
      </c>
      <c r="P970" s="640" t="str">
        <f>IF(基本情報入力シート!Y1013="","",基本情報入力シート!Y1013)</f>
        <v/>
      </c>
      <c r="Q970" s="641" t="str">
        <f>IF(基本情報入力シート!Z1013="","",基本情報入力シート!Z1013)</f>
        <v/>
      </c>
      <c r="R970" s="642" t="str">
        <f>IF(基本情報入力シート!AA1013="","",基本情報入力シート!AA1013)</f>
        <v/>
      </c>
      <c r="S970" s="129"/>
      <c r="T970" s="130"/>
      <c r="U970" s="643" t="str">
        <f>IFERROR(VLOOKUP(P970,【参考】数式用!$A$5:$I$28,MATCH(T970,【参考】数式用!$H$4:$I$4,0)+7,0),"")</f>
        <v/>
      </c>
      <c r="V970" s="132"/>
      <c r="W970" s="312" t="s">
        <v>121</v>
      </c>
      <c r="X970" s="133"/>
      <c r="Y970" s="313" t="s">
        <v>122</v>
      </c>
      <c r="Z970" s="133"/>
      <c r="AA970" s="313" t="s">
        <v>123</v>
      </c>
      <c r="AB970" s="133"/>
      <c r="AC970" s="313" t="s">
        <v>122</v>
      </c>
      <c r="AD970" s="133"/>
      <c r="AE970" s="313" t="s">
        <v>124</v>
      </c>
      <c r="AF970" s="644" t="s">
        <v>125</v>
      </c>
      <c r="AG970" s="651" t="str">
        <f t="shared" si="45"/>
        <v/>
      </c>
      <c r="AH970" s="645" t="s">
        <v>47</v>
      </c>
      <c r="AI970" s="646" t="str">
        <f t="shared" si="46"/>
        <v/>
      </c>
      <c r="AJ970" s="234"/>
      <c r="AK970" s="647" t="str">
        <f t="shared" si="47"/>
        <v>○</v>
      </c>
      <c r="AL970" s="648" t="str">
        <f t="shared" si="48"/>
        <v/>
      </c>
      <c r="AM970" s="649"/>
      <c r="AN970" s="649"/>
      <c r="AO970" s="649"/>
      <c r="AP970" s="649"/>
      <c r="AQ970" s="649"/>
      <c r="AR970" s="649"/>
      <c r="AS970" s="649"/>
      <c r="AT970" s="649"/>
      <c r="AU970" s="650"/>
    </row>
    <row r="971" spans="1:47" ht="33" customHeight="1" thickBot="1">
      <c r="A971" s="639">
        <f t="shared" si="49"/>
        <v>961</v>
      </c>
      <c r="B971" s="1269" t="str">
        <f>IF(基本情報入力シート!C1014="","",基本情報入力シート!C1014)</f>
        <v/>
      </c>
      <c r="C971" s="1270"/>
      <c r="D971" s="1270"/>
      <c r="E971" s="1270"/>
      <c r="F971" s="1270"/>
      <c r="G971" s="1270"/>
      <c r="H971" s="1270"/>
      <c r="I971" s="1270"/>
      <c r="J971" s="1270"/>
      <c r="K971" s="1271"/>
      <c r="L971" s="639" t="str">
        <f>IF(基本情報入力シート!M1014="","",基本情報入力シート!M1014)</f>
        <v/>
      </c>
      <c r="M971" s="639" t="str">
        <f>IF(基本情報入力シート!R1014="","",基本情報入力シート!R1014)</f>
        <v/>
      </c>
      <c r="N971" s="639" t="str">
        <f>IF(基本情報入力シート!W1014="","",基本情報入力シート!W1014)</f>
        <v/>
      </c>
      <c r="O971" s="639" t="str">
        <f>IF(基本情報入力シート!X1014="","",基本情報入力シート!X1014)</f>
        <v/>
      </c>
      <c r="P971" s="640" t="str">
        <f>IF(基本情報入力シート!Y1014="","",基本情報入力シート!Y1014)</f>
        <v/>
      </c>
      <c r="Q971" s="641" t="str">
        <f>IF(基本情報入力シート!Z1014="","",基本情報入力シート!Z1014)</f>
        <v/>
      </c>
      <c r="R971" s="642" t="str">
        <f>IF(基本情報入力シート!AA1014="","",基本情報入力シート!AA1014)</f>
        <v/>
      </c>
      <c r="S971" s="129"/>
      <c r="T971" s="130"/>
      <c r="U971" s="643" t="str">
        <f>IFERROR(VLOOKUP(P971,【参考】数式用!$A$5:$I$28,MATCH(T971,【参考】数式用!$H$4:$I$4,0)+7,0),"")</f>
        <v/>
      </c>
      <c r="V971" s="132"/>
      <c r="W971" s="312" t="s">
        <v>121</v>
      </c>
      <c r="X971" s="133"/>
      <c r="Y971" s="313" t="s">
        <v>122</v>
      </c>
      <c r="Z971" s="133"/>
      <c r="AA971" s="313" t="s">
        <v>123</v>
      </c>
      <c r="AB971" s="133"/>
      <c r="AC971" s="313" t="s">
        <v>122</v>
      </c>
      <c r="AD971" s="133"/>
      <c r="AE971" s="313" t="s">
        <v>124</v>
      </c>
      <c r="AF971" s="644" t="s">
        <v>125</v>
      </c>
      <c r="AG971" s="651" t="str">
        <f t="shared" si="45"/>
        <v/>
      </c>
      <c r="AH971" s="645" t="s">
        <v>47</v>
      </c>
      <c r="AI971" s="646" t="str">
        <f t="shared" si="46"/>
        <v/>
      </c>
      <c r="AJ971" s="234"/>
      <c r="AK971" s="647" t="str">
        <f t="shared" si="47"/>
        <v>○</v>
      </c>
      <c r="AL971" s="648" t="str">
        <f t="shared" si="48"/>
        <v/>
      </c>
      <c r="AM971" s="649"/>
      <c r="AN971" s="649"/>
      <c r="AO971" s="649"/>
      <c r="AP971" s="649"/>
      <c r="AQ971" s="649"/>
      <c r="AR971" s="649"/>
      <c r="AS971" s="649"/>
      <c r="AT971" s="649"/>
      <c r="AU971" s="650"/>
    </row>
    <row r="972" spans="1:47" ht="33" customHeight="1" thickBot="1">
      <c r="A972" s="639">
        <f t="shared" si="49"/>
        <v>962</v>
      </c>
      <c r="B972" s="1269" t="str">
        <f>IF(基本情報入力シート!C1015="","",基本情報入力シート!C1015)</f>
        <v/>
      </c>
      <c r="C972" s="1270"/>
      <c r="D972" s="1270"/>
      <c r="E972" s="1270"/>
      <c r="F972" s="1270"/>
      <c r="G972" s="1270"/>
      <c r="H972" s="1270"/>
      <c r="I972" s="1270"/>
      <c r="J972" s="1270"/>
      <c r="K972" s="1271"/>
      <c r="L972" s="639" t="str">
        <f>IF(基本情報入力シート!M1015="","",基本情報入力シート!M1015)</f>
        <v/>
      </c>
      <c r="M972" s="639" t="str">
        <f>IF(基本情報入力シート!R1015="","",基本情報入力シート!R1015)</f>
        <v/>
      </c>
      <c r="N972" s="639" t="str">
        <f>IF(基本情報入力シート!W1015="","",基本情報入力シート!W1015)</f>
        <v/>
      </c>
      <c r="O972" s="639" t="str">
        <f>IF(基本情報入力シート!X1015="","",基本情報入力シート!X1015)</f>
        <v/>
      </c>
      <c r="P972" s="640" t="str">
        <f>IF(基本情報入力シート!Y1015="","",基本情報入力シート!Y1015)</f>
        <v/>
      </c>
      <c r="Q972" s="641" t="str">
        <f>IF(基本情報入力シート!Z1015="","",基本情報入力シート!Z1015)</f>
        <v/>
      </c>
      <c r="R972" s="642" t="str">
        <f>IF(基本情報入力シート!AA1015="","",基本情報入力シート!AA1015)</f>
        <v/>
      </c>
      <c r="S972" s="129"/>
      <c r="T972" s="130"/>
      <c r="U972" s="643" t="str">
        <f>IFERROR(VLOOKUP(P972,【参考】数式用!$A$5:$I$28,MATCH(T972,【参考】数式用!$H$4:$I$4,0)+7,0),"")</f>
        <v/>
      </c>
      <c r="V972" s="132"/>
      <c r="W972" s="312" t="s">
        <v>121</v>
      </c>
      <c r="X972" s="133"/>
      <c r="Y972" s="313" t="s">
        <v>122</v>
      </c>
      <c r="Z972" s="133"/>
      <c r="AA972" s="313" t="s">
        <v>123</v>
      </c>
      <c r="AB972" s="133"/>
      <c r="AC972" s="313" t="s">
        <v>122</v>
      </c>
      <c r="AD972" s="133"/>
      <c r="AE972" s="313" t="s">
        <v>124</v>
      </c>
      <c r="AF972" s="644" t="s">
        <v>125</v>
      </c>
      <c r="AG972" s="651" t="str">
        <f t="shared" si="45"/>
        <v/>
      </c>
      <c r="AH972" s="645" t="s">
        <v>47</v>
      </c>
      <c r="AI972" s="646" t="str">
        <f t="shared" si="46"/>
        <v/>
      </c>
      <c r="AJ972" s="234"/>
      <c r="AK972" s="647" t="str">
        <f t="shared" si="47"/>
        <v>○</v>
      </c>
      <c r="AL972" s="648" t="str">
        <f t="shared" si="48"/>
        <v/>
      </c>
      <c r="AM972" s="649"/>
      <c r="AN972" s="649"/>
      <c r="AO972" s="649"/>
      <c r="AP972" s="649"/>
      <c r="AQ972" s="649"/>
      <c r="AR972" s="649"/>
      <c r="AS972" s="649"/>
      <c r="AT972" s="649"/>
      <c r="AU972" s="650"/>
    </row>
    <row r="973" spans="1:47" ht="33" customHeight="1" thickBot="1">
      <c r="A973" s="639">
        <f t="shared" ref="A973:A1010" si="50">A972+1</f>
        <v>963</v>
      </c>
      <c r="B973" s="1269" t="str">
        <f>IF(基本情報入力シート!C1016="","",基本情報入力シート!C1016)</f>
        <v/>
      </c>
      <c r="C973" s="1270"/>
      <c r="D973" s="1270"/>
      <c r="E973" s="1270"/>
      <c r="F973" s="1270"/>
      <c r="G973" s="1270"/>
      <c r="H973" s="1270"/>
      <c r="I973" s="1270"/>
      <c r="J973" s="1270"/>
      <c r="K973" s="1271"/>
      <c r="L973" s="639" t="str">
        <f>IF(基本情報入力シート!M1016="","",基本情報入力シート!M1016)</f>
        <v/>
      </c>
      <c r="M973" s="639" t="str">
        <f>IF(基本情報入力シート!R1016="","",基本情報入力シート!R1016)</f>
        <v/>
      </c>
      <c r="N973" s="639" t="str">
        <f>IF(基本情報入力シート!W1016="","",基本情報入力シート!W1016)</f>
        <v/>
      </c>
      <c r="O973" s="639" t="str">
        <f>IF(基本情報入力シート!X1016="","",基本情報入力シート!X1016)</f>
        <v/>
      </c>
      <c r="P973" s="640" t="str">
        <f>IF(基本情報入力シート!Y1016="","",基本情報入力シート!Y1016)</f>
        <v/>
      </c>
      <c r="Q973" s="641" t="str">
        <f>IF(基本情報入力シート!Z1016="","",基本情報入力シート!Z1016)</f>
        <v/>
      </c>
      <c r="R973" s="642" t="str">
        <f>IF(基本情報入力シート!AA1016="","",基本情報入力シート!AA1016)</f>
        <v/>
      </c>
      <c r="S973" s="129"/>
      <c r="T973" s="130"/>
      <c r="U973" s="643" t="str">
        <f>IFERROR(VLOOKUP(P973,【参考】数式用!$A$5:$I$28,MATCH(T973,【参考】数式用!$H$4:$I$4,0)+7,0),"")</f>
        <v/>
      </c>
      <c r="V973" s="132"/>
      <c r="W973" s="312" t="s">
        <v>121</v>
      </c>
      <c r="X973" s="133"/>
      <c r="Y973" s="313" t="s">
        <v>122</v>
      </c>
      <c r="Z973" s="133"/>
      <c r="AA973" s="313" t="s">
        <v>123</v>
      </c>
      <c r="AB973" s="133"/>
      <c r="AC973" s="313" t="s">
        <v>122</v>
      </c>
      <c r="AD973" s="133"/>
      <c r="AE973" s="313" t="s">
        <v>124</v>
      </c>
      <c r="AF973" s="644" t="s">
        <v>125</v>
      </c>
      <c r="AG973" s="651" t="str">
        <f t="shared" si="45"/>
        <v/>
      </c>
      <c r="AH973" s="645" t="s">
        <v>47</v>
      </c>
      <c r="AI973" s="646" t="str">
        <f t="shared" si="46"/>
        <v/>
      </c>
      <c r="AJ973" s="234"/>
      <c r="AK973" s="647" t="str">
        <f t="shared" si="47"/>
        <v>○</v>
      </c>
      <c r="AL973" s="648" t="str">
        <f t="shared" si="48"/>
        <v/>
      </c>
      <c r="AM973" s="649"/>
      <c r="AN973" s="649"/>
      <c r="AO973" s="649"/>
      <c r="AP973" s="649"/>
      <c r="AQ973" s="649"/>
      <c r="AR973" s="649"/>
      <c r="AS973" s="649"/>
      <c r="AT973" s="649"/>
      <c r="AU973" s="650"/>
    </row>
    <row r="974" spans="1:47" ht="33" customHeight="1" thickBot="1">
      <c r="A974" s="639">
        <f t="shared" si="50"/>
        <v>964</v>
      </c>
      <c r="B974" s="1269" t="str">
        <f>IF(基本情報入力シート!C1017="","",基本情報入力シート!C1017)</f>
        <v/>
      </c>
      <c r="C974" s="1270"/>
      <c r="D974" s="1270"/>
      <c r="E974" s="1270"/>
      <c r="F974" s="1270"/>
      <c r="G974" s="1270"/>
      <c r="H974" s="1270"/>
      <c r="I974" s="1270"/>
      <c r="J974" s="1270"/>
      <c r="K974" s="1271"/>
      <c r="L974" s="639" t="str">
        <f>IF(基本情報入力シート!M1017="","",基本情報入力シート!M1017)</f>
        <v/>
      </c>
      <c r="M974" s="639" t="str">
        <f>IF(基本情報入力シート!R1017="","",基本情報入力シート!R1017)</f>
        <v/>
      </c>
      <c r="N974" s="639" t="str">
        <f>IF(基本情報入力シート!W1017="","",基本情報入力シート!W1017)</f>
        <v/>
      </c>
      <c r="O974" s="639" t="str">
        <f>IF(基本情報入力シート!X1017="","",基本情報入力シート!X1017)</f>
        <v/>
      </c>
      <c r="P974" s="640" t="str">
        <f>IF(基本情報入力シート!Y1017="","",基本情報入力シート!Y1017)</f>
        <v/>
      </c>
      <c r="Q974" s="641" t="str">
        <f>IF(基本情報入力シート!Z1017="","",基本情報入力シート!Z1017)</f>
        <v/>
      </c>
      <c r="R974" s="642" t="str">
        <f>IF(基本情報入力シート!AA1017="","",基本情報入力シート!AA1017)</f>
        <v/>
      </c>
      <c r="S974" s="129"/>
      <c r="T974" s="130"/>
      <c r="U974" s="643" t="str">
        <f>IFERROR(VLOOKUP(P974,【参考】数式用!$A$5:$I$28,MATCH(T974,【参考】数式用!$H$4:$I$4,0)+7,0),"")</f>
        <v/>
      </c>
      <c r="V974" s="132"/>
      <c r="W974" s="312" t="s">
        <v>121</v>
      </c>
      <c r="X974" s="133"/>
      <c r="Y974" s="313" t="s">
        <v>122</v>
      </c>
      <c r="Z974" s="133"/>
      <c r="AA974" s="313" t="s">
        <v>123</v>
      </c>
      <c r="AB974" s="133"/>
      <c r="AC974" s="313" t="s">
        <v>122</v>
      </c>
      <c r="AD974" s="133"/>
      <c r="AE974" s="313" t="s">
        <v>124</v>
      </c>
      <c r="AF974" s="644" t="s">
        <v>125</v>
      </c>
      <c r="AG974" s="651" t="str">
        <f t="shared" si="45"/>
        <v/>
      </c>
      <c r="AH974" s="645" t="s">
        <v>47</v>
      </c>
      <c r="AI974" s="646" t="str">
        <f t="shared" si="46"/>
        <v/>
      </c>
      <c r="AJ974" s="234"/>
      <c r="AK974" s="647" t="str">
        <f t="shared" si="47"/>
        <v>○</v>
      </c>
      <c r="AL974" s="648" t="str">
        <f t="shared" si="48"/>
        <v/>
      </c>
      <c r="AM974" s="649"/>
      <c r="AN974" s="649"/>
      <c r="AO974" s="649"/>
      <c r="AP974" s="649"/>
      <c r="AQ974" s="649"/>
      <c r="AR974" s="649"/>
      <c r="AS974" s="649"/>
      <c r="AT974" s="649"/>
      <c r="AU974" s="650"/>
    </row>
    <row r="975" spans="1:47" ht="33" customHeight="1" thickBot="1">
      <c r="A975" s="639">
        <f t="shared" si="50"/>
        <v>965</v>
      </c>
      <c r="B975" s="1269" t="str">
        <f>IF(基本情報入力シート!C1018="","",基本情報入力シート!C1018)</f>
        <v/>
      </c>
      <c r="C975" s="1270"/>
      <c r="D975" s="1270"/>
      <c r="E975" s="1270"/>
      <c r="F975" s="1270"/>
      <c r="G975" s="1270"/>
      <c r="H975" s="1270"/>
      <c r="I975" s="1270"/>
      <c r="J975" s="1270"/>
      <c r="K975" s="1271"/>
      <c r="L975" s="639" t="str">
        <f>IF(基本情報入力シート!M1018="","",基本情報入力シート!M1018)</f>
        <v/>
      </c>
      <c r="M975" s="639" t="str">
        <f>IF(基本情報入力シート!R1018="","",基本情報入力シート!R1018)</f>
        <v/>
      </c>
      <c r="N975" s="639" t="str">
        <f>IF(基本情報入力シート!W1018="","",基本情報入力シート!W1018)</f>
        <v/>
      </c>
      <c r="O975" s="639" t="str">
        <f>IF(基本情報入力シート!X1018="","",基本情報入力シート!X1018)</f>
        <v/>
      </c>
      <c r="P975" s="640" t="str">
        <f>IF(基本情報入力シート!Y1018="","",基本情報入力シート!Y1018)</f>
        <v/>
      </c>
      <c r="Q975" s="641" t="str">
        <f>IF(基本情報入力シート!Z1018="","",基本情報入力シート!Z1018)</f>
        <v/>
      </c>
      <c r="R975" s="642" t="str">
        <f>IF(基本情報入力シート!AA1018="","",基本情報入力シート!AA1018)</f>
        <v/>
      </c>
      <c r="S975" s="129"/>
      <c r="T975" s="130"/>
      <c r="U975" s="643" t="str">
        <f>IFERROR(VLOOKUP(P975,【参考】数式用!$A$5:$I$28,MATCH(T975,【参考】数式用!$H$4:$I$4,0)+7,0),"")</f>
        <v/>
      </c>
      <c r="V975" s="132"/>
      <c r="W975" s="312" t="s">
        <v>121</v>
      </c>
      <c r="X975" s="133"/>
      <c r="Y975" s="313" t="s">
        <v>122</v>
      </c>
      <c r="Z975" s="133"/>
      <c r="AA975" s="313" t="s">
        <v>123</v>
      </c>
      <c r="AB975" s="133"/>
      <c r="AC975" s="313" t="s">
        <v>122</v>
      </c>
      <c r="AD975" s="133"/>
      <c r="AE975" s="313" t="s">
        <v>124</v>
      </c>
      <c r="AF975" s="644" t="s">
        <v>125</v>
      </c>
      <c r="AG975" s="651" t="str">
        <f t="shared" si="45"/>
        <v/>
      </c>
      <c r="AH975" s="645" t="s">
        <v>47</v>
      </c>
      <c r="AI975" s="646" t="str">
        <f t="shared" si="46"/>
        <v/>
      </c>
      <c r="AJ975" s="234"/>
      <c r="AK975" s="647" t="str">
        <f t="shared" si="47"/>
        <v>○</v>
      </c>
      <c r="AL975" s="648" t="str">
        <f t="shared" si="48"/>
        <v/>
      </c>
      <c r="AM975" s="649"/>
      <c r="AN975" s="649"/>
      <c r="AO975" s="649"/>
      <c r="AP975" s="649"/>
      <c r="AQ975" s="649"/>
      <c r="AR975" s="649"/>
      <c r="AS975" s="649"/>
      <c r="AT975" s="649"/>
      <c r="AU975" s="650"/>
    </row>
    <row r="976" spans="1:47" ht="33" customHeight="1" thickBot="1">
      <c r="A976" s="639">
        <f t="shared" si="50"/>
        <v>966</v>
      </c>
      <c r="B976" s="1269" t="str">
        <f>IF(基本情報入力シート!C1019="","",基本情報入力シート!C1019)</f>
        <v/>
      </c>
      <c r="C976" s="1270"/>
      <c r="D976" s="1270"/>
      <c r="E976" s="1270"/>
      <c r="F976" s="1270"/>
      <c r="G976" s="1270"/>
      <c r="H976" s="1270"/>
      <c r="I976" s="1270"/>
      <c r="J976" s="1270"/>
      <c r="K976" s="1271"/>
      <c r="L976" s="639" t="str">
        <f>IF(基本情報入力シート!M1019="","",基本情報入力シート!M1019)</f>
        <v/>
      </c>
      <c r="M976" s="639" t="str">
        <f>IF(基本情報入力シート!R1019="","",基本情報入力シート!R1019)</f>
        <v/>
      </c>
      <c r="N976" s="639" t="str">
        <f>IF(基本情報入力シート!W1019="","",基本情報入力シート!W1019)</f>
        <v/>
      </c>
      <c r="O976" s="639" t="str">
        <f>IF(基本情報入力シート!X1019="","",基本情報入力シート!X1019)</f>
        <v/>
      </c>
      <c r="P976" s="640" t="str">
        <f>IF(基本情報入力シート!Y1019="","",基本情報入力シート!Y1019)</f>
        <v/>
      </c>
      <c r="Q976" s="641" t="str">
        <f>IF(基本情報入力シート!Z1019="","",基本情報入力シート!Z1019)</f>
        <v/>
      </c>
      <c r="R976" s="642" t="str">
        <f>IF(基本情報入力シート!AA1019="","",基本情報入力シート!AA1019)</f>
        <v/>
      </c>
      <c r="S976" s="129"/>
      <c r="T976" s="130"/>
      <c r="U976" s="643" t="str">
        <f>IFERROR(VLOOKUP(P976,【参考】数式用!$A$5:$I$28,MATCH(T976,【参考】数式用!$H$4:$I$4,0)+7,0),"")</f>
        <v/>
      </c>
      <c r="V976" s="132"/>
      <c r="W976" s="312" t="s">
        <v>121</v>
      </c>
      <c r="X976" s="133"/>
      <c r="Y976" s="313" t="s">
        <v>122</v>
      </c>
      <c r="Z976" s="133"/>
      <c r="AA976" s="313" t="s">
        <v>123</v>
      </c>
      <c r="AB976" s="133"/>
      <c r="AC976" s="313" t="s">
        <v>122</v>
      </c>
      <c r="AD976" s="133"/>
      <c r="AE976" s="313" t="s">
        <v>124</v>
      </c>
      <c r="AF976" s="644" t="s">
        <v>125</v>
      </c>
      <c r="AG976" s="651" t="str">
        <f t="shared" si="45"/>
        <v/>
      </c>
      <c r="AH976" s="645" t="s">
        <v>47</v>
      </c>
      <c r="AI976" s="646" t="str">
        <f t="shared" si="46"/>
        <v/>
      </c>
      <c r="AJ976" s="234"/>
      <c r="AK976" s="647" t="str">
        <f t="shared" si="47"/>
        <v>○</v>
      </c>
      <c r="AL976" s="648" t="str">
        <f t="shared" si="48"/>
        <v/>
      </c>
      <c r="AM976" s="649"/>
      <c r="AN976" s="649"/>
      <c r="AO976" s="649"/>
      <c r="AP976" s="649"/>
      <c r="AQ976" s="649"/>
      <c r="AR976" s="649"/>
      <c r="AS976" s="649"/>
      <c r="AT976" s="649"/>
      <c r="AU976" s="650"/>
    </row>
    <row r="977" spans="1:47" ht="33" customHeight="1" thickBot="1">
      <c r="A977" s="639">
        <f t="shared" si="50"/>
        <v>967</v>
      </c>
      <c r="B977" s="1269" t="str">
        <f>IF(基本情報入力シート!C1020="","",基本情報入力シート!C1020)</f>
        <v/>
      </c>
      <c r="C977" s="1270"/>
      <c r="D977" s="1270"/>
      <c r="E977" s="1270"/>
      <c r="F977" s="1270"/>
      <c r="G977" s="1270"/>
      <c r="H977" s="1270"/>
      <c r="I977" s="1270"/>
      <c r="J977" s="1270"/>
      <c r="K977" s="1271"/>
      <c r="L977" s="639" t="str">
        <f>IF(基本情報入力シート!M1020="","",基本情報入力シート!M1020)</f>
        <v/>
      </c>
      <c r="M977" s="639" t="str">
        <f>IF(基本情報入力シート!R1020="","",基本情報入力シート!R1020)</f>
        <v/>
      </c>
      <c r="N977" s="639" t="str">
        <f>IF(基本情報入力シート!W1020="","",基本情報入力シート!W1020)</f>
        <v/>
      </c>
      <c r="O977" s="639" t="str">
        <f>IF(基本情報入力シート!X1020="","",基本情報入力シート!X1020)</f>
        <v/>
      </c>
      <c r="P977" s="640" t="str">
        <f>IF(基本情報入力シート!Y1020="","",基本情報入力シート!Y1020)</f>
        <v/>
      </c>
      <c r="Q977" s="641" t="str">
        <f>IF(基本情報入力シート!Z1020="","",基本情報入力シート!Z1020)</f>
        <v/>
      </c>
      <c r="R977" s="642" t="str">
        <f>IF(基本情報入力シート!AA1020="","",基本情報入力シート!AA1020)</f>
        <v/>
      </c>
      <c r="S977" s="129"/>
      <c r="T977" s="130"/>
      <c r="U977" s="643" t="str">
        <f>IFERROR(VLOOKUP(P977,【参考】数式用!$A$5:$I$28,MATCH(T977,【参考】数式用!$H$4:$I$4,0)+7,0),"")</f>
        <v/>
      </c>
      <c r="V977" s="132"/>
      <c r="W977" s="312" t="s">
        <v>121</v>
      </c>
      <c r="X977" s="133"/>
      <c r="Y977" s="313" t="s">
        <v>122</v>
      </c>
      <c r="Z977" s="133"/>
      <c r="AA977" s="313" t="s">
        <v>123</v>
      </c>
      <c r="AB977" s="133"/>
      <c r="AC977" s="313" t="s">
        <v>122</v>
      </c>
      <c r="AD977" s="133"/>
      <c r="AE977" s="313" t="s">
        <v>124</v>
      </c>
      <c r="AF977" s="644" t="s">
        <v>125</v>
      </c>
      <c r="AG977" s="651" t="str">
        <f t="shared" si="45"/>
        <v/>
      </c>
      <c r="AH977" s="645" t="s">
        <v>47</v>
      </c>
      <c r="AI977" s="646" t="str">
        <f t="shared" si="46"/>
        <v/>
      </c>
      <c r="AJ977" s="234"/>
      <c r="AK977" s="647" t="str">
        <f t="shared" si="47"/>
        <v>○</v>
      </c>
      <c r="AL977" s="648" t="str">
        <f t="shared" si="48"/>
        <v/>
      </c>
      <c r="AM977" s="649"/>
      <c r="AN977" s="649"/>
      <c r="AO977" s="649"/>
      <c r="AP977" s="649"/>
      <c r="AQ977" s="649"/>
      <c r="AR977" s="649"/>
      <c r="AS977" s="649"/>
      <c r="AT977" s="649"/>
      <c r="AU977" s="650"/>
    </row>
    <row r="978" spans="1:47" ht="33" customHeight="1" thickBot="1">
      <c r="A978" s="639">
        <f t="shared" si="50"/>
        <v>968</v>
      </c>
      <c r="B978" s="1269" t="str">
        <f>IF(基本情報入力シート!C1021="","",基本情報入力シート!C1021)</f>
        <v/>
      </c>
      <c r="C978" s="1270"/>
      <c r="D978" s="1270"/>
      <c r="E978" s="1270"/>
      <c r="F978" s="1270"/>
      <c r="G978" s="1270"/>
      <c r="H978" s="1270"/>
      <c r="I978" s="1270"/>
      <c r="J978" s="1270"/>
      <c r="K978" s="1271"/>
      <c r="L978" s="639" t="str">
        <f>IF(基本情報入力シート!M1021="","",基本情報入力シート!M1021)</f>
        <v/>
      </c>
      <c r="M978" s="639" t="str">
        <f>IF(基本情報入力シート!R1021="","",基本情報入力シート!R1021)</f>
        <v/>
      </c>
      <c r="N978" s="639" t="str">
        <f>IF(基本情報入力シート!W1021="","",基本情報入力シート!W1021)</f>
        <v/>
      </c>
      <c r="O978" s="639" t="str">
        <f>IF(基本情報入力シート!X1021="","",基本情報入力シート!X1021)</f>
        <v/>
      </c>
      <c r="P978" s="640" t="str">
        <f>IF(基本情報入力シート!Y1021="","",基本情報入力シート!Y1021)</f>
        <v/>
      </c>
      <c r="Q978" s="641" t="str">
        <f>IF(基本情報入力シート!Z1021="","",基本情報入力シート!Z1021)</f>
        <v/>
      </c>
      <c r="R978" s="642" t="str">
        <f>IF(基本情報入力シート!AA1021="","",基本情報入力シート!AA1021)</f>
        <v/>
      </c>
      <c r="S978" s="129"/>
      <c r="T978" s="130"/>
      <c r="U978" s="643" t="str">
        <f>IFERROR(VLOOKUP(P978,【参考】数式用!$A$5:$I$28,MATCH(T978,【参考】数式用!$H$4:$I$4,0)+7,0),"")</f>
        <v/>
      </c>
      <c r="V978" s="132"/>
      <c r="W978" s="312" t="s">
        <v>121</v>
      </c>
      <c r="X978" s="133"/>
      <c r="Y978" s="313" t="s">
        <v>122</v>
      </c>
      <c r="Z978" s="133"/>
      <c r="AA978" s="313" t="s">
        <v>123</v>
      </c>
      <c r="AB978" s="133"/>
      <c r="AC978" s="313" t="s">
        <v>122</v>
      </c>
      <c r="AD978" s="133"/>
      <c r="AE978" s="313" t="s">
        <v>124</v>
      </c>
      <c r="AF978" s="644" t="s">
        <v>125</v>
      </c>
      <c r="AG978" s="651" t="str">
        <f t="shared" si="45"/>
        <v/>
      </c>
      <c r="AH978" s="645" t="s">
        <v>47</v>
      </c>
      <c r="AI978" s="646" t="str">
        <f t="shared" si="46"/>
        <v/>
      </c>
      <c r="AJ978" s="234"/>
      <c r="AK978" s="647" t="str">
        <f t="shared" si="47"/>
        <v>○</v>
      </c>
      <c r="AL978" s="648" t="str">
        <f t="shared" si="48"/>
        <v/>
      </c>
      <c r="AM978" s="649"/>
      <c r="AN978" s="649"/>
      <c r="AO978" s="649"/>
      <c r="AP978" s="649"/>
      <c r="AQ978" s="649"/>
      <c r="AR978" s="649"/>
      <c r="AS978" s="649"/>
      <c r="AT978" s="649"/>
      <c r="AU978" s="650"/>
    </row>
    <row r="979" spans="1:47" ht="33" customHeight="1" thickBot="1">
      <c r="A979" s="639">
        <f t="shared" si="50"/>
        <v>969</v>
      </c>
      <c r="B979" s="1269" t="str">
        <f>IF(基本情報入力シート!C1022="","",基本情報入力シート!C1022)</f>
        <v/>
      </c>
      <c r="C979" s="1270"/>
      <c r="D979" s="1270"/>
      <c r="E979" s="1270"/>
      <c r="F979" s="1270"/>
      <c r="G979" s="1270"/>
      <c r="H979" s="1270"/>
      <c r="I979" s="1270"/>
      <c r="J979" s="1270"/>
      <c r="K979" s="1271"/>
      <c r="L979" s="639" t="str">
        <f>IF(基本情報入力シート!M1022="","",基本情報入力シート!M1022)</f>
        <v/>
      </c>
      <c r="M979" s="639" t="str">
        <f>IF(基本情報入力シート!R1022="","",基本情報入力シート!R1022)</f>
        <v/>
      </c>
      <c r="N979" s="639" t="str">
        <f>IF(基本情報入力シート!W1022="","",基本情報入力シート!W1022)</f>
        <v/>
      </c>
      <c r="O979" s="639" t="str">
        <f>IF(基本情報入力シート!X1022="","",基本情報入力シート!X1022)</f>
        <v/>
      </c>
      <c r="P979" s="640" t="str">
        <f>IF(基本情報入力シート!Y1022="","",基本情報入力シート!Y1022)</f>
        <v/>
      </c>
      <c r="Q979" s="641" t="str">
        <f>IF(基本情報入力シート!Z1022="","",基本情報入力シート!Z1022)</f>
        <v/>
      </c>
      <c r="R979" s="642" t="str">
        <f>IF(基本情報入力シート!AA1022="","",基本情報入力シート!AA1022)</f>
        <v/>
      </c>
      <c r="S979" s="129"/>
      <c r="T979" s="130"/>
      <c r="U979" s="643" t="str">
        <f>IFERROR(VLOOKUP(P979,【参考】数式用!$A$5:$I$28,MATCH(T979,【参考】数式用!$H$4:$I$4,0)+7,0),"")</f>
        <v/>
      </c>
      <c r="V979" s="132"/>
      <c r="W979" s="312" t="s">
        <v>121</v>
      </c>
      <c r="X979" s="133"/>
      <c r="Y979" s="313" t="s">
        <v>122</v>
      </c>
      <c r="Z979" s="133"/>
      <c r="AA979" s="313" t="s">
        <v>123</v>
      </c>
      <c r="AB979" s="133"/>
      <c r="AC979" s="313" t="s">
        <v>122</v>
      </c>
      <c r="AD979" s="133"/>
      <c r="AE979" s="313" t="s">
        <v>124</v>
      </c>
      <c r="AF979" s="644" t="s">
        <v>125</v>
      </c>
      <c r="AG979" s="651" t="str">
        <f t="shared" si="45"/>
        <v/>
      </c>
      <c r="AH979" s="645" t="s">
        <v>47</v>
      </c>
      <c r="AI979" s="646" t="str">
        <f t="shared" si="46"/>
        <v/>
      </c>
      <c r="AJ979" s="234"/>
      <c r="AK979" s="647" t="str">
        <f t="shared" si="47"/>
        <v>○</v>
      </c>
      <c r="AL979" s="648" t="str">
        <f t="shared" si="48"/>
        <v/>
      </c>
      <c r="AM979" s="649"/>
      <c r="AN979" s="649"/>
      <c r="AO979" s="649"/>
      <c r="AP979" s="649"/>
      <c r="AQ979" s="649"/>
      <c r="AR979" s="649"/>
      <c r="AS979" s="649"/>
      <c r="AT979" s="649"/>
      <c r="AU979" s="650"/>
    </row>
    <row r="980" spans="1:47" ht="33" customHeight="1" thickBot="1">
      <c r="A980" s="639">
        <f t="shared" si="50"/>
        <v>970</v>
      </c>
      <c r="B980" s="1269" t="str">
        <f>IF(基本情報入力シート!C1023="","",基本情報入力シート!C1023)</f>
        <v/>
      </c>
      <c r="C980" s="1270"/>
      <c r="D980" s="1270"/>
      <c r="E980" s="1270"/>
      <c r="F980" s="1270"/>
      <c r="G980" s="1270"/>
      <c r="H980" s="1270"/>
      <c r="I980" s="1270"/>
      <c r="J980" s="1270"/>
      <c r="K980" s="1271"/>
      <c r="L980" s="639" t="str">
        <f>IF(基本情報入力シート!M1023="","",基本情報入力シート!M1023)</f>
        <v/>
      </c>
      <c r="M980" s="639" t="str">
        <f>IF(基本情報入力シート!R1023="","",基本情報入力シート!R1023)</f>
        <v/>
      </c>
      <c r="N980" s="639" t="str">
        <f>IF(基本情報入力シート!W1023="","",基本情報入力シート!W1023)</f>
        <v/>
      </c>
      <c r="O980" s="639" t="str">
        <f>IF(基本情報入力シート!X1023="","",基本情報入力シート!X1023)</f>
        <v/>
      </c>
      <c r="P980" s="640" t="str">
        <f>IF(基本情報入力シート!Y1023="","",基本情報入力シート!Y1023)</f>
        <v/>
      </c>
      <c r="Q980" s="641" t="str">
        <f>IF(基本情報入力シート!Z1023="","",基本情報入力シート!Z1023)</f>
        <v/>
      </c>
      <c r="R980" s="642" t="str">
        <f>IF(基本情報入力シート!AA1023="","",基本情報入力シート!AA1023)</f>
        <v/>
      </c>
      <c r="S980" s="129"/>
      <c r="T980" s="130"/>
      <c r="U980" s="643" t="str">
        <f>IFERROR(VLOOKUP(P980,【参考】数式用!$A$5:$I$28,MATCH(T980,【参考】数式用!$H$4:$I$4,0)+7,0),"")</f>
        <v/>
      </c>
      <c r="V980" s="132"/>
      <c r="W980" s="312" t="s">
        <v>121</v>
      </c>
      <c r="X980" s="133"/>
      <c r="Y980" s="313" t="s">
        <v>122</v>
      </c>
      <c r="Z980" s="133"/>
      <c r="AA980" s="313" t="s">
        <v>123</v>
      </c>
      <c r="AB980" s="133"/>
      <c r="AC980" s="313" t="s">
        <v>122</v>
      </c>
      <c r="AD980" s="133"/>
      <c r="AE980" s="313" t="s">
        <v>124</v>
      </c>
      <c r="AF980" s="644" t="s">
        <v>125</v>
      </c>
      <c r="AG980" s="651" t="str">
        <f t="shared" si="45"/>
        <v/>
      </c>
      <c r="AH980" s="645" t="s">
        <v>47</v>
      </c>
      <c r="AI980" s="646" t="str">
        <f t="shared" si="46"/>
        <v/>
      </c>
      <c r="AJ980" s="234"/>
      <c r="AK980" s="647" t="str">
        <f t="shared" si="47"/>
        <v>○</v>
      </c>
      <c r="AL980" s="648" t="str">
        <f t="shared" si="48"/>
        <v/>
      </c>
      <c r="AM980" s="649"/>
      <c r="AN980" s="649"/>
      <c r="AO980" s="649"/>
      <c r="AP980" s="649"/>
      <c r="AQ980" s="649"/>
      <c r="AR980" s="649"/>
      <c r="AS980" s="649"/>
      <c r="AT980" s="649"/>
      <c r="AU980" s="650"/>
    </row>
    <row r="981" spans="1:47" ht="33" customHeight="1" thickBot="1">
      <c r="A981" s="639">
        <f t="shared" si="50"/>
        <v>971</v>
      </c>
      <c r="B981" s="1269" t="str">
        <f>IF(基本情報入力シート!C1024="","",基本情報入力シート!C1024)</f>
        <v/>
      </c>
      <c r="C981" s="1270"/>
      <c r="D981" s="1270"/>
      <c r="E981" s="1270"/>
      <c r="F981" s="1270"/>
      <c r="G981" s="1270"/>
      <c r="H981" s="1270"/>
      <c r="I981" s="1270"/>
      <c r="J981" s="1270"/>
      <c r="K981" s="1271"/>
      <c r="L981" s="639" t="str">
        <f>IF(基本情報入力シート!M1024="","",基本情報入力シート!M1024)</f>
        <v/>
      </c>
      <c r="M981" s="639" t="str">
        <f>IF(基本情報入力シート!R1024="","",基本情報入力シート!R1024)</f>
        <v/>
      </c>
      <c r="N981" s="639" t="str">
        <f>IF(基本情報入力シート!W1024="","",基本情報入力シート!W1024)</f>
        <v/>
      </c>
      <c r="O981" s="639" t="str">
        <f>IF(基本情報入力シート!X1024="","",基本情報入力シート!X1024)</f>
        <v/>
      </c>
      <c r="P981" s="640" t="str">
        <f>IF(基本情報入力シート!Y1024="","",基本情報入力シート!Y1024)</f>
        <v/>
      </c>
      <c r="Q981" s="641" t="str">
        <f>IF(基本情報入力シート!Z1024="","",基本情報入力シート!Z1024)</f>
        <v/>
      </c>
      <c r="R981" s="642" t="str">
        <f>IF(基本情報入力シート!AA1024="","",基本情報入力シート!AA1024)</f>
        <v/>
      </c>
      <c r="S981" s="129"/>
      <c r="T981" s="130"/>
      <c r="U981" s="643" t="str">
        <f>IFERROR(VLOOKUP(P981,【参考】数式用!$A$5:$I$28,MATCH(T981,【参考】数式用!$H$4:$I$4,0)+7,0),"")</f>
        <v/>
      </c>
      <c r="V981" s="132"/>
      <c r="W981" s="312" t="s">
        <v>121</v>
      </c>
      <c r="X981" s="133"/>
      <c r="Y981" s="313" t="s">
        <v>122</v>
      </c>
      <c r="Z981" s="133"/>
      <c r="AA981" s="313" t="s">
        <v>123</v>
      </c>
      <c r="AB981" s="133"/>
      <c r="AC981" s="313" t="s">
        <v>122</v>
      </c>
      <c r="AD981" s="133"/>
      <c r="AE981" s="313" t="s">
        <v>124</v>
      </c>
      <c r="AF981" s="644" t="s">
        <v>125</v>
      </c>
      <c r="AG981" s="651" t="str">
        <f t="shared" si="45"/>
        <v/>
      </c>
      <c r="AH981" s="645" t="s">
        <v>47</v>
      </c>
      <c r="AI981" s="646" t="str">
        <f t="shared" si="46"/>
        <v/>
      </c>
      <c r="AJ981" s="234"/>
      <c r="AK981" s="647" t="str">
        <f t="shared" si="47"/>
        <v>○</v>
      </c>
      <c r="AL981" s="648" t="str">
        <f t="shared" si="48"/>
        <v/>
      </c>
      <c r="AM981" s="649"/>
      <c r="AN981" s="649"/>
      <c r="AO981" s="649"/>
      <c r="AP981" s="649"/>
      <c r="AQ981" s="649"/>
      <c r="AR981" s="649"/>
      <c r="AS981" s="649"/>
      <c r="AT981" s="649"/>
      <c r="AU981" s="650"/>
    </row>
    <row r="982" spans="1:47" ht="33" customHeight="1" thickBot="1">
      <c r="A982" s="639">
        <f t="shared" si="50"/>
        <v>972</v>
      </c>
      <c r="B982" s="1269" t="str">
        <f>IF(基本情報入力シート!C1025="","",基本情報入力シート!C1025)</f>
        <v/>
      </c>
      <c r="C982" s="1270"/>
      <c r="D982" s="1270"/>
      <c r="E982" s="1270"/>
      <c r="F982" s="1270"/>
      <c r="G982" s="1270"/>
      <c r="H982" s="1270"/>
      <c r="I982" s="1270"/>
      <c r="J982" s="1270"/>
      <c r="K982" s="1271"/>
      <c r="L982" s="639" t="str">
        <f>IF(基本情報入力シート!M1025="","",基本情報入力シート!M1025)</f>
        <v/>
      </c>
      <c r="M982" s="639" t="str">
        <f>IF(基本情報入力シート!R1025="","",基本情報入力シート!R1025)</f>
        <v/>
      </c>
      <c r="N982" s="639" t="str">
        <f>IF(基本情報入力シート!W1025="","",基本情報入力シート!W1025)</f>
        <v/>
      </c>
      <c r="O982" s="639" t="str">
        <f>IF(基本情報入力シート!X1025="","",基本情報入力シート!X1025)</f>
        <v/>
      </c>
      <c r="P982" s="640" t="str">
        <f>IF(基本情報入力シート!Y1025="","",基本情報入力シート!Y1025)</f>
        <v/>
      </c>
      <c r="Q982" s="641" t="str">
        <f>IF(基本情報入力シート!Z1025="","",基本情報入力シート!Z1025)</f>
        <v/>
      </c>
      <c r="R982" s="642" t="str">
        <f>IF(基本情報入力シート!AA1025="","",基本情報入力シート!AA1025)</f>
        <v/>
      </c>
      <c r="S982" s="129"/>
      <c r="T982" s="130"/>
      <c r="U982" s="643" t="str">
        <f>IFERROR(VLOOKUP(P982,【参考】数式用!$A$5:$I$28,MATCH(T982,【参考】数式用!$H$4:$I$4,0)+7,0),"")</f>
        <v/>
      </c>
      <c r="V982" s="132"/>
      <c r="W982" s="312" t="s">
        <v>121</v>
      </c>
      <c r="X982" s="133"/>
      <c r="Y982" s="313" t="s">
        <v>122</v>
      </c>
      <c r="Z982" s="133"/>
      <c r="AA982" s="313" t="s">
        <v>123</v>
      </c>
      <c r="AB982" s="133"/>
      <c r="AC982" s="313" t="s">
        <v>122</v>
      </c>
      <c r="AD982" s="133"/>
      <c r="AE982" s="313" t="s">
        <v>124</v>
      </c>
      <c r="AF982" s="644" t="s">
        <v>125</v>
      </c>
      <c r="AG982" s="651" t="str">
        <f t="shared" si="45"/>
        <v/>
      </c>
      <c r="AH982" s="645" t="s">
        <v>47</v>
      </c>
      <c r="AI982" s="646" t="str">
        <f t="shared" si="46"/>
        <v/>
      </c>
      <c r="AJ982" s="234"/>
      <c r="AK982" s="647" t="str">
        <f t="shared" si="47"/>
        <v>○</v>
      </c>
      <c r="AL982" s="648" t="str">
        <f t="shared" si="48"/>
        <v/>
      </c>
      <c r="AM982" s="649"/>
      <c r="AN982" s="649"/>
      <c r="AO982" s="649"/>
      <c r="AP982" s="649"/>
      <c r="AQ982" s="649"/>
      <c r="AR982" s="649"/>
      <c r="AS982" s="649"/>
      <c r="AT982" s="649"/>
      <c r="AU982" s="650"/>
    </row>
    <row r="983" spans="1:47" ht="33" customHeight="1" thickBot="1">
      <c r="A983" s="639">
        <f t="shared" si="50"/>
        <v>973</v>
      </c>
      <c r="B983" s="1269" t="str">
        <f>IF(基本情報入力シート!C1026="","",基本情報入力シート!C1026)</f>
        <v/>
      </c>
      <c r="C983" s="1270"/>
      <c r="D983" s="1270"/>
      <c r="E983" s="1270"/>
      <c r="F983" s="1270"/>
      <c r="G983" s="1270"/>
      <c r="H983" s="1270"/>
      <c r="I983" s="1270"/>
      <c r="J983" s="1270"/>
      <c r="K983" s="1271"/>
      <c r="L983" s="639" t="str">
        <f>IF(基本情報入力シート!M1026="","",基本情報入力シート!M1026)</f>
        <v/>
      </c>
      <c r="M983" s="639" t="str">
        <f>IF(基本情報入力シート!R1026="","",基本情報入力シート!R1026)</f>
        <v/>
      </c>
      <c r="N983" s="639" t="str">
        <f>IF(基本情報入力シート!W1026="","",基本情報入力シート!W1026)</f>
        <v/>
      </c>
      <c r="O983" s="639" t="str">
        <f>IF(基本情報入力シート!X1026="","",基本情報入力シート!X1026)</f>
        <v/>
      </c>
      <c r="P983" s="640" t="str">
        <f>IF(基本情報入力シート!Y1026="","",基本情報入力シート!Y1026)</f>
        <v/>
      </c>
      <c r="Q983" s="641" t="str">
        <f>IF(基本情報入力シート!Z1026="","",基本情報入力シート!Z1026)</f>
        <v/>
      </c>
      <c r="R983" s="642" t="str">
        <f>IF(基本情報入力シート!AA1026="","",基本情報入力シート!AA1026)</f>
        <v/>
      </c>
      <c r="S983" s="129"/>
      <c r="T983" s="130"/>
      <c r="U983" s="643" t="str">
        <f>IFERROR(VLOOKUP(P983,【参考】数式用!$A$5:$I$28,MATCH(T983,【参考】数式用!$H$4:$I$4,0)+7,0),"")</f>
        <v/>
      </c>
      <c r="V983" s="132"/>
      <c r="W983" s="312" t="s">
        <v>121</v>
      </c>
      <c r="X983" s="133"/>
      <c r="Y983" s="313" t="s">
        <v>122</v>
      </c>
      <c r="Z983" s="133"/>
      <c r="AA983" s="313" t="s">
        <v>123</v>
      </c>
      <c r="AB983" s="133"/>
      <c r="AC983" s="313" t="s">
        <v>122</v>
      </c>
      <c r="AD983" s="133"/>
      <c r="AE983" s="313" t="s">
        <v>124</v>
      </c>
      <c r="AF983" s="644" t="s">
        <v>125</v>
      </c>
      <c r="AG983" s="651" t="str">
        <f t="shared" si="45"/>
        <v/>
      </c>
      <c r="AH983" s="645" t="s">
        <v>47</v>
      </c>
      <c r="AI983" s="646" t="str">
        <f t="shared" si="46"/>
        <v/>
      </c>
      <c r="AJ983" s="234"/>
      <c r="AK983" s="647" t="str">
        <f t="shared" si="47"/>
        <v>○</v>
      </c>
      <c r="AL983" s="648" t="str">
        <f t="shared" si="48"/>
        <v/>
      </c>
      <c r="AM983" s="649"/>
      <c r="AN983" s="649"/>
      <c r="AO983" s="649"/>
      <c r="AP983" s="649"/>
      <c r="AQ983" s="649"/>
      <c r="AR983" s="649"/>
      <c r="AS983" s="649"/>
      <c r="AT983" s="649"/>
      <c r="AU983" s="650"/>
    </row>
    <row r="984" spans="1:47" ht="33" customHeight="1" thickBot="1">
      <c r="A984" s="639">
        <f t="shared" si="50"/>
        <v>974</v>
      </c>
      <c r="B984" s="1269" t="str">
        <f>IF(基本情報入力シート!C1027="","",基本情報入力シート!C1027)</f>
        <v/>
      </c>
      <c r="C984" s="1270"/>
      <c r="D984" s="1270"/>
      <c r="E984" s="1270"/>
      <c r="F984" s="1270"/>
      <c r="G984" s="1270"/>
      <c r="H984" s="1270"/>
      <c r="I984" s="1270"/>
      <c r="J984" s="1270"/>
      <c r="K984" s="1271"/>
      <c r="L984" s="639" t="str">
        <f>IF(基本情報入力シート!M1027="","",基本情報入力シート!M1027)</f>
        <v/>
      </c>
      <c r="M984" s="639" t="str">
        <f>IF(基本情報入力シート!R1027="","",基本情報入力シート!R1027)</f>
        <v/>
      </c>
      <c r="N984" s="639" t="str">
        <f>IF(基本情報入力シート!W1027="","",基本情報入力シート!W1027)</f>
        <v/>
      </c>
      <c r="O984" s="639" t="str">
        <f>IF(基本情報入力シート!X1027="","",基本情報入力シート!X1027)</f>
        <v/>
      </c>
      <c r="P984" s="640" t="str">
        <f>IF(基本情報入力シート!Y1027="","",基本情報入力シート!Y1027)</f>
        <v/>
      </c>
      <c r="Q984" s="641" t="str">
        <f>IF(基本情報入力シート!Z1027="","",基本情報入力シート!Z1027)</f>
        <v/>
      </c>
      <c r="R984" s="642" t="str">
        <f>IF(基本情報入力シート!AA1027="","",基本情報入力シート!AA1027)</f>
        <v/>
      </c>
      <c r="S984" s="129"/>
      <c r="T984" s="130"/>
      <c r="U984" s="643" t="str">
        <f>IFERROR(VLOOKUP(P984,【参考】数式用!$A$5:$I$28,MATCH(T984,【参考】数式用!$H$4:$I$4,0)+7,0),"")</f>
        <v/>
      </c>
      <c r="V984" s="132"/>
      <c r="W984" s="312" t="s">
        <v>121</v>
      </c>
      <c r="X984" s="133"/>
      <c r="Y984" s="313" t="s">
        <v>122</v>
      </c>
      <c r="Z984" s="133"/>
      <c r="AA984" s="313" t="s">
        <v>123</v>
      </c>
      <c r="AB984" s="133"/>
      <c r="AC984" s="313" t="s">
        <v>122</v>
      </c>
      <c r="AD984" s="133"/>
      <c r="AE984" s="313" t="s">
        <v>124</v>
      </c>
      <c r="AF984" s="644" t="s">
        <v>125</v>
      </c>
      <c r="AG984" s="651" t="str">
        <f t="shared" si="45"/>
        <v/>
      </c>
      <c r="AH984" s="645" t="s">
        <v>47</v>
      </c>
      <c r="AI984" s="646" t="str">
        <f t="shared" si="46"/>
        <v/>
      </c>
      <c r="AJ984" s="234"/>
      <c r="AK984" s="647" t="str">
        <f t="shared" si="47"/>
        <v>○</v>
      </c>
      <c r="AL984" s="648" t="str">
        <f t="shared" si="48"/>
        <v/>
      </c>
      <c r="AM984" s="649"/>
      <c r="AN984" s="649"/>
      <c r="AO984" s="649"/>
      <c r="AP984" s="649"/>
      <c r="AQ984" s="649"/>
      <c r="AR984" s="649"/>
      <c r="AS984" s="649"/>
      <c r="AT984" s="649"/>
      <c r="AU984" s="650"/>
    </row>
    <row r="985" spans="1:47" ht="33" customHeight="1" thickBot="1">
      <c r="A985" s="639">
        <f t="shared" si="50"/>
        <v>975</v>
      </c>
      <c r="B985" s="1269" t="str">
        <f>IF(基本情報入力シート!C1028="","",基本情報入力シート!C1028)</f>
        <v/>
      </c>
      <c r="C985" s="1270"/>
      <c r="D985" s="1270"/>
      <c r="E985" s="1270"/>
      <c r="F985" s="1270"/>
      <c r="G985" s="1270"/>
      <c r="H985" s="1270"/>
      <c r="I985" s="1270"/>
      <c r="J985" s="1270"/>
      <c r="K985" s="1271"/>
      <c r="L985" s="639" t="str">
        <f>IF(基本情報入力シート!M1028="","",基本情報入力シート!M1028)</f>
        <v/>
      </c>
      <c r="M985" s="639" t="str">
        <f>IF(基本情報入力シート!R1028="","",基本情報入力シート!R1028)</f>
        <v/>
      </c>
      <c r="N985" s="639" t="str">
        <f>IF(基本情報入力シート!W1028="","",基本情報入力シート!W1028)</f>
        <v/>
      </c>
      <c r="O985" s="639" t="str">
        <f>IF(基本情報入力シート!X1028="","",基本情報入力シート!X1028)</f>
        <v/>
      </c>
      <c r="P985" s="640" t="str">
        <f>IF(基本情報入力シート!Y1028="","",基本情報入力シート!Y1028)</f>
        <v/>
      </c>
      <c r="Q985" s="641" t="str">
        <f>IF(基本情報入力シート!Z1028="","",基本情報入力シート!Z1028)</f>
        <v/>
      </c>
      <c r="R985" s="642" t="str">
        <f>IF(基本情報入力シート!AA1028="","",基本情報入力シート!AA1028)</f>
        <v/>
      </c>
      <c r="S985" s="129"/>
      <c r="T985" s="130"/>
      <c r="U985" s="643" t="str">
        <f>IFERROR(VLOOKUP(P985,【参考】数式用!$A$5:$I$28,MATCH(T985,【参考】数式用!$H$4:$I$4,0)+7,0),"")</f>
        <v/>
      </c>
      <c r="V985" s="132"/>
      <c r="W985" s="312" t="s">
        <v>121</v>
      </c>
      <c r="X985" s="133"/>
      <c r="Y985" s="313" t="s">
        <v>122</v>
      </c>
      <c r="Z985" s="133"/>
      <c r="AA985" s="313" t="s">
        <v>123</v>
      </c>
      <c r="AB985" s="133"/>
      <c r="AC985" s="313" t="s">
        <v>122</v>
      </c>
      <c r="AD985" s="133"/>
      <c r="AE985" s="313" t="s">
        <v>124</v>
      </c>
      <c r="AF985" s="644" t="s">
        <v>125</v>
      </c>
      <c r="AG985" s="651" t="str">
        <f t="shared" si="45"/>
        <v/>
      </c>
      <c r="AH985" s="645" t="s">
        <v>47</v>
      </c>
      <c r="AI985" s="646" t="str">
        <f t="shared" si="46"/>
        <v/>
      </c>
      <c r="AJ985" s="234"/>
      <c r="AK985" s="647" t="str">
        <f t="shared" si="47"/>
        <v>○</v>
      </c>
      <c r="AL985" s="648" t="str">
        <f t="shared" si="48"/>
        <v/>
      </c>
      <c r="AM985" s="649"/>
      <c r="AN985" s="649"/>
      <c r="AO985" s="649"/>
      <c r="AP985" s="649"/>
      <c r="AQ985" s="649"/>
      <c r="AR985" s="649"/>
      <c r="AS985" s="649"/>
      <c r="AT985" s="649"/>
      <c r="AU985" s="650"/>
    </row>
    <row r="986" spans="1:47" ht="33" customHeight="1" thickBot="1">
      <c r="A986" s="639">
        <f t="shared" si="50"/>
        <v>976</v>
      </c>
      <c r="B986" s="1269" t="str">
        <f>IF(基本情報入力シート!C1029="","",基本情報入力シート!C1029)</f>
        <v/>
      </c>
      <c r="C986" s="1270"/>
      <c r="D986" s="1270"/>
      <c r="E986" s="1270"/>
      <c r="F986" s="1270"/>
      <c r="G986" s="1270"/>
      <c r="H986" s="1270"/>
      <c r="I986" s="1270"/>
      <c r="J986" s="1270"/>
      <c r="K986" s="1271"/>
      <c r="L986" s="639" t="str">
        <f>IF(基本情報入力シート!M1029="","",基本情報入力シート!M1029)</f>
        <v/>
      </c>
      <c r="M986" s="639" t="str">
        <f>IF(基本情報入力シート!R1029="","",基本情報入力シート!R1029)</f>
        <v/>
      </c>
      <c r="N986" s="639" t="str">
        <f>IF(基本情報入力シート!W1029="","",基本情報入力シート!W1029)</f>
        <v/>
      </c>
      <c r="O986" s="639" t="str">
        <f>IF(基本情報入力シート!X1029="","",基本情報入力シート!X1029)</f>
        <v/>
      </c>
      <c r="P986" s="640" t="str">
        <f>IF(基本情報入力シート!Y1029="","",基本情報入力シート!Y1029)</f>
        <v/>
      </c>
      <c r="Q986" s="641" t="str">
        <f>IF(基本情報入力シート!Z1029="","",基本情報入力シート!Z1029)</f>
        <v/>
      </c>
      <c r="R986" s="642" t="str">
        <f>IF(基本情報入力シート!AA1029="","",基本情報入力シート!AA1029)</f>
        <v/>
      </c>
      <c r="S986" s="129"/>
      <c r="T986" s="130"/>
      <c r="U986" s="643" t="str">
        <f>IFERROR(VLOOKUP(P986,【参考】数式用!$A$5:$I$28,MATCH(T986,【参考】数式用!$H$4:$I$4,0)+7,0),"")</f>
        <v/>
      </c>
      <c r="V986" s="132"/>
      <c r="W986" s="312" t="s">
        <v>121</v>
      </c>
      <c r="X986" s="133"/>
      <c r="Y986" s="313" t="s">
        <v>122</v>
      </c>
      <c r="Z986" s="133"/>
      <c r="AA986" s="313" t="s">
        <v>123</v>
      </c>
      <c r="AB986" s="133"/>
      <c r="AC986" s="313" t="s">
        <v>122</v>
      </c>
      <c r="AD986" s="133"/>
      <c r="AE986" s="313" t="s">
        <v>124</v>
      </c>
      <c r="AF986" s="644" t="s">
        <v>125</v>
      </c>
      <c r="AG986" s="651" t="str">
        <f t="shared" si="45"/>
        <v/>
      </c>
      <c r="AH986" s="645" t="s">
        <v>47</v>
      </c>
      <c r="AI986" s="646" t="str">
        <f t="shared" si="46"/>
        <v/>
      </c>
      <c r="AJ986" s="234"/>
      <c r="AK986" s="647" t="str">
        <f t="shared" si="47"/>
        <v>○</v>
      </c>
      <c r="AL986" s="648" t="str">
        <f t="shared" si="48"/>
        <v/>
      </c>
      <c r="AM986" s="649"/>
      <c r="AN986" s="649"/>
      <c r="AO986" s="649"/>
      <c r="AP986" s="649"/>
      <c r="AQ986" s="649"/>
      <c r="AR986" s="649"/>
      <c r="AS986" s="649"/>
      <c r="AT986" s="649"/>
      <c r="AU986" s="650"/>
    </row>
    <row r="987" spans="1:47" ht="33" customHeight="1" thickBot="1">
      <c r="A987" s="639">
        <f t="shared" si="50"/>
        <v>977</v>
      </c>
      <c r="B987" s="1269" t="str">
        <f>IF(基本情報入力シート!C1030="","",基本情報入力シート!C1030)</f>
        <v/>
      </c>
      <c r="C987" s="1270"/>
      <c r="D987" s="1270"/>
      <c r="E987" s="1270"/>
      <c r="F987" s="1270"/>
      <c r="G987" s="1270"/>
      <c r="H987" s="1270"/>
      <c r="I987" s="1270"/>
      <c r="J987" s="1270"/>
      <c r="K987" s="1271"/>
      <c r="L987" s="639" t="str">
        <f>IF(基本情報入力シート!M1030="","",基本情報入力シート!M1030)</f>
        <v/>
      </c>
      <c r="M987" s="639" t="str">
        <f>IF(基本情報入力シート!R1030="","",基本情報入力シート!R1030)</f>
        <v/>
      </c>
      <c r="N987" s="639" t="str">
        <f>IF(基本情報入力シート!W1030="","",基本情報入力シート!W1030)</f>
        <v/>
      </c>
      <c r="O987" s="639" t="str">
        <f>IF(基本情報入力シート!X1030="","",基本情報入力シート!X1030)</f>
        <v/>
      </c>
      <c r="P987" s="640" t="str">
        <f>IF(基本情報入力シート!Y1030="","",基本情報入力シート!Y1030)</f>
        <v/>
      </c>
      <c r="Q987" s="641" t="str">
        <f>IF(基本情報入力シート!Z1030="","",基本情報入力シート!Z1030)</f>
        <v/>
      </c>
      <c r="R987" s="642" t="str">
        <f>IF(基本情報入力シート!AA1030="","",基本情報入力シート!AA1030)</f>
        <v/>
      </c>
      <c r="S987" s="129"/>
      <c r="T987" s="130"/>
      <c r="U987" s="643" t="str">
        <f>IFERROR(VLOOKUP(P987,【参考】数式用!$A$5:$I$28,MATCH(T987,【参考】数式用!$H$4:$I$4,0)+7,0),"")</f>
        <v/>
      </c>
      <c r="V987" s="132"/>
      <c r="W987" s="312" t="s">
        <v>121</v>
      </c>
      <c r="X987" s="133"/>
      <c r="Y987" s="313" t="s">
        <v>122</v>
      </c>
      <c r="Z987" s="133"/>
      <c r="AA987" s="313" t="s">
        <v>123</v>
      </c>
      <c r="AB987" s="133"/>
      <c r="AC987" s="313" t="s">
        <v>122</v>
      </c>
      <c r="AD987" s="133"/>
      <c r="AE987" s="313" t="s">
        <v>124</v>
      </c>
      <c r="AF987" s="644" t="s">
        <v>125</v>
      </c>
      <c r="AG987" s="651" t="str">
        <f t="shared" si="45"/>
        <v/>
      </c>
      <c r="AH987" s="645" t="s">
        <v>47</v>
      </c>
      <c r="AI987" s="646" t="str">
        <f t="shared" si="46"/>
        <v/>
      </c>
      <c r="AJ987" s="234"/>
      <c r="AK987" s="647" t="str">
        <f t="shared" si="47"/>
        <v>○</v>
      </c>
      <c r="AL987" s="648" t="str">
        <f t="shared" si="48"/>
        <v/>
      </c>
      <c r="AM987" s="649"/>
      <c r="AN987" s="649"/>
      <c r="AO987" s="649"/>
      <c r="AP987" s="649"/>
      <c r="AQ987" s="649"/>
      <c r="AR987" s="649"/>
      <c r="AS987" s="649"/>
      <c r="AT987" s="649"/>
      <c r="AU987" s="650"/>
    </row>
    <row r="988" spans="1:47" ht="33" customHeight="1" thickBot="1">
      <c r="A988" s="639">
        <f t="shared" si="50"/>
        <v>978</v>
      </c>
      <c r="B988" s="1269" t="str">
        <f>IF(基本情報入力シート!C1031="","",基本情報入力シート!C1031)</f>
        <v/>
      </c>
      <c r="C988" s="1270"/>
      <c r="D988" s="1270"/>
      <c r="E988" s="1270"/>
      <c r="F988" s="1270"/>
      <c r="G988" s="1270"/>
      <c r="H988" s="1270"/>
      <c r="I988" s="1270"/>
      <c r="J988" s="1270"/>
      <c r="K988" s="1271"/>
      <c r="L988" s="639" t="str">
        <f>IF(基本情報入力シート!M1031="","",基本情報入力シート!M1031)</f>
        <v/>
      </c>
      <c r="M988" s="639" t="str">
        <f>IF(基本情報入力シート!R1031="","",基本情報入力シート!R1031)</f>
        <v/>
      </c>
      <c r="N988" s="639" t="str">
        <f>IF(基本情報入力シート!W1031="","",基本情報入力シート!W1031)</f>
        <v/>
      </c>
      <c r="O988" s="639" t="str">
        <f>IF(基本情報入力シート!X1031="","",基本情報入力シート!X1031)</f>
        <v/>
      </c>
      <c r="P988" s="640" t="str">
        <f>IF(基本情報入力シート!Y1031="","",基本情報入力シート!Y1031)</f>
        <v/>
      </c>
      <c r="Q988" s="641" t="str">
        <f>IF(基本情報入力シート!Z1031="","",基本情報入力シート!Z1031)</f>
        <v/>
      </c>
      <c r="R988" s="642" t="str">
        <f>IF(基本情報入力シート!AA1031="","",基本情報入力シート!AA1031)</f>
        <v/>
      </c>
      <c r="S988" s="129"/>
      <c r="T988" s="130"/>
      <c r="U988" s="643" t="str">
        <f>IFERROR(VLOOKUP(P988,【参考】数式用!$A$5:$I$28,MATCH(T988,【参考】数式用!$H$4:$I$4,0)+7,0),"")</f>
        <v/>
      </c>
      <c r="V988" s="132"/>
      <c r="W988" s="312" t="s">
        <v>121</v>
      </c>
      <c r="X988" s="133"/>
      <c r="Y988" s="313" t="s">
        <v>122</v>
      </c>
      <c r="Z988" s="133"/>
      <c r="AA988" s="313" t="s">
        <v>123</v>
      </c>
      <c r="AB988" s="133"/>
      <c r="AC988" s="313" t="s">
        <v>122</v>
      </c>
      <c r="AD988" s="133"/>
      <c r="AE988" s="313" t="s">
        <v>124</v>
      </c>
      <c r="AF988" s="644" t="s">
        <v>125</v>
      </c>
      <c r="AG988" s="651" t="str">
        <f t="shared" si="45"/>
        <v/>
      </c>
      <c r="AH988" s="645" t="s">
        <v>47</v>
      </c>
      <c r="AI988" s="646" t="str">
        <f t="shared" si="46"/>
        <v/>
      </c>
      <c r="AJ988" s="234"/>
      <c r="AK988" s="647" t="str">
        <f t="shared" si="47"/>
        <v>○</v>
      </c>
      <c r="AL988" s="648" t="str">
        <f t="shared" si="48"/>
        <v/>
      </c>
      <c r="AM988" s="649"/>
      <c r="AN988" s="649"/>
      <c r="AO988" s="649"/>
      <c r="AP988" s="649"/>
      <c r="AQ988" s="649"/>
      <c r="AR988" s="649"/>
      <c r="AS988" s="649"/>
      <c r="AT988" s="649"/>
      <c r="AU988" s="650"/>
    </row>
    <row r="989" spans="1:47" ht="33" customHeight="1" thickBot="1">
      <c r="A989" s="639">
        <f t="shared" si="50"/>
        <v>979</v>
      </c>
      <c r="B989" s="1269" t="str">
        <f>IF(基本情報入力シート!C1032="","",基本情報入力シート!C1032)</f>
        <v/>
      </c>
      <c r="C989" s="1270"/>
      <c r="D989" s="1270"/>
      <c r="E989" s="1270"/>
      <c r="F989" s="1270"/>
      <c r="G989" s="1270"/>
      <c r="H989" s="1270"/>
      <c r="I989" s="1270"/>
      <c r="J989" s="1270"/>
      <c r="K989" s="1271"/>
      <c r="L989" s="639" t="str">
        <f>IF(基本情報入力シート!M1032="","",基本情報入力シート!M1032)</f>
        <v/>
      </c>
      <c r="M989" s="639" t="str">
        <f>IF(基本情報入力シート!R1032="","",基本情報入力シート!R1032)</f>
        <v/>
      </c>
      <c r="N989" s="639" t="str">
        <f>IF(基本情報入力シート!W1032="","",基本情報入力シート!W1032)</f>
        <v/>
      </c>
      <c r="O989" s="639" t="str">
        <f>IF(基本情報入力シート!X1032="","",基本情報入力シート!X1032)</f>
        <v/>
      </c>
      <c r="P989" s="640" t="str">
        <f>IF(基本情報入力シート!Y1032="","",基本情報入力シート!Y1032)</f>
        <v/>
      </c>
      <c r="Q989" s="641" t="str">
        <f>IF(基本情報入力シート!Z1032="","",基本情報入力シート!Z1032)</f>
        <v/>
      </c>
      <c r="R989" s="642" t="str">
        <f>IF(基本情報入力シート!AA1032="","",基本情報入力シート!AA1032)</f>
        <v/>
      </c>
      <c r="S989" s="129"/>
      <c r="T989" s="130"/>
      <c r="U989" s="643" t="str">
        <f>IFERROR(VLOOKUP(P989,【参考】数式用!$A$5:$I$28,MATCH(T989,【参考】数式用!$H$4:$I$4,0)+7,0),"")</f>
        <v/>
      </c>
      <c r="V989" s="132"/>
      <c r="W989" s="312" t="s">
        <v>121</v>
      </c>
      <c r="X989" s="133"/>
      <c r="Y989" s="313" t="s">
        <v>122</v>
      </c>
      <c r="Z989" s="133"/>
      <c r="AA989" s="313" t="s">
        <v>123</v>
      </c>
      <c r="AB989" s="133"/>
      <c r="AC989" s="313" t="s">
        <v>122</v>
      </c>
      <c r="AD989" s="133"/>
      <c r="AE989" s="313" t="s">
        <v>124</v>
      </c>
      <c r="AF989" s="644" t="s">
        <v>125</v>
      </c>
      <c r="AG989" s="651" t="str">
        <f t="shared" si="45"/>
        <v/>
      </c>
      <c r="AH989" s="645" t="s">
        <v>47</v>
      </c>
      <c r="AI989" s="646" t="str">
        <f t="shared" si="46"/>
        <v/>
      </c>
      <c r="AJ989" s="234"/>
      <c r="AK989" s="647" t="str">
        <f t="shared" si="47"/>
        <v>○</v>
      </c>
      <c r="AL989" s="648" t="str">
        <f t="shared" si="48"/>
        <v/>
      </c>
      <c r="AM989" s="649"/>
      <c r="AN989" s="649"/>
      <c r="AO989" s="649"/>
      <c r="AP989" s="649"/>
      <c r="AQ989" s="649"/>
      <c r="AR989" s="649"/>
      <c r="AS989" s="649"/>
      <c r="AT989" s="649"/>
      <c r="AU989" s="650"/>
    </row>
    <row r="990" spans="1:47" ht="33" customHeight="1" thickBot="1">
      <c r="A990" s="639">
        <f t="shared" si="50"/>
        <v>980</v>
      </c>
      <c r="B990" s="1269" t="str">
        <f>IF(基本情報入力シート!C1033="","",基本情報入力シート!C1033)</f>
        <v/>
      </c>
      <c r="C990" s="1270"/>
      <c r="D990" s="1270"/>
      <c r="E990" s="1270"/>
      <c r="F990" s="1270"/>
      <c r="G990" s="1270"/>
      <c r="H990" s="1270"/>
      <c r="I990" s="1270"/>
      <c r="J990" s="1270"/>
      <c r="K990" s="1271"/>
      <c r="L990" s="639" t="str">
        <f>IF(基本情報入力シート!M1033="","",基本情報入力シート!M1033)</f>
        <v/>
      </c>
      <c r="M990" s="639" t="str">
        <f>IF(基本情報入力シート!R1033="","",基本情報入力シート!R1033)</f>
        <v/>
      </c>
      <c r="N990" s="639" t="str">
        <f>IF(基本情報入力シート!W1033="","",基本情報入力シート!W1033)</f>
        <v/>
      </c>
      <c r="O990" s="639" t="str">
        <f>IF(基本情報入力シート!X1033="","",基本情報入力シート!X1033)</f>
        <v/>
      </c>
      <c r="P990" s="640" t="str">
        <f>IF(基本情報入力シート!Y1033="","",基本情報入力シート!Y1033)</f>
        <v/>
      </c>
      <c r="Q990" s="641" t="str">
        <f>IF(基本情報入力シート!Z1033="","",基本情報入力シート!Z1033)</f>
        <v/>
      </c>
      <c r="R990" s="642" t="str">
        <f>IF(基本情報入力シート!AA1033="","",基本情報入力シート!AA1033)</f>
        <v/>
      </c>
      <c r="S990" s="129"/>
      <c r="T990" s="130"/>
      <c r="U990" s="643" t="str">
        <f>IFERROR(VLOOKUP(P990,【参考】数式用!$A$5:$I$28,MATCH(T990,【参考】数式用!$H$4:$I$4,0)+7,0),"")</f>
        <v/>
      </c>
      <c r="V990" s="132"/>
      <c r="W990" s="312" t="s">
        <v>121</v>
      </c>
      <c r="X990" s="133"/>
      <c r="Y990" s="313" t="s">
        <v>122</v>
      </c>
      <c r="Z990" s="133"/>
      <c r="AA990" s="313" t="s">
        <v>123</v>
      </c>
      <c r="AB990" s="133"/>
      <c r="AC990" s="313" t="s">
        <v>122</v>
      </c>
      <c r="AD990" s="133"/>
      <c r="AE990" s="313" t="s">
        <v>124</v>
      </c>
      <c r="AF990" s="644" t="s">
        <v>125</v>
      </c>
      <c r="AG990" s="651" t="str">
        <f t="shared" si="45"/>
        <v/>
      </c>
      <c r="AH990" s="645" t="s">
        <v>47</v>
      </c>
      <c r="AI990" s="646" t="str">
        <f t="shared" si="46"/>
        <v/>
      </c>
      <c r="AJ990" s="234"/>
      <c r="AK990" s="647" t="str">
        <f t="shared" si="47"/>
        <v>○</v>
      </c>
      <c r="AL990" s="648" t="str">
        <f t="shared" si="48"/>
        <v/>
      </c>
      <c r="AM990" s="649"/>
      <c r="AN990" s="649"/>
      <c r="AO990" s="649"/>
      <c r="AP990" s="649"/>
      <c r="AQ990" s="649"/>
      <c r="AR990" s="649"/>
      <c r="AS990" s="649"/>
      <c r="AT990" s="649"/>
      <c r="AU990" s="650"/>
    </row>
    <row r="991" spans="1:47" ht="33" customHeight="1" thickBot="1">
      <c r="A991" s="639">
        <f t="shared" si="50"/>
        <v>981</v>
      </c>
      <c r="B991" s="1269" t="str">
        <f>IF(基本情報入力シート!C1034="","",基本情報入力シート!C1034)</f>
        <v/>
      </c>
      <c r="C991" s="1270"/>
      <c r="D991" s="1270"/>
      <c r="E991" s="1270"/>
      <c r="F991" s="1270"/>
      <c r="G991" s="1270"/>
      <c r="H991" s="1270"/>
      <c r="I991" s="1270"/>
      <c r="J991" s="1270"/>
      <c r="K991" s="1271"/>
      <c r="L991" s="639" t="str">
        <f>IF(基本情報入力シート!M1034="","",基本情報入力シート!M1034)</f>
        <v/>
      </c>
      <c r="M991" s="639" t="str">
        <f>IF(基本情報入力シート!R1034="","",基本情報入力シート!R1034)</f>
        <v/>
      </c>
      <c r="N991" s="639" t="str">
        <f>IF(基本情報入力シート!W1034="","",基本情報入力シート!W1034)</f>
        <v/>
      </c>
      <c r="O991" s="639" t="str">
        <f>IF(基本情報入力シート!X1034="","",基本情報入力シート!X1034)</f>
        <v/>
      </c>
      <c r="P991" s="640" t="str">
        <f>IF(基本情報入力シート!Y1034="","",基本情報入力シート!Y1034)</f>
        <v/>
      </c>
      <c r="Q991" s="641" t="str">
        <f>IF(基本情報入力シート!Z1034="","",基本情報入力シート!Z1034)</f>
        <v/>
      </c>
      <c r="R991" s="642" t="str">
        <f>IF(基本情報入力シート!AA1034="","",基本情報入力シート!AA1034)</f>
        <v/>
      </c>
      <c r="S991" s="129"/>
      <c r="T991" s="130"/>
      <c r="U991" s="643" t="str">
        <f>IFERROR(VLOOKUP(P991,【参考】数式用!$A$5:$I$28,MATCH(T991,【参考】数式用!$H$4:$I$4,0)+7,0),"")</f>
        <v/>
      </c>
      <c r="V991" s="132"/>
      <c r="W991" s="312" t="s">
        <v>121</v>
      </c>
      <c r="X991" s="133"/>
      <c r="Y991" s="313" t="s">
        <v>122</v>
      </c>
      <c r="Z991" s="133"/>
      <c r="AA991" s="313" t="s">
        <v>123</v>
      </c>
      <c r="AB991" s="133"/>
      <c r="AC991" s="313" t="s">
        <v>122</v>
      </c>
      <c r="AD991" s="133"/>
      <c r="AE991" s="313" t="s">
        <v>124</v>
      </c>
      <c r="AF991" s="644" t="s">
        <v>125</v>
      </c>
      <c r="AG991" s="651" t="str">
        <f t="shared" si="45"/>
        <v/>
      </c>
      <c r="AH991" s="645" t="s">
        <v>47</v>
      </c>
      <c r="AI991" s="646" t="str">
        <f t="shared" si="46"/>
        <v/>
      </c>
      <c r="AJ991" s="234"/>
      <c r="AK991" s="647" t="str">
        <f t="shared" si="47"/>
        <v>○</v>
      </c>
      <c r="AL991" s="648" t="str">
        <f t="shared" si="48"/>
        <v/>
      </c>
      <c r="AM991" s="649"/>
      <c r="AN991" s="649"/>
      <c r="AO991" s="649"/>
      <c r="AP991" s="649"/>
      <c r="AQ991" s="649"/>
      <c r="AR991" s="649"/>
      <c r="AS991" s="649"/>
      <c r="AT991" s="649"/>
      <c r="AU991" s="650"/>
    </row>
    <row r="992" spans="1:47" ht="33" customHeight="1" thickBot="1">
      <c r="A992" s="639">
        <f t="shared" si="50"/>
        <v>982</v>
      </c>
      <c r="B992" s="1269" t="str">
        <f>IF(基本情報入力シート!C1035="","",基本情報入力シート!C1035)</f>
        <v/>
      </c>
      <c r="C992" s="1270"/>
      <c r="D992" s="1270"/>
      <c r="E992" s="1270"/>
      <c r="F992" s="1270"/>
      <c r="G992" s="1270"/>
      <c r="H992" s="1270"/>
      <c r="I992" s="1270"/>
      <c r="J992" s="1270"/>
      <c r="K992" s="1271"/>
      <c r="L992" s="639" t="str">
        <f>IF(基本情報入力シート!M1035="","",基本情報入力シート!M1035)</f>
        <v/>
      </c>
      <c r="M992" s="639" t="str">
        <f>IF(基本情報入力シート!R1035="","",基本情報入力シート!R1035)</f>
        <v/>
      </c>
      <c r="N992" s="639" t="str">
        <f>IF(基本情報入力シート!W1035="","",基本情報入力シート!W1035)</f>
        <v/>
      </c>
      <c r="O992" s="639" t="str">
        <f>IF(基本情報入力シート!X1035="","",基本情報入力シート!X1035)</f>
        <v/>
      </c>
      <c r="P992" s="640" t="str">
        <f>IF(基本情報入力シート!Y1035="","",基本情報入力シート!Y1035)</f>
        <v/>
      </c>
      <c r="Q992" s="641" t="str">
        <f>IF(基本情報入力シート!Z1035="","",基本情報入力シート!Z1035)</f>
        <v/>
      </c>
      <c r="R992" s="642" t="str">
        <f>IF(基本情報入力シート!AA1035="","",基本情報入力シート!AA1035)</f>
        <v/>
      </c>
      <c r="S992" s="129"/>
      <c r="T992" s="130"/>
      <c r="U992" s="643" t="str">
        <f>IFERROR(VLOOKUP(P992,【参考】数式用!$A$5:$I$28,MATCH(T992,【参考】数式用!$H$4:$I$4,0)+7,0),"")</f>
        <v/>
      </c>
      <c r="V992" s="132"/>
      <c r="W992" s="312" t="s">
        <v>121</v>
      </c>
      <c r="X992" s="133"/>
      <c r="Y992" s="313" t="s">
        <v>122</v>
      </c>
      <c r="Z992" s="133"/>
      <c r="AA992" s="313" t="s">
        <v>123</v>
      </c>
      <c r="AB992" s="133"/>
      <c r="AC992" s="313" t="s">
        <v>122</v>
      </c>
      <c r="AD992" s="133"/>
      <c r="AE992" s="313" t="s">
        <v>124</v>
      </c>
      <c r="AF992" s="644" t="s">
        <v>125</v>
      </c>
      <c r="AG992" s="651" t="str">
        <f t="shared" si="45"/>
        <v/>
      </c>
      <c r="AH992" s="645" t="s">
        <v>47</v>
      </c>
      <c r="AI992" s="646" t="str">
        <f t="shared" si="46"/>
        <v/>
      </c>
      <c r="AJ992" s="234"/>
      <c r="AK992" s="647" t="str">
        <f t="shared" si="47"/>
        <v>○</v>
      </c>
      <c r="AL992" s="648" t="str">
        <f t="shared" si="48"/>
        <v/>
      </c>
      <c r="AM992" s="649"/>
      <c r="AN992" s="649"/>
      <c r="AO992" s="649"/>
      <c r="AP992" s="649"/>
      <c r="AQ992" s="649"/>
      <c r="AR992" s="649"/>
      <c r="AS992" s="649"/>
      <c r="AT992" s="649"/>
      <c r="AU992" s="650"/>
    </row>
    <row r="993" spans="1:47" ht="33" customHeight="1" thickBot="1">
      <c r="A993" s="639">
        <f t="shared" si="50"/>
        <v>983</v>
      </c>
      <c r="B993" s="1269" t="str">
        <f>IF(基本情報入力シート!C1036="","",基本情報入力シート!C1036)</f>
        <v/>
      </c>
      <c r="C993" s="1270"/>
      <c r="D993" s="1270"/>
      <c r="E993" s="1270"/>
      <c r="F993" s="1270"/>
      <c r="G993" s="1270"/>
      <c r="H993" s="1270"/>
      <c r="I993" s="1270"/>
      <c r="J993" s="1270"/>
      <c r="K993" s="1271"/>
      <c r="L993" s="639" t="str">
        <f>IF(基本情報入力シート!M1036="","",基本情報入力シート!M1036)</f>
        <v/>
      </c>
      <c r="M993" s="639" t="str">
        <f>IF(基本情報入力シート!R1036="","",基本情報入力シート!R1036)</f>
        <v/>
      </c>
      <c r="N993" s="639" t="str">
        <f>IF(基本情報入力シート!W1036="","",基本情報入力シート!W1036)</f>
        <v/>
      </c>
      <c r="O993" s="639" t="str">
        <f>IF(基本情報入力シート!X1036="","",基本情報入力シート!X1036)</f>
        <v/>
      </c>
      <c r="P993" s="640" t="str">
        <f>IF(基本情報入力シート!Y1036="","",基本情報入力シート!Y1036)</f>
        <v/>
      </c>
      <c r="Q993" s="641" t="str">
        <f>IF(基本情報入力シート!Z1036="","",基本情報入力シート!Z1036)</f>
        <v/>
      </c>
      <c r="R993" s="642" t="str">
        <f>IF(基本情報入力シート!AA1036="","",基本情報入力シート!AA1036)</f>
        <v/>
      </c>
      <c r="S993" s="129"/>
      <c r="T993" s="130"/>
      <c r="U993" s="643" t="str">
        <f>IFERROR(VLOOKUP(P993,【参考】数式用!$A$5:$I$28,MATCH(T993,【参考】数式用!$H$4:$I$4,0)+7,0),"")</f>
        <v/>
      </c>
      <c r="V993" s="132"/>
      <c r="W993" s="312" t="s">
        <v>121</v>
      </c>
      <c r="X993" s="133"/>
      <c r="Y993" s="313" t="s">
        <v>122</v>
      </c>
      <c r="Z993" s="133"/>
      <c r="AA993" s="313" t="s">
        <v>123</v>
      </c>
      <c r="AB993" s="133"/>
      <c r="AC993" s="313" t="s">
        <v>122</v>
      </c>
      <c r="AD993" s="133"/>
      <c r="AE993" s="313" t="s">
        <v>124</v>
      </c>
      <c r="AF993" s="644" t="s">
        <v>125</v>
      </c>
      <c r="AG993" s="651" t="str">
        <f t="shared" si="45"/>
        <v/>
      </c>
      <c r="AH993" s="645" t="s">
        <v>47</v>
      </c>
      <c r="AI993" s="646" t="str">
        <f t="shared" si="46"/>
        <v/>
      </c>
      <c r="AJ993" s="234"/>
      <c r="AK993" s="647" t="str">
        <f t="shared" si="47"/>
        <v>○</v>
      </c>
      <c r="AL993" s="648" t="str">
        <f t="shared" si="48"/>
        <v/>
      </c>
      <c r="AM993" s="649"/>
      <c r="AN993" s="649"/>
      <c r="AO993" s="649"/>
      <c r="AP993" s="649"/>
      <c r="AQ993" s="649"/>
      <c r="AR993" s="649"/>
      <c r="AS993" s="649"/>
      <c r="AT993" s="649"/>
      <c r="AU993" s="650"/>
    </row>
    <row r="994" spans="1:47" ht="33" customHeight="1" thickBot="1">
      <c r="A994" s="639">
        <f t="shared" si="50"/>
        <v>984</v>
      </c>
      <c r="B994" s="1269" t="str">
        <f>IF(基本情報入力シート!C1037="","",基本情報入力シート!C1037)</f>
        <v/>
      </c>
      <c r="C994" s="1270"/>
      <c r="D994" s="1270"/>
      <c r="E994" s="1270"/>
      <c r="F994" s="1270"/>
      <c r="G994" s="1270"/>
      <c r="H994" s="1270"/>
      <c r="I994" s="1270"/>
      <c r="J994" s="1270"/>
      <c r="K994" s="1271"/>
      <c r="L994" s="639" t="str">
        <f>IF(基本情報入力シート!M1037="","",基本情報入力シート!M1037)</f>
        <v/>
      </c>
      <c r="M994" s="639" t="str">
        <f>IF(基本情報入力シート!R1037="","",基本情報入力シート!R1037)</f>
        <v/>
      </c>
      <c r="N994" s="639" t="str">
        <f>IF(基本情報入力シート!W1037="","",基本情報入力シート!W1037)</f>
        <v/>
      </c>
      <c r="O994" s="639" t="str">
        <f>IF(基本情報入力シート!X1037="","",基本情報入力シート!X1037)</f>
        <v/>
      </c>
      <c r="P994" s="640" t="str">
        <f>IF(基本情報入力シート!Y1037="","",基本情報入力シート!Y1037)</f>
        <v/>
      </c>
      <c r="Q994" s="641" t="str">
        <f>IF(基本情報入力シート!Z1037="","",基本情報入力シート!Z1037)</f>
        <v/>
      </c>
      <c r="R994" s="642" t="str">
        <f>IF(基本情報入力シート!AA1037="","",基本情報入力シート!AA1037)</f>
        <v/>
      </c>
      <c r="S994" s="129"/>
      <c r="T994" s="130"/>
      <c r="U994" s="643" t="str">
        <f>IFERROR(VLOOKUP(P994,【参考】数式用!$A$5:$I$28,MATCH(T994,【参考】数式用!$H$4:$I$4,0)+7,0),"")</f>
        <v/>
      </c>
      <c r="V994" s="132"/>
      <c r="W994" s="312" t="s">
        <v>121</v>
      </c>
      <c r="X994" s="133"/>
      <c r="Y994" s="313" t="s">
        <v>122</v>
      </c>
      <c r="Z994" s="133"/>
      <c r="AA994" s="313" t="s">
        <v>123</v>
      </c>
      <c r="AB994" s="133"/>
      <c r="AC994" s="313" t="s">
        <v>122</v>
      </c>
      <c r="AD994" s="133"/>
      <c r="AE994" s="313" t="s">
        <v>124</v>
      </c>
      <c r="AF994" s="644" t="s">
        <v>125</v>
      </c>
      <c r="AG994" s="651" t="str">
        <f t="shared" si="45"/>
        <v/>
      </c>
      <c r="AH994" s="645" t="s">
        <v>47</v>
      </c>
      <c r="AI994" s="646" t="str">
        <f t="shared" si="46"/>
        <v/>
      </c>
      <c r="AJ994" s="234"/>
      <c r="AK994" s="647" t="str">
        <f t="shared" si="47"/>
        <v>○</v>
      </c>
      <c r="AL994" s="648" t="str">
        <f t="shared" si="48"/>
        <v/>
      </c>
      <c r="AM994" s="649"/>
      <c r="AN994" s="649"/>
      <c r="AO994" s="649"/>
      <c r="AP994" s="649"/>
      <c r="AQ994" s="649"/>
      <c r="AR994" s="649"/>
      <c r="AS994" s="649"/>
      <c r="AT994" s="649"/>
      <c r="AU994" s="650"/>
    </row>
    <row r="995" spans="1:47" ht="33" customHeight="1" thickBot="1">
      <c r="A995" s="639">
        <f t="shared" si="50"/>
        <v>985</v>
      </c>
      <c r="B995" s="1269" t="str">
        <f>IF(基本情報入力シート!C1038="","",基本情報入力シート!C1038)</f>
        <v/>
      </c>
      <c r="C995" s="1270"/>
      <c r="D995" s="1270"/>
      <c r="E995" s="1270"/>
      <c r="F995" s="1270"/>
      <c r="G995" s="1270"/>
      <c r="H995" s="1270"/>
      <c r="I995" s="1270"/>
      <c r="J995" s="1270"/>
      <c r="K995" s="1271"/>
      <c r="L995" s="639" t="str">
        <f>IF(基本情報入力シート!M1038="","",基本情報入力シート!M1038)</f>
        <v/>
      </c>
      <c r="M995" s="639" t="str">
        <f>IF(基本情報入力シート!R1038="","",基本情報入力シート!R1038)</f>
        <v/>
      </c>
      <c r="N995" s="639" t="str">
        <f>IF(基本情報入力シート!W1038="","",基本情報入力シート!W1038)</f>
        <v/>
      </c>
      <c r="O995" s="639" t="str">
        <f>IF(基本情報入力シート!X1038="","",基本情報入力シート!X1038)</f>
        <v/>
      </c>
      <c r="P995" s="640" t="str">
        <f>IF(基本情報入力シート!Y1038="","",基本情報入力シート!Y1038)</f>
        <v/>
      </c>
      <c r="Q995" s="641" t="str">
        <f>IF(基本情報入力シート!Z1038="","",基本情報入力シート!Z1038)</f>
        <v/>
      </c>
      <c r="R995" s="642" t="str">
        <f>IF(基本情報入力シート!AA1038="","",基本情報入力シート!AA1038)</f>
        <v/>
      </c>
      <c r="S995" s="129"/>
      <c r="T995" s="130"/>
      <c r="U995" s="643" t="str">
        <f>IFERROR(VLOOKUP(P995,【参考】数式用!$A$5:$I$28,MATCH(T995,【参考】数式用!$H$4:$I$4,0)+7,0),"")</f>
        <v/>
      </c>
      <c r="V995" s="132"/>
      <c r="W995" s="312" t="s">
        <v>121</v>
      </c>
      <c r="X995" s="133"/>
      <c r="Y995" s="313" t="s">
        <v>122</v>
      </c>
      <c r="Z995" s="133"/>
      <c r="AA995" s="313" t="s">
        <v>123</v>
      </c>
      <c r="AB995" s="133"/>
      <c r="AC995" s="313" t="s">
        <v>122</v>
      </c>
      <c r="AD995" s="133"/>
      <c r="AE995" s="313" t="s">
        <v>124</v>
      </c>
      <c r="AF995" s="644" t="s">
        <v>125</v>
      </c>
      <c r="AG995" s="651" t="str">
        <f t="shared" si="45"/>
        <v/>
      </c>
      <c r="AH995" s="645" t="s">
        <v>47</v>
      </c>
      <c r="AI995" s="646" t="str">
        <f t="shared" si="46"/>
        <v/>
      </c>
      <c r="AJ995" s="234"/>
      <c r="AK995" s="647" t="str">
        <f t="shared" si="47"/>
        <v>○</v>
      </c>
      <c r="AL995" s="648" t="str">
        <f t="shared" si="48"/>
        <v/>
      </c>
      <c r="AM995" s="649"/>
      <c r="AN995" s="649"/>
      <c r="AO995" s="649"/>
      <c r="AP995" s="649"/>
      <c r="AQ995" s="649"/>
      <c r="AR995" s="649"/>
      <c r="AS995" s="649"/>
      <c r="AT995" s="649"/>
      <c r="AU995" s="650"/>
    </row>
    <row r="996" spans="1:47" ht="33" customHeight="1" thickBot="1">
      <c r="A996" s="639">
        <f t="shared" si="50"/>
        <v>986</v>
      </c>
      <c r="B996" s="1269" t="str">
        <f>IF(基本情報入力シート!C1039="","",基本情報入力シート!C1039)</f>
        <v/>
      </c>
      <c r="C996" s="1270"/>
      <c r="D996" s="1270"/>
      <c r="E996" s="1270"/>
      <c r="F996" s="1270"/>
      <c r="G996" s="1270"/>
      <c r="H996" s="1270"/>
      <c r="I996" s="1270"/>
      <c r="J996" s="1270"/>
      <c r="K996" s="1271"/>
      <c r="L996" s="639" t="str">
        <f>IF(基本情報入力シート!M1039="","",基本情報入力シート!M1039)</f>
        <v/>
      </c>
      <c r="M996" s="639" t="str">
        <f>IF(基本情報入力シート!R1039="","",基本情報入力シート!R1039)</f>
        <v/>
      </c>
      <c r="N996" s="639" t="str">
        <f>IF(基本情報入力シート!W1039="","",基本情報入力シート!W1039)</f>
        <v/>
      </c>
      <c r="O996" s="639" t="str">
        <f>IF(基本情報入力シート!X1039="","",基本情報入力シート!X1039)</f>
        <v/>
      </c>
      <c r="P996" s="640" t="str">
        <f>IF(基本情報入力シート!Y1039="","",基本情報入力シート!Y1039)</f>
        <v/>
      </c>
      <c r="Q996" s="641" t="str">
        <f>IF(基本情報入力シート!Z1039="","",基本情報入力シート!Z1039)</f>
        <v/>
      </c>
      <c r="R996" s="642" t="str">
        <f>IF(基本情報入力シート!AA1039="","",基本情報入力シート!AA1039)</f>
        <v/>
      </c>
      <c r="S996" s="129"/>
      <c r="T996" s="130"/>
      <c r="U996" s="643" t="str">
        <f>IFERROR(VLOOKUP(P996,【参考】数式用!$A$5:$I$28,MATCH(T996,【参考】数式用!$H$4:$I$4,0)+7,0),"")</f>
        <v/>
      </c>
      <c r="V996" s="132"/>
      <c r="W996" s="312" t="s">
        <v>121</v>
      </c>
      <c r="X996" s="133"/>
      <c r="Y996" s="313" t="s">
        <v>122</v>
      </c>
      <c r="Z996" s="133"/>
      <c r="AA996" s="313" t="s">
        <v>123</v>
      </c>
      <c r="AB996" s="133"/>
      <c r="AC996" s="313" t="s">
        <v>122</v>
      </c>
      <c r="AD996" s="133"/>
      <c r="AE996" s="313" t="s">
        <v>124</v>
      </c>
      <c r="AF996" s="644" t="s">
        <v>125</v>
      </c>
      <c r="AG996" s="651" t="str">
        <f t="shared" si="45"/>
        <v/>
      </c>
      <c r="AH996" s="645" t="s">
        <v>47</v>
      </c>
      <c r="AI996" s="646" t="str">
        <f t="shared" si="46"/>
        <v/>
      </c>
      <c r="AJ996" s="234"/>
      <c r="AK996" s="647" t="str">
        <f t="shared" si="47"/>
        <v>○</v>
      </c>
      <c r="AL996" s="648" t="str">
        <f t="shared" si="48"/>
        <v/>
      </c>
      <c r="AM996" s="649"/>
      <c r="AN996" s="649"/>
      <c r="AO996" s="649"/>
      <c r="AP996" s="649"/>
      <c r="AQ996" s="649"/>
      <c r="AR996" s="649"/>
      <c r="AS996" s="649"/>
      <c r="AT996" s="649"/>
      <c r="AU996" s="650"/>
    </row>
    <row r="997" spans="1:47" ht="33" customHeight="1" thickBot="1">
      <c r="A997" s="639">
        <f t="shared" si="50"/>
        <v>987</v>
      </c>
      <c r="B997" s="1269" t="str">
        <f>IF(基本情報入力シート!C1040="","",基本情報入力シート!C1040)</f>
        <v/>
      </c>
      <c r="C997" s="1270"/>
      <c r="D997" s="1270"/>
      <c r="E997" s="1270"/>
      <c r="F997" s="1270"/>
      <c r="G997" s="1270"/>
      <c r="H997" s="1270"/>
      <c r="I997" s="1270"/>
      <c r="J997" s="1270"/>
      <c r="K997" s="1271"/>
      <c r="L997" s="639" t="str">
        <f>IF(基本情報入力シート!M1040="","",基本情報入力シート!M1040)</f>
        <v/>
      </c>
      <c r="M997" s="639" t="str">
        <f>IF(基本情報入力シート!R1040="","",基本情報入力シート!R1040)</f>
        <v/>
      </c>
      <c r="N997" s="639" t="str">
        <f>IF(基本情報入力シート!W1040="","",基本情報入力シート!W1040)</f>
        <v/>
      </c>
      <c r="O997" s="639" t="str">
        <f>IF(基本情報入力シート!X1040="","",基本情報入力シート!X1040)</f>
        <v/>
      </c>
      <c r="P997" s="640" t="str">
        <f>IF(基本情報入力シート!Y1040="","",基本情報入力シート!Y1040)</f>
        <v/>
      </c>
      <c r="Q997" s="641" t="str">
        <f>IF(基本情報入力シート!Z1040="","",基本情報入力シート!Z1040)</f>
        <v/>
      </c>
      <c r="R997" s="642" t="str">
        <f>IF(基本情報入力シート!AA1040="","",基本情報入力シート!AA1040)</f>
        <v/>
      </c>
      <c r="S997" s="129"/>
      <c r="T997" s="130"/>
      <c r="U997" s="643" t="str">
        <f>IFERROR(VLOOKUP(P997,【参考】数式用!$A$5:$I$28,MATCH(T997,【参考】数式用!$H$4:$I$4,0)+7,0),"")</f>
        <v/>
      </c>
      <c r="V997" s="132"/>
      <c r="W997" s="312" t="s">
        <v>121</v>
      </c>
      <c r="X997" s="133"/>
      <c r="Y997" s="313" t="s">
        <v>122</v>
      </c>
      <c r="Z997" s="133"/>
      <c r="AA997" s="313" t="s">
        <v>123</v>
      </c>
      <c r="AB997" s="133"/>
      <c r="AC997" s="313" t="s">
        <v>122</v>
      </c>
      <c r="AD997" s="133"/>
      <c r="AE997" s="313" t="s">
        <v>124</v>
      </c>
      <c r="AF997" s="644" t="s">
        <v>125</v>
      </c>
      <c r="AG997" s="651" t="str">
        <f t="shared" si="45"/>
        <v/>
      </c>
      <c r="AH997" s="645" t="s">
        <v>47</v>
      </c>
      <c r="AI997" s="646" t="str">
        <f t="shared" si="46"/>
        <v/>
      </c>
      <c r="AJ997" s="234"/>
      <c r="AK997" s="647" t="str">
        <f t="shared" si="47"/>
        <v>○</v>
      </c>
      <c r="AL997" s="648" t="str">
        <f t="shared" si="48"/>
        <v/>
      </c>
      <c r="AM997" s="649"/>
      <c r="AN997" s="649"/>
      <c r="AO997" s="649"/>
      <c r="AP997" s="649"/>
      <c r="AQ997" s="649"/>
      <c r="AR997" s="649"/>
      <c r="AS997" s="649"/>
      <c r="AT997" s="649"/>
      <c r="AU997" s="650"/>
    </row>
    <row r="998" spans="1:47" ht="33" customHeight="1" thickBot="1">
      <c r="A998" s="639">
        <f t="shared" si="50"/>
        <v>988</v>
      </c>
      <c r="B998" s="1269" t="str">
        <f>IF(基本情報入力シート!C1041="","",基本情報入力シート!C1041)</f>
        <v/>
      </c>
      <c r="C998" s="1270"/>
      <c r="D998" s="1270"/>
      <c r="E998" s="1270"/>
      <c r="F998" s="1270"/>
      <c r="G998" s="1270"/>
      <c r="H998" s="1270"/>
      <c r="I998" s="1270"/>
      <c r="J998" s="1270"/>
      <c r="K998" s="1271"/>
      <c r="L998" s="639" t="str">
        <f>IF(基本情報入力シート!M1041="","",基本情報入力シート!M1041)</f>
        <v/>
      </c>
      <c r="M998" s="639" t="str">
        <f>IF(基本情報入力シート!R1041="","",基本情報入力シート!R1041)</f>
        <v/>
      </c>
      <c r="N998" s="639" t="str">
        <f>IF(基本情報入力シート!W1041="","",基本情報入力シート!W1041)</f>
        <v/>
      </c>
      <c r="O998" s="639" t="str">
        <f>IF(基本情報入力シート!X1041="","",基本情報入力シート!X1041)</f>
        <v/>
      </c>
      <c r="P998" s="640" t="str">
        <f>IF(基本情報入力シート!Y1041="","",基本情報入力シート!Y1041)</f>
        <v/>
      </c>
      <c r="Q998" s="641" t="str">
        <f>IF(基本情報入力シート!Z1041="","",基本情報入力シート!Z1041)</f>
        <v/>
      </c>
      <c r="R998" s="642" t="str">
        <f>IF(基本情報入力シート!AA1041="","",基本情報入力シート!AA1041)</f>
        <v/>
      </c>
      <c r="S998" s="129"/>
      <c r="T998" s="130"/>
      <c r="U998" s="643" t="str">
        <f>IFERROR(VLOOKUP(P998,【参考】数式用!$A$5:$I$28,MATCH(T998,【参考】数式用!$H$4:$I$4,0)+7,0),"")</f>
        <v/>
      </c>
      <c r="V998" s="132"/>
      <c r="W998" s="312" t="s">
        <v>121</v>
      </c>
      <c r="X998" s="133"/>
      <c r="Y998" s="313" t="s">
        <v>122</v>
      </c>
      <c r="Z998" s="133"/>
      <c r="AA998" s="313" t="s">
        <v>123</v>
      </c>
      <c r="AB998" s="133"/>
      <c r="AC998" s="313" t="s">
        <v>122</v>
      </c>
      <c r="AD998" s="133"/>
      <c r="AE998" s="313" t="s">
        <v>124</v>
      </c>
      <c r="AF998" s="644" t="s">
        <v>125</v>
      </c>
      <c r="AG998" s="651" t="str">
        <f t="shared" si="45"/>
        <v/>
      </c>
      <c r="AH998" s="645" t="s">
        <v>47</v>
      </c>
      <c r="AI998" s="646" t="str">
        <f t="shared" si="46"/>
        <v/>
      </c>
      <c r="AJ998" s="234"/>
      <c r="AK998" s="647" t="str">
        <f t="shared" si="47"/>
        <v>○</v>
      </c>
      <c r="AL998" s="648" t="str">
        <f t="shared" si="48"/>
        <v/>
      </c>
      <c r="AM998" s="649"/>
      <c r="AN998" s="649"/>
      <c r="AO998" s="649"/>
      <c r="AP998" s="649"/>
      <c r="AQ998" s="649"/>
      <c r="AR998" s="649"/>
      <c r="AS998" s="649"/>
      <c r="AT998" s="649"/>
      <c r="AU998" s="650"/>
    </row>
    <row r="999" spans="1:47" ht="33" customHeight="1" thickBot="1">
      <c r="A999" s="639">
        <f t="shared" si="50"/>
        <v>989</v>
      </c>
      <c r="B999" s="1269" t="str">
        <f>IF(基本情報入力シート!C1042="","",基本情報入力シート!C1042)</f>
        <v/>
      </c>
      <c r="C999" s="1270"/>
      <c r="D999" s="1270"/>
      <c r="E999" s="1270"/>
      <c r="F999" s="1270"/>
      <c r="G999" s="1270"/>
      <c r="H999" s="1270"/>
      <c r="I999" s="1270"/>
      <c r="J999" s="1270"/>
      <c r="K999" s="1271"/>
      <c r="L999" s="639" t="str">
        <f>IF(基本情報入力シート!M1042="","",基本情報入力シート!M1042)</f>
        <v/>
      </c>
      <c r="M999" s="639" t="str">
        <f>IF(基本情報入力シート!R1042="","",基本情報入力シート!R1042)</f>
        <v/>
      </c>
      <c r="N999" s="639" t="str">
        <f>IF(基本情報入力シート!W1042="","",基本情報入力シート!W1042)</f>
        <v/>
      </c>
      <c r="O999" s="639" t="str">
        <f>IF(基本情報入力シート!X1042="","",基本情報入力シート!X1042)</f>
        <v/>
      </c>
      <c r="P999" s="640" t="str">
        <f>IF(基本情報入力シート!Y1042="","",基本情報入力シート!Y1042)</f>
        <v/>
      </c>
      <c r="Q999" s="641" t="str">
        <f>IF(基本情報入力シート!Z1042="","",基本情報入力シート!Z1042)</f>
        <v/>
      </c>
      <c r="R999" s="642" t="str">
        <f>IF(基本情報入力シート!AA1042="","",基本情報入力シート!AA1042)</f>
        <v/>
      </c>
      <c r="S999" s="129"/>
      <c r="T999" s="130"/>
      <c r="U999" s="643" t="str">
        <f>IFERROR(VLOOKUP(P999,【参考】数式用!$A$5:$I$28,MATCH(T999,【参考】数式用!$H$4:$I$4,0)+7,0),"")</f>
        <v/>
      </c>
      <c r="V999" s="132"/>
      <c r="W999" s="312" t="s">
        <v>121</v>
      </c>
      <c r="X999" s="133"/>
      <c r="Y999" s="313" t="s">
        <v>122</v>
      </c>
      <c r="Z999" s="133"/>
      <c r="AA999" s="313" t="s">
        <v>123</v>
      </c>
      <c r="AB999" s="133"/>
      <c r="AC999" s="313" t="s">
        <v>122</v>
      </c>
      <c r="AD999" s="133"/>
      <c r="AE999" s="313" t="s">
        <v>124</v>
      </c>
      <c r="AF999" s="644" t="s">
        <v>125</v>
      </c>
      <c r="AG999" s="651" t="str">
        <f t="shared" si="45"/>
        <v/>
      </c>
      <c r="AH999" s="645" t="s">
        <v>47</v>
      </c>
      <c r="AI999" s="646" t="str">
        <f t="shared" si="46"/>
        <v/>
      </c>
      <c r="AJ999" s="234"/>
      <c r="AK999" s="647" t="str">
        <f t="shared" si="47"/>
        <v>○</v>
      </c>
      <c r="AL999" s="648" t="str">
        <f t="shared" si="48"/>
        <v/>
      </c>
      <c r="AM999" s="649"/>
      <c r="AN999" s="649"/>
      <c r="AO999" s="649"/>
      <c r="AP999" s="649"/>
      <c r="AQ999" s="649"/>
      <c r="AR999" s="649"/>
      <c r="AS999" s="649"/>
      <c r="AT999" s="649"/>
      <c r="AU999" s="650"/>
    </row>
    <row r="1000" spans="1:47" ht="33" customHeight="1" thickBot="1">
      <c r="A1000" s="639">
        <f t="shared" si="50"/>
        <v>990</v>
      </c>
      <c r="B1000" s="1269" t="str">
        <f>IF(基本情報入力シート!C1043="","",基本情報入力シート!C1043)</f>
        <v/>
      </c>
      <c r="C1000" s="1270"/>
      <c r="D1000" s="1270"/>
      <c r="E1000" s="1270"/>
      <c r="F1000" s="1270"/>
      <c r="G1000" s="1270"/>
      <c r="H1000" s="1270"/>
      <c r="I1000" s="1270"/>
      <c r="J1000" s="1270"/>
      <c r="K1000" s="1271"/>
      <c r="L1000" s="639" t="str">
        <f>IF(基本情報入力シート!M1043="","",基本情報入力シート!M1043)</f>
        <v/>
      </c>
      <c r="M1000" s="639" t="str">
        <f>IF(基本情報入力シート!R1043="","",基本情報入力シート!R1043)</f>
        <v/>
      </c>
      <c r="N1000" s="639" t="str">
        <f>IF(基本情報入力シート!W1043="","",基本情報入力シート!W1043)</f>
        <v/>
      </c>
      <c r="O1000" s="639" t="str">
        <f>IF(基本情報入力シート!X1043="","",基本情報入力シート!X1043)</f>
        <v/>
      </c>
      <c r="P1000" s="640" t="str">
        <f>IF(基本情報入力シート!Y1043="","",基本情報入力シート!Y1043)</f>
        <v/>
      </c>
      <c r="Q1000" s="641" t="str">
        <f>IF(基本情報入力シート!Z1043="","",基本情報入力シート!Z1043)</f>
        <v/>
      </c>
      <c r="R1000" s="642" t="str">
        <f>IF(基本情報入力シート!AA1043="","",基本情報入力シート!AA1043)</f>
        <v/>
      </c>
      <c r="S1000" s="129"/>
      <c r="T1000" s="130"/>
      <c r="U1000" s="643" t="str">
        <f>IFERROR(VLOOKUP(P1000,【参考】数式用!$A$5:$I$28,MATCH(T1000,【参考】数式用!$H$4:$I$4,0)+7,0),"")</f>
        <v/>
      </c>
      <c r="V1000" s="132"/>
      <c r="W1000" s="312" t="s">
        <v>121</v>
      </c>
      <c r="X1000" s="133"/>
      <c r="Y1000" s="313" t="s">
        <v>122</v>
      </c>
      <c r="Z1000" s="133"/>
      <c r="AA1000" s="313" t="s">
        <v>123</v>
      </c>
      <c r="AB1000" s="133"/>
      <c r="AC1000" s="313" t="s">
        <v>122</v>
      </c>
      <c r="AD1000" s="133"/>
      <c r="AE1000" s="313" t="s">
        <v>124</v>
      </c>
      <c r="AF1000" s="644" t="s">
        <v>125</v>
      </c>
      <c r="AG1000" s="651" t="str">
        <f t="shared" si="45"/>
        <v/>
      </c>
      <c r="AH1000" s="645" t="s">
        <v>47</v>
      </c>
      <c r="AI1000" s="646" t="str">
        <f t="shared" si="46"/>
        <v/>
      </c>
      <c r="AJ1000" s="234"/>
      <c r="AK1000" s="647" t="str">
        <f t="shared" si="47"/>
        <v>○</v>
      </c>
      <c r="AL1000" s="648" t="str">
        <f t="shared" si="48"/>
        <v/>
      </c>
      <c r="AM1000" s="649"/>
      <c r="AN1000" s="649"/>
      <c r="AO1000" s="649"/>
      <c r="AP1000" s="649"/>
      <c r="AQ1000" s="649"/>
      <c r="AR1000" s="649"/>
      <c r="AS1000" s="649"/>
      <c r="AT1000" s="649"/>
      <c r="AU1000" s="650"/>
    </row>
    <row r="1001" spans="1:47" ht="33" customHeight="1" thickBot="1">
      <c r="A1001" s="639">
        <f t="shared" si="50"/>
        <v>991</v>
      </c>
      <c r="B1001" s="1269" t="str">
        <f>IF(基本情報入力シート!C1044="","",基本情報入力シート!C1044)</f>
        <v/>
      </c>
      <c r="C1001" s="1270"/>
      <c r="D1001" s="1270"/>
      <c r="E1001" s="1270"/>
      <c r="F1001" s="1270"/>
      <c r="G1001" s="1270"/>
      <c r="H1001" s="1270"/>
      <c r="I1001" s="1270"/>
      <c r="J1001" s="1270"/>
      <c r="K1001" s="1271"/>
      <c r="L1001" s="639" t="str">
        <f>IF(基本情報入力シート!M1044="","",基本情報入力シート!M1044)</f>
        <v/>
      </c>
      <c r="M1001" s="639" t="str">
        <f>IF(基本情報入力シート!R1044="","",基本情報入力シート!R1044)</f>
        <v/>
      </c>
      <c r="N1001" s="639" t="str">
        <f>IF(基本情報入力シート!W1044="","",基本情報入力シート!W1044)</f>
        <v/>
      </c>
      <c r="O1001" s="639" t="str">
        <f>IF(基本情報入力シート!X1044="","",基本情報入力シート!X1044)</f>
        <v/>
      </c>
      <c r="P1001" s="640" t="str">
        <f>IF(基本情報入力シート!Y1044="","",基本情報入力シート!Y1044)</f>
        <v/>
      </c>
      <c r="Q1001" s="641" t="str">
        <f>IF(基本情報入力シート!Z1044="","",基本情報入力シート!Z1044)</f>
        <v/>
      </c>
      <c r="R1001" s="642" t="str">
        <f>IF(基本情報入力シート!AA1044="","",基本情報入力シート!AA1044)</f>
        <v/>
      </c>
      <c r="S1001" s="129"/>
      <c r="T1001" s="130"/>
      <c r="U1001" s="643" t="str">
        <f>IFERROR(VLOOKUP(P1001,【参考】数式用!$A$5:$I$28,MATCH(T1001,【参考】数式用!$H$4:$I$4,0)+7,0),"")</f>
        <v/>
      </c>
      <c r="V1001" s="132"/>
      <c r="W1001" s="312" t="s">
        <v>121</v>
      </c>
      <c r="X1001" s="133"/>
      <c r="Y1001" s="313" t="s">
        <v>122</v>
      </c>
      <c r="Z1001" s="133"/>
      <c r="AA1001" s="313" t="s">
        <v>123</v>
      </c>
      <c r="AB1001" s="133"/>
      <c r="AC1001" s="313" t="s">
        <v>122</v>
      </c>
      <c r="AD1001" s="133"/>
      <c r="AE1001" s="313" t="s">
        <v>124</v>
      </c>
      <c r="AF1001" s="644" t="s">
        <v>125</v>
      </c>
      <c r="AG1001" s="651" t="str">
        <f t="shared" si="45"/>
        <v/>
      </c>
      <c r="AH1001" s="645" t="s">
        <v>47</v>
      </c>
      <c r="AI1001" s="646" t="str">
        <f t="shared" si="46"/>
        <v/>
      </c>
      <c r="AJ1001" s="234"/>
      <c r="AK1001" s="647" t="str">
        <f t="shared" si="47"/>
        <v>○</v>
      </c>
      <c r="AL1001" s="648" t="str">
        <f t="shared" si="48"/>
        <v/>
      </c>
      <c r="AM1001" s="649"/>
      <c r="AN1001" s="649"/>
      <c r="AO1001" s="649"/>
      <c r="AP1001" s="649"/>
      <c r="AQ1001" s="649"/>
      <c r="AR1001" s="649"/>
      <c r="AS1001" s="649"/>
      <c r="AT1001" s="649"/>
      <c r="AU1001" s="650"/>
    </row>
    <row r="1002" spans="1:47" ht="33" customHeight="1" thickBot="1">
      <c r="A1002" s="639">
        <f t="shared" si="50"/>
        <v>992</v>
      </c>
      <c r="B1002" s="1269" t="str">
        <f>IF(基本情報入力シート!C1045="","",基本情報入力シート!C1045)</f>
        <v/>
      </c>
      <c r="C1002" s="1270"/>
      <c r="D1002" s="1270"/>
      <c r="E1002" s="1270"/>
      <c r="F1002" s="1270"/>
      <c r="G1002" s="1270"/>
      <c r="H1002" s="1270"/>
      <c r="I1002" s="1270"/>
      <c r="J1002" s="1270"/>
      <c r="K1002" s="1271"/>
      <c r="L1002" s="639" t="str">
        <f>IF(基本情報入力シート!M1045="","",基本情報入力シート!M1045)</f>
        <v/>
      </c>
      <c r="M1002" s="639" t="str">
        <f>IF(基本情報入力シート!R1045="","",基本情報入力シート!R1045)</f>
        <v/>
      </c>
      <c r="N1002" s="639" t="str">
        <f>IF(基本情報入力シート!W1045="","",基本情報入力シート!W1045)</f>
        <v/>
      </c>
      <c r="O1002" s="639" t="str">
        <f>IF(基本情報入力シート!X1045="","",基本情報入力シート!X1045)</f>
        <v/>
      </c>
      <c r="P1002" s="640" t="str">
        <f>IF(基本情報入力シート!Y1045="","",基本情報入力シート!Y1045)</f>
        <v/>
      </c>
      <c r="Q1002" s="641" t="str">
        <f>IF(基本情報入力シート!Z1045="","",基本情報入力シート!Z1045)</f>
        <v/>
      </c>
      <c r="R1002" s="642" t="str">
        <f>IF(基本情報入力シート!AA1045="","",基本情報入力シート!AA1045)</f>
        <v/>
      </c>
      <c r="S1002" s="129"/>
      <c r="T1002" s="130"/>
      <c r="U1002" s="643" t="str">
        <f>IFERROR(VLOOKUP(P1002,【参考】数式用!$A$5:$I$28,MATCH(T1002,【参考】数式用!$H$4:$I$4,0)+7,0),"")</f>
        <v/>
      </c>
      <c r="V1002" s="132"/>
      <c r="W1002" s="312" t="s">
        <v>121</v>
      </c>
      <c r="X1002" s="133"/>
      <c r="Y1002" s="313" t="s">
        <v>122</v>
      </c>
      <c r="Z1002" s="133"/>
      <c r="AA1002" s="313" t="s">
        <v>123</v>
      </c>
      <c r="AB1002" s="133"/>
      <c r="AC1002" s="313" t="s">
        <v>122</v>
      </c>
      <c r="AD1002" s="133"/>
      <c r="AE1002" s="313" t="s">
        <v>124</v>
      </c>
      <c r="AF1002" s="644" t="s">
        <v>125</v>
      </c>
      <c r="AG1002" s="651" t="str">
        <f t="shared" si="45"/>
        <v/>
      </c>
      <c r="AH1002" s="645" t="s">
        <v>47</v>
      </c>
      <c r="AI1002" s="646" t="str">
        <f t="shared" si="46"/>
        <v/>
      </c>
      <c r="AJ1002" s="234"/>
      <c r="AK1002" s="647" t="str">
        <f t="shared" si="47"/>
        <v>○</v>
      </c>
      <c r="AL1002" s="648" t="str">
        <f t="shared" si="48"/>
        <v/>
      </c>
      <c r="AM1002" s="649"/>
      <c r="AN1002" s="649"/>
      <c r="AO1002" s="649"/>
      <c r="AP1002" s="649"/>
      <c r="AQ1002" s="649"/>
      <c r="AR1002" s="649"/>
      <c r="AS1002" s="649"/>
      <c r="AT1002" s="649"/>
      <c r="AU1002" s="650"/>
    </row>
    <row r="1003" spans="1:47" ht="33" customHeight="1" thickBot="1">
      <c r="A1003" s="639">
        <f t="shared" si="50"/>
        <v>993</v>
      </c>
      <c r="B1003" s="1269" t="str">
        <f>IF(基本情報入力シート!C1046="","",基本情報入力シート!C1046)</f>
        <v/>
      </c>
      <c r="C1003" s="1270"/>
      <c r="D1003" s="1270"/>
      <c r="E1003" s="1270"/>
      <c r="F1003" s="1270"/>
      <c r="G1003" s="1270"/>
      <c r="H1003" s="1270"/>
      <c r="I1003" s="1270"/>
      <c r="J1003" s="1270"/>
      <c r="K1003" s="1271"/>
      <c r="L1003" s="639" t="str">
        <f>IF(基本情報入力シート!M1046="","",基本情報入力シート!M1046)</f>
        <v/>
      </c>
      <c r="M1003" s="639" t="str">
        <f>IF(基本情報入力シート!R1046="","",基本情報入力シート!R1046)</f>
        <v/>
      </c>
      <c r="N1003" s="639" t="str">
        <f>IF(基本情報入力シート!W1046="","",基本情報入力シート!W1046)</f>
        <v/>
      </c>
      <c r="O1003" s="639" t="str">
        <f>IF(基本情報入力シート!X1046="","",基本情報入力シート!X1046)</f>
        <v/>
      </c>
      <c r="P1003" s="640" t="str">
        <f>IF(基本情報入力シート!Y1046="","",基本情報入力シート!Y1046)</f>
        <v/>
      </c>
      <c r="Q1003" s="641" t="str">
        <f>IF(基本情報入力シート!Z1046="","",基本情報入力シート!Z1046)</f>
        <v/>
      </c>
      <c r="R1003" s="642" t="str">
        <f>IF(基本情報入力シート!AA1046="","",基本情報入力シート!AA1046)</f>
        <v/>
      </c>
      <c r="S1003" s="129"/>
      <c r="T1003" s="130"/>
      <c r="U1003" s="643" t="str">
        <f>IFERROR(VLOOKUP(P1003,【参考】数式用!$A$5:$I$28,MATCH(T1003,【参考】数式用!$H$4:$I$4,0)+7,0),"")</f>
        <v/>
      </c>
      <c r="V1003" s="132"/>
      <c r="W1003" s="312" t="s">
        <v>121</v>
      </c>
      <c r="X1003" s="133"/>
      <c r="Y1003" s="313" t="s">
        <v>122</v>
      </c>
      <c r="Z1003" s="133"/>
      <c r="AA1003" s="313" t="s">
        <v>123</v>
      </c>
      <c r="AB1003" s="133"/>
      <c r="AC1003" s="313" t="s">
        <v>122</v>
      </c>
      <c r="AD1003" s="133"/>
      <c r="AE1003" s="313" t="s">
        <v>124</v>
      </c>
      <c r="AF1003" s="644" t="s">
        <v>125</v>
      </c>
      <c r="AG1003" s="651" t="str">
        <f t="shared" si="45"/>
        <v/>
      </c>
      <c r="AH1003" s="645" t="s">
        <v>47</v>
      </c>
      <c r="AI1003" s="646" t="str">
        <f t="shared" si="46"/>
        <v/>
      </c>
      <c r="AJ1003" s="234"/>
      <c r="AK1003" s="647" t="str">
        <f t="shared" si="47"/>
        <v>○</v>
      </c>
      <c r="AL1003" s="648" t="str">
        <f t="shared" si="48"/>
        <v/>
      </c>
      <c r="AM1003" s="649"/>
      <c r="AN1003" s="649"/>
      <c r="AO1003" s="649"/>
      <c r="AP1003" s="649"/>
      <c r="AQ1003" s="649"/>
      <c r="AR1003" s="649"/>
      <c r="AS1003" s="649"/>
      <c r="AT1003" s="649"/>
      <c r="AU1003" s="650"/>
    </row>
    <row r="1004" spans="1:47" ht="33" customHeight="1" thickBot="1">
      <c r="A1004" s="639">
        <f t="shared" si="50"/>
        <v>994</v>
      </c>
      <c r="B1004" s="1269" t="str">
        <f>IF(基本情報入力シート!C1047="","",基本情報入力シート!C1047)</f>
        <v/>
      </c>
      <c r="C1004" s="1270"/>
      <c r="D1004" s="1270"/>
      <c r="E1004" s="1270"/>
      <c r="F1004" s="1270"/>
      <c r="G1004" s="1270"/>
      <c r="H1004" s="1270"/>
      <c r="I1004" s="1270"/>
      <c r="J1004" s="1270"/>
      <c r="K1004" s="1271"/>
      <c r="L1004" s="639" t="str">
        <f>IF(基本情報入力シート!M1047="","",基本情報入力シート!M1047)</f>
        <v/>
      </c>
      <c r="M1004" s="639" t="str">
        <f>IF(基本情報入力シート!R1047="","",基本情報入力シート!R1047)</f>
        <v/>
      </c>
      <c r="N1004" s="639" t="str">
        <f>IF(基本情報入力シート!W1047="","",基本情報入力シート!W1047)</f>
        <v/>
      </c>
      <c r="O1004" s="639" t="str">
        <f>IF(基本情報入力シート!X1047="","",基本情報入力シート!X1047)</f>
        <v/>
      </c>
      <c r="P1004" s="640" t="str">
        <f>IF(基本情報入力シート!Y1047="","",基本情報入力シート!Y1047)</f>
        <v/>
      </c>
      <c r="Q1004" s="641" t="str">
        <f>IF(基本情報入力シート!Z1047="","",基本情報入力シート!Z1047)</f>
        <v/>
      </c>
      <c r="R1004" s="642" t="str">
        <f>IF(基本情報入力シート!AA1047="","",基本情報入力シート!AA1047)</f>
        <v/>
      </c>
      <c r="S1004" s="129"/>
      <c r="T1004" s="130"/>
      <c r="U1004" s="643" t="str">
        <f>IFERROR(VLOOKUP(P1004,【参考】数式用!$A$5:$I$28,MATCH(T1004,【参考】数式用!$H$4:$I$4,0)+7,0),"")</f>
        <v/>
      </c>
      <c r="V1004" s="132"/>
      <c r="W1004" s="312" t="s">
        <v>121</v>
      </c>
      <c r="X1004" s="133"/>
      <c r="Y1004" s="313" t="s">
        <v>122</v>
      </c>
      <c r="Z1004" s="133"/>
      <c r="AA1004" s="313" t="s">
        <v>123</v>
      </c>
      <c r="AB1004" s="133"/>
      <c r="AC1004" s="313" t="s">
        <v>122</v>
      </c>
      <c r="AD1004" s="133"/>
      <c r="AE1004" s="313" t="s">
        <v>124</v>
      </c>
      <c r="AF1004" s="644" t="s">
        <v>125</v>
      </c>
      <c r="AG1004" s="651" t="str">
        <f t="shared" si="45"/>
        <v/>
      </c>
      <c r="AH1004" s="645" t="s">
        <v>47</v>
      </c>
      <c r="AI1004" s="646" t="str">
        <f t="shared" si="46"/>
        <v/>
      </c>
      <c r="AJ1004" s="234"/>
      <c r="AK1004" s="647" t="str">
        <f t="shared" si="47"/>
        <v>○</v>
      </c>
      <c r="AL1004" s="648" t="str">
        <f t="shared" si="48"/>
        <v/>
      </c>
      <c r="AM1004" s="649"/>
      <c r="AN1004" s="649"/>
      <c r="AO1004" s="649"/>
      <c r="AP1004" s="649"/>
      <c r="AQ1004" s="649"/>
      <c r="AR1004" s="649"/>
      <c r="AS1004" s="649"/>
      <c r="AT1004" s="649"/>
      <c r="AU1004" s="650"/>
    </row>
    <row r="1005" spans="1:47" ht="33" customHeight="1" thickBot="1">
      <c r="A1005" s="639">
        <f t="shared" si="50"/>
        <v>995</v>
      </c>
      <c r="B1005" s="1269" t="str">
        <f>IF(基本情報入力シート!C1048="","",基本情報入力シート!C1048)</f>
        <v/>
      </c>
      <c r="C1005" s="1270"/>
      <c r="D1005" s="1270"/>
      <c r="E1005" s="1270"/>
      <c r="F1005" s="1270"/>
      <c r="G1005" s="1270"/>
      <c r="H1005" s="1270"/>
      <c r="I1005" s="1270"/>
      <c r="J1005" s="1270"/>
      <c r="K1005" s="1271"/>
      <c r="L1005" s="639" t="str">
        <f>IF(基本情報入力シート!M1048="","",基本情報入力シート!M1048)</f>
        <v/>
      </c>
      <c r="M1005" s="639" t="str">
        <f>IF(基本情報入力シート!R1048="","",基本情報入力シート!R1048)</f>
        <v/>
      </c>
      <c r="N1005" s="639" t="str">
        <f>IF(基本情報入力シート!W1048="","",基本情報入力シート!W1048)</f>
        <v/>
      </c>
      <c r="O1005" s="639" t="str">
        <f>IF(基本情報入力シート!X1048="","",基本情報入力シート!X1048)</f>
        <v/>
      </c>
      <c r="P1005" s="640" t="str">
        <f>IF(基本情報入力シート!Y1048="","",基本情報入力シート!Y1048)</f>
        <v/>
      </c>
      <c r="Q1005" s="641" t="str">
        <f>IF(基本情報入力シート!Z1048="","",基本情報入力シート!Z1048)</f>
        <v/>
      </c>
      <c r="R1005" s="642" t="str">
        <f>IF(基本情報入力シート!AA1048="","",基本情報入力シート!AA1048)</f>
        <v/>
      </c>
      <c r="S1005" s="129"/>
      <c r="T1005" s="130"/>
      <c r="U1005" s="643" t="str">
        <f>IFERROR(VLOOKUP(P1005,【参考】数式用!$A$5:$I$28,MATCH(T1005,【参考】数式用!$H$4:$I$4,0)+7,0),"")</f>
        <v/>
      </c>
      <c r="V1005" s="132"/>
      <c r="W1005" s="312" t="s">
        <v>121</v>
      </c>
      <c r="X1005" s="133"/>
      <c r="Y1005" s="313" t="s">
        <v>122</v>
      </c>
      <c r="Z1005" s="133"/>
      <c r="AA1005" s="313" t="s">
        <v>123</v>
      </c>
      <c r="AB1005" s="133"/>
      <c r="AC1005" s="313" t="s">
        <v>122</v>
      </c>
      <c r="AD1005" s="133"/>
      <c r="AE1005" s="313" t="s">
        <v>124</v>
      </c>
      <c r="AF1005" s="644" t="s">
        <v>125</v>
      </c>
      <c r="AG1005" s="651" t="str">
        <f t="shared" si="45"/>
        <v/>
      </c>
      <c r="AH1005" s="645" t="s">
        <v>47</v>
      </c>
      <c r="AI1005" s="646" t="str">
        <f t="shared" si="46"/>
        <v/>
      </c>
      <c r="AJ1005" s="234"/>
      <c r="AK1005" s="647" t="str">
        <f t="shared" si="47"/>
        <v>○</v>
      </c>
      <c r="AL1005" s="648" t="str">
        <f t="shared" si="48"/>
        <v/>
      </c>
      <c r="AM1005" s="649"/>
      <c r="AN1005" s="649"/>
      <c r="AO1005" s="649"/>
      <c r="AP1005" s="649"/>
      <c r="AQ1005" s="649"/>
      <c r="AR1005" s="649"/>
      <c r="AS1005" s="649"/>
      <c r="AT1005" s="649"/>
      <c r="AU1005" s="650"/>
    </row>
    <row r="1006" spans="1:47" ht="33" customHeight="1" thickBot="1">
      <c r="A1006" s="639">
        <f t="shared" si="50"/>
        <v>996</v>
      </c>
      <c r="B1006" s="1269" t="str">
        <f>IF(基本情報入力シート!C1049="","",基本情報入力シート!C1049)</f>
        <v/>
      </c>
      <c r="C1006" s="1270"/>
      <c r="D1006" s="1270"/>
      <c r="E1006" s="1270"/>
      <c r="F1006" s="1270"/>
      <c r="G1006" s="1270"/>
      <c r="H1006" s="1270"/>
      <c r="I1006" s="1270"/>
      <c r="J1006" s="1270"/>
      <c r="K1006" s="1271"/>
      <c r="L1006" s="639" t="str">
        <f>IF(基本情報入力シート!M1049="","",基本情報入力シート!M1049)</f>
        <v/>
      </c>
      <c r="M1006" s="639" t="str">
        <f>IF(基本情報入力シート!R1049="","",基本情報入力シート!R1049)</f>
        <v/>
      </c>
      <c r="N1006" s="639" t="str">
        <f>IF(基本情報入力シート!W1049="","",基本情報入力シート!W1049)</f>
        <v/>
      </c>
      <c r="O1006" s="639" t="str">
        <f>IF(基本情報入力シート!X1049="","",基本情報入力シート!X1049)</f>
        <v/>
      </c>
      <c r="P1006" s="640" t="str">
        <f>IF(基本情報入力シート!Y1049="","",基本情報入力シート!Y1049)</f>
        <v/>
      </c>
      <c r="Q1006" s="641" t="str">
        <f>IF(基本情報入力シート!Z1049="","",基本情報入力シート!Z1049)</f>
        <v/>
      </c>
      <c r="R1006" s="642" t="str">
        <f>IF(基本情報入力シート!AA1049="","",基本情報入力シート!AA1049)</f>
        <v/>
      </c>
      <c r="S1006" s="129"/>
      <c r="T1006" s="130"/>
      <c r="U1006" s="643" t="str">
        <f>IFERROR(VLOOKUP(P1006,【参考】数式用!$A$5:$I$28,MATCH(T1006,【参考】数式用!$H$4:$I$4,0)+7,0),"")</f>
        <v/>
      </c>
      <c r="V1006" s="132"/>
      <c r="W1006" s="312" t="s">
        <v>121</v>
      </c>
      <c r="X1006" s="133"/>
      <c r="Y1006" s="313" t="s">
        <v>122</v>
      </c>
      <c r="Z1006" s="133"/>
      <c r="AA1006" s="313" t="s">
        <v>123</v>
      </c>
      <c r="AB1006" s="133"/>
      <c r="AC1006" s="313" t="s">
        <v>122</v>
      </c>
      <c r="AD1006" s="133"/>
      <c r="AE1006" s="313" t="s">
        <v>124</v>
      </c>
      <c r="AF1006" s="644" t="s">
        <v>125</v>
      </c>
      <c r="AG1006" s="651" t="str">
        <f t="shared" si="45"/>
        <v/>
      </c>
      <c r="AH1006" s="645" t="s">
        <v>47</v>
      </c>
      <c r="AI1006" s="646" t="str">
        <f t="shared" si="46"/>
        <v/>
      </c>
      <c r="AJ1006" s="234"/>
      <c r="AK1006" s="647" t="str">
        <f t="shared" si="47"/>
        <v>○</v>
      </c>
      <c r="AL1006" s="648" t="str">
        <f t="shared" si="48"/>
        <v/>
      </c>
      <c r="AM1006" s="649"/>
      <c r="AN1006" s="649"/>
      <c r="AO1006" s="649"/>
      <c r="AP1006" s="649"/>
      <c r="AQ1006" s="649"/>
      <c r="AR1006" s="649"/>
      <c r="AS1006" s="649"/>
      <c r="AT1006" s="649"/>
      <c r="AU1006" s="650"/>
    </row>
    <row r="1007" spans="1:47" ht="33" customHeight="1" thickBot="1">
      <c r="A1007" s="639">
        <f t="shared" si="50"/>
        <v>997</v>
      </c>
      <c r="B1007" s="1269" t="str">
        <f>IF(基本情報入力シート!C1050="","",基本情報入力シート!C1050)</f>
        <v/>
      </c>
      <c r="C1007" s="1270"/>
      <c r="D1007" s="1270"/>
      <c r="E1007" s="1270"/>
      <c r="F1007" s="1270"/>
      <c r="G1007" s="1270"/>
      <c r="H1007" s="1270"/>
      <c r="I1007" s="1270"/>
      <c r="J1007" s="1270"/>
      <c r="K1007" s="1271"/>
      <c r="L1007" s="639" t="str">
        <f>IF(基本情報入力シート!M1050="","",基本情報入力シート!M1050)</f>
        <v/>
      </c>
      <c r="M1007" s="639" t="str">
        <f>IF(基本情報入力シート!R1050="","",基本情報入力シート!R1050)</f>
        <v/>
      </c>
      <c r="N1007" s="639" t="str">
        <f>IF(基本情報入力シート!W1050="","",基本情報入力シート!W1050)</f>
        <v/>
      </c>
      <c r="O1007" s="639" t="str">
        <f>IF(基本情報入力シート!X1050="","",基本情報入力シート!X1050)</f>
        <v/>
      </c>
      <c r="P1007" s="640" t="str">
        <f>IF(基本情報入力シート!Y1050="","",基本情報入力シート!Y1050)</f>
        <v/>
      </c>
      <c r="Q1007" s="641" t="str">
        <f>IF(基本情報入力シート!Z1050="","",基本情報入力シート!Z1050)</f>
        <v/>
      </c>
      <c r="R1007" s="642" t="str">
        <f>IF(基本情報入力シート!AA1050="","",基本情報入力シート!AA1050)</f>
        <v/>
      </c>
      <c r="S1007" s="129"/>
      <c r="T1007" s="130"/>
      <c r="U1007" s="643" t="str">
        <f>IFERROR(VLOOKUP(P1007,【参考】数式用!$A$5:$I$28,MATCH(T1007,【参考】数式用!$H$4:$I$4,0)+7,0),"")</f>
        <v/>
      </c>
      <c r="V1007" s="132"/>
      <c r="W1007" s="312" t="s">
        <v>121</v>
      </c>
      <c r="X1007" s="133"/>
      <c r="Y1007" s="313" t="s">
        <v>122</v>
      </c>
      <c r="Z1007" s="133"/>
      <c r="AA1007" s="313" t="s">
        <v>123</v>
      </c>
      <c r="AB1007" s="133"/>
      <c r="AC1007" s="313" t="s">
        <v>122</v>
      </c>
      <c r="AD1007" s="133"/>
      <c r="AE1007" s="313" t="s">
        <v>124</v>
      </c>
      <c r="AF1007" s="644" t="s">
        <v>125</v>
      </c>
      <c r="AG1007" s="651" t="str">
        <f t="shared" si="45"/>
        <v/>
      </c>
      <c r="AH1007" s="645" t="s">
        <v>47</v>
      </c>
      <c r="AI1007" s="646" t="str">
        <f t="shared" si="46"/>
        <v/>
      </c>
      <c r="AJ1007" s="234"/>
      <c r="AK1007" s="647" t="str">
        <f t="shared" si="47"/>
        <v>○</v>
      </c>
      <c r="AL1007" s="648" t="str">
        <f t="shared" si="48"/>
        <v/>
      </c>
      <c r="AM1007" s="649"/>
      <c r="AN1007" s="649"/>
      <c r="AO1007" s="649"/>
      <c r="AP1007" s="649"/>
      <c r="AQ1007" s="649"/>
      <c r="AR1007" s="649"/>
      <c r="AS1007" s="649"/>
      <c r="AT1007" s="649"/>
      <c r="AU1007" s="650"/>
    </row>
    <row r="1008" spans="1:47" ht="33" customHeight="1" thickBot="1">
      <c r="A1008" s="639">
        <f t="shared" si="50"/>
        <v>998</v>
      </c>
      <c r="B1008" s="1269" t="str">
        <f>IF(基本情報入力シート!C1051="","",基本情報入力シート!C1051)</f>
        <v/>
      </c>
      <c r="C1008" s="1270"/>
      <c r="D1008" s="1270"/>
      <c r="E1008" s="1270"/>
      <c r="F1008" s="1270"/>
      <c r="G1008" s="1270"/>
      <c r="H1008" s="1270"/>
      <c r="I1008" s="1270"/>
      <c r="J1008" s="1270"/>
      <c r="K1008" s="1271"/>
      <c r="L1008" s="639" t="str">
        <f>IF(基本情報入力シート!M1051="","",基本情報入力シート!M1051)</f>
        <v/>
      </c>
      <c r="M1008" s="639" t="str">
        <f>IF(基本情報入力シート!R1051="","",基本情報入力シート!R1051)</f>
        <v/>
      </c>
      <c r="N1008" s="639" t="str">
        <f>IF(基本情報入力シート!W1051="","",基本情報入力シート!W1051)</f>
        <v/>
      </c>
      <c r="O1008" s="639" t="str">
        <f>IF(基本情報入力シート!X1051="","",基本情報入力シート!X1051)</f>
        <v/>
      </c>
      <c r="P1008" s="640" t="str">
        <f>IF(基本情報入力シート!Y1051="","",基本情報入力シート!Y1051)</f>
        <v/>
      </c>
      <c r="Q1008" s="641" t="str">
        <f>IF(基本情報入力シート!Z1051="","",基本情報入力シート!Z1051)</f>
        <v/>
      </c>
      <c r="R1008" s="642" t="str">
        <f>IF(基本情報入力シート!AA1051="","",基本情報入力シート!AA1051)</f>
        <v/>
      </c>
      <c r="S1008" s="129"/>
      <c r="T1008" s="130"/>
      <c r="U1008" s="643" t="str">
        <f>IFERROR(VLOOKUP(P1008,【参考】数式用!$A$5:$I$28,MATCH(T1008,【参考】数式用!$H$4:$I$4,0)+7,0),"")</f>
        <v/>
      </c>
      <c r="V1008" s="132"/>
      <c r="W1008" s="312" t="s">
        <v>121</v>
      </c>
      <c r="X1008" s="133"/>
      <c r="Y1008" s="313" t="s">
        <v>122</v>
      </c>
      <c r="Z1008" s="133"/>
      <c r="AA1008" s="313" t="s">
        <v>123</v>
      </c>
      <c r="AB1008" s="133"/>
      <c r="AC1008" s="313" t="s">
        <v>122</v>
      </c>
      <c r="AD1008" s="133"/>
      <c r="AE1008" s="313" t="s">
        <v>124</v>
      </c>
      <c r="AF1008" s="644" t="s">
        <v>125</v>
      </c>
      <c r="AG1008" s="651" t="str">
        <f t="shared" si="45"/>
        <v/>
      </c>
      <c r="AH1008" s="645" t="s">
        <v>47</v>
      </c>
      <c r="AI1008" s="646" t="str">
        <f t="shared" si="46"/>
        <v/>
      </c>
      <c r="AJ1008" s="234"/>
      <c r="AK1008" s="647" t="str">
        <f t="shared" si="47"/>
        <v>○</v>
      </c>
      <c r="AL1008" s="648" t="str">
        <f t="shared" si="48"/>
        <v/>
      </c>
      <c r="AM1008" s="649"/>
      <c r="AN1008" s="649"/>
      <c r="AO1008" s="649"/>
      <c r="AP1008" s="649"/>
      <c r="AQ1008" s="649"/>
      <c r="AR1008" s="649"/>
      <c r="AS1008" s="649"/>
      <c r="AT1008" s="649"/>
      <c r="AU1008" s="650"/>
    </row>
    <row r="1009" spans="1:47" ht="33" customHeight="1" thickBot="1">
      <c r="A1009" s="639">
        <f t="shared" si="50"/>
        <v>999</v>
      </c>
      <c r="B1009" s="1269" t="str">
        <f>IF(基本情報入力シート!C1052="","",基本情報入力シート!C1052)</f>
        <v/>
      </c>
      <c r="C1009" s="1270"/>
      <c r="D1009" s="1270"/>
      <c r="E1009" s="1270"/>
      <c r="F1009" s="1270"/>
      <c r="G1009" s="1270"/>
      <c r="H1009" s="1270"/>
      <c r="I1009" s="1270"/>
      <c r="J1009" s="1270"/>
      <c r="K1009" s="1271"/>
      <c r="L1009" s="639" t="str">
        <f>IF(基本情報入力シート!M1052="","",基本情報入力シート!M1052)</f>
        <v/>
      </c>
      <c r="M1009" s="639" t="str">
        <f>IF(基本情報入力シート!R1052="","",基本情報入力シート!R1052)</f>
        <v/>
      </c>
      <c r="N1009" s="639" t="str">
        <f>IF(基本情報入力シート!W1052="","",基本情報入力シート!W1052)</f>
        <v/>
      </c>
      <c r="O1009" s="639" t="str">
        <f>IF(基本情報入力シート!X1052="","",基本情報入力シート!X1052)</f>
        <v/>
      </c>
      <c r="P1009" s="640" t="str">
        <f>IF(基本情報入力シート!Y1052="","",基本情報入力シート!Y1052)</f>
        <v/>
      </c>
      <c r="Q1009" s="641" t="str">
        <f>IF(基本情報入力シート!Z1052="","",基本情報入力シート!Z1052)</f>
        <v/>
      </c>
      <c r="R1009" s="642" t="str">
        <f>IF(基本情報入力シート!AA1052="","",基本情報入力シート!AA1052)</f>
        <v/>
      </c>
      <c r="S1009" s="129"/>
      <c r="T1009" s="130"/>
      <c r="U1009" s="643" t="str">
        <f>IFERROR(VLOOKUP(P1009,【参考】数式用!$A$5:$I$28,MATCH(T1009,【参考】数式用!$H$4:$I$4,0)+7,0),"")</f>
        <v/>
      </c>
      <c r="V1009" s="132"/>
      <c r="W1009" s="312" t="s">
        <v>121</v>
      </c>
      <c r="X1009" s="133"/>
      <c r="Y1009" s="313" t="s">
        <v>122</v>
      </c>
      <c r="Z1009" s="133"/>
      <c r="AA1009" s="313" t="s">
        <v>123</v>
      </c>
      <c r="AB1009" s="133"/>
      <c r="AC1009" s="313" t="s">
        <v>122</v>
      </c>
      <c r="AD1009" s="133"/>
      <c r="AE1009" s="313" t="s">
        <v>124</v>
      </c>
      <c r="AF1009" s="644" t="s">
        <v>125</v>
      </c>
      <c r="AG1009" s="651" t="str">
        <f t="shared" si="45"/>
        <v/>
      </c>
      <c r="AH1009" s="645" t="s">
        <v>47</v>
      </c>
      <c r="AI1009" s="646" t="str">
        <f t="shared" si="46"/>
        <v/>
      </c>
      <c r="AJ1009" s="234"/>
      <c r="AK1009" s="647" t="str">
        <f t="shared" si="47"/>
        <v>○</v>
      </c>
      <c r="AL1009" s="648" t="str">
        <f t="shared" si="48"/>
        <v/>
      </c>
      <c r="AM1009" s="649"/>
      <c r="AN1009" s="649"/>
      <c r="AO1009" s="649"/>
      <c r="AP1009" s="649"/>
      <c r="AQ1009" s="649"/>
      <c r="AR1009" s="649"/>
      <c r="AS1009" s="649"/>
      <c r="AT1009" s="649"/>
      <c r="AU1009" s="650"/>
    </row>
    <row r="1010" spans="1:47" ht="33" customHeight="1" thickBot="1">
      <c r="A1010" s="639">
        <f t="shared" si="50"/>
        <v>1000</v>
      </c>
      <c r="B1010" s="1269" t="str">
        <f>IF(基本情報入力シート!C1053="","",基本情報入力シート!C1053)</f>
        <v/>
      </c>
      <c r="C1010" s="1270"/>
      <c r="D1010" s="1270"/>
      <c r="E1010" s="1270"/>
      <c r="F1010" s="1270"/>
      <c r="G1010" s="1270"/>
      <c r="H1010" s="1270"/>
      <c r="I1010" s="1270"/>
      <c r="J1010" s="1270"/>
      <c r="K1010" s="1271"/>
      <c r="L1010" s="639" t="str">
        <f>IF(基本情報入力シート!M1053="","",基本情報入力シート!M1053)</f>
        <v/>
      </c>
      <c r="M1010" s="639" t="str">
        <f>IF(基本情報入力シート!R1053="","",基本情報入力シート!R1053)</f>
        <v/>
      </c>
      <c r="N1010" s="639" t="str">
        <f>IF(基本情報入力シート!W1053="","",基本情報入力シート!W1053)</f>
        <v/>
      </c>
      <c r="O1010" s="639" t="str">
        <f>IF(基本情報入力シート!X1053="","",基本情報入力シート!X1053)</f>
        <v/>
      </c>
      <c r="P1010" s="640" t="str">
        <f>IF(基本情報入力シート!Y1053="","",基本情報入力シート!Y1053)</f>
        <v/>
      </c>
      <c r="Q1010" s="641" t="str">
        <f>IF(基本情報入力シート!Z1053="","",基本情報入力シート!Z1053)</f>
        <v/>
      </c>
      <c r="R1010" s="642" t="str">
        <f>IF(基本情報入力シート!AA1053="","",基本情報入力シート!AA1053)</f>
        <v/>
      </c>
      <c r="S1010" s="134"/>
      <c r="T1010" s="135"/>
      <c r="U1010" s="643" t="str">
        <f>IFERROR(VLOOKUP(P1010,【参考】数式用!$A$5:$I$28,MATCH(T1010,【参考】数式用!$H$4:$I$4,0)+7,0),"")</f>
        <v/>
      </c>
      <c r="V1010" s="136"/>
      <c r="W1010" s="652" t="s">
        <v>121</v>
      </c>
      <c r="X1010" s="137"/>
      <c r="Y1010" s="653" t="s">
        <v>122</v>
      </c>
      <c r="Z1010" s="137"/>
      <c r="AA1010" s="653" t="s">
        <v>123</v>
      </c>
      <c r="AB1010" s="137"/>
      <c r="AC1010" s="653" t="s">
        <v>122</v>
      </c>
      <c r="AD1010" s="137"/>
      <c r="AE1010" s="653" t="s">
        <v>124</v>
      </c>
      <c r="AF1010" s="654" t="s">
        <v>125</v>
      </c>
      <c r="AG1010" s="655" t="str">
        <f t="shared" si="10"/>
        <v/>
      </c>
      <c r="AH1010" s="659" t="s">
        <v>47</v>
      </c>
      <c r="AI1010" s="656" t="str">
        <f t="shared" si="8"/>
        <v/>
      </c>
      <c r="AJ1010" s="234"/>
      <c r="AK1010" s="647" t="str">
        <f t="shared" si="11"/>
        <v>○</v>
      </c>
      <c r="AL1010" s="648" t="str">
        <f t="shared" si="12"/>
        <v/>
      </c>
      <c r="AM1010" s="649"/>
      <c r="AN1010" s="649"/>
      <c r="AO1010" s="649"/>
      <c r="AP1010" s="649"/>
      <c r="AQ1010" s="649"/>
      <c r="AR1010" s="649"/>
      <c r="AS1010" s="649"/>
      <c r="AT1010" s="649"/>
      <c r="AU1010" s="650"/>
    </row>
    <row r="1011" spans="1:47" ht="10.5" customHeight="1"/>
    <row r="1012" spans="1:47" ht="20.25" customHeight="1">
      <c r="AI1012" s="657"/>
    </row>
    <row r="1013" spans="1:47" ht="20.25" customHeight="1">
      <c r="AI1013" s="658"/>
    </row>
    <row r="1014" spans="1:47" ht="21" customHeight="1"/>
  </sheetData>
  <sheetProtection sheet="1" objects="1" scenarios="1" formatCells="0" formatColumns="0" formatRows="0" sort="0" autoFilter="0"/>
  <autoFilter ref="L10:AI10"/>
  <mergeCells count="1016">
    <mergeCell ref="B1009:K1009"/>
    <mergeCell ref="B1000:K1000"/>
    <mergeCell ref="B1001:K1001"/>
    <mergeCell ref="B1002:K1002"/>
    <mergeCell ref="B1003:K1003"/>
    <mergeCell ref="B1004:K1004"/>
    <mergeCell ref="B1005:K1005"/>
    <mergeCell ref="B1006:K1006"/>
    <mergeCell ref="B1007:K1007"/>
    <mergeCell ref="B1008:K1008"/>
    <mergeCell ref="B991:K991"/>
    <mergeCell ref="B992:K992"/>
    <mergeCell ref="B993:K993"/>
    <mergeCell ref="B994:K994"/>
    <mergeCell ref="B995:K995"/>
    <mergeCell ref="B996:K996"/>
    <mergeCell ref="B997:K997"/>
    <mergeCell ref="B998:K998"/>
    <mergeCell ref="B999:K999"/>
    <mergeCell ref="B982:K982"/>
    <mergeCell ref="B983:K983"/>
    <mergeCell ref="B984:K984"/>
    <mergeCell ref="B985:K985"/>
    <mergeCell ref="B986:K986"/>
    <mergeCell ref="B987:K987"/>
    <mergeCell ref="B988:K988"/>
    <mergeCell ref="B989:K989"/>
    <mergeCell ref="B990:K990"/>
    <mergeCell ref="B973:K973"/>
    <mergeCell ref="B974:K974"/>
    <mergeCell ref="B975:K975"/>
    <mergeCell ref="B976:K976"/>
    <mergeCell ref="B977:K977"/>
    <mergeCell ref="B978:K978"/>
    <mergeCell ref="B979:K979"/>
    <mergeCell ref="B980:K980"/>
    <mergeCell ref="B981:K981"/>
    <mergeCell ref="B964:K964"/>
    <mergeCell ref="B965:K965"/>
    <mergeCell ref="B966:K966"/>
    <mergeCell ref="B967:K967"/>
    <mergeCell ref="B968:K968"/>
    <mergeCell ref="B969:K969"/>
    <mergeCell ref="B970:K970"/>
    <mergeCell ref="B971:K971"/>
    <mergeCell ref="B972:K972"/>
    <mergeCell ref="B955:K955"/>
    <mergeCell ref="B956:K956"/>
    <mergeCell ref="B957:K957"/>
    <mergeCell ref="B958:K958"/>
    <mergeCell ref="B959:K959"/>
    <mergeCell ref="B960:K960"/>
    <mergeCell ref="B961:K961"/>
    <mergeCell ref="B962:K962"/>
    <mergeCell ref="B963:K963"/>
    <mergeCell ref="B946:K946"/>
    <mergeCell ref="B947:K947"/>
    <mergeCell ref="B948:K948"/>
    <mergeCell ref="B949:K949"/>
    <mergeCell ref="B950:K950"/>
    <mergeCell ref="B951:K951"/>
    <mergeCell ref="B952:K952"/>
    <mergeCell ref="B953:K953"/>
    <mergeCell ref="B954:K954"/>
    <mergeCell ref="B937:K937"/>
    <mergeCell ref="B938:K938"/>
    <mergeCell ref="B939:K939"/>
    <mergeCell ref="B940:K940"/>
    <mergeCell ref="B941:K941"/>
    <mergeCell ref="B942:K942"/>
    <mergeCell ref="B943:K943"/>
    <mergeCell ref="B944:K944"/>
    <mergeCell ref="B945:K945"/>
    <mergeCell ref="B928:K928"/>
    <mergeCell ref="B929:K929"/>
    <mergeCell ref="B930:K930"/>
    <mergeCell ref="B931:K931"/>
    <mergeCell ref="B932:K932"/>
    <mergeCell ref="B933:K933"/>
    <mergeCell ref="B934:K934"/>
    <mergeCell ref="B935:K935"/>
    <mergeCell ref="B936:K936"/>
    <mergeCell ref="B919:K919"/>
    <mergeCell ref="B920:K920"/>
    <mergeCell ref="B921:K921"/>
    <mergeCell ref="B922:K922"/>
    <mergeCell ref="B923:K923"/>
    <mergeCell ref="B924:K924"/>
    <mergeCell ref="B925:K925"/>
    <mergeCell ref="B926:K926"/>
    <mergeCell ref="B927:K927"/>
    <mergeCell ref="B910:K910"/>
    <mergeCell ref="B911:K911"/>
    <mergeCell ref="B912:K912"/>
    <mergeCell ref="B913:K913"/>
    <mergeCell ref="B914:K914"/>
    <mergeCell ref="B915:K915"/>
    <mergeCell ref="B916:K916"/>
    <mergeCell ref="B917:K917"/>
    <mergeCell ref="B918:K918"/>
    <mergeCell ref="B901:K901"/>
    <mergeCell ref="B902:K902"/>
    <mergeCell ref="B903:K903"/>
    <mergeCell ref="B904:K904"/>
    <mergeCell ref="B905:K905"/>
    <mergeCell ref="B906:K906"/>
    <mergeCell ref="B907:K907"/>
    <mergeCell ref="B908:K908"/>
    <mergeCell ref="B909:K909"/>
    <mergeCell ref="B892:K892"/>
    <mergeCell ref="B893:K893"/>
    <mergeCell ref="B894:K894"/>
    <mergeCell ref="B895:K895"/>
    <mergeCell ref="B896:K896"/>
    <mergeCell ref="B897:K897"/>
    <mergeCell ref="B898:K898"/>
    <mergeCell ref="B899:K899"/>
    <mergeCell ref="B900:K900"/>
    <mergeCell ref="B883:K883"/>
    <mergeCell ref="B884:K884"/>
    <mergeCell ref="B885:K885"/>
    <mergeCell ref="B886:K886"/>
    <mergeCell ref="B887:K887"/>
    <mergeCell ref="B888:K888"/>
    <mergeCell ref="B889:K889"/>
    <mergeCell ref="B890:K890"/>
    <mergeCell ref="B891:K891"/>
    <mergeCell ref="B874:K874"/>
    <mergeCell ref="B875:K875"/>
    <mergeCell ref="B876:K876"/>
    <mergeCell ref="B877:K877"/>
    <mergeCell ref="B878:K878"/>
    <mergeCell ref="B879:K879"/>
    <mergeCell ref="B880:K880"/>
    <mergeCell ref="B881:K881"/>
    <mergeCell ref="B882:K882"/>
    <mergeCell ref="B865:K865"/>
    <mergeCell ref="B866:K866"/>
    <mergeCell ref="B867:K867"/>
    <mergeCell ref="B868:K868"/>
    <mergeCell ref="B869:K869"/>
    <mergeCell ref="B870:K870"/>
    <mergeCell ref="B871:K871"/>
    <mergeCell ref="B872:K872"/>
    <mergeCell ref="B873:K873"/>
    <mergeCell ref="B856:K856"/>
    <mergeCell ref="B857:K857"/>
    <mergeCell ref="B858:K858"/>
    <mergeCell ref="B859:K859"/>
    <mergeCell ref="B860:K860"/>
    <mergeCell ref="B861:K861"/>
    <mergeCell ref="B862:K862"/>
    <mergeCell ref="B863:K863"/>
    <mergeCell ref="B864:K864"/>
    <mergeCell ref="B847:K847"/>
    <mergeCell ref="B848:K848"/>
    <mergeCell ref="B849:K849"/>
    <mergeCell ref="B850:K850"/>
    <mergeCell ref="B851:K851"/>
    <mergeCell ref="B852:K852"/>
    <mergeCell ref="B853:K853"/>
    <mergeCell ref="B854:K854"/>
    <mergeCell ref="B855:K855"/>
    <mergeCell ref="B838:K838"/>
    <mergeCell ref="B839:K839"/>
    <mergeCell ref="B840:K840"/>
    <mergeCell ref="B841:K841"/>
    <mergeCell ref="B842:K842"/>
    <mergeCell ref="B843:K843"/>
    <mergeCell ref="B844:K844"/>
    <mergeCell ref="B845:K845"/>
    <mergeCell ref="B846:K846"/>
    <mergeCell ref="B829:K829"/>
    <mergeCell ref="B830:K830"/>
    <mergeCell ref="B831:K831"/>
    <mergeCell ref="B832:K832"/>
    <mergeCell ref="B833:K833"/>
    <mergeCell ref="B834:K834"/>
    <mergeCell ref="B835:K835"/>
    <mergeCell ref="B836:K836"/>
    <mergeCell ref="B837:K837"/>
    <mergeCell ref="B820:K820"/>
    <mergeCell ref="B821:K821"/>
    <mergeCell ref="B822:K822"/>
    <mergeCell ref="B823:K823"/>
    <mergeCell ref="B824:K824"/>
    <mergeCell ref="B825:K825"/>
    <mergeCell ref="B826:K826"/>
    <mergeCell ref="B827:K827"/>
    <mergeCell ref="B828:K828"/>
    <mergeCell ref="B811:K811"/>
    <mergeCell ref="B812:K812"/>
    <mergeCell ref="B813:K813"/>
    <mergeCell ref="B814:K814"/>
    <mergeCell ref="B815:K815"/>
    <mergeCell ref="B816:K816"/>
    <mergeCell ref="B817:K817"/>
    <mergeCell ref="B818:K818"/>
    <mergeCell ref="B819:K819"/>
    <mergeCell ref="B802:K802"/>
    <mergeCell ref="B803:K803"/>
    <mergeCell ref="B804:K804"/>
    <mergeCell ref="B805:K805"/>
    <mergeCell ref="B806:K806"/>
    <mergeCell ref="B807:K807"/>
    <mergeCell ref="B808:K808"/>
    <mergeCell ref="B809:K809"/>
    <mergeCell ref="B810:K810"/>
    <mergeCell ref="B793:K793"/>
    <mergeCell ref="B794:K794"/>
    <mergeCell ref="B795:K795"/>
    <mergeCell ref="B796:K796"/>
    <mergeCell ref="B797:K797"/>
    <mergeCell ref="B798:K798"/>
    <mergeCell ref="B799:K799"/>
    <mergeCell ref="B800:K800"/>
    <mergeCell ref="B801:K801"/>
    <mergeCell ref="B784:K784"/>
    <mergeCell ref="B785:K785"/>
    <mergeCell ref="B786:K786"/>
    <mergeCell ref="B787:K787"/>
    <mergeCell ref="B788:K788"/>
    <mergeCell ref="B789:K789"/>
    <mergeCell ref="B790:K790"/>
    <mergeCell ref="B791:K791"/>
    <mergeCell ref="B792:K792"/>
    <mergeCell ref="B775:K775"/>
    <mergeCell ref="B776:K776"/>
    <mergeCell ref="B777:K777"/>
    <mergeCell ref="B778:K778"/>
    <mergeCell ref="B779:K779"/>
    <mergeCell ref="B780:K780"/>
    <mergeCell ref="B781:K781"/>
    <mergeCell ref="B782:K782"/>
    <mergeCell ref="B783:K783"/>
    <mergeCell ref="B766:K766"/>
    <mergeCell ref="B767:K767"/>
    <mergeCell ref="B768:K768"/>
    <mergeCell ref="B769:K769"/>
    <mergeCell ref="B770:K770"/>
    <mergeCell ref="B771:K771"/>
    <mergeCell ref="B772:K772"/>
    <mergeCell ref="B773:K773"/>
    <mergeCell ref="B774:K774"/>
    <mergeCell ref="B757:K757"/>
    <mergeCell ref="B758:K758"/>
    <mergeCell ref="B759:K759"/>
    <mergeCell ref="B760:K760"/>
    <mergeCell ref="B761:K761"/>
    <mergeCell ref="B762:K762"/>
    <mergeCell ref="B763:K763"/>
    <mergeCell ref="B764:K764"/>
    <mergeCell ref="B765:K765"/>
    <mergeCell ref="B748:K748"/>
    <mergeCell ref="B749:K749"/>
    <mergeCell ref="B750:K750"/>
    <mergeCell ref="B751:K751"/>
    <mergeCell ref="B752:K752"/>
    <mergeCell ref="B753:K753"/>
    <mergeCell ref="B754:K754"/>
    <mergeCell ref="B755:K755"/>
    <mergeCell ref="B756:K756"/>
    <mergeCell ref="B739:K739"/>
    <mergeCell ref="B740:K740"/>
    <mergeCell ref="B741:K741"/>
    <mergeCell ref="B742:K742"/>
    <mergeCell ref="B743:K743"/>
    <mergeCell ref="B744:K744"/>
    <mergeCell ref="B745:K745"/>
    <mergeCell ref="B746:K746"/>
    <mergeCell ref="B747:K747"/>
    <mergeCell ref="B730:K730"/>
    <mergeCell ref="B731:K731"/>
    <mergeCell ref="B732:K732"/>
    <mergeCell ref="B733:K733"/>
    <mergeCell ref="B734:K734"/>
    <mergeCell ref="B735:K735"/>
    <mergeCell ref="B736:K736"/>
    <mergeCell ref="B737:K737"/>
    <mergeCell ref="B738:K738"/>
    <mergeCell ref="B721:K721"/>
    <mergeCell ref="B722:K722"/>
    <mergeCell ref="B723:K723"/>
    <mergeCell ref="B724:K724"/>
    <mergeCell ref="B725:K725"/>
    <mergeCell ref="B726:K726"/>
    <mergeCell ref="B727:K727"/>
    <mergeCell ref="B728:K728"/>
    <mergeCell ref="B729:K729"/>
    <mergeCell ref="B712:K712"/>
    <mergeCell ref="B713:K713"/>
    <mergeCell ref="B714:K714"/>
    <mergeCell ref="B715:K715"/>
    <mergeCell ref="B716:K716"/>
    <mergeCell ref="B717:K717"/>
    <mergeCell ref="B718:K718"/>
    <mergeCell ref="B719:K719"/>
    <mergeCell ref="B720:K720"/>
    <mergeCell ref="B703:K703"/>
    <mergeCell ref="B704:K704"/>
    <mergeCell ref="B705:K705"/>
    <mergeCell ref="B706:K706"/>
    <mergeCell ref="B707:K707"/>
    <mergeCell ref="B708:K708"/>
    <mergeCell ref="B709:K709"/>
    <mergeCell ref="B710:K710"/>
    <mergeCell ref="B711:K711"/>
    <mergeCell ref="B694:K694"/>
    <mergeCell ref="B695:K695"/>
    <mergeCell ref="B696:K696"/>
    <mergeCell ref="B697:K697"/>
    <mergeCell ref="B698:K698"/>
    <mergeCell ref="B699:K699"/>
    <mergeCell ref="B700:K700"/>
    <mergeCell ref="B701:K701"/>
    <mergeCell ref="B702:K702"/>
    <mergeCell ref="B685:K685"/>
    <mergeCell ref="B686:K686"/>
    <mergeCell ref="B687:K687"/>
    <mergeCell ref="B688:K688"/>
    <mergeCell ref="B689:K689"/>
    <mergeCell ref="B690:K690"/>
    <mergeCell ref="B691:K691"/>
    <mergeCell ref="B692:K692"/>
    <mergeCell ref="B693:K693"/>
    <mergeCell ref="B676:K676"/>
    <mergeCell ref="B677:K677"/>
    <mergeCell ref="B678:K678"/>
    <mergeCell ref="B679:K679"/>
    <mergeCell ref="B680:K680"/>
    <mergeCell ref="B681:K681"/>
    <mergeCell ref="B682:K682"/>
    <mergeCell ref="B683:K683"/>
    <mergeCell ref="B684:K684"/>
    <mergeCell ref="B667:K667"/>
    <mergeCell ref="B668:K668"/>
    <mergeCell ref="B669:K669"/>
    <mergeCell ref="B670:K670"/>
    <mergeCell ref="B671:K671"/>
    <mergeCell ref="B672:K672"/>
    <mergeCell ref="B673:K673"/>
    <mergeCell ref="B674:K674"/>
    <mergeCell ref="B675:K675"/>
    <mergeCell ref="B658:K658"/>
    <mergeCell ref="B659:K659"/>
    <mergeCell ref="B660:K660"/>
    <mergeCell ref="B661:K661"/>
    <mergeCell ref="B662:K662"/>
    <mergeCell ref="B663:K663"/>
    <mergeCell ref="B664:K664"/>
    <mergeCell ref="B665:K665"/>
    <mergeCell ref="B666:K666"/>
    <mergeCell ref="B649:K649"/>
    <mergeCell ref="B650:K650"/>
    <mergeCell ref="B651:K651"/>
    <mergeCell ref="B652:K652"/>
    <mergeCell ref="B653:K653"/>
    <mergeCell ref="B654:K654"/>
    <mergeCell ref="B655:K655"/>
    <mergeCell ref="B656:K656"/>
    <mergeCell ref="B657:K657"/>
    <mergeCell ref="B640:K640"/>
    <mergeCell ref="B641:K641"/>
    <mergeCell ref="B642:K642"/>
    <mergeCell ref="B643:K643"/>
    <mergeCell ref="B644:K644"/>
    <mergeCell ref="B645:K645"/>
    <mergeCell ref="B646:K646"/>
    <mergeCell ref="B647:K647"/>
    <mergeCell ref="B648:K648"/>
    <mergeCell ref="B631:K631"/>
    <mergeCell ref="B632:K632"/>
    <mergeCell ref="B633:K633"/>
    <mergeCell ref="B634:K634"/>
    <mergeCell ref="B635:K635"/>
    <mergeCell ref="B636:K636"/>
    <mergeCell ref="B637:K637"/>
    <mergeCell ref="B638:K638"/>
    <mergeCell ref="B639:K639"/>
    <mergeCell ref="B622:K622"/>
    <mergeCell ref="B623:K623"/>
    <mergeCell ref="B624:K624"/>
    <mergeCell ref="B625:K625"/>
    <mergeCell ref="B626:K626"/>
    <mergeCell ref="B627:K627"/>
    <mergeCell ref="B628:K628"/>
    <mergeCell ref="B629:K629"/>
    <mergeCell ref="B630:K630"/>
    <mergeCell ref="B613:K613"/>
    <mergeCell ref="B614:K614"/>
    <mergeCell ref="B615:K615"/>
    <mergeCell ref="B616:K616"/>
    <mergeCell ref="B617:K617"/>
    <mergeCell ref="B618:K618"/>
    <mergeCell ref="B619:K619"/>
    <mergeCell ref="B620:K620"/>
    <mergeCell ref="B621:K621"/>
    <mergeCell ref="B604:K604"/>
    <mergeCell ref="B605:K605"/>
    <mergeCell ref="B606:K606"/>
    <mergeCell ref="B607:K607"/>
    <mergeCell ref="B608:K608"/>
    <mergeCell ref="B609:K609"/>
    <mergeCell ref="B610:K610"/>
    <mergeCell ref="B611:K611"/>
    <mergeCell ref="B612:K612"/>
    <mergeCell ref="B595:K595"/>
    <mergeCell ref="B596:K596"/>
    <mergeCell ref="B597:K597"/>
    <mergeCell ref="B598:K598"/>
    <mergeCell ref="B599:K599"/>
    <mergeCell ref="B600:K600"/>
    <mergeCell ref="B601:K601"/>
    <mergeCell ref="B602:K602"/>
    <mergeCell ref="B603:K603"/>
    <mergeCell ref="B586:K586"/>
    <mergeCell ref="B587:K587"/>
    <mergeCell ref="B588:K588"/>
    <mergeCell ref="B589:K589"/>
    <mergeCell ref="B590:K590"/>
    <mergeCell ref="B591:K591"/>
    <mergeCell ref="B592:K592"/>
    <mergeCell ref="B593:K593"/>
    <mergeCell ref="B594:K594"/>
    <mergeCell ref="B577:K577"/>
    <mergeCell ref="B578:K578"/>
    <mergeCell ref="B579:K579"/>
    <mergeCell ref="B580:K580"/>
    <mergeCell ref="B581:K581"/>
    <mergeCell ref="B582:K582"/>
    <mergeCell ref="B583:K583"/>
    <mergeCell ref="B584:K584"/>
    <mergeCell ref="B585:K585"/>
    <mergeCell ref="B568:K568"/>
    <mergeCell ref="B569:K569"/>
    <mergeCell ref="B570:K570"/>
    <mergeCell ref="B571:K571"/>
    <mergeCell ref="B572:K572"/>
    <mergeCell ref="B573:K573"/>
    <mergeCell ref="B574:K574"/>
    <mergeCell ref="B575:K575"/>
    <mergeCell ref="B576:K576"/>
    <mergeCell ref="B559:K559"/>
    <mergeCell ref="B560:K560"/>
    <mergeCell ref="B561:K561"/>
    <mergeCell ref="B562:K562"/>
    <mergeCell ref="B563:K563"/>
    <mergeCell ref="B564:K564"/>
    <mergeCell ref="B565:K565"/>
    <mergeCell ref="B566:K566"/>
    <mergeCell ref="B567:K567"/>
    <mergeCell ref="B550:K550"/>
    <mergeCell ref="B551:K551"/>
    <mergeCell ref="B552:K552"/>
    <mergeCell ref="B553:K553"/>
    <mergeCell ref="B554:K554"/>
    <mergeCell ref="B555:K555"/>
    <mergeCell ref="B556:K556"/>
    <mergeCell ref="B557:K557"/>
    <mergeCell ref="B558:K558"/>
    <mergeCell ref="B541:K541"/>
    <mergeCell ref="B542:K542"/>
    <mergeCell ref="B543:K543"/>
    <mergeCell ref="B544:K544"/>
    <mergeCell ref="B545:K545"/>
    <mergeCell ref="B546:K546"/>
    <mergeCell ref="B547:K547"/>
    <mergeCell ref="B548:K548"/>
    <mergeCell ref="B549:K549"/>
    <mergeCell ref="B532:K532"/>
    <mergeCell ref="B533:K533"/>
    <mergeCell ref="B534:K534"/>
    <mergeCell ref="B535:K535"/>
    <mergeCell ref="B536:K536"/>
    <mergeCell ref="B537:K537"/>
    <mergeCell ref="B538:K538"/>
    <mergeCell ref="B539:K539"/>
    <mergeCell ref="B540:K540"/>
    <mergeCell ref="B523:K523"/>
    <mergeCell ref="B524:K524"/>
    <mergeCell ref="B525:K525"/>
    <mergeCell ref="B526:K526"/>
    <mergeCell ref="B527:K527"/>
    <mergeCell ref="B528:K528"/>
    <mergeCell ref="B529:K529"/>
    <mergeCell ref="B530:K530"/>
    <mergeCell ref="B531:K531"/>
    <mergeCell ref="B514:K514"/>
    <mergeCell ref="B515:K515"/>
    <mergeCell ref="B516:K516"/>
    <mergeCell ref="B517:K517"/>
    <mergeCell ref="B518:K518"/>
    <mergeCell ref="B519:K519"/>
    <mergeCell ref="B520:K520"/>
    <mergeCell ref="B521:K521"/>
    <mergeCell ref="B522:K522"/>
    <mergeCell ref="B505:K505"/>
    <mergeCell ref="B506:K506"/>
    <mergeCell ref="B507:K507"/>
    <mergeCell ref="B508:K508"/>
    <mergeCell ref="B509:K509"/>
    <mergeCell ref="B510:K510"/>
    <mergeCell ref="B511:K511"/>
    <mergeCell ref="B512:K512"/>
    <mergeCell ref="B513:K513"/>
    <mergeCell ref="B496:K496"/>
    <mergeCell ref="B497:K497"/>
    <mergeCell ref="B498:K498"/>
    <mergeCell ref="B499:K499"/>
    <mergeCell ref="B500:K500"/>
    <mergeCell ref="B501:K501"/>
    <mergeCell ref="B502:K502"/>
    <mergeCell ref="B503:K503"/>
    <mergeCell ref="B504:K504"/>
    <mergeCell ref="B487:K487"/>
    <mergeCell ref="B488:K488"/>
    <mergeCell ref="B489:K489"/>
    <mergeCell ref="B490:K490"/>
    <mergeCell ref="B491:K491"/>
    <mergeCell ref="B492:K492"/>
    <mergeCell ref="B493:K493"/>
    <mergeCell ref="B494:K494"/>
    <mergeCell ref="B495:K495"/>
    <mergeCell ref="B478:K478"/>
    <mergeCell ref="B479:K479"/>
    <mergeCell ref="B480:K480"/>
    <mergeCell ref="B481:K481"/>
    <mergeCell ref="B482:K482"/>
    <mergeCell ref="B483:K483"/>
    <mergeCell ref="B484:K484"/>
    <mergeCell ref="B485:K485"/>
    <mergeCell ref="B486:K486"/>
    <mergeCell ref="B469:K469"/>
    <mergeCell ref="B470:K470"/>
    <mergeCell ref="B471:K471"/>
    <mergeCell ref="B472:K472"/>
    <mergeCell ref="B473:K473"/>
    <mergeCell ref="B474:K474"/>
    <mergeCell ref="B475:K475"/>
    <mergeCell ref="B476:K476"/>
    <mergeCell ref="B477:K477"/>
    <mergeCell ref="B460:K460"/>
    <mergeCell ref="B461:K461"/>
    <mergeCell ref="B462:K462"/>
    <mergeCell ref="B463:K463"/>
    <mergeCell ref="B464:K464"/>
    <mergeCell ref="B465:K465"/>
    <mergeCell ref="B466:K466"/>
    <mergeCell ref="B467:K467"/>
    <mergeCell ref="B468:K468"/>
    <mergeCell ref="B451:K451"/>
    <mergeCell ref="B452:K452"/>
    <mergeCell ref="B453:K453"/>
    <mergeCell ref="B454:K454"/>
    <mergeCell ref="B455:K455"/>
    <mergeCell ref="B456:K456"/>
    <mergeCell ref="B457:K457"/>
    <mergeCell ref="B458:K458"/>
    <mergeCell ref="B459:K459"/>
    <mergeCell ref="B442:K442"/>
    <mergeCell ref="B443:K443"/>
    <mergeCell ref="B444:K444"/>
    <mergeCell ref="B445:K445"/>
    <mergeCell ref="B446:K446"/>
    <mergeCell ref="B447:K447"/>
    <mergeCell ref="B448:K448"/>
    <mergeCell ref="B449:K449"/>
    <mergeCell ref="B450:K450"/>
    <mergeCell ref="B433:K433"/>
    <mergeCell ref="B434:K434"/>
    <mergeCell ref="B435:K435"/>
    <mergeCell ref="B436:K436"/>
    <mergeCell ref="B437:K437"/>
    <mergeCell ref="B438:K438"/>
    <mergeCell ref="B439:K439"/>
    <mergeCell ref="B440:K440"/>
    <mergeCell ref="B441:K441"/>
    <mergeCell ref="B424:K424"/>
    <mergeCell ref="B425:K425"/>
    <mergeCell ref="B426:K426"/>
    <mergeCell ref="B427:K427"/>
    <mergeCell ref="B428:K428"/>
    <mergeCell ref="B429:K429"/>
    <mergeCell ref="B430:K430"/>
    <mergeCell ref="B431:K431"/>
    <mergeCell ref="B432:K432"/>
    <mergeCell ref="B415:K415"/>
    <mergeCell ref="B416:K416"/>
    <mergeCell ref="B417:K417"/>
    <mergeCell ref="B418:K418"/>
    <mergeCell ref="B419:K419"/>
    <mergeCell ref="B420:K420"/>
    <mergeCell ref="B421:K421"/>
    <mergeCell ref="B422:K422"/>
    <mergeCell ref="B423:K423"/>
    <mergeCell ref="B406:K406"/>
    <mergeCell ref="B407:K407"/>
    <mergeCell ref="B408:K408"/>
    <mergeCell ref="B409:K409"/>
    <mergeCell ref="B410:K410"/>
    <mergeCell ref="B411:K411"/>
    <mergeCell ref="B412:K412"/>
    <mergeCell ref="B413:K413"/>
    <mergeCell ref="B414:K414"/>
    <mergeCell ref="B397:K397"/>
    <mergeCell ref="B398:K398"/>
    <mergeCell ref="B399:K399"/>
    <mergeCell ref="B400:K400"/>
    <mergeCell ref="B401:K401"/>
    <mergeCell ref="B402:K402"/>
    <mergeCell ref="B403:K403"/>
    <mergeCell ref="B404:K404"/>
    <mergeCell ref="B405:K405"/>
    <mergeCell ref="B388:K388"/>
    <mergeCell ref="B389:K389"/>
    <mergeCell ref="B390:K390"/>
    <mergeCell ref="B391:K391"/>
    <mergeCell ref="B392:K392"/>
    <mergeCell ref="B393:K393"/>
    <mergeCell ref="B394:K394"/>
    <mergeCell ref="B395:K395"/>
    <mergeCell ref="B396:K396"/>
    <mergeCell ref="B379:K379"/>
    <mergeCell ref="B380:K380"/>
    <mergeCell ref="B381:K381"/>
    <mergeCell ref="B382:K382"/>
    <mergeCell ref="B383:K383"/>
    <mergeCell ref="B384:K384"/>
    <mergeCell ref="B385:K385"/>
    <mergeCell ref="B386:K386"/>
    <mergeCell ref="B387:K387"/>
    <mergeCell ref="B370:K370"/>
    <mergeCell ref="B371:K371"/>
    <mergeCell ref="B372:K372"/>
    <mergeCell ref="B373:K373"/>
    <mergeCell ref="B374:K374"/>
    <mergeCell ref="B375:K375"/>
    <mergeCell ref="B376:K376"/>
    <mergeCell ref="B377:K377"/>
    <mergeCell ref="B378:K378"/>
    <mergeCell ref="B361:K361"/>
    <mergeCell ref="B362:K362"/>
    <mergeCell ref="B363:K363"/>
    <mergeCell ref="B364:K364"/>
    <mergeCell ref="B365:K365"/>
    <mergeCell ref="B366:K366"/>
    <mergeCell ref="B367:K367"/>
    <mergeCell ref="B368:K368"/>
    <mergeCell ref="B369:K369"/>
    <mergeCell ref="B352:K352"/>
    <mergeCell ref="B353:K353"/>
    <mergeCell ref="B354:K354"/>
    <mergeCell ref="B355:K355"/>
    <mergeCell ref="B356:K356"/>
    <mergeCell ref="B357:K357"/>
    <mergeCell ref="B358:K358"/>
    <mergeCell ref="B359:K359"/>
    <mergeCell ref="B360:K360"/>
    <mergeCell ref="B343:K343"/>
    <mergeCell ref="B344:K344"/>
    <mergeCell ref="B345:K345"/>
    <mergeCell ref="B346:K346"/>
    <mergeCell ref="B347:K347"/>
    <mergeCell ref="B348:K348"/>
    <mergeCell ref="B349:K349"/>
    <mergeCell ref="B350:K350"/>
    <mergeCell ref="B351:K351"/>
    <mergeCell ref="B334:K334"/>
    <mergeCell ref="B335:K335"/>
    <mergeCell ref="B336:K336"/>
    <mergeCell ref="B337:K337"/>
    <mergeCell ref="B338:K338"/>
    <mergeCell ref="B339:K339"/>
    <mergeCell ref="B340:K340"/>
    <mergeCell ref="B341:K341"/>
    <mergeCell ref="B342:K342"/>
    <mergeCell ref="B325:K325"/>
    <mergeCell ref="B326:K326"/>
    <mergeCell ref="B327:K327"/>
    <mergeCell ref="B328:K328"/>
    <mergeCell ref="B329:K329"/>
    <mergeCell ref="B330:K330"/>
    <mergeCell ref="B331:K331"/>
    <mergeCell ref="B332:K332"/>
    <mergeCell ref="B333:K333"/>
    <mergeCell ref="B316:K316"/>
    <mergeCell ref="B317:K317"/>
    <mergeCell ref="B318:K318"/>
    <mergeCell ref="B319:K319"/>
    <mergeCell ref="B320:K320"/>
    <mergeCell ref="B321:K321"/>
    <mergeCell ref="B322:K322"/>
    <mergeCell ref="B323:K323"/>
    <mergeCell ref="B324:K324"/>
    <mergeCell ref="B307:K307"/>
    <mergeCell ref="B308:K308"/>
    <mergeCell ref="B309:K309"/>
    <mergeCell ref="B310:K310"/>
    <mergeCell ref="B311:K311"/>
    <mergeCell ref="B312:K312"/>
    <mergeCell ref="B313:K313"/>
    <mergeCell ref="B314:K314"/>
    <mergeCell ref="B315:K315"/>
    <mergeCell ref="B298:K298"/>
    <mergeCell ref="B299:K299"/>
    <mergeCell ref="B300:K300"/>
    <mergeCell ref="B301:K301"/>
    <mergeCell ref="B302:K302"/>
    <mergeCell ref="B303:K303"/>
    <mergeCell ref="B304:K304"/>
    <mergeCell ref="B305:K305"/>
    <mergeCell ref="B306:K306"/>
    <mergeCell ref="B289:K289"/>
    <mergeCell ref="B290:K290"/>
    <mergeCell ref="B291:K291"/>
    <mergeCell ref="B292:K292"/>
    <mergeCell ref="B293:K293"/>
    <mergeCell ref="B294:K294"/>
    <mergeCell ref="B295:K295"/>
    <mergeCell ref="B296:K296"/>
    <mergeCell ref="B297:K297"/>
    <mergeCell ref="B280:K280"/>
    <mergeCell ref="B281:K281"/>
    <mergeCell ref="B282:K282"/>
    <mergeCell ref="B283:K283"/>
    <mergeCell ref="B284:K284"/>
    <mergeCell ref="B285:K285"/>
    <mergeCell ref="B286:K286"/>
    <mergeCell ref="B287:K287"/>
    <mergeCell ref="B288:K288"/>
    <mergeCell ref="B271:K271"/>
    <mergeCell ref="B272:K272"/>
    <mergeCell ref="B273:K273"/>
    <mergeCell ref="B274:K274"/>
    <mergeCell ref="B275:K275"/>
    <mergeCell ref="B276:K276"/>
    <mergeCell ref="B277:K277"/>
    <mergeCell ref="B278:K278"/>
    <mergeCell ref="B279:K279"/>
    <mergeCell ref="B262:K262"/>
    <mergeCell ref="B263:K263"/>
    <mergeCell ref="B264:K264"/>
    <mergeCell ref="B265:K265"/>
    <mergeCell ref="B266:K266"/>
    <mergeCell ref="B267:K267"/>
    <mergeCell ref="B268:K268"/>
    <mergeCell ref="B269:K269"/>
    <mergeCell ref="B270:K270"/>
    <mergeCell ref="B253:K253"/>
    <mergeCell ref="B254:K254"/>
    <mergeCell ref="B255:K255"/>
    <mergeCell ref="B256:K256"/>
    <mergeCell ref="B257:K257"/>
    <mergeCell ref="B258:K258"/>
    <mergeCell ref="B259:K259"/>
    <mergeCell ref="B260:K260"/>
    <mergeCell ref="B261:K261"/>
    <mergeCell ref="B244:K244"/>
    <mergeCell ref="B245:K245"/>
    <mergeCell ref="B246:K246"/>
    <mergeCell ref="B247:K247"/>
    <mergeCell ref="B248:K248"/>
    <mergeCell ref="B249:K249"/>
    <mergeCell ref="B250:K250"/>
    <mergeCell ref="B251:K251"/>
    <mergeCell ref="B252:K252"/>
    <mergeCell ref="B235:K235"/>
    <mergeCell ref="B236:K236"/>
    <mergeCell ref="B237:K237"/>
    <mergeCell ref="B238:K238"/>
    <mergeCell ref="B239:K239"/>
    <mergeCell ref="B240:K240"/>
    <mergeCell ref="B241:K241"/>
    <mergeCell ref="B242:K242"/>
    <mergeCell ref="B243:K243"/>
    <mergeCell ref="B226:K226"/>
    <mergeCell ref="B227:K227"/>
    <mergeCell ref="B228:K228"/>
    <mergeCell ref="B229:K229"/>
    <mergeCell ref="B230:K230"/>
    <mergeCell ref="B231:K231"/>
    <mergeCell ref="B232:K232"/>
    <mergeCell ref="B233:K233"/>
    <mergeCell ref="B234:K234"/>
    <mergeCell ref="B203:K203"/>
    <mergeCell ref="B204:K204"/>
    <mergeCell ref="B205:K205"/>
    <mergeCell ref="B206:K206"/>
    <mergeCell ref="B207:K207"/>
    <mergeCell ref="B208:K208"/>
    <mergeCell ref="B209:K209"/>
    <mergeCell ref="B210:K210"/>
    <mergeCell ref="B211:K211"/>
    <mergeCell ref="B212:K212"/>
    <mergeCell ref="B213:K213"/>
    <mergeCell ref="B214:K214"/>
    <mergeCell ref="B215:K215"/>
    <mergeCell ref="B216:K216"/>
    <mergeCell ref="B217:K217"/>
    <mergeCell ref="B218:K218"/>
    <mergeCell ref="B219:K219"/>
    <mergeCell ref="B220:K220"/>
    <mergeCell ref="B221:K221"/>
    <mergeCell ref="B222:K222"/>
    <mergeCell ref="B223:K223"/>
    <mergeCell ref="B224:K224"/>
    <mergeCell ref="B225:K225"/>
    <mergeCell ref="B194:K194"/>
    <mergeCell ref="B195:K195"/>
    <mergeCell ref="B196:K196"/>
    <mergeCell ref="B197:K197"/>
    <mergeCell ref="B198:K198"/>
    <mergeCell ref="B199:K199"/>
    <mergeCell ref="B200:K200"/>
    <mergeCell ref="B201:K201"/>
    <mergeCell ref="B202:K202"/>
    <mergeCell ref="B185:K185"/>
    <mergeCell ref="B186:K186"/>
    <mergeCell ref="B187:K187"/>
    <mergeCell ref="B188:K188"/>
    <mergeCell ref="B189:K189"/>
    <mergeCell ref="B190:K190"/>
    <mergeCell ref="B191:K191"/>
    <mergeCell ref="B192:K192"/>
    <mergeCell ref="B193:K193"/>
    <mergeCell ref="B176:K176"/>
    <mergeCell ref="B177:K177"/>
    <mergeCell ref="B178:K178"/>
    <mergeCell ref="B179:K179"/>
    <mergeCell ref="B180:K180"/>
    <mergeCell ref="B181:K181"/>
    <mergeCell ref="B182:K182"/>
    <mergeCell ref="B183:K183"/>
    <mergeCell ref="B184:K184"/>
    <mergeCell ref="B167:K167"/>
    <mergeCell ref="B168:K168"/>
    <mergeCell ref="B169:K169"/>
    <mergeCell ref="B170:K170"/>
    <mergeCell ref="B171:K171"/>
    <mergeCell ref="B172:K172"/>
    <mergeCell ref="B173:K173"/>
    <mergeCell ref="B174:K174"/>
    <mergeCell ref="B175:K175"/>
    <mergeCell ref="B158:K158"/>
    <mergeCell ref="B159:K159"/>
    <mergeCell ref="B160:K160"/>
    <mergeCell ref="B161:K161"/>
    <mergeCell ref="B162:K162"/>
    <mergeCell ref="B163:K163"/>
    <mergeCell ref="B164:K164"/>
    <mergeCell ref="B165:K165"/>
    <mergeCell ref="B166:K166"/>
    <mergeCell ref="B149:K149"/>
    <mergeCell ref="B150:K150"/>
    <mergeCell ref="B151:K151"/>
    <mergeCell ref="B152:K152"/>
    <mergeCell ref="B153:K153"/>
    <mergeCell ref="B154:K154"/>
    <mergeCell ref="B155:K155"/>
    <mergeCell ref="B156:K156"/>
    <mergeCell ref="B157:K157"/>
    <mergeCell ref="B140:K140"/>
    <mergeCell ref="B141:K141"/>
    <mergeCell ref="B142:K142"/>
    <mergeCell ref="B143:K143"/>
    <mergeCell ref="B144:K144"/>
    <mergeCell ref="B145:K145"/>
    <mergeCell ref="B146:K146"/>
    <mergeCell ref="B147:K147"/>
    <mergeCell ref="B148:K148"/>
    <mergeCell ref="B131:K131"/>
    <mergeCell ref="B132:K132"/>
    <mergeCell ref="B133:K133"/>
    <mergeCell ref="B134:K134"/>
    <mergeCell ref="B135:K135"/>
    <mergeCell ref="B136:K136"/>
    <mergeCell ref="B137:K137"/>
    <mergeCell ref="B138:K138"/>
    <mergeCell ref="B139:K139"/>
    <mergeCell ref="B122:K122"/>
    <mergeCell ref="B123:K123"/>
    <mergeCell ref="B124:K124"/>
    <mergeCell ref="B125:K125"/>
    <mergeCell ref="B126:K126"/>
    <mergeCell ref="B127:K127"/>
    <mergeCell ref="B128:K128"/>
    <mergeCell ref="B129:K129"/>
    <mergeCell ref="B130:K130"/>
    <mergeCell ref="B109:K109"/>
    <mergeCell ref="B1010:K1010"/>
    <mergeCell ref="B104:K104"/>
    <mergeCell ref="B105:K105"/>
    <mergeCell ref="B106:K106"/>
    <mergeCell ref="B107:K107"/>
    <mergeCell ref="B108:K108"/>
    <mergeCell ref="B99:K99"/>
    <mergeCell ref="B100:K100"/>
    <mergeCell ref="B101:K101"/>
    <mergeCell ref="B102:K102"/>
    <mergeCell ref="B103:K103"/>
    <mergeCell ref="B110:K110"/>
    <mergeCell ref="B111:K111"/>
    <mergeCell ref="B112:K112"/>
    <mergeCell ref="B113:K113"/>
    <mergeCell ref="B114:K114"/>
    <mergeCell ref="B115:K115"/>
    <mergeCell ref="B116:K116"/>
    <mergeCell ref="B117:K117"/>
    <mergeCell ref="B118:K118"/>
    <mergeCell ref="B119:K119"/>
    <mergeCell ref="B120:K120"/>
    <mergeCell ref="B121:K121"/>
    <mergeCell ref="B94:K94"/>
    <mergeCell ref="B95:K95"/>
    <mergeCell ref="B96:K96"/>
    <mergeCell ref="B97:K97"/>
    <mergeCell ref="B98:K98"/>
    <mergeCell ref="B89:K89"/>
    <mergeCell ref="B90:K90"/>
    <mergeCell ref="B91:K91"/>
    <mergeCell ref="B92:K92"/>
    <mergeCell ref="B93:K93"/>
    <mergeCell ref="B84:K84"/>
    <mergeCell ref="B85:K85"/>
    <mergeCell ref="B86:K86"/>
    <mergeCell ref="B87:K87"/>
    <mergeCell ref="B88:K88"/>
    <mergeCell ref="B79:K79"/>
    <mergeCell ref="B80:K80"/>
    <mergeCell ref="B81:K81"/>
    <mergeCell ref="B82:K82"/>
    <mergeCell ref="B83:K83"/>
    <mergeCell ref="B74:K74"/>
    <mergeCell ref="B75:K75"/>
    <mergeCell ref="B76:K76"/>
    <mergeCell ref="B77:K77"/>
    <mergeCell ref="B78:K78"/>
    <mergeCell ref="B69:K69"/>
    <mergeCell ref="B70:K70"/>
    <mergeCell ref="B71:K71"/>
    <mergeCell ref="B72:K72"/>
    <mergeCell ref="B73:K73"/>
    <mergeCell ref="B64:K64"/>
    <mergeCell ref="B65:K65"/>
    <mergeCell ref="B66:K66"/>
    <mergeCell ref="B67:K67"/>
    <mergeCell ref="B68:K68"/>
    <mergeCell ref="B59:K59"/>
    <mergeCell ref="B60:K60"/>
    <mergeCell ref="B61:K61"/>
    <mergeCell ref="B62:K62"/>
    <mergeCell ref="B63:K63"/>
    <mergeCell ref="B54:K54"/>
    <mergeCell ref="B55:K55"/>
    <mergeCell ref="B56:K56"/>
    <mergeCell ref="B57:K57"/>
    <mergeCell ref="B58:K58"/>
    <mergeCell ref="B49:K49"/>
    <mergeCell ref="B50:K50"/>
    <mergeCell ref="B51:K51"/>
    <mergeCell ref="B52:K52"/>
    <mergeCell ref="B53:K53"/>
    <mergeCell ref="B44:K44"/>
    <mergeCell ref="B45:K45"/>
    <mergeCell ref="B46:K46"/>
    <mergeCell ref="B47:K47"/>
    <mergeCell ref="B48:K48"/>
    <mergeCell ref="B39:K39"/>
    <mergeCell ref="B40:K40"/>
    <mergeCell ref="B41:K41"/>
    <mergeCell ref="B42:K42"/>
    <mergeCell ref="B43:K43"/>
    <mergeCell ref="B34:K34"/>
    <mergeCell ref="B35:K35"/>
    <mergeCell ref="B36:K36"/>
    <mergeCell ref="B37:K37"/>
    <mergeCell ref="B38:K38"/>
    <mergeCell ref="B29:K29"/>
    <mergeCell ref="B30:K30"/>
    <mergeCell ref="B31:K31"/>
    <mergeCell ref="B32:K32"/>
    <mergeCell ref="B33:K33"/>
    <mergeCell ref="B24:K24"/>
    <mergeCell ref="B25:K25"/>
    <mergeCell ref="B26:K26"/>
    <mergeCell ref="B27:K27"/>
    <mergeCell ref="B28:K28"/>
    <mergeCell ref="B19:K19"/>
    <mergeCell ref="B20:K20"/>
    <mergeCell ref="B21:K21"/>
    <mergeCell ref="B22:K22"/>
    <mergeCell ref="B23:K23"/>
    <mergeCell ref="B14:K14"/>
    <mergeCell ref="B15:K15"/>
    <mergeCell ref="B16:K16"/>
    <mergeCell ref="B17:K17"/>
    <mergeCell ref="B18:K18"/>
    <mergeCell ref="T8:T9"/>
    <mergeCell ref="U8:U9"/>
    <mergeCell ref="B11:K11"/>
    <mergeCell ref="B12:K12"/>
    <mergeCell ref="B13:K13"/>
    <mergeCell ref="W8:AH9"/>
    <mergeCell ref="AI8:AI9"/>
    <mergeCell ref="A3:C3"/>
    <mergeCell ref="D3:O3"/>
    <mergeCell ref="A7:A9"/>
    <mergeCell ref="B7:K9"/>
    <mergeCell ref="L7:L9"/>
    <mergeCell ref="O7:O9"/>
    <mergeCell ref="P7:P9"/>
    <mergeCell ref="Q7:Q9"/>
    <mergeCell ref="R7:R9"/>
    <mergeCell ref="V8:V9"/>
    <mergeCell ref="M7:N8"/>
    <mergeCell ref="S8:S9"/>
  </mergeCells>
  <phoneticPr fontId="8"/>
  <dataValidations count="4">
    <dataValidation imeMode="hiragana" allowBlank="1" showInputMessage="1" showErrorMessage="1" sqref="AI1013"/>
    <dataValidation imeMode="halfAlpha" allowBlank="1" showInputMessage="1" showErrorMessage="1" sqref="X11:X1010 Z11:Z1010 AD11:AD1010 AB11:AB1010 B11:B1010 L11:R1010"/>
    <dataValidation type="list" allowBlank="1" showInputMessage="1" showErrorMessage="1" sqref="T11:T1010">
      <formula1>"特定加算Ⅰ,特定加算Ⅱ"</formula1>
    </dataValidation>
    <dataValidation type="list" allowBlank="1" showInputMessage="1" showErrorMessage="1" sqref="S11:S1010">
      <formula1>"新規,継続,区分変更"</formula1>
    </dataValidation>
  </dataValidations>
  <pageMargins left="0.70866141732283472" right="0.70866141732283472" top="0.74803149606299213" bottom="0.74803149606299213" header="0.31496062992125984" footer="0.31496062992125984"/>
  <pageSetup paperSize="9" scale="30" orientation="portrait" r:id="rId1"/>
  <ignoredErrors>
    <ignoredError sqref="L12:L14 L11"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OFFSET(【参考】数式用!$A$4,MATCH(P11,【参考】数式用!$A$5:$A$28,0),9,1,4)</xm:f>
          </x14:formula1>
          <xm:sqref>V11:V1010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1010"/>
  <sheetViews>
    <sheetView view="pageBreakPreview" zoomScale="85" zoomScaleNormal="85" zoomScaleSheetLayoutView="85" zoomScalePageLayoutView="70" workbookViewId="0">
      <selection activeCell="O12" sqref="O12"/>
    </sheetView>
  </sheetViews>
  <sheetFormatPr defaultColWidth="2.5" defaultRowHeight="13.5"/>
  <cols>
    <col min="1" max="1" width="6.25" style="73" customWidth="1"/>
    <col min="2" max="11" width="2.625" style="73" customWidth="1"/>
    <col min="12" max="12" width="19.625" style="73" customWidth="1"/>
    <col min="13" max="13" width="11.75" style="73" customWidth="1"/>
    <col min="14" max="14" width="15.875" style="73" customWidth="1"/>
    <col min="15" max="15" width="31.25" style="73" customWidth="1"/>
    <col min="16" max="16" width="31.375" style="73" customWidth="1"/>
    <col min="17" max="17" width="11.625" style="73" customWidth="1"/>
    <col min="18" max="18" width="9.625" style="73" customWidth="1"/>
    <col min="19" max="19" width="13.625" style="73" customWidth="1"/>
    <col min="20" max="20" width="6.75" style="73" customWidth="1"/>
    <col min="21" max="21" width="4.75" style="73" customWidth="1"/>
    <col min="22" max="22" width="3.625" style="73" customWidth="1"/>
    <col min="23" max="23" width="3.125" style="73" customWidth="1"/>
    <col min="24" max="24" width="3.625" style="73" customWidth="1"/>
    <col min="25" max="25" width="8" style="73" customWidth="1"/>
    <col min="26" max="26" width="3.625" style="73" customWidth="1"/>
    <col min="27" max="27" width="3.125" style="73" customWidth="1"/>
    <col min="28" max="28" width="3.625" style="73" customWidth="1"/>
    <col min="29" max="29" width="3.125" style="73" customWidth="1"/>
    <col min="30" max="30" width="2.5" style="73" customWidth="1"/>
    <col min="31" max="31" width="3.5" style="73" customWidth="1"/>
    <col min="32" max="32" width="5.875" style="73" customWidth="1"/>
    <col min="33" max="33" width="16.375" style="73" customWidth="1"/>
    <col min="34" max="34" width="7.75" style="73" customWidth="1"/>
    <col min="35" max="35" width="2.25" style="73" customWidth="1"/>
    <col min="36" max="16384" width="2.5" style="73"/>
  </cols>
  <sheetData>
    <row r="1" spans="1:33" ht="21" customHeight="1">
      <c r="A1" s="81" t="s">
        <v>230</v>
      </c>
      <c r="B1" s="72"/>
      <c r="C1" s="72"/>
      <c r="D1" s="72"/>
      <c r="E1" s="72"/>
      <c r="F1" s="72"/>
      <c r="G1" s="74" t="s">
        <v>226</v>
      </c>
      <c r="M1" s="138"/>
      <c r="Q1" s="139"/>
      <c r="R1" s="139"/>
      <c r="S1" s="139"/>
      <c r="T1" s="139"/>
      <c r="U1" s="139"/>
      <c r="V1" s="139"/>
      <c r="W1" s="139"/>
      <c r="X1" s="139"/>
      <c r="Y1" s="139"/>
      <c r="Z1" s="139"/>
      <c r="AA1" s="139"/>
      <c r="AB1" s="139"/>
      <c r="AC1" s="139"/>
      <c r="AD1" s="139"/>
      <c r="AE1" s="139"/>
      <c r="AF1" s="139"/>
      <c r="AG1" s="139"/>
    </row>
    <row r="2" spans="1:33" ht="21" customHeight="1" thickBot="1">
      <c r="B2" s="138"/>
      <c r="C2" s="138"/>
      <c r="D2" s="138"/>
      <c r="E2" s="138"/>
      <c r="F2" s="138"/>
      <c r="G2" s="138"/>
      <c r="H2" s="138"/>
      <c r="I2" s="138"/>
      <c r="J2" s="138"/>
      <c r="K2" s="138"/>
      <c r="L2" s="138"/>
      <c r="M2" s="138"/>
      <c r="N2" s="138"/>
      <c r="O2" s="138"/>
    </row>
    <row r="3" spans="1:33" ht="27" customHeight="1" thickBot="1">
      <c r="A3" s="1283" t="s">
        <v>5</v>
      </c>
      <c r="B3" s="1283"/>
      <c r="C3" s="1284"/>
      <c r="D3" s="1285" t="str">
        <f>IF(基本情報入力シート!M38="","",基本情報入力シート!M38)</f>
        <v/>
      </c>
      <c r="E3" s="1286"/>
      <c r="F3" s="1286"/>
      <c r="G3" s="1286"/>
      <c r="H3" s="1286"/>
      <c r="I3" s="1286"/>
      <c r="J3" s="1286"/>
      <c r="K3" s="1286"/>
      <c r="L3" s="1286"/>
      <c r="M3" s="1286"/>
      <c r="N3" s="1286"/>
      <c r="O3" s="1287"/>
    </row>
    <row r="4" spans="1:33" ht="21" customHeight="1" thickBot="1">
      <c r="A4" s="140"/>
      <c r="B4" s="140"/>
      <c r="C4" s="140"/>
      <c r="D4" s="141"/>
      <c r="E4" s="141"/>
      <c r="F4" s="141"/>
      <c r="G4" s="141"/>
      <c r="H4" s="141"/>
      <c r="I4" s="141"/>
      <c r="J4" s="141"/>
      <c r="K4" s="141"/>
      <c r="L4" s="141"/>
      <c r="M4" s="141"/>
      <c r="N4" s="141"/>
      <c r="O4" s="141"/>
    </row>
    <row r="5" spans="1:33" ht="27.75" customHeight="1" thickBot="1">
      <c r="A5" s="1230" t="s">
        <v>456</v>
      </c>
      <c r="B5" s="1231"/>
      <c r="C5" s="1231"/>
      <c r="D5" s="1231"/>
      <c r="E5" s="1231"/>
      <c r="F5" s="1231"/>
      <c r="G5" s="1231"/>
      <c r="H5" s="1231"/>
      <c r="I5" s="1231"/>
      <c r="J5" s="1231"/>
      <c r="K5" s="1231"/>
      <c r="L5" s="1231"/>
      <c r="M5" s="1231"/>
      <c r="N5" s="1231"/>
      <c r="O5" s="161" t="str">
        <f>IF(SUM(AG11:AG1010)=0,"",SUM(AG11:AG1010))</f>
        <v/>
      </c>
    </row>
    <row r="6" spans="1:33" ht="21" customHeight="1" thickBot="1">
      <c r="Q6" s="142"/>
      <c r="R6" s="142"/>
      <c r="S6" s="72"/>
      <c r="AG6" s="143"/>
    </row>
    <row r="7" spans="1:33" ht="18" customHeight="1">
      <c r="A7" s="1288"/>
      <c r="B7" s="1290" t="s">
        <v>6</v>
      </c>
      <c r="C7" s="1291"/>
      <c r="D7" s="1291"/>
      <c r="E7" s="1291"/>
      <c r="F7" s="1291"/>
      <c r="G7" s="1291"/>
      <c r="H7" s="1291"/>
      <c r="I7" s="1291"/>
      <c r="J7" s="1291"/>
      <c r="K7" s="1292"/>
      <c r="L7" s="1296" t="s">
        <v>87</v>
      </c>
      <c r="M7" s="1300" t="s">
        <v>130</v>
      </c>
      <c r="N7" s="1301"/>
      <c r="O7" s="1298" t="s">
        <v>97</v>
      </c>
      <c r="P7" s="1277" t="s">
        <v>50</v>
      </c>
      <c r="Q7" s="1279" t="s">
        <v>231</v>
      </c>
      <c r="R7" s="1281" t="s">
        <v>234</v>
      </c>
      <c r="S7" s="1274" t="s">
        <v>328</v>
      </c>
      <c r="T7" s="1275"/>
      <c r="U7" s="1275"/>
      <c r="V7" s="1275"/>
      <c r="W7" s="1275"/>
      <c r="X7" s="1275"/>
      <c r="Y7" s="1275"/>
      <c r="Z7" s="1275"/>
      <c r="AA7" s="1275"/>
      <c r="AB7" s="1275"/>
      <c r="AC7" s="1275"/>
      <c r="AD7" s="1275"/>
      <c r="AE7" s="1275"/>
      <c r="AF7" s="1275"/>
      <c r="AG7" s="1276"/>
    </row>
    <row r="8" spans="1:33" ht="21.75" customHeight="1">
      <c r="A8" s="1289"/>
      <c r="B8" s="1293"/>
      <c r="C8" s="1294"/>
      <c r="D8" s="1294"/>
      <c r="E8" s="1294"/>
      <c r="F8" s="1294"/>
      <c r="G8" s="1294"/>
      <c r="H8" s="1294"/>
      <c r="I8" s="1294"/>
      <c r="J8" s="1294"/>
      <c r="K8" s="1295"/>
      <c r="L8" s="1297"/>
      <c r="M8" s="1302"/>
      <c r="N8" s="1303"/>
      <c r="O8" s="1299"/>
      <c r="P8" s="1278"/>
      <c r="Q8" s="1280"/>
      <c r="R8" s="1282"/>
      <c r="S8" s="1308" t="s">
        <v>78</v>
      </c>
      <c r="T8" s="1205" t="s">
        <v>388</v>
      </c>
      <c r="U8" s="1304" t="s">
        <v>235</v>
      </c>
      <c r="V8" s="1305"/>
      <c r="W8" s="1305"/>
      <c r="X8" s="1305"/>
      <c r="Y8" s="1305"/>
      <c r="Z8" s="1305"/>
      <c r="AA8" s="1305"/>
      <c r="AB8" s="1305"/>
      <c r="AC8" s="1305"/>
      <c r="AD8" s="1305"/>
      <c r="AE8" s="1305"/>
      <c r="AF8" s="1301"/>
      <c r="AG8" s="1229" t="s">
        <v>316</v>
      </c>
    </row>
    <row r="9" spans="1:33" ht="105.75" customHeight="1">
      <c r="A9" s="1289"/>
      <c r="B9" s="1293"/>
      <c r="C9" s="1294"/>
      <c r="D9" s="1294"/>
      <c r="E9" s="1294"/>
      <c r="F9" s="1294"/>
      <c r="G9" s="1294"/>
      <c r="H9" s="1294"/>
      <c r="I9" s="1294"/>
      <c r="J9" s="1294"/>
      <c r="K9" s="1295"/>
      <c r="L9" s="1297"/>
      <c r="M9" s="144" t="s">
        <v>131</v>
      </c>
      <c r="N9" s="144" t="s">
        <v>132</v>
      </c>
      <c r="O9" s="1299"/>
      <c r="P9" s="1278"/>
      <c r="Q9" s="1280"/>
      <c r="R9" s="1282"/>
      <c r="S9" s="1202"/>
      <c r="T9" s="1206"/>
      <c r="U9" s="1306"/>
      <c r="V9" s="1306"/>
      <c r="W9" s="1306"/>
      <c r="X9" s="1306"/>
      <c r="Y9" s="1306"/>
      <c r="Z9" s="1306"/>
      <c r="AA9" s="1306"/>
      <c r="AB9" s="1306"/>
      <c r="AC9" s="1306"/>
      <c r="AD9" s="1306"/>
      <c r="AE9" s="1306"/>
      <c r="AF9" s="1307"/>
      <c r="AG9" s="1207"/>
    </row>
    <row r="10" spans="1:33" ht="14.25">
      <c r="A10" s="145"/>
      <c r="B10" s="146"/>
      <c r="C10" s="147"/>
      <c r="D10" s="147"/>
      <c r="E10" s="147"/>
      <c r="F10" s="147"/>
      <c r="G10" s="147"/>
      <c r="H10" s="147"/>
      <c r="I10" s="147"/>
      <c r="J10" s="147"/>
      <c r="K10" s="148"/>
      <c r="L10" s="149"/>
      <c r="M10" s="149"/>
      <c r="N10" s="149"/>
      <c r="O10" s="150"/>
      <c r="P10" s="151"/>
      <c r="Q10" s="152"/>
      <c r="R10" s="153"/>
      <c r="S10" s="128"/>
      <c r="T10" s="154"/>
      <c r="U10" s="155"/>
      <c r="V10" s="155"/>
      <c r="W10" s="155"/>
      <c r="X10" s="155"/>
      <c r="Y10" s="155"/>
      <c r="Z10" s="155"/>
      <c r="AA10" s="155"/>
      <c r="AB10" s="155"/>
      <c r="AC10" s="155"/>
      <c r="AD10" s="155"/>
      <c r="AE10" s="155"/>
      <c r="AF10" s="155"/>
      <c r="AG10" s="156"/>
    </row>
    <row r="11" spans="1:33" ht="36.75" customHeight="1">
      <c r="A11" s="660">
        <v>1</v>
      </c>
      <c r="B11" s="1309" t="str">
        <f>IF(基本情報入力シート!C54="","",基本情報入力シート!C54)</f>
        <v/>
      </c>
      <c r="C11" s="1310"/>
      <c r="D11" s="1310"/>
      <c r="E11" s="1310"/>
      <c r="F11" s="1310"/>
      <c r="G11" s="1310"/>
      <c r="H11" s="1310"/>
      <c r="I11" s="1310"/>
      <c r="J11" s="1310"/>
      <c r="K11" s="1311"/>
      <c r="L11" s="660" t="str">
        <f>IF(基本情報入力シート!M54="","",基本情報入力シート!M54)</f>
        <v/>
      </c>
      <c r="M11" s="660" t="str">
        <f>IF(基本情報入力シート!R54="","",基本情報入力シート!R54)</f>
        <v/>
      </c>
      <c r="N11" s="660" t="str">
        <f>IF(基本情報入力シート!W54="","",基本情報入力シート!W54)</f>
        <v/>
      </c>
      <c r="O11" s="660" t="str">
        <f>IF(基本情報入力シート!X54="","",基本情報入力シート!X54)</f>
        <v/>
      </c>
      <c r="P11" s="661" t="str">
        <f>IF(基本情報入力シート!Y54="","",基本情報入力シート!Y54)</f>
        <v/>
      </c>
      <c r="Q11" s="641" t="str">
        <f>IF(基本情報入力シート!Z54="","",基本情報入力シート!Z54)</f>
        <v/>
      </c>
      <c r="R11" s="662" t="str">
        <f>IF(基本情報入力シート!AA54="","",基本情報入力シート!AA54)</f>
        <v/>
      </c>
      <c r="S11" s="157"/>
      <c r="T11" s="663" t="str">
        <f>IFERROR(VLOOKUP(P11,【参考】数式用2!$A$3:$C$26,3,FALSE),"")</f>
        <v/>
      </c>
      <c r="U11" s="664" t="s">
        <v>21</v>
      </c>
      <c r="V11" s="158"/>
      <c r="W11" s="665" t="s">
        <v>11</v>
      </c>
      <c r="X11" s="158"/>
      <c r="Y11" s="664" t="s">
        <v>67</v>
      </c>
      <c r="Z11" s="158"/>
      <c r="AA11" s="664" t="s">
        <v>11</v>
      </c>
      <c r="AB11" s="158"/>
      <c r="AC11" s="664" t="s">
        <v>14</v>
      </c>
      <c r="AD11" s="306" t="s">
        <v>30</v>
      </c>
      <c r="AE11" s="666" t="str">
        <f>IF(V11&gt;=1,(Z11*12+AB11)-(V11*12+X11)+1,"")</f>
        <v/>
      </c>
      <c r="AF11" s="667" t="s">
        <v>47</v>
      </c>
      <c r="AG11" s="668" t="str">
        <f>IFERROR(ROUNDDOWN(ROUND(Q11*T11,0)*R11,0)*AE11,"")</f>
        <v/>
      </c>
    </row>
    <row r="12" spans="1:33" ht="36.75" customHeight="1">
      <c r="A12" s="660">
        <f>A11+1</f>
        <v>2</v>
      </c>
      <c r="B12" s="1309" t="str">
        <f>IF(基本情報入力シート!C55="","",基本情報入力シート!C55)</f>
        <v/>
      </c>
      <c r="C12" s="1310"/>
      <c r="D12" s="1310"/>
      <c r="E12" s="1310"/>
      <c r="F12" s="1310"/>
      <c r="G12" s="1310"/>
      <c r="H12" s="1310"/>
      <c r="I12" s="1310"/>
      <c r="J12" s="1310"/>
      <c r="K12" s="1311"/>
      <c r="L12" s="660" t="str">
        <f>IF(基本情報入力シート!M55="","",基本情報入力シート!M55)</f>
        <v/>
      </c>
      <c r="M12" s="660" t="str">
        <f>IF(基本情報入力シート!R55="","",基本情報入力シート!R55)</f>
        <v/>
      </c>
      <c r="N12" s="660" t="str">
        <f>IF(基本情報入力シート!W55="","",基本情報入力シート!W55)</f>
        <v/>
      </c>
      <c r="O12" s="660" t="str">
        <f>IF(基本情報入力シート!X55="","",基本情報入力シート!X55)</f>
        <v/>
      </c>
      <c r="P12" s="661" t="str">
        <f>IF(基本情報入力シート!Y55="","",基本情報入力シート!Y55)</f>
        <v/>
      </c>
      <c r="Q12" s="641" t="str">
        <f>IF(基本情報入力シート!Z55="","",基本情報入力シート!Z55)</f>
        <v/>
      </c>
      <c r="R12" s="662" t="str">
        <f>IF(基本情報入力シート!AA55="","",基本情報入力シート!AA55)</f>
        <v/>
      </c>
      <c r="S12" s="157"/>
      <c r="T12" s="663" t="str">
        <f>IFERROR(VLOOKUP(P12,【参考】数式用2!$A$3:$C$26,3,FALSE),"")</f>
        <v/>
      </c>
      <c r="U12" s="664" t="s">
        <v>21</v>
      </c>
      <c r="V12" s="158"/>
      <c r="W12" s="665" t="s">
        <v>11</v>
      </c>
      <c r="X12" s="158"/>
      <c r="Y12" s="664" t="s">
        <v>67</v>
      </c>
      <c r="Z12" s="158"/>
      <c r="AA12" s="664" t="s">
        <v>11</v>
      </c>
      <c r="AB12" s="158"/>
      <c r="AC12" s="664" t="s">
        <v>14</v>
      </c>
      <c r="AD12" s="306" t="s">
        <v>30</v>
      </c>
      <c r="AE12" s="666" t="str">
        <f t="shared" ref="AE12:AE75" si="0">IF(V12&gt;=1,(Z12*12+AB12)-(V12*12+X12)+1,"")</f>
        <v/>
      </c>
      <c r="AF12" s="667" t="s">
        <v>47</v>
      </c>
      <c r="AG12" s="668" t="str">
        <f t="shared" ref="AG12:AG75" si="1">IFERROR(ROUNDDOWN(ROUND(Q12*T12,0)*R12,0)*AE12,"")</f>
        <v/>
      </c>
    </row>
    <row r="13" spans="1:33" ht="36.75" customHeight="1">
      <c r="A13" s="660">
        <f t="shared" ref="A13:A76" si="2">A12+1</f>
        <v>3</v>
      </c>
      <c r="B13" s="1309" t="str">
        <f>IF(基本情報入力シート!C56="","",基本情報入力シート!C56)</f>
        <v/>
      </c>
      <c r="C13" s="1310"/>
      <c r="D13" s="1310"/>
      <c r="E13" s="1310"/>
      <c r="F13" s="1310"/>
      <c r="G13" s="1310"/>
      <c r="H13" s="1310"/>
      <c r="I13" s="1310"/>
      <c r="J13" s="1310"/>
      <c r="K13" s="1311"/>
      <c r="L13" s="660" t="str">
        <f>IF(基本情報入力シート!M56="","",基本情報入力シート!M56)</f>
        <v/>
      </c>
      <c r="M13" s="660" t="str">
        <f>IF(基本情報入力シート!R56="","",基本情報入力シート!R56)</f>
        <v/>
      </c>
      <c r="N13" s="660" t="str">
        <f>IF(基本情報入力シート!W56="","",基本情報入力シート!W56)</f>
        <v/>
      </c>
      <c r="O13" s="660" t="str">
        <f>IF(基本情報入力シート!X56="","",基本情報入力シート!X56)</f>
        <v/>
      </c>
      <c r="P13" s="661" t="str">
        <f>IF(基本情報入力シート!Y56="","",基本情報入力シート!Y56)</f>
        <v/>
      </c>
      <c r="Q13" s="641" t="str">
        <f>IF(基本情報入力シート!Z56="","",基本情報入力シート!Z56)</f>
        <v/>
      </c>
      <c r="R13" s="662" t="str">
        <f>IF(基本情報入力シート!AA56="","",基本情報入力シート!AA56)</f>
        <v/>
      </c>
      <c r="S13" s="157"/>
      <c r="T13" s="663" t="str">
        <f>IFERROR(VLOOKUP(P13,【参考】数式用2!$A$3:$C$26,3,FALSE),"")</f>
        <v/>
      </c>
      <c r="U13" s="664" t="s">
        <v>21</v>
      </c>
      <c r="V13" s="158"/>
      <c r="W13" s="665" t="s">
        <v>11</v>
      </c>
      <c r="X13" s="158"/>
      <c r="Y13" s="664" t="s">
        <v>67</v>
      </c>
      <c r="Z13" s="158"/>
      <c r="AA13" s="664" t="s">
        <v>11</v>
      </c>
      <c r="AB13" s="158"/>
      <c r="AC13" s="664" t="s">
        <v>14</v>
      </c>
      <c r="AD13" s="306" t="s">
        <v>30</v>
      </c>
      <c r="AE13" s="666" t="str">
        <f t="shared" si="0"/>
        <v/>
      </c>
      <c r="AF13" s="667" t="s">
        <v>47</v>
      </c>
      <c r="AG13" s="668" t="str">
        <f t="shared" si="1"/>
        <v/>
      </c>
    </row>
    <row r="14" spans="1:33" ht="36.75" customHeight="1">
      <c r="A14" s="660">
        <f t="shared" si="2"/>
        <v>4</v>
      </c>
      <c r="B14" s="1309" t="str">
        <f>IF(基本情報入力シート!C57="","",基本情報入力シート!C57)</f>
        <v/>
      </c>
      <c r="C14" s="1310"/>
      <c r="D14" s="1310"/>
      <c r="E14" s="1310"/>
      <c r="F14" s="1310"/>
      <c r="G14" s="1310"/>
      <c r="H14" s="1310"/>
      <c r="I14" s="1310"/>
      <c r="J14" s="1310"/>
      <c r="K14" s="1311"/>
      <c r="L14" s="660" t="str">
        <f>IF(基本情報入力シート!M57="","",基本情報入力シート!M57)</f>
        <v/>
      </c>
      <c r="M14" s="660" t="str">
        <f>IF(基本情報入力シート!R57="","",基本情報入力シート!R57)</f>
        <v/>
      </c>
      <c r="N14" s="660" t="str">
        <f>IF(基本情報入力シート!W57="","",基本情報入力シート!W57)</f>
        <v/>
      </c>
      <c r="O14" s="660" t="str">
        <f>IF(基本情報入力シート!X57="","",基本情報入力シート!X57)</f>
        <v/>
      </c>
      <c r="P14" s="661" t="str">
        <f>IF(基本情報入力シート!Y57="","",基本情報入力シート!Y57)</f>
        <v/>
      </c>
      <c r="Q14" s="641" t="str">
        <f>IF(基本情報入力シート!Z57="","",基本情報入力シート!Z57)</f>
        <v/>
      </c>
      <c r="R14" s="662" t="str">
        <f>IF(基本情報入力シート!AA57="","",基本情報入力シート!AA57)</f>
        <v/>
      </c>
      <c r="S14" s="157"/>
      <c r="T14" s="663" t="str">
        <f>IFERROR(VLOOKUP(P14,【参考】数式用2!$A$3:$C$26,3,FALSE),"")</f>
        <v/>
      </c>
      <c r="U14" s="664" t="s">
        <v>21</v>
      </c>
      <c r="V14" s="158"/>
      <c r="W14" s="665" t="s">
        <v>11</v>
      </c>
      <c r="X14" s="158"/>
      <c r="Y14" s="664" t="s">
        <v>67</v>
      </c>
      <c r="Z14" s="158"/>
      <c r="AA14" s="664" t="s">
        <v>11</v>
      </c>
      <c r="AB14" s="158"/>
      <c r="AC14" s="664" t="s">
        <v>14</v>
      </c>
      <c r="AD14" s="306" t="s">
        <v>30</v>
      </c>
      <c r="AE14" s="666" t="str">
        <f t="shared" si="0"/>
        <v/>
      </c>
      <c r="AF14" s="667" t="s">
        <v>47</v>
      </c>
      <c r="AG14" s="668" t="str">
        <f t="shared" si="1"/>
        <v/>
      </c>
    </row>
    <row r="15" spans="1:33" ht="36.75" customHeight="1">
      <c r="A15" s="660">
        <f t="shared" si="2"/>
        <v>5</v>
      </c>
      <c r="B15" s="1309" t="str">
        <f>IF(基本情報入力シート!C58="","",基本情報入力シート!C58)</f>
        <v/>
      </c>
      <c r="C15" s="1310"/>
      <c r="D15" s="1310"/>
      <c r="E15" s="1310"/>
      <c r="F15" s="1310"/>
      <c r="G15" s="1310"/>
      <c r="H15" s="1310"/>
      <c r="I15" s="1310"/>
      <c r="J15" s="1310"/>
      <c r="K15" s="1311"/>
      <c r="L15" s="660" t="str">
        <f>IF(基本情報入力シート!M58="","",基本情報入力シート!M58)</f>
        <v/>
      </c>
      <c r="M15" s="660" t="str">
        <f>IF(基本情報入力シート!R58="","",基本情報入力シート!R58)</f>
        <v/>
      </c>
      <c r="N15" s="660" t="str">
        <f>IF(基本情報入力シート!W58="","",基本情報入力シート!W58)</f>
        <v/>
      </c>
      <c r="O15" s="660" t="str">
        <f>IF(基本情報入力シート!X58="","",基本情報入力シート!X58)</f>
        <v/>
      </c>
      <c r="P15" s="661" t="str">
        <f>IF(基本情報入力シート!Y58="","",基本情報入力シート!Y58)</f>
        <v/>
      </c>
      <c r="Q15" s="641" t="str">
        <f>IF(基本情報入力シート!Z58="","",基本情報入力シート!Z58)</f>
        <v/>
      </c>
      <c r="R15" s="662" t="str">
        <f>IF(基本情報入力シート!AA58="","",基本情報入力シート!AA58)</f>
        <v/>
      </c>
      <c r="S15" s="157"/>
      <c r="T15" s="663" t="str">
        <f>IFERROR(VLOOKUP(P15,【参考】数式用2!$A$3:$C$26,3,FALSE),"")</f>
        <v/>
      </c>
      <c r="U15" s="664" t="s">
        <v>21</v>
      </c>
      <c r="V15" s="158"/>
      <c r="W15" s="665" t="s">
        <v>11</v>
      </c>
      <c r="X15" s="158"/>
      <c r="Y15" s="664" t="s">
        <v>67</v>
      </c>
      <c r="Z15" s="158"/>
      <c r="AA15" s="664" t="s">
        <v>11</v>
      </c>
      <c r="AB15" s="158"/>
      <c r="AC15" s="664" t="s">
        <v>14</v>
      </c>
      <c r="AD15" s="306" t="s">
        <v>30</v>
      </c>
      <c r="AE15" s="666" t="str">
        <f t="shared" si="0"/>
        <v/>
      </c>
      <c r="AF15" s="667" t="s">
        <v>47</v>
      </c>
      <c r="AG15" s="668" t="str">
        <f t="shared" si="1"/>
        <v/>
      </c>
    </row>
    <row r="16" spans="1:33" ht="36.75" customHeight="1">
      <c r="A16" s="660">
        <f t="shared" si="2"/>
        <v>6</v>
      </c>
      <c r="B16" s="1309" t="str">
        <f>IF(基本情報入力シート!C59="","",基本情報入力シート!C59)</f>
        <v/>
      </c>
      <c r="C16" s="1310"/>
      <c r="D16" s="1310"/>
      <c r="E16" s="1310"/>
      <c r="F16" s="1310"/>
      <c r="G16" s="1310"/>
      <c r="H16" s="1310"/>
      <c r="I16" s="1310"/>
      <c r="J16" s="1310"/>
      <c r="K16" s="1311"/>
      <c r="L16" s="660" t="str">
        <f>IF(基本情報入力シート!M59="","",基本情報入力シート!M59)</f>
        <v/>
      </c>
      <c r="M16" s="660" t="str">
        <f>IF(基本情報入力シート!R59="","",基本情報入力シート!R59)</f>
        <v/>
      </c>
      <c r="N16" s="660" t="str">
        <f>IF(基本情報入力シート!W59="","",基本情報入力シート!W59)</f>
        <v/>
      </c>
      <c r="O16" s="660" t="str">
        <f>IF(基本情報入力シート!X59="","",基本情報入力シート!X59)</f>
        <v/>
      </c>
      <c r="P16" s="661" t="str">
        <f>IF(基本情報入力シート!Y59="","",基本情報入力シート!Y59)</f>
        <v/>
      </c>
      <c r="Q16" s="641" t="str">
        <f>IF(基本情報入力シート!Z59="","",基本情報入力シート!Z59)</f>
        <v/>
      </c>
      <c r="R16" s="662" t="str">
        <f>IF(基本情報入力シート!AA59="","",基本情報入力シート!AA59)</f>
        <v/>
      </c>
      <c r="S16" s="157"/>
      <c r="T16" s="663" t="str">
        <f>IFERROR(VLOOKUP(P16,【参考】数式用2!$A$3:$C$26,3,FALSE),"")</f>
        <v/>
      </c>
      <c r="U16" s="664" t="s">
        <v>121</v>
      </c>
      <c r="V16" s="158"/>
      <c r="W16" s="665" t="s">
        <v>122</v>
      </c>
      <c r="X16" s="158"/>
      <c r="Y16" s="664" t="s">
        <v>123</v>
      </c>
      <c r="Z16" s="158"/>
      <c r="AA16" s="664" t="s">
        <v>122</v>
      </c>
      <c r="AB16" s="158"/>
      <c r="AC16" s="664" t="s">
        <v>124</v>
      </c>
      <c r="AD16" s="306" t="s">
        <v>125</v>
      </c>
      <c r="AE16" s="666" t="str">
        <f t="shared" si="0"/>
        <v/>
      </c>
      <c r="AF16" s="667" t="s">
        <v>126</v>
      </c>
      <c r="AG16" s="668" t="str">
        <f t="shared" si="1"/>
        <v/>
      </c>
    </row>
    <row r="17" spans="1:33" ht="36.75" customHeight="1">
      <c r="A17" s="660">
        <f t="shared" si="2"/>
        <v>7</v>
      </c>
      <c r="B17" s="1309" t="str">
        <f>IF(基本情報入力シート!C60="","",基本情報入力シート!C60)</f>
        <v/>
      </c>
      <c r="C17" s="1310"/>
      <c r="D17" s="1310"/>
      <c r="E17" s="1310"/>
      <c r="F17" s="1310"/>
      <c r="G17" s="1310"/>
      <c r="H17" s="1310"/>
      <c r="I17" s="1310"/>
      <c r="J17" s="1310"/>
      <c r="K17" s="1311"/>
      <c r="L17" s="660" t="str">
        <f>IF(基本情報入力シート!M60="","",基本情報入力シート!M60)</f>
        <v/>
      </c>
      <c r="M17" s="660" t="str">
        <f>IF(基本情報入力シート!R60="","",基本情報入力シート!R60)</f>
        <v/>
      </c>
      <c r="N17" s="660" t="str">
        <f>IF(基本情報入力シート!W60="","",基本情報入力シート!W60)</f>
        <v/>
      </c>
      <c r="O17" s="660" t="str">
        <f>IF(基本情報入力シート!X60="","",基本情報入力シート!X60)</f>
        <v/>
      </c>
      <c r="P17" s="661" t="str">
        <f>IF(基本情報入力シート!Y60="","",基本情報入力シート!Y60)</f>
        <v/>
      </c>
      <c r="Q17" s="641" t="str">
        <f>IF(基本情報入力シート!Z60="","",基本情報入力シート!Z60)</f>
        <v/>
      </c>
      <c r="R17" s="662" t="str">
        <f>IF(基本情報入力シート!AA60="","",基本情報入力シート!AA60)</f>
        <v/>
      </c>
      <c r="S17" s="157"/>
      <c r="T17" s="663" t="str">
        <f>IF(P17="","",VLOOKUP(P17,【参考】数式用2!$A$3:$C$26,3,FALSE))</f>
        <v/>
      </c>
      <c r="U17" s="664" t="s">
        <v>121</v>
      </c>
      <c r="V17" s="158"/>
      <c r="W17" s="665" t="s">
        <v>122</v>
      </c>
      <c r="X17" s="158"/>
      <c r="Y17" s="664" t="s">
        <v>123</v>
      </c>
      <c r="Z17" s="158"/>
      <c r="AA17" s="664" t="s">
        <v>122</v>
      </c>
      <c r="AB17" s="158"/>
      <c r="AC17" s="664" t="s">
        <v>124</v>
      </c>
      <c r="AD17" s="306" t="s">
        <v>125</v>
      </c>
      <c r="AE17" s="666" t="str">
        <f t="shared" si="0"/>
        <v/>
      </c>
      <c r="AF17" s="667" t="s">
        <v>126</v>
      </c>
      <c r="AG17" s="668" t="str">
        <f t="shared" si="1"/>
        <v/>
      </c>
    </row>
    <row r="18" spans="1:33" ht="36.75" customHeight="1">
      <c r="A18" s="660">
        <f t="shared" si="2"/>
        <v>8</v>
      </c>
      <c r="B18" s="1309" t="str">
        <f>IF(基本情報入力シート!C61="","",基本情報入力シート!C61)</f>
        <v/>
      </c>
      <c r="C18" s="1310"/>
      <c r="D18" s="1310"/>
      <c r="E18" s="1310"/>
      <c r="F18" s="1310"/>
      <c r="G18" s="1310"/>
      <c r="H18" s="1310"/>
      <c r="I18" s="1310"/>
      <c r="J18" s="1310"/>
      <c r="K18" s="1311"/>
      <c r="L18" s="660" t="str">
        <f>IF(基本情報入力シート!M61="","",基本情報入力シート!M61)</f>
        <v/>
      </c>
      <c r="M18" s="660" t="str">
        <f>IF(基本情報入力シート!R61="","",基本情報入力シート!R61)</f>
        <v/>
      </c>
      <c r="N18" s="660" t="str">
        <f>IF(基本情報入力シート!W61="","",基本情報入力シート!W61)</f>
        <v/>
      </c>
      <c r="O18" s="660" t="str">
        <f>IF(基本情報入力シート!X61="","",基本情報入力シート!X61)</f>
        <v/>
      </c>
      <c r="P18" s="661" t="str">
        <f>IF(基本情報入力シート!Y61="","",基本情報入力シート!Y61)</f>
        <v/>
      </c>
      <c r="Q18" s="641" t="str">
        <f>IF(基本情報入力シート!Z61="","",基本情報入力シート!Z61)</f>
        <v/>
      </c>
      <c r="R18" s="662" t="str">
        <f>IF(基本情報入力シート!AA61="","",基本情報入力シート!AA61)</f>
        <v/>
      </c>
      <c r="S18" s="157"/>
      <c r="T18" s="663" t="str">
        <f>IF(P18="","",VLOOKUP(P18,【参考】数式用2!$A$3:$C$26,3,FALSE))</f>
        <v/>
      </c>
      <c r="U18" s="664" t="s">
        <v>121</v>
      </c>
      <c r="V18" s="158"/>
      <c r="W18" s="665" t="s">
        <v>122</v>
      </c>
      <c r="X18" s="158"/>
      <c r="Y18" s="664" t="s">
        <v>123</v>
      </c>
      <c r="Z18" s="158"/>
      <c r="AA18" s="664" t="s">
        <v>122</v>
      </c>
      <c r="AB18" s="158"/>
      <c r="AC18" s="664" t="s">
        <v>124</v>
      </c>
      <c r="AD18" s="306" t="s">
        <v>125</v>
      </c>
      <c r="AE18" s="666" t="str">
        <f t="shared" si="0"/>
        <v/>
      </c>
      <c r="AF18" s="667" t="s">
        <v>126</v>
      </c>
      <c r="AG18" s="668" t="str">
        <f t="shared" si="1"/>
        <v/>
      </c>
    </row>
    <row r="19" spans="1:33" ht="36.75" customHeight="1">
      <c r="A19" s="660">
        <f t="shared" si="2"/>
        <v>9</v>
      </c>
      <c r="B19" s="1309" t="str">
        <f>IF(基本情報入力シート!C62="","",基本情報入力シート!C62)</f>
        <v/>
      </c>
      <c r="C19" s="1310"/>
      <c r="D19" s="1310"/>
      <c r="E19" s="1310"/>
      <c r="F19" s="1310"/>
      <c r="G19" s="1310"/>
      <c r="H19" s="1310"/>
      <c r="I19" s="1310"/>
      <c r="J19" s="1310"/>
      <c r="K19" s="1311"/>
      <c r="L19" s="660" t="str">
        <f>IF(基本情報入力シート!M62="","",基本情報入力シート!M62)</f>
        <v/>
      </c>
      <c r="M19" s="660" t="str">
        <f>IF(基本情報入力シート!R62="","",基本情報入力シート!R62)</f>
        <v/>
      </c>
      <c r="N19" s="660" t="str">
        <f>IF(基本情報入力シート!W62="","",基本情報入力シート!W62)</f>
        <v/>
      </c>
      <c r="O19" s="660" t="str">
        <f>IF(基本情報入力シート!X62="","",基本情報入力シート!X62)</f>
        <v/>
      </c>
      <c r="P19" s="661" t="str">
        <f>IF(基本情報入力シート!Y62="","",基本情報入力シート!Y62)</f>
        <v/>
      </c>
      <c r="Q19" s="641" t="str">
        <f>IF(基本情報入力シート!Z62="","",基本情報入力シート!Z62)</f>
        <v/>
      </c>
      <c r="R19" s="662" t="str">
        <f>IF(基本情報入力シート!AA62="","",基本情報入力シート!AA62)</f>
        <v/>
      </c>
      <c r="S19" s="157"/>
      <c r="T19" s="663" t="str">
        <f>IF(P19="","",VLOOKUP(P19,【参考】数式用2!$A$3:$C$26,3,FALSE))</f>
        <v/>
      </c>
      <c r="U19" s="664" t="s">
        <v>121</v>
      </c>
      <c r="V19" s="158"/>
      <c r="W19" s="665" t="s">
        <v>122</v>
      </c>
      <c r="X19" s="158"/>
      <c r="Y19" s="664" t="s">
        <v>123</v>
      </c>
      <c r="Z19" s="158"/>
      <c r="AA19" s="664" t="s">
        <v>122</v>
      </c>
      <c r="AB19" s="158"/>
      <c r="AC19" s="664" t="s">
        <v>124</v>
      </c>
      <c r="AD19" s="306" t="s">
        <v>125</v>
      </c>
      <c r="AE19" s="666" t="str">
        <f t="shared" si="0"/>
        <v/>
      </c>
      <c r="AF19" s="667" t="s">
        <v>126</v>
      </c>
      <c r="AG19" s="668" t="str">
        <f t="shared" si="1"/>
        <v/>
      </c>
    </row>
    <row r="20" spans="1:33" ht="36.75" customHeight="1">
      <c r="A20" s="660">
        <f t="shared" si="2"/>
        <v>10</v>
      </c>
      <c r="B20" s="1309" t="str">
        <f>IF(基本情報入力シート!C63="","",基本情報入力シート!C63)</f>
        <v/>
      </c>
      <c r="C20" s="1310"/>
      <c r="D20" s="1310"/>
      <c r="E20" s="1310"/>
      <c r="F20" s="1310"/>
      <c r="G20" s="1310"/>
      <c r="H20" s="1310"/>
      <c r="I20" s="1310"/>
      <c r="J20" s="1310"/>
      <c r="K20" s="1311"/>
      <c r="L20" s="660" t="str">
        <f>IF(基本情報入力シート!M63="","",基本情報入力シート!M63)</f>
        <v/>
      </c>
      <c r="M20" s="660" t="str">
        <f>IF(基本情報入力シート!R63="","",基本情報入力シート!R63)</f>
        <v/>
      </c>
      <c r="N20" s="660" t="str">
        <f>IF(基本情報入力シート!W63="","",基本情報入力シート!W63)</f>
        <v/>
      </c>
      <c r="O20" s="660" t="str">
        <f>IF(基本情報入力シート!X63="","",基本情報入力シート!X63)</f>
        <v/>
      </c>
      <c r="P20" s="661" t="str">
        <f>IF(基本情報入力シート!Y63="","",基本情報入力シート!Y63)</f>
        <v/>
      </c>
      <c r="Q20" s="641" t="str">
        <f>IF(基本情報入力シート!Z63="","",基本情報入力シート!Z63)</f>
        <v/>
      </c>
      <c r="R20" s="662" t="str">
        <f>IF(基本情報入力シート!AA63="","",基本情報入力シート!AA63)</f>
        <v/>
      </c>
      <c r="S20" s="157"/>
      <c r="T20" s="663" t="str">
        <f>IF(P20="","",VLOOKUP(P20,【参考】数式用2!$A$3:$C$26,3,FALSE))</f>
        <v/>
      </c>
      <c r="U20" s="664" t="s">
        <v>121</v>
      </c>
      <c r="V20" s="158"/>
      <c r="W20" s="665" t="s">
        <v>122</v>
      </c>
      <c r="X20" s="158"/>
      <c r="Y20" s="664" t="s">
        <v>123</v>
      </c>
      <c r="Z20" s="158"/>
      <c r="AA20" s="664" t="s">
        <v>122</v>
      </c>
      <c r="AB20" s="158"/>
      <c r="AC20" s="664" t="s">
        <v>124</v>
      </c>
      <c r="AD20" s="306" t="s">
        <v>125</v>
      </c>
      <c r="AE20" s="666" t="str">
        <f t="shared" si="0"/>
        <v/>
      </c>
      <c r="AF20" s="667" t="s">
        <v>126</v>
      </c>
      <c r="AG20" s="668" t="str">
        <f t="shared" si="1"/>
        <v/>
      </c>
    </row>
    <row r="21" spans="1:33" ht="36.75" customHeight="1">
      <c r="A21" s="660">
        <f t="shared" si="2"/>
        <v>11</v>
      </c>
      <c r="B21" s="1309" t="str">
        <f>IF(基本情報入力シート!C64="","",基本情報入力シート!C64)</f>
        <v/>
      </c>
      <c r="C21" s="1310"/>
      <c r="D21" s="1310"/>
      <c r="E21" s="1310"/>
      <c r="F21" s="1310"/>
      <c r="G21" s="1310"/>
      <c r="H21" s="1310"/>
      <c r="I21" s="1310"/>
      <c r="J21" s="1310"/>
      <c r="K21" s="1311"/>
      <c r="L21" s="660" t="str">
        <f>IF(基本情報入力シート!M64="","",基本情報入力シート!M64)</f>
        <v/>
      </c>
      <c r="M21" s="660" t="str">
        <f>IF(基本情報入力シート!R64="","",基本情報入力シート!R64)</f>
        <v/>
      </c>
      <c r="N21" s="660" t="str">
        <f>IF(基本情報入力シート!W64="","",基本情報入力シート!W64)</f>
        <v/>
      </c>
      <c r="O21" s="660" t="str">
        <f>IF(基本情報入力シート!X64="","",基本情報入力シート!X64)</f>
        <v/>
      </c>
      <c r="P21" s="661" t="str">
        <f>IF(基本情報入力シート!Y64="","",基本情報入力シート!Y64)</f>
        <v/>
      </c>
      <c r="Q21" s="641" t="str">
        <f>IF(基本情報入力シート!Z64="","",基本情報入力シート!Z64)</f>
        <v/>
      </c>
      <c r="R21" s="662" t="str">
        <f>IF(基本情報入力シート!AA64="","",基本情報入力シート!AA64)</f>
        <v/>
      </c>
      <c r="S21" s="157"/>
      <c r="T21" s="663" t="str">
        <f>IF(P21="","",VLOOKUP(P21,【参考】数式用2!$A$3:$C$26,3,FALSE))</f>
        <v/>
      </c>
      <c r="U21" s="664" t="s">
        <v>121</v>
      </c>
      <c r="V21" s="158"/>
      <c r="W21" s="665" t="s">
        <v>122</v>
      </c>
      <c r="X21" s="158"/>
      <c r="Y21" s="664" t="s">
        <v>123</v>
      </c>
      <c r="Z21" s="158"/>
      <c r="AA21" s="664" t="s">
        <v>122</v>
      </c>
      <c r="AB21" s="158"/>
      <c r="AC21" s="664" t="s">
        <v>124</v>
      </c>
      <c r="AD21" s="306" t="s">
        <v>125</v>
      </c>
      <c r="AE21" s="666" t="str">
        <f t="shared" si="0"/>
        <v/>
      </c>
      <c r="AF21" s="667" t="s">
        <v>126</v>
      </c>
      <c r="AG21" s="668" t="str">
        <f t="shared" si="1"/>
        <v/>
      </c>
    </row>
    <row r="22" spans="1:33" ht="36.75" customHeight="1">
      <c r="A22" s="660">
        <f t="shared" si="2"/>
        <v>12</v>
      </c>
      <c r="B22" s="1309" t="str">
        <f>IF(基本情報入力シート!C65="","",基本情報入力シート!C65)</f>
        <v/>
      </c>
      <c r="C22" s="1310"/>
      <c r="D22" s="1310"/>
      <c r="E22" s="1310"/>
      <c r="F22" s="1310"/>
      <c r="G22" s="1310"/>
      <c r="H22" s="1310"/>
      <c r="I22" s="1310"/>
      <c r="J22" s="1310"/>
      <c r="K22" s="1311"/>
      <c r="L22" s="660" t="str">
        <f>IF(基本情報入力シート!M65="","",基本情報入力シート!M65)</f>
        <v/>
      </c>
      <c r="M22" s="660" t="str">
        <f>IF(基本情報入力シート!R65="","",基本情報入力シート!R65)</f>
        <v/>
      </c>
      <c r="N22" s="660" t="str">
        <f>IF(基本情報入力シート!W65="","",基本情報入力シート!W65)</f>
        <v/>
      </c>
      <c r="O22" s="660" t="str">
        <f>IF(基本情報入力シート!X65="","",基本情報入力シート!X65)</f>
        <v/>
      </c>
      <c r="P22" s="661" t="str">
        <f>IF(基本情報入力シート!Y65="","",基本情報入力シート!Y65)</f>
        <v/>
      </c>
      <c r="Q22" s="641" t="str">
        <f>IF(基本情報入力シート!Z65="","",基本情報入力シート!Z65)</f>
        <v/>
      </c>
      <c r="R22" s="662" t="str">
        <f>IF(基本情報入力シート!AA65="","",基本情報入力シート!AA65)</f>
        <v/>
      </c>
      <c r="S22" s="157"/>
      <c r="T22" s="663" t="str">
        <f>IF(P22="","",VLOOKUP(P22,【参考】数式用2!$A$3:$C$26,3,FALSE))</f>
        <v/>
      </c>
      <c r="U22" s="664" t="s">
        <v>121</v>
      </c>
      <c r="V22" s="158"/>
      <c r="W22" s="665" t="s">
        <v>122</v>
      </c>
      <c r="X22" s="158"/>
      <c r="Y22" s="664" t="s">
        <v>123</v>
      </c>
      <c r="Z22" s="158"/>
      <c r="AA22" s="664" t="s">
        <v>122</v>
      </c>
      <c r="AB22" s="158"/>
      <c r="AC22" s="664" t="s">
        <v>124</v>
      </c>
      <c r="AD22" s="306" t="s">
        <v>125</v>
      </c>
      <c r="AE22" s="666" t="str">
        <f t="shared" si="0"/>
        <v/>
      </c>
      <c r="AF22" s="667" t="s">
        <v>126</v>
      </c>
      <c r="AG22" s="668" t="str">
        <f t="shared" si="1"/>
        <v/>
      </c>
    </row>
    <row r="23" spans="1:33" ht="36.75" customHeight="1">
      <c r="A23" s="660">
        <f t="shared" si="2"/>
        <v>13</v>
      </c>
      <c r="B23" s="1309" t="str">
        <f>IF(基本情報入力シート!C66="","",基本情報入力シート!C66)</f>
        <v/>
      </c>
      <c r="C23" s="1310"/>
      <c r="D23" s="1310"/>
      <c r="E23" s="1310"/>
      <c r="F23" s="1310"/>
      <c r="G23" s="1310"/>
      <c r="H23" s="1310"/>
      <c r="I23" s="1310"/>
      <c r="J23" s="1310"/>
      <c r="K23" s="1311"/>
      <c r="L23" s="660" t="str">
        <f>IF(基本情報入力シート!M66="","",基本情報入力シート!M66)</f>
        <v/>
      </c>
      <c r="M23" s="660" t="str">
        <f>IF(基本情報入力シート!R66="","",基本情報入力シート!R66)</f>
        <v/>
      </c>
      <c r="N23" s="660" t="str">
        <f>IF(基本情報入力シート!W66="","",基本情報入力シート!W66)</f>
        <v/>
      </c>
      <c r="O23" s="660" t="str">
        <f>IF(基本情報入力シート!X66="","",基本情報入力シート!X66)</f>
        <v/>
      </c>
      <c r="P23" s="661" t="str">
        <f>IF(基本情報入力シート!Y66="","",基本情報入力シート!Y66)</f>
        <v/>
      </c>
      <c r="Q23" s="641" t="str">
        <f>IF(基本情報入力シート!Z66="","",基本情報入力シート!Z66)</f>
        <v/>
      </c>
      <c r="R23" s="662" t="str">
        <f>IF(基本情報入力シート!AA66="","",基本情報入力シート!AA66)</f>
        <v/>
      </c>
      <c r="S23" s="157"/>
      <c r="T23" s="663" t="str">
        <f>IF(P23="","",VLOOKUP(P23,【参考】数式用2!$A$3:$C$26,3,FALSE))</f>
        <v/>
      </c>
      <c r="U23" s="664" t="s">
        <v>121</v>
      </c>
      <c r="V23" s="158"/>
      <c r="W23" s="665" t="s">
        <v>122</v>
      </c>
      <c r="X23" s="158"/>
      <c r="Y23" s="664" t="s">
        <v>123</v>
      </c>
      <c r="Z23" s="158"/>
      <c r="AA23" s="664" t="s">
        <v>122</v>
      </c>
      <c r="AB23" s="158"/>
      <c r="AC23" s="664" t="s">
        <v>124</v>
      </c>
      <c r="AD23" s="306" t="s">
        <v>125</v>
      </c>
      <c r="AE23" s="666" t="str">
        <f t="shared" si="0"/>
        <v/>
      </c>
      <c r="AF23" s="667" t="s">
        <v>126</v>
      </c>
      <c r="AG23" s="668" t="str">
        <f t="shared" si="1"/>
        <v/>
      </c>
    </row>
    <row r="24" spans="1:33" ht="36.75" customHeight="1">
      <c r="A24" s="660">
        <f t="shared" si="2"/>
        <v>14</v>
      </c>
      <c r="B24" s="1309" t="str">
        <f>IF(基本情報入力シート!C67="","",基本情報入力シート!C67)</f>
        <v/>
      </c>
      <c r="C24" s="1310"/>
      <c r="D24" s="1310"/>
      <c r="E24" s="1310"/>
      <c r="F24" s="1310"/>
      <c r="G24" s="1310"/>
      <c r="H24" s="1310"/>
      <c r="I24" s="1310"/>
      <c r="J24" s="1310"/>
      <c r="K24" s="1311"/>
      <c r="L24" s="660" t="str">
        <f>IF(基本情報入力シート!M67="","",基本情報入力シート!M67)</f>
        <v/>
      </c>
      <c r="M24" s="660" t="str">
        <f>IF(基本情報入力シート!R67="","",基本情報入力シート!R67)</f>
        <v/>
      </c>
      <c r="N24" s="660" t="str">
        <f>IF(基本情報入力シート!W67="","",基本情報入力シート!W67)</f>
        <v/>
      </c>
      <c r="O24" s="660" t="str">
        <f>IF(基本情報入力シート!X67="","",基本情報入力シート!X67)</f>
        <v/>
      </c>
      <c r="P24" s="661" t="str">
        <f>IF(基本情報入力シート!Y67="","",基本情報入力シート!Y67)</f>
        <v/>
      </c>
      <c r="Q24" s="641" t="str">
        <f>IF(基本情報入力シート!Z67="","",基本情報入力シート!Z67)</f>
        <v/>
      </c>
      <c r="R24" s="662" t="str">
        <f>IF(基本情報入力シート!AA67="","",基本情報入力シート!AA67)</f>
        <v/>
      </c>
      <c r="S24" s="157"/>
      <c r="T24" s="663" t="str">
        <f>IF(P24="","",VLOOKUP(P24,【参考】数式用2!$A$3:$C$26,3,FALSE))</f>
        <v/>
      </c>
      <c r="U24" s="664" t="s">
        <v>121</v>
      </c>
      <c r="V24" s="158"/>
      <c r="W24" s="665" t="s">
        <v>122</v>
      </c>
      <c r="X24" s="158"/>
      <c r="Y24" s="664" t="s">
        <v>123</v>
      </c>
      <c r="Z24" s="158"/>
      <c r="AA24" s="664" t="s">
        <v>122</v>
      </c>
      <c r="AB24" s="158"/>
      <c r="AC24" s="664" t="s">
        <v>124</v>
      </c>
      <c r="AD24" s="306" t="s">
        <v>125</v>
      </c>
      <c r="AE24" s="666" t="str">
        <f t="shared" si="0"/>
        <v/>
      </c>
      <c r="AF24" s="667" t="s">
        <v>126</v>
      </c>
      <c r="AG24" s="668" t="str">
        <f t="shared" si="1"/>
        <v/>
      </c>
    </row>
    <row r="25" spans="1:33" ht="36.75" customHeight="1">
      <c r="A25" s="660">
        <f t="shared" si="2"/>
        <v>15</v>
      </c>
      <c r="B25" s="1309" t="str">
        <f>IF(基本情報入力シート!C68="","",基本情報入力シート!C68)</f>
        <v/>
      </c>
      <c r="C25" s="1310"/>
      <c r="D25" s="1310"/>
      <c r="E25" s="1310"/>
      <c r="F25" s="1310"/>
      <c r="G25" s="1310"/>
      <c r="H25" s="1310"/>
      <c r="I25" s="1310"/>
      <c r="J25" s="1310"/>
      <c r="K25" s="1311"/>
      <c r="L25" s="660" t="str">
        <f>IF(基本情報入力シート!M68="","",基本情報入力シート!M68)</f>
        <v/>
      </c>
      <c r="M25" s="660" t="str">
        <f>IF(基本情報入力シート!R68="","",基本情報入力シート!R68)</f>
        <v/>
      </c>
      <c r="N25" s="660" t="str">
        <f>IF(基本情報入力シート!W68="","",基本情報入力シート!W68)</f>
        <v/>
      </c>
      <c r="O25" s="660" t="str">
        <f>IF(基本情報入力シート!X68="","",基本情報入力シート!X68)</f>
        <v/>
      </c>
      <c r="P25" s="661" t="str">
        <f>IF(基本情報入力シート!Y68="","",基本情報入力シート!Y68)</f>
        <v/>
      </c>
      <c r="Q25" s="641" t="str">
        <f>IF(基本情報入力シート!Z68="","",基本情報入力シート!Z68)</f>
        <v/>
      </c>
      <c r="R25" s="662" t="str">
        <f>IF(基本情報入力シート!AA68="","",基本情報入力シート!AA68)</f>
        <v/>
      </c>
      <c r="S25" s="157"/>
      <c r="T25" s="663" t="str">
        <f>IF(P25="","",VLOOKUP(P25,【参考】数式用2!$A$3:$C$26,3,FALSE))</f>
        <v/>
      </c>
      <c r="U25" s="664" t="s">
        <v>121</v>
      </c>
      <c r="V25" s="158"/>
      <c r="W25" s="665" t="s">
        <v>122</v>
      </c>
      <c r="X25" s="158"/>
      <c r="Y25" s="664" t="s">
        <v>123</v>
      </c>
      <c r="Z25" s="158"/>
      <c r="AA25" s="664" t="s">
        <v>122</v>
      </c>
      <c r="AB25" s="158"/>
      <c r="AC25" s="664" t="s">
        <v>124</v>
      </c>
      <c r="AD25" s="306" t="s">
        <v>125</v>
      </c>
      <c r="AE25" s="666" t="str">
        <f t="shared" si="0"/>
        <v/>
      </c>
      <c r="AF25" s="667" t="s">
        <v>126</v>
      </c>
      <c r="AG25" s="668" t="str">
        <f t="shared" si="1"/>
        <v/>
      </c>
    </row>
    <row r="26" spans="1:33" ht="36.75" customHeight="1">
      <c r="A26" s="660">
        <f t="shared" si="2"/>
        <v>16</v>
      </c>
      <c r="B26" s="1309" t="str">
        <f>IF(基本情報入力シート!C69="","",基本情報入力シート!C69)</f>
        <v/>
      </c>
      <c r="C26" s="1310"/>
      <c r="D26" s="1310"/>
      <c r="E26" s="1310"/>
      <c r="F26" s="1310"/>
      <c r="G26" s="1310"/>
      <c r="H26" s="1310"/>
      <c r="I26" s="1310"/>
      <c r="J26" s="1310"/>
      <c r="K26" s="1311"/>
      <c r="L26" s="660" t="str">
        <f>IF(基本情報入力シート!M69="","",基本情報入力シート!M69)</f>
        <v/>
      </c>
      <c r="M26" s="660" t="str">
        <f>IF(基本情報入力シート!R69="","",基本情報入力シート!R69)</f>
        <v/>
      </c>
      <c r="N26" s="660" t="str">
        <f>IF(基本情報入力シート!W69="","",基本情報入力シート!W69)</f>
        <v/>
      </c>
      <c r="O26" s="660" t="str">
        <f>IF(基本情報入力シート!X69="","",基本情報入力シート!X69)</f>
        <v/>
      </c>
      <c r="P26" s="661" t="str">
        <f>IF(基本情報入力シート!Y69="","",基本情報入力シート!Y69)</f>
        <v/>
      </c>
      <c r="Q26" s="641" t="str">
        <f>IF(基本情報入力シート!Z69="","",基本情報入力シート!Z69)</f>
        <v/>
      </c>
      <c r="R26" s="662" t="str">
        <f>IF(基本情報入力シート!AA69="","",基本情報入力シート!AA69)</f>
        <v/>
      </c>
      <c r="S26" s="157"/>
      <c r="T26" s="663" t="str">
        <f>IF(P26="","",VLOOKUP(P26,【参考】数式用2!$A$3:$C$26,3,FALSE))</f>
        <v/>
      </c>
      <c r="U26" s="664" t="s">
        <v>121</v>
      </c>
      <c r="V26" s="158"/>
      <c r="W26" s="665" t="s">
        <v>122</v>
      </c>
      <c r="X26" s="158"/>
      <c r="Y26" s="664" t="s">
        <v>123</v>
      </c>
      <c r="Z26" s="158"/>
      <c r="AA26" s="664" t="s">
        <v>122</v>
      </c>
      <c r="AB26" s="158"/>
      <c r="AC26" s="664" t="s">
        <v>124</v>
      </c>
      <c r="AD26" s="306" t="s">
        <v>125</v>
      </c>
      <c r="AE26" s="666" t="str">
        <f t="shared" si="0"/>
        <v/>
      </c>
      <c r="AF26" s="667" t="s">
        <v>126</v>
      </c>
      <c r="AG26" s="668" t="str">
        <f t="shared" si="1"/>
        <v/>
      </c>
    </row>
    <row r="27" spans="1:33" ht="36.75" customHeight="1">
      <c r="A27" s="660">
        <f t="shared" si="2"/>
        <v>17</v>
      </c>
      <c r="B27" s="1309" t="str">
        <f>IF(基本情報入力シート!C70="","",基本情報入力シート!C70)</f>
        <v/>
      </c>
      <c r="C27" s="1310"/>
      <c r="D27" s="1310"/>
      <c r="E27" s="1310"/>
      <c r="F27" s="1310"/>
      <c r="G27" s="1310"/>
      <c r="H27" s="1310"/>
      <c r="I27" s="1310"/>
      <c r="J27" s="1310"/>
      <c r="K27" s="1311"/>
      <c r="L27" s="660" t="str">
        <f>IF(基本情報入力シート!M70="","",基本情報入力シート!M70)</f>
        <v/>
      </c>
      <c r="M27" s="660" t="str">
        <f>IF(基本情報入力シート!R70="","",基本情報入力シート!R70)</f>
        <v/>
      </c>
      <c r="N27" s="660" t="str">
        <f>IF(基本情報入力シート!W70="","",基本情報入力シート!W70)</f>
        <v/>
      </c>
      <c r="O27" s="660" t="str">
        <f>IF(基本情報入力シート!X70="","",基本情報入力シート!X70)</f>
        <v/>
      </c>
      <c r="P27" s="661" t="str">
        <f>IF(基本情報入力シート!Y70="","",基本情報入力シート!Y70)</f>
        <v/>
      </c>
      <c r="Q27" s="641" t="str">
        <f>IF(基本情報入力シート!Z70="","",基本情報入力シート!Z70)</f>
        <v/>
      </c>
      <c r="R27" s="662" t="str">
        <f>IF(基本情報入力シート!AA70="","",基本情報入力シート!AA70)</f>
        <v/>
      </c>
      <c r="S27" s="157"/>
      <c r="T27" s="663" t="str">
        <f>IF(P27="","",VLOOKUP(P27,【参考】数式用2!$A$3:$C$26,3,FALSE))</f>
        <v/>
      </c>
      <c r="U27" s="664" t="s">
        <v>121</v>
      </c>
      <c r="V27" s="158"/>
      <c r="W27" s="665" t="s">
        <v>122</v>
      </c>
      <c r="X27" s="158"/>
      <c r="Y27" s="664" t="s">
        <v>123</v>
      </c>
      <c r="Z27" s="158"/>
      <c r="AA27" s="664" t="s">
        <v>122</v>
      </c>
      <c r="AB27" s="158"/>
      <c r="AC27" s="664" t="s">
        <v>124</v>
      </c>
      <c r="AD27" s="306" t="s">
        <v>125</v>
      </c>
      <c r="AE27" s="666" t="str">
        <f t="shared" si="0"/>
        <v/>
      </c>
      <c r="AF27" s="667" t="s">
        <v>126</v>
      </c>
      <c r="AG27" s="668" t="str">
        <f t="shared" si="1"/>
        <v/>
      </c>
    </row>
    <row r="28" spans="1:33" ht="36.75" customHeight="1">
      <c r="A28" s="660">
        <f t="shared" si="2"/>
        <v>18</v>
      </c>
      <c r="B28" s="1309" t="str">
        <f>IF(基本情報入力シート!C71="","",基本情報入力シート!C71)</f>
        <v/>
      </c>
      <c r="C28" s="1310"/>
      <c r="D28" s="1310"/>
      <c r="E28" s="1310"/>
      <c r="F28" s="1310"/>
      <c r="G28" s="1310"/>
      <c r="H28" s="1310"/>
      <c r="I28" s="1310"/>
      <c r="J28" s="1310"/>
      <c r="K28" s="1311"/>
      <c r="L28" s="660" t="str">
        <f>IF(基本情報入力シート!M71="","",基本情報入力シート!M71)</f>
        <v/>
      </c>
      <c r="M28" s="660" t="str">
        <f>IF(基本情報入力シート!R71="","",基本情報入力シート!R71)</f>
        <v/>
      </c>
      <c r="N28" s="660" t="str">
        <f>IF(基本情報入力シート!W71="","",基本情報入力シート!W71)</f>
        <v/>
      </c>
      <c r="O28" s="660" t="str">
        <f>IF(基本情報入力シート!X71="","",基本情報入力シート!X71)</f>
        <v/>
      </c>
      <c r="P28" s="661" t="str">
        <f>IF(基本情報入力シート!Y71="","",基本情報入力シート!Y71)</f>
        <v/>
      </c>
      <c r="Q28" s="641" t="str">
        <f>IF(基本情報入力シート!Z71="","",基本情報入力シート!Z71)</f>
        <v/>
      </c>
      <c r="R28" s="662" t="str">
        <f>IF(基本情報入力シート!AA71="","",基本情報入力シート!AA71)</f>
        <v/>
      </c>
      <c r="S28" s="157"/>
      <c r="T28" s="663" t="str">
        <f>IF(P28="","",VLOOKUP(P28,【参考】数式用2!$A$3:$C$26,3,FALSE))</f>
        <v/>
      </c>
      <c r="U28" s="664" t="s">
        <v>121</v>
      </c>
      <c r="V28" s="158"/>
      <c r="W28" s="665" t="s">
        <v>122</v>
      </c>
      <c r="X28" s="158"/>
      <c r="Y28" s="664" t="s">
        <v>123</v>
      </c>
      <c r="Z28" s="158"/>
      <c r="AA28" s="664" t="s">
        <v>122</v>
      </c>
      <c r="AB28" s="158"/>
      <c r="AC28" s="664" t="s">
        <v>124</v>
      </c>
      <c r="AD28" s="306" t="s">
        <v>125</v>
      </c>
      <c r="AE28" s="666" t="str">
        <f t="shared" si="0"/>
        <v/>
      </c>
      <c r="AF28" s="667" t="s">
        <v>126</v>
      </c>
      <c r="AG28" s="668" t="str">
        <f t="shared" si="1"/>
        <v/>
      </c>
    </row>
    <row r="29" spans="1:33" ht="36.75" customHeight="1">
      <c r="A29" s="660">
        <f t="shared" si="2"/>
        <v>19</v>
      </c>
      <c r="B29" s="1309" t="str">
        <f>IF(基本情報入力シート!C72="","",基本情報入力シート!C72)</f>
        <v/>
      </c>
      <c r="C29" s="1310"/>
      <c r="D29" s="1310"/>
      <c r="E29" s="1310"/>
      <c r="F29" s="1310"/>
      <c r="G29" s="1310"/>
      <c r="H29" s="1310"/>
      <c r="I29" s="1310"/>
      <c r="J29" s="1310"/>
      <c r="K29" s="1311"/>
      <c r="L29" s="660" t="str">
        <f>IF(基本情報入力シート!M72="","",基本情報入力シート!M72)</f>
        <v/>
      </c>
      <c r="M29" s="660" t="str">
        <f>IF(基本情報入力シート!R72="","",基本情報入力シート!R72)</f>
        <v/>
      </c>
      <c r="N29" s="660" t="str">
        <f>IF(基本情報入力シート!W72="","",基本情報入力シート!W72)</f>
        <v/>
      </c>
      <c r="O29" s="660" t="str">
        <f>IF(基本情報入力シート!X72="","",基本情報入力シート!X72)</f>
        <v/>
      </c>
      <c r="P29" s="661" t="str">
        <f>IF(基本情報入力シート!Y72="","",基本情報入力シート!Y72)</f>
        <v/>
      </c>
      <c r="Q29" s="641" t="str">
        <f>IF(基本情報入力シート!Z72="","",基本情報入力シート!Z72)</f>
        <v/>
      </c>
      <c r="R29" s="662" t="str">
        <f>IF(基本情報入力シート!AA72="","",基本情報入力シート!AA72)</f>
        <v/>
      </c>
      <c r="S29" s="157"/>
      <c r="T29" s="663" t="str">
        <f>IF(P29="","",VLOOKUP(P29,【参考】数式用2!$A$3:$C$26,3,FALSE))</f>
        <v/>
      </c>
      <c r="U29" s="664" t="s">
        <v>121</v>
      </c>
      <c r="V29" s="158"/>
      <c r="W29" s="665" t="s">
        <v>122</v>
      </c>
      <c r="X29" s="158"/>
      <c r="Y29" s="664" t="s">
        <v>123</v>
      </c>
      <c r="Z29" s="158"/>
      <c r="AA29" s="664" t="s">
        <v>122</v>
      </c>
      <c r="AB29" s="158"/>
      <c r="AC29" s="664" t="s">
        <v>124</v>
      </c>
      <c r="AD29" s="306" t="s">
        <v>125</v>
      </c>
      <c r="AE29" s="666" t="str">
        <f t="shared" si="0"/>
        <v/>
      </c>
      <c r="AF29" s="667" t="s">
        <v>126</v>
      </c>
      <c r="AG29" s="668" t="str">
        <f t="shared" si="1"/>
        <v/>
      </c>
    </row>
    <row r="30" spans="1:33" ht="36.75" customHeight="1">
      <c r="A30" s="660">
        <f t="shared" si="2"/>
        <v>20</v>
      </c>
      <c r="B30" s="1309" t="str">
        <f>IF(基本情報入力シート!C73="","",基本情報入力シート!C73)</f>
        <v/>
      </c>
      <c r="C30" s="1310"/>
      <c r="D30" s="1310"/>
      <c r="E30" s="1310"/>
      <c r="F30" s="1310"/>
      <c r="G30" s="1310"/>
      <c r="H30" s="1310"/>
      <c r="I30" s="1310"/>
      <c r="J30" s="1310"/>
      <c r="K30" s="1311"/>
      <c r="L30" s="660" t="str">
        <f>IF(基本情報入力シート!M73="","",基本情報入力シート!M73)</f>
        <v/>
      </c>
      <c r="M30" s="660" t="str">
        <f>IF(基本情報入力シート!R73="","",基本情報入力シート!R73)</f>
        <v/>
      </c>
      <c r="N30" s="660" t="str">
        <f>IF(基本情報入力シート!W73="","",基本情報入力シート!W73)</f>
        <v/>
      </c>
      <c r="O30" s="660" t="str">
        <f>IF(基本情報入力シート!X73="","",基本情報入力シート!X73)</f>
        <v/>
      </c>
      <c r="P30" s="661" t="str">
        <f>IF(基本情報入力シート!Y73="","",基本情報入力シート!Y73)</f>
        <v/>
      </c>
      <c r="Q30" s="641" t="str">
        <f>IF(基本情報入力シート!Z73="","",基本情報入力シート!Z73)</f>
        <v/>
      </c>
      <c r="R30" s="662" t="str">
        <f>IF(基本情報入力シート!AA73="","",基本情報入力シート!AA73)</f>
        <v/>
      </c>
      <c r="S30" s="157"/>
      <c r="T30" s="663" t="str">
        <f>IF(P30="","",VLOOKUP(P30,【参考】数式用2!$A$3:$C$26,3,FALSE))</f>
        <v/>
      </c>
      <c r="U30" s="664" t="s">
        <v>121</v>
      </c>
      <c r="V30" s="158"/>
      <c r="W30" s="665" t="s">
        <v>122</v>
      </c>
      <c r="X30" s="158"/>
      <c r="Y30" s="664" t="s">
        <v>123</v>
      </c>
      <c r="Z30" s="158"/>
      <c r="AA30" s="664" t="s">
        <v>122</v>
      </c>
      <c r="AB30" s="158"/>
      <c r="AC30" s="664" t="s">
        <v>124</v>
      </c>
      <c r="AD30" s="306" t="s">
        <v>125</v>
      </c>
      <c r="AE30" s="666" t="str">
        <f t="shared" si="0"/>
        <v/>
      </c>
      <c r="AF30" s="667" t="s">
        <v>126</v>
      </c>
      <c r="AG30" s="668" t="str">
        <f t="shared" si="1"/>
        <v/>
      </c>
    </row>
    <row r="31" spans="1:33" ht="36.75" customHeight="1">
      <c r="A31" s="660">
        <f t="shared" si="2"/>
        <v>21</v>
      </c>
      <c r="B31" s="1309" t="str">
        <f>IF(基本情報入力シート!C74="","",基本情報入力シート!C74)</f>
        <v/>
      </c>
      <c r="C31" s="1310"/>
      <c r="D31" s="1310"/>
      <c r="E31" s="1310"/>
      <c r="F31" s="1310"/>
      <c r="G31" s="1310"/>
      <c r="H31" s="1310"/>
      <c r="I31" s="1310"/>
      <c r="J31" s="1310"/>
      <c r="K31" s="1311"/>
      <c r="L31" s="660" t="str">
        <f>IF(基本情報入力シート!M74="","",基本情報入力シート!M74)</f>
        <v/>
      </c>
      <c r="M31" s="660" t="str">
        <f>IF(基本情報入力シート!R74="","",基本情報入力シート!R74)</f>
        <v/>
      </c>
      <c r="N31" s="660" t="str">
        <f>IF(基本情報入力シート!W74="","",基本情報入力シート!W74)</f>
        <v/>
      </c>
      <c r="O31" s="660" t="str">
        <f>IF(基本情報入力シート!X74="","",基本情報入力シート!X74)</f>
        <v/>
      </c>
      <c r="P31" s="661" t="str">
        <f>IF(基本情報入力シート!Y74="","",基本情報入力シート!Y74)</f>
        <v/>
      </c>
      <c r="Q31" s="641" t="str">
        <f>IF(基本情報入力シート!Z74="","",基本情報入力シート!Z74)</f>
        <v/>
      </c>
      <c r="R31" s="662" t="str">
        <f>IF(基本情報入力シート!AA74="","",基本情報入力シート!AA74)</f>
        <v/>
      </c>
      <c r="S31" s="157"/>
      <c r="T31" s="663" t="str">
        <f>IF(P31="","",VLOOKUP(P31,【参考】数式用2!$A$3:$C$26,3,FALSE))</f>
        <v/>
      </c>
      <c r="U31" s="664" t="s">
        <v>121</v>
      </c>
      <c r="V31" s="158"/>
      <c r="W31" s="665" t="s">
        <v>122</v>
      </c>
      <c r="X31" s="158"/>
      <c r="Y31" s="664" t="s">
        <v>123</v>
      </c>
      <c r="Z31" s="158"/>
      <c r="AA31" s="664" t="s">
        <v>122</v>
      </c>
      <c r="AB31" s="158"/>
      <c r="AC31" s="664" t="s">
        <v>124</v>
      </c>
      <c r="AD31" s="306" t="s">
        <v>125</v>
      </c>
      <c r="AE31" s="666" t="str">
        <f t="shared" si="0"/>
        <v/>
      </c>
      <c r="AF31" s="667" t="s">
        <v>126</v>
      </c>
      <c r="AG31" s="668" t="str">
        <f t="shared" si="1"/>
        <v/>
      </c>
    </row>
    <row r="32" spans="1:33" ht="36.75" customHeight="1">
      <c r="A32" s="660">
        <f t="shared" si="2"/>
        <v>22</v>
      </c>
      <c r="B32" s="1309" t="str">
        <f>IF(基本情報入力シート!C75="","",基本情報入力シート!C75)</f>
        <v/>
      </c>
      <c r="C32" s="1310"/>
      <c r="D32" s="1310"/>
      <c r="E32" s="1310"/>
      <c r="F32" s="1310"/>
      <c r="G32" s="1310"/>
      <c r="H32" s="1310"/>
      <c r="I32" s="1310"/>
      <c r="J32" s="1310"/>
      <c r="K32" s="1311"/>
      <c r="L32" s="660" t="str">
        <f>IF(基本情報入力シート!M75="","",基本情報入力シート!M75)</f>
        <v/>
      </c>
      <c r="M32" s="660" t="str">
        <f>IF(基本情報入力シート!R75="","",基本情報入力シート!R75)</f>
        <v/>
      </c>
      <c r="N32" s="660" t="str">
        <f>IF(基本情報入力シート!W75="","",基本情報入力シート!W75)</f>
        <v/>
      </c>
      <c r="O32" s="660" t="str">
        <f>IF(基本情報入力シート!X75="","",基本情報入力シート!X75)</f>
        <v/>
      </c>
      <c r="P32" s="661" t="str">
        <f>IF(基本情報入力シート!Y75="","",基本情報入力シート!Y75)</f>
        <v/>
      </c>
      <c r="Q32" s="641" t="str">
        <f>IF(基本情報入力シート!Z75="","",基本情報入力シート!Z75)</f>
        <v/>
      </c>
      <c r="R32" s="662" t="str">
        <f>IF(基本情報入力シート!AA75="","",基本情報入力シート!AA75)</f>
        <v/>
      </c>
      <c r="S32" s="157"/>
      <c r="T32" s="663" t="str">
        <f>IF(P32="","",VLOOKUP(P32,【参考】数式用2!$A$3:$C$26,3,FALSE))</f>
        <v/>
      </c>
      <c r="U32" s="664" t="s">
        <v>121</v>
      </c>
      <c r="V32" s="158"/>
      <c r="W32" s="665" t="s">
        <v>122</v>
      </c>
      <c r="X32" s="158"/>
      <c r="Y32" s="664" t="s">
        <v>123</v>
      </c>
      <c r="Z32" s="158"/>
      <c r="AA32" s="664" t="s">
        <v>122</v>
      </c>
      <c r="AB32" s="158"/>
      <c r="AC32" s="664" t="s">
        <v>124</v>
      </c>
      <c r="AD32" s="306" t="s">
        <v>125</v>
      </c>
      <c r="AE32" s="666" t="str">
        <f t="shared" si="0"/>
        <v/>
      </c>
      <c r="AF32" s="667" t="s">
        <v>126</v>
      </c>
      <c r="AG32" s="668" t="str">
        <f t="shared" si="1"/>
        <v/>
      </c>
    </row>
    <row r="33" spans="1:33" ht="36.75" customHeight="1">
      <c r="A33" s="660">
        <f t="shared" si="2"/>
        <v>23</v>
      </c>
      <c r="B33" s="1309" t="str">
        <f>IF(基本情報入力シート!C76="","",基本情報入力シート!C76)</f>
        <v/>
      </c>
      <c r="C33" s="1310"/>
      <c r="D33" s="1310"/>
      <c r="E33" s="1310"/>
      <c r="F33" s="1310"/>
      <c r="G33" s="1310"/>
      <c r="H33" s="1310"/>
      <c r="I33" s="1310"/>
      <c r="J33" s="1310"/>
      <c r="K33" s="1311"/>
      <c r="L33" s="660" t="str">
        <f>IF(基本情報入力シート!M76="","",基本情報入力シート!M76)</f>
        <v/>
      </c>
      <c r="M33" s="660" t="str">
        <f>IF(基本情報入力シート!R76="","",基本情報入力シート!R76)</f>
        <v/>
      </c>
      <c r="N33" s="660" t="str">
        <f>IF(基本情報入力シート!W76="","",基本情報入力シート!W76)</f>
        <v/>
      </c>
      <c r="O33" s="660" t="str">
        <f>IF(基本情報入力シート!X76="","",基本情報入力シート!X76)</f>
        <v/>
      </c>
      <c r="P33" s="661" t="str">
        <f>IF(基本情報入力シート!Y76="","",基本情報入力シート!Y76)</f>
        <v/>
      </c>
      <c r="Q33" s="641" t="str">
        <f>IF(基本情報入力シート!Z76="","",基本情報入力シート!Z76)</f>
        <v/>
      </c>
      <c r="R33" s="662" t="str">
        <f>IF(基本情報入力シート!AA76="","",基本情報入力シート!AA76)</f>
        <v/>
      </c>
      <c r="S33" s="157"/>
      <c r="T33" s="663" t="str">
        <f>IF(P33="","",VLOOKUP(P33,【参考】数式用2!$A$3:$C$26,3,FALSE))</f>
        <v/>
      </c>
      <c r="U33" s="664" t="s">
        <v>121</v>
      </c>
      <c r="V33" s="158"/>
      <c r="W33" s="665" t="s">
        <v>122</v>
      </c>
      <c r="X33" s="158"/>
      <c r="Y33" s="664" t="s">
        <v>123</v>
      </c>
      <c r="Z33" s="158"/>
      <c r="AA33" s="664" t="s">
        <v>122</v>
      </c>
      <c r="AB33" s="158"/>
      <c r="AC33" s="664" t="s">
        <v>124</v>
      </c>
      <c r="AD33" s="306" t="s">
        <v>125</v>
      </c>
      <c r="AE33" s="666" t="str">
        <f t="shared" si="0"/>
        <v/>
      </c>
      <c r="AF33" s="667" t="s">
        <v>126</v>
      </c>
      <c r="AG33" s="668" t="str">
        <f t="shared" si="1"/>
        <v/>
      </c>
    </row>
    <row r="34" spans="1:33" ht="36.75" customHeight="1">
      <c r="A34" s="660">
        <f t="shared" si="2"/>
        <v>24</v>
      </c>
      <c r="B34" s="1309" t="str">
        <f>IF(基本情報入力シート!C77="","",基本情報入力シート!C77)</f>
        <v/>
      </c>
      <c r="C34" s="1310"/>
      <c r="D34" s="1310"/>
      <c r="E34" s="1310"/>
      <c r="F34" s="1310"/>
      <c r="G34" s="1310"/>
      <c r="H34" s="1310"/>
      <c r="I34" s="1310"/>
      <c r="J34" s="1310"/>
      <c r="K34" s="1311"/>
      <c r="L34" s="660" t="str">
        <f>IF(基本情報入力シート!M77="","",基本情報入力シート!M77)</f>
        <v/>
      </c>
      <c r="M34" s="660" t="str">
        <f>IF(基本情報入力シート!R77="","",基本情報入力シート!R77)</f>
        <v/>
      </c>
      <c r="N34" s="660" t="str">
        <f>IF(基本情報入力シート!W77="","",基本情報入力シート!W77)</f>
        <v/>
      </c>
      <c r="O34" s="660" t="str">
        <f>IF(基本情報入力シート!X77="","",基本情報入力シート!X77)</f>
        <v/>
      </c>
      <c r="P34" s="661" t="str">
        <f>IF(基本情報入力シート!Y77="","",基本情報入力シート!Y77)</f>
        <v/>
      </c>
      <c r="Q34" s="641" t="str">
        <f>IF(基本情報入力シート!Z77="","",基本情報入力シート!Z77)</f>
        <v/>
      </c>
      <c r="R34" s="662" t="str">
        <f>IF(基本情報入力シート!AA77="","",基本情報入力シート!AA77)</f>
        <v/>
      </c>
      <c r="S34" s="157"/>
      <c r="T34" s="663" t="str">
        <f>IF(P34="","",VLOOKUP(P34,【参考】数式用2!$A$3:$C$26,3,FALSE))</f>
        <v/>
      </c>
      <c r="U34" s="664" t="s">
        <v>121</v>
      </c>
      <c r="V34" s="158"/>
      <c r="W34" s="665" t="s">
        <v>122</v>
      </c>
      <c r="X34" s="158"/>
      <c r="Y34" s="664" t="s">
        <v>123</v>
      </c>
      <c r="Z34" s="158"/>
      <c r="AA34" s="664" t="s">
        <v>122</v>
      </c>
      <c r="AB34" s="158"/>
      <c r="AC34" s="664" t="s">
        <v>124</v>
      </c>
      <c r="AD34" s="306" t="s">
        <v>125</v>
      </c>
      <c r="AE34" s="666" t="str">
        <f t="shared" si="0"/>
        <v/>
      </c>
      <c r="AF34" s="667" t="s">
        <v>126</v>
      </c>
      <c r="AG34" s="668" t="str">
        <f t="shared" si="1"/>
        <v/>
      </c>
    </row>
    <row r="35" spans="1:33" ht="36.75" customHeight="1">
      <c r="A35" s="660">
        <f t="shared" si="2"/>
        <v>25</v>
      </c>
      <c r="B35" s="1309" t="str">
        <f>IF(基本情報入力シート!C78="","",基本情報入力シート!C78)</f>
        <v/>
      </c>
      <c r="C35" s="1310"/>
      <c r="D35" s="1310"/>
      <c r="E35" s="1310"/>
      <c r="F35" s="1310"/>
      <c r="G35" s="1310"/>
      <c r="H35" s="1310"/>
      <c r="I35" s="1310"/>
      <c r="J35" s="1310"/>
      <c r="K35" s="1311"/>
      <c r="L35" s="660" t="str">
        <f>IF(基本情報入力シート!M78="","",基本情報入力シート!M78)</f>
        <v/>
      </c>
      <c r="M35" s="660" t="str">
        <f>IF(基本情報入力シート!R78="","",基本情報入力シート!R78)</f>
        <v/>
      </c>
      <c r="N35" s="660" t="str">
        <f>IF(基本情報入力シート!W78="","",基本情報入力シート!W78)</f>
        <v/>
      </c>
      <c r="O35" s="660" t="str">
        <f>IF(基本情報入力シート!X78="","",基本情報入力シート!X78)</f>
        <v/>
      </c>
      <c r="P35" s="661" t="str">
        <f>IF(基本情報入力シート!Y78="","",基本情報入力シート!Y78)</f>
        <v/>
      </c>
      <c r="Q35" s="641" t="str">
        <f>IF(基本情報入力シート!Z78="","",基本情報入力シート!Z78)</f>
        <v/>
      </c>
      <c r="R35" s="662" t="str">
        <f>IF(基本情報入力シート!AA78="","",基本情報入力シート!AA78)</f>
        <v/>
      </c>
      <c r="S35" s="157"/>
      <c r="T35" s="663" t="str">
        <f>IF(P35="","",VLOOKUP(P35,【参考】数式用2!$A$3:$C$26,3,FALSE))</f>
        <v/>
      </c>
      <c r="U35" s="664" t="s">
        <v>121</v>
      </c>
      <c r="V35" s="158"/>
      <c r="W35" s="665" t="s">
        <v>122</v>
      </c>
      <c r="X35" s="158"/>
      <c r="Y35" s="664" t="s">
        <v>123</v>
      </c>
      <c r="Z35" s="158"/>
      <c r="AA35" s="664" t="s">
        <v>122</v>
      </c>
      <c r="AB35" s="158"/>
      <c r="AC35" s="664" t="s">
        <v>124</v>
      </c>
      <c r="AD35" s="306" t="s">
        <v>125</v>
      </c>
      <c r="AE35" s="666" t="str">
        <f t="shared" si="0"/>
        <v/>
      </c>
      <c r="AF35" s="667" t="s">
        <v>126</v>
      </c>
      <c r="AG35" s="668" t="str">
        <f t="shared" si="1"/>
        <v/>
      </c>
    </row>
    <row r="36" spans="1:33" ht="36.75" customHeight="1">
      <c r="A36" s="660">
        <f t="shared" si="2"/>
        <v>26</v>
      </c>
      <c r="B36" s="1309" t="str">
        <f>IF(基本情報入力シート!C79="","",基本情報入力シート!C79)</f>
        <v/>
      </c>
      <c r="C36" s="1310"/>
      <c r="D36" s="1310"/>
      <c r="E36" s="1310"/>
      <c r="F36" s="1310"/>
      <c r="G36" s="1310"/>
      <c r="H36" s="1310"/>
      <c r="I36" s="1310"/>
      <c r="J36" s="1310"/>
      <c r="K36" s="1311"/>
      <c r="L36" s="660" t="str">
        <f>IF(基本情報入力シート!M79="","",基本情報入力シート!M79)</f>
        <v/>
      </c>
      <c r="M36" s="660" t="str">
        <f>IF(基本情報入力シート!R79="","",基本情報入力シート!R79)</f>
        <v/>
      </c>
      <c r="N36" s="660" t="str">
        <f>IF(基本情報入力シート!W79="","",基本情報入力シート!W79)</f>
        <v/>
      </c>
      <c r="O36" s="660" t="str">
        <f>IF(基本情報入力シート!X79="","",基本情報入力シート!X79)</f>
        <v/>
      </c>
      <c r="P36" s="661" t="str">
        <f>IF(基本情報入力シート!Y79="","",基本情報入力シート!Y79)</f>
        <v/>
      </c>
      <c r="Q36" s="641" t="str">
        <f>IF(基本情報入力シート!Z79="","",基本情報入力シート!Z79)</f>
        <v/>
      </c>
      <c r="R36" s="662" t="str">
        <f>IF(基本情報入力シート!AA79="","",基本情報入力シート!AA79)</f>
        <v/>
      </c>
      <c r="S36" s="157"/>
      <c r="T36" s="663" t="str">
        <f>IF(P36="","",VLOOKUP(P36,【参考】数式用2!$A$3:$C$26,3,FALSE))</f>
        <v/>
      </c>
      <c r="U36" s="664" t="s">
        <v>121</v>
      </c>
      <c r="V36" s="158"/>
      <c r="W36" s="665" t="s">
        <v>122</v>
      </c>
      <c r="X36" s="158"/>
      <c r="Y36" s="664" t="s">
        <v>123</v>
      </c>
      <c r="Z36" s="158"/>
      <c r="AA36" s="664" t="s">
        <v>122</v>
      </c>
      <c r="AB36" s="158"/>
      <c r="AC36" s="664" t="s">
        <v>124</v>
      </c>
      <c r="AD36" s="306" t="s">
        <v>125</v>
      </c>
      <c r="AE36" s="666" t="str">
        <f t="shared" si="0"/>
        <v/>
      </c>
      <c r="AF36" s="667" t="s">
        <v>126</v>
      </c>
      <c r="AG36" s="668" t="str">
        <f t="shared" si="1"/>
        <v/>
      </c>
    </row>
    <row r="37" spans="1:33" ht="36.75" customHeight="1">
      <c r="A37" s="660">
        <f t="shared" si="2"/>
        <v>27</v>
      </c>
      <c r="B37" s="1309" t="str">
        <f>IF(基本情報入力シート!C80="","",基本情報入力シート!C80)</f>
        <v/>
      </c>
      <c r="C37" s="1310"/>
      <c r="D37" s="1310"/>
      <c r="E37" s="1310"/>
      <c r="F37" s="1310"/>
      <c r="G37" s="1310"/>
      <c r="H37" s="1310"/>
      <c r="I37" s="1310"/>
      <c r="J37" s="1310"/>
      <c r="K37" s="1311"/>
      <c r="L37" s="660" t="str">
        <f>IF(基本情報入力シート!M80="","",基本情報入力シート!M80)</f>
        <v/>
      </c>
      <c r="M37" s="660" t="str">
        <f>IF(基本情報入力シート!R80="","",基本情報入力シート!R80)</f>
        <v/>
      </c>
      <c r="N37" s="660" t="str">
        <f>IF(基本情報入力シート!W80="","",基本情報入力シート!W80)</f>
        <v/>
      </c>
      <c r="O37" s="660" t="str">
        <f>IF(基本情報入力シート!X80="","",基本情報入力シート!X80)</f>
        <v/>
      </c>
      <c r="P37" s="661" t="str">
        <f>IF(基本情報入力シート!Y80="","",基本情報入力シート!Y80)</f>
        <v/>
      </c>
      <c r="Q37" s="641" t="str">
        <f>IF(基本情報入力シート!Z80="","",基本情報入力シート!Z80)</f>
        <v/>
      </c>
      <c r="R37" s="662" t="str">
        <f>IF(基本情報入力シート!AA80="","",基本情報入力シート!AA80)</f>
        <v/>
      </c>
      <c r="S37" s="157"/>
      <c r="T37" s="663" t="str">
        <f>IF(P37="","",VLOOKUP(P37,【参考】数式用2!$A$3:$C$26,3,FALSE))</f>
        <v/>
      </c>
      <c r="U37" s="664" t="s">
        <v>121</v>
      </c>
      <c r="V37" s="158"/>
      <c r="W37" s="665" t="s">
        <v>122</v>
      </c>
      <c r="X37" s="158"/>
      <c r="Y37" s="664" t="s">
        <v>123</v>
      </c>
      <c r="Z37" s="158"/>
      <c r="AA37" s="664" t="s">
        <v>122</v>
      </c>
      <c r="AB37" s="158"/>
      <c r="AC37" s="664" t="s">
        <v>124</v>
      </c>
      <c r="AD37" s="306" t="s">
        <v>125</v>
      </c>
      <c r="AE37" s="666" t="str">
        <f t="shared" si="0"/>
        <v/>
      </c>
      <c r="AF37" s="667" t="s">
        <v>126</v>
      </c>
      <c r="AG37" s="668" t="str">
        <f t="shared" si="1"/>
        <v/>
      </c>
    </row>
    <row r="38" spans="1:33" ht="36.75" customHeight="1">
      <c r="A38" s="660">
        <f t="shared" si="2"/>
        <v>28</v>
      </c>
      <c r="B38" s="1309" t="str">
        <f>IF(基本情報入力シート!C81="","",基本情報入力シート!C81)</f>
        <v/>
      </c>
      <c r="C38" s="1310"/>
      <c r="D38" s="1310"/>
      <c r="E38" s="1310"/>
      <c r="F38" s="1310"/>
      <c r="G38" s="1310"/>
      <c r="H38" s="1310"/>
      <c r="I38" s="1310"/>
      <c r="J38" s="1310"/>
      <c r="K38" s="1311"/>
      <c r="L38" s="660" t="str">
        <f>IF(基本情報入力シート!M81="","",基本情報入力シート!M81)</f>
        <v/>
      </c>
      <c r="M38" s="660" t="str">
        <f>IF(基本情報入力シート!R81="","",基本情報入力シート!R81)</f>
        <v/>
      </c>
      <c r="N38" s="660" t="str">
        <f>IF(基本情報入力シート!W81="","",基本情報入力シート!W81)</f>
        <v/>
      </c>
      <c r="O38" s="660" t="str">
        <f>IF(基本情報入力シート!X81="","",基本情報入力シート!X81)</f>
        <v/>
      </c>
      <c r="P38" s="661" t="str">
        <f>IF(基本情報入力シート!Y81="","",基本情報入力シート!Y81)</f>
        <v/>
      </c>
      <c r="Q38" s="641" t="str">
        <f>IF(基本情報入力シート!Z81="","",基本情報入力シート!Z81)</f>
        <v/>
      </c>
      <c r="R38" s="662" t="str">
        <f>IF(基本情報入力シート!AA81="","",基本情報入力シート!AA81)</f>
        <v/>
      </c>
      <c r="S38" s="157"/>
      <c r="T38" s="663" t="str">
        <f>IF(P38="","",VLOOKUP(P38,【参考】数式用2!$A$3:$C$26,3,FALSE))</f>
        <v/>
      </c>
      <c r="U38" s="664" t="s">
        <v>121</v>
      </c>
      <c r="V38" s="158"/>
      <c r="W38" s="665" t="s">
        <v>122</v>
      </c>
      <c r="X38" s="158"/>
      <c r="Y38" s="664" t="s">
        <v>123</v>
      </c>
      <c r="Z38" s="158"/>
      <c r="AA38" s="664" t="s">
        <v>122</v>
      </c>
      <c r="AB38" s="158"/>
      <c r="AC38" s="664" t="s">
        <v>124</v>
      </c>
      <c r="AD38" s="306" t="s">
        <v>125</v>
      </c>
      <c r="AE38" s="666" t="str">
        <f t="shared" si="0"/>
        <v/>
      </c>
      <c r="AF38" s="667" t="s">
        <v>126</v>
      </c>
      <c r="AG38" s="668" t="str">
        <f t="shared" si="1"/>
        <v/>
      </c>
    </row>
    <row r="39" spans="1:33" ht="36.75" customHeight="1">
      <c r="A39" s="660">
        <f t="shared" si="2"/>
        <v>29</v>
      </c>
      <c r="B39" s="1309" t="str">
        <f>IF(基本情報入力シート!C82="","",基本情報入力シート!C82)</f>
        <v/>
      </c>
      <c r="C39" s="1310"/>
      <c r="D39" s="1310"/>
      <c r="E39" s="1310"/>
      <c r="F39" s="1310"/>
      <c r="G39" s="1310"/>
      <c r="H39" s="1310"/>
      <c r="I39" s="1310"/>
      <c r="J39" s="1310"/>
      <c r="K39" s="1311"/>
      <c r="L39" s="660" t="str">
        <f>IF(基本情報入力シート!M82="","",基本情報入力シート!M82)</f>
        <v/>
      </c>
      <c r="M39" s="660" t="str">
        <f>IF(基本情報入力シート!R82="","",基本情報入力シート!R82)</f>
        <v/>
      </c>
      <c r="N39" s="660" t="str">
        <f>IF(基本情報入力シート!W82="","",基本情報入力シート!W82)</f>
        <v/>
      </c>
      <c r="O39" s="660" t="str">
        <f>IF(基本情報入力シート!X82="","",基本情報入力シート!X82)</f>
        <v/>
      </c>
      <c r="P39" s="661" t="str">
        <f>IF(基本情報入力シート!Y82="","",基本情報入力シート!Y82)</f>
        <v/>
      </c>
      <c r="Q39" s="641" t="str">
        <f>IF(基本情報入力シート!Z82="","",基本情報入力シート!Z82)</f>
        <v/>
      </c>
      <c r="R39" s="662" t="str">
        <f>IF(基本情報入力シート!AA82="","",基本情報入力シート!AA82)</f>
        <v/>
      </c>
      <c r="S39" s="157"/>
      <c r="T39" s="663" t="str">
        <f>IF(P39="","",VLOOKUP(P39,【参考】数式用2!$A$3:$C$26,3,FALSE))</f>
        <v/>
      </c>
      <c r="U39" s="664" t="s">
        <v>121</v>
      </c>
      <c r="V39" s="158"/>
      <c r="W39" s="665" t="s">
        <v>122</v>
      </c>
      <c r="X39" s="158"/>
      <c r="Y39" s="664" t="s">
        <v>123</v>
      </c>
      <c r="Z39" s="158"/>
      <c r="AA39" s="664" t="s">
        <v>122</v>
      </c>
      <c r="AB39" s="158"/>
      <c r="AC39" s="664" t="s">
        <v>124</v>
      </c>
      <c r="AD39" s="306" t="s">
        <v>125</v>
      </c>
      <c r="AE39" s="666" t="str">
        <f t="shared" si="0"/>
        <v/>
      </c>
      <c r="AF39" s="667" t="s">
        <v>126</v>
      </c>
      <c r="AG39" s="668" t="str">
        <f t="shared" si="1"/>
        <v/>
      </c>
    </row>
    <row r="40" spans="1:33" ht="36.75" customHeight="1">
      <c r="A40" s="660">
        <f t="shared" si="2"/>
        <v>30</v>
      </c>
      <c r="B40" s="1309" t="str">
        <f>IF(基本情報入力シート!C83="","",基本情報入力シート!C83)</f>
        <v/>
      </c>
      <c r="C40" s="1310"/>
      <c r="D40" s="1310"/>
      <c r="E40" s="1310"/>
      <c r="F40" s="1310"/>
      <c r="G40" s="1310"/>
      <c r="H40" s="1310"/>
      <c r="I40" s="1310"/>
      <c r="J40" s="1310"/>
      <c r="K40" s="1311"/>
      <c r="L40" s="660" t="str">
        <f>IF(基本情報入力シート!M83="","",基本情報入力シート!M83)</f>
        <v/>
      </c>
      <c r="M40" s="660" t="str">
        <f>IF(基本情報入力シート!R83="","",基本情報入力シート!R83)</f>
        <v/>
      </c>
      <c r="N40" s="660" t="str">
        <f>IF(基本情報入力シート!W83="","",基本情報入力シート!W83)</f>
        <v/>
      </c>
      <c r="O40" s="660" t="str">
        <f>IF(基本情報入力シート!X83="","",基本情報入力シート!X83)</f>
        <v/>
      </c>
      <c r="P40" s="661" t="str">
        <f>IF(基本情報入力シート!Y83="","",基本情報入力シート!Y83)</f>
        <v/>
      </c>
      <c r="Q40" s="641" t="str">
        <f>IF(基本情報入力シート!Z83="","",基本情報入力シート!Z83)</f>
        <v/>
      </c>
      <c r="R40" s="662" t="str">
        <f>IF(基本情報入力シート!AA83="","",基本情報入力シート!AA83)</f>
        <v/>
      </c>
      <c r="S40" s="157"/>
      <c r="T40" s="663" t="str">
        <f>IF(P40="","",VLOOKUP(P40,【参考】数式用2!$A$3:$C$26,3,FALSE))</f>
        <v/>
      </c>
      <c r="U40" s="664" t="s">
        <v>121</v>
      </c>
      <c r="V40" s="158"/>
      <c r="W40" s="665" t="s">
        <v>122</v>
      </c>
      <c r="X40" s="158"/>
      <c r="Y40" s="664" t="s">
        <v>123</v>
      </c>
      <c r="Z40" s="158"/>
      <c r="AA40" s="664" t="s">
        <v>122</v>
      </c>
      <c r="AB40" s="158"/>
      <c r="AC40" s="664" t="s">
        <v>124</v>
      </c>
      <c r="AD40" s="306" t="s">
        <v>125</v>
      </c>
      <c r="AE40" s="666" t="str">
        <f t="shared" si="0"/>
        <v/>
      </c>
      <c r="AF40" s="667" t="s">
        <v>126</v>
      </c>
      <c r="AG40" s="668" t="str">
        <f t="shared" si="1"/>
        <v/>
      </c>
    </row>
    <row r="41" spans="1:33" ht="36.75" customHeight="1">
      <c r="A41" s="660">
        <f t="shared" si="2"/>
        <v>31</v>
      </c>
      <c r="B41" s="1309" t="str">
        <f>IF(基本情報入力シート!C84="","",基本情報入力シート!C84)</f>
        <v/>
      </c>
      <c r="C41" s="1310"/>
      <c r="D41" s="1310"/>
      <c r="E41" s="1310"/>
      <c r="F41" s="1310"/>
      <c r="G41" s="1310"/>
      <c r="H41" s="1310"/>
      <c r="I41" s="1310"/>
      <c r="J41" s="1310"/>
      <c r="K41" s="1311"/>
      <c r="L41" s="660" t="str">
        <f>IF(基本情報入力シート!M84="","",基本情報入力シート!M84)</f>
        <v/>
      </c>
      <c r="M41" s="660" t="str">
        <f>IF(基本情報入力シート!R84="","",基本情報入力シート!R84)</f>
        <v/>
      </c>
      <c r="N41" s="660" t="str">
        <f>IF(基本情報入力シート!W84="","",基本情報入力シート!W84)</f>
        <v/>
      </c>
      <c r="O41" s="660" t="str">
        <f>IF(基本情報入力シート!X84="","",基本情報入力シート!X84)</f>
        <v/>
      </c>
      <c r="P41" s="661" t="str">
        <f>IF(基本情報入力シート!Y84="","",基本情報入力シート!Y84)</f>
        <v/>
      </c>
      <c r="Q41" s="641" t="str">
        <f>IF(基本情報入力シート!Z84="","",基本情報入力シート!Z84)</f>
        <v/>
      </c>
      <c r="R41" s="662" t="str">
        <f>IF(基本情報入力シート!AA84="","",基本情報入力シート!AA84)</f>
        <v/>
      </c>
      <c r="S41" s="157"/>
      <c r="T41" s="663" t="str">
        <f>IF(P41="","",VLOOKUP(P41,【参考】数式用2!$A$3:$C$26,3,FALSE))</f>
        <v/>
      </c>
      <c r="U41" s="664" t="s">
        <v>121</v>
      </c>
      <c r="V41" s="158"/>
      <c r="W41" s="665" t="s">
        <v>122</v>
      </c>
      <c r="X41" s="158"/>
      <c r="Y41" s="664" t="s">
        <v>123</v>
      </c>
      <c r="Z41" s="158"/>
      <c r="AA41" s="664" t="s">
        <v>122</v>
      </c>
      <c r="AB41" s="158"/>
      <c r="AC41" s="664" t="s">
        <v>124</v>
      </c>
      <c r="AD41" s="306" t="s">
        <v>125</v>
      </c>
      <c r="AE41" s="666" t="str">
        <f t="shared" si="0"/>
        <v/>
      </c>
      <c r="AF41" s="667" t="s">
        <v>126</v>
      </c>
      <c r="AG41" s="668" t="str">
        <f t="shared" si="1"/>
        <v/>
      </c>
    </row>
    <row r="42" spans="1:33" ht="36.75" customHeight="1">
      <c r="A42" s="660">
        <f t="shared" si="2"/>
        <v>32</v>
      </c>
      <c r="B42" s="1309" t="str">
        <f>IF(基本情報入力シート!C85="","",基本情報入力シート!C85)</f>
        <v/>
      </c>
      <c r="C42" s="1310"/>
      <c r="D42" s="1310"/>
      <c r="E42" s="1310"/>
      <c r="F42" s="1310"/>
      <c r="G42" s="1310"/>
      <c r="H42" s="1310"/>
      <c r="I42" s="1310"/>
      <c r="J42" s="1310"/>
      <c r="K42" s="1311"/>
      <c r="L42" s="660" t="str">
        <f>IF(基本情報入力シート!M85="","",基本情報入力シート!M85)</f>
        <v/>
      </c>
      <c r="M42" s="660" t="str">
        <f>IF(基本情報入力シート!R85="","",基本情報入力シート!R85)</f>
        <v/>
      </c>
      <c r="N42" s="660" t="str">
        <f>IF(基本情報入力シート!W85="","",基本情報入力シート!W85)</f>
        <v/>
      </c>
      <c r="O42" s="660" t="str">
        <f>IF(基本情報入力シート!X85="","",基本情報入力シート!X85)</f>
        <v/>
      </c>
      <c r="P42" s="661" t="str">
        <f>IF(基本情報入力シート!Y85="","",基本情報入力シート!Y85)</f>
        <v/>
      </c>
      <c r="Q42" s="641" t="str">
        <f>IF(基本情報入力シート!Z85="","",基本情報入力シート!Z85)</f>
        <v/>
      </c>
      <c r="R42" s="662" t="str">
        <f>IF(基本情報入力シート!AA85="","",基本情報入力シート!AA85)</f>
        <v/>
      </c>
      <c r="S42" s="157"/>
      <c r="T42" s="663" t="str">
        <f>IF(P42="","",VLOOKUP(P42,【参考】数式用2!$A$3:$C$26,3,FALSE))</f>
        <v/>
      </c>
      <c r="U42" s="664" t="s">
        <v>121</v>
      </c>
      <c r="V42" s="158"/>
      <c r="W42" s="665" t="s">
        <v>122</v>
      </c>
      <c r="X42" s="158"/>
      <c r="Y42" s="664" t="s">
        <v>123</v>
      </c>
      <c r="Z42" s="158"/>
      <c r="AA42" s="664" t="s">
        <v>122</v>
      </c>
      <c r="AB42" s="158"/>
      <c r="AC42" s="664" t="s">
        <v>124</v>
      </c>
      <c r="AD42" s="306" t="s">
        <v>125</v>
      </c>
      <c r="AE42" s="666" t="str">
        <f t="shared" si="0"/>
        <v/>
      </c>
      <c r="AF42" s="667" t="s">
        <v>126</v>
      </c>
      <c r="AG42" s="668" t="str">
        <f t="shared" si="1"/>
        <v/>
      </c>
    </row>
    <row r="43" spans="1:33" ht="36.75" customHeight="1">
      <c r="A43" s="660">
        <f t="shared" si="2"/>
        <v>33</v>
      </c>
      <c r="B43" s="1309" t="str">
        <f>IF(基本情報入力シート!C86="","",基本情報入力シート!C86)</f>
        <v/>
      </c>
      <c r="C43" s="1310"/>
      <c r="D43" s="1310"/>
      <c r="E43" s="1310"/>
      <c r="F43" s="1310"/>
      <c r="G43" s="1310"/>
      <c r="H43" s="1310"/>
      <c r="I43" s="1310"/>
      <c r="J43" s="1310"/>
      <c r="K43" s="1311"/>
      <c r="L43" s="660" t="str">
        <f>IF(基本情報入力シート!M86="","",基本情報入力シート!M86)</f>
        <v/>
      </c>
      <c r="M43" s="660" t="str">
        <f>IF(基本情報入力シート!R86="","",基本情報入力シート!R86)</f>
        <v/>
      </c>
      <c r="N43" s="660" t="str">
        <f>IF(基本情報入力シート!W86="","",基本情報入力シート!W86)</f>
        <v/>
      </c>
      <c r="O43" s="660" t="str">
        <f>IF(基本情報入力シート!X86="","",基本情報入力シート!X86)</f>
        <v/>
      </c>
      <c r="P43" s="661" t="str">
        <f>IF(基本情報入力シート!Y86="","",基本情報入力シート!Y86)</f>
        <v/>
      </c>
      <c r="Q43" s="641" t="str">
        <f>IF(基本情報入力シート!Z86="","",基本情報入力シート!Z86)</f>
        <v/>
      </c>
      <c r="R43" s="662" t="str">
        <f>IF(基本情報入力シート!AA86="","",基本情報入力シート!AA86)</f>
        <v/>
      </c>
      <c r="S43" s="157"/>
      <c r="T43" s="663" t="str">
        <f>IF(P43="","",VLOOKUP(P43,【参考】数式用2!$A$3:$C$26,3,FALSE))</f>
        <v/>
      </c>
      <c r="U43" s="664" t="s">
        <v>121</v>
      </c>
      <c r="V43" s="158"/>
      <c r="W43" s="665" t="s">
        <v>122</v>
      </c>
      <c r="X43" s="158"/>
      <c r="Y43" s="664" t="s">
        <v>123</v>
      </c>
      <c r="Z43" s="158"/>
      <c r="AA43" s="664" t="s">
        <v>122</v>
      </c>
      <c r="AB43" s="158"/>
      <c r="AC43" s="664" t="s">
        <v>124</v>
      </c>
      <c r="AD43" s="306" t="s">
        <v>125</v>
      </c>
      <c r="AE43" s="666" t="str">
        <f t="shared" si="0"/>
        <v/>
      </c>
      <c r="AF43" s="667" t="s">
        <v>126</v>
      </c>
      <c r="AG43" s="668" t="str">
        <f t="shared" si="1"/>
        <v/>
      </c>
    </row>
    <row r="44" spans="1:33" ht="36.75" customHeight="1">
      <c r="A44" s="660">
        <f t="shared" si="2"/>
        <v>34</v>
      </c>
      <c r="B44" s="1309" t="str">
        <f>IF(基本情報入力シート!C87="","",基本情報入力シート!C87)</f>
        <v/>
      </c>
      <c r="C44" s="1310"/>
      <c r="D44" s="1310"/>
      <c r="E44" s="1310"/>
      <c r="F44" s="1310"/>
      <c r="G44" s="1310"/>
      <c r="H44" s="1310"/>
      <c r="I44" s="1310"/>
      <c r="J44" s="1310"/>
      <c r="K44" s="1311"/>
      <c r="L44" s="660" t="str">
        <f>IF(基本情報入力シート!M87="","",基本情報入力シート!M87)</f>
        <v/>
      </c>
      <c r="M44" s="660" t="str">
        <f>IF(基本情報入力シート!R87="","",基本情報入力シート!R87)</f>
        <v/>
      </c>
      <c r="N44" s="660" t="str">
        <f>IF(基本情報入力シート!W87="","",基本情報入力シート!W87)</f>
        <v/>
      </c>
      <c r="O44" s="660" t="str">
        <f>IF(基本情報入力シート!X87="","",基本情報入力シート!X87)</f>
        <v/>
      </c>
      <c r="P44" s="661" t="str">
        <f>IF(基本情報入力シート!Y87="","",基本情報入力シート!Y87)</f>
        <v/>
      </c>
      <c r="Q44" s="641" t="str">
        <f>IF(基本情報入力シート!Z87="","",基本情報入力シート!Z87)</f>
        <v/>
      </c>
      <c r="R44" s="662" t="str">
        <f>IF(基本情報入力シート!AA87="","",基本情報入力シート!AA87)</f>
        <v/>
      </c>
      <c r="S44" s="157"/>
      <c r="T44" s="663" t="str">
        <f>IF(P44="","",VLOOKUP(P44,【参考】数式用2!$A$3:$C$26,3,FALSE))</f>
        <v/>
      </c>
      <c r="U44" s="664" t="s">
        <v>121</v>
      </c>
      <c r="V44" s="158"/>
      <c r="W44" s="665" t="s">
        <v>122</v>
      </c>
      <c r="X44" s="158"/>
      <c r="Y44" s="664" t="s">
        <v>123</v>
      </c>
      <c r="Z44" s="158"/>
      <c r="AA44" s="664" t="s">
        <v>122</v>
      </c>
      <c r="AB44" s="158"/>
      <c r="AC44" s="664" t="s">
        <v>124</v>
      </c>
      <c r="AD44" s="306" t="s">
        <v>125</v>
      </c>
      <c r="AE44" s="666" t="str">
        <f t="shared" si="0"/>
        <v/>
      </c>
      <c r="AF44" s="667" t="s">
        <v>126</v>
      </c>
      <c r="AG44" s="668" t="str">
        <f t="shared" si="1"/>
        <v/>
      </c>
    </row>
    <row r="45" spans="1:33" ht="36.75" customHeight="1">
      <c r="A45" s="660">
        <f t="shared" si="2"/>
        <v>35</v>
      </c>
      <c r="B45" s="1309" t="str">
        <f>IF(基本情報入力シート!C88="","",基本情報入力シート!C88)</f>
        <v/>
      </c>
      <c r="C45" s="1310"/>
      <c r="D45" s="1310"/>
      <c r="E45" s="1310"/>
      <c r="F45" s="1310"/>
      <c r="G45" s="1310"/>
      <c r="H45" s="1310"/>
      <c r="I45" s="1310"/>
      <c r="J45" s="1310"/>
      <c r="K45" s="1311"/>
      <c r="L45" s="660" t="str">
        <f>IF(基本情報入力シート!M88="","",基本情報入力シート!M88)</f>
        <v/>
      </c>
      <c r="M45" s="660" t="str">
        <f>IF(基本情報入力シート!R88="","",基本情報入力シート!R88)</f>
        <v/>
      </c>
      <c r="N45" s="660" t="str">
        <f>IF(基本情報入力シート!W88="","",基本情報入力シート!W88)</f>
        <v/>
      </c>
      <c r="O45" s="660" t="str">
        <f>IF(基本情報入力シート!X88="","",基本情報入力シート!X88)</f>
        <v/>
      </c>
      <c r="P45" s="661" t="str">
        <f>IF(基本情報入力シート!Y88="","",基本情報入力シート!Y88)</f>
        <v/>
      </c>
      <c r="Q45" s="641" t="str">
        <f>IF(基本情報入力シート!Z88="","",基本情報入力シート!Z88)</f>
        <v/>
      </c>
      <c r="R45" s="662" t="str">
        <f>IF(基本情報入力シート!AA88="","",基本情報入力シート!AA88)</f>
        <v/>
      </c>
      <c r="S45" s="157"/>
      <c r="T45" s="663" t="str">
        <f>IF(P45="","",VLOOKUP(P45,【参考】数式用2!$A$3:$C$26,3,FALSE))</f>
        <v/>
      </c>
      <c r="U45" s="664" t="s">
        <v>121</v>
      </c>
      <c r="V45" s="158"/>
      <c r="W45" s="665" t="s">
        <v>122</v>
      </c>
      <c r="X45" s="158"/>
      <c r="Y45" s="664" t="s">
        <v>123</v>
      </c>
      <c r="Z45" s="158"/>
      <c r="AA45" s="664" t="s">
        <v>122</v>
      </c>
      <c r="AB45" s="158"/>
      <c r="AC45" s="664" t="s">
        <v>124</v>
      </c>
      <c r="AD45" s="306" t="s">
        <v>125</v>
      </c>
      <c r="AE45" s="666" t="str">
        <f t="shared" si="0"/>
        <v/>
      </c>
      <c r="AF45" s="667" t="s">
        <v>126</v>
      </c>
      <c r="AG45" s="668" t="str">
        <f t="shared" si="1"/>
        <v/>
      </c>
    </row>
    <row r="46" spans="1:33" ht="36.75" customHeight="1">
      <c r="A46" s="660">
        <f t="shared" si="2"/>
        <v>36</v>
      </c>
      <c r="B46" s="1309" t="str">
        <f>IF(基本情報入力シート!C89="","",基本情報入力シート!C89)</f>
        <v/>
      </c>
      <c r="C46" s="1310"/>
      <c r="D46" s="1310"/>
      <c r="E46" s="1310"/>
      <c r="F46" s="1310"/>
      <c r="G46" s="1310"/>
      <c r="H46" s="1310"/>
      <c r="I46" s="1310"/>
      <c r="J46" s="1310"/>
      <c r="K46" s="1311"/>
      <c r="L46" s="660" t="str">
        <f>IF(基本情報入力シート!M89="","",基本情報入力シート!M89)</f>
        <v/>
      </c>
      <c r="M46" s="660" t="str">
        <f>IF(基本情報入力シート!R89="","",基本情報入力シート!R89)</f>
        <v/>
      </c>
      <c r="N46" s="660" t="str">
        <f>IF(基本情報入力シート!W89="","",基本情報入力シート!W89)</f>
        <v/>
      </c>
      <c r="O46" s="660" t="str">
        <f>IF(基本情報入力シート!X89="","",基本情報入力シート!X89)</f>
        <v/>
      </c>
      <c r="P46" s="661" t="str">
        <f>IF(基本情報入力シート!Y89="","",基本情報入力シート!Y89)</f>
        <v/>
      </c>
      <c r="Q46" s="641" t="str">
        <f>IF(基本情報入力シート!Z89="","",基本情報入力シート!Z89)</f>
        <v/>
      </c>
      <c r="R46" s="662" t="str">
        <f>IF(基本情報入力シート!AA89="","",基本情報入力シート!AA89)</f>
        <v/>
      </c>
      <c r="S46" s="157"/>
      <c r="T46" s="663" t="str">
        <f>IF(P46="","",VLOOKUP(P46,【参考】数式用2!$A$3:$C$26,3,FALSE))</f>
        <v/>
      </c>
      <c r="U46" s="664" t="s">
        <v>121</v>
      </c>
      <c r="V46" s="158"/>
      <c r="W46" s="665" t="s">
        <v>122</v>
      </c>
      <c r="X46" s="158"/>
      <c r="Y46" s="664" t="s">
        <v>123</v>
      </c>
      <c r="Z46" s="158"/>
      <c r="AA46" s="664" t="s">
        <v>122</v>
      </c>
      <c r="AB46" s="158"/>
      <c r="AC46" s="664" t="s">
        <v>124</v>
      </c>
      <c r="AD46" s="306" t="s">
        <v>125</v>
      </c>
      <c r="AE46" s="666" t="str">
        <f t="shared" si="0"/>
        <v/>
      </c>
      <c r="AF46" s="667" t="s">
        <v>126</v>
      </c>
      <c r="AG46" s="668" t="str">
        <f t="shared" si="1"/>
        <v/>
      </c>
    </row>
    <row r="47" spans="1:33" ht="36.75" customHeight="1">
      <c r="A47" s="660">
        <f t="shared" si="2"/>
        <v>37</v>
      </c>
      <c r="B47" s="1309" t="str">
        <f>IF(基本情報入力シート!C90="","",基本情報入力シート!C90)</f>
        <v/>
      </c>
      <c r="C47" s="1310"/>
      <c r="D47" s="1310"/>
      <c r="E47" s="1310"/>
      <c r="F47" s="1310"/>
      <c r="G47" s="1310"/>
      <c r="H47" s="1310"/>
      <c r="I47" s="1310"/>
      <c r="J47" s="1310"/>
      <c r="K47" s="1311"/>
      <c r="L47" s="660" t="str">
        <f>IF(基本情報入力シート!M90="","",基本情報入力シート!M90)</f>
        <v/>
      </c>
      <c r="M47" s="660" t="str">
        <f>IF(基本情報入力シート!R90="","",基本情報入力シート!R90)</f>
        <v/>
      </c>
      <c r="N47" s="660" t="str">
        <f>IF(基本情報入力シート!W90="","",基本情報入力シート!W90)</f>
        <v/>
      </c>
      <c r="O47" s="660" t="str">
        <f>IF(基本情報入力シート!X90="","",基本情報入力シート!X90)</f>
        <v/>
      </c>
      <c r="P47" s="661" t="str">
        <f>IF(基本情報入力シート!Y90="","",基本情報入力シート!Y90)</f>
        <v/>
      </c>
      <c r="Q47" s="641" t="str">
        <f>IF(基本情報入力シート!Z90="","",基本情報入力シート!Z90)</f>
        <v/>
      </c>
      <c r="R47" s="662" t="str">
        <f>IF(基本情報入力シート!AA90="","",基本情報入力シート!AA90)</f>
        <v/>
      </c>
      <c r="S47" s="157"/>
      <c r="T47" s="663" t="str">
        <f>IF(P47="","",VLOOKUP(P47,【参考】数式用2!$A$3:$C$26,3,FALSE))</f>
        <v/>
      </c>
      <c r="U47" s="664" t="s">
        <v>121</v>
      </c>
      <c r="V47" s="158"/>
      <c r="W47" s="665" t="s">
        <v>122</v>
      </c>
      <c r="X47" s="158"/>
      <c r="Y47" s="664" t="s">
        <v>123</v>
      </c>
      <c r="Z47" s="158"/>
      <c r="AA47" s="664" t="s">
        <v>122</v>
      </c>
      <c r="AB47" s="158"/>
      <c r="AC47" s="664" t="s">
        <v>124</v>
      </c>
      <c r="AD47" s="306" t="s">
        <v>125</v>
      </c>
      <c r="AE47" s="666" t="str">
        <f t="shared" si="0"/>
        <v/>
      </c>
      <c r="AF47" s="667" t="s">
        <v>126</v>
      </c>
      <c r="AG47" s="668" t="str">
        <f t="shared" si="1"/>
        <v/>
      </c>
    </row>
    <row r="48" spans="1:33" ht="36.75" customHeight="1">
      <c r="A48" s="660">
        <f t="shared" si="2"/>
        <v>38</v>
      </c>
      <c r="B48" s="1309" t="str">
        <f>IF(基本情報入力シート!C91="","",基本情報入力シート!C91)</f>
        <v/>
      </c>
      <c r="C48" s="1310"/>
      <c r="D48" s="1310"/>
      <c r="E48" s="1310"/>
      <c r="F48" s="1310"/>
      <c r="G48" s="1310"/>
      <c r="H48" s="1310"/>
      <c r="I48" s="1310"/>
      <c r="J48" s="1310"/>
      <c r="K48" s="1311"/>
      <c r="L48" s="660" t="str">
        <f>IF(基本情報入力シート!M91="","",基本情報入力シート!M91)</f>
        <v/>
      </c>
      <c r="M48" s="660" t="str">
        <f>IF(基本情報入力シート!R91="","",基本情報入力シート!R91)</f>
        <v/>
      </c>
      <c r="N48" s="660" t="str">
        <f>IF(基本情報入力シート!W91="","",基本情報入力シート!W91)</f>
        <v/>
      </c>
      <c r="O48" s="660" t="str">
        <f>IF(基本情報入力シート!X91="","",基本情報入力シート!X91)</f>
        <v/>
      </c>
      <c r="P48" s="661" t="str">
        <f>IF(基本情報入力シート!Y91="","",基本情報入力シート!Y91)</f>
        <v/>
      </c>
      <c r="Q48" s="641" t="str">
        <f>IF(基本情報入力シート!Z91="","",基本情報入力シート!Z91)</f>
        <v/>
      </c>
      <c r="R48" s="662" t="str">
        <f>IF(基本情報入力シート!AA91="","",基本情報入力シート!AA91)</f>
        <v/>
      </c>
      <c r="S48" s="157"/>
      <c r="T48" s="663" t="str">
        <f>IF(P48="","",VLOOKUP(P48,【参考】数式用2!$A$3:$C$26,3,FALSE))</f>
        <v/>
      </c>
      <c r="U48" s="664" t="s">
        <v>121</v>
      </c>
      <c r="V48" s="158"/>
      <c r="W48" s="665" t="s">
        <v>122</v>
      </c>
      <c r="X48" s="158"/>
      <c r="Y48" s="664" t="s">
        <v>123</v>
      </c>
      <c r="Z48" s="158"/>
      <c r="AA48" s="664" t="s">
        <v>122</v>
      </c>
      <c r="AB48" s="158"/>
      <c r="AC48" s="664" t="s">
        <v>124</v>
      </c>
      <c r="AD48" s="306" t="s">
        <v>125</v>
      </c>
      <c r="AE48" s="666" t="str">
        <f t="shared" si="0"/>
        <v/>
      </c>
      <c r="AF48" s="667" t="s">
        <v>126</v>
      </c>
      <c r="AG48" s="668" t="str">
        <f t="shared" si="1"/>
        <v/>
      </c>
    </row>
    <row r="49" spans="1:33" ht="36.75" customHeight="1">
      <c r="A49" s="660">
        <f t="shared" si="2"/>
        <v>39</v>
      </c>
      <c r="B49" s="1309" t="str">
        <f>IF(基本情報入力シート!C92="","",基本情報入力シート!C92)</f>
        <v/>
      </c>
      <c r="C49" s="1310"/>
      <c r="D49" s="1310"/>
      <c r="E49" s="1310"/>
      <c r="F49" s="1310"/>
      <c r="G49" s="1310"/>
      <c r="H49" s="1310"/>
      <c r="I49" s="1310"/>
      <c r="J49" s="1310"/>
      <c r="K49" s="1311"/>
      <c r="L49" s="660" t="str">
        <f>IF(基本情報入力シート!M92="","",基本情報入力シート!M92)</f>
        <v/>
      </c>
      <c r="M49" s="660" t="str">
        <f>IF(基本情報入力シート!R92="","",基本情報入力シート!R92)</f>
        <v/>
      </c>
      <c r="N49" s="660" t="str">
        <f>IF(基本情報入力シート!W92="","",基本情報入力シート!W92)</f>
        <v/>
      </c>
      <c r="O49" s="660" t="str">
        <f>IF(基本情報入力シート!X92="","",基本情報入力シート!X92)</f>
        <v/>
      </c>
      <c r="P49" s="661" t="str">
        <f>IF(基本情報入力シート!Y92="","",基本情報入力シート!Y92)</f>
        <v/>
      </c>
      <c r="Q49" s="641" t="str">
        <f>IF(基本情報入力シート!Z92="","",基本情報入力シート!Z92)</f>
        <v/>
      </c>
      <c r="R49" s="662" t="str">
        <f>IF(基本情報入力シート!AA92="","",基本情報入力シート!AA92)</f>
        <v/>
      </c>
      <c r="S49" s="157"/>
      <c r="T49" s="663" t="str">
        <f>IF(P49="","",VLOOKUP(P49,【参考】数式用2!$A$3:$C$26,3,FALSE))</f>
        <v/>
      </c>
      <c r="U49" s="664" t="s">
        <v>121</v>
      </c>
      <c r="V49" s="158"/>
      <c r="W49" s="665" t="s">
        <v>122</v>
      </c>
      <c r="X49" s="158"/>
      <c r="Y49" s="664" t="s">
        <v>123</v>
      </c>
      <c r="Z49" s="158"/>
      <c r="AA49" s="664" t="s">
        <v>122</v>
      </c>
      <c r="AB49" s="158"/>
      <c r="AC49" s="664" t="s">
        <v>124</v>
      </c>
      <c r="AD49" s="306" t="s">
        <v>125</v>
      </c>
      <c r="AE49" s="666" t="str">
        <f t="shared" si="0"/>
        <v/>
      </c>
      <c r="AF49" s="667" t="s">
        <v>126</v>
      </c>
      <c r="AG49" s="668" t="str">
        <f t="shared" si="1"/>
        <v/>
      </c>
    </row>
    <row r="50" spans="1:33" ht="36.75" customHeight="1">
      <c r="A50" s="660">
        <f t="shared" si="2"/>
        <v>40</v>
      </c>
      <c r="B50" s="1309" t="str">
        <f>IF(基本情報入力シート!C93="","",基本情報入力シート!C93)</f>
        <v/>
      </c>
      <c r="C50" s="1310"/>
      <c r="D50" s="1310"/>
      <c r="E50" s="1310"/>
      <c r="F50" s="1310"/>
      <c r="G50" s="1310"/>
      <c r="H50" s="1310"/>
      <c r="I50" s="1310"/>
      <c r="J50" s="1310"/>
      <c r="K50" s="1311"/>
      <c r="L50" s="660" t="str">
        <f>IF(基本情報入力シート!M93="","",基本情報入力シート!M93)</f>
        <v/>
      </c>
      <c r="M50" s="660" t="str">
        <f>IF(基本情報入力シート!R93="","",基本情報入力シート!R93)</f>
        <v/>
      </c>
      <c r="N50" s="660" t="str">
        <f>IF(基本情報入力シート!W93="","",基本情報入力シート!W93)</f>
        <v/>
      </c>
      <c r="O50" s="660" t="str">
        <f>IF(基本情報入力シート!X93="","",基本情報入力シート!X93)</f>
        <v/>
      </c>
      <c r="P50" s="661" t="str">
        <f>IF(基本情報入力シート!Y93="","",基本情報入力シート!Y93)</f>
        <v/>
      </c>
      <c r="Q50" s="641" t="str">
        <f>IF(基本情報入力シート!Z93="","",基本情報入力シート!Z93)</f>
        <v/>
      </c>
      <c r="R50" s="662" t="str">
        <f>IF(基本情報入力シート!AA93="","",基本情報入力シート!AA93)</f>
        <v/>
      </c>
      <c r="S50" s="157"/>
      <c r="T50" s="663" t="str">
        <f>IF(P50="","",VLOOKUP(P50,【参考】数式用2!$A$3:$C$26,3,FALSE))</f>
        <v/>
      </c>
      <c r="U50" s="664" t="s">
        <v>121</v>
      </c>
      <c r="V50" s="158"/>
      <c r="W50" s="665" t="s">
        <v>122</v>
      </c>
      <c r="X50" s="158"/>
      <c r="Y50" s="664" t="s">
        <v>123</v>
      </c>
      <c r="Z50" s="158"/>
      <c r="AA50" s="664" t="s">
        <v>122</v>
      </c>
      <c r="AB50" s="158"/>
      <c r="AC50" s="664" t="s">
        <v>124</v>
      </c>
      <c r="AD50" s="306" t="s">
        <v>125</v>
      </c>
      <c r="AE50" s="666" t="str">
        <f t="shared" si="0"/>
        <v/>
      </c>
      <c r="AF50" s="667" t="s">
        <v>126</v>
      </c>
      <c r="AG50" s="668" t="str">
        <f t="shared" si="1"/>
        <v/>
      </c>
    </row>
    <row r="51" spans="1:33" ht="36.75" customHeight="1">
      <c r="A51" s="660">
        <f t="shared" si="2"/>
        <v>41</v>
      </c>
      <c r="B51" s="1309" t="str">
        <f>IF(基本情報入力シート!C94="","",基本情報入力シート!C94)</f>
        <v/>
      </c>
      <c r="C51" s="1310"/>
      <c r="D51" s="1310"/>
      <c r="E51" s="1310"/>
      <c r="F51" s="1310"/>
      <c r="G51" s="1310"/>
      <c r="H51" s="1310"/>
      <c r="I51" s="1310"/>
      <c r="J51" s="1310"/>
      <c r="K51" s="1311"/>
      <c r="L51" s="660" t="str">
        <f>IF(基本情報入力シート!M94="","",基本情報入力シート!M94)</f>
        <v/>
      </c>
      <c r="M51" s="660" t="str">
        <f>IF(基本情報入力シート!R94="","",基本情報入力シート!R94)</f>
        <v/>
      </c>
      <c r="N51" s="660" t="str">
        <f>IF(基本情報入力シート!W94="","",基本情報入力シート!W94)</f>
        <v/>
      </c>
      <c r="O51" s="660" t="str">
        <f>IF(基本情報入力シート!X94="","",基本情報入力シート!X94)</f>
        <v/>
      </c>
      <c r="P51" s="661" t="str">
        <f>IF(基本情報入力シート!Y94="","",基本情報入力シート!Y94)</f>
        <v/>
      </c>
      <c r="Q51" s="641" t="str">
        <f>IF(基本情報入力シート!Z94="","",基本情報入力シート!Z94)</f>
        <v/>
      </c>
      <c r="R51" s="662" t="str">
        <f>IF(基本情報入力シート!AA94="","",基本情報入力シート!AA94)</f>
        <v/>
      </c>
      <c r="S51" s="157"/>
      <c r="T51" s="663" t="str">
        <f>IF(P51="","",VLOOKUP(P51,【参考】数式用2!$A$3:$C$26,3,FALSE))</f>
        <v/>
      </c>
      <c r="U51" s="664" t="s">
        <v>121</v>
      </c>
      <c r="V51" s="158"/>
      <c r="W51" s="665" t="s">
        <v>122</v>
      </c>
      <c r="X51" s="158"/>
      <c r="Y51" s="664" t="s">
        <v>123</v>
      </c>
      <c r="Z51" s="158"/>
      <c r="AA51" s="664" t="s">
        <v>122</v>
      </c>
      <c r="AB51" s="158"/>
      <c r="AC51" s="664" t="s">
        <v>124</v>
      </c>
      <c r="AD51" s="306" t="s">
        <v>125</v>
      </c>
      <c r="AE51" s="666" t="str">
        <f t="shared" si="0"/>
        <v/>
      </c>
      <c r="AF51" s="667" t="s">
        <v>126</v>
      </c>
      <c r="AG51" s="668" t="str">
        <f t="shared" si="1"/>
        <v/>
      </c>
    </row>
    <row r="52" spans="1:33" ht="36.75" customHeight="1">
      <c r="A52" s="660">
        <f t="shared" si="2"/>
        <v>42</v>
      </c>
      <c r="B52" s="1309" t="str">
        <f>IF(基本情報入力シート!C95="","",基本情報入力シート!C95)</f>
        <v/>
      </c>
      <c r="C52" s="1310"/>
      <c r="D52" s="1310"/>
      <c r="E52" s="1310"/>
      <c r="F52" s="1310"/>
      <c r="G52" s="1310"/>
      <c r="H52" s="1310"/>
      <c r="I52" s="1310"/>
      <c r="J52" s="1310"/>
      <c r="K52" s="1311"/>
      <c r="L52" s="660" t="str">
        <f>IF(基本情報入力シート!M95="","",基本情報入力シート!M95)</f>
        <v/>
      </c>
      <c r="M52" s="660" t="str">
        <f>IF(基本情報入力シート!R95="","",基本情報入力シート!R95)</f>
        <v/>
      </c>
      <c r="N52" s="660" t="str">
        <f>IF(基本情報入力シート!W95="","",基本情報入力シート!W95)</f>
        <v/>
      </c>
      <c r="O52" s="660" t="str">
        <f>IF(基本情報入力シート!X95="","",基本情報入力シート!X95)</f>
        <v/>
      </c>
      <c r="P52" s="661" t="str">
        <f>IF(基本情報入力シート!Y95="","",基本情報入力シート!Y95)</f>
        <v/>
      </c>
      <c r="Q52" s="641" t="str">
        <f>IF(基本情報入力シート!Z95="","",基本情報入力シート!Z95)</f>
        <v/>
      </c>
      <c r="R52" s="662" t="str">
        <f>IF(基本情報入力シート!AA95="","",基本情報入力シート!AA95)</f>
        <v/>
      </c>
      <c r="S52" s="157"/>
      <c r="T52" s="663" t="str">
        <f>IF(P52="","",VLOOKUP(P52,【参考】数式用2!$A$3:$C$26,3,FALSE))</f>
        <v/>
      </c>
      <c r="U52" s="664" t="s">
        <v>121</v>
      </c>
      <c r="V52" s="158"/>
      <c r="W52" s="665" t="s">
        <v>122</v>
      </c>
      <c r="X52" s="158"/>
      <c r="Y52" s="664" t="s">
        <v>123</v>
      </c>
      <c r="Z52" s="158"/>
      <c r="AA52" s="664" t="s">
        <v>122</v>
      </c>
      <c r="AB52" s="158"/>
      <c r="AC52" s="664" t="s">
        <v>124</v>
      </c>
      <c r="AD52" s="306" t="s">
        <v>125</v>
      </c>
      <c r="AE52" s="666" t="str">
        <f t="shared" si="0"/>
        <v/>
      </c>
      <c r="AF52" s="667" t="s">
        <v>126</v>
      </c>
      <c r="AG52" s="668" t="str">
        <f t="shared" si="1"/>
        <v/>
      </c>
    </row>
    <row r="53" spans="1:33" ht="36.75" customHeight="1">
      <c r="A53" s="660">
        <f t="shared" si="2"/>
        <v>43</v>
      </c>
      <c r="B53" s="1309" t="str">
        <f>IF(基本情報入力シート!C96="","",基本情報入力シート!C96)</f>
        <v/>
      </c>
      <c r="C53" s="1310"/>
      <c r="D53" s="1310"/>
      <c r="E53" s="1310"/>
      <c r="F53" s="1310"/>
      <c r="G53" s="1310"/>
      <c r="H53" s="1310"/>
      <c r="I53" s="1310"/>
      <c r="J53" s="1310"/>
      <c r="K53" s="1311"/>
      <c r="L53" s="660" t="str">
        <f>IF(基本情報入力シート!M96="","",基本情報入力シート!M96)</f>
        <v/>
      </c>
      <c r="M53" s="660" t="str">
        <f>IF(基本情報入力シート!R96="","",基本情報入力シート!R96)</f>
        <v/>
      </c>
      <c r="N53" s="660" t="str">
        <f>IF(基本情報入力シート!W96="","",基本情報入力シート!W96)</f>
        <v/>
      </c>
      <c r="O53" s="660" t="str">
        <f>IF(基本情報入力シート!X96="","",基本情報入力シート!X96)</f>
        <v/>
      </c>
      <c r="P53" s="661" t="str">
        <f>IF(基本情報入力シート!Y96="","",基本情報入力シート!Y96)</f>
        <v/>
      </c>
      <c r="Q53" s="641" t="str">
        <f>IF(基本情報入力シート!Z96="","",基本情報入力シート!Z96)</f>
        <v/>
      </c>
      <c r="R53" s="662" t="str">
        <f>IF(基本情報入力シート!AA96="","",基本情報入力シート!AA96)</f>
        <v/>
      </c>
      <c r="S53" s="157"/>
      <c r="T53" s="663" t="str">
        <f>IF(P53="","",VLOOKUP(P53,【参考】数式用2!$A$3:$C$26,3,FALSE))</f>
        <v/>
      </c>
      <c r="U53" s="664" t="s">
        <v>121</v>
      </c>
      <c r="V53" s="158"/>
      <c r="W53" s="665" t="s">
        <v>122</v>
      </c>
      <c r="X53" s="158"/>
      <c r="Y53" s="664" t="s">
        <v>123</v>
      </c>
      <c r="Z53" s="158"/>
      <c r="AA53" s="664" t="s">
        <v>122</v>
      </c>
      <c r="AB53" s="158"/>
      <c r="AC53" s="664" t="s">
        <v>124</v>
      </c>
      <c r="AD53" s="306" t="s">
        <v>125</v>
      </c>
      <c r="AE53" s="666" t="str">
        <f t="shared" si="0"/>
        <v/>
      </c>
      <c r="AF53" s="667" t="s">
        <v>126</v>
      </c>
      <c r="AG53" s="668" t="str">
        <f t="shared" si="1"/>
        <v/>
      </c>
    </row>
    <row r="54" spans="1:33" ht="36.75" customHeight="1">
      <c r="A54" s="660">
        <f t="shared" si="2"/>
        <v>44</v>
      </c>
      <c r="B54" s="1309" t="str">
        <f>IF(基本情報入力シート!C97="","",基本情報入力シート!C97)</f>
        <v/>
      </c>
      <c r="C54" s="1310"/>
      <c r="D54" s="1310"/>
      <c r="E54" s="1310"/>
      <c r="F54" s="1310"/>
      <c r="G54" s="1310"/>
      <c r="H54" s="1310"/>
      <c r="I54" s="1310"/>
      <c r="J54" s="1310"/>
      <c r="K54" s="1311"/>
      <c r="L54" s="660" t="str">
        <f>IF(基本情報入力シート!M97="","",基本情報入力シート!M97)</f>
        <v/>
      </c>
      <c r="M54" s="660" t="str">
        <f>IF(基本情報入力シート!R97="","",基本情報入力シート!R97)</f>
        <v/>
      </c>
      <c r="N54" s="660" t="str">
        <f>IF(基本情報入力シート!W97="","",基本情報入力シート!W97)</f>
        <v/>
      </c>
      <c r="O54" s="660" t="str">
        <f>IF(基本情報入力シート!X97="","",基本情報入力シート!X97)</f>
        <v/>
      </c>
      <c r="P54" s="661" t="str">
        <f>IF(基本情報入力シート!Y97="","",基本情報入力シート!Y97)</f>
        <v/>
      </c>
      <c r="Q54" s="641" t="str">
        <f>IF(基本情報入力シート!Z97="","",基本情報入力シート!Z97)</f>
        <v/>
      </c>
      <c r="R54" s="662" t="str">
        <f>IF(基本情報入力シート!AA97="","",基本情報入力シート!AA97)</f>
        <v/>
      </c>
      <c r="S54" s="157"/>
      <c r="T54" s="663" t="str">
        <f>IF(P54="","",VLOOKUP(P54,【参考】数式用2!$A$3:$C$26,3,FALSE))</f>
        <v/>
      </c>
      <c r="U54" s="664" t="s">
        <v>121</v>
      </c>
      <c r="V54" s="158"/>
      <c r="W54" s="665" t="s">
        <v>122</v>
      </c>
      <c r="X54" s="158"/>
      <c r="Y54" s="664" t="s">
        <v>123</v>
      </c>
      <c r="Z54" s="158"/>
      <c r="AA54" s="664" t="s">
        <v>122</v>
      </c>
      <c r="AB54" s="158"/>
      <c r="AC54" s="664" t="s">
        <v>124</v>
      </c>
      <c r="AD54" s="306" t="s">
        <v>125</v>
      </c>
      <c r="AE54" s="666" t="str">
        <f t="shared" si="0"/>
        <v/>
      </c>
      <c r="AF54" s="667" t="s">
        <v>126</v>
      </c>
      <c r="AG54" s="668" t="str">
        <f t="shared" si="1"/>
        <v/>
      </c>
    </row>
    <row r="55" spans="1:33" ht="36.75" customHeight="1">
      <c r="A55" s="660">
        <f t="shared" si="2"/>
        <v>45</v>
      </c>
      <c r="B55" s="1309" t="str">
        <f>IF(基本情報入力シート!C98="","",基本情報入力シート!C98)</f>
        <v/>
      </c>
      <c r="C55" s="1310"/>
      <c r="D55" s="1310"/>
      <c r="E55" s="1310"/>
      <c r="F55" s="1310"/>
      <c r="G55" s="1310"/>
      <c r="H55" s="1310"/>
      <c r="I55" s="1310"/>
      <c r="J55" s="1310"/>
      <c r="K55" s="1311"/>
      <c r="L55" s="660" t="str">
        <f>IF(基本情報入力シート!M98="","",基本情報入力シート!M98)</f>
        <v/>
      </c>
      <c r="M55" s="660" t="str">
        <f>IF(基本情報入力シート!R98="","",基本情報入力シート!R98)</f>
        <v/>
      </c>
      <c r="N55" s="660" t="str">
        <f>IF(基本情報入力シート!W98="","",基本情報入力シート!W98)</f>
        <v/>
      </c>
      <c r="O55" s="660" t="str">
        <f>IF(基本情報入力シート!X98="","",基本情報入力シート!X98)</f>
        <v/>
      </c>
      <c r="P55" s="661" t="str">
        <f>IF(基本情報入力シート!Y98="","",基本情報入力シート!Y98)</f>
        <v/>
      </c>
      <c r="Q55" s="641" t="str">
        <f>IF(基本情報入力シート!Z98="","",基本情報入力シート!Z98)</f>
        <v/>
      </c>
      <c r="R55" s="662" t="str">
        <f>IF(基本情報入力シート!AA98="","",基本情報入力シート!AA98)</f>
        <v/>
      </c>
      <c r="S55" s="157"/>
      <c r="T55" s="663" t="str">
        <f>IF(P55="","",VLOOKUP(P55,【参考】数式用2!$A$3:$C$26,3,FALSE))</f>
        <v/>
      </c>
      <c r="U55" s="664" t="s">
        <v>121</v>
      </c>
      <c r="V55" s="158"/>
      <c r="W55" s="665" t="s">
        <v>122</v>
      </c>
      <c r="X55" s="158"/>
      <c r="Y55" s="664" t="s">
        <v>123</v>
      </c>
      <c r="Z55" s="158"/>
      <c r="AA55" s="664" t="s">
        <v>122</v>
      </c>
      <c r="AB55" s="158"/>
      <c r="AC55" s="664" t="s">
        <v>124</v>
      </c>
      <c r="AD55" s="306" t="s">
        <v>125</v>
      </c>
      <c r="AE55" s="666" t="str">
        <f t="shared" si="0"/>
        <v/>
      </c>
      <c r="AF55" s="667" t="s">
        <v>126</v>
      </c>
      <c r="AG55" s="668" t="str">
        <f t="shared" si="1"/>
        <v/>
      </c>
    </row>
    <row r="56" spans="1:33" ht="36.75" customHeight="1">
      <c r="A56" s="660">
        <f t="shared" si="2"/>
        <v>46</v>
      </c>
      <c r="B56" s="1309" t="str">
        <f>IF(基本情報入力シート!C99="","",基本情報入力シート!C99)</f>
        <v/>
      </c>
      <c r="C56" s="1310"/>
      <c r="D56" s="1310"/>
      <c r="E56" s="1310"/>
      <c r="F56" s="1310"/>
      <c r="G56" s="1310"/>
      <c r="H56" s="1310"/>
      <c r="I56" s="1310"/>
      <c r="J56" s="1310"/>
      <c r="K56" s="1311"/>
      <c r="L56" s="660" t="str">
        <f>IF(基本情報入力シート!M99="","",基本情報入力シート!M99)</f>
        <v/>
      </c>
      <c r="M56" s="660" t="str">
        <f>IF(基本情報入力シート!R99="","",基本情報入力シート!R99)</f>
        <v/>
      </c>
      <c r="N56" s="660" t="str">
        <f>IF(基本情報入力シート!W99="","",基本情報入力シート!W99)</f>
        <v/>
      </c>
      <c r="O56" s="660" t="str">
        <f>IF(基本情報入力シート!X99="","",基本情報入力シート!X99)</f>
        <v/>
      </c>
      <c r="P56" s="661" t="str">
        <f>IF(基本情報入力シート!Y99="","",基本情報入力シート!Y99)</f>
        <v/>
      </c>
      <c r="Q56" s="641" t="str">
        <f>IF(基本情報入力シート!Z99="","",基本情報入力シート!Z99)</f>
        <v/>
      </c>
      <c r="R56" s="662" t="str">
        <f>IF(基本情報入力シート!AA99="","",基本情報入力シート!AA99)</f>
        <v/>
      </c>
      <c r="S56" s="157"/>
      <c r="T56" s="663" t="str">
        <f>IF(P56="","",VLOOKUP(P56,【参考】数式用2!$A$3:$C$26,3,FALSE))</f>
        <v/>
      </c>
      <c r="U56" s="664" t="s">
        <v>121</v>
      </c>
      <c r="V56" s="158"/>
      <c r="W56" s="665" t="s">
        <v>122</v>
      </c>
      <c r="X56" s="158"/>
      <c r="Y56" s="664" t="s">
        <v>123</v>
      </c>
      <c r="Z56" s="158"/>
      <c r="AA56" s="664" t="s">
        <v>122</v>
      </c>
      <c r="AB56" s="158"/>
      <c r="AC56" s="664" t="s">
        <v>124</v>
      </c>
      <c r="AD56" s="306" t="s">
        <v>125</v>
      </c>
      <c r="AE56" s="666" t="str">
        <f t="shared" si="0"/>
        <v/>
      </c>
      <c r="AF56" s="667" t="s">
        <v>126</v>
      </c>
      <c r="AG56" s="668" t="str">
        <f t="shared" si="1"/>
        <v/>
      </c>
    </row>
    <row r="57" spans="1:33" ht="36.75" customHeight="1">
      <c r="A57" s="660">
        <f t="shared" si="2"/>
        <v>47</v>
      </c>
      <c r="B57" s="1309" t="str">
        <f>IF(基本情報入力シート!C100="","",基本情報入力シート!C100)</f>
        <v/>
      </c>
      <c r="C57" s="1310"/>
      <c r="D57" s="1310"/>
      <c r="E57" s="1310"/>
      <c r="F57" s="1310"/>
      <c r="G57" s="1310"/>
      <c r="H57" s="1310"/>
      <c r="I57" s="1310"/>
      <c r="J57" s="1310"/>
      <c r="K57" s="1311"/>
      <c r="L57" s="660" t="str">
        <f>IF(基本情報入力シート!M100="","",基本情報入力シート!M100)</f>
        <v/>
      </c>
      <c r="M57" s="660" t="str">
        <f>IF(基本情報入力シート!R100="","",基本情報入力シート!R100)</f>
        <v/>
      </c>
      <c r="N57" s="660" t="str">
        <f>IF(基本情報入力シート!W100="","",基本情報入力シート!W100)</f>
        <v/>
      </c>
      <c r="O57" s="660" t="str">
        <f>IF(基本情報入力シート!X100="","",基本情報入力シート!X100)</f>
        <v/>
      </c>
      <c r="P57" s="661" t="str">
        <f>IF(基本情報入力シート!Y100="","",基本情報入力シート!Y100)</f>
        <v/>
      </c>
      <c r="Q57" s="641" t="str">
        <f>IF(基本情報入力シート!Z100="","",基本情報入力シート!Z100)</f>
        <v/>
      </c>
      <c r="R57" s="662" t="str">
        <f>IF(基本情報入力シート!AA100="","",基本情報入力シート!AA100)</f>
        <v/>
      </c>
      <c r="S57" s="157"/>
      <c r="T57" s="663" t="str">
        <f>IF(P57="","",VLOOKUP(P57,【参考】数式用2!$A$3:$C$26,3,FALSE))</f>
        <v/>
      </c>
      <c r="U57" s="664" t="s">
        <v>121</v>
      </c>
      <c r="V57" s="158"/>
      <c r="W57" s="665" t="s">
        <v>122</v>
      </c>
      <c r="X57" s="158"/>
      <c r="Y57" s="664" t="s">
        <v>123</v>
      </c>
      <c r="Z57" s="158"/>
      <c r="AA57" s="664" t="s">
        <v>122</v>
      </c>
      <c r="AB57" s="158"/>
      <c r="AC57" s="664" t="s">
        <v>124</v>
      </c>
      <c r="AD57" s="306" t="s">
        <v>125</v>
      </c>
      <c r="AE57" s="666" t="str">
        <f t="shared" si="0"/>
        <v/>
      </c>
      <c r="AF57" s="667" t="s">
        <v>126</v>
      </c>
      <c r="AG57" s="668" t="str">
        <f t="shared" si="1"/>
        <v/>
      </c>
    </row>
    <row r="58" spans="1:33" ht="36.75" customHeight="1">
      <c r="A58" s="660">
        <f t="shared" si="2"/>
        <v>48</v>
      </c>
      <c r="B58" s="1309" t="str">
        <f>IF(基本情報入力シート!C101="","",基本情報入力シート!C101)</f>
        <v/>
      </c>
      <c r="C58" s="1310"/>
      <c r="D58" s="1310"/>
      <c r="E58" s="1310"/>
      <c r="F58" s="1310"/>
      <c r="G58" s="1310"/>
      <c r="H58" s="1310"/>
      <c r="I58" s="1310"/>
      <c r="J58" s="1310"/>
      <c r="K58" s="1311"/>
      <c r="L58" s="660" t="str">
        <f>IF(基本情報入力シート!M101="","",基本情報入力シート!M101)</f>
        <v/>
      </c>
      <c r="M58" s="660" t="str">
        <f>IF(基本情報入力シート!R101="","",基本情報入力シート!R101)</f>
        <v/>
      </c>
      <c r="N58" s="660" t="str">
        <f>IF(基本情報入力シート!W101="","",基本情報入力シート!W101)</f>
        <v/>
      </c>
      <c r="O58" s="660" t="str">
        <f>IF(基本情報入力シート!X101="","",基本情報入力シート!X101)</f>
        <v/>
      </c>
      <c r="P58" s="661" t="str">
        <f>IF(基本情報入力シート!Y101="","",基本情報入力シート!Y101)</f>
        <v/>
      </c>
      <c r="Q58" s="641" t="str">
        <f>IF(基本情報入力シート!Z101="","",基本情報入力シート!Z101)</f>
        <v/>
      </c>
      <c r="R58" s="662" t="str">
        <f>IF(基本情報入力シート!AA101="","",基本情報入力シート!AA101)</f>
        <v/>
      </c>
      <c r="S58" s="157"/>
      <c r="T58" s="663" t="str">
        <f>IF(P58="","",VLOOKUP(P58,【参考】数式用2!$A$3:$C$26,3,FALSE))</f>
        <v/>
      </c>
      <c r="U58" s="664" t="s">
        <v>121</v>
      </c>
      <c r="V58" s="158"/>
      <c r="W58" s="665" t="s">
        <v>122</v>
      </c>
      <c r="X58" s="158"/>
      <c r="Y58" s="664" t="s">
        <v>123</v>
      </c>
      <c r="Z58" s="158"/>
      <c r="AA58" s="664" t="s">
        <v>122</v>
      </c>
      <c r="AB58" s="158"/>
      <c r="AC58" s="664" t="s">
        <v>124</v>
      </c>
      <c r="AD58" s="306" t="s">
        <v>125</v>
      </c>
      <c r="AE58" s="666" t="str">
        <f t="shared" si="0"/>
        <v/>
      </c>
      <c r="AF58" s="667" t="s">
        <v>126</v>
      </c>
      <c r="AG58" s="668" t="str">
        <f t="shared" si="1"/>
        <v/>
      </c>
    </row>
    <row r="59" spans="1:33" ht="36.75" customHeight="1">
      <c r="A59" s="660">
        <f t="shared" si="2"/>
        <v>49</v>
      </c>
      <c r="B59" s="1309" t="str">
        <f>IF(基本情報入力シート!C102="","",基本情報入力シート!C102)</f>
        <v/>
      </c>
      <c r="C59" s="1310"/>
      <c r="D59" s="1310"/>
      <c r="E59" s="1310"/>
      <c r="F59" s="1310"/>
      <c r="G59" s="1310"/>
      <c r="H59" s="1310"/>
      <c r="I59" s="1310"/>
      <c r="J59" s="1310"/>
      <c r="K59" s="1311"/>
      <c r="L59" s="660" t="str">
        <f>IF(基本情報入力シート!M102="","",基本情報入力シート!M102)</f>
        <v/>
      </c>
      <c r="M59" s="660" t="str">
        <f>IF(基本情報入力シート!R102="","",基本情報入力シート!R102)</f>
        <v/>
      </c>
      <c r="N59" s="660" t="str">
        <f>IF(基本情報入力シート!W102="","",基本情報入力シート!W102)</f>
        <v/>
      </c>
      <c r="O59" s="660" t="str">
        <f>IF(基本情報入力シート!X102="","",基本情報入力シート!X102)</f>
        <v/>
      </c>
      <c r="P59" s="661" t="str">
        <f>IF(基本情報入力シート!Y102="","",基本情報入力シート!Y102)</f>
        <v/>
      </c>
      <c r="Q59" s="641" t="str">
        <f>IF(基本情報入力シート!Z102="","",基本情報入力シート!Z102)</f>
        <v/>
      </c>
      <c r="R59" s="662" t="str">
        <f>IF(基本情報入力シート!AA102="","",基本情報入力シート!AA102)</f>
        <v/>
      </c>
      <c r="S59" s="157"/>
      <c r="T59" s="663" t="str">
        <f>IF(P59="","",VLOOKUP(P59,【参考】数式用2!$A$3:$C$26,3,FALSE))</f>
        <v/>
      </c>
      <c r="U59" s="664" t="s">
        <v>121</v>
      </c>
      <c r="V59" s="158"/>
      <c r="W59" s="665" t="s">
        <v>122</v>
      </c>
      <c r="X59" s="158"/>
      <c r="Y59" s="664" t="s">
        <v>123</v>
      </c>
      <c r="Z59" s="158"/>
      <c r="AA59" s="664" t="s">
        <v>122</v>
      </c>
      <c r="AB59" s="158"/>
      <c r="AC59" s="664" t="s">
        <v>124</v>
      </c>
      <c r="AD59" s="306" t="s">
        <v>125</v>
      </c>
      <c r="AE59" s="666" t="str">
        <f t="shared" si="0"/>
        <v/>
      </c>
      <c r="AF59" s="667" t="s">
        <v>126</v>
      </c>
      <c r="AG59" s="668" t="str">
        <f t="shared" si="1"/>
        <v/>
      </c>
    </row>
    <row r="60" spans="1:33" ht="36.75" customHeight="1">
      <c r="A60" s="660">
        <f t="shared" si="2"/>
        <v>50</v>
      </c>
      <c r="B60" s="1309" t="str">
        <f>IF(基本情報入力シート!C103="","",基本情報入力シート!C103)</f>
        <v/>
      </c>
      <c r="C60" s="1310"/>
      <c r="D60" s="1310"/>
      <c r="E60" s="1310"/>
      <c r="F60" s="1310"/>
      <c r="G60" s="1310"/>
      <c r="H60" s="1310"/>
      <c r="I60" s="1310"/>
      <c r="J60" s="1310"/>
      <c r="K60" s="1311"/>
      <c r="L60" s="660" t="str">
        <f>IF(基本情報入力シート!M103="","",基本情報入力シート!M103)</f>
        <v/>
      </c>
      <c r="M60" s="660" t="str">
        <f>IF(基本情報入力シート!R103="","",基本情報入力シート!R103)</f>
        <v/>
      </c>
      <c r="N60" s="660" t="str">
        <f>IF(基本情報入力シート!W103="","",基本情報入力シート!W103)</f>
        <v/>
      </c>
      <c r="O60" s="660" t="str">
        <f>IF(基本情報入力シート!X103="","",基本情報入力シート!X103)</f>
        <v/>
      </c>
      <c r="P60" s="661" t="str">
        <f>IF(基本情報入力シート!Y103="","",基本情報入力シート!Y103)</f>
        <v/>
      </c>
      <c r="Q60" s="641" t="str">
        <f>IF(基本情報入力シート!Z103="","",基本情報入力シート!Z103)</f>
        <v/>
      </c>
      <c r="R60" s="662" t="str">
        <f>IF(基本情報入力シート!AA103="","",基本情報入力シート!AA103)</f>
        <v/>
      </c>
      <c r="S60" s="157"/>
      <c r="T60" s="663" t="str">
        <f>IF(P60="","",VLOOKUP(P60,【参考】数式用2!$A$3:$C$26,3,FALSE))</f>
        <v/>
      </c>
      <c r="U60" s="664" t="s">
        <v>121</v>
      </c>
      <c r="V60" s="158"/>
      <c r="W60" s="665" t="s">
        <v>122</v>
      </c>
      <c r="X60" s="158"/>
      <c r="Y60" s="664" t="s">
        <v>123</v>
      </c>
      <c r="Z60" s="158"/>
      <c r="AA60" s="664" t="s">
        <v>122</v>
      </c>
      <c r="AB60" s="158"/>
      <c r="AC60" s="664" t="s">
        <v>124</v>
      </c>
      <c r="AD60" s="306" t="s">
        <v>125</v>
      </c>
      <c r="AE60" s="666" t="str">
        <f t="shared" si="0"/>
        <v/>
      </c>
      <c r="AF60" s="667" t="s">
        <v>126</v>
      </c>
      <c r="AG60" s="668" t="str">
        <f t="shared" si="1"/>
        <v/>
      </c>
    </row>
    <row r="61" spans="1:33" ht="36.75" customHeight="1">
      <c r="A61" s="660">
        <f t="shared" si="2"/>
        <v>51</v>
      </c>
      <c r="B61" s="1309" t="str">
        <f>IF(基本情報入力シート!C104="","",基本情報入力シート!C104)</f>
        <v/>
      </c>
      <c r="C61" s="1310"/>
      <c r="D61" s="1310"/>
      <c r="E61" s="1310"/>
      <c r="F61" s="1310"/>
      <c r="G61" s="1310"/>
      <c r="H61" s="1310"/>
      <c r="I61" s="1310"/>
      <c r="J61" s="1310"/>
      <c r="K61" s="1311"/>
      <c r="L61" s="660" t="str">
        <f>IF(基本情報入力シート!M104="","",基本情報入力シート!M104)</f>
        <v/>
      </c>
      <c r="M61" s="660" t="str">
        <f>IF(基本情報入力シート!R104="","",基本情報入力シート!R104)</f>
        <v/>
      </c>
      <c r="N61" s="660" t="str">
        <f>IF(基本情報入力シート!W104="","",基本情報入力シート!W104)</f>
        <v/>
      </c>
      <c r="O61" s="660" t="str">
        <f>IF(基本情報入力シート!X104="","",基本情報入力シート!X104)</f>
        <v/>
      </c>
      <c r="P61" s="661" t="str">
        <f>IF(基本情報入力シート!Y104="","",基本情報入力シート!Y104)</f>
        <v/>
      </c>
      <c r="Q61" s="641" t="str">
        <f>IF(基本情報入力シート!Z104="","",基本情報入力シート!Z104)</f>
        <v/>
      </c>
      <c r="R61" s="662" t="str">
        <f>IF(基本情報入力シート!AA104="","",基本情報入力シート!AA104)</f>
        <v/>
      </c>
      <c r="S61" s="157"/>
      <c r="T61" s="663" t="str">
        <f>IF(P61="","",VLOOKUP(P61,【参考】数式用2!$A$3:$C$26,3,FALSE))</f>
        <v/>
      </c>
      <c r="U61" s="664" t="s">
        <v>121</v>
      </c>
      <c r="V61" s="158"/>
      <c r="W61" s="665" t="s">
        <v>122</v>
      </c>
      <c r="X61" s="158"/>
      <c r="Y61" s="664" t="s">
        <v>123</v>
      </c>
      <c r="Z61" s="158"/>
      <c r="AA61" s="664" t="s">
        <v>122</v>
      </c>
      <c r="AB61" s="158"/>
      <c r="AC61" s="664" t="s">
        <v>124</v>
      </c>
      <c r="AD61" s="306" t="s">
        <v>125</v>
      </c>
      <c r="AE61" s="666" t="str">
        <f t="shared" si="0"/>
        <v/>
      </c>
      <c r="AF61" s="667" t="s">
        <v>126</v>
      </c>
      <c r="AG61" s="668" t="str">
        <f t="shared" si="1"/>
        <v/>
      </c>
    </row>
    <row r="62" spans="1:33" ht="36.75" customHeight="1">
      <c r="A62" s="660">
        <f t="shared" si="2"/>
        <v>52</v>
      </c>
      <c r="B62" s="1309" t="str">
        <f>IF(基本情報入力シート!C105="","",基本情報入力シート!C105)</f>
        <v/>
      </c>
      <c r="C62" s="1310"/>
      <c r="D62" s="1310"/>
      <c r="E62" s="1310"/>
      <c r="F62" s="1310"/>
      <c r="G62" s="1310"/>
      <c r="H62" s="1310"/>
      <c r="I62" s="1310"/>
      <c r="J62" s="1310"/>
      <c r="K62" s="1311"/>
      <c r="L62" s="660" t="str">
        <f>IF(基本情報入力シート!M105="","",基本情報入力シート!M105)</f>
        <v/>
      </c>
      <c r="M62" s="660" t="str">
        <f>IF(基本情報入力シート!R105="","",基本情報入力シート!R105)</f>
        <v/>
      </c>
      <c r="N62" s="660" t="str">
        <f>IF(基本情報入力シート!W105="","",基本情報入力シート!W105)</f>
        <v/>
      </c>
      <c r="O62" s="660" t="str">
        <f>IF(基本情報入力シート!X105="","",基本情報入力シート!X105)</f>
        <v/>
      </c>
      <c r="P62" s="661" t="str">
        <f>IF(基本情報入力シート!Y105="","",基本情報入力シート!Y105)</f>
        <v/>
      </c>
      <c r="Q62" s="641" t="str">
        <f>IF(基本情報入力シート!Z105="","",基本情報入力シート!Z105)</f>
        <v/>
      </c>
      <c r="R62" s="662" t="str">
        <f>IF(基本情報入力シート!AA105="","",基本情報入力シート!AA105)</f>
        <v/>
      </c>
      <c r="S62" s="157"/>
      <c r="T62" s="663" t="str">
        <f>IF(P62="","",VLOOKUP(P62,【参考】数式用2!$A$3:$C$26,3,FALSE))</f>
        <v/>
      </c>
      <c r="U62" s="664" t="s">
        <v>121</v>
      </c>
      <c r="V62" s="158"/>
      <c r="W62" s="665" t="s">
        <v>122</v>
      </c>
      <c r="X62" s="158"/>
      <c r="Y62" s="664" t="s">
        <v>123</v>
      </c>
      <c r="Z62" s="158"/>
      <c r="AA62" s="664" t="s">
        <v>122</v>
      </c>
      <c r="AB62" s="158"/>
      <c r="AC62" s="664" t="s">
        <v>124</v>
      </c>
      <c r="AD62" s="306" t="s">
        <v>125</v>
      </c>
      <c r="AE62" s="666" t="str">
        <f t="shared" si="0"/>
        <v/>
      </c>
      <c r="AF62" s="667" t="s">
        <v>126</v>
      </c>
      <c r="AG62" s="668" t="str">
        <f t="shared" si="1"/>
        <v/>
      </c>
    </row>
    <row r="63" spans="1:33" ht="36.75" customHeight="1">
      <c r="A63" s="660">
        <f t="shared" si="2"/>
        <v>53</v>
      </c>
      <c r="B63" s="1309" t="str">
        <f>IF(基本情報入力シート!C106="","",基本情報入力シート!C106)</f>
        <v/>
      </c>
      <c r="C63" s="1310"/>
      <c r="D63" s="1310"/>
      <c r="E63" s="1310"/>
      <c r="F63" s="1310"/>
      <c r="G63" s="1310"/>
      <c r="H63" s="1310"/>
      <c r="I63" s="1310"/>
      <c r="J63" s="1310"/>
      <c r="K63" s="1311"/>
      <c r="L63" s="660" t="str">
        <f>IF(基本情報入力シート!M106="","",基本情報入力シート!M106)</f>
        <v/>
      </c>
      <c r="M63" s="660" t="str">
        <f>IF(基本情報入力シート!R106="","",基本情報入力シート!R106)</f>
        <v/>
      </c>
      <c r="N63" s="660" t="str">
        <f>IF(基本情報入力シート!W106="","",基本情報入力シート!W106)</f>
        <v/>
      </c>
      <c r="O63" s="660" t="str">
        <f>IF(基本情報入力シート!X106="","",基本情報入力シート!X106)</f>
        <v/>
      </c>
      <c r="P63" s="661" t="str">
        <f>IF(基本情報入力シート!Y106="","",基本情報入力シート!Y106)</f>
        <v/>
      </c>
      <c r="Q63" s="641" t="str">
        <f>IF(基本情報入力シート!Z106="","",基本情報入力シート!Z106)</f>
        <v/>
      </c>
      <c r="R63" s="662" t="str">
        <f>IF(基本情報入力シート!AA106="","",基本情報入力シート!AA106)</f>
        <v/>
      </c>
      <c r="S63" s="157"/>
      <c r="T63" s="663" t="str">
        <f>IF(P63="","",VLOOKUP(P63,【参考】数式用2!$A$3:$C$26,3,FALSE))</f>
        <v/>
      </c>
      <c r="U63" s="664" t="s">
        <v>121</v>
      </c>
      <c r="V63" s="158"/>
      <c r="W63" s="665" t="s">
        <v>122</v>
      </c>
      <c r="X63" s="158"/>
      <c r="Y63" s="664" t="s">
        <v>123</v>
      </c>
      <c r="Z63" s="158"/>
      <c r="AA63" s="664" t="s">
        <v>122</v>
      </c>
      <c r="AB63" s="158"/>
      <c r="AC63" s="664" t="s">
        <v>124</v>
      </c>
      <c r="AD63" s="306" t="s">
        <v>125</v>
      </c>
      <c r="AE63" s="666" t="str">
        <f t="shared" si="0"/>
        <v/>
      </c>
      <c r="AF63" s="667" t="s">
        <v>126</v>
      </c>
      <c r="AG63" s="668" t="str">
        <f t="shared" si="1"/>
        <v/>
      </c>
    </row>
    <row r="64" spans="1:33" ht="36.75" customHeight="1">
      <c r="A64" s="660">
        <f t="shared" si="2"/>
        <v>54</v>
      </c>
      <c r="B64" s="1309" t="str">
        <f>IF(基本情報入力シート!C107="","",基本情報入力シート!C107)</f>
        <v/>
      </c>
      <c r="C64" s="1310"/>
      <c r="D64" s="1310"/>
      <c r="E64" s="1310"/>
      <c r="F64" s="1310"/>
      <c r="G64" s="1310"/>
      <c r="H64" s="1310"/>
      <c r="I64" s="1310"/>
      <c r="J64" s="1310"/>
      <c r="K64" s="1311"/>
      <c r="L64" s="660" t="str">
        <f>IF(基本情報入力シート!M107="","",基本情報入力シート!M107)</f>
        <v/>
      </c>
      <c r="M64" s="660" t="str">
        <f>IF(基本情報入力シート!R107="","",基本情報入力シート!R107)</f>
        <v/>
      </c>
      <c r="N64" s="660" t="str">
        <f>IF(基本情報入力シート!W107="","",基本情報入力シート!W107)</f>
        <v/>
      </c>
      <c r="O64" s="660" t="str">
        <f>IF(基本情報入力シート!X107="","",基本情報入力シート!X107)</f>
        <v/>
      </c>
      <c r="P64" s="661" t="str">
        <f>IF(基本情報入力シート!Y107="","",基本情報入力シート!Y107)</f>
        <v/>
      </c>
      <c r="Q64" s="641" t="str">
        <f>IF(基本情報入力シート!Z107="","",基本情報入力シート!Z107)</f>
        <v/>
      </c>
      <c r="R64" s="662" t="str">
        <f>IF(基本情報入力シート!AA107="","",基本情報入力シート!AA107)</f>
        <v/>
      </c>
      <c r="S64" s="157"/>
      <c r="T64" s="663" t="str">
        <f>IF(P64="","",VLOOKUP(P64,【参考】数式用2!$A$3:$C$26,3,FALSE))</f>
        <v/>
      </c>
      <c r="U64" s="664" t="s">
        <v>121</v>
      </c>
      <c r="V64" s="158"/>
      <c r="W64" s="665" t="s">
        <v>122</v>
      </c>
      <c r="X64" s="158"/>
      <c r="Y64" s="664" t="s">
        <v>123</v>
      </c>
      <c r="Z64" s="158"/>
      <c r="AA64" s="664" t="s">
        <v>122</v>
      </c>
      <c r="AB64" s="158"/>
      <c r="AC64" s="664" t="s">
        <v>124</v>
      </c>
      <c r="AD64" s="306" t="s">
        <v>125</v>
      </c>
      <c r="AE64" s="666" t="str">
        <f t="shared" si="0"/>
        <v/>
      </c>
      <c r="AF64" s="667" t="s">
        <v>126</v>
      </c>
      <c r="AG64" s="668" t="str">
        <f t="shared" si="1"/>
        <v/>
      </c>
    </row>
    <row r="65" spans="1:33" ht="36.75" customHeight="1">
      <c r="A65" s="660">
        <f t="shared" si="2"/>
        <v>55</v>
      </c>
      <c r="B65" s="1309" t="str">
        <f>IF(基本情報入力シート!C108="","",基本情報入力シート!C108)</f>
        <v/>
      </c>
      <c r="C65" s="1310"/>
      <c r="D65" s="1310"/>
      <c r="E65" s="1310"/>
      <c r="F65" s="1310"/>
      <c r="G65" s="1310"/>
      <c r="H65" s="1310"/>
      <c r="I65" s="1310"/>
      <c r="J65" s="1310"/>
      <c r="K65" s="1311"/>
      <c r="L65" s="660" t="str">
        <f>IF(基本情報入力シート!M108="","",基本情報入力シート!M108)</f>
        <v/>
      </c>
      <c r="M65" s="660" t="str">
        <f>IF(基本情報入力シート!R108="","",基本情報入力シート!R108)</f>
        <v/>
      </c>
      <c r="N65" s="660" t="str">
        <f>IF(基本情報入力シート!W108="","",基本情報入力シート!W108)</f>
        <v/>
      </c>
      <c r="O65" s="660" t="str">
        <f>IF(基本情報入力シート!X108="","",基本情報入力シート!X108)</f>
        <v/>
      </c>
      <c r="P65" s="661" t="str">
        <f>IF(基本情報入力シート!Y108="","",基本情報入力シート!Y108)</f>
        <v/>
      </c>
      <c r="Q65" s="641" t="str">
        <f>IF(基本情報入力シート!Z108="","",基本情報入力シート!Z108)</f>
        <v/>
      </c>
      <c r="R65" s="662" t="str">
        <f>IF(基本情報入力シート!AA108="","",基本情報入力シート!AA108)</f>
        <v/>
      </c>
      <c r="S65" s="157"/>
      <c r="T65" s="663" t="str">
        <f>IF(P65="","",VLOOKUP(P65,【参考】数式用2!$A$3:$C$26,3,FALSE))</f>
        <v/>
      </c>
      <c r="U65" s="664" t="s">
        <v>121</v>
      </c>
      <c r="V65" s="158"/>
      <c r="W65" s="665" t="s">
        <v>122</v>
      </c>
      <c r="X65" s="158"/>
      <c r="Y65" s="664" t="s">
        <v>123</v>
      </c>
      <c r="Z65" s="158"/>
      <c r="AA65" s="664" t="s">
        <v>122</v>
      </c>
      <c r="AB65" s="158"/>
      <c r="AC65" s="664" t="s">
        <v>124</v>
      </c>
      <c r="AD65" s="306" t="s">
        <v>125</v>
      </c>
      <c r="AE65" s="666" t="str">
        <f t="shared" si="0"/>
        <v/>
      </c>
      <c r="AF65" s="667" t="s">
        <v>126</v>
      </c>
      <c r="AG65" s="668" t="str">
        <f t="shared" si="1"/>
        <v/>
      </c>
    </row>
    <row r="66" spans="1:33" ht="36.75" customHeight="1">
      <c r="A66" s="660">
        <f t="shared" si="2"/>
        <v>56</v>
      </c>
      <c r="B66" s="1309" t="str">
        <f>IF(基本情報入力シート!C109="","",基本情報入力シート!C109)</f>
        <v/>
      </c>
      <c r="C66" s="1310"/>
      <c r="D66" s="1310"/>
      <c r="E66" s="1310"/>
      <c r="F66" s="1310"/>
      <c r="G66" s="1310"/>
      <c r="H66" s="1310"/>
      <c r="I66" s="1310"/>
      <c r="J66" s="1310"/>
      <c r="K66" s="1311"/>
      <c r="L66" s="660" t="str">
        <f>IF(基本情報入力シート!M109="","",基本情報入力シート!M109)</f>
        <v/>
      </c>
      <c r="M66" s="660" t="str">
        <f>IF(基本情報入力シート!R109="","",基本情報入力シート!R109)</f>
        <v/>
      </c>
      <c r="N66" s="660" t="str">
        <f>IF(基本情報入力シート!W109="","",基本情報入力シート!W109)</f>
        <v/>
      </c>
      <c r="O66" s="660" t="str">
        <f>IF(基本情報入力シート!X109="","",基本情報入力シート!X109)</f>
        <v/>
      </c>
      <c r="P66" s="661" t="str">
        <f>IF(基本情報入力シート!Y109="","",基本情報入力シート!Y109)</f>
        <v/>
      </c>
      <c r="Q66" s="641" t="str">
        <f>IF(基本情報入力シート!Z109="","",基本情報入力シート!Z109)</f>
        <v/>
      </c>
      <c r="R66" s="662" t="str">
        <f>IF(基本情報入力シート!AA109="","",基本情報入力シート!AA109)</f>
        <v/>
      </c>
      <c r="S66" s="157"/>
      <c r="T66" s="663" t="str">
        <f>IF(P66="","",VLOOKUP(P66,【参考】数式用2!$A$3:$C$26,3,FALSE))</f>
        <v/>
      </c>
      <c r="U66" s="664" t="s">
        <v>121</v>
      </c>
      <c r="V66" s="158"/>
      <c r="W66" s="665" t="s">
        <v>122</v>
      </c>
      <c r="X66" s="158"/>
      <c r="Y66" s="664" t="s">
        <v>123</v>
      </c>
      <c r="Z66" s="158"/>
      <c r="AA66" s="664" t="s">
        <v>122</v>
      </c>
      <c r="AB66" s="158"/>
      <c r="AC66" s="664" t="s">
        <v>124</v>
      </c>
      <c r="AD66" s="306" t="s">
        <v>125</v>
      </c>
      <c r="AE66" s="666" t="str">
        <f t="shared" si="0"/>
        <v/>
      </c>
      <c r="AF66" s="667" t="s">
        <v>126</v>
      </c>
      <c r="AG66" s="668" t="str">
        <f t="shared" si="1"/>
        <v/>
      </c>
    </row>
    <row r="67" spans="1:33" ht="36.75" customHeight="1">
      <c r="A67" s="660">
        <f t="shared" si="2"/>
        <v>57</v>
      </c>
      <c r="B67" s="1309" t="str">
        <f>IF(基本情報入力シート!C110="","",基本情報入力シート!C110)</f>
        <v/>
      </c>
      <c r="C67" s="1310"/>
      <c r="D67" s="1310"/>
      <c r="E67" s="1310"/>
      <c r="F67" s="1310"/>
      <c r="G67" s="1310"/>
      <c r="H67" s="1310"/>
      <c r="I67" s="1310"/>
      <c r="J67" s="1310"/>
      <c r="K67" s="1311"/>
      <c r="L67" s="660" t="str">
        <f>IF(基本情報入力シート!M110="","",基本情報入力シート!M110)</f>
        <v/>
      </c>
      <c r="M67" s="660" t="str">
        <f>IF(基本情報入力シート!R110="","",基本情報入力シート!R110)</f>
        <v/>
      </c>
      <c r="N67" s="660" t="str">
        <f>IF(基本情報入力シート!W110="","",基本情報入力シート!W110)</f>
        <v/>
      </c>
      <c r="O67" s="660" t="str">
        <f>IF(基本情報入力シート!X110="","",基本情報入力シート!X110)</f>
        <v/>
      </c>
      <c r="P67" s="661" t="str">
        <f>IF(基本情報入力シート!Y110="","",基本情報入力シート!Y110)</f>
        <v/>
      </c>
      <c r="Q67" s="641" t="str">
        <f>IF(基本情報入力シート!Z110="","",基本情報入力シート!Z110)</f>
        <v/>
      </c>
      <c r="R67" s="662" t="str">
        <f>IF(基本情報入力シート!AA110="","",基本情報入力シート!AA110)</f>
        <v/>
      </c>
      <c r="S67" s="157"/>
      <c r="T67" s="663" t="str">
        <f>IF(P67="","",VLOOKUP(P67,【参考】数式用2!$A$3:$C$26,3,FALSE))</f>
        <v/>
      </c>
      <c r="U67" s="664" t="s">
        <v>121</v>
      </c>
      <c r="V67" s="158"/>
      <c r="W67" s="665" t="s">
        <v>122</v>
      </c>
      <c r="X67" s="158"/>
      <c r="Y67" s="664" t="s">
        <v>123</v>
      </c>
      <c r="Z67" s="158"/>
      <c r="AA67" s="664" t="s">
        <v>122</v>
      </c>
      <c r="AB67" s="158"/>
      <c r="AC67" s="664" t="s">
        <v>124</v>
      </c>
      <c r="AD67" s="306" t="s">
        <v>125</v>
      </c>
      <c r="AE67" s="666" t="str">
        <f t="shared" si="0"/>
        <v/>
      </c>
      <c r="AF67" s="667" t="s">
        <v>126</v>
      </c>
      <c r="AG67" s="668" t="str">
        <f t="shared" si="1"/>
        <v/>
      </c>
    </row>
    <row r="68" spans="1:33" ht="36.75" customHeight="1">
      <c r="A68" s="660">
        <f t="shared" si="2"/>
        <v>58</v>
      </c>
      <c r="B68" s="1309" t="str">
        <f>IF(基本情報入力シート!C111="","",基本情報入力シート!C111)</f>
        <v/>
      </c>
      <c r="C68" s="1310"/>
      <c r="D68" s="1310"/>
      <c r="E68" s="1310"/>
      <c r="F68" s="1310"/>
      <c r="G68" s="1310"/>
      <c r="H68" s="1310"/>
      <c r="I68" s="1310"/>
      <c r="J68" s="1310"/>
      <c r="K68" s="1311"/>
      <c r="L68" s="660" t="str">
        <f>IF(基本情報入力シート!M111="","",基本情報入力シート!M111)</f>
        <v/>
      </c>
      <c r="M68" s="660" t="str">
        <f>IF(基本情報入力シート!R111="","",基本情報入力シート!R111)</f>
        <v/>
      </c>
      <c r="N68" s="660" t="str">
        <f>IF(基本情報入力シート!W111="","",基本情報入力シート!W111)</f>
        <v/>
      </c>
      <c r="O68" s="660" t="str">
        <f>IF(基本情報入力シート!X111="","",基本情報入力シート!X111)</f>
        <v/>
      </c>
      <c r="P68" s="661" t="str">
        <f>IF(基本情報入力シート!Y111="","",基本情報入力シート!Y111)</f>
        <v/>
      </c>
      <c r="Q68" s="641" t="str">
        <f>IF(基本情報入力シート!Z111="","",基本情報入力シート!Z111)</f>
        <v/>
      </c>
      <c r="R68" s="662" t="str">
        <f>IF(基本情報入力シート!AA111="","",基本情報入力シート!AA111)</f>
        <v/>
      </c>
      <c r="S68" s="157"/>
      <c r="T68" s="663" t="str">
        <f>IF(P68="","",VLOOKUP(P68,【参考】数式用2!$A$3:$C$26,3,FALSE))</f>
        <v/>
      </c>
      <c r="U68" s="664" t="s">
        <v>121</v>
      </c>
      <c r="V68" s="158"/>
      <c r="W68" s="665" t="s">
        <v>122</v>
      </c>
      <c r="X68" s="158"/>
      <c r="Y68" s="664" t="s">
        <v>123</v>
      </c>
      <c r="Z68" s="158"/>
      <c r="AA68" s="664" t="s">
        <v>122</v>
      </c>
      <c r="AB68" s="158"/>
      <c r="AC68" s="664" t="s">
        <v>124</v>
      </c>
      <c r="AD68" s="306" t="s">
        <v>125</v>
      </c>
      <c r="AE68" s="666" t="str">
        <f t="shared" si="0"/>
        <v/>
      </c>
      <c r="AF68" s="667" t="s">
        <v>126</v>
      </c>
      <c r="AG68" s="668" t="str">
        <f t="shared" si="1"/>
        <v/>
      </c>
    </row>
    <row r="69" spans="1:33" ht="36.75" customHeight="1">
      <c r="A69" s="660">
        <f t="shared" si="2"/>
        <v>59</v>
      </c>
      <c r="B69" s="1309" t="str">
        <f>IF(基本情報入力シート!C112="","",基本情報入力シート!C112)</f>
        <v/>
      </c>
      <c r="C69" s="1310"/>
      <c r="D69" s="1310"/>
      <c r="E69" s="1310"/>
      <c r="F69" s="1310"/>
      <c r="G69" s="1310"/>
      <c r="H69" s="1310"/>
      <c r="I69" s="1310"/>
      <c r="J69" s="1310"/>
      <c r="K69" s="1311"/>
      <c r="L69" s="660" t="str">
        <f>IF(基本情報入力シート!M112="","",基本情報入力シート!M112)</f>
        <v/>
      </c>
      <c r="M69" s="660" t="str">
        <f>IF(基本情報入力シート!R112="","",基本情報入力シート!R112)</f>
        <v/>
      </c>
      <c r="N69" s="660" t="str">
        <f>IF(基本情報入力シート!W112="","",基本情報入力シート!W112)</f>
        <v/>
      </c>
      <c r="O69" s="660" t="str">
        <f>IF(基本情報入力シート!X112="","",基本情報入力シート!X112)</f>
        <v/>
      </c>
      <c r="P69" s="661" t="str">
        <f>IF(基本情報入力シート!Y112="","",基本情報入力シート!Y112)</f>
        <v/>
      </c>
      <c r="Q69" s="641" t="str">
        <f>IF(基本情報入力シート!Z112="","",基本情報入力シート!Z112)</f>
        <v/>
      </c>
      <c r="R69" s="662" t="str">
        <f>IF(基本情報入力シート!AA112="","",基本情報入力シート!AA112)</f>
        <v/>
      </c>
      <c r="S69" s="157"/>
      <c r="T69" s="663" t="str">
        <f>IF(P69="","",VLOOKUP(P69,【参考】数式用2!$A$3:$C$26,3,FALSE))</f>
        <v/>
      </c>
      <c r="U69" s="664" t="s">
        <v>121</v>
      </c>
      <c r="V69" s="158"/>
      <c r="W69" s="665" t="s">
        <v>122</v>
      </c>
      <c r="X69" s="158"/>
      <c r="Y69" s="664" t="s">
        <v>123</v>
      </c>
      <c r="Z69" s="158"/>
      <c r="AA69" s="664" t="s">
        <v>122</v>
      </c>
      <c r="AB69" s="158"/>
      <c r="AC69" s="664" t="s">
        <v>124</v>
      </c>
      <c r="AD69" s="306" t="s">
        <v>125</v>
      </c>
      <c r="AE69" s="666" t="str">
        <f t="shared" si="0"/>
        <v/>
      </c>
      <c r="AF69" s="667" t="s">
        <v>126</v>
      </c>
      <c r="AG69" s="668" t="str">
        <f t="shared" si="1"/>
        <v/>
      </c>
    </row>
    <row r="70" spans="1:33" ht="36.75" customHeight="1">
      <c r="A70" s="660">
        <f t="shared" si="2"/>
        <v>60</v>
      </c>
      <c r="B70" s="1309" t="str">
        <f>IF(基本情報入力シート!C113="","",基本情報入力シート!C113)</f>
        <v/>
      </c>
      <c r="C70" s="1310"/>
      <c r="D70" s="1310"/>
      <c r="E70" s="1310"/>
      <c r="F70" s="1310"/>
      <c r="G70" s="1310"/>
      <c r="H70" s="1310"/>
      <c r="I70" s="1310"/>
      <c r="J70" s="1310"/>
      <c r="K70" s="1311"/>
      <c r="L70" s="660" t="str">
        <f>IF(基本情報入力シート!M113="","",基本情報入力シート!M113)</f>
        <v/>
      </c>
      <c r="M70" s="660" t="str">
        <f>IF(基本情報入力シート!R113="","",基本情報入力シート!R113)</f>
        <v/>
      </c>
      <c r="N70" s="660" t="str">
        <f>IF(基本情報入力シート!W113="","",基本情報入力シート!W113)</f>
        <v/>
      </c>
      <c r="O70" s="660" t="str">
        <f>IF(基本情報入力シート!X113="","",基本情報入力シート!X113)</f>
        <v/>
      </c>
      <c r="P70" s="661" t="str">
        <f>IF(基本情報入力シート!Y113="","",基本情報入力シート!Y113)</f>
        <v/>
      </c>
      <c r="Q70" s="641" t="str">
        <f>IF(基本情報入力シート!Z113="","",基本情報入力シート!Z113)</f>
        <v/>
      </c>
      <c r="R70" s="662" t="str">
        <f>IF(基本情報入力シート!AA113="","",基本情報入力シート!AA113)</f>
        <v/>
      </c>
      <c r="S70" s="157"/>
      <c r="T70" s="663" t="str">
        <f>IF(P70="","",VLOOKUP(P70,【参考】数式用2!$A$3:$C$26,3,FALSE))</f>
        <v/>
      </c>
      <c r="U70" s="664" t="s">
        <v>121</v>
      </c>
      <c r="V70" s="158"/>
      <c r="W70" s="665" t="s">
        <v>122</v>
      </c>
      <c r="X70" s="158"/>
      <c r="Y70" s="664" t="s">
        <v>123</v>
      </c>
      <c r="Z70" s="158"/>
      <c r="AA70" s="664" t="s">
        <v>122</v>
      </c>
      <c r="AB70" s="158"/>
      <c r="AC70" s="664" t="s">
        <v>124</v>
      </c>
      <c r="AD70" s="306" t="s">
        <v>125</v>
      </c>
      <c r="AE70" s="666" t="str">
        <f t="shared" si="0"/>
        <v/>
      </c>
      <c r="AF70" s="667" t="s">
        <v>126</v>
      </c>
      <c r="AG70" s="668" t="str">
        <f t="shared" si="1"/>
        <v/>
      </c>
    </row>
    <row r="71" spans="1:33" ht="36.75" customHeight="1">
      <c r="A71" s="660">
        <f t="shared" si="2"/>
        <v>61</v>
      </c>
      <c r="B71" s="1309" t="str">
        <f>IF(基本情報入力シート!C114="","",基本情報入力シート!C114)</f>
        <v/>
      </c>
      <c r="C71" s="1310"/>
      <c r="D71" s="1310"/>
      <c r="E71" s="1310"/>
      <c r="F71" s="1310"/>
      <c r="G71" s="1310"/>
      <c r="H71" s="1310"/>
      <c r="I71" s="1310"/>
      <c r="J71" s="1310"/>
      <c r="K71" s="1311"/>
      <c r="L71" s="660" t="str">
        <f>IF(基本情報入力シート!M114="","",基本情報入力シート!M114)</f>
        <v/>
      </c>
      <c r="M71" s="660" t="str">
        <f>IF(基本情報入力シート!R114="","",基本情報入力シート!R114)</f>
        <v/>
      </c>
      <c r="N71" s="660" t="str">
        <f>IF(基本情報入力シート!W114="","",基本情報入力シート!W114)</f>
        <v/>
      </c>
      <c r="O71" s="660" t="str">
        <f>IF(基本情報入力シート!X114="","",基本情報入力シート!X114)</f>
        <v/>
      </c>
      <c r="P71" s="661" t="str">
        <f>IF(基本情報入力シート!Y114="","",基本情報入力シート!Y114)</f>
        <v/>
      </c>
      <c r="Q71" s="641" t="str">
        <f>IF(基本情報入力シート!Z114="","",基本情報入力シート!Z114)</f>
        <v/>
      </c>
      <c r="R71" s="662" t="str">
        <f>IF(基本情報入力シート!AA114="","",基本情報入力シート!AA114)</f>
        <v/>
      </c>
      <c r="S71" s="157"/>
      <c r="T71" s="663" t="str">
        <f>IF(P71="","",VLOOKUP(P71,【参考】数式用2!$A$3:$C$26,3,FALSE))</f>
        <v/>
      </c>
      <c r="U71" s="664" t="s">
        <v>121</v>
      </c>
      <c r="V71" s="158"/>
      <c r="W71" s="665" t="s">
        <v>122</v>
      </c>
      <c r="X71" s="158"/>
      <c r="Y71" s="664" t="s">
        <v>123</v>
      </c>
      <c r="Z71" s="158"/>
      <c r="AA71" s="664" t="s">
        <v>122</v>
      </c>
      <c r="AB71" s="158"/>
      <c r="AC71" s="664" t="s">
        <v>124</v>
      </c>
      <c r="AD71" s="306" t="s">
        <v>125</v>
      </c>
      <c r="AE71" s="666" t="str">
        <f t="shared" si="0"/>
        <v/>
      </c>
      <c r="AF71" s="667" t="s">
        <v>126</v>
      </c>
      <c r="AG71" s="668" t="str">
        <f t="shared" si="1"/>
        <v/>
      </c>
    </row>
    <row r="72" spans="1:33" ht="36.75" customHeight="1">
      <c r="A72" s="660">
        <f t="shared" si="2"/>
        <v>62</v>
      </c>
      <c r="B72" s="1309" t="str">
        <f>IF(基本情報入力シート!C115="","",基本情報入力シート!C115)</f>
        <v/>
      </c>
      <c r="C72" s="1310"/>
      <c r="D72" s="1310"/>
      <c r="E72" s="1310"/>
      <c r="F72" s="1310"/>
      <c r="G72" s="1310"/>
      <c r="H72" s="1310"/>
      <c r="I72" s="1310"/>
      <c r="J72" s="1310"/>
      <c r="K72" s="1311"/>
      <c r="L72" s="660" t="str">
        <f>IF(基本情報入力シート!M115="","",基本情報入力シート!M115)</f>
        <v/>
      </c>
      <c r="M72" s="660" t="str">
        <f>IF(基本情報入力シート!R115="","",基本情報入力シート!R115)</f>
        <v/>
      </c>
      <c r="N72" s="660" t="str">
        <f>IF(基本情報入力シート!W115="","",基本情報入力シート!W115)</f>
        <v/>
      </c>
      <c r="O72" s="660" t="str">
        <f>IF(基本情報入力シート!X115="","",基本情報入力シート!X115)</f>
        <v/>
      </c>
      <c r="P72" s="661" t="str">
        <f>IF(基本情報入力シート!Y115="","",基本情報入力シート!Y115)</f>
        <v/>
      </c>
      <c r="Q72" s="641" t="str">
        <f>IF(基本情報入力シート!Z115="","",基本情報入力シート!Z115)</f>
        <v/>
      </c>
      <c r="R72" s="662" t="str">
        <f>IF(基本情報入力シート!AA115="","",基本情報入力シート!AA115)</f>
        <v/>
      </c>
      <c r="S72" s="157"/>
      <c r="T72" s="663" t="str">
        <f>IF(P72="","",VLOOKUP(P72,【参考】数式用2!$A$3:$C$26,3,FALSE))</f>
        <v/>
      </c>
      <c r="U72" s="664" t="s">
        <v>121</v>
      </c>
      <c r="V72" s="158"/>
      <c r="W72" s="665" t="s">
        <v>122</v>
      </c>
      <c r="X72" s="158"/>
      <c r="Y72" s="664" t="s">
        <v>123</v>
      </c>
      <c r="Z72" s="158"/>
      <c r="AA72" s="664" t="s">
        <v>122</v>
      </c>
      <c r="AB72" s="158"/>
      <c r="AC72" s="664" t="s">
        <v>124</v>
      </c>
      <c r="AD72" s="306" t="s">
        <v>125</v>
      </c>
      <c r="AE72" s="666" t="str">
        <f t="shared" si="0"/>
        <v/>
      </c>
      <c r="AF72" s="667" t="s">
        <v>126</v>
      </c>
      <c r="AG72" s="668" t="str">
        <f t="shared" si="1"/>
        <v/>
      </c>
    </row>
    <row r="73" spans="1:33" ht="36.75" customHeight="1">
      <c r="A73" s="660">
        <f t="shared" si="2"/>
        <v>63</v>
      </c>
      <c r="B73" s="1309" t="str">
        <f>IF(基本情報入力シート!C116="","",基本情報入力シート!C116)</f>
        <v/>
      </c>
      <c r="C73" s="1310"/>
      <c r="D73" s="1310"/>
      <c r="E73" s="1310"/>
      <c r="F73" s="1310"/>
      <c r="G73" s="1310"/>
      <c r="H73" s="1310"/>
      <c r="I73" s="1310"/>
      <c r="J73" s="1310"/>
      <c r="K73" s="1311"/>
      <c r="L73" s="660" t="str">
        <f>IF(基本情報入力シート!M116="","",基本情報入力シート!M116)</f>
        <v/>
      </c>
      <c r="M73" s="660" t="str">
        <f>IF(基本情報入力シート!R116="","",基本情報入力シート!R116)</f>
        <v/>
      </c>
      <c r="N73" s="660" t="str">
        <f>IF(基本情報入力シート!W116="","",基本情報入力シート!W116)</f>
        <v/>
      </c>
      <c r="O73" s="660" t="str">
        <f>IF(基本情報入力シート!X116="","",基本情報入力シート!X116)</f>
        <v/>
      </c>
      <c r="P73" s="661" t="str">
        <f>IF(基本情報入力シート!Y116="","",基本情報入力シート!Y116)</f>
        <v/>
      </c>
      <c r="Q73" s="641" t="str">
        <f>IF(基本情報入力シート!Z116="","",基本情報入力シート!Z116)</f>
        <v/>
      </c>
      <c r="R73" s="662" t="str">
        <f>IF(基本情報入力シート!AA116="","",基本情報入力シート!AA116)</f>
        <v/>
      </c>
      <c r="S73" s="157"/>
      <c r="T73" s="663" t="str">
        <f>IF(P73="","",VLOOKUP(P73,【参考】数式用2!$A$3:$C$26,3,FALSE))</f>
        <v/>
      </c>
      <c r="U73" s="664" t="s">
        <v>121</v>
      </c>
      <c r="V73" s="158"/>
      <c r="W73" s="665" t="s">
        <v>122</v>
      </c>
      <c r="X73" s="158"/>
      <c r="Y73" s="664" t="s">
        <v>123</v>
      </c>
      <c r="Z73" s="158"/>
      <c r="AA73" s="664" t="s">
        <v>122</v>
      </c>
      <c r="AB73" s="158"/>
      <c r="AC73" s="664" t="s">
        <v>124</v>
      </c>
      <c r="AD73" s="306" t="s">
        <v>125</v>
      </c>
      <c r="AE73" s="666" t="str">
        <f t="shared" si="0"/>
        <v/>
      </c>
      <c r="AF73" s="667" t="s">
        <v>126</v>
      </c>
      <c r="AG73" s="668" t="str">
        <f t="shared" si="1"/>
        <v/>
      </c>
    </row>
    <row r="74" spans="1:33" ht="36.75" customHeight="1">
      <c r="A74" s="660">
        <f t="shared" si="2"/>
        <v>64</v>
      </c>
      <c r="B74" s="1309" t="str">
        <f>IF(基本情報入力シート!C117="","",基本情報入力シート!C117)</f>
        <v/>
      </c>
      <c r="C74" s="1310"/>
      <c r="D74" s="1310"/>
      <c r="E74" s="1310"/>
      <c r="F74" s="1310"/>
      <c r="G74" s="1310"/>
      <c r="H74" s="1310"/>
      <c r="I74" s="1310"/>
      <c r="J74" s="1310"/>
      <c r="K74" s="1311"/>
      <c r="L74" s="660" t="str">
        <f>IF(基本情報入力シート!M117="","",基本情報入力シート!M117)</f>
        <v/>
      </c>
      <c r="M74" s="660" t="str">
        <f>IF(基本情報入力シート!R117="","",基本情報入力シート!R117)</f>
        <v/>
      </c>
      <c r="N74" s="660" t="str">
        <f>IF(基本情報入力シート!W117="","",基本情報入力シート!W117)</f>
        <v/>
      </c>
      <c r="O74" s="660" t="str">
        <f>IF(基本情報入力シート!X117="","",基本情報入力シート!X117)</f>
        <v/>
      </c>
      <c r="P74" s="661" t="str">
        <f>IF(基本情報入力シート!Y117="","",基本情報入力シート!Y117)</f>
        <v/>
      </c>
      <c r="Q74" s="641" t="str">
        <f>IF(基本情報入力シート!Z117="","",基本情報入力シート!Z117)</f>
        <v/>
      </c>
      <c r="R74" s="662" t="str">
        <f>IF(基本情報入力シート!AA117="","",基本情報入力シート!AA117)</f>
        <v/>
      </c>
      <c r="S74" s="157"/>
      <c r="T74" s="663" t="str">
        <f>IF(P74="","",VLOOKUP(P74,【参考】数式用2!$A$3:$C$26,3,FALSE))</f>
        <v/>
      </c>
      <c r="U74" s="664" t="s">
        <v>121</v>
      </c>
      <c r="V74" s="158"/>
      <c r="W74" s="665" t="s">
        <v>122</v>
      </c>
      <c r="X74" s="158"/>
      <c r="Y74" s="664" t="s">
        <v>123</v>
      </c>
      <c r="Z74" s="158"/>
      <c r="AA74" s="664" t="s">
        <v>122</v>
      </c>
      <c r="AB74" s="158"/>
      <c r="AC74" s="664" t="s">
        <v>124</v>
      </c>
      <c r="AD74" s="306" t="s">
        <v>125</v>
      </c>
      <c r="AE74" s="666" t="str">
        <f t="shared" si="0"/>
        <v/>
      </c>
      <c r="AF74" s="667" t="s">
        <v>126</v>
      </c>
      <c r="AG74" s="668" t="str">
        <f t="shared" si="1"/>
        <v/>
      </c>
    </row>
    <row r="75" spans="1:33" ht="36.75" customHeight="1">
      <c r="A75" s="660">
        <f t="shared" si="2"/>
        <v>65</v>
      </c>
      <c r="B75" s="1309" t="str">
        <f>IF(基本情報入力シート!C118="","",基本情報入力シート!C118)</f>
        <v/>
      </c>
      <c r="C75" s="1310"/>
      <c r="D75" s="1310"/>
      <c r="E75" s="1310"/>
      <c r="F75" s="1310"/>
      <c r="G75" s="1310"/>
      <c r="H75" s="1310"/>
      <c r="I75" s="1310"/>
      <c r="J75" s="1310"/>
      <c r="K75" s="1311"/>
      <c r="L75" s="660" t="str">
        <f>IF(基本情報入力シート!M118="","",基本情報入力シート!M118)</f>
        <v/>
      </c>
      <c r="M75" s="660" t="str">
        <f>IF(基本情報入力シート!R118="","",基本情報入力シート!R118)</f>
        <v/>
      </c>
      <c r="N75" s="660" t="str">
        <f>IF(基本情報入力シート!W118="","",基本情報入力シート!W118)</f>
        <v/>
      </c>
      <c r="O75" s="660" t="str">
        <f>IF(基本情報入力シート!X118="","",基本情報入力シート!X118)</f>
        <v/>
      </c>
      <c r="P75" s="661" t="str">
        <f>IF(基本情報入力シート!Y118="","",基本情報入力シート!Y118)</f>
        <v/>
      </c>
      <c r="Q75" s="641" t="str">
        <f>IF(基本情報入力シート!Z118="","",基本情報入力シート!Z118)</f>
        <v/>
      </c>
      <c r="R75" s="662" t="str">
        <f>IF(基本情報入力シート!AA118="","",基本情報入力シート!AA118)</f>
        <v/>
      </c>
      <c r="S75" s="157"/>
      <c r="T75" s="663" t="str">
        <f>IF(P75="","",VLOOKUP(P75,【参考】数式用2!$A$3:$C$26,3,FALSE))</f>
        <v/>
      </c>
      <c r="U75" s="664" t="s">
        <v>121</v>
      </c>
      <c r="V75" s="158"/>
      <c r="W75" s="665" t="s">
        <v>122</v>
      </c>
      <c r="X75" s="158"/>
      <c r="Y75" s="664" t="s">
        <v>123</v>
      </c>
      <c r="Z75" s="158"/>
      <c r="AA75" s="664" t="s">
        <v>122</v>
      </c>
      <c r="AB75" s="158"/>
      <c r="AC75" s="664" t="s">
        <v>124</v>
      </c>
      <c r="AD75" s="306" t="s">
        <v>125</v>
      </c>
      <c r="AE75" s="666" t="str">
        <f t="shared" si="0"/>
        <v/>
      </c>
      <c r="AF75" s="667" t="s">
        <v>126</v>
      </c>
      <c r="AG75" s="668" t="str">
        <f t="shared" si="1"/>
        <v/>
      </c>
    </row>
    <row r="76" spans="1:33" ht="36.75" customHeight="1">
      <c r="A76" s="660">
        <f t="shared" si="2"/>
        <v>66</v>
      </c>
      <c r="B76" s="1309" t="str">
        <f>IF(基本情報入力シート!C119="","",基本情報入力シート!C119)</f>
        <v/>
      </c>
      <c r="C76" s="1310"/>
      <c r="D76" s="1310"/>
      <c r="E76" s="1310"/>
      <c r="F76" s="1310"/>
      <c r="G76" s="1310"/>
      <c r="H76" s="1310"/>
      <c r="I76" s="1310"/>
      <c r="J76" s="1310"/>
      <c r="K76" s="1311"/>
      <c r="L76" s="660" t="str">
        <f>IF(基本情報入力シート!M119="","",基本情報入力シート!M119)</f>
        <v/>
      </c>
      <c r="M76" s="660" t="str">
        <f>IF(基本情報入力シート!R119="","",基本情報入力シート!R119)</f>
        <v/>
      </c>
      <c r="N76" s="660" t="str">
        <f>IF(基本情報入力シート!W119="","",基本情報入力シート!W119)</f>
        <v/>
      </c>
      <c r="O76" s="660" t="str">
        <f>IF(基本情報入力シート!X119="","",基本情報入力シート!X119)</f>
        <v/>
      </c>
      <c r="P76" s="661" t="str">
        <f>IF(基本情報入力シート!Y119="","",基本情報入力シート!Y119)</f>
        <v/>
      </c>
      <c r="Q76" s="641" t="str">
        <f>IF(基本情報入力シート!Z119="","",基本情報入力シート!Z119)</f>
        <v/>
      </c>
      <c r="R76" s="662" t="str">
        <f>IF(基本情報入力シート!AA119="","",基本情報入力シート!AA119)</f>
        <v/>
      </c>
      <c r="S76" s="157"/>
      <c r="T76" s="663" t="str">
        <f>IF(P76="","",VLOOKUP(P76,【参考】数式用2!$A$3:$C$26,3,FALSE))</f>
        <v/>
      </c>
      <c r="U76" s="664" t="s">
        <v>121</v>
      </c>
      <c r="V76" s="158"/>
      <c r="W76" s="665" t="s">
        <v>122</v>
      </c>
      <c r="X76" s="158"/>
      <c r="Y76" s="664" t="s">
        <v>123</v>
      </c>
      <c r="Z76" s="158"/>
      <c r="AA76" s="664" t="s">
        <v>122</v>
      </c>
      <c r="AB76" s="158"/>
      <c r="AC76" s="664" t="s">
        <v>124</v>
      </c>
      <c r="AD76" s="306" t="s">
        <v>125</v>
      </c>
      <c r="AE76" s="666" t="str">
        <f t="shared" ref="AE76:AE1010" si="3">IF(V76&gt;=1,(Z76*12+AB76)-(V76*12+X76)+1,"")</f>
        <v/>
      </c>
      <c r="AF76" s="667" t="s">
        <v>126</v>
      </c>
      <c r="AG76" s="668" t="str">
        <f t="shared" ref="AG76:AG1010" si="4">IFERROR(ROUNDDOWN(ROUND(Q76*T76,0)*R76,0)*AE76,"")</f>
        <v/>
      </c>
    </row>
    <row r="77" spans="1:33" ht="36.75" customHeight="1">
      <c r="A77" s="660">
        <f t="shared" ref="A77:A140" si="5">A76+1</f>
        <v>67</v>
      </c>
      <c r="B77" s="1309" t="str">
        <f>IF(基本情報入力シート!C120="","",基本情報入力シート!C120)</f>
        <v/>
      </c>
      <c r="C77" s="1310"/>
      <c r="D77" s="1310"/>
      <c r="E77" s="1310"/>
      <c r="F77" s="1310"/>
      <c r="G77" s="1310"/>
      <c r="H77" s="1310"/>
      <c r="I77" s="1310"/>
      <c r="J77" s="1310"/>
      <c r="K77" s="1311"/>
      <c r="L77" s="660" t="str">
        <f>IF(基本情報入力シート!M120="","",基本情報入力シート!M120)</f>
        <v/>
      </c>
      <c r="M77" s="660" t="str">
        <f>IF(基本情報入力シート!R120="","",基本情報入力シート!R120)</f>
        <v/>
      </c>
      <c r="N77" s="660" t="str">
        <f>IF(基本情報入力シート!W120="","",基本情報入力シート!W120)</f>
        <v/>
      </c>
      <c r="O77" s="660" t="str">
        <f>IF(基本情報入力シート!X120="","",基本情報入力シート!X120)</f>
        <v/>
      </c>
      <c r="P77" s="661" t="str">
        <f>IF(基本情報入力シート!Y120="","",基本情報入力シート!Y120)</f>
        <v/>
      </c>
      <c r="Q77" s="641" t="str">
        <f>IF(基本情報入力シート!Z120="","",基本情報入力シート!Z120)</f>
        <v/>
      </c>
      <c r="R77" s="662" t="str">
        <f>IF(基本情報入力シート!AA120="","",基本情報入力シート!AA120)</f>
        <v/>
      </c>
      <c r="S77" s="157"/>
      <c r="T77" s="663" t="str">
        <f>IF(P77="","",VLOOKUP(P77,【参考】数式用2!$A$3:$C$26,3,FALSE))</f>
        <v/>
      </c>
      <c r="U77" s="664" t="s">
        <v>121</v>
      </c>
      <c r="V77" s="158"/>
      <c r="W77" s="665" t="s">
        <v>122</v>
      </c>
      <c r="X77" s="158"/>
      <c r="Y77" s="664" t="s">
        <v>123</v>
      </c>
      <c r="Z77" s="158"/>
      <c r="AA77" s="664" t="s">
        <v>122</v>
      </c>
      <c r="AB77" s="158"/>
      <c r="AC77" s="664" t="s">
        <v>124</v>
      </c>
      <c r="AD77" s="306" t="s">
        <v>125</v>
      </c>
      <c r="AE77" s="666" t="str">
        <f t="shared" si="3"/>
        <v/>
      </c>
      <c r="AF77" s="667" t="s">
        <v>126</v>
      </c>
      <c r="AG77" s="668" t="str">
        <f t="shared" si="4"/>
        <v/>
      </c>
    </row>
    <row r="78" spans="1:33" ht="36.75" customHeight="1">
      <c r="A78" s="660">
        <f t="shared" si="5"/>
        <v>68</v>
      </c>
      <c r="B78" s="1309" t="str">
        <f>IF(基本情報入力シート!C121="","",基本情報入力シート!C121)</f>
        <v/>
      </c>
      <c r="C78" s="1310"/>
      <c r="D78" s="1310"/>
      <c r="E78" s="1310"/>
      <c r="F78" s="1310"/>
      <c r="G78" s="1310"/>
      <c r="H78" s="1310"/>
      <c r="I78" s="1310"/>
      <c r="J78" s="1310"/>
      <c r="K78" s="1311"/>
      <c r="L78" s="660" t="str">
        <f>IF(基本情報入力シート!M121="","",基本情報入力シート!M121)</f>
        <v/>
      </c>
      <c r="M78" s="660" t="str">
        <f>IF(基本情報入力シート!R121="","",基本情報入力シート!R121)</f>
        <v/>
      </c>
      <c r="N78" s="660" t="str">
        <f>IF(基本情報入力シート!W121="","",基本情報入力シート!W121)</f>
        <v/>
      </c>
      <c r="O78" s="660" t="str">
        <f>IF(基本情報入力シート!X121="","",基本情報入力シート!X121)</f>
        <v/>
      </c>
      <c r="P78" s="661" t="str">
        <f>IF(基本情報入力シート!Y121="","",基本情報入力シート!Y121)</f>
        <v/>
      </c>
      <c r="Q78" s="641" t="str">
        <f>IF(基本情報入力シート!Z121="","",基本情報入力シート!Z121)</f>
        <v/>
      </c>
      <c r="R78" s="662" t="str">
        <f>IF(基本情報入力シート!AA121="","",基本情報入力シート!AA121)</f>
        <v/>
      </c>
      <c r="S78" s="157"/>
      <c r="T78" s="663" t="str">
        <f>IF(P78="","",VLOOKUP(P78,【参考】数式用2!$A$3:$C$26,3,FALSE))</f>
        <v/>
      </c>
      <c r="U78" s="664" t="s">
        <v>121</v>
      </c>
      <c r="V78" s="158"/>
      <c r="W78" s="665" t="s">
        <v>122</v>
      </c>
      <c r="X78" s="158"/>
      <c r="Y78" s="664" t="s">
        <v>123</v>
      </c>
      <c r="Z78" s="158"/>
      <c r="AA78" s="664" t="s">
        <v>122</v>
      </c>
      <c r="AB78" s="158"/>
      <c r="AC78" s="664" t="s">
        <v>124</v>
      </c>
      <c r="AD78" s="306" t="s">
        <v>125</v>
      </c>
      <c r="AE78" s="666" t="str">
        <f t="shared" si="3"/>
        <v/>
      </c>
      <c r="AF78" s="667" t="s">
        <v>126</v>
      </c>
      <c r="AG78" s="668" t="str">
        <f t="shared" si="4"/>
        <v/>
      </c>
    </row>
    <row r="79" spans="1:33" ht="36.75" customHeight="1">
      <c r="A79" s="660">
        <f t="shared" si="5"/>
        <v>69</v>
      </c>
      <c r="B79" s="1309" t="str">
        <f>IF(基本情報入力シート!C122="","",基本情報入力シート!C122)</f>
        <v/>
      </c>
      <c r="C79" s="1310"/>
      <c r="D79" s="1310"/>
      <c r="E79" s="1310"/>
      <c r="F79" s="1310"/>
      <c r="G79" s="1310"/>
      <c r="H79" s="1310"/>
      <c r="I79" s="1310"/>
      <c r="J79" s="1310"/>
      <c r="K79" s="1311"/>
      <c r="L79" s="660" t="str">
        <f>IF(基本情報入力シート!M122="","",基本情報入力シート!M122)</f>
        <v/>
      </c>
      <c r="M79" s="660" t="str">
        <f>IF(基本情報入力シート!R122="","",基本情報入力シート!R122)</f>
        <v/>
      </c>
      <c r="N79" s="660" t="str">
        <f>IF(基本情報入力シート!W122="","",基本情報入力シート!W122)</f>
        <v/>
      </c>
      <c r="O79" s="660" t="str">
        <f>IF(基本情報入力シート!X122="","",基本情報入力シート!X122)</f>
        <v/>
      </c>
      <c r="P79" s="661" t="str">
        <f>IF(基本情報入力シート!Y122="","",基本情報入力シート!Y122)</f>
        <v/>
      </c>
      <c r="Q79" s="641" t="str">
        <f>IF(基本情報入力シート!Z122="","",基本情報入力シート!Z122)</f>
        <v/>
      </c>
      <c r="R79" s="662" t="str">
        <f>IF(基本情報入力シート!AA122="","",基本情報入力シート!AA122)</f>
        <v/>
      </c>
      <c r="S79" s="157"/>
      <c r="T79" s="663" t="str">
        <f>IF(P79="","",VLOOKUP(P79,【参考】数式用2!$A$3:$C$26,3,FALSE))</f>
        <v/>
      </c>
      <c r="U79" s="664" t="s">
        <v>121</v>
      </c>
      <c r="V79" s="158"/>
      <c r="W79" s="665" t="s">
        <v>122</v>
      </c>
      <c r="X79" s="158"/>
      <c r="Y79" s="664" t="s">
        <v>123</v>
      </c>
      <c r="Z79" s="158"/>
      <c r="AA79" s="664" t="s">
        <v>122</v>
      </c>
      <c r="AB79" s="158"/>
      <c r="AC79" s="664" t="s">
        <v>124</v>
      </c>
      <c r="AD79" s="306" t="s">
        <v>125</v>
      </c>
      <c r="AE79" s="666" t="str">
        <f t="shared" si="3"/>
        <v/>
      </c>
      <c r="AF79" s="667" t="s">
        <v>126</v>
      </c>
      <c r="AG79" s="668" t="str">
        <f t="shared" si="4"/>
        <v/>
      </c>
    </row>
    <row r="80" spans="1:33" ht="36.75" customHeight="1">
      <c r="A80" s="660">
        <f t="shared" si="5"/>
        <v>70</v>
      </c>
      <c r="B80" s="1309" t="str">
        <f>IF(基本情報入力シート!C123="","",基本情報入力シート!C123)</f>
        <v/>
      </c>
      <c r="C80" s="1310"/>
      <c r="D80" s="1310"/>
      <c r="E80" s="1310"/>
      <c r="F80" s="1310"/>
      <c r="G80" s="1310"/>
      <c r="H80" s="1310"/>
      <c r="I80" s="1310"/>
      <c r="J80" s="1310"/>
      <c r="K80" s="1311"/>
      <c r="L80" s="660" t="str">
        <f>IF(基本情報入力シート!M123="","",基本情報入力シート!M123)</f>
        <v/>
      </c>
      <c r="M80" s="660" t="str">
        <f>IF(基本情報入力シート!R123="","",基本情報入力シート!R123)</f>
        <v/>
      </c>
      <c r="N80" s="660" t="str">
        <f>IF(基本情報入力シート!W123="","",基本情報入力シート!W123)</f>
        <v/>
      </c>
      <c r="O80" s="660" t="str">
        <f>IF(基本情報入力シート!X123="","",基本情報入力シート!X123)</f>
        <v/>
      </c>
      <c r="P80" s="661" t="str">
        <f>IF(基本情報入力シート!Y123="","",基本情報入力シート!Y123)</f>
        <v/>
      </c>
      <c r="Q80" s="641" t="str">
        <f>IF(基本情報入力シート!Z123="","",基本情報入力シート!Z123)</f>
        <v/>
      </c>
      <c r="R80" s="662" t="str">
        <f>IF(基本情報入力シート!AA123="","",基本情報入力シート!AA123)</f>
        <v/>
      </c>
      <c r="S80" s="157"/>
      <c r="T80" s="663" t="str">
        <f>IF(P80="","",VLOOKUP(P80,【参考】数式用2!$A$3:$C$26,3,FALSE))</f>
        <v/>
      </c>
      <c r="U80" s="664" t="s">
        <v>121</v>
      </c>
      <c r="V80" s="158"/>
      <c r="W80" s="665" t="s">
        <v>122</v>
      </c>
      <c r="X80" s="158"/>
      <c r="Y80" s="664" t="s">
        <v>123</v>
      </c>
      <c r="Z80" s="158"/>
      <c r="AA80" s="664" t="s">
        <v>122</v>
      </c>
      <c r="AB80" s="158"/>
      <c r="AC80" s="664" t="s">
        <v>124</v>
      </c>
      <c r="AD80" s="306" t="s">
        <v>125</v>
      </c>
      <c r="AE80" s="666" t="str">
        <f t="shared" si="3"/>
        <v/>
      </c>
      <c r="AF80" s="667" t="s">
        <v>126</v>
      </c>
      <c r="AG80" s="668" t="str">
        <f t="shared" si="4"/>
        <v/>
      </c>
    </row>
    <row r="81" spans="1:33" ht="36.75" customHeight="1">
      <c r="A81" s="660">
        <f t="shared" si="5"/>
        <v>71</v>
      </c>
      <c r="B81" s="1309" t="str">
        <f>IF(基本情報入力シート!C124="","",基本情報入力シート!C124)</f>
        <v/>
      </c>
      <c r="C81" s="1310"/>
      <c r="D81" s="1310"/>
      <c r="E81" s="1310"/>
      <c r="F81" s="1310"/>
      <c r="G81" s="1310"/>
      <c r="H81" s="1310"/>
      <c r="I81" s="1310"/>
      <c r="J81" s="1310"/>
      <c r="K81" s="1311"/>
      <c r="L81" s="660" t="str">
        <f>IF(基本情報入力シート!M124="","",基本情報入力シート!M124)</f>
        <v/>
      </c>
      <c r="M81" s="660" t="str">
        <f>IF(基本情報入力シート!R124="","",基本情報入力シート!R124)</f>
        <v/>
      </c>
      <c r="N81" s="660" t="str">
        <f>IF(基本情報入力シート!W124="","",基本情報入力シート!W124)</f>
        <v/>
      </c>
      <c r="O81" s="660" t="str">
        <f>IF(基本情報入力シート!X124="","",基本情報入力シート!X124)</f>
        <v/>
      </c>
      <c r="P81" s="661" t="str">
        <f>IF(基本情報入力シート!Y124="","",基本情報入力シート!Y124)</f>
        <v/>
      </c>
      <c r="Q81" s="641" t="str">
        <f>IF(基本情報入力シート!Z124="","",基本情報入力シート!Z124)</f>
        <v/>
      </c>
      <c r="R81" s="662" t="str">
        <f>IF(基本情報入力シート!AA124="","",基本情報入力シート!AA124)</f>
        <v/>
      </c>
      <c r="S81" s="157"/>
      <c r="T81" s="663" t="str">
        <f>IF(P81="","",VLOOKUP(P81,【参考】数式用2!$A$3:$C$26,3,FALSE))</f>
        <v/>
      </c>
      <c r="U81" s="664" t="s">
        <v>121</v>
      </c>
      <c r="V81" s="158"/>
      <c r="W81" s="665" t="s">
        <v>122</v>
      </c>
      <c r="X81" s="158"/>
      <c r="Y81" s="664" t="s">
        <v>123</v>
      </c>
      <c r="Z81" s="158"/>
      <c r="AA81" s="664" t="s">
        <v>122</v>
      </c>
      <c r="AB81" s="158"/>
      <c r="AC81" s="664" t="s">
        <v>124</v>
      </c>
      <c r="AD81" s="306" t="s">
        <v>125</v>
      </c>
      <c r="AE81" s="666" t="str">
        <f t="shared" si="3"/>
        <v/>
      </c>
      <c r="AF81" s="667" t="s">
        <v>126</v>
      </c>
      <c r="AG81" s="668" t="str">
        <f t="shared" si="4"/>
        <v/>
      </c>
    </row>
    <row r="82" spans="1:33" ht="36.75" customHeight="1">
      <c r="A82" s="660">
        <f t="shared" si="5"/>
        <v>72</v>
      </c>
      <c r="B82" s="1309" t="str">
        <f>IF(基本情報入力シート!C125="","",基本情報入力シート!C125)</f>
        <v/>
      </c>
      <c r="C82" s="1310"/>
      <c r="D82" s="1310"/>
      <c r="E82" s="1310"/>
      <c r="F82" s="1310"/>
      <c r="G82" s="1310"/>
      <c r="H82" s="1310"/>
      <c r="I82" s="1310"/>
      <c r="J82" s="1310"/>
      <c r="K82" s="1311"/>
      <c r="L82" s="660" t="str">
        <f>IF(基本情報入力シート!M125="","",基本情報入力シート!M125)</f>
        <v/>
      </c>
      <c r="M82" s="660" t="str">
        <f>IF(基本情報入力シート!R125="","",基本情報入力シート!R125)</f>
        <v/>
      </c>
      <c r="N82" s="660" t="str">
        <f>IF(基本情報入力シート!W125="","",基本情報入力シート!W125)</f>
        <v/>
      </c>
      <c r="O82" s="660" t="str">
        <f>IF(基本情報入力シート!X125="","",基本情報入力シート!X125)</f>
        <v/>
      </c>
      <c r="P82" s="661" t="str">
        <f>IF(基本情報入力シート!Y125="","",基本情報入力シート!Y125)</f>
        <v/>
      </c>
      <c r="Q82" s="641" t="str">
        <f>IF(基本情報入力シート!Z125="","",基本情報入力シート!Z125)</f>
        <v/>
      </c>
      <c r="R82" s="662" t="str">
        <f>IF(基本情報入力シート!AA125="","",基本情報入力シート!AA125)</f>
        <v/>
      </c>
      <c r="S82" s="157"/>
      <c r="T82" s="663" t="str">
        <f>IF(P82="","",VLOOKUP(P82,【参考】数式用2!$A$3:$C$26,3,FALSE))</f>
        <v/>
      </c>
      <c r="U82" s="664" t="s">
        <v>121</v>
      </c>
      <c r="V82" s="158"/>
      <c r="W82" s="665" t="s">
        <v>122</v>
      </c>
      <c r="X82" s="158"/>
      <c r="Y82" s="664" t="s">
        <v>123</v>
      </c>
      <c r="Z82" s="158"/>
      <c r="AA82" s="664" t="s">
        <v>122</v>
      </c>
      <c r="AB82" s="158"/>
      <c r="AC82" s="664" t="s">
        <v>124</v>
      </c>
      <c r="AD82" s="306" t="s">
        <v>125</v>
      </c>
      <c r="AE82" s="666" t="str">
        <f t="shared" si="3"/>
        <v/>
      </c>
      <c r="AF82" s="667" t="s">
        <v>126</v>
      </c>
      <c r="AG82" s="668" t="str">
        <f t="shared" si="4"/>
        <v/>
      </c>
    </row>
    <row r="83" spans="1:33" ht="36.75" customHeight="1">
      <c r="A83" s="660">
        <f t="shared" si="5"/>
        <v>73</v>
      </c>
      <c r="B83" s="1309" t="str">
        <f>IF(基本情報入力シート!C126="","",基本情報入力シート!C126)</f>
        <v/>
      </c>
      <c r="C83" s="1310"/>
      <c r="D83" s="1310"/>
      <c r="E83" s="1310"/>
      <c r="F83" s="1310"/>
      <c r="G83" s="1310"/>
      <c r="H83" s="1310"/>
      <c r="I83" s="1310"/>
      <c r="J83" s="1310"/>
      <c r="K83" s="1311"/>
      <c r="L83" s="660" t="str">
        <f>IF(基本情報入力シート!M126="","",基本情報入力シート!M126)</f>
        <v/>
      </c>
      <c r="M83" s="660" t="str">
        <f>IF(基本情報入力シート!R126="","",基本情報入力シート!R126)</f>
        <v/>
      </c>
      <c r="N83" s="660" t="str">
        <f>IF(基本情報入力シート!W126="","",基本情報入力シート!W126)</f>
        <v/>
      </c>
      <c r="O83" s="660" t="str">
        <f>IF(基本情報入力シート!X126="","",基本情報入力シート!X126)</f>
        <v/>
      </c>
      <c r="P83" s="661" t="str">
        <f>IF(基本情報入力シート!Y126="","",基本情報入力シート!Y126)</f>
        <v/>
      </c>
      <c r="Q83" s="641" t="str">
        <f>IF(基本情報入力シート!Z126="","",基本情報入力シート!Z126)</f>
        <v/>
      </c>
      <c r="R83" s="662" t="str">
        <f>IF(基本情報入力シート!AA126="","",基本情報入力シート!AA126)</f>
        <v/>
      </c>
      <c r="S83" s="157"/>
      <c r="T83" s="663" t="str">
        <f>IF(P83="","",VLOOKUP(P83,【参考】数式用2!$A$3:$C$26,3,FALSE))</f>
        <v/>
      </c>
      <c r="U83" s="664" t="s">
        <v>121</v>
      </c>
      <c r="V83" s="158"/>
      <c r="W83" s="665" t="s">
        <v>122</v>
      </c>
      <c r="X83" s="158"/>
      <c r="Y83" s="664" t="s">
        <v>123</v>
      </c>
      <c r="Z83" s="158"/>
      <c r="AA83" s="664" t="s">
        <v>122</v>
      </c>
      <c r="AB83" s="158"/>
      <c r="AC83" s="664" t="s">
        <v>124</v>
      </c>
      <c r="AD83" s="306" t="s">
        <v>125</v>
      </c>
      <c r="AE83" s="666" t="str">
        <f t="shared" si="3"/>
        <v/>
      </c>
      <c r="AF83" s="667" t="s">
        <v>126</v>
      </c>
      <c r="AG83" s="668" t="str">
        <f t="shared" si="4"/>
        <v/>
      </c>
    </row>
    <row r="84" spans="1:33" ht="36.75" customHeight="1">
      <c r="A84" s="660">
        <f t="shared" si="5"/>
        <v>74</v>
      </c>
      <c r="B84" s="1309" t="str">
        <f>IF(基本情報入力シート!C127="","",基本情報入力シート!C127)</f>
        <v/>
      </c>
      <c r="C84" s="1310"/>
      <c r="D84" s="1310"/>
      <c r="E84" s="1310"/>
      <c r="F84" s="1310"/>
      <c r="G84" s="1310"/>
      <c r="H84" s="1310"/>
      <c r="I84" s="1310"/>
      <c r="J84" s="1310"/>
      <c r="K84" s="1311"/>
      <c r="L84" s="660" t="str">
        <f>IF(基本情報入力シート!M127="","",基本情報入力シート!M127)</f>
        <v/>
      </c>
      <c r="M84" s="660" t="str">
        <f>IF(基本情報入力シート!R127="","",基本情報入力シート!R127)</f>
        <v/>
      </c>
      <c r="N84" s="660" t="str">
        <f>IF(基本情報入力シート!W127="","",基本情報入力シート!W127)</f>
        <v/>
      </c>
      <c r="O84" s="660" t="str">
        <f>IF(基本情報入力シート!X127="","",基本情報入力シート!X127)</f>
        <v/>
      </c>
      <c r="P84" s="661" t="str">
        <f>IF(基本情報入力シート!Y127="","",基本情報入力シート!Y127)</f>
        <v/>
      </c>
      <c r="Q84" s="641" t="str">
        <f>IF(基本情報入力シート!Z127="","",基本情報入力シート!Z127)</f>
        <v/>
      </c>
      <c r="R84" s="662" t="str">
        <f>IF(基本情報入力シート!AA127="","",基本情報入力シート!AA127)</f>
        <v/>
      </c>
      <c r="S84" s="157"/>
      <c r="T84" s="663" t="str">
        <f>IF(P84="","",VLOOKUP(P84,【参考】数式用2!$A$3:$C$26,3,FALSE))</f>
        <v/>
      </c>
      <c r="U84" s="664" t="s">
        <v>121</v>
      </c>
      <c r="V84" s="158"/>
      <c r="W84" s="665" t="s">
        <v>122</v>
      </c>
      <c r="X84" s="158"/>
      <c r="Y84" s="664" t="s">
        <v>123</v>
      </c>
      <c r="Z84" s="158"/>
      <c r="AA84" s="664" t="s">
        <v>122</v>
      </c>
      <c r="AB84" s="158"/>
      <c r="AC84" s="664" t="s">
        <v>124</v>
      </c>
      <c r="AD84" s="306" t="s">
        <v>125</v>
      </c>
      <c r="AE84" s="666" t="str">
        <f t="shared" si="3"/>
        <v/>
      </c>
      <c r="AF84" s="667" t="s">
        <v>126</v>
      </c>
      <c r="AG84" s="668" t="str">
        <f t="shared" si="4"/>
        <v/>
      </c>
    </row>
    <row r="85" spans="1:33" ht="36.75" customHeight="1">
      <c r="A85" s="660">
        <f t="shared" si="5"/>
        <v>75</v>
      </c>
      <c r="B85" s="1309" t="str">
        <f>IF(基本情報入力シート!C128="","",基本情報入力シート!C128)</f>
        <v/>
      </c>
      <c r="C85" s="1310"/>
      <c r="D85" s="1310"/>
      <c r="E85" s="1310"/>
      <c r="F85" s="1310"/>
      <c r="G85" s="1310"/>
      <c r="H85" s="1310"/>
      <c r="I85" s="1310"/>
      <c r="J85" s="1310"/>
      <c r="K85" s="1311"/>
      <c r="L85" s="660" t="str">
        <f>IF(基本情報入力シート!M128="","",基本情報入力シート!M128)</f>
        <v/>
      </c>
      <c r="M85" s="660" t="str">
        <f>IF(基本情報入力シート!R128="","",基本情報入力シート!R128)</f>
        <v/>
      </c>
      <c r="N85" s="660" t="str">
        <f>IF(基本情報入力シート!W128="","",基本情報入力シート!W128)</f>
        <v/>
      </c>
      <c r="O85" s="660" t="str">
        <f>IF(基本情報入力シート!X128="","",基本情報入力シート!X128)</f>
        <v/>
      </c>
      <c r="P85" s="661" t="str">
        <f>IF(基本情報入力シート!Y128="","",基本情報入力シート!Y128)</f>
        <v/>
      </c>
      <c r="Q85" s="641" t="str">
        <f>IF(基本情報入力シート!Z128="","",基本情報入力シート!Z128)</f>
        <v/>
      </c>
      <c r="R85" s="662" t="str">
        <f>IF(基本情報入力シート!AA128="","",基本情報入力シート!AA128)</f>
        <v/>
      </c>
      <c r="S85" s="157"/>
      <c r="T85" s="663" t="str">
        <f>IF(P85="","",VLOOKUP(P85,【参考】数式用2!$A$3:$C$26,3,FALSE))</f>
        <v/>
      </c>
      <c r="U85" s="664" t="s">
        <v>121</v>
      </c>
      <c r="V85" s="158"/>
      <c r="W85" s="665" t="s">
        <v>122</v>
      </c>
      <c r="X85" s="158"/>
      <c r="Y85" s="664" t="s">
        <v>123</v>
      </c>
      <c r="Z85" s="158"/>
      <c r="AA85" s="664" t="s">
        <v>122</v>
      </c>
      <c r="AB85" s="158"/>
      <c r="AC85" s="664" t="s">
        <v>124</v>
      </c>
      <c r="AD85" s="306" t="s">
        <v>125</v>
      </c>
      <c r="AE85" s="666" t="str">
        <f t="shared" si="3"/>
        <v/>
      </c>
      <c r="AF85" s="667" t="s">
        <v>126</v>
      </c>
      <c r="AG85" s="668" t="str">
        <f t="shared" si="4"/>
        <v/>
      </c>
    </row>
    <row r="86" spans="1:33" ht="36.75" customHeight="1">
      <c r="A86" s="660">
        <f t="shared" si="5"/>
        <v>76</v>
      </c>
      <c r="B86" s="1309" t="str">
        <f>IF(基本情報入力シート!C129="","",基本情報入力シート!C129)</f>
        <v/>
      </c>
      <c r="C86" s="1310"/>
      <c r="D86" s="1310"/>
      <c r="E86" s="1310"/>
      <c r="F86" s="1310"/>
      <c r="G86" s="1310"/>
      <c r="H86" s="1310"/>
      <c r="I86" s="1310"/>
      <c r="J86" s="1310"/>
      <c r="K86" s="1311"/>
      <c r="L86" s="660" t="str">
        <f>IF(基本情報入力シート!M129="","",基本情報入力シート!M129)</f>
        <v/>
      </c>
      <c r="M86" s="660" t="str">
        <f>IF(基本情報入力シート!R129="","",基本情報入力シート!R129)</f>
        <v/>
      </c>
      <c r="N86" s="660" t="str">
        <f>IF(基本情報入力シート!W129="","",基本情報入力シート!W129)</f>
        <v/>
      </c>
      <c r="O86" s="660" t="str">
        <f>IF(基本情報入力シート!X129="","",基本情報入力シート!X129)</f>
        <v/>
      </c>
      <c r="P86" s="661" t="str">
        <f>IF(基本情報入力シート!Y129="","",基本情報入力シート!Y129)</f>
        <v/>
      </c>
      <c r="Q86" s="641" t="str">
        <f>IF(基本情報入力シート!Z129="","",基本情報入力シート!Z129)</f>
        <v/>
      </c>
      <c r="R86" s="662" t="str">
        <f>IF(基本情報入力シート!AA129="","",基本情報入力シート!AA129)</f>
        <v/>
      </c>
      <c r="S86" s="157"/>
      <c r="T86" s="663" t="str">
        <f>IF(P86="","",VLOOKUP(P86,【参考】数式用2!$A$3:$C$26,3,FALSE))</f>
        <v/>
      </c>
      <c r="U86" s="664" t="s">
        <v>121</v>
      </c>
      <c r="V86" s="158"/>
      <c r="W86" s="665" t="s">
        <v>122</v>
      </c>
      <c r="X86" s="158"/>
      <c r="Y86" s="664" t="s">
        <v>123</v>
      </c>
      <c r="Z86" s="158"/>
      <c r="AA86" s="664" t="s">
        <v>122</v>
      </c>
      <c r="AB86" s="158"/>
      <c r="AC86" s="664" t="s">
        <v>124</v>
      </c>
      <c r="AD86" s="306" t="s">
        <v>125</v>
      </c>
      <c r="AE86" s="666" t="str">
        <f t="shared" si="3"/>
        <v/>
      </c>
      <c r="AF86" s="667" t="s">
        <v>126</v>
      </c>
      <c r="AG86" s="668" t="str">
        <f t="shared" si="4"/>
        <v/>
      </c>
    </row>
    <row r="87" spans="1:33" ht="36.75" customHeight="1">
      <c r="A87" s="660">
        <f t="shared" si="5"/>
        <v>77</v>
      </c>
      <c r="B87" s="1309" t="str">
        <f>IF(基本情報入力シート!C130="","",基本情報入力シート!C130)</f>
        <v/>
      </c>
      <c r="C87" s="1310"/>
      <c r="D87" s="1310"/>
      <c r="E87" s="1310"/>
      <c r="F87" s="1310"/>
      <c r="G87" s="1310"/>
      <c r="H87" s="1310"/>
      <c r="I87" s="1310"/>
      <c r="J87" s="1310"/>
      <c r="K87" s="1311"/>
      <c r="L87" s="660" t="str">
        <f>IF(基本情報入力シート!M130="","",基本情報入力シート!M130)</f>
        <v/>
      </c>
      <c r="M87" s="660" t="str">
        <f>IF(基本情報入力シート!R130="","",基本情報入力シート!R130)</f>
        <v/>
      </c>
      <c r="N87" s="660" t="str">
        <f>IF(基本情報入力シート!W130="","",基本情報入力シート!W130)</f>
        <v/>
      </c>
      <c r="O87" s="660" t="str">
        <f>IF(基本情報入力シート!X130="","",基本情報入力シート!X130)</f>
        <v/>
      </c>
      <c r="P87" s="661" t="str">
        <f>IF(基本情報入力シート!Y130="","",基本情報入力シート!Y130)</f>
        <v/>
      </c>
      <c r="Q87" s="641" t="str">
        <f>IF(基本情報入力シート!Z130="","",基本情報入力シート!Z130)</f>
        <v/>
      </c>
      <c r="R87" s="662" t="str">
        <f>IF(基本情報入力シート!AA130="","",基本情報入力シート!AA130)</f>
        <v/>
      </c>
      <c r="S87" s="157"/>
      <c r="T87" s="663" t="str">
        <f>IF(P87="","",VLOOKUP(P87,【参考】数式用2!$A$3:$C$26,3,FALSE))</f>
        <v/>
      </c>
      <c r="U87" s="664" t="s">
        <v>121</v>
      </c>
      <c r="V87" s="158"/>
      <c r="W87" s="665" t="s">
        <v>122</v>
      </c>
      <c r="X87" s="158"/>
      <c r="Y87" s="664" t="s">
        <v>123</v>
      </c>
      <c r="Z87" s="158"/>
      <c r="AA87" s="664" t="s">
        <v>122</v>
      </c>
      <c r="AB87" s="158"/>
      <c r="AC87" s="664" t="s">
        <v>124</v>
      </c>
      <c r="AD87" s="306" t="s">
        <v>125</v>
      </c>
      <c r="AE87" s="666" t="str">
        <f t="shared" si="3"/>
        <v/>
      </c>
      <c r="AF87" s="667" t="s">
        <v>126</v>
      </c>
      <c r="AG87" s="668" t="str">
        <f t="shared" si="4"/>
        <v/>
      </c>
    </row>
    <row r="88" spans="1:33" ht="36.75" customHeight="1">
      <c r="A88" s="660">
        <f t="shared" si="5"/>
        <v>78</v>
      </c>
      <c r="B88" s="1309" t="str">
        <f>IF(基本情報入力シート!C131="","",基本情報入力シート!C131)</f>
        <v/>
      </c>
      <c r="C88" s="1310"/>
      <c r="D88" s="1310"/>
      <c r="E88" s="1310"/>
      <c r="F88" s="1310"/>
      <c r="G88" s="1310"/>
      <c r="H88" s="1310"/>
      <c r="I88" s="1310"/>
      <c r="J88" s="1310"/>
      <c r="K88" s="1311"/>
      <c r="L88" s="660" t="str">
        <f>IF(基本情報入力シート!M131="","",基本情報入力シート!M131)</f>
        <v/>
      </c>
      <c r="M88" s="660" t="str">
        <f>IF(基本情報入力シート!R131="","",基本情報入力シート!R131)</f>
        <v/>
      </c>
      <c r="N88" s="660" t="str">
        <f>IF(基本情報入力シート!W131="","",基本情報入力シート!W131)</f>
        <v/>
      </c>
      <c r="O88" s="660" t="str">
        <f>IF(基本情報入力シート!X131="","",基本情報入力シート!X131)</f>
        <v/>
      </c>
      <c r="P88" s="661" t="str">
        <f>IF(基本情報入力シート!Y131="","",基本情報入力シート!Y131)</f>
        <v/>
      </c>
      <c r="Q88" s="641" t="str">
        <f>IF(基本情報入力シート!Z131="","",基本情報入力シート!Z131)</f>
        <v/>
      </c>
      <c r="R88" s="662" t="str">
        <f>IF(基本情報入力シート!AA131="","",基本情報入力シート!AA131)</f>
        <v/>
      </c>
      <c r="S88" s="157"/>
      <c r="T88" s="663" t="str">
        <f>IF(P88="","",VLOOKUP(P88,【参考】数式用2!$A$3:$C$26,3,FALSE))</f>
        <v/>
      </c>
      <c r="U88" s="664" t="s">
        <v>121</v>
      </c>
      <c r="V88" s="158"/>
      <c r="W88" s="665" t="s">
        <v>122</v>
      </c>
      <c r="X88" s="158"/>
      <c r="Y88" s="664" t="s">
        <v>123</v>
      </c>
      <c r="Z88" s="158"/>
      <c r="AA88" s="664" t="s">
        <v>122</v>
      </c>
      <c r="AB88" s="158"/>
      <c r="AC88" s="664" t="s">
        <v>124</v>
      </c>
      <c r="AD88" s="306" t="s">
        <v>125</v>
      </c>
      <c r="AE88" s="666" t="str">
        <f t="shared" si="3"/>
        <v/>
      </c>
      <c r="AF88" s="667" t="s">
        <v>126</v>
      </c>
      <c r="AG88" s="668" t="str">
        <f t="shared" si="4"/>
        <v/>
      </c>
    </row>
    <row r="89" spans="1:33" ht="36.75" customHeight="1">
      <c r="A89" s="660">
        <f t="shared" si="5"/>
        <v>79</v>
      </c>
      <c r="B89" s="1309" t="str">
        <f>IF(基本情報入力シート!C132="","",基本情報入力シート!C132)</f>
        <v/>
      </c>
      <c r="C89" s="1310"/>
      <c r="D89" s="1310"/>
      <c r="E89" s="1310"/>
      <c r="F89" s="1310"/>
      <c r="G89" s="1310"/>
      <c r="H89" s="1310"/>
      <c r="I89" s="1310"/>
      <c r="J89" s="1310"/>
      <c r="K89" s="1311"/>
      <c r="L89" s="660" t="str">
        <f>IF(基本情報入力シート!M132="","",基本情報入力シート!M132)</f>
        <v/>
      </c>
      <c r="M89" s="660" t="str">
        <f>IF(基本情報入力シート!R132="","",基本情報入力シート!R132)</f>
        <v/>
      </c>
      <c r="N89" s="660" t="str">
        <f>IF(基本情報入力シート!W132="","",基本情報入力シート!W132)</f>
        <v/>
      </c>
      <c r="O89" s="660" t="str">
        <f>IF(基本情報入力シート!X132="","",基本情報入力シート!X132)</f>
        <v/>
      </c>
      <c r="P89" s="661" t="str">
        <f>IF(基本情報入力シート!Y132="","",基本情報入力シート!Y132)</f>
        <v/>
      </c>
      <c r="Q89" s="641" t="str">
        <f>IF(基本情報入力シート!Z132="","",基本情報入力シート!Z132)</f>
        <v/>
      </c>
      <c r="R89" s="662" t="str">
        <f>IF(基本情報入力シート!AA132="","",基本情報入力シート!AA132)</f>
        <v/>
      </c>
      <c r="S89" s="157"/>
      <c r="T89" s="663" t="str">
        <f>IF(P89="","",VLOOKUP(P89,【参考】数式用2!$A$3:$C$26,3,FALSE))</f>
        <v/>
      </c>
      <c r="U89" s="664" t="s">
        <v>121</v>
      </c>
      <c r="V89" s="158"/>
      <c r="W89" s="665" t="s">
        <v>122</v>
      </c>
      <c r="X89" s="158"/>
      <c r="Y89" s="664" t="s">
        <v>123</v>
      </c>
      <c r="Z89" s="158"/>
      <c r="AA89" s="664" t="s">
        <v>122</v>
      </c>
      <c r="AB89" s="158"/>
      <c r="AC89" s="664" t="s">
        <v>124</v>
      </c>
      <c r="AD89" s="306" t="s">
        <v>125</v>
      </c>
      <c r="AE89" s="666" t="str">
        <f t="shared" si="3"/>
        <v/>
      </c>
      <c r="AF89" s="667" t="s">
        <v>126</v>
      </c>
      <c r="AG89" s="668" t="str">
        <f t="shared" si="4"/>
        <v/>
      </c>
    </row>
    <row r="90" spans="1:33" ht="36.75" customHeight="1">
      <c r="A90" s="660">
        <f t="shared" si="5"/>
        <v>80</v>
      </c>
      <c r="B90" s="1309" t="str">
        <f>IF(基本情報入力シート!C133="","",基本情報入力シート!C133)</f>
        <v/>
      </c>
      <c r="C90" s="1310"/>
      <c r="D90" s="1310"/>
      <c r="E90" s="1310"/>
      <c r="F90" s="1310"/>
      <c r="G90" s="1310"/>
      <c r="H90" s="1310"/>
      <c r="I90" s="1310"/>
      <c r="J90" s="1310"/>
      <c r="K90" s="1311"/>
      <c r="L90" s="660" t="str">
        <f>IF(基本情報入力シート!M133="","",基本情報入力シート!M133)</f>
        <v/>
      </c>
      <c r="M90" s="660" t="str">
        <f>IF(基本情報入力シート!R133="","",基本情報入力シート!R133)</f>
        <v/>
      </c>
      <c r="N90" s="660" t="str">
        <f>IF(基本情報入力シート!W133="","",基本情報入力シート!W133)</f>
        <v/>
      </c>
      <c r="O90" s="660" t="str">
        <f>IF(基本情報入力シート!X133="","",基本情報入力シート!X133)</f>
        <v/>
      </c>
      <c r="P90" s="661" t="str">
        <f>IF(基本情報入力シート!Y133="","",基本情報入力シート!Y133)</f>
        <v/>
      </c>
      <c r="Q90" s="641" t="str">
        <f>IF(基本情報入力シート!Z133="","",基本情報入力シート!Z133)</f>
        <v/>
      </c>
      <c r="R90" s="662" t="str">
        <f>IF(基本情報入力シート!AA133="","",基本情報入力シート!AA133)</f>
        <v/>
      </c>
      <c r="S90" s="157"/>
      <c r="T90" s="663" t="str">
        <f>IF(P90="","",VLOOKUP(P90,【参考】数式用2!$A$3:$C$26,3,FALSE))</f>
        <v/>
      </c>
      <c r="U90" s="664" t="s">
        <v>121</v>
      </c>
      <c r="V90" s="158"/>
      <c r="W90" s="665" t="s">
        <v>122</v>
      </c>
      <c r="X90" s="158"/>
      <c r="Y90" s="664" t="s">
        <v>123</v>
      </c>
      <c r="Z90" s="158"/>
      <c r="AA90" s="664" t="s">
        <v>122</v>
      </c>
      <c r="AB90" s="158"/>
      <c r="AC90" s="664" t="s">
        <v>124</v>
      </c>
      <c r="AD90" s="306" t="s">
        <v>125</v>
      </c>
      <c r="AE90" s="666" t="str">
        <f t="shared" si="3"/>
        <v/>
      </c>
      <c r="AF90" s="667" t="s">
        <v>126</v>
      </c>
      <c r="AG90" s="668" t="str">
        <f t="shared" si="4"/>
        <v/>
      </c>
    </row>
    <row r="91" spans="1:33" ht="36.75" customHeight="1">
      <c r="A91" s="660">
        <f t="shared" si="5"/>
        <v>81</v>
      </c>
      <c r="B91" s="1309" t="str">
        <f>IF(基本情報入力シート!C134="","",基本情報入力シート!C134)</f>
        <v/>
      </c>
      <c r="C91" s="1310"/>
      <c r="D91" s="1310"/>
      <c r="E91" s="1310"/>
      <c r="F91" s="1310"/>
      <c r="G91" s="1310"/>
      <c r="H91" s="1310"/>
      <c r="I91" s="1310"/>
      <c r="J91" s="1310"/>
      <c r="K91" s="1311"/>
      <c r="L91" s="660" t="str">
        <f>IF(基本情報入力シート!M134="","",基本情報入力シート!M134)</f>
        <v/>
      </c>
      <c r="M91" s="660" t="str">
        <f>IF(基本情報入力シート!R134="","",基本情報入力シート!R134)</f>
        <v/>
      </c>
      <c r="N91" s="660" t="str">
        <f>IF(基本情報入力シート!W134="","",基本情報入力シート!W134)</f>
        <v/>
      </c>
      <c r="O91" s="660" t="str">
        <f>IF(基本情報入力シート!X134="","",基本情報入力シート!X134)</f>
        <v/>
      </c>
      <c r="P91" s="661" t="str">
        <f>IF(基本情報入力シート!Y134="","",基本情報入力シート!Y134)</f>
        <v/>
      </c>
      <c r="Q91" s="641" t="str">
        <f>IF(基本情報入力シート!Z134="","",基本情報入力シート!Z134)</f>
        <v/>
      </c>
      <c r="R91" s="662" t="str">
        <f>IF(基本情報入力シート!AA134="","",基本情報入力シート!AA134)</f>
        <v/>
      </c>
      <c r="S91" s="157"/>
      <c r="T91" s="663" t="str">
        <f>IF(P91="","",VLOOKUP(P91,【参考】数式用2!$A$3:$C$26,3,FALSE))</f>
        <v/>
      </c>
      <c r="U91" s="664" t="s">
        <v>121</v>
      </c>
      <c r="V91" s="158"/>
      <c r="W91" s="665" t="s">
        <v>122</v>
      </c>
      <c r="X91" s="158"/>
      <c r="Y91" s="664" t="s">
        <v>123</v>
      </c>
      <c r="Z91" s="158"/>
      <c r="AA91" s="664" t="s">
        <v>122</v>
      </c>
      <c r="AB91" s="158"/>
      <c r="AC91" s="664" t="s">
        <v>124</v>
      </c>
      <c r="AD91" s="306" t="s">
        <v>125</v>
      </c>
      <c r="AE91" s="666" t="str">
        <f t="shared" si="3"/>
        <v/>
      </c>
      <c r="AF91" s="667" t="s">
        <v>126</v>
      </c>
      <c r="AG91" s="668" t="str">
        <f t="shared" si="4"/>
        <v/>
      </c>
    </row>
    <row r="92" spans="1:33" ht="36.75" customHeight="1">
      <c r="A92" s="660">
        <f t="shared" si="5"/>
        <v>82</v>
      </c>
      <c r="B92" s="1309" t="str">
        <f>IF(基本情報入力シート!C135="","",基本情報入力シート!C135)</f>
        <v/>
      </c>
      <c r="C92" s="1310"/>
      <c r="D92" s="1310"/>
      <c r="E92" s="1310"/>
      <c r="F92" s="1310"/>
      <c r="G92" s="1310"/>
      <c r="H92" s="1310"/>
      <c r="I92" s="1310"/>
      <c r="J92" s="1310"/>
      <c r="K92" s="1311"/>
      <c r="L92" s="660" t="str">
        <f>IF(基本情報入力シート!M135="","",基本情報入力シート!M135)</f>
        <v/>
      </c>
      <c r="M92" s="660" t="str">
        <f>IF(基本情報入力シート!R135="","",基本情報入力シート!R135)</f>
        <v/>
      </c>
      <c r="N92" s="660" t="str">
        <f>IF(基本情報入力シート!W135="","",基本情報入力シート!W135)</f>
        <v/>
      </c>
      <c r="O92" s="660" t="str">
        <f>IF(基本情報入力シート!X135="","",基本情報入力シート!X135)</f>
        <v/>
      </c>
      <c r="P92" s="661" t="str">
        <f>IF(基本情報入力シート!Y135="","",基本情報入力シート!Y135)</f>
        <v/>
      </c>
      <c r="Q92" s="641" t="str">
        <f>IF(基本情報入力シート!Z135="","",基本情報入力シート!Z135)</f>
        <v/>
      </c>
      <c r="R92" s="662" t="str">
        <f>IF(基本情報入力シート!AA135="","",基本情報入力シート!AA135)</f>
        <v/>
      </c>
      <c r="S92" s="157"/>
      <c r="T92" s="663" t="str">
        <f>IF(P92="","",VLOOKUP(P92,【参考】数式用2!$A$3:$C$26,3,FALSE))</f>
        <v/>
      </c>
      <c r="U92" s="664" t="s">
        <v>121</v>
      </c>
      <c r="V92" s="158"/>
      <c r="W92" s="665" t="s">
        <v>122</v>
      </c>
      <c r="X92" s="158"/>
      <c r="Y92" s="664" t="s">
        <v>123</v>
      </c>
      <c r="Z92" s="158"/>
      <c r="AA92" s="664" t="s">
        <v>122</v>
      </c>
      <c r="AB92" s="158"/>
      <c r="AC92" s="664" t="s">
        <v>124</v>
      </c>
      <c r="AD92" s="306" t="s">
        <v>125</v>
      </c>
      <c r="AE92" s="666" t="str">
        <f t="shared" si="3"/>
        <v/>
      </c>
      <c r="AF92" s="667" t="s">
        <v>126</v>
      </c>
      <c r="AG92" s="668" t="str">
        <f t="shared" si="4"/>
        <v/>
      </c>
    </row>
    <row r="93" spans="1:33" ht="36.75" customHeight="1">
      <c r="A93" s="660">
        <f t="shared" si="5"/>
        <v>83</v>
      </c>
      <c r="B93" s="1309" t="str">
        <f>IF(基本情報入力シート!C136="","",基本情報入力シート!C136)</f>
        <v/>
      </c>
      <c r="C93" s="1310"/>
      <c r="D93" s="1310"/>
      <c r="E93" s="1310"/>
      <c r="F93" s="1310"/>
      <c r="G93" s="1310"/>
      <c r="H93" s="1310"/>
      <c r="I93" s="1310"/>
      <c r="J93" s="1310"/>
      <c r="K93" s="1311"/>
      <c r="L93" s="660" t="str">
        <f>IF(基本情報入力シート!M136="","",基本情報入力シート!M136)</f>
        <v/>
      </c>
      <c r="M93" s="660" t="str">
        <f>IF(基本情報入力シート!R136="","",基本情報入力シート!R136)</f>
        <v/>
      </c>
      <c r="N93" s="660" t="str">
        <f>IF(基本情報入力シート!W136="","",基本情報入力シート!W136)</f>
        <v/>
      </c>
      <c r="O93" s="660" t="str">
        <f>IF(基本情報入力シート!X136="","",基本情報入力シート!X136)</f>
        <v/>
      </c>
      <c r="P93" s="661" t="str">
        <f>IF(基本情報入力シート!Y136="","",基本情報入力シート!Y136)</f>
        <v/>
      </c>
      <c r="Q93" s="641" t="str">
        <f>IF(基本情報入力シート!Z136="","",基本情報入力シート!Z136)</f>
        <v/>
      </c>
      <c r="R93" s="662" t="str">
        <f>IF(基本情報入力シート!AA136="","",基本情報入力シート!AA136)</f>
        <v/>
      </c>
      <c r="S93" s="157"/>
      <c r="T93" s="663" t="str">
        <f>IF(P93="","",VLOOKUP(P93,【参考】数式用2!$A$3:$C$26,3,FALSE))</f>
        <v/>
      </c>
      <c r="U93" s="664" t="s">
        <v>121</v>
      </c>
      <c r="V93" s="158"/>
      <c r="W93" s="665" t="s">
        <v>122</v>
      </c>
      <c r="X93" s="158"/>
      <c r="Y93" s="664" t="s">
        <v>123</v>
      </c>
      <c r="Z93" s="158"/>
      <c r="AA93" s="664" t="s">
        <v>122</v>
      </c>
      <c r="AB93" s="158"/>
      <c r="AC93" s="664" t="s">
        <v>124</v>
      </c>
      <c r="AD93" s="306" t="s">
        <v>125</v>
      </c>
      <c r="AE93" s="666" t="str">
        <f t="shared" si="3"/>
        <v/>
      </c>
      <c r="AF93" s="667" t="s">
        <v>126</v>
      </c>
      <c r="AG93" s="668" t="str">
        <f t="shared" si="4"/>
        <v/>
      </c>
    </row>
    <row r="94" spans="1:33" ht="36.75" customHeight="1">
      <c r="A94" s="660">
        <f t="shared" si="5"/>
        <v>84</v>
      </c>
      <c r="B94" s="1309" t="str">
        <f>IF(基本情報入力シート!C137="","",基本情報入力シート!C137)</f>
        <v/>
      </c>
      <c r="C94" s="1310"/>
      <c r="D94" s="1310"/>
      <c r="E94" s="1310"/>
      <c r="F94" s="1310"/>
      <c r="G94" s="1310"/>
      <c r="H94" s="1310"/>
      <c r="I94" s="1310"/>
      <c r="J94" s="1310"/>
      <c r="K94" s="1311"/>
      <c r="L94" s="660" t="str">
        <f>IF(基本情報入力シート!M137="","",基本情報入力シート!M137)</f>
        <v/>
      </c>
      <c r="M94" s="660" t="str">
        <f>IF(基本情報入力シート!R137="","",基本情報入力シート!R137)</f>
        <v/>
      </c>
      <c r="N94" s="660" t="str">
        <f>IF(基本情報入力シート!W137="","",基本情報入力シート!W137)</f>
        <v/>
      </c>
      <c r="O94" s="660" t="str">
        <f>IF(基本情報入力シート!X137="","",基本情報入力シート!X137)</f>
        <v/>
      </c>
      <c r="P94" s="661" t="str">
        <f>IF(基本情報入力シート!Y137="","",基本情報入力シート!Y137)</f>
        <v/>
      </c>
      <c r="Q94" s="641" t="str">
        <f>IF(基本情報入力シート!Z137="","",基本情報入力シート!Z137)</f>
        <v/>
      </c>
      <c r="R94" s="662" t="str">
        <f>IF(基本情報入力シート!AA137="","",基本情報入力シート!AA137)</f>
        <v/>
      </c>
      <c r="S94" s="157"/>
      <c r="T94" s="663" t="str">
        <f>IF(P94="","",VLOOKUP(P94,【参考】数式用2!$A$3:$C$26,3,FALSE))</f>
        <v/>
      </c>
      <c r="U94" s="664" t="s">
        <v>121</v>
      </c>
      <c r="V94" s="158"/>
      <c r="W94" s="665" t="s">
        <v>122</v>
      </c>
      <c r="X94" s="158"/>
      <c r="Y94" s="664" t="s">
        <v>123</v>
      </c>
      <c r="Z94" s="158"/>
      <c r="AA94" s="664" t="s">
        <v>122</v>
      </c>
      <c r="AB94" s="158"/>
      <c r="AC94" s="664" t="s">
        <v>124</v>
      </c>
      <c r="AD94" s="306" t="s">
        <v>125</v>
      </c>
      <c r="AE94" s="666" t="str">
        <f t="shared" si="3"/>
        <v/>
      </c>
      <c r="AF94" s="667" t="s">
        <v>126</v>
      </c>
      <c r="AG94" s="668" t="str">
        <f t="shared" si="4"/>
        <v/>
      </c>
    </row>
    <row r="95" spans="1:33" ht="36.75" customHeight="1">
      <c r="A95" s="660">
        <f t="shared" si="5"/>
        <v>85</v>
      </c>
      <c r="B95" s="1309" t="str">
        <f>IF(基本情報入力シート!C138="","",基本情報入力シート!C138)</f>
        <v/>
      </c>
      <c r="C95" s="1310"/>
      <c r="D95" s="1310"/>
      <c r="E95" s="1310"/>
      <c r="F95" s="1310"/>
      <c r="G95" s="1310"/>
      <c r="H95" s="1310"/>
      <c r="I95" s="1310"/>
      <c r="J95" s="1310"/>
      <c r="K95" s="1311"/>
      <c r="L95" s="660" t="str">
        <f>IF(基本情報入力シート!M138="","",基本情報入力シート!M138)</f>
        <v/>
      </c>
      <c r="M95" s="660" t="str">
        <f>IF(基本情報入力シート!R138="","",基本情報入力シート!R138)</f>
        <v/>
      </c>
      <c r="N95" s="660" t="str">
        <f>IF(基本情報入力シート!W138="","",基本情報入力シート!W138)</f>
        <v/>
      </c>
      <c r="O95" s="660" t="str">
        <f>IF(基本情報入力シート!X138="","",基本情報入力シート!X138)</f>
        <v/>
      </c>
      <c r="P95" s="661" t="str">
        <f>IF(基本情報入力シート!Y138="","",基本情報入力シート!Y138)</f>
        <v/>
      </c>
      <c r="Q95" s="641" t="str">
        <f>IF(基本情報入力シート!Z138="","",基本情報入力シート!Z138)</f>
        <v/>
      </c>
      <c r="R95" s="662" t="str">
        <f>IF(基本情報入力シート!AA138="","",基本情報入力シート!AA138)</f>
        <v/>
      </c>
      <c r="S95" s="157"/>
      <c r="T95" s="663" t="str">
        <f>IF(P95="","",VLOOKUP(P95,【参考】数式用2!$A$3:$C$26,3,FALSE))</f>
        <v/>
      </c>
      <c r="U95" s="664" t="s">
        <v>121</v>
      </c>
      <c r="V95" s="158"/>
      <c r="W95" s="665" t="s">
        <v>122</v>
      </c>
      <c r="X95" s="158"/>
      <c r="Y95" s="664" t="s">
        <v>123</v>
      </c>
      <c r="Z95" s="158"/>
      <c r="AA95" s="664" t="s">
        <v>122</v>
      </c>
      <c r="AB95" s="158"/>
      <c r="AC95" s="664" t="s">
        <v>124</v>
      </c>
      <c r="AD95" s="306" t="s">
        <v>125</v>
      </c>
      <c r="AE95" s="666" t="str">
        <f t="shared" si="3"/>
        <v/>
      </c>
      <c r="AF95" s="667" t="s">
        <v>126</v>
      </c>
      <c r="AG95" s="668" t="str">
        <f t="shared" si="4"/>
        <v/>
      </c>
    </row>
    <row r="96" spans="1:33" ht="36.75" customHeight="1">
      <c r="A96" s="660">
        <f t="shared" si="5"/>
        <v>86</v>
      </c>
      <c r="B96" s="1309" t="str">
        <f>IF(基本情報入力シート!C139="","",基本情報入力シート!C139)</f>
        <v/>
      </c>
      <c r="C96" s="1310"/>
      <c r="D96" s="1310"/>
      <c r="E96" s="1310"/>
      <c r="F96" s="1310"/>
      <c r="G96" s="1310"/>
      <c r="H96" s="1310"/>
      <c r="I96" s="1310"/>
      <c r="J96" s="1310"/>
      <c r="K96" s="1311"/>
      <c r="L96" s="660" t="str">
        <f>IF(基本情報入力シート!M139="","",基本情報入力シート!M139)</f>
        <v/>
      </c>
      <c r="M96" s="660" t="str">
        <f>IF(基本情報入力シート!R139="","",基本情報入力シート!R139)</f>
        <v/>
      </c>
      <c r="N96" s="660" t="str">
        <f>IF(基本情報入力シート!W139="","",基本情報入力シート!W139)</f>
        <v/>
      </c>
      <c r="O96" s="660" t="str">
        <f>IF(基本情報入力シート!X139="","",基本情報入力シート!X139)</f>
        <v/>
      </c>
      <c r="P96" s="661" t="str">
        <f>IF(基本情報入力シート!Y139="","",基本情報入力シート!Y139)</f>
        <v/>
      </c>
      <c r="Q96" s="641" t="str">
        <f>IF(基本情報入力シート!Z139="","",基本情報入力シート!Z139)</f>
        <v/>
      </c>
      <c r="R96" s="662" t="str">
        <f>IF(基本情報入力シート!AA139="","",基本情報入力シート!AA139)</f>
        <v/>
      </c>
      <c r="S96" s="157"/>
      <c r="T96" s="663" t="str">
        <f>IF(P96="","",VLOOKUP(P96,【参考】数式用2!$A$3:$C$26,3,FALSE))</f>
        <v/>
      </c>
      <c r="U96" s="664" t="s">
        <v>121</v>
      </c>
      <c r="V96" s="158"/>
      <c r="W96" s="665" t="s">
        <v>122</v>
      </c>
      <c r="X96" s="158"/>
      <c r="Y96" s="664" t="s">
        <v>123</v>
      </c>
      <c r="Z96" s="158"/>
      <c r="AA96" s="664" t="s">
        <v>122</v>
      </c>
      <c r="AB96" s="158"/>
      <c r="AC96" s="664" t="s">
        <v>124</v>
      </c>
      <c r="AD96" s="306" t="s">
        <v>125</v>
      </c>
      <c r="AE96" s="666" t="str">
        <f t="shared" si="3"/>
        <v/>
      </c>
      <c r="AF96" s="667" t="s">
        <v>126</v>
      </c>
      <c r="AG96" s="668" t="str">
        <f t="shared" si="4"/>
        <v/>
      </c>
    </row>
    <row r="97" spans="1:33" ht="36.75" customHeight="1">
      <c r="A97" s="660">
        <f t="shared" si="5"/>
        <v>87</v>
      </c>
      <c r="B97" s="1309" t="str">
        <f>IF(基本情報入力シート!C140="","",基本情報入力シート!C140)</f>
        <v/>
      </c>
      <c r="C97" s="1310"/>
      <c r="D97" s="1310"/>
      <c r="E97" s="1310"/>
      <c r="F97" s="1310"/>
      <c r="G97" s="1310"/>
      <c r="H97" s="1310"/>
      <c r="I97" s="1310"/>
      <c r="J97" s="1310"/>
      <c r="K97" s="1311"/>
      <c r="L97" s="660" t="str">
        <f>IF(基本情報入力シート!M140="","",基本情報入力シート!M140)</f>
        <v/>
      </c>
      <c r="M97" s="660" t="str">
        <f>IF(基本情報入力シート!R140="","",基本情報入力シート!R140)</f>
        <v/>
      </c>
      <c r="N97" s="660" t="str">
        <f>IF(基本情報入力シート!W140="","",基本情報入力シート!W140)</f>
        <v/>
      </c>
      <c r="O97" s="660" t="str">
        <f>IF(基本情報入力シート!X140="","",基本情報入力シート!X140)</f>
        <v/>
      </c>
      <c r="P97" s="661" t="str">
        <f>IF(基本情報入力シート!Y140="","",基本情報入力シート!Y140)</f>
        <v/>
      </c>
      <c r="Q97" s="641" t="str">
        <f>IF(基本情報入力シート!Z140="","",基本情報入力シート!Z140)</f>
        <v/>
      </c>
      <c r="R97" s="662" t="str">
        <f>IF(基本情報入力シート!AA140="","",基本情報入力シート!AA140)</f>
        <v/>
      </c>
      <c r="S97" s="157"/>
      <c r="T97" s="663" t="str">
        <f>IF(P97="","",VLOOKUP(P97,【参考】数式用2!$A$3:$C$26,3,FALSE))</f>
        <v/>
      </c>
      <c r="U97" s="664" t="s">
        <v>121</v>
      </c>
      <c r="V97" s="158"/>
      <c r="W97" s="665" t="s">
        <v>122</v>
      </c>
      <c r="X97" s="158"/>
      <c r="Y97" s="664" t="s">
        <v>123</v>
      </c>
      <c r="Z97" s="158"/>
      <c r="AA97" s="664" t="s">
        <v>122</v>
      </c>
      <c r="AB97" s="158"/>
      <c r="AC97" s="664" t="s">
        <v>124</v>
      </c>
      <c r="AD97" s="306" t="s">
        <v>125</v>
      </c>
      <c r="AE97" s="666" t="str">
        <f t="shared" si="3"/>
        <v/>
      </c>
      <c r="AF97" s="667" t="s">
        <v>126</v>
      </c>
      <c r="AG97" s="668" t="str">
        <f t="shared" si="4"/>
        <v/>
      </c>
    </row>
    <row r="98" spans="1:33" ht="36.75" customHeight="1">
      <c r="A98" s="660">
        <f t="shared" si="5"/>
        <v>88</v>
      </c>
      <c r="B98" s="1309" t="str">
        <f>IF(基本情報入力シート!C141="","",基本情報入力シート!C141)</f>
        <v/>
      </c>
      <c r="C98" s="1310"/>
      <c r="D98" s="1310"/>
      <c r="E98" s="1310"/>
      <c r="F98" s="1310"/>
      <c r="G98" s="1310"/>
      <c r="H98" s="1310"/>
      <c r="I98" s="1310"/>
      <c r="J98" s="1310"/>
      <c r="K98" s="1311"/>
      <c r="L98" s="660" t="str">
        <f>IF(基本情報入力シート!M141="","",基本情報入力シート!M141)</f>
        <v/>
      </c>
      <c r="M98" s="660" t="str">
        <f>IF(基本情報入力シート!R141="","",基本情報入力シート!R141)</f>
        <v/>
      </c>
      <c r="N98" s="660" t="str">
        <f>IF(基本情報入力シート!W141="","",基本情報入力シート!W141)</f>
        <v/>
      </c>
      <c r="O98" s="660" t="str">
        <f>IF(基本情報入力シート!X141="","",基本情報入力シート!X141)</f>
        <v/>
      </c>
      <c r="P98" s="661" t="str">
        <f>IF(基本情報入力シート!Y141="","",基本情報入力シート!Y141)</f>
        <v/>
      </c>
      <c r="Q98" s="641" t="str">
        <f>IF(基本情報入力シート!Z141="","",基本情報入力シート!Z141)</f>
        <v/>
      </c>
      <c r="R98" s="662" t="str">
        <f>IF(基本情報入力シート!AA141="","",基本情報入力シート!AA141)</f>
        <v/>
      </c>
      <c r="S98" s="157"/>
      <c r="T98" s="663" t="str">
        <f>IF(P98="","",VLOOKUP(P98,【参考】数式用2!$A$3:$C$26,3,FALSE))</f>
        <v/>
      </c>
      <c r="U98" s="664" t="s">
        <v>121</v>
      </c>
      <c r="V98" s="158"/>
      <c r="W98" s="665" t="s">
        <v>122</v>
      </c>
      <c r="X98" s="158"/>
      <c r="Y98" s="664" t="s">
        <v>123</v>
      </c>
      <c r="Z98" s="158"/>
      <c r="AA98" s="664" t="s">
        <v>122</v>
      </c>
      <c r="AB98" s="158"/>
      <c r="AC98" s="664" t="s">
        <v>124</v>
      </c>
      <c r="AD98" s="306" t="s">
        <v>125</v>
      </c>
      <c r="AE98" s="666" t="str">
        <f t="shared" si="3"/>
        <v/>
      </c>
      <c r="AF98" s="667" t="s">
        <v>126</v>
      </c>
      <c r="AG98" s="668" t="str">
        <f t="shared" si="4"/>
        <v/>
      </c>
    </row>
    <row r="99" spans="1:33" ht="36.75" customHeight="1">
      <c r="A99" s="660">
        <f t="shared" si="5"/>
        <v>89</v>
      </c>
      <c r="B99" s="1309" t="str">
        <f>IF(基本情報入力シート!C142="","",基本情報入力シート!C142)</f>
        <v/>
      </c>
      <c r="C99" s="1310"/>
      <c r="D99" s="1310"/>
      <c r="E99" s="1310"/>
      <c r="F99" s="1310"/>
      <c r="G99" s="1310"/>
      <c r="H99" s="1310"/>
      <c r="I99" s="1310"/>
      <c r="J99" s="1310"/>
      <c r="K99" s="1311"/>
      <c r="L99" s="660" t="str">
        <f>IF(基本情報入力シート!M142="","",基本情報入力シート!M142)</f>
        <v/>
      </c>
      <c r="M99" s="660" t="str">
        <f>IF(基本情報入力シート!R142="","",基本情報入力シート!R142)</f>
        <v/>
      </c>
      <c r="N99" s="660" t="str">
        <f>IF(基本情報入力シート!W142="","",基本情報入力シート!W142)</f>
        <v/>
      </c>
      <c r="O99" s="660" t="str">
        <f>IF(基本情報入力シート!X142="","",基本情報入力シート!X142)</f>
        <v/>
      </c>
      <c r="P99" s="661" t="str">
        <f>IF(基本情報入力シート!Y142="","",基本情報入力シート!Y142)</f>
        <v/>
      </c>
      <c r="Q99" s="641" t="str">
        <f>IF(基本情報入力シート!Z142="","",基本情報入力シート!Z142)</f>
        <v/>
      </c>
      <c r="R99" s="662" t="str">
        <f>IF(基本情報入力シート!AA142="","",基本情報入力シート!AA142)</f>
        <v/>
      </c>
      <c r="S99" s="157"/>
      <c r="T99" s="663" t="str">
        <f>IF(P99="","",VLOOKUP(P99,【参考】数式用2!$A$3:$C$26,3,FALSE))</f>
        <v/>
      </c>
      <c r="U99" s="664" t="s">
        <v>121</v>
      </c>
      <c r="V99" s="158"/>
      <c r="W99" s="665" t="s">
        <v>122</v>
      </c>
      <c r="X99" s="158"/>
      <c r="Y99" s="664" t="s">
        <v>123</v>
      </c>
      <c r="Z99" s="158"/>
      <c r="AA99" s="664" t="s">
        <v>122</v>
      </c>
      <c r="AB99" s="158"/>
      <c r="AC99" s="664" t="s">
        <v>124</v>
      </c>
      <c r="AD99" s="306" t="s">
        <v>125</v>
      </c>
      <c r="AE99" s="666" t="str">
        <f t="shared" si="3"/>
        <v/>
      </c>
      <c r="AF99" s="667" t="s">
        <v>126</v>
      </c>
      <c r="AG99" s="668" t="str">
        <f t="shared" si="4"/>
        <v/>
      </c>
    </row>
    <row r="100" spans="1:33" ht="36.75" customHeight="1">
      <c r="A100" s="660">
        <f t="shared" si="5"/>
        <v>90</v>
      </c>
      <c r="B100" s="1309" t="str">
        <f>IF(基本情報入力シート!C143="","",基本情報入力シート!C143)</f>
        <v/>
      </c>
      <c r="C100" s="1310"/>
      <c r="D100" s="1310"/>
      <c r="E100" s="1310"/>
      <c r="F100" s="1310"/>
      <c r="G100" s="1310"/>
      <c r="H100" s="1310"/>
      <c r="I100" s="1310"/>
      <c r="J100" s="1310"/>
      <c r="K100" s="1311"/>
      <c r="L100" s="660" t="str">
        <f>IF(基本情報入力シート!M143="","",基本情報入力シート!M143)</f>
        <v/>
      </c>
      <c r="M100" s="660" t="str">
        <f>IF(基本情報入力シート!R143="","",基本情報入力シート!R143)</f>
        <v/>
      </c>
      <c r="N100" s="660" t="str">
        <f>IF(基本情報入力シート!W143="","",基本情報入力シート!W143)</f>
        <v/>
      </c>
      <c r="O100" s="660" t="str">
        <f>IF(基本情報入力シート!X143="","",基本情報入力シート!X143)</f>
        <v/>
      </c>
      <c r="P100" s="661" t="str">
        <f>IF(基本情報入力シート!Y143="","",基本情報入力シート!Y143)</f>
        <v/>
      </c>
      <c r="Q100" s="641" t="str">
        <f>IF(基本情報入力シート!Z143="","",基本情報入力シート!Z143)</f>
        <v/>
      </c>
      <c r="R100" s="662" t="str">
        <f>IF(基本情報入力シート!AA143="","",基本情報入力シート!AA143)</f>
        <v/>
      </c>
      <c r="S100" s="157"/>
      <c r="T100" s="663" t="str">
        <f>IF(P100="","",VLOOKUP(P100,【参考】数式用2!$A$3:$C$26,3,FALSE))</f>
        <v/>
      </c>
      <c r="U100" s="664" t="s">
        <v>121</v>
      </c>
      <c r="V100" s="158"/>
      <c r="W100" s="665" t="s">
        <v>122</v>
      </c>
      <c r="X100" s="158"/>
      <c r="Y100" s="664" t="s">
        <v>123</v>
      </c>
      <c r="Z100" s="158"/>
      <c r="AA100" s="664" t="s">
        <v>122</v>
      </c>
      <c r="AB100" s="158"/>
      <c r="AC100" s="664" t="s">
        <v>124</v>
      </c>
      <c r="AD100" s="306" t="s">
        <v>125</v>
      </c>
      <c r="AE100" s="666" t="str">
        <f t="shared" si="3"/>
        <v/>
      </c>
      <c r="AF100" s="667" t="s">
        <v>126</v>
      </c>
      <c r="AG100" s="668" t="str">
        <f t="shared" si="4"/>
        <v/>
      </c>
    </row>
    <row r="101" spans="1:33" ht="36.75" customHeight="1">
      <c r="A101" s="660">
        <f t="shared" si="5"/>
        <v>91</v>
      </c>
      <c r="B101" s="1309" t="str">
        <f>IF(基本情報入力シート!C144="","",基本情報入力シート!C144)</f>
        <v/>
      </c>
      <c r="C101" s="1310"/>
      <c r="D101" s="1310"/>
      <c r="E101" s="1310"/>
      <c r="F101" s="1310"/>
      <c r="G101" s="1310"/>
      <c r="H101" s="1310"/>
      <c r="I101" s="1310"/>
      <c r="J101" s="1310"/>
      <c r="K101" s="1311"/>
      <c r="L101" s="660" t="str">
        <f>IF(基本情報入力シート!M144="","",基本情報入力シート!M144)</f>
        <v/>
      </c>
      <c r="M101" s="660" t="str">
        <f>IF(基本情報入力シート!R144="","",基本情報入力シート!R144)</f>
        <v/>
      </c>
      <c r="N101" s="660" t="str">
        <f>IF(基本情報入力シート!W144="","",基本情報入力シート!W144)</f>
        <v/>
      </c>
      <c r="O101" s="660" t="str">
        <f>IF(基本情報入力シート!X144="","",基本情報入力シート!X144)</f>
        <v/>
      </c>
      <c r="P101" s="661" t="str">
        <f>IF(基本情報入力シート!Y144="","",基本情報入力シート!Y144)</f>
        <v/>
      </c>
      <c r="Q101" s="641" t="str">
        <f>IF(基本情報入力シート!Z144="","",基本情報入力シート!Z144)</f>
        <v/>
      </c>
      <c r="R101" s="662" t="str">
        <f>IF(基本情報入力シート!AA144="","",基本情報入力シート!AA144)</f>
        <v/>
      </c>
      <c r="S101" s="157"/>
      <c r="T101" s="663" t="str">
        <f>IF(P101="","",VLOOKUP(P101,【参考】数式用2!$A$3:$C$26,3,FALSE))</f>
        <v/>
      </c>
      <c r="U101" s="664" t="s">
        <v>121</v>
      </c>
      <c r="V101" s="158"/>
      <c r="W101" s="665" t="s">
        <v>122</v>
      </c>
      <c r="X101" s="158"/>
      <c r="Y101" s="664" t="s">
        <v>123</v>
      </c>
      <c r="Z101" s="158"/>
      <c r="AA101" s="664" t="s">
        <v>122</v>
      </c>
      <c r="AB101" s="158"/>
      <c r="AC101" s="664" t="s">
        <v>124</v>
      </c>
      <c r="AD101" s="306" t="s">
        <v>125</v>
      </c>
      <c r="AE101" s="666" t="str">
        <f t="shared" si="3"/>
        <v/>
      </c>
      <c r="AF101" s="667" t="s">
        <v>126</v>
      </c>
      <c r="AG101" s="668" t="str">
        <f t="shared" si="4"/>
        <v/>
      </c>
    </row>
    <row r="102" spans="1:33" ht="36.75" customHeight="1">
      <c r="A102" s="660">
        <f t="shared" si="5"/>
        <v>92</v>
      </c>
      <c r="B102" s="1309" t="str">
        <f>IF(基本情報入力シート!C145="","",基本情報入力シート!C145)</f>
        <v/>
      </c>
      <c r="C102" s="1310"/>
      <c r="D102" s="1310"/>
      <c r="E102" s="1310"/>
      <c r="F102" s="1310"/>
      <c r="G102" s="1310"/>
      <c r="H102" s="1310"/>
      <c r="I102" s="1310"/>
      <c r="J102" s="1310"/>
      <c r="K102" s="1311"/>
      <c r="L102" s="660" t="str">
        <f>IF(基本情報入力シート!M145="","",基本情報入力シート!M145)</f>
        <v/>
      </c>
      <c r="M102" s="660" t="str">
        <f>IF(基本情報入力シート!R145="","",基本情報入力シート!R145)</f>
        <v/>
      </c>
      <c r="N102" s="660" t="str">
        <f>IF(基本情報入力シート!W145="","",基本情報入力シート!W145)</f>
        <v/>
      </c>
      <c r="O102" s="660" t="str">
        <f>IF(基本情報入力シート!X145="","",基本情報入力シート!X145)</f>
        <v/>
      </c>
      <c r="P102" s="661" t="str">
        <f>IF(基本情報入力シート!Y145="","",基本情報入力シート!Y145)</f>
        <v/>
      </c>
      <c r="Q102" s="641" t="str">
        <f>IF(基本情報入力シート!Z145="","",基本情報入力シート!Z145)</f>
        <v/>
      </c>
      <c r="R102" s="662" t="str">
        <f>IF(基本情報入力シート!AA145="","",基本情報入力シート!AA145)</f>
        <v/>
      </c>
      <c r="S102" s="157"/>
      <c r="T102" s="663" t="str">
        <f>IF(P102="","",VLOOKUP(P102,【参考】数式用2!$A$3:$C$26,3,FALSE))</f>
        <v/>
      </c>
      <c r="U102" s="664" t="s">
        <v>121</v>
      </c>
      <c r="V102" s="158"/>
      <c r="W102" s="665" t="s">
        <v>122</v>
      </c>
      <c r="X102" s="158"/>
      <c r="Y102" s="664" t="s">
        <v>123</v>
      </c>
      <c r="Z102" s="158"/>
      <c r="AA102" s="664" t="s">
        <v>122</v>
      </c>
      <c r="AB102" s="158"/>
      <c r="AC102" s="664" t="s">
        <v>124</v>
      </c>
      <c r="AD102" s="306" t="s">
        <v>125</v>
      </c>
      <c r="AE102" s="666" t="str">
        <f t="shared" si="3"/>
        <v/>
      </c>
      <c r="AF102" s="667" t="s">
        <v>126</v>
      </c>
      <c r="AG102" s="668" t="str">
        <f t="shared" si="4"/>
        <v/>
      </c>
    </row>
    <row r="103" spans="1:33" ht="36.75" customHeight="1">
      <c r="A103" s="660">
        <f t="shared" si="5"/>
        <v>93</v>
      </c>
      <c r="B103" s="1309" t="str">
        <f>IF(基本情報入力シート!C146="","",基本情報入力シート!C146)</f>
        <v/>
      </c>
      <c r="C103" s="1310"/>
      <c r="D103" s="1310"/>
      <c r="E103" s="1310"/>
      <c r="F103" s="1310"/>
      <c r="G103" s="1310"/>
      <c r="H103" s="1310"/>
      <c r="I103" s="1310"/>
      <c r="J103" s="1310"/>
      <c r="K103" s="1311"/>
      <c r="L103" s="660" t="str">
        <f>IF(基本情報入力シート!M146="","",基本情報入力シート!M146)</f>
        <v/>
      </c>
      <c r="M103" s="660" t="str">
        <f>IF(基本情報入力シート!R146="","",基本情報入力シート!R146)</f>
        <v/>
      </c>
      <c r="N103" s="660" t="str">
        <f>IF(基本情報入力シート!W146="","",基本情報入力シート!W146)</f>
        <v/>
      </c>
      <c r="O103" s="660" t="str">
        <f>IF(基本情報入力シート!X146="","",基本情報入力シート!X146)</f>
        <v/>
      </c>
      <c r="P103" s="661" t="str">
        <f>IF(基本情報入力シート!Y146="","",基本情報入力シート!Y146)</f>
        <v/>
      </c>
      <c r="Q103" s="641" t="str">
        <f>IF(基本情報入力シート!Z146="","",基本情報入力シート!Z146)</f>
        <v/>
      </c>
      <c r="R103" s="662" t="str">
        <f>IF(基本情報入力シート!AA146="","",基本情報入力シート!AA146)</f>
        <v/>
      </c>
      <c r="S103" s="157"/>
      <c r="T103" s="663" t="str">
        <f>IF(P103="","",VLOOKUP(P103,【参考】数式用2!$A$3:$C$26,3,FALSE))</f>
        <v/>
      </c>
      <c r="U103" s="664" t="s">
        <v>121</v>
      </c>
      <c r="V103" s="158"/>
      <c r="W103" s="665" t="s">
        <v>122</v>
      </c>
      <c r="X103" s="158"/>
      <c r="Y103" s="664" t="s">
        <v>123</v>
      </c>
      <c r="Z103" s="158"/>
      <c r="AA103" s="664" t="s">
        <v>122</v>
      </c>
      <c r="AB103" s="158"/>
      <c r="AC103" s="664" t="s">
        <v>124</v>
      </c>
      <c r="AD103" s="306" t="s">
        <v>125</v>
      </c>
      <c r="AE103" s="666" t="str">
        <f t="shared" si="3"/>
        <v/>
      </c>
      <c r="AF103" s="667" t="s">
        <v>126</v>
      </c>
      <c r="AG103" s="668" t="str">
        <f t="shared" si="4"/>
        <v/>
      </c>
    </row>
    <row r="104" spans="1:33" ht="36.75" customHeight="1">
      <c r="A104" s="660">
        <f t="shared" si="5"/>
        <v>94</v>
      </c>
      <c r="B104" s="1309" t="str">
        <f>IF(基本情報入力シート!C147="","",基本情報入力シート!C147)</f>
        <v/>
      </c>
      <c r="C104" s="1310"/>
      <c r="D104" s="1310"/>
      <c r="E104" s="1310"/>
      <c r="F104" s="1310"/>
      <c r="G104" s="1310"/>
      <c r="H104" s="1310"/>
      <c r="I104" s="1310"/>
      <c r="J104" s="1310"/>
      <c r="K104" s="1311"/>
      <c r="L104" s="660" t="str">
        <f>IF(基本情報入力シート!M147="","",基本情報入力シート!M147)</f>
        <v/>
      </c>
      <c r="M104" s="660" t="str">
        <f>IF(基本情報入力シート!R147="","",基本情報入力シート!R147)</f>
        <v/>
      </c>
      <c r="N104" s="660" t="str">
        <f>IF(基本情報入力シート!W147="","",基本情報入力シート!W147)</f>
        <v/>
      </c>
      <c r="O104" s="660" t="str">
        <f>IF(基本情報入力シート!X147="","",基本情報入力シート!X147)</f>
        <v/>
      </c>
      <c r="P104" s="661" t="str">
        <f>IF(基本情報入力シート!Y147="","",基本情報入力シート!Y147)</f>
        <v/>
      </c>
      <c r="Q104" s="641" t="str">
        <f>IF(基本情報入力シート!Z147="","",基本情報入力シート!Z147)</f>
        <v/>
      </c>
      <c r="R104" s="662" t="str">
        <f>IF(基本情報入力シート!AA147="","",基本情報入力シート!AA147)</f>
        <v/>
      </c>
      <c r="S104" s="157"/>
      <c r="T104" s="663" t="str">
        <f>IF(P104="","",VLOOKUP(P104,【参考】数式用2!$A$3:$C$26,3,FALSE))</f>
        <v/>
      </c>
      <c r="U104" s="664" t="s">
        <v>121</v>
      </c>
      <c r="V104" s="158"/>
      <c r="W104" s="665" t="s">
        <v>122</v>
      </c>
      <c r="X104" s="158"/>
      <c r="Y104" s="664" t="s">
        <v>123</v>
      </c>
      <c r="Z104" s="158"/>
      <c r="AA104" s="664" t="s">
        <v>122</v>
      </c>
      <c r="AB104" s="158"/>
      <c r="AC104" s="664" t="s">
        <v>124</v>
      </c>
      <c r="AD104" s="306" t="s">
        <v>125</v>
      </c>
      <c r="AE104" s="666" t="str">
        <f t="shared" si="3"/>
        <v/>
      </c>
      <c r="AF104" s="667" t="s">
        <v>126</v>
      </c>
      <c r="AG104" s="668" t="str">
        <f t="shared" si="4"/>
        <v/>
      </c>
    </row>
    <row r="105" spans="1:33" ht="36.75" customHeight="1">
      <c r="A105" s="660">
        <f t="shared" si="5"/>
        <v>95</v>
      </c>
      <c r="B105" s="1309" t="str">
        <f>IF(基本情報入力シート!C148="","",基本情報入力シート!C148)</f>
        <v/>
      </c>
      <c r="C105" s="1310"/>
      <c r="D105" s="1310"/>
      <c r="E105" s="1310"/>
      <c r="F105" s="1310"/>
      <c r="G105" s="1310"/>
      <c r="H105" s="1310"/>
      <c r="I105" s="1310"/>
      <c r="J105" s="1310"/>
      <c r="K105" s="1311"/>
      <c r="L105" s="660" t="str">
        <f>IF(基本情報入力シート!M148="","",基本情報入力シート!M148)</f>
        <v/>
      </c>
      <c r="M105" s="660" t="str">
        <f>IF(基本情報入力シート!R148="","",基本情報入力シート!R148)</f>
        <v/>
      </c>
      <c r="N105" s="660" t="str">
        <f>IF(基本情報入力シート!W148="","",基本情報入力シート!W148)</f>
        <v/>
      </c>
      <c r="O105" s="660" t="str">
        <f>IF(基本情報入力シート!X148="","",基本情報入力シート!X148)</f>
        <v/>
      </c>
      <c r="P105" s="661" t="str">
        <f>IF(基本情報入力シート!Y148="","",基本情報入力シート!Y148)</f>
        <v/>
      </c>
      <c r="Q105" s="641" t="str">
        <f>IF(基本情報入力シート!Z148="","",基本情報入力シート!Z148)</f>
        <v/>
      </c>
      <c r="R105" s="662" t="str">
        <f>IF(基本情報入力シート!AA148="","",基本情報入力シート!AA148)</f>
        <v/>
      </c>
      <c r="S105" s="157"/>
      <c r="T105" s="663" t="str">
        <f>IF(P105="","",VLOOKUP(P105,【参考】数式用2!$A$3:$C$26,3,FALSE))</f>
        <v/>
      </c>
      <c r="U105" s="664" t="s">
        <v>121</v>
      </c>
      <c r="V105" s="158"/>
      <c r="W105" s="665" t="s">
        <v>122</v>
      </c>
      <c r="X105" s="158"/>
      <c r="Y105" s="664" t="s">
        <v>123</v>
      </c>
      <c r="Z105" s="158"/>
      <c r="AA105" s="664" t="s">
        <v>122</v>
      </c>
      <c r="AB105" s="158"/>
      <c r="AC105" s="664" t="s">
        <v>124</v>
      </c>
      <c r="AD105" s="306" t="s">
        <v>125</v>
      </c>
      <c r="AE105" s="666" t="str">
        <f t="shared" si="3"/>
        <v/>
      </c>
      <c r="AF105" s="667" t="s">
        <v>126</v>
      </c>
      <c r="AG105" s="668" t="str">
        <f t="shared" si="4"/>
        <v/>
      </c>
    </row>
    <row r="106" spans="1:33" ht="36.75" customHeight="1">
      <c r="A106" s="660">
        <f t="shared" si="5"/>
        <v>96</v>
      </c>
      <c r="B106" s="1309" t="str">
        <f>IF(基本情報入力シート!C149="","",基本情報入力シート!C149)</f>
        <v/>
      </c>
      <c r="C106" s="1310"/>
      <c r="D106" s="1310"/>
      <c r="E106" s="1310"/>
      <c r="F106" s="1310"/>
      <c r="G106" s="1310"/>
      <c r="H106" s="1310"/>
      <c r="I106" s="1310"/>
      <c r="J106" s="1310"/>
      <c r="K106" s="1311"/>
      <c r="L106" s="660" t="str">
        <f>IF(基本情報入力シート!M149="","",基本情報入力シート!M149)</f>
        <v/>
      </c>
      <c r="M106" s="660" t="str">
        <f>IF(基本情報入力シート!R149="","",基本情報入力シート!R149)</f>
        <v/>
      </c>
      <c r="N106" s="660" t="str">
        <f>IF(基本情報入力シート!W149="","",基本情報入力シート!W149)</f>
        <v/>
      </c>
      <c r="O106" s="660" t="str">
        <f>IF(基本情報入力シート!X149="","",基本情報入力シート!X149)</f>
        <v/>
      </c>
      <c r="P106" s="661" t="str">
        <f>IF(基本情報入力シート!Y149="","",基本情報入力シート!Y149)</f>
        <v/>
      </c>
      <c r="Q106" s="641" t="str">
        <f>IF(基本情報入力シート!Z149="","",基本情報入力シート!Z149)</f>
        <v/>
      </c>
      <c r="R106" s="662" t="str">
        <f>IF(基本情報入力シート!AA149="","",基本情報入力シート!AA149)</f>
        <v/>
      </c>
      <c r="S106" s="157"/>
      <c r="T106" s="663" t="str">
        <f>IF(P106="","",VLOOKUP(P106,【参考】数式用2!$A$3:$C$26,3,FALSE))</f>
        <v/>
      </c>
      <c r="U106" s="664" t="s">
        <v>121</v>
      </c>
      <c r="V106" s="158"/>
      <c r="W106" s="665" t="s">
        <v>122</v>
      </c>
      <c r="X106" s="158"/>
      <c r="Y106" s="664" t="s">
        <v>123</v>
      </c>
      <c r="Z106" s="158"/>
      <c r="AA106" s="664" t="s">
        <v>122</v>
      </c>
      <c r="AB106" s="158"/>
      <c r="AC106" s="664" t="s">
        <v>124</v>
      </c>
      <c r="AD106" s="306" t="s">
        <v>125</v>
      </c>
      <c r="AE106" s="666" t="str">
        <f t="shared" si="3"/>
        <v/>
      </c>
      <c r="AF106" s="667" t="s">
        <v>126</v>
      </c>
      <c r="AG106" s="668" t="str">
        <f t="shared" si="4"/>
        <v/>
      </c>
    </row>
    <row r="107" spans="1:33" ht="36.75" customHeight="1">
      <c r="A107" s="660">
        <f t="shared" si="5"/>
        <v>97</v>
      </c>
      <c r="B107" s="1309" t="str">
        <f>IF(基本情報入力シート!C150="","",基本情報入力シート!C150)</f>
        <v/>
      </c>
      <c r="C107" s="1310"/>
      <c r="D107" s="1310"/>
      <c r="E107" s="1310"/>
      <c r="F107" s="1310"/>
      <c r="G107" s="1310"/>
      <c r="H107" s="1310"/>
      <c r="I107" s="1310"/>
      <c r="J107" s="1310"/>
      <c r="K107" s="1311"/>
      <c r="L107" s="660" t="str">
        <f>IF(基本情報入力シート!M150="","",基本情報入力シート!M150)</f>
        <v/>
      </c>
      <c r="M107" s="660" t="str">
        <f>IF(基本情報入力シート!R150="","",基本情報入力シート!R150)</f>
        <v/>
      </c>
      <c r="N107" s="660" t="str">
        <f>IF(基本情報入力シート!W150="","",基本情報入力シート!W150)</f>
        <v/>
      </c>
      <c r="O107" s="660" t="str">
        <f>IF(基本情報入力シート!X150="","",基本情報入力シート!X150)</f>
        <v/>
      </c>
      <c r="P107" s="661" t="str">
        <f>IF(基本情報入力シート!Y150="","",基本情報入力シート!Y150)</f>
        <v/>
      </c>
      <c r="Q107" s="641" t="str">
        <f>IF(基本情報入力シート!Z150="","",基本情報入力シート!Z150)</f>
        <v/>
      </c>
      <c r="R107" s="662" t="str">
        <f>IF(基本情報入力シート!AA150="","",基本情報入力シート!AA150)</f>
        <v/>
      </c>
      <c r="S107" s="157"/>
      <c r="T107" s="663" t="str">
        <f>IF(P107="","",VLOOKUP(P107,【参考】数式用2!$A$3:$C$26,3,FALSE))</f>
        <v/>
      </c>
      <c r="U107" s="664" t="s">
        <v>121</v>
      </c>
      <c r="V107" s="158"/>
      <c r="W107" s="665" t="s">
        <v>122</v>
      </c>
      <c r="X107" s="158"/>
      <c r="Y107" s="664" t="s">
        <v>123</v>
      </c>
      <c r="Z107" s="158"/>
      <c r="AA107" s="664" t="s">
        <v>122</v>
      </c>
      <c r="AB107" s="158"/>
      <c r="AC107" s="664" t="s">
        <v>124</v>
      </c>
      <c r="AD107" s="306" t="s">
        <v>125</v>
      </c>
      <c r="AE107" s="666" t="str">
        <f t="shared" si="3"/>
        <v/>
      </c>
      <c r="AF107" s="667" t="s">
        <v>126</v>
      </c>
      <c r="AG107" s="668" t="str">
        <f t="shared" si="4"/>
        <v/>
      </c>
    </row>
    <row r="108" spans="1:33" ht="36.75" customHeight="1">
      <c r="A108" s="660">
        <f t="shared" si="5"/>
        <v>98</v>
      </c>
      <c r="B108" s="1309" t="str">
        <f>IF(基本情報入力シート!C151="","",基本情報入力シート!C151)</f>
        <v/>
      </c>
      <c r="C108" s="1310"/>
      <c r="D108" s="1310"/>
      <c r="E108" s="1310"/>
      <c r="F108" s="1310"/>
      <c r="G108" s="1310"/>
      <c r="H108" s="1310"/>
      <c r="I108" s="1310"/>
      <c r="J108" s="1310"/>
      <c r="K108" s="1311"/>
      <c r="L108" s="660" t="str">
        <f>IF(基本情報入力シート!M151="","",基本情報入力シート!M151)</f>
        <v/>
      </c>
      <c r="M108" s="660" t="str">
        <f>IF(基本情報入力シート!R151="","",基本情報入力シート!R151)</f>
        <v/>
      </c>
      <c r="N108" s="660" t="str">
        <f>IF(基本情報入力シート!W151="","",基本情報入力シート!W151)</f>
        <v/>
      </c>
      <c r="O108" s="660" t="str">
        <f>IF(基本情報入力シート!X151="","",基本情報入力シート!X151)</f>
        <v/>
      </c>
      <c r="P108" s="661" t="str">
        <f>IF(基本情報入力シート!Y151="","",基本情報入力シート!Y151)</f>
        <v/>
      </c>
      <c r="Q108" s="641" t="str">
        <f>IF(基本情報入力シート!Z151="","",基本情報入力シート!Z151)</f>
        <v/>
      </c>
      <c r="R108" s="662" t="str">
        <f>IF(基本情報入力シート!AA151="","",基本情報入力シート!AA151)</f>
        <v/>
      </c>
      <c r="S108" s="157"/>
      <c r="T108" s="663" t="str">
        <f>IF(P108="","",VLOOKUP(P108,【参考】数式用2!$A$3:$C$26,3,FALSE))</f>
        <v/>
      </c>
      <c r="U108" s="664" t="s">
        <v>121</v>
      </c>
      <c r="V108" s="158"/>
      <c r="W108" s="665" t="s">
        <v>122</v>
      </c>
      <c r="X108" s="158"/>
      <c r="Y108" s="664" t="s">
        <v>123</v>
      </c>
      <c r="Z108" s="158"/>
      <c r="AA108" s="664" t="s">
        <v>122</v>
      </c>
      <c r="AB108" s="158"/>
      <c r="AC108" s="664" t="s">
        <v>124</v>
      </c>
      <c r="AD108" s="306" t="s">
        <v>125</v>
      </c>
      <c r="AE108" s="666" t="str">
        <f t="shared" si="3"/>
        <v/>
      </c>
      <c r="AF108" s="667" t="s">
        <v>126</v>
      </c>
      <c r="AG108" s="668" t="str">
        <f t="shared" si="4"/>
        <v/>
      </c>
    </row>
    <row r="109" spans="1:33" ht="36.75" customHeight="1">
      <c r="A109" s="660">
        <f t="shared" si="5"/>
        <v>99</v>
      </c>
      <c r="B109" s="1309" t="str">
        <f>IF(基本情報入力シート!C152="","",基本情報入力シート!C152)</f>
        <v/>
      </c>
      <c r="C109" s="1310"/>
      <c r="D109" s="1310"/>
      <c r="E109" s="1310"/>
      <c r="F109" s="1310"/>
      <c r="G109" s="1310"/>
      <c r="H109" s="1310"/>
      <c r="I109" s="1310"/>
      <c r="J109" s="1310"/>
      <c r="K109" s="1311"/>
      <c r="L109" s="660" t="str">
        <f>IF(基本情報入力シート!M152="","",基本情報入力シート!M152)</f>
        <v/>
      </c>
      <c r="M109" s="660" t="str">
        <f>IF(基本情報入力シート!R152="","",基本情報入力シート!R152)</f>
        <v/>
      </c>
      <c r="N109" s="660" t="str">
        <f>IF(基本情報入力シート!W152="","",基本情報入力シート!W152)</f>
        <v/>
      </c>
      <c r="O109" s="660" t="str">
        <f>IF(基本情報入力シート!X152="","",基本情報入力シート!X152)</f>
        <v/>
      </c>
      <c r="P109" s="661" t="str">
        <f>IF(基本情報入力シート!Y152="","",基本情報入力シート!Y152)</f>
        <v/>
      </c>
      <c r="Q109" s="641" t="str">
        <f>IF(基本情報入力シート!Z152="","",基本情報入力シート!Z152)</f>
        <v/>
      </c>
      <c r="R109" s="662" t="str">
        <f>IF(基本情報入力シート!AA152="","",基本情報入力シート!AA152)</f>
        <v/>
      </c>
      <c r="S109" s="157"/>
      <c r="T109" s="663" t="str">
        <f>IFERROR(VLOOKUP(P109,【参考】数式用2!$A$3:$C$26,3,FALSE),"")</f>
        <v/>
      </c>
      <c r="U109" s="664" t="s">
        <v>21</v>
      </c>
      <c r="V109" s="158"/>
      <c r="W109" s="665" t="s">
        <v>11</v>
      </c>
      <c r="X109" s="158"/>
      <c r="Y109" s="664" t="s">
        <v>67</v>
      </c>
      <c r="Z109" s="158"/>
      <c r="AA109" s="664" t="s">
        <v>11</v>
      </c>
      <c r="AB109" s="158"/>
      <c r="AC109" s="664" t="s">
        <v>14</v>
      </c>
      <c r="AD109" s="306" t="s">
        <v>30</v>
      </c>
      <c r="AE109" s="666" t="str">
        <f t="shared" si="3"/>
        <v/>
      </c>
      <c r="AF109" s="667" t="s">
        <v>47</v>
      </c>
      <c r="AG109" s="668" t="str">
        <f t="shared" si="4"/>
        <v/>
      </c>
    </row>
    <row r="110" spans="1:33" ht="36.75" customHeight="1">
      <c r="A110" s="660">
        <f t="shared" si="5"/>
        <v>100</v>
      </c>
      <c r="B110" s="1309" t="str">
        <f>IF(基本情報入力シート!C153="","",基本情報入力シート!C153)</f>
        <v/>
      </c>
      <c r="C110" s="1310"/>
      <c r="D110" s="1310"/>
      <c r="E110" s="1310"/>
      <c r="F110" s="1310"/>
      <c r="G110" s="1310"/>
      <c r="H110" s="1310"/>
      <c r="I110" s="1310"/>
      <c r="J110" s="1310"/>
      <c r="K110" s="1311"/>
      <c r="L110" s="660" t="str">
        <f>IF(基本情報入力シート!M153="","",基本情報入力シート!M153)</f>
        <v/>
      </c>
      <c r="M110" s="660" t="str">
        <f>IF(基本情報入力シート!R153="","",基本情報入力シート!R153)</f>
        <v/>
      </c>
      <c r="N110" s="660" t="str">
        <f>IF(基本情報入力シート!W153="","",基本情報入力シート!W153)</f>
        <v/>
      </c>
      <c r="O110" s="660" t="str">
        <f>IF(基本情報入力シート!X153="","",基本情報入力シート!X153)</f>
        <v/>
      </c>
      <c r="P110" s="661" t="str">
        <f>IF(基本情報入力シート!Y153="","",基本情報入力シート!Y153)</f>
        <v/>
      </c>
      <c r="Q110" s="641" t="str">
        <f>IF(基本情報入力シート!Z153="","",基本情報入力シート!Z153)</f>
        <v/>
      </c>
      <c r="R110" s="662" t="str">
        <f>IF(基本情報入力シート!AA153="","",基本情報入力シート!AA153)</f>
        <v/>
      </c>
      <c r="S110" s="157"/>
      <c r="T110" s="663" t="str">
        <f>IFERROR(VLOOKUP(P110,【参考】数式用2!$A$3:$C$26,3,FALSE),"")</f>
        <v/>
      </c>
      <c r="U110" s="664" t="s">
        <v>21</v>
      </c>
      <c r="V110" s="158"/>
      <c r="W110" s="665" t="s">
        <v>11</v>
      </c>
      <c r="X110" s="158"/>
      <c r="Y110" s="664" t="s">
        <v>67</v>
      </c>
      <c r="Z110" s="158"/>
      <c r="AA110" s="664" t="s">
        <v>11</v>
      </c>
      <c r="AB110" s="158"/>
      <c r="AC110" s="664" t="s">
        <v>14</v>
      </c>
      <c r="AD110" s="306" t="s">
        <v>30</v>
      </c>
      <c r="AE110" s="666" t="str">
        <f t="shared" si="3"/>
        <v/>
      </c>
      <c r="AF110" s="667" t="s">
        <v>47</v>
      </c>
      <c r="AG110" s="668" t="str">
        <f t="shared" si="4"/>
        <v/>
      </c>
    </row>
    <row r="111" spans="1:33" ht="36.75" customHeight="1">
      <c r="A111" s="660">
        <f t="shared" si="5"/>
        <v>101</v>
      </c>
      <c r="B111" s="1309" t="str">
        <f>IF(基本情報入力シート!C154="","",基本情報入力シート!C154)</f>
        <v/>
      </c>
      <c r="C111" s="1310"/>
      <c r="D111" s="1310"/>
      <c r="E111" s="1310"/>
      <c r="F111" s="1310"/>
      <c r="G111" s="1310"/>
      <c r="H111" s="1310"/>
      <c r="I111" s="1310"/>
      <c r="J111" s="1310"/>
      <c r="K111" s="1311"/>
      <c r="L111" s="660" t="str">
        <f>IF(基本情報入力シート!M154="","",基本情報入力シート!M154)</f>
        <v/>
      </c>
      <c r="M111" s="660" t="str">
        <f>IF(基本情報入力シート!R154="","",基本情報入力シート!R154)</f>
        <v/>
      </c>
      <c r="N111" s="660" t="str">
        <f>IF(基本情報入力シート!W154="","",基本情報入力シート!W154)</f>
        <v/>
      </c>
      <c r="O111" s="660" t="str">
        <f>IF(基本情報入力シート!X154="","",基本情報入力シート!X154)</f>
        <v/>
      </c>
      <c r="P111" s="661" t="str">
        <f>IF(基本情報入力シート!Y154="","",基本情報入力シート!Y154)</f>
        <v/>
      </c>
      <c r="Q111" s="641" t="str">
        <f>IF(基本情報入力シート!Z154="","",基本情報入力シート!Z154)</f>
        <v/>
      </c>
      <c r="R111" s="662" t="str">
        <f>IF(基本情報入力シート!AA154="","",基本情報入力シート!AA154)</f>
        <v/>
      </c>
      <c r="S111" s="157"/>
      <c r="T111" s="663" t="str">
        <f>IFERROR(VLOOKUP(P111,【参考】数式用2!$A$3:$C$26,3,FALSE),"")</f>
        <v/>
      </c>
      <c r="U111" s="664" t="s">
        <v>121</v>
      </c>
      <c r="V111" s="158"/>
      <c r="W111" s="665" t="s">
        <v>122</v>
      </c>
      <c r="X111" s="158"/>
      <c r="Y111" s="664" t="s">
        <v>123</v>
      </c>
      <c r="Z111" s="158"/>
      <c r="AA111" s="664" t="s">
        <v>122</v>
      </c>
      <c r="AB111" s="158"/>
      <c r="AC111" s="664" t="s">
        <v>124</v>
      </c>
      <c r="AD111" s="306" t="s">
        <v>125</v>
      </c>
      <c r="AE111" s="666" t="str">
        <f t="shared" si="3"/>
        <v/>
      </c>
      <c r="AF111" s="667" t="s">
        <v>126</v>
      </c>
      <c r="AG111" s="668" t="str">
        <f t="shared" si="4"/>
        <v/>
      </c>
    </row>
    <row r="112" spans="1:33" ht="36.75" customHeight="1">
      <c r="A112" s="660">
        <f t="shared" si="5"/>
        <v>102</v>
      </c>
      <c r="B112" s="1309" t="str">
        <f>IF(基本情報入力シート!C155="","",基本情報入力シート!C155)</f>
        <v/>
      </c>
      <c r="C112" s="1310"/>
      <c r="D112" s="1310"/>
      <c r="E112" s="1310"/>
      <c r="F112" s="1310"/>
      <c r="G112" s="1310"/>
      <c r="H112" s="1310"/>
      <c r="I112" s="1310"/>
      <c r="J112" s="1310"/>
      <c r="K112" s="1311"/>
      <c r="L112" s="660" t="str">
        <f>IF(基本情報入力シート!M155="","",基本情報入力シート!M155)</f>
        <v/>
      </c>
      <c r="M112" s="660" t="str">
        <f>IF(基本情報入力シート!R155="","",基本情報入力シート!R155)</f>
        <v/>
      </c>
      <c r="N112" s="660" t="str">
        <f>IF(基本情報入力シート!W155="","",基本情報入力シート!W155)</f>
        <v/>
      </c>
      <c r="O112" s="660" t="str">
        <f>IF(基本情報入力シート!X155="","",基本情報入力シート!X155)</f>
        <v/>
      </c>
      <c r="P112" s="661" t="str">
        <f>IF(基本情報入力シート!Y155="","",基本情報入力シート!Y155)</f>
        <v/>
      </c>
      <c r="Q112" s="641" t="str">
        <f>IF(基本情報入力シート!Z155="","",基本情報入力シート!Z155)</f>
        <v/>
      </c>
      <c r="R112" s="662" t="str">
        <f>IF(基本情報入力シート!AA155="","",基本情報入力シート!AA155)</f>
        <v/>
      </c>
      <c r="S112" s="157"/>
      <c r="T112" s="663" t="str">
        <f>IF(P112="","",VLOOKUP(P112,【参考】数式用2!$A$3:$C$26,3,FALSE))</f>
        <v/>
      </c>
      <c r="U112" s="664" t="s">
        <v>121</v>
      </c>
      <c r="V112" s="158"/>
      <c r="W112" s="665" t="s">
        <v>122</v>
      </c>
      <c r="X112" s="158"/>
      <c r="Y112" s="664" t="s">
        <v>123</v>
      </c>
      <c r="Z112" s="158"/>
      <c r="AA112" s="664" t="s">
        <v>122</v>
      </c>
      <c r="AB112" s="158"/>
      <c r="AC112" s="664" t="s">
        <v>124</v>
      </c>
      <c r="AD112" s="306" t="s">
        <v>125</v>
      </c>
      <c r="AE112" s="666" t="str">
        <f t="shared" si="3"/>
        <v/>
      </c>
      <c r="AF112" s="667" t="s">
        <v>126</v>
      </c>
      <c r="AG112" s="668" t="str">
        <f t="shared" si="4"/>
        <v/>
      </c>
    </row>
    <row r="113" spans="1:33" ht="36.75" customHeight="1">
      <c r="A113" s="660">
        <f t="shared" si="5"/>
        <v>103</v>
      </c>
      <c r="B113" s="1309" t="str">
        <f>IF(基本情報入力シート!C156="","",基本情報入力シート!C156)</f>
        <v/>
      </c>
      <c r="C113" s="1310"/>
      <c r="D113" s="1310"/>
      <c r="E113" s="1310"/>
      <c r="F113" s="1310"/>
      <c r="G113" s="1310"/>
      <c r="H113" s="1310"/>
      <c r="I113" s="1310"/>
      <c r="J113" s="1310"/>
      <c r="K113" s="1311"/>
      <c r="L113" s="660" t="str">
        <f>IF(基本情報入力シート!M156="","",基本情報入力シート!M156)</f>
        <v/>
      </c>
      <c r="M113" s="660" t="str">
        <f>IF(基本情報入力シート!R156="","",基本情報入力シート!R156)</f>
        <v/>
      </c>
      <c r="N113" s="660" t="str">
        <f>IF(基本情報入力シート!W156="","",基本情報入力シート!W156)</f>
        <v/>
      </c>
      <c r="O113" s="660" t="str">
        <f>IF(基本情報入力シート!X156="","",基本情報入力シート!X156)</f>
        <v/>
      </c>
      <c r="P113" s="661" t="str">
        <f>IF(基本情報入力シート!Y156="","",基本情報入力シート!Y156)</f>
        <v/>
      </c>
      <c r="Q113" s="641" t="str">
        <f>IF(基本情報入力シート!Z156="","",基本情報入力シート!Z156)</f>
        <v/>
      </c>
      <c r="R113" s="662" t="str">
        <f>IF(基本情報入力シート!AA156="","",基本情報入力シート!AA156)</f>
        <v/>
      </c>
      <c r="S113" s="157"/>
      <c r="T113" s="663" t="str">
        <f>IF(P113="","",VLOOKUP(P113,【参考】数式用2!$A$3:$C$26,3,FALSE))</f>
        <v/>
      </c>
      <c r="U113" s="664" t="s">
        <v>121</v>
      </c>
      <c r="V113" s="158"/>
      <c r="W113" s="665" t="s">
        <v>122</v>
      </c>
      <c r="X113" s="158"/>
      <c r="Y113" s="664" t="s">
        <v>123</v>
      </c>
      <c r="Z113" s="158"/>
      <c r="AA113" s="664" t="s">
        <v>122</v>
      </c>
      <c r="AB113" s="158"/>
      <c r="AC113" s="664" t="s">
        <v>124</v>
      </c>
      <c r="AD113" s="306" t="s">
        <v>125</v>
      </c>
      <c r="AE113" s="666" t="str">
        <f t="shared" si="3"/>
        <v/>
      </c>
      <c r="AF113" s="667" t="s">
        <v>126</v>
      </c>
      <c r="AG113" s="668" t="str">
        <f t="shared" si="4"/>
        <v/>
      </c>
    </row>
    <row r="114" spans="1:33" ht="36.75" customHeight="1">
      <c r="A114" s="660">
        <f t="shared" si="5"/>
        <v>104</v>
      </c>
      <c r="B114" s="1309" t="str">
        <f>IF(基本情報入力シート!C157="","",基本情報入力シート!C157)</f>
        <v/>
      </c>
      <c r="C114" s="1310"/>
      <c r="D114" s="1310"/>
      <c r="E114" s="1310"/>
      <c r="F114" s="1310"/>
      <c r="G114" s="1310"/>
      <c r="H114" s="1310"/>
      <c r="I114" s="1310"/>
      <c r="J114" s="1310"/>
      <c r="K114" s="1311"/>
      <c r="L114" s="660" t="str">
        <f>IF(基本情報入力シート!M157="","",基本情報入力シート!M157)</f>
        <v/>
      </c>
      <c r="M114" s="660" t="str">
        <f>IF(基本情報入力シート!R157="","",基本情報入力シート!R157)</f>
        <v/>
      </c>
      <c r="N114" s="660" t="str">
        <f>IF(基本情報入力シート!W157="","",基本情報入力シート!W157)</f>
        <v/>
      </c>
      <c r="O114" s="660" t="str">
        <f>IF(基本情報入力シート!X157="","",基本情報入力シート!X157)</f>
        <v/>
      </c>
      <c r="P114" s="661" t="str">
        <f>IF(基本情報入力シート!Y157="","",基本情報入力シート!Y157)</f>
        <v/>
      </c>
      <c r="Q114" s="641" t="str">
        <f>IF(基本情報入力シート!Z157="","",基本情報入力シート!Z157)</f>
        <v/>
      </c>
      <c r="R114" s="662" t="str">
        <f>IF(基本情報入力シート!AA157="","",基本情報入力シート!AA157)</f>
        <v/>
      </c>
      <c r="S114" s="157"/>
      <c r="T114" s="663" t="str">
        <f>IF(P114="","",VLOOKUP(P114,【参考】数式用2!$A$3:$C$26,3,FALSE))</f>
        <v/>
      </c>
      <c r="U114" s="664" t="s">
        <v>121</v>
      </c>
      <c r="V114" s="158"/>
      <c r="W114" s="665" t="s">
        <v>122</v>
      </c>
      <c r="X114" s="158"/>
      <c r="Y114" s="664" t="s">
        <v>123</v>
      </c>
      <c r="Z114" s="158"/>
      <c r="AA114" s="664" t="s">
        <v>122</v>
      </c>
      <c r="AB114" s="158"/>
      <c r="AC114" s="664" t="s">
        <v>124</v>
      </c>
      <c r="AD114" s="306" t="s">
        <v>125</v>
      </c>
      <c r="AE114" s="666" t="str">
        <f t="shared" si="3"/>
        <v/>
      </c>
      <c r="AF114" s="667" t="s">
        <v>126</v>
      </c>
      <c r="AG114" s="668" t="str">
        <f t="shared" si="4"/>
        <v/>
      </c>
    </row>
    <row r="115" spans="1:33" ht="36.75" customHeight="1">
      <c r="A115" s="660">
        <f t="shared" si="5"/>
        <v>105</v>
      </c>
      <c r="B115" s="1309" t="str">
        <f>IF(基本情報入力シート!C158="","",基本情報入力シート!C158)</f>
        <v/>
      </c>
      <c r="C115" s="1310"/>
      <c r="D115" s="1310"/>
      <c r="E115" s="1310"/>
      <c r="F115" s="1310"/>
      <c r="G115" s="1310"/>
      <c r="H115" s="1310"/>
      <c r="I115" s="1310"/>
      <c r="J115" s="1310"/>
      <c r="K115" s="1311"/>
      <c r="L115" s="660" t="str">
        <f>IF(基本情報入力シート!M158="","",基本情報入力シート!M158)</f>
        <v/>
      </c>
      <c r="M115" s="660" t="str">
        <f>IF(基本情報入力シート!R158="","",基本情報入力シート!R158)</f>
        <v/>
      </c>
      <c r="N115" s="660" t="str">
        <f>IF(基本情報入力シート!W158="","",基本情報入力シート!W158)</f>
        <v/>
      </c>
      <c r="O115" s="660" t="str">
        <f>IF(基本情報入力シート!X158="","",基本情報入力シート!X158)</f>
        <v/>
      </c>
      <c r="P115" s="661" t="str">
        <f>IF(基本情報入力シート!Y158="","",基本情報入力シート!Y158)</f>
        <v/>
      </c>
      <c r="Q115" s="641" t="str">
        <f>IF(基本情報入力シート!Z158="","",基本情報入力シート!Z158)</f>
        <v/>
      </c>
      <c r="R115" s="662" t="str">
        <f>IF(基本情報入力シート!AA158="","",基本情報入力シート!AA158)</f>
        <v/>
      </c>
      <c r="S115" s="157"/>
      <c r="T115" s="663" t="str">
        <f>IF(P115="","",VLOOKUP(P115,【参考】数式用2!$A$3:$C$26,3,FALSE))</f>
        <v/>
      </c>
      <c r="U115" s="664" t="s">
        <v>121</v>
      </c>
      <c r="V115" s="158"/>
      <c r="W115" s="665" t="s">
        <v>122</v>
      </c>
      <c r="X115" s="158"/>
      <c r="Y115" s="664" t="s">
        <v>123</v>
      </c>
      <c r="Z115" s="158"/>
      <c r="AA115" s="664" t="s">
        <v>122</v>
      </c>
      <c r="AB115" s="158"/>
      <c r="AC115" s="664" t="s">
        <v>124</v>
      </c>
      <c r="AD115" s="306" t="s">
        <v>125</v>
      </c>
      <c r="AE115" s="666" t="str">
        <f t="shared" si="3"/>
        <v/>
      </c>
      <c r="AF115" s="667" t="s">
        <v>126</v>
      </c>
      <c r="AG115" s="668" t="str">
        <f t="shared" si="4"/>
        <v/>
      </c>
    </row>
    <row r="116" spans="1:33" ht="36.75" customHeight="1">
      <c r="A116" s="660">
        <f t="shared" si="5"/>
        <v>106</v>
      </c>
      <c r="B116" s="1309" t="str">
        <f>IF(基本情報入力シート!C159="","",基本情報入力シート!C159)</f>
        <v/>
      </c>
      <c r="C116" s="1310"/>
      <c r="D116" s="1310"/>
      <c r="E116" s="1310"/>
      <c r="F116" s="1310"/>
      <c r="G116" s="1310"/>
      <c r="H116" s="1310"/>
      <c r="I116" s="1310"/>
      <c r="J116" s="1310"/>
      <c r="K116" s="1311"/>
      <c r="L116" s="660" t="str">
        <f>IF(基本情報入力シート!M159="","",基本情報入力シート!M159)</f>
        <v/>
      </c>
      <c r="M116" s="660" t="str">
        <f>IF(基本情報入力シート!R159="","",基本情報入力シート!R159)</f>
        <v/>
      </c>
      <c r="N116" s="660" t="str">
        <f>IF(基本情報入力シート!W159="","",基本情報入力シート!W159)</f>
        <v/>
      </c>
      <c r="O116" s="660" t="str">
        <f>IF(基本情報入力シート!X159="","",基本情報入力シート!X159)</f>
        <v/>
      </c>
      <c r="P116" s="661" t="str">
        <f>IF(基本情報入力シート!Y159="","",基本情報入力シート!Y159)</f>
        <v/>
      </c>
      <c r="Q116" s="641" t="str">
        <f>IF(基本情報入力シート!Z159="","",基本情報入力シート!Z159)</f>
        <v/>
      </c>
      <c r="R116" s="662" t="str">
        <f>IF(基本情報入力シート!AA159="","",基本情報入力シート!AA159)</f>
        <v/>
      </c>
      <c r="S116" s="157"/>
      <c r="T116" s="663" t="str">
        <f>IF(P116="","",VLOOKUP(P116,【参考】数式用2!$A$3:$C$26,3,FALSE))</f>
        <v/>
      </c>
      <c r="U116" s="664" t="s">
        <v>121</v>
      </c>
      <c r="V116" s="158"/>
      <c r="W116" s="665" t="s">
        <v>122</v>
      </c>
      <c r="X116" s="158"/>
      <c r="Y116" s="664" t="s">
        <v>123</v>
      </c>
      <c r="Z116" s="158"/>
      <c r="AA116" s="664" t="s">
        <v>122</v>
      </c>
      <c r="AB116" s="158"/>
      <c r="AC116" s="664" t="s">
        <v>124</v>
      </c>
      <c r="AD116" s="306" t="s">
        <v>125</v>
      </c>
      <c r="AE116" s="666" t="str">
        <f t="shared" si="3"/>
        <v/>
      </c>
      <c r="AF116" s="667" t="s">
        <v>126</v>
      </c>
      <c r="AG116" s="668" t="str">
        <f t="shared" si="4"/>
        <v/>
      </c>
    </row>
    <row r="117" spans="1:33" ht="36.75" customHeight="1">
      <c r="A117" s="660">
        <f t="shared" si="5"/>
        <v>107</v>
      </c>
      <c r="B117" s="1309" t="str">
        <f>IF(基本情報入力シート!C160="","",基本情報入力シート!C160)</f>
        <v/>
      </c>
      <c r="C117" s="1310"/>
      <c r="D117" s="1310"/>
      <c r="E117" s="1310"/>
      <c r="F117" s="1310"/>
      <c r="G117" s="1310"/>
      <c r="H117" s="1310"/>
      <c r="I117" s="1310"/>
      <c r="J117" s="1310"/>
      <c r="K117" s="1311"/>
      <c r="L117" s="660" t="str">
        <f>IF(基本情報入力シート!M160="","",基本情報入力シート!M160)</f>
        <v/>
      </c>
      <c r="M117" s="660" t="str">
        <f>IF(基本情報入力シート!R160="","",基本情報入力シート!R160)</f>
        <v/>
      </c>
      <c r="N117" s="660" t="str">
        <f>IF(基本情報入力シート!W160="","",基本情報入力シート!W160)</f>
        <v/>
      </c>
      <c r="O117" s="660" t="str">
        <f>IF(基本情報入力シート!X160="","",基本情報入力シート!X160)</f>
        <v/>
      </c>
      <c r="P117" s="661" t="str">
        <f>IF(基本情報入力シート!Y160="","",基本情報入力シート!Y160)</f>
        <v/>
      </c>
      <c r="Q117" s="641" t="str">
        <f>IF(基本情報入力シート!Z160="","",基本情報入力シート!Z160)</f>
        <v/>
      </c>
      <c r="R117" s="662" t="str">
        <f>IF(基本情報入力シート!AA160="","",基本情報入力シート!AA160)</f>
        <v/>
      </c>
      <c r="S117" s="157"/>
      <c r="T117" s="663" t="str">
        <f>IF(P117="","",VLOOKUP(P117,【参考】数式用2!$A$3:$C$26,3,FALSE))</f>
        <v/>
      </c>
      <c r="U117" s="664" t="s">
        <v>121</v>
      </c>
      <c r="V117" s="158"/>
      <c r="W117" s="665" t="s">
        <v>122</v>
      </c>
      <c r="X117" s="158"/>
      <c r="Y117" s="664" t="s">
        <v>123</v>
      </c>
      <c r="Z117" s="158"/>
      <c r="AA117" s="664" t="s">
        <v>122</v>
      </c>
      <c r="AB117" s="158"/>
      <c r="AC117" s="664" t="s">
        <v>124</v>
      </c>
      <c r="AD117" s="306" t="s">
        <v>125</v>
      </c>
      <c r="AE117" s="666" t="str">
        <f t="shared" si="3"/>
        <v/>
      </c>
      <c r="AF117" s="667" t="s">
        <v>126</v>
      </c>
      <c r="AG117" s="668" t="str">
        <f t="shared" si="4"/>
        <v/>
      </c>
    </row>
    <row r="118" spans="1:33" ht="36.75" customHeight="1">
      <c r="A118" s="660">
        <f t="shared" si="5"/>
        <v>108</v>
      </c>
      <c r="B118" s="1309" t="str">
        <f>IF(基本情報入力シート!C161="","",基本情報入力シート!C161)</f>
        <v/>
      </c>
      <c r="C118" s="1310"/>
      <c r="D118" s="1310"/>
      <c r="E118" s="1310"/>
      <c r="F118" s="1310"/>
      <c r="G118" s="1310"/>
      <c r="H118" s="1310"/>
      <c r="I118" s="1310"/>
      <c r="J118" s="1310"/>
      <c r="K118" s="1311"/>
      <c r="L118" s="660" t="str">
        <f>IF(基本情報入力シート!M161="","",基本情報入力シート!M161)</f>
        <v/>
      </c>
      <c r="M118" s="660" t="str">
        <f>IF(基本情報入力シート!R161="","",基本情報入力シート!R161)</f>
        <v/>
      </c>
      <c r="N118" s="660" t="str">
        <f>IF(基本情報入力シート!W161="","",基本情報入力シート!W161)</f>
        <v/>
      </c>
      <c r="O118" s="660" t="str">
        <f>IF(基本情報入力シート!X161="","",基本情報入力シート!X161)</f>
        <v/>
      </c>
      <c r="P118" s="661" t="str">
        <f>IF(基本情報入力シート!Y161="","",基本情報入力シート!Y161)</f>
        <v/>
      </c>
      <c r="Q118" s="641" t="str">
        <f>IF(基本情報入力シート!Z161="","",基本情報入力シート!Z161)</f>
        <v/>
      </c>
      <c r="R118" s="662" t="str">
        <f>IF(基本情報入力シート!AA161="","",基本情報入力シート!AA161)</f>
        <v/>
      </c>
      <c r="S118" s="157"/>
      <c r="T118" s="663" t="str">
        <f>IF(P118="","",VLOOKUP(P118,【参考】数式用2!$A$3:$C$26,3,FALSE))</f>
        <v/>
      </c>
      <c r="U118" s="664" t="s">
        <v>121</v>
      </c>
      <c r="V118" s="158"/>
      <c r="W118" s="665" t="s">
        <v>122</v>
      </c>
      <c r="X118" s="158"/>
      <c r="Y118" s="664" t="s">
        <v>123</v>
      </c>
      <c r="Z118" s="158"/>
      <c r="AA118" s="664" t="s">
        <v>122</v>
      </c>
      <c r="AB118" s="158"/>
      <c r="AC118" s="664" t="s">
        <v>124</v>
      </c>
      <c r="AD118" s="306" t="s">
        <v>125</v>
      </c>
      <c r="AE118" s="666" t="str">
        <f t="shared" si="3"/>
        <v/>
      </c>
      <c r="AF118" s="667" t="s">
        <v>126</v>
      </c>
      <c r="AG118" s="668" t="str">
        <f t="shared" si="4"/>
        <v/>
      </c>
    </row>
    <row r="119" spans="1:33" ht="36.75" customHeight="1">
      <c r="A119" s="660">
        <f t="shared" si="5"/>
        <v>109</v>
      </c>
      <c r="B119" s="1309" t="str">
        <f>IF(基本情報入力シート!C162="","",基本情報入力シート!C162)</f>
        <v/>
      </c>
      <c r="C119" s="1310"/>
      <c r="D119" s="1310"/>
      <c r="E119" s="1310"/>
      <c r="F119" s="1310"/>
      <c r="G119" s="1310"/>
      <c r="H119" s="1310"/>
      <c r="I119" s="1310"/>
      <c r="J119" s="1310"/>
      <c r="K119" s="1311"/>
      <c r="L119" s="660" t="str">
        <f>IF(基本情報入力シート!M162="","",基本情報入力シート!M162)</f>
        <v/>
      </c>
      <c r="M119" s="660" t="str">
        <f>IF(基本情報入力シート!R162="","",基本情報入力シート!R162)</f>
        <v/>
      </c>
      <c r="N119" s="660" t="str">
        <f>IF(基本情報入力シート!W162="","",基本情報入力シート!W162)</f>
        <v/>
      </c>
      <c r="O119" s="660" t="str">
        <f>IF(基本情報入力シート!X162="","",基本情報入力シート!X162)</f>
        <v/>
      </c>
      <c r="P119" s="661" t="str">
        <f>IF(基本情報入力シート!Y162="","",基本情報入力シート!Y162)</f>
        <v/>
      </c>
      <c r="Q119" s="641" t="str">
        <f>IF(基本情報入力シート!Z162="","",基本情報入力シート!Z162)</f>
        <v/>
      </c>
      <c r="R119" s="662" t="str">
        <f>IF(基本情報入力シート!AA162="","",基本情報入力シート!AA162)</f>
        <v/>
      </c>
      <c r="S119" s="157"/>
      <c r="T119" s="663" t="str">
        <f>IF(P119="","",VLOOKUP(P119,【参考】数式用2!$A$3:$C$26,3,FALSE))</f>
        <v/>
      </c>
      <c r="U119" s="664" t="s">
        <v>121</v>
      </c>
      <c r="V119" s="158"/>
      <c r="W119" s="665" t="s">
        <v>122</v>
      </c>
      <c r="X119" s="158"/>
      <c r="Y119" s="664" t="s">
        <v>123</v>
      </c>
      <c r="Z119" s="158"/>
      <c r="AA119" s="664" t="s">
        <v>122</v>
      </c>
      <c r="AB119" s="158"/>
      <c r="AC119" s="664" t="s">
        <v>124</v>
      </c>
      <c r="AD119" s="306" t="s">
        <v>125</v>
      </c>
      <c r="AE119" s="666" t="str">
        <f t="shared" si="3"/>
        <v/>
      </c>
      <c r="AF119" s="667" t="s">
        <v>126</v>
      </c>
      <c r="AG119" s="668" t="str">
        <f t="shared" si="4"/>
        <v/>
      </c>
    </row>
    <row r="120" spans="1:33" ht="36.75" customHeight="1">
      <c r="A120" s="660">
        <f t="shared" si="5"/>
        <v>110</v>
      </c>
      <c r="B120" s="1309" t="str">
        <f>IF(基本情報入力シート!C163="","",基本情報入力シート!C163)</f>
        <v/>
      </c>
      <c r="C120" s="1310"/>
      <c r="D120" s="1310"/>
      <c r="E120" s="1310"/>
      <c r="F120" s="1310"/>
      <c r="G120" s="1310"/>
      <c r="H120" s="1310"/>
      <c r="I120" s="1310"/>
      <c r="J120" s="1310"/>
      <c r="K120" s="1311"/>
      <c r="L120" s="660" t="str">
        <f>IF(基本情報入力シート!M163="","",基本情報入力シート!M163)</f>
        <v/>
      </c>
      <c r="M120" s="660" t="str">
        <f>IF(基本情報入力シート!R163="","",基本情報入力シート!R163)</f>
        <v/>
      </c>
      <c r="N120" s="660" t="str">
        <f>IF(基本情報入力シート!W163="","",基本情報入力シート!W163)</f>
        <v/>
      </c>
      <c r="O120" s="660" t="str">
        <f>IF(基本情報入力シート!X163="","",基本情報入力シート!X163)</f>
        <v/>
      </c>
      <c r="P120" s="661" t="str">
        <f>IF(基本情報入力シート!Y163="","",基本情報入力シート!Y163)</f>
        <v/>
      </c>
      <c r="Q120" s="641" t="str">
        <f>IF(基本情報入力シート!Z163="","",基本情報入力シート!Z163)</f>
        <v/>
      </c>
      <c r="R120" s="662" t="str">
        <f>IF(基本情報入力シート!AA163="","",基本情報入力シート!AA163)</f>
        <v/>
      </c>
      <c r="S120" s="157"/>
      <c r="T120" s="663" t="str">
        <f>IF(P120="","",VLOOKUP(P120,【参考】数式用2!$A$3:$C$26,3,FALSE))</f>
        <v/>
      </c>
      <c r="U120" s="664" t="s">
        <v>121</v>
      </c>
      <c r="V120" s="158"/>
      <c r="W120" s="665" t="s">
        <v>122</v>
      </c>
      <c r="X120" s="158"/>
      <c r="Y120" s="664" t="s">
        <v>123</v>
      </c>
      <c r="Z120" s="158"/>
      <c r="AA120" s="664" t="s">
        <v>122</v>
      </c>
      <c r="AB120" s="158"/>
      <c r="AC120" s="664" t="s">
        <v>124</v>
      </c>
      <c r="AD120" s="306" t="s">
        <v>125</v>
      </c>
      <c r="AE120" s="666" t="str">
        <f t="shared" si="3"/>
        <v/>
      </c>
      <c r="AF120" s="667" t="s">
        <v>126</v>
      </c>
      <c r="AG120" s="668" t="str">
        <f t="shared" si="4"/>
        <v/>
      </c>
    </row>
    <row r="121" spans="1:33" ht="36.75" customHeight="1">
      <c r="A121" s="660">
        <f t="shared" si="5"/>
        <v>111</v>
      </c>
      <c r="B121" s="1309" t="str">
        <f>IF(基本情報入力シート!C164="","",基本情報入力シート!C164)</f>
        <v/>
      </c>
      <c r="C121" s="1310"/>
      <c r="D121" s="1310"/>
      <c r="E121" s="1310"/>
      <c r="F121" s="1310"/>
      <c r="G121" s="1310"/>
      <c r="H121" s="1310"/>
      <c r="I121" s="1310"/>
      <c r="J121" s="1310"/>
      <c r="K121" s="1311"/>
      <c r="L121" s="660" t="str">
        <f>IF(基本情報入力シート!M164="","",基本情報入力シート!M164)</f>
        <v/>
      </c>
      <c r="M121" s="660" t="str">
        <f>IF(基本情報入力シート!R164="","",基本情報入力シート!R164)</f>
        <v/>
      </c>
      <c r="N121" s="660" t="str">
        <f>IF(基本情報入力シート!W164="","",基本情報入力シート!W164)</f>
        <v/>
      </c>
      <c r="O121" s="660" t="str">
        <f>IF(基本情報入力シート!X164="","",基本情報入力シート!X164)</f>
        <v/>
      </c>
      <c r="P121" s="661" t="str">
        <f>IF(基本情報入力シート!Y164="","",基本情報入力シート!Y164)</f>
        <v/>
      </c>
      <c r="Q121" s="641" t="str">
        <f>IF(基本情報入力シート!Z164="","",基本情報入力シート!Z164)</f>
        <v/>
      </c>
      <c r="R121" s="662" t="str">
        <f>IF(基本情報入力シート!AA164="","",基本情報入力シート!AA164)</f>
        <v/>
      </c>
      <c r="S121" s="157"/>
      <c r="T121" s="663" t="str">
        <f>IF(P121="","",VLOOKUP(P121,【参考】数式用2!$A$3:$C$26,3,FALSE))</f>
        <v/>
      </c>
      <c r="U121" s="664" t="s">
        <v>121</v>
      </c>
      <c r="V121" s="158"/>
      <c r="W121" s="665" t="s">
        <v>122</v>
      </c>
      <c r="X121" s="158"/>
      <c r="Y121" s="664" t="s">
        <v>123</v>
      </c>
      <c r="Z121" s="158"/>
      <c r="AA121" s="664" t="s">
        <v>122</v>
      </c>
      <c r="AB121" s="158"/>
      <c r="AC121" s="664" t="s">
        <v>124</v>
      </c>
      <c r="AD121" s="306" t="s">
        <v>125</v>
      </c>
      <c r="AE121" s="666" t="str">
        <f t="shared" si="3"/>
        <v/>
      </c>
      <c r="AF121" s="667" t="s">
        <v>126</v>
      </c>
      <c r="AG121" s="668" t="str">
        <f t="shared" si="4"/>
        <v/>
      </c>
    </row>
    <row r="122" spans="1:33" ht="36.75" customHeight="1">
      <c r="A122" s="660">
        <f t="shared" si="5"/>
        <v>112</v>
      </c>
      <c r="B122" s="1309" t="str">
        <f>IF(基本情報入力シート!C165="","",基本情報入力シート!C165)</f>
        <v/>
      </c>
      <c r="C122" s="1310"/>
      <c r="D122" s="1310"/>
      <c r="E122" s="1310"/>
      <c r="F122" s="1310"/>
      <c r="G122" s="1310"/>
      <c r="H122" s="1310"/>
      <c r="I122" s="1310"/>
      <c r="J122" s="1310"/>
      <c r="K122" s="1311"/>
      <c r="L122" s="660" t="str">
        <f>IF(基本情報入力シート!M165="","",基本情報入力シート!M165)</f>
        <v/>
      </c>
      <c r="M122" s="660" t="str">
        <f>IF(基本情報入力シート!R165="","",基本情報入力シート!R165)</f>
        <v/>
      </c>
      <c r="N122" s="660" t="str">
        <f>IF(基本情報入力シート!W165="","",基本情報入力シート!W165)</f>
        <v/>
      </c>
      <c r="O122" s="660" t="str">
        <f>IF(基本情報入力シート!X165="","",基本情報入力シート!X165)</f>
        <v/>
      </c>
      <c r="P122" s="661" t="str">
        <f>IF(基本情報入力シート!Y165="","",基本情報入力シート!Y165)</f>
        <v/>
      </c>
      <c r="Q122" s="641" t="str">
        <f>IF(基本情報入力シート!Z165="","",基本情報入力シート!Z165)</f>
        <v/>
      </c>
      <c r="R122" s="662" t="str">
        <f>IF(基本情報入力シート!AA165="","",基本情報入力シート!AA165)</f>
        <v/>
      </c>
      <c r="S122" s="157"/>
      <c r="T122" s="663" t="str">
        <f>IF(P122="","",VLOOKUP(P122,【参考】数式用2!$A$3:$C$26,3,FALSE))</f>
        <v/>
      </c>
      <c r="U122" s="664" t="s">
        <v>121</v>
      </c>
      <c r="V122" s="158"/>
      <c r="W122" s="665" t="s">
        <v>122</v>
      </c>
      <c r="X122" s="158"/>
      <c r="Y122" s="664" t="s">
        <v>123</v>
      </c>
      <c r="Z122" s="158"/>
      <c r="AA122" s="664" t="s">
        <v>122</v>
      </c>
      <c r="AB122" s="158"/>
      <c r="AC122" s="664" t="s">
        <v>124</v>
      </c>
      <c r="AD122" s="306" t="s">
        <v>125</v>
      </c>
      <c r="AE122" s="666" t="str">
        <f t="shared" si="3"/>
        <v/>
      </c>
      <c r="AF122" s="667" t="s">
        <v>126</v>
      </c>
      <c r="AG122" s="668" t="str">
        <f t="shared" si="4"/>
        <v/>
      </c>
    </row>
    <row r="123" spans="1:33" ht="36.75" customHeight="1">
      <c r="A123" s="660">
        <f t="shared" si="5"/>
        <v>113</v>
      </c>
      <c r="B123" s="1309" t="str">
        <f>IF(基本情報入力シート!C166="","",基本情報入力シート!C166)</f>
        <v/>
      </c>
      <c r="C123" s="1310"/>
      <c r="D123" s="1310"/>
      <c r="E123" s="1310"/>
      <c r="F123" s="1310"/>
      <c r="G123" s="1310"/>
      <c r="H123" s="1310"/>
      <c r="I123" s="1310"/>
      <c r="J123" s="1310"/>
      <c r="K123" s="1311"/>
      <c r="L123" s="660" t="str">
        <f>IF(基本情報入力シート!M166="","",基本情報入力シート!M166)</f>
        <v/>
      </c>
      <c r="M123" s="660" t="str">
        <f>IF(基本情報入力シート!R166="","",基本情報入力シート!R166)</f>
        <v/>
      </c>
      <c r="N123" s="660" t="str">
        <f>IF(基本情報入力シート!W166="","",基本情報入力シート!W166)</f>
        <v/>
      </c>
      <c r="O123" s="660" t="str">
        <f>IF(基本情報入力シート!X166="","",基本情報入力シート!X166)</f>
        <v/>
      </c>
      <c r="P123" s="661" t="str">
        <f>IF(基本情報入力シート!Y166="","",基本情報入力シート!Y166)</f>
        <v/>
      </c>
      <c r="Q123" s="641" t="str">
        <f>IF(基本情報入力シート!Z166="","",基本情報入力シート!Z166)</f>
        <v/>
      </c>
      <c r="R123" s="662" t="str">
        <f>IF(基本情報入力シート!AA166="","",基本情報入力シート!AA166)</f>
        <v/>
      </c>
      <c r="S123" s="157"/>
      <c r="T123" s="663" t="str">
        <f>IF(P123="","",VLOOKUP(P123,【参考】数式用2!$A$3:$C$26,3,FALSE))</f>
        <v/>
      </c>
      <c r="U123" s="664" t="s">
        <v>121</v>
      </c>
      <c r="V123" s="158"/>
      <c r="W123" s="665" t="s">
        <v>122</v>
      </c>
      <c r="X123" s="158"/>
      <c r="Y123" s="664" t="s">
        <v>123</v>
      </c>
      <c r="Z123" s="158"/>
      <c r="AA123" s="664" t="s">
        <v>122</v>
      </c>
      <c r="AB123" s="158"/>
      <c r="AC123" s="664" t="s">
        <v>124</v>
      </c>
      <c r="AD123" s="306" t="s">
        <v>125</v>
      </c>
      <c r="AE123" s="666" t="str">
        <f t="shared" si="3"/>
        <v/>
      </c>
      <c r="AF123" s="667" t="s">
        <v>126</v>
      </c>
      <c r="AG123" s="668" t="str">
        <f t="shared" si="4"/>
        <v/>
      </c>
    </row>
    <row r="124" spans="1:33" ht="36.75" customHeight="1">
      <c r="A124" s="660">
        <f t="shared" si="5"/>
        <v>114</v>
      </c>
      <c r="B124" s="1309" t="str">
        <f>IF(基本情報入力シート!C167="","",基本情報入力シート!C167)</f>
        <v/>
      </c>
      <c r="C124" s="1310"/>
      <c r="D124" s="1310"/>
      <c r="E124" s="1310"/>
      <c r="F124" s="1310"/>
      <c r="G124" s="1310"/>
      <c r="H124" s="1310"/>
      <c r="I124" s="1310"/>
      <c r="J124" s="1310"/>
      <c r="K124" s="1311"/>
      <c r="L124" s="660" t="str">
        <f>IF(基本情報入力シート!M167="","",基本情報入力シート!M167)</f>
        <v/>
      </c>
      <c r="M124" s="660" t="str">
        <f>IF(基本情報入力シート!R167="","",基本情報入力シート!R167)</f>
        <v/>
      </c>
      <c r="N124" s="660" t="str">
        <f>IF(基本情報入力シート!W167="","",基本情報入力シート!W167)</f>
        <v/>
      </c>
      <c r="O124" s="660" t="str">
        <f>IF(基本情報入力シート!X167="","",基本情報入力シート!X167)</f>
        <v/>
      </c>
      <c r="P124" s="661" t="str">
        <f>IF(基本情報入力シート!Y167="","",基本情報入力シート!Y167)</f>
        <v/>
      </c>
      <c r="Q124" s="641" t="str">
        <f>IF(基本情報入力シート!Z167="","",基本情報入力シート!Z167)</f>
        <v/>
      </c>
      <c r="R124" s="662" t="str">
        <f>IF(基本情報入力シート!AA167="","",基本情報入力シート!AA167)</f>
        <v/>
      </c>
      <c r="S124" s="157"/>
      <c r="T124" s="663" t="str">
        <f>IF(P124="","",VLOOKUP(P124,【参考】数式用2!$A$3:$C$26,3,FALSE))</f>
        <v/>
      </c>
      <c r="U124" s="664" t="s">
        <v>121</v>
      </c>
      <c r="V124" s="158"/>
      <c r="W124" s="665" t="s">
        <v>122</v>
      </c>
      <c r="X124" s="158"/>
      <c r="Y124" s="664" t="s">
        <v>123</v>
      </c>
      <c r="Z124" s="158"/>
      <c r="AA124" s="664" t="s">
        <v>122</v>
      </c>
      <c r="AB124" s="158"/>
      <c r="AC124" s="664" t="s">
        <v>124</v>
      </c>
      <c r="AD124" s="306" t="s">
        <v>125</v>
      </c>
      <c r="AE124" s="666" t="str">
        <f t="shared" si="3"/>
        <v/>
      </c>
      <c r="AF124" s="667" t="s">
        <v>126</v>
      </c>
      <c r="AG124" s="668" t="str">
        <f t="shared" si="4"/>
        <v/>
      </c>
    </row>
    <row r="125" spans="1:33" ht="36.75" customHeight="1">
      <c r="A125" s="660">
        <f t="shared" si="5"/>
        <v>115</v>
      </c>
      <c r="B125" s="1309" t="str">
        <f>IF(基本情報入力シート!C168="","",基本情報入力シート!C168)</f>
        <v/>
      </c>
      <c r="C125" s="1310"/>
      <c r="D125" s="1310"/>
      <c r="E125" s="1310"/>
      <c r="F125" s="1310"/>
      <c r="G125" s="1310"/>
      <c r="H125" s="1310"/>
      <c r="I125" s="1310"/>
      <c r="J125" s="1310"/>
      <c r="K125" s="1311"/>
      <c r="L125" s="660" t="str">
        <f>IF(基本情報入力シート!M168="","",基本情報入力シート!M168)</f>
        <v/>
      </c>
      <c r="M125" s="660" t="str">
        <f>IF(基本情報入力シート!R168="","",基本情報入力シート!R168)</f>
        <v/>
      </c>
      <c r="N125" s="660" t="str">
        <f>IF(基本情報入力シート!W168="","",基本情報入力シート!W168)</f>
        <v/>
      </c>
      <c r="O125" s="660" t="str">
        <f>IF(基本情報入力シート!X168="","",基本情報入力シート!X168)</f>
        <v/>
      </c>
      <c r="P125" s="661" t="str">
        <f>IF(基本情報入力シート!Y168="","",基本情報入力シート!Y168)</f>
        <v/>
      </c>
      <c r="Q125" s="641" t="str">
        <f>IF(基本情報入力シート!Z168="","",基本情報入力シート!Z168)</f>
        <v/>
      </c>
      <c r="R125" s="662" t="str">
        <f>IF(基本情報入力シート!AA168="","",基本情報入力シート!AA168)</f>
        <v/>
      </c>
      <c r="S125" s="157"/>
      <c r="T125" s="663" t="str">
        <f>IF(P125="","",VLOOKUP(P125,【参考】数式用2!$A$3:$C$26,3,FALSE))</f>
        <v/>
      </c>
      <c r="U125" s="664" t="s">
        <v>121</v>
      </c>
      <c r="V125" s="158"/>
      <c r="W125" s="665" t="s">
        <v>122</v>
      </c>
      <c r="X125" s="158"/>
      <c r="Y125" s="664" t="s">
        <v>123</v>
      </c>
      <c r="Z125" s="158"/>
      <c r="AA125" s="664" t="s">
        <v>122</v>
      </c>
      <c r="AB125" s="158"/>
      <c r="AC125" s="664" t="s">
        <v>124</v>
      </c>
      <c r="AD125" s="306" t="s">
        <v>125</v>
      </c>
      <c r="AE125" s="666" t="str">
        <f t="shared" si="3"/>
        <v/>
      </c>
      <c r="AF125" s="667" t="s">
        <v>126</v>
      </c>
      <c r="AG125" s="668" t="str">
        <f t="shared" si="4"/>
        <v/>
      </c>
    </row>
    <row r="126" spans="1:33" ht="36.75" customHeight="1">
      <c r="A126" s="660">
        <f t="shared" si="5"/>
        <v>116</v>
      </c>
      <c r="B126" s="1309" t="str">
        <f>IF(基本情報入力シート!C169="","",基本情報入力シート!C169)</f>
        <v/>
      </c>
      <c r="C126" s="1310"/>
      <c r="D126" s="1310"/>
      <c r="E126" s="1310"/>
      <c r="F126" s="1310"/>
      <c r="G126" s="1310"/>
      <c r="H126" s="1310"/>
      <c r="I126" s="1310"/>
      <c r="J126" s="1310"/>
      <c r="K126" s="1311"/>
      <c r="L126" s="660" t="str">
        <f>IF(基本情報入力シート!M169="","",基本情報入力シート!M169)</f>
        <v/>
      </c>
      <c r="M126" s="660" t="str">
        <f>IF(基本情報入力シート!R169="","",基本情報入力シート!R169)</f>
        <v/>
      </c>
      <c r="N126" s="660" t="str">
        <f>IF(基本情報入力シート!W169="","",基本情報入力シート!W169)</f>
        <v/>
      </c>
      <c r="O126" s="660" t="str">
        <f>IF(基本情報入力シート!X169="","",基本情報入力シート!X169)</f>
        <v/>
      </c>
      <c r="P126" s="661" t="str">
        <f>IF(基本情報入力シート!Y169="","",基本情報入力シート!Y169)</f>
        <v/>
      </c>
      <c r="Q126" s="641" t="str">
        <f>IF(基本情報入力シート!Z169="","",基本情報入力シート!Z169)</f>
        <v/>
      </c>
      <c r="R126" s="662" t="str">
        <f>IF(基本情報入力シート!AA169="","",基本情報入力シート!AA169)</f>
        <v/>
      </c>
      <c r="S126" s="157"/>
      <c r="T126" s="663" t="str">
        <f>IF(P126="","",VLOOKUP(P126,【参考】数式用2!$A$3:$C$26,3,FALSE))</f>
        <v/>
      </c>
      <c r="U126" s="664" t="s">
        <v>121</v>
      </c>
      <c r="V126" s="158"/>
      <c r="W126" s="665" t="s">
        <v>122</v>
      </c>
      <c r="X126" s="158"/>
      <c r="Y126" s="664" t="s">
        <v>123</v>
      </c>
      <c r="Z126" s="158"/>
      <c r="AA126" s="664" t="s">
        <v>122</v>
      </c>
      <c r="AB126" s="158"/>
      <c r="AC126" s="664" t="s">
        <v>124</v>
      </c>
      <c r="AD126" s="306" t="s">
        <v>125</v>
      </c>
      <c r="AE126" s="666" t="str">
        <f t="shared" si="3"/>
        <v/>
      </c>
      <c r="AF126" s="667" t="s">
        <v>126</v>
      </c>
      <c r="AG126" s="668" t="str">
        <f t="shared" si="4"/>
        <v/>
      </c>
    </row>
    <row r="127" spans="1:33" ht="36.75" customHeight="1">
      <c r="A127" s="660">
        <f t="shared" si="5"/>
        <v>117</v>
      </c>
      <c r="B127" s="1309" t="str">
        <f>IF(基本情報入力シート!C170="","",基本情報入力シート!C170)</f>
        <v/>
      </c>
      <c r="C127" s="1310"/>
      <c r="D127" s="1310"/>
      <c r="E127" s="1310"/>
      <c r="F127" s="1310"/>
      <c r="G127" s="1310"/>
      <c r="H127" s="1310"/>
      <c r="I127" s="1310"/>
      <c r="J127" s="1310"/>
      <c r="K127" s="1311"/>
      <c r="L127" s="660" t="str">
        <f>IF(基本情報入力シート!M170="","",基本情報入力シート!M170)</f>
        <v/>
      </c>
      <c r="M127" s="660" t="str">
        <f>IF(基本情報入力シート!R170="","",基本情報入力シート!R170)</f>
        <v/>
      </c>
      <c r="N127" s="660" t="str">
        <f>IF(基本情報入力シート!W170="","",基本情報入力シート!W170)</f>
        <v/>
      </c>
      <c r="O127" s="660" t="str">
        <f>IF(基本情報入力シート!X170="","",基本情報入力シート!X170)</f>
        <v/>
      </c>
      <c r="P127" s="661" t="str">
        <f>IF(基本情報入力シート!Y170="","",基本情報入力シート!Y170)</f>
        <v/>
      </c>
      <c r="Q127" s="641" t="str">
        <f>IF(基本情報入力シート!Z170="","",基本情報入力シート!Z170)</f>
        <v/>
      </c>
      <c r="R127" s="662" t="str">
        <f>IF(基本情報入力シート!AA170="","",基本情報入力シート!AA170)</f>
        <v/>
      </c>
      <c r="S127" s="157"/>
      <c r="T127" s="663" t="str">
        <f>IF(P127="","",VLOOKUP(P127,【参考】数式用2!$A$3:$C$26,3,FALSE))</f>
        <v/>
      </c>
      <c r="U127" s="664" t="s">
        <v>121</v>
      </c>
      <c r="V127" s="158"/>
      <c r="W127" s="665" t="s">
        <v>122</v>
      </c>
      <c r="X127" s="158"/>
      <c r="Y127" s="664" t="s">
        <v>123</v>
      </c>
      <c r="Z127" s="158"/>
      <c r="AA127" s="664" t="s">
        <v>122</v>
      </c>
      <c r="AB127" s="158"/>
      <c r="AC127" s="664" t="s">
        <v>124</v>
      </c>
      <c r="AD127" s="306" t="s">
        <v>125</v>
      </c>
      <c r="AE127" s="666" t="str">
        <f t="shared" si="3"/>
        <v/>
      </c>
      <c r="AF127" s="667" t="s">
        <v>126</v>
      </c>
      <c r="AG127" s="668" t="str">
        <f t="shared" si="4"/>
        <v/>
      </c>
    </row>
    <row r="128" spans="1:33" ht="36.75" customHeight="1">
      <c r="A128" s="660">
        <f t="shared" si="5"/>
        <v>118</v>
      </c>
      <c r="B128" s="1309" t="str">
        <f>IF(基本情報入力シート!C171="","",基本情報入力シート!C171)</f>
        <v/>
      </c>
      <c r="C128" s="1310"/>
      <c r="D128" s="1310"/>
      <c r="E128" s="1310"/>
      <c r="F128" s="1310"/>
      <c r="G128" s="1310"/>
      <c r="H128" s="1310"/>
      <c r="I128" s="1310"/>
      <c r="J128" s="1310"/>
      <c r="K128" s="1311"/>
      <c r="L128" s="660" t="str">
        <f>IF(基本情報入力シート!M171="","",基本情報入力シート!M171)</f>
        <v/>
      </c>
      <c r="M128" s="660" t="str">
        <f>IF(基本情報入力シート!R171="","",基本情報入力シート!R171)</f>
        <v/>
      </c>
      <c r="N128" s="660" t="str">
        <f>IF(基本情報入力シート!W171="","",基本情報入力シート!W171)</f>
        <v/>
      </c>
      <c r="O128" s="660" t="str">
        <f>IF(基本情報入力シート!X171="","",基本情報入力シート!X171)</f>
        <v/>
      </c>
      <c r="P128" s="661" t="str">
        <f>IF(基本情報入力シート!Y171="","",基本情報入力シート!Y171)</f>
        <v/>
      </c>
      <c r="Q128" s="641" t="str">
        <f>IF(基本情報入力シート!Z171="","",基本情報入力シート!Z171)</f>
        <v/>
      </c>
      <c r="R128" s="662" t="str">
        <f>IF(基本情報入力シート!AA171="","",基本情報入力シート!AA171)</f>
        <v/>
      </c>
      <c r="S128" s="157"/>
      <c r="T128" s="663" t="str">
        <f>IF(P128="","",VLOOKUP(P128,【参考】数式用2!$A$3:$C$26,3,FALSE))</f>
        <v/>
      </c>
      <c r="U128" s="664" t="s">
        <v>121</v>
      </c>
      <c r="V128" s="158"/>
      <c r="W128" s="665" t="s">
        <v>122</v>
      </c>
      <c r="X128" s="158"/>
      <c r="Y128" s="664" t="s">
        <v>123</v>
      </c>
      <c r="Z128" s="158"/>
      <c r="AA128" s="664" t="s">
        <v>122</v>
      </c>
      <c r="AB128" s="158"/>
      <c r="AC128" s="664" t="s">
        <v>124</v>
      </c>
      <c r="AD128" s="306" t="s">
        <v>125</v>
      </c>
      <c r="AE128" s="666" t="str">
        <f t="shared" si="3"/>
        <v/>
      </c>
      <c r="AF128" s="667" t="s">
        <v>126</v>
      </c>
      <c r="AG128" s="668" t="str">
        <f t="shared" si="4"/>
        <v/>
      </c>
    </row>
    <row r="129" spans="1:33" ht="36.75" customHeight="1">
      <c r="A129" s="660">
        <f t="shared" si="5"/>
        <v>119</v>
      </c>
      <c r="B129" s="1309" t="str">
        <f>IF(基本情報入力シート!C172="","",基本情報入力シート!C172)</f>
        <v/>
      </c>
      <c r="C129" s="1310"/>
      <c r="D129" s="1310"/>
      <c r="E129" s="1310"/>
      <c r="F129" s="1310"/>
      <c r="G129" s="1310"/>
      <c r="H129" s="1310"/>
      <c r="I129" s="1310"/>
      <c r="J129" s="1310"/>
      <c r="K129" s="1311"/>
      <c r="L129" s="660" t="str">
        <f>IF(基本情報入力シート!M172="","",基本情報入力シート!M172)</f>
        <v/>
      </c>
      <c r="M129" s="660" t="str">
        <f>IF(基本情報入力シート!R172="","",基本情報入力シート!R172)</f>
        <v/>
      </c>
      <c r="N129" s="660" t="str">
        <f>IF(基本情報入力シート!W172="","",基本情報入力シート!W172)</f>
        <v/>
      </c>
      <c r="O129" s="660" t="str">
        <f>IF(基本情報入力シート!X172="","",基本情報入力シート!X172)</f>
        <v/>
      </c>
      <c r="P129" s="661" t="str">
        <f>IF(基本情報入力シート!Y172="","",基本情報入力シート!Y172)</f>
        <v/>
      </c>
      <c r="Q129" s="641" t="str">
        <f>IF(基本情報入力シート!Z172="","",基本情報入力シート!Z172)</f>
        <v/>
      </c>
      <c r="R129" s="662" t="str">
        <f>IF(基本情報入力シート!AA172="","",基本情報入力シート!AA172)</f>
        <v/>
      </c>
      <c r="S129" s="157"/>
      <c r="T129" s="663" t="str">
        <f>IF(P129="","",VLOOKUP(P129,【参考】数式用2!$A$3:$C$26,3,FALSE))</f>
        <v/>
      </c>
      <c r="U129" s="664" t="s">
        <v>121</v>
      </c>
      <c r="V129" s="158"/>
      <c r="W129" s="665" t="s">
        <v>122</v>
      </c>
      <c r="X129" s="158"/>
      <c r="Y129" s="664" t="s">
        <v>123</v>
      </c>
      <c r="Z129" s="158"/>
      <c r="AA129" s="664" t="s">
        <v>122</v>
      </c>
      <c r="AB129" s="158"/>
      <c r="AC129" s="664" t="s">
        <v>124</v>
      </c>
      <c r="AD129" s="306" t="s">
        <v>125</v>
      </c>
      <c r="AE129" s="666" t="str">
        <f t="shared" si="3"/>
        <v/>
      </c>
      <c r="AF129" s="667" t="s">
        <v>126</v>
      </c>
      <c r="AG129" s="668" t="str">
        <f t="shared" si="4"/>
        <v/>
      </c>
    </row>
    <row r="130" spans="1:33" ht="36.75" customHeight="1">
      <c r="A130" s="660">
        <f t="shared" si="5"/>
        <v>120</v>
      </c>
      <c r="B130" s="1309" t="str">
        <f>IF(基本情報入力シート!C173="","",基本情報入力シート!C173)</f>
        <v/>
      </c>
      <c r="C130" s="1310"/>
      <c r="D130" s="1310"/>
      <c r="E130" s="1310"/>
      <c r="F130" s="1310"/>
      <c r="G130" s="1310"/>
      <c r="H130" s="1310"/>
      <c r="I130" s="1310"/>
      <c r="J130" s="1310"/>
      <c r="K130" s="1311"/>
      <c r="L130" s="660" t="str">
        <f>IF(基本情報入力シート!M173="","",基本情報入力シート!M173)</f>
        <v/>
      </c>
      <c r="M130" s="660" t="str">
        <f>IF(基本情報入力シート!R173="","",基本情報入力シート!R173)</f>
        <v/>
      </c>
      <c r="N130" s="660" t="str">
        <f>IF(基本情報入力シート!W173="","",基本情報入力シート!W173)</f>
        <v/>
      </c>
      <c r="O130" s="660" t="str">
        <f>IF(基本情報入力シート!X173="","",基本情報入力シート!X173)</f>
        <v/>
      </c>
      <c r="P130" s="661" t="str">
        <f>IF(基本情報入力シート!Y173="","",基本情報入力シート!Y173)</f>
        <v/>
      </c>
      <c r="Q130" s="641" t="str">
        <f>IF(基本情報入力シート!Z173="","",基本情報入力シート!Z173)</f>
        <v/>
      </c>
      <c r="R130" s="662" t="str">
        <f>IF(基本情報入力シート!AA173="","",基本情報入力シート!AA173)</f>
        <v/>
      </c>
      <c r="S130" s="157"/>
      <c r="T130" s="663" t="str">
        <f>IF(P130="","",VLOOKUP(P130,【参考】数式用2!$A$3:$C$26,3,FALSE))</f>
        <v/>
      </c>
      <c r="U130" s="664" t="s">
        <v>121</v>
      </c>
      <c r="V130" s="158"/>
      <c r="W130" s="665" t="s">
        <v>122</v>
      </c>
      <c r="X130" s="158"/>
      <c r="Y130" s="664" t="s">
        <v>123</v>
      </c>
      <c r="Z130" s="158"/>
      <c r="AA130" s="664" t="s">
        <v>122</v>
      </c>
      <c r="AB130" s="158"/>
      <c r="AC130" s="664" t="s">
        <v>124</v>
      </c>
      <c r="AD130" s="306" t="s">
        <v>125</v>
      </c>
      <c r="AE130" s="666" t="str">
        <f t="shared" si="3"/>
        <v/>
      </c>
      <c r="AF130" s="667" t="s">
        <v>126</v>
      </c>
      <c r="AG130" s="668" t="str">
        <f t="shared" si="4"/>
        <v/>
      </c>
    </row>
    <row r="131" spans="1:33" ht="36.75" customHeight="1">
      <c r="A131" s="660">
        <f t="shared" si="5"/>
        <v>121</v>
      </c>
      <c r="B131" s="1309" t="str">
        <f>IF(基本情報入力シート!C174="","",基本情報入力シート!C174)</f>
        <v/>
      </c>
      <c r="C131" s="1310"/>
      <c r="D131" s="1310"/>
      <c r="E131" s="1310"/>
      <c r="F131" s="1310"/>
      <c r="G131" s="1310"/>
      <c r="H131" s="1310"/>
      <c r="I131" s="1310"/>
      <c r="J131" s="1310"/>
      <c r="K131" s="1311"/>
      <c r="L131" s="660" t="str">
        <f>IF(基本情報入力シート!M174="","",基本情報入力シート!M174)</f>
        <v/>
      </c>
      <c r="M131" s="660" t="str">
        <f>IF(基本情報入力シート!R174="","",基本情報入力シート!R174)</f>
        <v/>
      </c>
      <c r="N131" s="660" t="str">
        <f>IF(基本情報入力シート!W174="","",基本情報入力シート!W174)</f>
        <v/>
      </c>
      <c r="O131" s="660" t="str">
        <f>IF(基本情報入力シート!X174="","",基本情報入力シート!X174)</f>
        <v/>
      </c>
      <c r="P131" s="661" t="str">
        <f>IF(基本情報入力シート!Y174="","",基本情報入力シート!Y174)</f>
        <v/>
      </c>
      <c r="Q131" s="641" t="str">
        <f>IF(基本情報入力シート!Z174="","",基本情報入力シート!Z174)</f>
        <v/>
      </c>
      <c r="R131" s="662" t="str">
        <f>IF(基本情報入力シート!AA174="","",基本情報入力シート!AA174)</f>
        <v/>
      </c>
      <c r="S131" s="157"/>
      <c r="T131" s="663" t="str">
        <f>IF(P131="","",VLOOKUP(P131,【参考】数式用2!$A$3:$C$26,3,FALSE))</f>
        <v/>
      </c>
      <c r="U131" s="664" t="s">
        <v>121</v>
      </c>
      <c r="V131" s="158"/>
      <c r="W131" s="665" t="s">
        <v>122</v>
      </c>
      <c r="X131" s="158"/>
      <c r="Y131" s="664" t="s">
        <v>123</v>
      </c>
      <c r="Z131" s="158"/>
      <c r="AA131" s="664" t="s">
        <v>122</v>
      </c>
      <c r="AB131" s="158"/>
      <c r="AC131" s="664" t="s">
        <v>124</v>
      </c>
      <c r="AD131" s="306" t="s">
        <v>125</v>
      </c>
      <c r="AE131" s="666" t="str">
        <f t="shared" si="3"/>
        <v/>
      </c>
      <c r="AF131" s="667" t="s">
        <v>126</v>
      </c>
      <c r="AG131" s="668" t="str">
        <f t="shared" si="4"/>
        <v/>
      </c>
    </row>
    <row r="132" spans="1:33" ht="36.75" customHeight="1">
      <c r="A132" s="660">
        <f t="shared" si="5"/>
        <v>122</v>
      </c>
      <c r="B132" s="1309" t="str">
        <f>IF(基本情報入力シート!C175="","",基本情報入力シート!C175)</f>
        <v/>
      </c>
      <c r="C132" s="1310"/>
      <c r="D132" s="1310"/>
      <c r="E132" s="1310"/>
      <c r="F132" s="1310"/>
      <c r="G132" s="1310"/>
      <c r="H132" s="1310"/>
      <c r="I132" s="1310"/>
      <c r="J132" s="1310"/>
      <c r="K132" s="1311"/>
      <c r="L132" s="660" t="str">
        <f>IF(基本情報入力シート!M175="","",基本情報入力シート!M175)</f>
        <v/>
      </c>
      <c r="M132" s="660" t="str">
        <f>IF(基本情報入力シート!R175="","",基本情報入力シート!R175)</f>
        <v/>
      </c>
      <c r="N132" s="660" t="str">
        <f>IF(基本情報入力シート!W175="","",基本情報入力シート!W175)</f>
        <v/>
      </c>
      <c r="O132" s="660" t="str">
        <f>IF(基本情報入力シート!X175="","",基本情報入力シート!X175)</f>
        <v/>
      </c>
      <c r="P132" s="661" t="str">
        <f>IF(基本情報入力シート!Y175="","",基本情報入力シート!Y175)</f>
        <v/>
      </c>
      <c r="Q132" s="641" t="str">
        <f>IF(基本情報入力シート!Z175="","",基本情報入力シート!Z175)</f>
        <v/>
      </c>
      <c r="R132" s="662" t="str">
        <f>IF(基本情報入力シート!AA175="","",基本情報入力シート!AA175)</f>
        <v/>
      </c>
      <c r="S132" s="157"/>
      <c r="T132" s="663" t="str">
        <f>IF(P132="","",VLOOKUP(P132,【参考】数式用2!$A$3:$C$26,3,FALSE))</f>
        <v/>
      </c>
      <c r="U132" s="664" t="s">
        <v>121</v>
      </c>
      <c r="V132" s="158"/>
      <c r="W132" s="665" t="s">
        <v>122</v>
      </c>
      <c r="X132" s="158"/>
      <c r="Y132" s="664" t="s">
        <v>123</v>
      </c>
      <c r="Z132" s="158"/>
      <c r="AA132" s="664" t="s">
        <v>122</v>
      </c>
      <c r="AB132" s="158"/>
      <c r="AC132" s="664" t="s">
        <v>124</v>
      </c>
      <c r="AD132" s="306" t="s">
        <v>125</v>
      </c>
      <c r="AE132" s="666" t="str">
        <f t="shared" si="3"/>
        <v/>
      </c>
      <c r="AF132" s="667" t="s">
        <v>126</v>
      </c>
      <c r="AG132" s="668" t="str">
        <f t="shared" si="4"/>
        <v/>
      </c>
    </row>
    <row r="133" spans="1:33" ht="36.75" customHeight="1">
      <c r="A133" s="660">
        <f t="shared" si="5"/>
        <v>123</v>
      </c>
      <c r="B133" s="1309" t="str">
        <f>IF(基本情報入力シート!C176="","",基本情報入力シート!C176)</f>
        <v/>
      </c>
      <c r="C133" s="1310"/>
      <c r="D133" s="1310"/>
      <c r="E133" s="1310"/>
      <c r="F133" s="1310"/>
      <c r="G133" s="1310"/>
      <c r="H133" s="1310"/>
      <c r="I133" s="1310"/>
      <c r="J133" s="1310"/>
      <c r="K133" s="1311"/>
      <c r="L133" s="660" t="str">
        <f>IF(基本情報入力シート!M176="","",基本情報入力シート!M176)</f>
        <v/>
      </c>
      <c r="M133" s="660" t="str">
        <f>IF(基本情報入力シート!R176="","",基本情報入力シート!R176)</f>
        <v/>
      </c>
      <c r="N133" s="660" t="str">
        <f>IF(基本情報入力シート!W176="","",基本情報入力シート!W176)</f>
        <v/>
      </c>
      <c r="O133" s="660" t="str">
        <f>IF(基本情報入力シート!X176="","",基本情報入力シート!X176)</f>
        <v/>
      </c>
      <c r="P133" s="661" t="str">
        <f>IF(基本情報入力シート!Y176="","",基本情報入力シート!Y176)</f>
        <v/>
      </c>
      <c r="Q133" s="641" t="str">
        <f>IF(基本情報入力シート!Z176="","",基本情報入力シート!Z176)</f>
        <v/>
      </c>
      <c r="R133" s="662" t="str">
        <f>IF(基本情報入力シート!AA176="","",基本情報入力シート!AA176)</f>
        <v/>
      </c>
      <c r="S133" s="157"/>
      <c r="T133" s="663" t="str">
        <f>IF(P133="","",VLOOKUP(P133,【参考】数式用2!$A$3:$C$26,3,FALSE))</f>
        <v/>
      </c>
      <c r="U133" s="664" t="s">
        <v>121</v>
      </c>
      <c r="V133" s="158"/>
      <c r="W133" s="665" t="s">
        <v>122</v>
      </c>
      <c r="X133" s="158"/>
      <c r="Y133" s="664" t="s">
        <v>123</v>
      </c>
      <c r="Z133" s="158"/>
      <c r="AA133" s="664" t="s">
        <v>122</v>
      </c>
      <c r="AB133" s="158"/>
      <c r="AC133" s="664" t="s">
        <v>124</v>
      </c>
      <c r="AD133" s="306" t="s">
        <v>125</v>
      </c>
      <c r="AE133" s="666" t="str">
        <f t="shared" si="3"/>
        <v/>
      </c>
      <c r="AF133" s="667" t="s">
        <v>126</v>
      </c>
      <c r="AG133" s="668" t="str">
        <f t="shared" si="4"/>
        <v/>
      </c>
    </row>
    <row r="134" spans="1:33" ht="36.75" customHeight="1">
      <c r="A134" s="660">
        <f t="shared" si="5"/>
        <v>124</v>
      </c>
      <c r="B134" s="1309" t="str">
        <f>IF(基本情報入力シート!C177="","",基本情報入力シート!C177)</f>
        <v/>
      </c>
      <c r="C134" s="1310"/>
      <c r="D134" s="1310"/>
      <c r="E134" s="1310"/>
      <c r="F134" s="1310"/>
      <c r="G134" s="1310"/>
      <c r="H134" s="1310"/>
      <c r="I134" s="1310"/>
      <c r="J134" s="1310"/>
      <c r="K134" s="1311"/>
      <c r="L134" s="660" t="str">
        <f>IF(基本情報入力シート!M177="","",基本情報入力シート!M177)</f>
        <v/>
      </c>
      <c r="M134" s="660" t="str">
        <f>IF(基本情報入力シート!R177="","",基本情報入力シート!R177)</f>
        <v/>
      </c>
      <c r="N134" s="660" t="str">
        <f>IF(基本情報入力シート!W177="","",基本情報入力シート!W177)</f>
        <v/>
      </c>
      <c r="O134" s="660" t="str">
        <f>IF(基本情報入力シート!X177="","",基本情報入力シート!X177)</f>
        <v/>
      </c>
      <c r="P134" s="661" t="str">
        <f>IF(基本情報入力シート!Y177="","",基本情報入力シート!Y177)</f>
        <v/>
      </c>
      <c r="Q134" s="641" t="str">
        <f>IF(基本情報入力シート!Z177="","",基本情報入力シート!Z177)</f>
        <v/>
      </c>
      <c r="R134" s="662" t="str">
        <f>IF(基本情報入力シート!AA177="","",基本情報入力シート!AA177)</f>
        <v/>
      </c>
      <c r="S134" s="157"/>
      <c r="T134" s="663" t="str">
        <f>IF(P134="","",VLOOKUP(P134,【参考】数式用2!$A$3:$C$26,3,FALSE))</f>
        <v/>
      </c>
      <c r="U134" s="664" t="s">
        <v>121</v>
      </c>
      <c r="V134" s="158"/>
      <c r="W134" s="665" t="s">
        <v>122</v>
      </c>
      <c r="X134" s="158"/>
      <c r="Y134" s="664" t="s">
        <v>123</v>
      </c>
      <c r="Z134" s="158"/>
      <c r="AA134" s="664" t="s">
        <v>122</v>
      </c>
      <c r="AB134" s="158"/>
      <c r="AC134" s="664" t="s">
        <v>124</v>
      </c>
      <c r="AD134" s="306" t="s">
        <v>125</v>
      </c>
      <c r="AE134" s="666" t="str">
        <f t="shared" si="3"/>
        <v/>
      </c>
      <c r="AF134" s="667" t="s">
        <v>126</v>
      </c>
      <c r="AG134" s="668" t="str">
        <f t="shared" si="4"/>
        <v/>
      </c>
    </row>
    <row r="135" spans="1:33" ht="36.75" customHeight="1">
      <c r="A135" s="660">
        <f t="shared" si="5"/>
        <v>125</v>
      </c>
      <c r="B135" s="1309" t="str">
        <f>IF(基本情報入力シート!C178="","",基本情報入力シート!C178)</f>
        <v/>
      </c>
      <c r="C135" s="1310"/>
      <c r="D135" s="1310"/>
      <c r="E135" s="1310"/>
      <c r="F135" s="1310"/>
      <c r="G135" s="1310"/>
      <c r="H135" s="1310"/>
      <c r="I135" s="1310"/>
      <c r="J135" s="1310"/>
      <c r="K135" s="1311"/>
      <c r="L135" s="660" t="str">
        <f>IF(基本情報入力シート!M178="","",基本情報入力シート!M178)</f>
        <v/>
      </c>
      <c r="M135" s="660" t="str">
        <f>IF(基本情報入力シート!R178="","",基本情報入力シート!R178)</f>
        <v/>
      </c>
      <c r="N135" s="660" t="str">
        <f>IF(基本情報入力シート!W178="","",基本情報入力シート!W178)</f>
        <v/>
      </c>
      <c r="O135" s="660" t="str">
        <f>IF(基本情報入力シート!X178="","",基本情報入力シート!X178)</f>
        <v/>
      </c>
      <c r="P135" s="661" t="str">
        <f>IF(基本情報入力シート!Y178="","",基本情報入力シート!Y178)</f>
        <v/>
      </c>
      <c r="Q135" s="641" t="str">
        <f>IF(基本情報入力シート!Z178="","",基本情報入力シート!Z178)</f>
        <v/>
      </c>
      <c r="R135" s="662" t="str">
        <f>IF(基本情報入力シート!AA178="","",基本情報入力シート!AA178)</f>
        <v/>
      </c>
      <c r="S135" s="157"/>
      <c r="T135" s="663" t="str">
        <f>IF(P135="","",VLOOKUP(P135,【参考】数式用2!$A$3:$C$26,3,FALSE))</f>
        <v/>
      </c>
      <c r="U135" s="664" t="s">
        <v>121</v>
      </c>
      <c r="V135" s="158"/>
      <c r="W135" s="665" t="s">
        <v>122</v>
      </c>
      <c r="X135" s="158"/>
      <c r="Y135" s="664" t="s">
        <v>123</v>
      </c>
      <c r="Z135" s="158"/>
      <c r="AA135" s="664" t="s">
        <v>122</v>
      </c>
      <c r="AB135" s="158"/>
      <c r="AC135" s="664" t="s">
        <v>124</v>
      </c>
      <c r="AD135" s="306" t="s">
        <v>125</v>
      </c>
      <c r="AE135" s="666" t="str">
        <f t="shared" si="3"/>
        <v/>
      </c>
      <c r="AF135" s="667" t="s">
        <v>126</v>
      </c>
      <c r="AG135" s="668" t="str">
        <f t="shared" si="4"/>
        <v/>
      </c>
    </row>
    <row r="136" spans="1:33" ht="36.75" customHeight="1">
      <c r="A136" s="660">
        <f t="shared" si="5"/>
        <v>126</v>
      </c>
      <c r="B136" s="1309" t="str">
        <f>IF(基本情報入力シート!C179="","",基本情報入力シート!C179)</f>
        <v/>
      </c>
      <c r="C136" s="1310"/>
      <c r="D136" s="1310"/>
      <c r="E136" s="1310"/>
      <c r="F136" s="1310"/>
      <c r="G136" s="1310"/>
      <c r="H136" s="1310"/>
      <c r="I136" s="1310"/>
      <c r="J136" s="1310"/>
      <c r="K136" s="1311"/>
      <c r="L136" s="660" t="str">
        <f>IF(基本情報入力シート!M179="","",基本情報入力シート!M179)</f>
        <v/>
      </c>
      <c r="M136" s="660" t="str">
        <f>IF(基本情報入力シート!R179="","",基本情報入力シート!R179)</f>
        <v/>
      </c>
      <c r="N136" s="660" t="str">
        <f>IF(基本情報入力シート!W179="","",基本情報入力シート!W179)</f>
        <v/>
      </c>
      <c r="O136" s="660" t="str">
        <f>IF(基本情報入力シート!X179="","",基本情報入力シート!X179)</f>
        <v/>
      </c>
      <c r="P136" s="661" t="str">
        <f>IF(基本情報入力シート!Y179="","",基本情報入力シート!Y179)</f>
        <v/>
      </c>
      <c r="Q136" s="641" t="str">
        <f>IF(基本情報入力シート!Z179="","",基本情報入力シート!Z179)</f>
        <v/>
      </c>
      <c r="R136" s="662" t="str">
        <f>IF(基本情報入力シート!AA179="","",基本情報入力シート!AA179)</f>
        <v/>
      </c>
      <c r="S136" s="157"/>
      <c r="T136" s="663" t="str">
        <f>IF(P136="","",VLOOKUP(P136,【参考】数式用2!$A$3:$C$26,3,FALSE))</f>
        <v/>
      </c>
      <c r="U136" s="664" t="s">
        <v>121</v>
      </c>
      <c r="V136" s="158"/>
      <c r="W136" s="665" t="s">
        <v>122</v>
      </c>
      <c r="X136" s="158"/>
      <c r="Y136" s="664" t="s">
        <v>123</v>
      </c>
      <c r="Z136" s="158"/>
      <c r="AA136" s="664" t="s">
        <v>122</v>
      </c>
      <c r="AB136" s="158"/>
      <c r="AC136" s="664" t="s">
        <v>124</v>
      </c>
      <c r="AD136" s="306" t="s">
        <v>125</v>
      </c>
      <c r="AE136" s="666" t="str">
        <f t="shared" si="3"/>
        <v/>
      </c>
      <c r="AF136" s="667" t="s">
        <v>126</v>
      </c>
      <c r="AG136" s="668" t="str">
        <f t="shared" si="4"/>
        <v/>
      </c>
    </row>
    <row r="137" spans="1:33" ht="36.75" customHeight="1">
      <c r="A137" s="660">
        <f t="shared" si="5"/>
        <v>127</v>
      </c>
      <c r="B137" s="1309" t="str">
        <f>IF(基本情報入力シート!C180="","",基本情報入力シート!C180)</f>
        <v/>
      </c>
      <c r="C137" s="1310"/>
      <c r="D137" s="1310"/>
      <c r="E137" s="1310"/>
      <c r="F137" s="1310"/>
      <c r="G137" s="1310"/>
      <c r="H137" s="1310"/>
      <c r="I137" s="1310"/>
      <c r="J137" s="1310"/>
      <c r="K137" s="1311"/>
      <c r="L137" s="660" t="str">
        <f>IF(基本情報入力シート!M180="","",基本情報入力シート!M180)</f>
        <v/>
      </c>
      <c r="M137" s="660" t="str">
        <f>IF(基本情報入力シート!R180="","",基本情報入力シート!R180)</f>
        <v/>
      </c>
      <c r="N137" s="660" t="str">
        <f>IF(基本情報入力シート!W180="","",基本情報入力シート!W180)</f>
        <v/>
      </c>
      <c r="O137" s="660" t="str">
        <f>IF(基本情報入力シート!X180="","",基本情報入力シート!X180)</f>
        <v/>
      </c>
      <c r="P137" s="661" t="str">
        <f>IF(基本情報入力シート!Y180="","",基本情報入力シート!Y180)</f>
        <v/>
      </c>
      <c r="Q137" s="641" t="str">
        <f>IF(基本情報入力シート!Z180="","",基本情報入力シート!Z180)</f>
        <v/>
      </c>
      <c r="R137" s="662" t="str">
        <f>IF(基本情報入力シート!AA180="","",基本情報入力シート!AA180)</f>
        <v/>
      </c>
      <c r="S137" s="157"/>
      <c r="T137" s="663" t="str">
        <f>IF(P137="","",VLOOKUP(P137,【参考】数式用2!$A$3:$C$26,3,FALSE))</f>
        <v/>
      </c>
      <c r="U137" s="664" t="s">
        <v>121</v>
      </c>
      <c r="V137" s="158"/>
      <c r="W137" s="665" t="s">
        <v>122</v>
      </c>
      <c r="X137" s="158"/>
      <c r="Y137" s="664" t="s">
        <v>123</v>
      </c>
      <c r="Z137" s="158"/>
      <c r="AA137" s="664" t="s">
        <v>122</v>
      </c>
      <c r="AB137" s="158"/>
      <c r="AC137" s="664" t="s">
        <v>124</v>
      </c>
      <c r="AD137" s="306" t="s">
        <v>125</v>
      </c>
      <c r="AE137" s="666" t="str">
        <f t="shared" si="3"/>
        <v/>
      </c>
      <c r="AF137" s="667" t="s">
        <v>126</v>
      </c>
      <c r="AG137" s="668" t="str">
        <f t="shared" si="4"/>
        <v/>
      </c>
    </row>
    <row r="138" spans="1:33" ht="36.75" customHeight="1">
      <c r="A138" s="660">
        <f t="shared" si="5"/>
        <v>128</v>
      </c>
      <c r="B138" s="1309" t="str">
        <f>IF(基本情報入力シート!C181="","",基本情報入力シート!C181)</f>
        <v/>
      </c>
      <c r="C138" s="1310"/>
      <c r="D138" s="1310"/>
      <c r="E138" s="1310"/>
      <c r="F138" s="1310"/>
      <c r="G138" s="1310"/>
      <c r="H138" s="1310"/>
      <c r="I138" s="1310"/>
      <c r="J138" s="1310"/>
      <c r="K138" s="1311"/>
      <c r="L138" s="660" t="str">
        <f>IF(基本情報入力シート!M181="","",基本情報入力シート!M181)</f>
        <v/>
      </c>
      <c r="M138" s="660" t="str">
        <f>IF(基本情報入力シート!R181="","",基本情報入力シート!R181)</f>
        <v/>
      </c>
      <c r="N138" s="660" t="str">
        <f>IF(基本情報入力シート!W181="","",基本情報入力シート!W181)</f>
        <v/>
      </c>
      <c r="O138" s="660" t="str">
        <f>IF(基本情報入力シート!X181="","",基本情報入力シート!X181)</f>
        <v/>
      </c>
      <c r="P138" s="661" t="str">
        <f>IF(基本情報入力シート!Y181="","",基本情報入力シート!Y181)</f>
        <v/>
      </c>
      <c r="Q138" s="641" t="str">
        <f>IF(基本情報入力シート!Z181="","",基本情報入力シート!Z181)</f>
        <v/>
      </c>
      <c r="R138" s="662" t="str">
        <f>IF(基本情報入力シート!AA181="","",基本情報入力シート!AA181)</f>
        <v/>
      </c>
      <c r="S138" s="157"/>
      <c r="T138" s="663" t="str">
        <f>IF(P138="","",VLOOKUP(P138,【参考】数式用2!$A$3:$C$26,3,FALSE))</f>
        <v/>
      </c>
      <c r="U138" s="664" t="s">
        <v>121</v>
      </c>
      <c r="V138" s="158"/>
      <c r="W138" s="665" t="s">
        <v>122</v>
      </c>
      <c r="X138" s="158"/>
      <c r="Y138" s="664" t="s">
        <v>123</v>
      </c>
      <c r="Z138" s="158"/>
      <c r="AA138" s="664" t="s">
        <v>122</v>
      </c>
      <c r="AB138" s="158"/>
      <c r="AC138" s="664" t="s">
        <v>124</v>
      </c>
      <c r="AD138" s="306" t="s">
        <v>125</v>
      </c>
      <c r="AE138" s="666" t="str">
        <f t="shared" si="3"/>
        <v/>
      </c>
      <c r="AF138" s="667" t="s">
        <v>126</v>
      </c>
      <c r="AG138" s="668" t="str">
        <f t="shared" si="4"/>
        <v/>
      </c>
    </row>
    <row r="139" spans="1:33" ht="36.75" customHeight="1">
      <c r="A139" s="660">
        <f t="shared" si="5"/>
        <v>129</v>
      </c>
      <c r="B139" s="1309" t="str">
        <f>IF(基本情報入力シート!C182="","",基本情報入力シート!C182)</f>
        <v/>
      </c>
      <c r="C139" s="1310"/>
      <c r="D139" s="1310"/>
      <c r="E139" s="1310"/>
      <c r="F139" s="1310"/>
      <c r="G139" s="1310"/>
      <c r="H139" s="1310"/>
      <c r="I139" s="1310"/>
      <c r="J139" s="1310"/>
      <c r="K139" s="1311"/>
      <c r="L139" s="660" t="str">
        <f>IF(基本情報入力シート!M182="","",基本情報入力シート!M182)</f>
        <v/>
      </c>
      <c r="M139" s="660" t="str">
        <f>IF(基本情報入力シート!R182="","",基本情報入力シート!R182)</f>
        <v/>
      </c>
      <c r="N139" s="660" t="str">
        <f>IF(基本情報入力シート!W182="","",基本情報入力シート!W182)</f>
        <v/>
      </c>
      <c r="O139" s="660" t="str">
        <f>IF(基本情報入力シート!X182="","",基本情報入力シート!X182)</f>
        <v/>
      </c>
      <c r="P139" s="661" t="str">
        <f>IF(基本情報入力シート!Y182="","",基本情報入力シート!Y182)</f>
        <v/>
      </c>
      <c r="Q139" s="641" t="str">
        <f>IF(基本情報入力シート!Z182="","",基本情報入力シート!Z182)</f>
        <v/>
      </c>
      <c r="R139" s="662" t="str">
        <f>IF(基本情報入力シート!AA182="","",基本情報入力シート!AA182)</f>
        <v/>
      </c>
      <c r="S139" s="157"/>
      <c r="T139" s="663" t="str">
        <f>IF(P139="","",VLOOKUP(P139,【参考】数式用2!$A$3:$C$26,3,FALSE))</f>
        <v/>
      </c>
      <c r="U139" s="664" t="s">
        <v>121</v>
      </c>
      <c r="V139" s="158"/>
      <c r="W139" s="665" t="s">
        <v>122</v>
      </c>
      <c r="X139" s="158"/>
      <c r="Y139" s="664" t="s">
        <v>123</v>
      </c>
      <c r="Z139" s="158"/>
      <c r="AA139" s="664" t="s">
        <v>122</v>
      </c>
      <c r="AB139" s="158"/>
      <c r="AC139" s="664" t="s">
        <v>124</v>
      </c>
      <c r="AD139" s="306" t="s">
        <v>125</v>
      </c>
      <c r="AE139" s="666" t="str">
        <f t="shared" si="3"/>
        <v/>
      </c>
      <c r="AF139" s="667" t="s">
        <v>126</v>
      </c>
      <c r="AG139" s="668" t="str">
        <f t="shared" si="4"/>
        <v/>
      </c>
    </row>
    <row r="140" spans="1:33" ht="36.75" customHeight="1">
      <c r="A140" s="660">
        <f t="shared" si="5"/>
        <v>130</v>
      </c>
      <c r="B140" s="1309" t="str">
        <f>IF(基本情報入力シート!C183="","",基本情報入力シート!C183)</f>
        <v/>
      </c>
      <c r="C140" s="1310"/>
      <c r="D140" s="1310"/>
      <c r="E140" s="1310"/>
      <c r="F140" s="1310"/>
      <c r="G140" s="1310"/>
      <c r="H140" s="1310"/>
      <c r="I140" s="1310"/>
      <c r="J140" s="1310"/>
      <c r="K140" s="1311"/>
      <c r="L140" s="660" t="str">
        <f>IF(基本情報入力シート!M183="","",基本情報入力シート!M183)</f>
        <v/>
      </c>
      <c r="M140" s="660" t="str">
        <f>IF(基本情報入力シート!R183="","",基本情報入力シート!R183)</f>
        <v/>
      </c>
      <c r="N140" s="660" t="str">
        <f>IF(基本情報入力シート!W183="","",基本情報入力シート!W183)</f>
        <v/>
      </c>
      <c r="O140" s="660" t="str">
        <f>IF(基本情報入力シート!X183="","",基本情報入力シート!X183)</f>
        <v/>
      </c>
      <c r="P140" s="661" t="str">
        <f>IF(基本情報入力シート!Y183="","",基本情報入力シート!Y183)</f>
        <v/>
      </c>
      <c r="Q140" s="641" t="str">
        <f>IF(基本情報入力シート!Z183="","",基本情報入力シート!Z183)</f>
        <v/>
      </c>
      <c r="R140" s="662" t="str">
        <f>IF(基本情報入力シート!AA183="","",基本情報入力シート!AA183)</f>
        <v/>
      </c>
      <c r="S140" s="157"/>
      <c r="T140" s="663" t="str">
        <f>IF(P140="","",VLOOKUP(P140,【参考】数式用2!$A$3:$C$26,3,FALSE))</f>
        <v/>
      </c>
      <c r="U140" s="664" t="s">
        <v>121</v>
      </c>
      <c r="V140" s="158"/>
      <c r="W140" s="665" t="s">
        <v>122</v>
      </c>
      <c r="X140" s="158"/>
      <c r="Y140" s="664" t="s">
        <v>123</v>
      </c>
      <c r="Z140" s="158"/>
      <c r="AA140" s="664" t="s">
        <v>122</v>
      </c>
      <c r="AB140" s="158"/>
      <c r="AC140" s="664" t="s">
        <v>124</v>
      </c>
      <c r="AD140" s="306" t="s">
        <v>125</v>
      </c>
      <c r="AE140" s="666" t="str">
        <f t="shared" si="3"/>
        <v/>
      </c>
      <c r="AF140" s="667" t="s">
        <v>126</v>
      </c>
      <c r="AG140" s="668" t="str">
        <f t="shared" si="4"/>
        <v/>
      </c>
    </row>
    <row r="141" spans="1:33" ht="36.75" customHeight="1">
      <c r="A141" s="660">
        <f t="shared" ref="A141:A204" si="6">A140+1</f>
        <v>131</v>
      </c>
      <c r="B141" s="1309" t="str">
        <f>IF(基本情報入力シート!C184="","",基本情報入力シート!C184)</f>
        <v/>
      </c>
      <c r="C141" s="1310"/>
      <c r="D141" s="1310"/>
      <c r="E141" s="1310"/>
      <c r="F141" s="1310"/>
      <c r="G141" s="1310"/>
      <c r="H141" s="1310"/>
      <c r="I141" s="1310"/>
      <c r="J141" s="1310"/>
      <c r="K141" s="1311"/>
      <c r="L141" s="660" t="str">
        <f>IF(基本情報入力シート!M184="","",基本情報入力シート!M184)</f>
        <v/>
      </c>
      <c r="M141" s="660" t="str">
        <f>IF(基本情報入力シート!R184="","",基本情報入力シート!R184)</f>
        <v/>
      </c>
      <c r="N141" s="660" t="str">
        <f>IF(基本情報入力シート!W184="","",基本情報入力シート!W184)</f>
        <v/>
      </c>
      <c r="O141" s="660" t="str">
        <f>IF(基本情報入力シート!X184="","",基本情報入力シート!X184)</f>
        <v/>
      </c>
      <c r="P141" s="661" t="str">
        <f>IF(基本情報入力シート!Y184="","",基本情報入力シート!Y184)</f>
        <v/>
      </c>
      <c r="Q141" s="641" t="str">
        <f>IF(基本情報入力シート!Z184="","",基本情報入力シート!Z184)</f>
        <v/>
      </c>
      <c r="R141" s="662" t="str">
        <f>IF(基本情報入力シート!AA184="","",基本情報入力シート!AA184)</f>
        <v/>
      </c>
      <c r="S141" s="157"/>
      <c r="T141" s="663" t="str">
        <f>IF(P141="","",VLOOKUP(P141,【参考】数式用2!$A$3:$C$26,3,FALSE))</f>
        <v/>
      </c>
      <c r="U141" s="664" t="s">
        <v>121</v>
      </c>
      <c r="V141" s="158"/>
      <c r="W141" s="665" t="s">
        <v>122</v>
      </c>
      <c r="X141" s="158"/>
      <c r="Y141" s="664" t="s">
        <v>123</v>
      </c>
      <c r="Z141" s="158"/>
      <c r="AA141" s="664" t="s">
        <v>122</v>
      </c>
      <c r="AB141" s="158"/>
      <c r="AC141" s="664" t="s">
        <v>124</v>
      </c>
      <c r="AD141" s="306" t="s">
        <v>125</v>
      </c>
      <c r="AE141" s="666" t="str">
        <f t="shared" si="3"/>
        <v/>
      </c>
      <c r="AF141" s="667" t="s">
        <v>126</v>
      </c>
      <c r="AG141" s="668" t="str">
        <f t="shared" si="4"/>
        <v/>
      </c>
    </row>
    <row r="142" spans="1:33" ht="36.75" customHeight="1">
      <c r="A142" s="660">
        <f t="shared" si="6"/>
        <v>132</v>
      </c>
      <c r="B142" s="1309" t="str">
        <f>IF(基本情報入力シート!C185="","",基本情報入力シート!C185)</f>
        <v/>
      </c>
      <c r="C142" s="1310"/>
      <c r="D142" s="1310"/>
      <c r="E142" s="1310"/>
      <c r="F142" s="1310"/>
      <c r="G142" s="1310"/>
      <c r="H142" s="1310"/>
      <c r="I142" s="1310"/>
      <c r="J142" s="1310"/>
      <c r="K142" s="1311"/>
      <c r="L142" s="660" t="str">
        <f>IF(基本情報入力シート!M185="","",基本情報入力シート!M185)</f>
        <v/>
      </c>
      <c r="M142" s="660" t="str">
        <f>IF(基本情報入力シート!R185="","",基本情報入力シート!R185)</f>
        <v/>
      </c>
      <c r="N142" s="660" t="str">
        <f>IF(基本情報入力シート!W185="","",基本情報入力シート!W185)</f>
        <v/>
      </c>
      <c r="O142" s="660" t="str">
        <f>IF(基本情報入力シート!X185="","",基本情報入力シート!X185)</f>
        <v/>
      </c>
      <c r="P142" s="661" t="str">
        <f>IF(基本情報入力シート!Y185="","",基本情報入力シート!Y185)</f>
        <v/>
      </c>
      <c r="Q142" s="641" t="str">
        <f>IF(基本情報入力シート!Z185="","",基本情報入力シート!Z185)</f>
        <v/>
      </c>
      <c r="R142" s="662" t="str">
        <f>IF(基本情報入力シート!AA185="","",基本情報入力シート!AA185)</f>
        <v/>
      </c>
      <c r="S142" s="157"/>
      <c r="T142" s="663" t="str">
        <f>IF(P142="","",VLOOKUP(P142,【参考】数式用2!$A$3:$C$26,3,FALSE))</f>
        <v/>
      </c>
      <c r="U142" s="664" t="s">
        <v>121</v>
      </c>
      <c r="V142" s="158"/>
      <c r="W142" s="665" t="s">
        <v>122</v>
      </c>
      <c r="X142" s="158"/>
      <c r="Y142" s="664" t="s">
        <v>123</v>
      </c>
      <c r="Z142" s="158"/>
      <c r="AA142" s="664" t="s">
        <v>122</v>
      </c>
      <c r="AB142" s="158"/>
      <c r="AC142" s="664" t="s">
        <v>124</v>
      </c>
      <c r="AD142" s="306" t="s">
        <v>125</v>
      </c>
      <c r="AE142" s="666" t="str">
        <f t="shared" si="3"/>
        <v/>
      </c>
      <c r="AF142" s="667" t="s">
        <v>126</v>
      </c>
      <c r="AG142" s="668" t="str">
        <f t="shared" si="4"/>
        <v/>
      </c>
    </row>
    <row r="143" spans="1:33" ht="36.75" customHeight="1">
      <c r="A143" s="660">
        <f t="shared" si="6"/>
        <v>133</v>
      </c>
      <c r="B143" s="1309" t="str">
        <f>IF(基本情報入力シート!C186="","",基本情報入力シート!C186)</f>
        <v/>
      </c>
      <c r="C143" s="1310"/>
      <c r="D143" s="1310"/>
      <c r="E143" s="1310"/>
      <c r="F143" s="1310"/>
      <c r="G143" s="1310"/>
      <c r="H143" s="1310"/>
      <c r="I143" s="1310"/>
      <c r="J143" s="1310"/>
      <c r="K143" s="1311"/>
      <c r="L143" s="660" t="str">
        <f>IF(基本情報入力シート!M186="","",基本情報入力シート!M186)</f>
        <v/>
      </c>
      <c r="M143" s="660" t="str">
        <f>IF(基本情報入力シート!R186="","",基本情報入力シート!R186)</f>
        <v/>
      </c>
      <c r="N143" s="660" t="str">
        <f>IF(基本情報入力シート!W186="","",基本情報入力シート!W186)</f>
        <v/>
      </c>
      <c r="O143" s="660" t="str">
        <f>IF(基本情報入力シート!X186="","",基本情報入力シート!X186)</f>
        <v/>
      </c>
      <c r="P143" s="661" t="str">
        <f>IF(基本情報入力シート!Y186="","",基本情報入力シート!Y186)</f>
        <v/>
      </c>
      <c r="Q143" s="641" t="str">
        <f>IF(基本情報入力シート!Z186="","",基本情報入力シート!Z186)</f>
        <v/>
      </c>
      <c r="R143" s="662" t="str">
        <f>IF(基本情報入力シート!AA186="","",基本情報入力シート!AA186)</f>
        <v/>
      </c>
      <c r="S143" s="157"/>
      <c r="T143" s="663" t="str">
        <f>IF(P143="","",VLOOKUP(P143,【参考】数式用2!$A$3:$C$26,3,FALSE))</f>
        <v/>
      </c>
      <c r="U143" s="664" t="s">
        <v>121</v>
      </c>
      <c r="V143" s="158"/>
      <c r="W143" s="665" t="s">
        <v>122</v>
      </c>
      <c r="X143" s="158"/>
      <c r="Y143" s="664" t="s">
        <v>123</v>
      </c>
      <c r="Z143" s="158"/>
      <c r="AA143" s="664" t="s">
        <v>122</v>
      </c>
      <c r="AB143" s="158"/>
      <c r="AC143" s="664" t="s">
        <v>124</v>
      </c>
      <c r="AD143" s="306" t="s">
        <v>125</v>
      </c>
      <c r="AE143" s="666" t="str">
        <f t="shared" si="3"/>
        <v/>
      </c>
      <c r="AF143" s="667" t="s">
        <v>126</v>
      </c>
      <c r="AG143" s="668" t="str">
        <f t="shared" si="4"/>
        <v/>
      </c>
    </row>
    <row r="144" spans="1:33" ht="36.75" customHeight="1">
      <c r="A144" s="660">
        <f t="shared" si="6"/>
        <v>134</v>
      </c>
      <c r="B144" s="1309" t="str">
        <f>IF(基本情報入力シート!C187="","",基本情報入力シート!C187)</f>
        <v/>
      </c>
      <c r="C144" s="1310"/>
      <c r="D144" s="1310"/>
      <c r="E144" s="1310"/>
      <c r="F144" s="1310"/>
      <c r="G144" s="1310"/>
      <c r="H144" s="1310"/>
      <c r="I144" s="1310"/>
      <c r="J144" s="1310"/>
      <c r="K144" s="1311"/>
      <c r="L144" s="660" t="str">
        <f>IF(基本情報入力シート!M187="","",基本情報入力シート!M187)</f>
        <v/>
      </c>
      <c r="M144" s="660" t="str">
        <f>IF(基本情報入力シート!R187="","",基本情報入力シート!R187)</f>
        <v/>
      </c>
      <c r="N144" s="660" t="str">
        <f>IF(基本情報入力シート!W187="","",基本情報入力シート!W187)</f>
        <v/>
      </c>
      <c r="O144" s="660" t="str">
        <f>IF(基本情報入力シート!X187="","",基本情報入力シート!X187)</f>
        <v/>
      </c>
      <c r="P144" s="661" t="str">
        <f>IF(基本情報入力シート!Y187="","",基本情報入力シート!Y187)</f>
        <v/>
      </c>
      <c r="Q144" s="641" t="str">
        <f>IF(基本情報入力シート!Z187="","",基本情報入力シート!Z187)</f>
        <v/>
      </c>
      <c r="R144" s="662" t="str">
        <f>IF(基本情報入力シート!AA187="","",基本情報入力シート!AA187)</f>
        <v/>
      </c>
      <c r="S144" s="157"/>
      <c r="T144" s="663" t="str">
        <f>IF(P144="","",VLOOKUP(P144,【参考】数式用2!$A$3:$C$26,3,FALSE))</f>
        <v/>
      </c>
      <c r="U144" s="664" t="s">
        <v>121</v>
      </c>
      <c r="V144" s="158"/>
      <c r="W144" s="665" t="s">
        <v>122</v>
      </c>
      <c r="X144" s="158"/>
      <c r="Y144" s="664" t="s">
        <v>123</v>
      </c>
      <c r="Z144" s="158"/>
      <c r="AA144" s="664" t="s">
        <v>122</v>
      </c>
      <c r="AB144" s="158"/>
      <c r="AC144" s="664" t="s">
        <v>124</v>
      </c>
      <c r="AD144" s="306" t="s">
        <v>125</v>
      </c>
      <c r="AE144" s="666" t="str">
        <f t="shared" si="3"/>
        <v/>
      </c>
      <c r="AF144" s="667" t="s">
        <v>126</v>
      </c>
      <c r="AG144" s="668" t="str">
        <f t="shared" si="4"/>
        <v/>
      </c>
    </row>
    <row r="145" spans="1:33" ht="36.75" customHeight="1">
      <c r="A145" s="660">
        <f t="shared" si="6"/>
        <v>135</v>
      </c>
      <c r="B145" s="1309" t="str">
        <f>IF(基本情報入力シート!C188="","",基本情報入力シート!C188)</f>
        <v/>
      </c>
      <c r="C145" s="1310"/>
      <c r="D145" s="1310"/>
      <c r="E145" s="1310"/>
      <c r="F145" s="1310"/>
      <c r="G145" s="1310"/>
      <c r="H145" s="1310"/>
      <c r="I145" s="1310"/>
      <c r="J145" s="1310"/>
      <c r="K145" s="1311"/>
      <c r="L145" s="660" t="str">
        <f>IF(基本情報入力シート!M188="","",基本情報入力シート!M188)</f>
        <v/>
      </c>
      <c r="M145" s="660" t="str">
        <f>IF(基本情報入力シート!R188="","",基本情報入力シート!R188)</f>
        <v/>
      </c>
      <c r="N145" s="660" t="str">
        <f>IF(基本情報入力シート!W188="","",基本情報入力シート!W188)</f>
        <v/>
      </c>
      <c r="O145" s="660" t="str">
        <f>IF(基本情報入力シート!X188="","",基本情報入力シート!X188)</f>
        <v/>
      </c>
      <c r="P145" s="661" t="str">
        <f>IF(基本情報入力シート!Y188="","",基本情報入力シート!Y188)</f>
        <v/>
      </c>
      <c r="Q145" s="641" t="str">
        <f>IF(基本情報入力シート!Z188="","",基本情報入力シート!Z188)</f>
        <v/>
      </c>
      <c r="R145" s="662" t="str">
        <f>IF(基本情報入力シート!AA188="","",基本情報入力シート!AA188)</f>
        <v/>
      </c>
      <c r="S145" s="157"/>
      <c r="T145" s="663" t="str">
        <f>IF(P145="","",VLOOKUP(P145,【参考】数式用2!$A$3:$C$26,3,FALSE))</f>
        <v/>
      </c>
      <c r="U145" s="664" t="s">
        <v>121</v>
      </c>
      <c r="V145" s="158"/>
      <c r="W145" s="665" t="s">
        <v>122</v>
      </c>
      <c r="X145" s="158"/>
      <c r="Y145" s="664" t="s">
        <v>123</v>
      </c>
      <c r="Z145" s="158"/>
      <c r="AA145" s="664" t="s">
        <v>122</v>
      </c>
      <c r="AB145" s="158"/>
      <c r="AC145" s="664" t="s">
        <v>124</v>
      </c>
      <c r="AD145" s="306" t="s">
        <v>125</v>
      </c>
      <c r="AE145" s="666" t="str">
        <f t="shared" si="3"/>
        <v/>
      </c>
      <c r="AF145" s="667" t="s">
        <v>126</v>
      </c>
      <c r="AG145" s="668" t="str">
        <f t="shared" si="4"/>
        <v/>
      </c>
    </row>
    <row r="146" spans="1:33" ht="36.75" customHeight="1">
      <c r="A146" s="660">
        <f t="shared" si="6"/>
        <v>136</v>
      </c>
      <c r="B146" s="1309" t="str">
        <f>IF(基本情報入力シート!C189="","",基本情報入力シート!C189)</f>
        <v/>
      </c>
      <c r="C146" s="1310"/>
      <c r="D146" s="1310"/>
      <c r="E146" s="1310"/>
      <c r="F146" s="1310"/>
      <c r="G146" s="1310"/>
      <c r="H146" s="1310"/>
      <c r="I146" s="1310"/>
      <c r="J146" s="1310"/>
      <c r="K146" s="1311"/>
      <c r="L146" s="660" t="str">
        <f>IF(基本情報入力シート!M189="","",基本情報入力シート!M189)</f>
        <v/>
      </c>
      <c r="M146" s="660" t="str">
        <f>IF(基本情報入力シート!R189="","",基本情報入力シート!R189)</f>
        <v/>
      </c>
      <c r="N146" s="660" t="str">
        <f>IF(基本情報入力シート!W189="","",基本情報入力シート!W189)</f>
        <v/>
      </c>
      <c r="O146" s="660" t="str">
        <f>IF(基本情報入力シート!X189="","",基本情報入力シート!X189)</f>
        <v/>
      </c>
      <c r="P146" s="661" t="str">
        <f>IF(基本情報入力シート!Y189="","",基本情報入力シート!Y189)</f>
        <v/>
      </c>
      <c r="Q146" s="641" t="str">
        <f>IF(基本情報入力シート!Z189="","",基本情報入力シート!Z189)</f>
        <v/>
      </c>
      <c r="R146" s="662" t="str">
        <f>IF(基本情報入力シート!AA189="","",基本情報入力シート!AA189)</f>
        <v/>
      </c>
      <c r="S146" s="157"/>
      <c r="T146" s="663" t="str">
        <f>IF(P146="","",VLOOKUP(P146,【参考】数式用2!$A$3:$C$26,3,FALSE))</f>
        <v/>
      </c>
      <c r="U146" s="664" t="s">
        <v>121</v>
      </c>
      <c r="V146" s="158"/>
      <c r="W146" s="665" t="s">
        <v>122</v>
      </c>
      <c r="X146" s="158"/>
      <c r="Y146" s="664" t="s">
        <v>123</v>
      </c>
      <c r="Z146" s="158"/>
      <c r="AA146" s="664" t="s">
        <v>122</v>
      </c>
      <c r="AB146" s="158"/>
      <c r="AC146" s="664" t="s">
        <v>124</v>
      </c>
      <c r="AD146" s="306" t="s">
        <v>125</v>
      </c>
      <c r="AE146" s="666" t="str">
        <f t="shared" si="3"/>
        <v/>
      </c>
      <c r="AF146" s="667" t="s">
        <v>126</v>
      </c>
      <c r="AG146" s="668" t="str">
        <f t="shared" si="4"/>
        <v/>
      </c>
    </row>
    <row r="147" spans="1:33" ht="36.75" customHeight="1">
      <c r="A147" s="660">
        <f t="shared" si="6"/>
        <v>137</v>
      </c>
      <c r="B147" s="1309" t="str">
        <f>IF(基本情報入力シート!C190="","",基本情報入力シート!C190)</f>
        <v/>
      </c>
      <c r="C147" s="1310"/>
      <c r="D147" s="1310"/>
      <c r="E147" s="1310"/>
      <c r="F147" s="1310"/>
      <c r="G147" s="1310"/>
      <c r="H147" s="1310"/>
      <c r="I147" s="1310"/>
      <c r="J147" s="1310"/>
      <c r="K147" s="1311"/>
      <c r="L147" s="660" t="str">
        <f>IF(基本情報入力シート!M190="","",基本情報入力シート!M190)</f>
        <v/>
      </c>
      <c r="M147" s="660" t="str">
        <f>IF(基本情報入力シート!R190="","",基本情報入力シート!R190)</f>
        <v/>
      </c>
      <c r="N147" s="660" t="str">
        <f>IF(基本情報入力シート!W190="","",基本情報入力シート!W190)</f>
        <v/>
      </c>
      <c r="O147" s="660" t="str">
        <f>IF(基本情報入力シート!X190="","",基本情報入力シート!X190)</f>
        <v/>
      </c>
      <c r="P147" s="661" t="str">
        <f>IF(基本情報入力シート!Y190="","",基本情報入力シート!Y190)</f>
        <v/>
      </c>
      <c r="Q147" s="641" t="str">
        <f>IF(基本情報入力シート!Z190="","",基本情報入力シート!Z190)</f>
        <v/>
      </c>
      <c r="R147" s="662" t="str">
        <f>IF(基本情報入力シート!AA190="","",基本情報入力シート!AA190)</f>
        <v/>
      </c>
      <c r="S147" s="157"/>
      <c r="T147" s="663" t="str">
        <f>IF(P147="","",VLOOKUP(P147,【参考】数式用2!$A$3:$C$26,3,FALSE))</f>
        <v/>
      </c>
      <c r="U147" s="664" t="s">
        <v>121</v>
      </c>
      <c r="V147" s="158"/>
      <c r="W147" s="665" t="s">
        <v>122</v>
      </c>
      <c r="X147" s="158"/>
      <c r="Y147" s="664" t="s">
        <v>123</v>
      </c>
      <c r="Z147" s="158"/>
      <c r="AA147" s="664" t="s">
        <v>122</v>
      </c>
      <c r="AB147" s="158"/>
      <c r="AC147" s="664" t="s">
        <v>124</v>
      </c>
      <c r="AD147" s="306" t="s">
        <v>125</v>
      </c>
      <c r="AE147" s="666" t="str">
        <f t="shared" si="3"/>
        <v/>
      </c>
      <c r="AF147" s="667" t="s">
        <v>126</v>
      </c>
      <c r="AG147" s="668" t="str">
        <f t="shared" si="4"/>
        <v/>
      </c>
    </row>
    <row r="148" spans="1:33" ht="36.75" customHeight="1">
      <c r="A148" s="660">
        <f t="shared" si="6"/>
        <v>138</v>
      </c>
      <c r="B148" s="1309" t="str">
        <f>IF(基本情報入力シート!C191="","",基本情報入力シート!C191)</f>
        <v/>
      </c>
      <c r="C148" s="1310"/>
      <c r="D148" s="1310"/>
      <c r="E148" s="1310"/>
      <c r="F148" s="1310"/>
      <c r="G148" s="1310"/>
      <c r="H148" s="1310"/>
      <c r="I148" s="1310"/>
      <c r="J148" s="1310"/>
      <c r="K148" s="1311"/>
      <c r="L148" s="660" t="str">
        <f>IF(基本情報入力シート!M191="","",基本情報入力シート!M191)</f>
        <v/>
      </c>
      <c r="M148" s="660" t="str">
        <f>IF(基本情報入力シート!R191="","",基本情報入力シート!R191)</f>
        <v/>
      </c>
      <c r="N148" s="660" t="str">
        <f>IF(基本情報入力シート!W191="","",基本情報入力シート!W191)</f>
        <v/>
      </c>
      <c r="O148" s="660" t="str">
        <f>IF(基本情報入力シート!X191="","",基本情報入力シート!X191)</f>
        <v/>
      </c>
      <c r="P148" s="661" t="str">
        <f>IF(基本情報入力シート!Y191="","",基本情報入力シート!Y191)</f>
        <v/>
      </c>
      <c r="Q148" s="641" t="str">
        <f>IF(基本情報入力シート!Z191="","",基本情報入力シート!Z191)</f>
        <v/>
      </c>
      <c r="R148" s="662" t="str">
        <f>IF(基本情報入力シート!AA191="","",基本情報入力シート!AA191)</f>
        <v/>
      </c>
      <c r="S148" s="157"/>
      <c r="T148" s="663" t="str">
        <f>IF(P148="","",VLOOKUP(P148,【参考】数式用2!$A$3:$C$26,3,FALSE))</f>
        <v/>
      </c>
      <c r="U148" s="664" t="s">
        <v>121</v>
      </c>
      <c r="V148" s="158"/>
      <c r="W148" s="665" t="s">
        <v>122</v>
      </c>
      <c r="X148" s="158"/>
      <c r="Y148" s="664" t="s">
        <v>123</v>
      </c>
      <c r="Z148" s="158"/>
      <c r="AA148" s="664" t="s">
        <v>122</v>
      </c>
      <c r="AB148" s="158"/>
      <c r="AC148" s="664" t="s">
        <v>124</v>
      </c>
      <c r="AD148" s="306" t="s">
        <v>125</v>
      </c>
      <c r="AE148" s="666" t="str">
        <f t="shared" si="3"/>
        <v/>
      </c>
      <c r="AF148" s="667" t="s">
        <v>126</v>
      </c>
      <c r="AG148" s="668" t="str">
        <f t="shared" si="4"/>
        <v/>
      </c>
    </row>
    <row r="149" spans="1:33" ht="36.75" customHeight="1">
      <c r="A149" s="660">
        <f t="shared" si="6"/>
        <v>139</v>
      </c>
      <c r="B149" s="1309" t="str">
        <f>IF(基本情報入力シート!C192="","",基本情報入力シート!C192)</f>
        <v/>
      </c>
      <c r="C149" s="1310"/>
      <c r="D149" s="1310"/>
      <c r="E149" s="1310"/>
      <c r="F149" s="1310"/>
      <c r="G149" s="1310"/>
      <c r="H149" s="1310"/>
      <c r="I149" s="1310"/>
      <c r="J149" s="1310"/>
      <c r="K149" s="1311"/>
      <c r="L149" s="660" t="str">
        <f>IF(基本情報入力シート!M192="","",基本情報入力シート!M192)</f>
        <v/>
      </c>
      <c r="M149" s="660" t="str">
        <f>IF(基本情報入力シート!R192="","",基本情報入力シート!R192)</f>
        <v/>
      </c>
      <c r="N149" s="660" t="str">
        <f>IF(基本情報入力シート!W192="","",基本情報入力シート!W192)</f>
        <v/>
      </c>
      <c r="O149" s="660" t="str">
        <f>IF(基本情報入力シート!X192="","",基本情報入力シート!X192)</f>
        <v/>
      </c>
      <c r="P149" s="661" t="str">
        <f>IF(基本情報入力シート!Y192="","",基本情報入力シート!Y192)</f>
        <v/>
      </c>
      <c r="Q149" s="641" t="str">
        <f>IF(基本情報入力シート!Z192="","",基本情報入力シート!Z192)</f>
        <v/>
      </c>
      <c r="R149" s="662" t="str">
        <f>IF(基本情報入力シート!AA192="","",基本情報入力シート!AA192)</f>
        <v/>
      </c>
      <c r="S149" s="157"/>
      <c r="T149" s="663" t="str">
        <f>IF(P149="","",VLOOKUP(P149,【参考】数式用2!$A$3:$C$26,3,FALSE))</f>
        <v/>
      </c>
      <c r="U149" s="664" t="s">
        <v>121</v>
      </c>
      <c r="V149" s="158"/>
      <c r="W149" s="665" t="s">
        <v>122</v>
      </c>
      <c r="X149" s="158"/>
      <c r="Y149" s="664" t="s">
        <v>123</v>
      </c>
      <c r="Z149" s="158"/>
      <c r="AA149" s="664" t="s">
        <v>122</v>
      </c>
      <c r="AB149" s="158"/>
      <c r="AC149" s="664" t="s">
        <v>124</v>
      </c>
      <c r="AD149" s="306" t="s">
        <v>125</v>
      </c>
      <c r="AE149" s="666" t="str">
        <f t="shared" si="3"/>
        <v/>
      </c>
      <c r="AF149" s="667" t="s">
        <v>126</v>
      </c>
      <c r="AG149" s="668" t="str">
        <f t="shared" si="4"/>
        <v/>
      </c>
    </row>
    <row r="150" spans="1:33" ht="36.75" customHeight="1">
      <c r="A150" s="660">
        <f t="shared" si="6"/>
        <v>140</v>
      </c>
      <c r="B150" s="1309" t="str">
        <f>IF(基本情報入力シート!C193="","",基本情報入力シート!C193)</f>
        <v/>
      </c>
      <c r="C150" s="1310"/>
      <c r="D150" s="1310"/>
      <c r="E150" s="1310"/>
      <c r="F150" s="1310"/>
      <c r="G150" s="1310"/>
      <c r="H150" s="1310"/>
      <c r="I150" s="1310"/>
      <c r="J150" s="1310"/>
      <c r="K150" s="1311"/>
      <c r="L150" s="660" t="str">
        <f>IF(基本情報入力シート!M193="","",基本情報入力シート!M193)</f>
        <v/>
      </c>
      <c r="M150" s="660" t="str">
        <f>IF(基本情報入力シート!R193="","",基本情報入力シート!R193)</f>
        <v/>
      </c>
      <c r="N150" s="660" t="str">
        <f>IF(基本情報入力シート!W193="","",基本情報入力シート!W193)</f>
        <v/>
      </c>
      <c r="O150" s="660" t="str">
        <f>IF(基本情報入力シート!X193="","",基本情報入力シート!X193)</f>
        <v/>
      </c>
      <c r="P150" s="661" t="str">
        <f>IF(基本情報入力シート!Y193="","",基本情報入力シート!Y193)</f>
        <v/>
      </c>
      <c r="Q150" s="641" t="str">
        <f>IF(基本情報入力シート!Z193="","",基本情報入力シート!Z193)</f>
        <v/>
      </c>
      <c r="R150" s="662" t="str">
        <f>IF(基本情報入力シート!AA193="","",基本情報入力シート!AA193)</f>
        <v/>
      </c>
      <c r="S150" s="157"/>
      <c r="T150" s="663" t="str">
        <f>IF(P150="","",VLOOKUP(P150,【参考】数式用2!$A$3:$C$26,3,FALSE))</f>
        <v/>
      </c>
      <c r="U150" s="664" t="s">
        <v>121</v>
      </c>
      <c r="V150" s="158"/>
      <c r="W150" s="665" t="s">
        <v>122</v>
      </c>
      <c r="X150" s="158"/>
      <c r="Y150" s="664" t="s">
        <v>123</v>
      </c>
      <c r="Z150" s="158"/>
      <c r="AA150" s="664" t="s">
        <v>122</v>
      </c>
      <c r="AB150" s="158"/>
      <c r="AC150" s="664" t="s">
        <v>124</v>
      </c>
      <c r="AD150" s="306" t="s">
        <v>125</v>
      </c>
      <c r="AE150" s="666" t="str">
        <f t="shared" si="3"/>
        <v/>
      </c>
      <c r="AF150" s="667" t="s">
        <v>126</v>
      </c>
      <c r="AG150" s="668" t="str">
        <f t="shared" si="4"/>
        <v/>
      </c>
    </row>
    <row r="151" spans="1:33" ht="36.75" customHeight="1">
      <c r="A151" s="660">
        <f t="shared" si="6"/>
        <v>141</v>
      </c>
      <c r="B151" s="1309" t="str">
        <f>IF(基本情報入力シート!C194="","",基本情報入力シート!C194)</f>
        <v/>
      </c>
      <c r="C151" s="1310"/>
      <c r="D151" s="1310"/>
      <c r="E151" s="1310"/>
      <c r="F151" s="1310"/>
      <c r="G151" s="1310"/>
      <c r="H151" s="1310"/>
      <c r="I151" s="1310"/>
      <c r="J151" s="1310"/>
      <c r="K151" s="1311"/>
      <c r="L151" s="660" t="str">
        <f>IF(基本情報入力シート!M194="","",基本情報入力シート!M194)</f>
        <v/>
      </c>
      <c r="M151" s="660" t="str">
        <f>IF(基本情報入力シート!R194="","",基本情報入力シート!R194)</f>
        <v/>
      </c>
      <c r="N151" s="660" t="str">
        <f>IF(基本情報入力シート!W194="","",基本情報入力シート!W194)</f>
        <v/>
      </c>
      <c r="O151" s="660" t="str">
        <f>IF(基本情報入力シート!X194="","",基本情報入力シート!X194)</f>
        <v/>
      </c>
      <c r="P151" s="661" t="str">
        <f>IF(基本情報入力シート!Y194="","",基本情報入力シート!Y194)</f>
        <v/>
      </c>
      <c r="Q151" s="641" t="str">
        <f>IF(基本情報入力シート!Z194="","",基本情報入力シート!Z194)</f>
        <v/>
      </c>
      <c r="R151" s="662" t="str">
        <f>IF(基本情報入力シート!AA194="","",基本情報入力シート!AA194)</f>
        <v/>
      </c>
      <c r="S151" s="157"/>
      <c r="T151" s="663" t="str">
        <f>IF(P151="","",VLOOKUP(P151,【参考】数式用2!$A$3:$C$26,3,FALSE))</f>
        <v/>
      </c>
      <c r="U151" s="664" t="s">
        <v>121</v>
      </c>
      <c r="V151" s="158"/>
      <c r="W151" s="665" t="s">
        <v>122</v>
      </c>
      <c r="X151" s="158"/>
      <c r="Y151" s="664" t="s">
        <v>123</v>
      </c>
      <c r="Z151" s="158"/>
      <c r="AA151" s="664" t="s">
        <v>122</v>
      </c>
      <c r="AB151" s="158"/>
      <c r="AC151" s="664" t="s">
        <v>124</v>
      </c>
      <c r="AD151" s="306" t="s">
        <v>125</v>
      </c>
      <c r="AE151" s="666" t="str">
        <f t="shared" si="3"/>
        <v/>
      </c>
      <c r="AF151" s="667" t="s">
        <v>126</v>
      </c>
      <c r="AG151" s="668" t="str">
        <f t="shared" si="4"/>
        <v/>
      </c>
    </row>
    <row r="152" spans="1:33" ht="36.75" customHeight="1">
      <c r="A152" s="660">
        <f t="shared" si="6"/>
        <v>142</v>
      </c>
      <c r="B152" s="1309" t="str">
        <f>IF(基本情報入力シート!C195="","",基本情報入力シート!C195)</f>
        <v/>
      </c>
      <c r="C152" s="1310"/>
      <c r="D152" s="1310"/>
      <c r="E152" s="1310"/>
      <c r="F152" s="1310"/>
      <c r="G152" s="1310"/>
      <c r="H152" s="1310"/>
      <c r="I152" s="1310"/>
      <c r="J152" s="1310"/>
      <c r="K152" s="1311"/>
      <c r="L152" s="660" t="str">
        <f>IF(基本情報入力シート!M195="","",基本情報入力シート!M195)</f>
        <v/>
      </c>
      <c r="M152" s="660" t="str">
        <f>IF(基本情報入力シート!R195="","",基本情報入力シート!R195)</f>
        <v/>
      </c>
      <c r="N152" s="660" t="str">
        <f>IF(基本情報入力シート!W195="","",基本情報入力シート!W195)</f>
        <v/>
      </c>
      <c r="O152" s="660" t="str">
        <f>IF(基本情報入力シート!X195="","",基本情報入力シート!X195)</f>
        <v/>
      </c>
      <c r="P152" s="661" t="str">
        <f>IF(基本情報入力シート!Y195="","",基本情報入力シート!Y195)</f>
        <v/>
      </c>
      <c r="Q152" s="641" t="str">
        <f>IF(基本情報入力シート!Z195="","",基本情報入力シート!Z195)</f>
        <v/>
      </c>
      <c r="R152" s="662" t="str">
        <f>IF(基本情報入力シート!AA195="","",基本情報入力シート!AA195)</f>
        <v/>
      </c>
      <c r="S152" s="157"/>
      <c r="T152" s="663" t="str">
        <f>IF(P152="","",VLOOKUP(P152,【参考】数式用2!$A$3:$C$26,3,FALSE))</f>
        <v/>
      </c>
      <c r="U152" s="664" t="s">
        <v>121</v>
      </c>
      <c r="V152" s="158"/>
      <c r="W152" s="665" t="s">
        <v>122</v>
      </c>
      <c r="X152" s="158"/>
      <c r="Y152" s="664" t="s">
        <v>123</v>
      </c>
      <c r="Z152" s="158"/>
      <c r="AA152" s="664" t="s">
        <v>122</v>
      </c>
      <c r="AB152" s="158"/>
      <c r="AC152" s="664" t="s">
        <v>124</v>
      </c>
      <c r="AD152" s="306" t="s">
        <v>125</v>
      </c>
      <c r="AE152" s="666" t="str">
        <f t="shared" si="3"/>
        <v/>
      </c>
      <c r="AF152" s="667" t="s">
        <v>126</v>
      </c>
      <c r="AG152" s="668" t="str">
        <f t="shared" si="4"/>
        <v/>
      </c>
    </row>
    <row r="153" spans="1:33" ht="36.75" customHeight="1">
      <c r="A153" s="660">
        <f t="shared" si="6"/>
        <v>143</v>
      </c>
      <c r="B153" s="1309" t="str">
        <f>IF(基本情報入力シート!C196="","",基本情報入力シート!C196)</f>
        <v/>
      </c>
      <c r="C153" s="1310"/>
      <c r="D153" s="1310"/>
      <c r="E153" s="1310"/>
      <c r="F153" s="1310"/>
      <c r="G153" s="1310"/>
      <c r="H153" s="1310"/>
      <c r="I153" s="1310"/>
      <c r="J153" s="1310"/>
      <c r="K153" s="1311"/>
      <c r="L153" s="660" t="str">
        <f>IF(基本情報入力シート!M196="","",基本情報入力シート!M196)</f>
        <v/>
      </c>
      <c r="M153" s="660" t="str">
        <f>IF(基本情報入力シート!R196="","",基本情報入力シート!R196)</f>
        <v/>
      </c>
      <c r="N153" s="660" t="str">
        <f>IF(基本情報入力シート!W196="","",基本情報入力シート!W196)</f>
        <v/>
      </c>
      <c r="O153" s="660" t="str">
        <f>IF(基本情報入力シート!X196="","",基本情報入力シート!X196)</f>
        <v/>
      </c>
      <c r="P153" s="661" t="str">
        <f>IF(基本情報入力シート!Y196="","",基本情報入力シート!Y196)</f>
        <v/>
      </c>
      <c r="Q153" s="641" t="str">
        <f>IF(基本情報入力シート!Z196="","",基本情報入力シート!Z196)</f>
        <v/>
      </c>
      <c r="R153" s="662" t="str">
        <f>IF(基本情報入力シート!AA196="","",基本情報入力シート!AA196)</f>
        <v/>
      </c>
      <c r="S153" s="157"/>
      <c r="T153" s="663" t="str">
        <f>IF(P153="","",VLOOKUP(P153,【参考】数式用2!$A$3:$C$26,3,FALSE))</f>
        <v/>
      </c>
      <c r="U153" s="664" t="s">
        <v>121</v>
      </c>
      <c r="V153" s="158"/>
      <c r="W153" s="665" t="s">
        <v>122</v>
      </c>
      <c r="X153" s="158"/>
      <c r="Y153" s="664" t="s">
        <v>123</v>
      </c>
      <c r="Z153" s="158"/>
      <c r="AA153" s="664" t="s">
        <v>122</v>
      </c>
      <c r="AB153" s="158"/>
      <c r="AC153" s="664" t="s">
        <v>124</v>
      </c>
      <c r="AD153" s="306" t="s">
        <v>125</v>
      </c>
      <c r="AE153" s="666" t="str">
        <f t="shared" si="3"/>
        <v/>
      </c>
      <c r="AF153" s="667" t="s">
        <v>126</v>
      </c>
      <c r="AG153" s="668" t="str">
        <f t="shared" si="4"/>
        <v/>
      </c>
    </row>
    <row r="154" spans="1:33" ht="36.75" customHeight="1">
      <c r="A154" s="660">
        <f t="shared" si="6"/>
        <v>144</v>
      </c>
      <c r="B154" s="1309" t="str">
        <f>IF(基本情報入力シート!C197="","",基本情報入力シート!C197)</f>
        <v/>
      </c>
      <c r="C154" s="1310"/>
      <c r="D154" s="1310"/>
      <c r="E154" s="1310"/>
      <c r="F154" s="1310"/>
      <c r="G154" s="1310"/>
      <c r="H154" s="1310"/>
      <c r="I154" s="1310"/>
      <c r="J154" s="1310"/>
      <c r="K154" s="1311"/>
      <c r="L154" s="660" t="str">
        <f>IF(基本情報入力シート!M197="","",基本情報入力シート!M197)</f>
        <v/>
      </c>
      <c r="M154" s="660" t="str">
        <f>IF(基本情報入力シート!R197="","",基本情報入力シート!R197)</f>
        <v/>
      </c>
      <c r="N154" s="660" t="str">
        <f>IF(基本情報入力シート!W197="","",基本情報入力シート!W197)</f>
        <v/>
      </c>
      <c r="O154" s="660" t="str">
        <f>IF(基本情報入力シート!X197="","",基本情報入力シート!X197)</f>
        <v/>
      </c>
      <c r="P154" s="661" t="str">
        <f>IF(基本情報入力シート!Y197="","",基本情報入力シート!Y197)</f>
        <v/>
      </c>
      <c r="Q154" s="641" t="str">
        <f>IF(基本情報入力シート!Z197="","",基本情報入力シート!Z197)</f>
        <v/>
      </c>
      <c r="R154" s="662" t="str">
        <f>IF(基本情報入力シート!AA197="","",基本情報入力シート!AA197)</f>
        <v/>
      </c>
      <c r="S154" s="157"/>
      <c r="T154" s="663" t="str">
        <f>IF(P154="","",VLOOKUP(P154,【参考】数式用2!$A$3:$C$26,3,FALSE))</f>
        <v/>
      </c>
      <c r="U154" s="664" t="s">
        <v>121</v>
      </c>
      <c r="V154" s="158"/>
      <c r="W154" s="665" t="s">
        <v>122</v>
      </c>
      <c r="X154" s="158"/>
      <c r="Y154" s="664" t="s">
        <v>123</v>
      </c>
      <c r="Z154" s="158"/>
      <c r="AA154" s="664" t="s">
        <v>122</v>
      </c>
      <c r="AB154" s="158"/>
      <c r="AC154" s="664" t="s">
        <v>124</v>
      </c>
      <c r="AD154" s="306" t="s">
        <v>125</v>
      </c>
      <c r="AE154" s="666" t="str">
        <f t="shared" si="3"/>
        <v/>
      </c>
      <c r="AF154" s="667" t="s">
        <v>126</v>
      </c>
      <c r="AG154" s="668" t="str">
        <f t="shared" si="4"/>
        <v/>
      </c>
    </row>
    <row r="155" spans="1:33" ht="36.75" customHeight="1">
      <c r="A155" s="660">
        <f t="shared" si="6"/>
        <v>145</v>
      </c>
      <c r="B155" s="1309" t="str">
        <f>IF(基本情報入力シート!C198="","",基本情報入力シート!C198)</f>
        <v/>
      </c>
      <c r="C155" s="1310"/>
      <c r="D155" s="1310"/>
      <c r="E155" s="1310"/>
      <c r="F155" s="1310"/>
      <c r="G155" s="1310"/>
      <c r="H155" s="1310"/>
      <c r="I155" s="1310"/>
      <c r="J155" s="1310"/>
      <c r="K155" s="1311"/>
      <c r="L155" s="660" t="str">
        <f>IF(基本情報入力シート!M198="","",基本情報入力シート!M198)</f>
        <v/>
      </c>
      <c r="M155" s="660" t="str">
        <f>IF(基本情報入力シート!R198="","",基本情報入力シート!R198)</f>
        <v/>
      </c>
      <c r="N155" s="660" t="str">
        <f>IF(基本情報入力シート!W198="","",基本情報入力シート!W198)</f>
        <v/>
      </c>
      <c r="O155" s="660" t="str">
        <f>IF(基本情報入力シート!X198="","",基本情報入力シート!X198)</f>
        <v/>
      </c>
      <c r="P155" s="661" t="str">
        <f>IF(基本情報入力シート!Y198="","",基本情報入力シート!Y198)</f>
        <v/>
      </c>
      <c r="Q155" s="641" t="str">
        <f>IF(基本情報入力シート!Z198="","",基本情報入力シート!Z198)</f>
        <v/>
      </c>
      <c r="R155" s="662" t="str">
        <f>IF(基本情報入力シート!AA198="","",基本情報入力シート!AA198)</f>
        <v/>
      </c>
      <c r="S155" s="157"/>
      <c r="T155" s="663" t="str">
        <f>IF(P155="","",VLOOKUP(P155,【参考】数式用2!$A$3:$C$26,3,FALSE))</f>
        <v/>
      </c>
      <c r="U155" s="664" t="s">
        <v>121</v>
      </c>
      <c r="V155" s="158"/>
      <c r="W155" s="665" t="s">
        <v>122</v>
      </c>
      <c r="X155" s="158"/>
      <c r="Y155" s="664" t="s">
        <v>123</v>
      </c>
      <c r="Z155" s="158"/>
      <c r="AA155" s="664" t="s">
        <v>122</v>
      </c>
      <c r="AB155" s="158"/>
      <c r="AC155" s="664" t="s">
        <v>124</v>
      </c>
      <c r="AD155" s="306" t="s">
        <v>125</v>
      </c>
      <c r="AE155" s="666" t="str">
        <f t="shared" si="3"/>
        <v/>
      </c>
      <c r="AF155" s="667" t="s">
        <v>126</v>
      </c>
      <c r="AG155" s="668" t="str">
        <f t="shared" si="4"/>
        <v/>
      </c>
    </row>
    <row r="156" spans="1:33" ht="36.75" customHeight="1">
      <c r="A156" s="660">
        <f t="shared" si="6"/>
        <v>146</v>
      </c>
      <c r="B156" s="1309" t="str">
        <f>IF(基本情報入力シート!C199="","",基本情報入力シート!C199)</f>
        <v/>
      </c>
      <c r="C156" s="1310"/>
      <c r="D156" s="1310"/>
      <c r="E156" s="1310"/>
      <c r="F156" s="1310"/>
      <c r="G156" s="1310"/>
      <c r="H156" s="1310"/>
      <c r="I156" s="1310"/>
      <c r="J156" s="1310"/>
      <c r="K156" s="1311"/>
      <c r="L156" s="660" t="str">
        <f>IF(基本情報入力シート!M199="","",基本情報入力シート!M199)</f>
        <v/>
      </c>
      <c r="M156" s="660" t="str">
        <f>IF(基本情報入力シート!R199="","",基本情報入力シート!R199)</f>
        <v/>
      </c>
      <c r="N156" s="660" t="str">
        <f>IF(基本情報入力シート!W199="","",基本情報入力シート!W199)</f>
        <v/>
      </c>
      <c r="O156" s="660" t="str">
        <f>IF(基本情報入力シート!X199="","",基本情報入力シート!X199)</f>
        <v/>
      </c>
      <c r="P156" s="661" t="str">
        <f>IF(基本情報入力シート!Y199="","",基本情報入力シート!Y199)</f>
        <v/>
      </c>
      <c r="Q156" s="641" t="str">
        <f>IF(基本情報入力シート!Z199="","",基本情報入力シート!Z199)</f>
        <v/>
      </c>
      <c r="R156" s="662" t="str">
        <f>IF(基本情報入力シート!AA199="","",基本情報入力シート!AA199)</f>
        <v/>
      </c>
      <c r="S156" s="157"/>
      <c r="T156" s="663" t="str">
        <f>IF(P156="","",VLOOKUP(P156,【参考】数式用2!$A$3:$C$26,3,FALSE))</f>
        <v/>
      </c>
      <c r="U156" s="664" t="s">
        <v>121</v>
      </c>
      <c r="V156" s="158"/>
      <c r="W156" s="665" t="s">
        <v>122</v>
      </c>
      <c r="X156" s="158"/>
      <c r="Y156" s="664" t="s">
        <v>123</v>
      </c>
      <c r="Z156" s="158"/>
      <c r="AA156" s="664" t="s">
        <v>122</v>
      </c>
      <c r="AB156" s="158"/>
      <c r="AC156" s="664" t="s">
        <v>124</v>
      </c>
      <c r="AD156" s="306" t="s">
        <v>125</v>
      </c>
      <c r="AE156" s="666" t="str">
        <f t="shared" si="3"/>
        <v/>
      </c>
      <c r="AF156" s="667" t="s">
        <v>126</v>
      </c>
      <c r="AG156" s="668" t="str">
        <f t="shared" si="4"/>
        <v/>
      </c>
    </row>
    <row r="157" spans="1:33" ht="36.75" customHeight="1">
      <c r="A157" s="660">
        <f t="shared" si="6"/>
        <v>147</v>
      </c>
      <c r="B157" s="1309" t="str">
        <f>IF(基本情報入力シート!C200="","",基本情報入力シート!C200)</f>
        <v/>
      </c>
      <c r="C157" s="1310"/>
      <c r="D157" s="1310"/>
      <c r="E157" s="1310"/>
      <c r="F157" s="1310"/>
      <c r="G157" s="1310"/>
      <c r="H157" s="1310"/>
      <c r="I157" s="1310"/>
      <c r="J157" s="1310"/>
      <c r="K157" s="1311"/>
      <c r="L157" s="660" t="str">
        <f>IF(基本情報入力シート!M200="","",基本情報入力シート!M200)</f>
        <v/>
      </c>
      <c r="M157" s="660" t="str">
        <f>IF(基本情報入力シート!R200="","",基本情報入力シート!R200)</f>
        <v/>
      </c>
      <c r="N157" s="660" t="str">
        <f>IF(基本情報入力シート!W200="","",基本情報入力シート!W200)</f>
        <v/>
      </c>
      <c r="O157" s="660" t="str">
        <f>IF(基本情報入力シート!X200="","",基本情報入力シート!X200)</f>
        <v/>
      </c>
      <c r="P157" s="661" t="str">
        <f>IF(基本情報入力シート!Y200="","",基本情報入力シート!Y200)</f>
        <v/>
      </c>
      <c r="Q157" s="641" t="str">
        <f>IF(基本情報入力シート!Z200="","",基本情報入力シート!Z200)</f>
        <v/>
      </c>
      <c r="R157" s="662" t="str">
        <f>IF(基本情報入力シート!AA200="","",基本情報入力シート!AA200)</f>
        <v/>
      </c>
      <c r="S157" s="157"/>
      <c r="T157" s="663" t="str">
        <f>IF(P157="","",VLOOKUP(P157,【参考】数式用2!$A$3:$C$26,3,FALSE))</f>
        <v/>
      </c>
      <c r="U157" s="664" t="s">
        <v>121</v>
      </c>
      <c r="V157" s="158"/>
      <c r="W157" s="665" t="s">
        <v>122</v>
      </c>
      <c r="X157" s="158"/>
      <c r="Y157" s="664" t="s">
        <v>123</v>
      </c>
      <c r="Z157" s="158"/>
      <c r="AA157" s="664" t="s">
        <v>122</v>
      </c>
      <c r="AB157" s="158"/>
      <c r="AC157" s="664" t="s">
        <v>124</v>
      </c>
      <c r="AD157" s="306" t="s">
        <v>125</v>
      </c>
      <c r="AE157" s="666" t="str">
        <f t="shared" si="3"/>
        <v/>
      </c>
      <c r="AF157" s="667" t="s">
        <v>126</v>
      </c>
      <c r="AG157" s="668" t="str">
        <f t="shared" si="4"/>
        <v/>
      </c>
    </row>
    <row r="158" spans="1:33" ht="36.75" customHeight="1">
      <c r="A158" s="660">
        <f t="shared" si="6"/>
        <v>148</v>
      </c>
      <c r="B158" s="1309" t="str">
        <f>IF(基本情報入力シート!C201="","",基本情報入力シート!C201)</f>
        <v/>
      </c>
      <c r="C158" s="1310"/>
      <c r="D158" s="1310"/>
      <c r="E158" s="1310"/>
      <c r="F158" s="1310"/>
      <c r="G158" s="1310"/>
      <c r="H158" s="1310"/>
      <c r="I158" s="1310"/>
      <c r="J158" s="1310"/>
      <c r="K158" s="1311"/>
      <c r="L158" s="660" t="str">
        <f>IF(基本情報入力シート!M201="","",基本情報入力シート!M201)</f>
        <v/>
      </c>
      <c r="M158" s="660" t="str">
        <f>IF(基本情報入力シート!R201="","",基本情報入力シート!R201)</f>
        <v/>
      </c>
      <c r="N158" s="660" t="str">
        <f>IF(基本情報入力シート!W201="","",基本情報入力シート!W201)</f>
        <v/>
      </c>
      <c r="O158" s="660" t="str">
        <f>IF(基本情報入力シート!X201="","",基本情報入力シート!X201)</f>
        <v/>
      </c>
      <c r="P158" s="661" t="str">
        <f>IF(基本情報入力シート!Y201="","",基本情報入力シート!Y201)</f>
        <v/>
      </c>
      <c r="Q158" s="641" t="str">
        <f>IF(基本情報入力シート!Z201="","",基本情報入力シート!Z201)</f>
        <v/>
      </c>
      <c r="R158" s="662" t="str">
        <f>IF(基本情報入力シート!AA201="","",基本情報入力シート!AA201)</f>
        <v/>
      </c>
      <c r="S158" s="157"/>
      <c r="T158" s="663" t="str">
        <f>IF(P158="","",VLOOKUP(P158,【参考】数式用2!$A$3:$C$26,3,FALSE))</f>
        <v/>
      </c>
      <c r="U158" s="664" t="s">
        <v>121</v>
      </c>
      <c r="V158" s="158"/>
      <c r="W158" s="665" t="s">
        <v>122</v>
      </c>
      <c r="X158" s="158"/>
      <c r="Y158" s="664" t="s">
        <v>123</v>
      </c>
      <c r="Z158" s="158"/>
      <c r="AA158" s="664" t="s">
        <v>122</v>
      </c>
      <c r="AB158" s="158"/>
      <c r="AC158" s="664" t="s">
        <v>124</v>
      </c>
      <c r="AD158" s="306" t="s">
        <v>125</v>
      </c>
      <c r="AE158" s="666" t="str">
        <f t="shared" si="3"/>
        <v/>
      </c>
      <c r="AF158" s="667" t="s">
        <v>126</v>
      </c>
      <c r="AG158" s="668" t="str">
        <f t="shared" si="4"/>
        <v/>
      </c>
    </row>
    <row r="159" spans="1:33" ht="36.75" customHeight="1">
      <c r="A159" s="660">
        <f t="shared" si="6"/>
        <v>149</v>
      </c>
      <c r="B159" s="1309" t="str">
        <f>IF(基本情報入力シート!C202="","",基本情報入力シート!C202)</f>
        <v/>
      </c>
      <c r="C159" s="1310"/>
      <c r="D159" s="1310"/>
      <c r="E159" s="1310"/>
      <c r="F159" s="1310"/>
      <c r="G159" s="1310"/>
      <c r="H159" s="1310"/>
      <c r="I159" s="1310"/>
      <c r="J159" s="1310"/>
      <c r="K159" s="1311"/>
      <c r="L159" s="660" t="str">
        <f>IF(基本情報入力シート!M202="","",基本情報入力シート!M202)</f>
        <v/>
      </c>
      <c r="M159" s="660" t="str">
        <f>IF(基本情報入力シート!R202="","",基本情報入力シート!R202)</f>
        <v/>
      </c>
      <c r="N159" s="660" t="str">
        <f>IF(基本情報入力シート!W202="","",基本情報入力シート!W202)</f>
        <v/>
      </c>
      <c r="O159" s="660" t="str">
        <f>IF(基本情報入力シート!X202="","",基本情報入力シート!X202)</f>
        <v/>
      </c>
      <c r="P159" s="661" t="str">
        <f>IF(基本情報入力シート!Y202="","",基本情報入力シート!Y202)</f>
        <v/>
      </c>
      <c r="Q159" s="641" t="str">
        <f>IF(基本情報入力シート!Z202="","",基本情報入力シート!Z202)</f>
        <v/>
      </c>
      <c r="R159" s="662" t="str">
        <f>IF(基本情報入力シート!AA202="","",基本情報入力シート!AA202)</f>
        <v/>
      </c>
      <c r="S159" s="157"/>
      <c r="T159" s="663" t="str">
        <f>IF(P159="","",VLOOKUP(P159,【参考】数式用2!$A$3:$C$26,3,FALSE))</f>
        <v/>
      </c>
      <c r="U159" s="664" t="s">
        <v>121</v>
      </c>
      <c r="V159" s="158"/>
      <c r="W159" s="665" t="s">
        <v>122</v>
      </c>
      <c r="X159" s="158"/>
      <c r="Y159" s="664" t="s">
        <v>123</v>
      </c>
      <c r="Z159" s="158"/>
      <c r="AA159" s="664" t="s">
        <v>122</v>
      </c>
      <c r="AB159" s="158"/>
      <c r="AC159" s="664" t="s">
        <v>124</v>
      </c>
      <c r="AD159" s="306" t="s">
        <v>125</v>
      </c>
      <c r="AE159" s="666" t="str">
        <f t="shared" si="3"/>
        <v/>
      </c>
      <c r="AF159" s="667" t="s">
        <v>126</v>
      </c>
      <c r="AG159" s="668" t="str">
        <f t="shared" si="4"/>
        <v/>
      </c>
    </row>
    <row r="160" spans="1:33" ht="36.75" customHeight="1">
      <c r="A160" s="660">
        <f t="shared" si="6"/>
        <v>150</v>
      </c>
      <c r="B160" s="1309" t="str">
        <f>IF(基本情報入力シート!C203="","",基本情報入力シート!C203)</f>
        <v/>
      </c>
      <c r="C160" s="1310"/>
      <c r="D160" s="1310"/>
      <c r="E160" s="1310"/>
      <c r="F160" s="1310"/>
      <c r="G160" s="1310"/>
      <c r="H160" s="1310"/>
      <c r="I160" s="1310"/>
      <c r="J160" s="1310"/>
      <c r="K160" s="1311"/>
      <c r="L160" s="660" t="str">
        <f>IF(基本情報入力シート!M203="","",基本情報入力シート!M203)</f>
        <v/>
      </c>
      <c r="M160" s="660" t="str">
        <f>IF(基本情報入力シート!R203="","",基本情報入力シート!R203)</f>
        <v/>
      </c>
      <c r="N160" s="660" t="str">
        <f>IF(基本情報入力シート!W203="","",基本情報入力シート!W203)</f>
        <v/>
      </c>
      <c r="O160" s="660" t="str">
        <f>IF(基本情報入力シート!X203="","",基本情報入力シート!X203)</f>
        <v/>
      </c>
      <c r="P160" s="661" t="str">
        <f>IF(基本情報入力シート!Y203="","",基本情報入力シート!Y203)</f>
        <v/>
      </c>
      <c r="Q160" s="641" t="str">
        <f>IF(基本情報入力シート!Z203="","",基本情報入力シート!Z203)</f>
        <v/>
      </c>
      <c r="R160" s="662" t="str">
        <f>IF(基本情報入力シート!AA203="","",基本情報入力シート!AA203)</f>
        <v/>
      </c>
      <c r="S160" s="157"/>
      <c r="T160" s="663" t="str">
        <f>IF(P160="","",VLOOKUP(P160,【参考】数式用2!$A$3:$C$26,3,FALSE))</f>
        <v/>
      </c>
      <c r="U160" s="664" t="s">
        <v>121</v>
      </c>
      <c r="V160" s="158"/>
      <c r="W160" s="665" t="s">
        <v>122</v>
      </c>
      <c r="X160" s="158"/>
      <c r="Y160" s="664" t="s">
        <v>123</v>
      </c>
      <c r="Z160" s="158"/>
      <c r="AA160" s="664" t="s">
        <v>122</v>
      </c>
      <c r="AB160" s="158"/>
      <c r="AC160" s="664" t="s">
        <v>124</v>
      </c>
      <c r="AD160" s="306" t="s">
        <v>125</v>
      </c>
      <c r="AE160" s="666" t="str">
        <f t="shared" si="3"/>
        <v/>
      </c>
      <c r="AF160" s="667" t="s">
        <v>126</v>
      </c>
      <c r="AG160" s="668" t="str">
        <f t="shared" si="4"/>
        <v/>
      </c>
    </row>
    <row r="161" spans="1:33" ht="36.75" customHeight="1">
      <c r="A161" s="660">
        <f t="shared" si="6"/>
        <v>151</v>
      </c>
      <c r="B161" s="1309" t="str">
        <f>IF(基本情報入力シート!C204="","",基本情報入力シート!C204)</f>
        <v/>
      </c>
      <c r="C161" s="1310"/>
      <c r="D161" s="1310"/>
      <c r="E161" s="1310"/>
      <c r="F161" s="1310"/>
      <c r="G161" s="1310"/>
      <c r="H161" s="1310"/>
      <c r="I161" s="1310"/>
      <c r="J161" s="1310"/>
      <c r="K161" s="1311"/>
      <c r="L161" s="660" t="str">
        <f>IF(基本情報入力シート!M204="","",基本情報入力シート!M204)</f>
        <v/>
      </c>
      <c r="M161" s="660" t="str">
        <f>IF(基本情報入力シート!R204="","",基本情報入力シート!R204)</f>
        <v/>
      </c>
      <c r="N161" s="660" t="str">
        <f>IF(基本情報入力シート!W204="","",基本情報入力シート!W204)</f>
        <v/>
      </c>
      <c r="O161" s="660" t="str">
        <f>IF(基本情報入力シート!X204="","",基本情報入力シート!X204)</f>
        <v/>
      </c>
      <c r="P161" s="661" t="str">
        <f>IF(基本情報入力シート!Y204="","",基本情報入力シート!Y204)</f>
        <v/>
      </c>
      <c r="Q161" s="641" t="str">
        <f>IF(基本情報入力シート!Z204="","",基本情報入力シート!Z204)</f>
        <v/>
      </c>
      <c r="R161" s="662" t="str">
        <f>IF(基本情報入力シート!AA204="","",基本情報入力シート!AA204)</f>
        <v/>
      </c>
      <c r="S161" s="157"/>
      <c r="T161" s="663" t="str">
        <f>IF(P161="","",VLOOKUP(P161,【参考】数式用2!$A$3:$C$26,3,FALSE))</f>
        <v/>
      </c>
      <c r="U161" s="664" t="s">
        <v>121</v>
      </c>
      <c r="V161" s="158"/>
      <c r="W161" s="665" t="s">
        <v>122</v>
      </c>
      <c r="X161" s="158"/>
      <c r="Y161" s="664" t="s">
        <v>123</v>
      </c>
      <c r="Z161" s="158"/>
      <c r="AA161" s="664" t="s">
        <v>122</v>
      </c>
      <c r="AB161" s="158"/>
      <c r="AC161" s="664" t="s">
        <v>124</v>
      </c>
      <c r="AD161" s="306" t="s">
        <v>125</v>
      </c>
      <c r="AE161" s="666" t="str">
        <f t="shared" si="3"/>
        <v/>
      </c>
      <c r="AF161" s="667" t="s">
        <v>126</v>
      </c>
      <c r="AG161" s="668" t="str">
        <f t="shared" si="4"/>
        <v/>
      </c>
    </row>
    <row r="162" spans="1:33" ht="36.75" customHeight="1">
      <c r="A162" s="660">
        <f t="shared" si="6"/>
        <v>152</v>
      </c>
      <c r="B162" s="1309" t="str">
        <f>IF(基本情報入力シート!C205="","",基本情報入力シート!C205)</f>
        <v/>
      </c>
      <c r="C162" s="1310"/>
      <c r="D162" s="1310"/>
      <c r="E162" s="1310"/>
      <c r="F162" s="1310"/>
      <c r="G162" s="1310"/>
      <c r="H162" s="1310"/>
      <c r="I162" s="1310"/>
      <c r="J162" s="1310"/>
      <c r="K162" s="1311"/>
      <c r="L162" s="660" t="str">
        <f>IF(基本情報入力シート!M205="","",基本情報入力シート!M205)</f>
        <v/>
      </c>
      <c r="M162" s="660" t="str">
        <f>IF(基本情報入力シート!R205="","",基本情報入力シート!R205)</f>
        <v/>
      </c>
      <c r="N162" s="660" t="str">
        <f>IF(基本情報入力シート!W205="","",基本情報入力シート!W205)</f>
        <v/>
      </c>
      <c r="O162" s="660" t="str">
        <f>IF(基本情報入力シート!X205="","",基本情報入力シート!X205)</f>
        <v/>
      </c>
      <c r="P162" s="661" t="str">
        <f>IF(基本情報入力シート!Y205="","",基本情報入力シート!Y205)</f>
        <v/>
      </c>
      <c r="Q162" s="641" t="str">
        <f>IF(基本情報入力シート!Z205="","",基本情報入力シート!Z205)</f>
        <v/>
      </c>
      <c r="R162" s="662" t="str">
        <f>IF(基本情報入力シート!AA205="","",基本情報入力シート!AA205)</f>
        <v/>
      </c>
      <c r="S162" s="157"/>
      <c r="T162" s="663" t="str">
        <f>IF(P162="","",VLOOKUP(P162,【参考】数式用2!$A$3:$C$26,3,FALSE))</f>
        <v/>
      </c>
      <c r="U162" s="664" t="s">
        <v>121</v>
      </c>
      <c r="V162" s="158"/>
      <c r="W162" s="665" t="s">
        <v>122</v>
      </c>
      <c r="X162" s="158"/>
      <c r="Y162" s="664" t="s">
        <v>123</v>
      </c>
      <c r="Z162" s="158"/>
      <c r="AA162" s="664" t="s">
        <v>122</v>
      </c>
      <c r="AB162" s="158"/>
      <c r="AC162" s="664" t="s">
        <v>124</v>
      </c>
      <c r="AD162" s="306" t="s">
        <v>125</v>
      </c>
      <c r="AE162" s="666" t="str">
        <f t="shared" si="3"/>
        <v/>
      </c>
      <c r="AF162" s="667" t="s">
        <v>126</v>
      </c>
      <c r="AG162" s="668" t="str">
        <f t="shared" si="4"/>
        <v/>
      </c>
    </row>
    <row r="163" spans="1:33" ht="36.75" customHeight="1">
      <c r="A163" s="660">
        <f t="shared" si="6"/>
        <v>153</v>
      </c>
      <c r="B163" s="1309" t="str">
        <f>IF(基本情報入力シート!C206="","",基本情報入力シート!C206)</f>
        <v/>
      </c>
      <c r="C163" s="1310"/>
      <c r="D163" s="1310"/>
      <c r="E163" s="1310"/>
      <c r="F163" s="1310"/>
      <c r="G163" s="1310"/>
      <c r="H163" s="1310"/>
      <c r="I163" s="1310"/>
      <c r="J163" s="1310"/>
      <c r="K163" s="1311"/>
      <c r="L163" s="660" t="str">
        <f>IF(基本情報入力シート!M206="","",基本情報入力シート!M206)</f>
        <v/>
      </c>
      <c r="M163" s="660" t="str">
        <f>IF(基本情報入力シート!R206="","",基本情報入力シート!R206)</f>
        <v/>
      </c>
      <c r="N163" s="660" t="str">
        <f>IF(基本情報入力シート!W206="","",基本情報入力シート!W206)</f>
        <v/>
      </c>
      <c r="O163" s="660" t="str">
        <f>IF(基本情報入力シート!X206="","",基本情報入力シート!X206)</f>
        <v/>
      </c>
      <c r="P163" s="661" t="str">
        <f>IF(基本情報入力シート!Y206="","",基本情報入力シート!Y206)</f>
        <v/>
      </c>
      <c r="Q163" s="641" t="str">
        <f>IF(基本情報入力シート!Z206="","",基本情報入力シート!Z206)</f>
        <v/>
      </c>
      <c r="R163" s="662" t="str">
        <f>IF(基本情報入力シート!AA206="","",基本情報入力シート!AA206)</f>
        <v/>
      </c>
      <c r="S163" s="157"/>
      <c r="T163" s="663" t="str">
        <f>IF(P163="","",VLOOKUP(P163,【参考】数式用2!$A$3:$C$26,3,FALSE))</f>
        <v/>
      </c>
      <c r="U163" s="664" t="s">
        <v>121</v>
      </c>
      <c r="V163" s="158"/>
      <c r="W163" s="665" t="s">
        <v>122</v>
      </c>
      <c r="X163" s="158"/>
      <c r="Y163" s="664" t="s">
        <v>123</v>
      </c>
      <c r="Z163" s="158"/>
      <c r="AA163" s="664" t="s">
        <v>122</v>
      </c>
      <c r="AB163" s="158"/>
      <c r="AC163" s="664" t="s">
        <v>124</v>
      </c>
      <c r="AD163" s="306" t="s">
        <v>125</v>
      </c>
      <c r="AE163" s="666" t="str">
        <f t="shared" si="3"/>
        <v/>
      </c>
      <c r="AF163" s="667" t="s">
        <v>126</v>
      </c>
      <c r="AG163" s="668" t="str">
        <f t="shared" si="4"/>
        <v/>
      </c>
    </row>
    <row r="164" spans="1:33" ht="36.75" customHeight="1">
      <c r="A164" s="660">
        <f t="shared" si="6"/>
        <v>154</v>
      </c>
      <c r="B164" s="1309" t="str">
        <f>IF(基本情報入力シート!C207="","",基本情報入力シート!C207)</f>
        <v/>
      </c>
      <c r="C164" s="1310"/>
      <c r="D164" s="1310"/>
      <c r="E164" s="1310"/>
      <c r="F164" s="1310"/>
      <c r="G164" s="1310"/>
      <c r="H164" s="1310"/>
      <c r="I164" s="1310"/>
      <c r="J164" s="1310"/>
      <c r="K164" s="1311"/>
      <c r="L164" s="660" t="str">
        <f>IF(基本情報入力シート!M207="","",基本情報入力シート!M207)</f>
        <v/>
      </c>
      <c r="M164" s="660" t="str">
        <f>IF(基本情報入力シート!R207="","",基本情報入力シート!R207)</f>
        <v/>
      </c>
      <c r="N164" s="660" t="str">
        <f>IF(基本情報入力シート!W207="","",基本情報入力シート!W207)</f>
        <v/>
      </c>
      <c r="O164" s="660" t="str">
        <f>IF(基本情報入力シート!X207="","",基本情報入力シート!X207)</f>
        <v/>
      </c>
      <c r="P164" s="661" t="str">
        <f>IF(基本情報入力シート!Y207="","",基本情報入力シート!Y207)</f>
        <v/>
      </c>
      <c r="Q164" s="641" t="str">
        <f>IF(基本情報入力シート!Z207="","",基本情報入力シート!Z207)</f>
        <v/>
      </c>
      <c r="R164" s="662" t="str">
        <f>IF(基本情報入力シート!AA207="","",基本情報入力シート!AA207)</f>
        <v/>
      </c>
      <c r="S164" s="157"/>
      <c r="T164" s="663" t="str">
        <f>IF(P164="","",VLOOKUP(P164,【参考】数式用2!$A$3:$C$26,3,FALSE))</f>
        <v/>
      </c>
      <c r="U164" s="664" t="s">
        <v>121</v>
      </c>
      <c r="V164" s="158"/>
      <c r="W164" s="665" t="s">
        <v>122</v>
      </c>
      <c r="X164" s="158"/>
      <c r="Y164" s="664" t="s">
        <v>123</v>
      </c>
      <c r="Z164" s="158"/>
      <c r="AA164" s="664" t="s">
        <v>122</v>
      </c>
      <c r="AB164" s="158"/>
      <c r="AC164" s="664" t="s">
        <v>124</v>
      </c>
      <c r="AD164" s="306" t="s">
        <v>125</v>
      </c>
      <c r="AE164" s="666" t="str">
        <f t="shared" si="3"/>
        <v/>
      </c>
      <c r="AF164" s="667" t="s">
        <v>126</v>
      </c>
      <c r="AG164" s="668" t="str">
        <f t="shared" si="4"/>
        <v/>
      </c>
    </row>
    <row r="165" spans="1:33" ht="36.75" customHeight="1">
      <c r="A165" s="660">
        <f t="shared" si="6"/>
        <v>155</v>
      </c>
      <c r="B165" s="1309" t="str">
        <f>IF(基本情報入力シート!C208="","",基本情報入力シート!C208)</f>
        <v/>
      </c>
      <c r="C165" s="1310"/>
      <c r="D165" s="1310"/>
      <c r="E165" s="1310"/>
      <c r="F165" s="1310"/>
      <c r="G165" s="1310"/>
      <c r="H165" s="1310"/>
      <c r="I165" s="1310"/>
      <c r="J165" s="1310"/>
      <c r="K165" s="1311"/>
      <c r="L165" s="660" t="str">
        <f>IF(基本情報入力シート!M208="","",基本情報入力シート!M208)</f>
        <v/>
      </c>
      <c r="M165" s="660" t="str">
        <f>IF(基本情報入力シート!R208="","",基本情報入力シート!R208)</f>
        <v/>
      </c>
      <c r="N165" s="660" t="str">
        <f>IF(基本情報入力シート!W208="","",基本情報入力シート!W208)</f>
        <v/>
      </c>
      <c r="O165" s="660" t="str">
        <f>IF(基本情報入力シート!X208="","",基本情報入力シート!X208)</f>
        <v/>
      </c>
      <c r="P165" s="661" t="str">
        <f>IF(基本情報入力シート!Y208="","",基本情報入力シート!Y208)</f>
        <v/>
      </c>
      <c r="Q165" s="641" t="str">
        <f>IF(基本情報入力シート!Z208="","",基本情報入力シート!Z208)</f>
        <v/>
      </c>
      <c r="R165" s="662" t="str">
        <f>IF(基本情報入力シート!AA208="","",基本情報入力シート!AA208)</f>
        <v/>
      </c>
      <c r="S165" s="157"/>
      <c r="T165" s="663" t="str">
        <f>IF(P165="","",VLOOKUP(P165,【参考】数式用2!$A$3:$C$26,3,FALSE))</f>
        <v/>
      </c>
      <c r="U165" s="664" t="s">
        <v>121</v>
      </c>
      <c r="V165" s="158"/>
      <c r="W165" s="665" t="s">
        <v>122</v>
      </c>
      <c r="X165" s="158"/>
      <c r="Y165" s="664" t="s">
        <v>123</v>
      </c>
      <c r="Z165" s="158"/>
      <c r="AA165" s="664" t="s">
        <v>122</v>
      </c>
      <c r="AB165" s="158"/>
      <c r="AC165" s="664" t="s">
        <v>124</v>
      </c>
      <c r="AD165" s="306" t="s">
        <v>125</v>
      </c>
      <c r="AE165" s="666" t="str">
        <f t="shared" si="3"/>
        <v/>
      </c>
      <c r="AF165" s="667" t="s">
        <v>126</v>
      </c>
      <c r="AG165" s="668" t="str">
        <f t="shared" si="4"/>
        <v/>
      </c>
    </row>
    <row r="166" spans="1:33" ht="36.75" customHeight="1">
      <c r="A166" s="660">
        <f t="shared" si="6"/>
        <v>156</v>
      </c>
      <c r="B166" s="1309" t="str">
        <f>IF(基本情報入力シート!C209="","",基本情報入力シート!C209)</f>
        <v/>
      </c>
      <c r="C166" s="1310"/>
      <c r="D166" s="1310"/>
      <c r="E166" s="1310"/>
      <c r="F166" s="1310"/>
      <c r="G166" s="1310"/>
      <c r="H166" s="1310"/>
      <c r="I166" s="1310"/>
      <c r="J166" s="1310"/>
      <c r="K166" s="1311"/>
      <c r="L166" s="660" t="str">
        <f>IF(基本情報入力シート!M209="","",基本情報入力シート!M209)</f>
        <v/>
      </c>
      <c r="M166" s="660" t="str">
        <f>IF(基本情報入力シート!R209="","",基本情報入力シート!R209)</f>
        <v/>
      </c>
      <c r="N166" s="660" t="str">
        <f>IF(基本情報入力シート!W209="","",基本情報入力シート!W209)</f>
        <v/>
      </c>
      <c r="O166" s="660" t="str">
        <f>IF(基本情報入力シート!X209="","",基本情報入力シート!X209)</f>
        <v/>
      </c>
      <c r="P166" s="661" t="str">
        <f>IF(基本情報入力シート!Y209="","",基本情報入力シート!Y209)</f>
        <v/>
      </c>
      <c r="Q166" s="641" t="str">
        <f>IF(基本情報入力シート!Z209="","",基本情報入力シート!Z209)</f>
        <v/>
      </c>
      <c r="R166" s="662" t="str">
        <f>IF(基本情報入力シート!AA209="","",基本情報入力シート!AA209)</f>
        <v/>
      </c>
      <c r="S166" s="157"/>
      <c r="T166" s="663" t="str">
        <f>IF(P166="","",VLOOKUP(P166,【参考】数式用2!$A$3:$C$26,3,FALSE))</f>
        <v/>
      </c>
      <c r="U166" s="664" t="s">
        <v>121</v>
      </c>
      <c r="V166" s="158"/>
      <c r="W166" s="665" t="s">
        <v>122</v>
      </c>
      <c r="X166" s="158"/>
      <c r="Y166" s="664" t="s">
        <v>123</v>
      </c>
      <c r="Z166" s="158"/>
      <c r="AA166" s="664" t="s">
        <v>122</v>
      </c>
      <c r="AB166" s="158"/>
      <c r="AC166" s="664" t="s">
        <v>124</v>
      </c>
      <c r="AD166" s="306" t="s">
        <v>125</v>
      </c>
      <c r="AE166" s="666" t="str">
        <f t="shared" si="3"/>
        <v/>
      </c>
      <c r="AF166" s="667" t="s">
        <v>126</v>
      </c>
      <c r="AG166" s="668" t="str">
        <f t="shared" si="4"/>
        <v/>
      </c>
    </row>
    <row r="167" spans="1:33" ht="36.75" customHeight="1">
      <c r="A167" s="660">
        <f t="shared" si="6"/>
        <v>157</v>
      </c>
      <c r="B167" s="1309" t="str">
        <f>IF(基本情報入力シート!C210="","",基本情報入力シート!C210)</f>
        <v/>
      </c>
      <c r="C167" s="1310"/>
      <c r="D167" s="1310"/>
      <c r="E167" s="1310"/>
      <c r="F167" s="1310"/>
      <c r="G167" s="1310"/>
      <c r="H167" s="1310"/>
      <c r="I167" s="1310"/>
      <c r="J167" s="1310"/>
      <c r="K167" s="1311"/>
      <c r="L167" s="660" t="str">
        <f>IF(基本情報入力シート!M210="","",基本情報入力シート!M210)</f>
        <v/>
      </c>
      <c r="M167" s="660" t="str">
        <f>IF(基本情報入力シート!R210="","",基本情報入力シート!R210)</f>
        <v/>
      </c>
      <c r="N167" s="660" t="str">
        <f>IF(基本情報入力シート!W210="","",基本情報入力シート!W210)</f>
        <v/>
      </c>
      <c r="O167" s="660" t="str">
        <f>IF(基本情報入力シート!X210="","",基本情報入力シート!X210)</f>
        <v/>
      </c>
      <c r="P167" s="661" t="str">
        <f>IF(基本情報入力シート!Y210="","",基本情報入力シート!Y210)</f>
        <v/>
      </c>
      <c r="Q167" s="641" t="str">
        <f>IF(基本情報入力シート!Z210="","",基本情報入力シート!Z210)</f>
        <v/>
      </c>
      <c r="R167" s="662" t="str">
        <f>IF(基本情報入力シート!AA210="","",基本情報入力シート!AA210)</f>
        <v/>
      </c>
      <c r="S167" s="157"/>
      <c r="T167" s="663" t="str">
        <f>IF(P167="","",VLOOKUP(P167,【参考】数式用2!$A$3:$C$26,3,FALSE))</f>
        <v/>
      </c>
      <c r="U167" s="664" t="s">
        <v>121</v>
      </c>
      <c r="V167" s="158"/>
      <c r="W167" s="665" t="s">
        <v>122</v>
      </c>
      <c r="X167" s="158"/>
      <c r="Y167" s="664" t="s">
        <v>123</v>
      </c>
      <c r="Z167" s="158"/>
      <c r="AA167" s="664" t="s">
        <v>122</v>
      </c>
      <c r="AB167" s="158"/>
      <c r="AC167" s="664" t="s">
        <v>124</v>
      </c>
      <c r="AD167" s="306" t="s">
        <v>125</v>
      </c>
      <c r="AE167" s="666" t="str">
        <f t="shared" si="3"/>
        <v/>
      </c>
      <c r="AF167" s="667" t="s">
        <v>126</v>
      </c>
      <c r="AG167" s="668" t="str">
        <f t="shared" si="4"/>
        <v/>
      </c>
    </row>
    <row r="168" spans="1:33" ht="36.75" customHeight="1">
      <c r="A168" s="660">
        <f t="shared" si="6"/>
        <v>158</v>
      </c>
      <c r="B168" s="1309" t="str">
        <f>IF(基本情報入力シート!C211="","",基本情報入力シート!C211)</f>
        <v/>
      </c>
      <c r="C168" s="1310"/>
      <c r="D168" s="1310"/>
      <c r="E168" s="1310"/>
      <c r="F168" s="1310"/>
      <c r="G168" s="1310"/>
      <c r="H168" s="1310"/>
      <c r="I168" s="1310"/>
      <c r="J168" s="1310"/>
      <c r="K168" s="1311"/>
      <c r="L168" s="660" t="str">
        <f>IF(基本情報入力シート!M211="","",基本情報入力シート!M211)</f>
        <v/>
      </c>
      <c r="M168" s="660" t="str">
        <f>IF(基本情報入力シート!R211="","",基本情報入力シート!R211)</f>
        <v/>
      </c>
      <c r="N168" s="660" t="str">
        <f>IF(基本情報入力シート!W211="","",基本情報入力シート!W211)</f>
        <v/>
      </c>
      <c r="O168" s="660" t="str">
        <f>IF(基本情報入力シート!X211="","",基本情報入力シート!X211)</f>
        <v/>
      </c>
      <c r="P168" s="661" t="str">
        <f>IF(基本情報入力シート!Y211="","",基本情報入力シート!Y211)</f>
        <v/>
      </c>
      <c r="Q168" s="641" t="str">
        <f>IF(基本情報入力シート!Z211="","",基本情報入力シート!Z211)</f>
        <v/>
      </c>
      <c r="R168" s="662" t="str">
        <f>IF(基本情報入力シート!AA211="","",基本情報入力シート!AA211)</f>
        <v/>
      </c>
      <c r="S168" s="157"/>
      <c r="T168" s="663" t="str">
        <f>IF(P168="","",VLOOKUP(P168,【参考】数式用2!$A$3:$C$26,3,FALSE))</f>
        <v/>
      </c>
      <c r="U168" s="664" t="s">
        <v>121</v>
      </c>
      <c r="V168" s="158"/>
      <c r="W168" s="665" t="s">
        <v>122</v>
      </c>
      <c r="X168" s="158"/>
      <c r="Y168" s="664" t="s">
        <v>123</v>
      </c>
      <c r="Z168" s="158"/>
      <c r="AA168" s="664" t="s">
        <v>122</v>
      </c>
      <c r="AB168" s="158"/>
      <c r="AC168" s="664" t="s">
        <v>124</v>
      </c>
      <c r="AD168" s="306" t="s">
        <v>125</v>
      </c>
      <c r="AE168" s="666" t="str">
        <f t="shared" si="3"/>
        <v/>
      </c>
      <c r="AF168" s="667" t="s">
        <v>126</v>
      </c>
      <c r="AG168" s="668" t="str">
        <f t="shared" si="4"/>
        <v/>
      </c>
    </row>
    <row r="169" spans="1:33" ht="36.75" customHeight="1">
      <c r="A169" s="660">
        <f t="shared" si="6"/>
        <v>159</v>
      </c>
      <c r="B169" s="1309" t="str">
        <f>IF(基本情報入力シート!C212="","",基本情報入力シート!C212)</f>
        <v/>
      </c>
      <c r="C169" s="1310"/>
      <c r="D169" s="1310"/>
      <c r="E169" s="1310"/>
      <c r="F169" s="1310"/>
      <c r="G169" s="1310"/>
      <c r="H169" s="1310"/>
      <c r="I169" s="1310"/>
      <c r="J169" s="1310"/>
      <c r="K169" s="1311"/>
      <c r="L169" s="660" t="str">
        <f>IF(基本情報入力シート!M212="","",基本情報入力シート!M212)</f>
        <v/>
      </c>
      <c r="M169" s="660" t="str">
        <f>IF(基本情報入力シート!R212="","",基本情報入力シート!R212)</f>
        <v/>
      </c>
      <c r="N169" s="660" t="str">
        <f>IF(基本情報入力シート!W212="","",基本情報入力シート!W212)</f>
        <v/>
      </c>
      <c r="O169" s="660" t="str">
        <f>IF(基本情報入力シート!X212="","",基本情報入力シート!X212)</f>
        <v/>
      </c>
      <c r="P169" s="661" t="str">
        <f>IF(基本情報入力シート!Y212="","",基本情報入力シート!Y212)</f>
        <v/>
      </c>
      <c r="Q169" s="641" t="str">
        <f>IF(基本情報入力シート!Z212="","",基本情報入力シート!Z212)</f>
        <v/>
      </c>
      <c r="R169" s="662" t="str">
        <f>IF(基本情報入力シート!AA212="","",基本情報入力シート!AA212)</f>
        <v/>
      </c>
      <c r="S169" s="157"/>
      <c r="T169" s="663" t="str">
        <f>IF(P169="","",VLOOKUP(P169,【参考】数式用2!$A$3:$C$26,3,FALSE))</f>
        <v/>
      </c>
      <c r="U169" s="664" t="s">
        <v>121</v>
      </c>
      <c r="V169" s="158"/>
      <c r="W169" s="665" t="s">
        <v>122</v>
      </c>
      <c r="X169" s="158"/>
      <c r="Y169" s="664" t="s">
        <v>123</v>
      </c>
      <c r="Z169" s="158"/>
      <c r="AA169" s="664" t="s">
        <v>122</v>
      </c>
      <c r="AB169" s="158"/>
      <c r="AC169" s="664" t="s">
        <v>124</v>
      </c>
      <c r="AD169" s="306" t="s">
        <v>125</v>
      </c>
      <c r="AE169" s="666" t="str">
        <f t="shared" si="3"/>
        <v/>
      </c>
      <c r="AF169" s="667" t="s">
        <v>126</v>
      </c>
      <c r="AG169" s="668" t="str">
        <f t="shared" si="4"/>
        <v/>
      </c>
    </row>
    <row r="170" spans="1:33" ht="36.75" customHeight="1">
      <c r="A170" s="660">
        <f t="shared" si="6"/>
        <v>160</v>
      </c>
      <c r="B170" s="1309" t="str">
        <f>IF(基本情報入力シート!C213="","",基本情報入力シート!C213)</f>
        <v/>
      </c>
      <c r="C170" s="1310"/>
      <c r="D170" s="1310"/>
      <c r="E170" s="1310"/>
      <c r="F170" s="1310"/>
      <c r="G170" s="1310"/>
      <c r="H170" s="1310"/>
      <c r="I170" s="1310"/>
      <c r="J170" s="1310"/>
      <c r="K170" s="1311"/>
      <c r="L170" s="660" t="str">
        <f>IF(基本情報入力シート!M213="","",基本情報入力シート!M213)</f>
        <v/>
      </c>
      <c r="M170" s="660" t="str">
        <f>IF(基本情報入力シート!R213="","",基本情報入力シート!R213)</f>
        <v/>
      </c>
      <c r="N170" s="660" t="str">
        <f>IF(基本情報入力シート!W213="","",基本情報入力シート!W213)</f>
        <v/>
      </c>
      <c r="O170" s="660" t="str">
        <f>IF(基本情報入力シート!X213="","",基本情報入力シート!X213)</f>
        <v/>
      </c>
      <c r="P170" s="661" t="str">
        <f>IF(基本情報入力シート!Y213="","",基本情報入力シート!Y213)</f>
        <v/>
      </c>
      <c r="Q170" s="641" t="str">
        <f>IF(基本情報入力シート!Z213="","",基本情報入力シート!Z213)</f>
        <v/>
      </c>
      <c r="R170" s="662" t="str">
        <f>IF(基本情報入力シート!AA213="","",基本情報入力シート!AA213)</f>
        <v/>
      </c>
      <c r="S170" s="157"/>
      <c r="T170" s="663" t="str">
        <f>IF(P170="","",VLOOKUP(P170,【参考】数式用2!$A$3:$C$26,3,FALSE))</f>
        <v/>
      </c>
      <c r="U170" s="664" t="s">
        <v>121</v>
      </c>
      <c r="V170" s="158"/>
      <c r="W170" s="665" t="s">
        <v>122</v>
      </c>
      <c r="X170" s="158"/>
      <c r="Y170" s="664" t="s">
        <v>123</v>
      </c>
      <c r="Z170" s="158"/>
      <c r="AA170" s="664" t="s">
        <v>122</v>
      </c>
      <c r="AB170" s="158"/>
      <c r="AC170" s="664" t="s">
        <v>124</v>
      </c>
      <c r="AD170" s="306" t="s">
        <v>125</v>
      </c>
      <c r="AE170" s="666" t="str">
        <f t="shared" si="3"/>
        <v/>
      </c>
      <c r="AF170" s="667" t="s">
        <v>126</v>
      </c>
      <c r="AG170" s="668" t="str">
        <f t="shared" si="4"/>
        <v/>
      </c>
    </row>
    <row r="171" spans="1:33" ht="36.75" customHeight="1">
      <c r="A171" s="660">
        <f t="shared" si="6"/>
        <v>161</v>
      </c>
      <c r="B171" s="1309" t="str">
        <f>IF(基本情報入力シート!C214="","",基本情報入力シート!C214)</f>
        <v/>
      </c>
      <c r="C171" s="1310"/>
      <c r="D171" s="1310"/>
      <c r="E171" s="1310"/>
      <c r="F171" s="1310"/>
      <c r="G171" s="1310"/>
      <c r="H171" s="1310"/>
      <c r="I171" s="1310"/>
      <c r="J171" s="1310"/>
      <c r="K171" s="1311"/>
      <c r="L171" s="660" t="str">
        <f>IF(基本情報入力シート!M214="","",基本情報入力シート!M214)</f>
        <v/>
      </c>
      <c r="M171" s="660" t="str">
        <f>IF(基本情報入力シート!R214="","",基本情報入力シート!R214)</f>
        <v/>
      </c>
      <c r="N171" s="660" t="str">
        <f>IF(基本情報入力シート!W214="","",基本情報入力シート!W214)</f>
        <v/>
      </c>
      <c r="O171" s="660" t="str">
        <f>IF(基本情報入力シート!X214="","",基本情報入力シート!X214)</f>
        <v/>
      </c>
      <c r="P171" s="661" t="str">
        <f>IF(基本情報入力シート!Y214="","",基本情報入力シート!Y214)</f>
        <v/>
      </c>
      <c r="Q171" s="641" t="str">
        <f>IF(基本情報入力シート!Z214="","",基本情報入力シート!Z214)</f>
        <v/>
      </c>
      <c r="R171" s="662" t="str">
        <f>IF(基本情報入力シート!AA214="","",基本情報入力シート!AA214)</f>
        <v/>
      </c>
      <c r="S171" s="157"/>
      <c r="T171" s="663" t="str">
        <f>IF(P171="","",VLOOKUP(P171,【参考】数式用2!$A$3:$C$26,3,FALSE))</f>
        <v/>
      </c>
      <c r="U171" s="664" t="s">
        <v>121</v>
      </c>
      <c r="V171" s="158"/>
      <c r="W171" s="665" t="s">
        <v>122</v>
      </c>
      <c r="X171" s="158"/>
      <c r="Y171" s="664" t="s">
        <v>123</v>
      </c>
      <c r="Z171" s="158"/>
      <c r="AA171" s="664" t="s">
        <v>122</v>
      </c>
      <c r="AB171" s="158"/>
      <c r="AC171" s="664" t="s">
        <v>124</v>
      </c>
      <c r="AD171" s="306" t="s">
        <v>125</v>
      </c>
      <c r="AE171" s="666" t="str">
        <f t="shared" ref="AE171:AE234" si="7">IF(V171&gt;=1,(Z171*12+AB171)-(V171*12+X171)+1,"")</f>
        <v/>
      </c>
      <c r="AF171" s="667" t="s">
        <v>126</v>
      </c>
      <c r="AG171" s="668" t="str">
        <f t="shared" ref="AG171:AG234" si="8">IFERROR(ROUNDDOWN(ROUND(Q171*T171,0)*R171,0)*AE171,"")</f>
        <v/>
      </c>
    </row>
    <row r="172" spans="1:33" ht="36.75" customHeight="1">
      <c r="A172" s="660">
        <f t="shared" si="6"/>
        <v>162</v>
      </c>
      <c r="B172" s="1309" t="str">
        <f>IF(基本情報入力シート!C215="","",基本情報入力シート!C215)</f>
        <v/>
      </c>
      <c r="C172" s="1310"/>
      <c r="D172" s="1310"/>
      <c r="E172" s="1310"/>
      <c r="F172" s="1310"/>
      <c r="G172" s="1310"/>
      <c r="H172" s="1310"/>
      <c r="I172" s="1310"/>
      <c r="J172" s="1310"/>
      <c r="K172" s="1311"/>
      <c r="L172" s="660" t="str">
        <f>IF(基本情報入力シート!M215="","",基本情報入力シート!M215)</f>
        <v/>
      </c>
      <c r="M172" s="660" t="str">
        <f>IF(基本情報入力シート!R215="","",基本情報入力シート!R215)</f>
        <v/>
      </c>
      <c r="N172" s="660" t="str">
        <f>IF(基本情報入力シート!W215="","",基本情報入力シート!W215)</f>
        <v/>
      </c>
      <c r="O172" s="660" t="str">
        <f>IF(基本情報入力シート!X215="","",基本情報入力シート!X215)</f>
        <v/>
      </c>
      <c r="P172" s="661" t="str">
        <f>IF(基本情報入力シート!Y215="","",基本情報入力シート!Y215)</f>
        <v/>
      </c>
      <c r="Q172" s="641" t="str">
        <f>IF(基本情報入力シート!Z215="","",基本情報入力シート!Z215)</f>
        <v/>
      </c>
      <c r="R172" s="662" t="str">
        <f>IF(基本情報入力シート!AA215="","",基本情報入力シート!AA215)</f>
        <v/>
      </c>
      <c r="S172" s="157"/>
      <c r="T172" s="663" t="str">
        <f>IF(P172="","",VLOOKUP(P172,【参考】数式用2!$A$3:$C$26,3,FALSE))</f>
        <v/>
      </c>
      <c r="U172" s="664" t="s">
        <v>121</v>
      </c>
      <c r="V172" s="158"/>
      <c r="W172" s="665" t="s">
        <v>122</v>
      </c>
      <c r="X172" s="158"/>
      <c r="Y172" s="664" t="s">
        <v>123</v>
      </c>
      <c r="Z172" s="158"/>
      <c r="AA172" s="664" t="s">
        <v>122</v>
      </c>
      <c r="AB172" s="158"/>
      <c r="AC172" s="664" t="s">
        <v>124</v>
      </c>
      <c r="AD172" s="306" t="s">
        <v>125</v>
      </c>
      <c r="AE172" s="666" t="str">
        <f t="shared" si="7"/>
        <v/>
      </c>
      <c r="AF172" s="667" t="s">
        <v>126</v>
      </c>
      <c r="AG172" s="668" t="str">
        <f t="shared" si="8"/>
        <v/>
      </c>
    </row>
    <row r="173" spans="1:33" ht="36.75" customHeight="1">
      <c r="A173" s="660">
        <f t="shared" si="6"/>
        <v>163</v>
      </c>
      <c r="B173" s="1309" t="str">
        <f>IF(基本情報入力シート!C216="","",基本情報入力シート!C216)</f>
        <v/>
      </c>
      <c r="C173" s="1310"/>
      <c r="D173" s="1310"/>
      <c r="E173" s="1310"/>
      <c r="F173" s="1310"/>
      <c r="G173" s="1310"/>
      <c r="H173" s="1310"/>
      <c r="I173" s="1310"/>
      <c r="J173" s="1310"/>
      <c r="K173" s="1311"/>
      <c r="L173" s="660" t="str">
        <f>IF(基本情報入力シート!M216="","",基本情報入力シート!M216)</f>
        <v/>
      </c>
      <c r="M173" s="660" t="str">
        <f>IF(基本情報入力シート!R216="","",基本情報入力シート!R216)</f>
        <v/>
      </c>
      <c r="N173" s="660" t="str">
        <f>IF(基本情報入力シート!W216="","",基本情報入力シート!W216)</f>
        <v/>
      </c>
      <c r="O173" s="660" t="str">
        <f>IF(基本情報入力シート!X216="","",基本情報入力シート!X216)</f>
        <v/>
      </c>
      <c r="P173" s="661" t="str">
        <f>IF(基本情報入力シート!Y216="","",基本情報入力シート!Y216)</f>
        <v/>
      </c>
      <c r="Q173" s="641" t="str">
        <f>IF(基本情報入力シート!Z216="","",基本情報入力シート!Z216)</f>
        <v/>
      </c>
      <c r="R173" s="662" t="str">
        <f>IF(基本情報入力シート!AA216="","",基本情報入力シート!AA216)</f>
        <v/>
      </c>
      <c r="S173" s="157"/>
      <c r="T173" s="663" t="str">
        <f>IF(P173="","",VLOOKUP(P173,【参考】数式用2!$A$3:$C$26,3,FALSE))</f>
        <v/>
      </c>
      <c r="U173" s="664" t="s">
        <v>121</v>
      </c>
      <c r="V173" s="158"/>
      <c r="W173" s="665" t="s">
        <v>122</v>
      </c>
      <c r="X173" s="158"/>
      <c r="Y173" s="664" t="s">
        <v>123</v>
      </c>
      <c r="Z173" s="158"/>
      <c r="AA173" s="664" t="s">
        <v>122</v>
      </c>
      <c r="AB173" s="158"/>
      <c r="AC173" s="664" t="s">
        <v>124</v>
      </c>
      <c r="AD173" s="306" t="s">
        <v>125</v>
      </c>
      <c r="AE173" s="666" t="str">
        <f t="shared" si="7"/>
        <v/>
      </c>
      <c r="AF173" s="667" t="s">
        <v>126</v>
      </c>
      <c r="AG173" s="668" t="str">
        <f t="shared" si="8"/>
        <v/>
      </c>
    </row>
    <row r="174" spans="1:33" ht="36.75" customHeight="1">
      <c r="A174" s="660">
        <f t="shared" si="6"/>
        <v>164</v>
      </c>
      <c r="B174" s="1309" t="str">
        <f>IF(基本情報入力シート!C217="","",基本情報入力シート!C217)</f>
        <v/>
      </c>
      <c r="C174" s="1310"/>
      <c r="D174" s="1310"/>
      <c r="E174" s="1310"/>
      <c r="F174" s="1310"/>
      <c r="G174" s="1310"/>
      <c r="H174" s="1310"/>
      <c r="I174" s="1310"/>
      <c r="J174" s="1310"/>
      <c r="K174" s="1311"/>
      <c r="L174" s="660" t="str">
        <f>IF(基本情報入力シート!M217="","",基本情報入力シート!M217)</f>
        <v/>
      </c>
      <c r="M174" s="660" t="str">
        <f>IF(基本情報入力シート!R217="","",基本情報入力シート!R217)</f>
        <v/>
      </c>
      <c r="N174" s="660" t="str">
        <f>IF(基本情報入力シート!W217="","",基本情報入力シート!W217)</f>
        <v/>
      </c>
      <c r="O174" s="660" t="str">
        <f>IF(基本情報入力シート!X217="","",基本情報入力シート!X217)</f>
        <v/>
      </c>
      <c r="P174" s="661" t="str">
        <f>IF(基本情報入力シート!Y217="","",基本情報入力シート!Y217)</f>
        <v/>
      </c>
      <c r="Q174" s="641" t="str">
        <f>IF(基本情報入力シート!Z217="","",基本情報入力シート!Z217)</f>
        <v/>
      </c>
      <c r="R174" s="662" t="str">
        <f>IF(基本情報入力シート!AA217="","",基本情報入力シート!AA217)</f>
        <v/>
      </c>
      <c r="S174" s="157"/>
      <c r="T174" s="663" t="str">
        <f>IF(P174="","",VLOOKUP(P174,【参考】数式用2!$A$3:$C$26,3,FALSE))</f>
        <v/>
      </c>
      <c r="U174" s="664" t="s">
        <v>121</v>
      </c>
      <c r="V174" s="158"/>
      <c r="W174" s="665" t="s">
        <v>122</v>
      </c>
      <c r="X174" s="158"/>
      <c r="Y174" s="664" t="s">
        <v>123</v>
      </c>
      <c r="Z174" s="158"/>
      <c r="AA174" s="664" t="s">
        <v>122</v>
      </c>
      <c r="AB174" s="158"/>
      <c r="AC174" s="664" t="s">
        <v>124</v>
      </c>
      <c r="AD174" s="306" t="s">
        <v>125</v>
      </c>
      <c r="AE174" s="666" t="str">
        <f t="shared" si="7"/>
        <v/>
      </c>
      <c r="AF174" s="667" t="s">
        <v>126</v>
      </c>
      <c r="AG174" s="668" t="str">
        <f t="shared" si="8"/>
        <v/>
      </c>
    </row>
    <row r="175" spans="1:33" ht="36.75" customHeight="1">
      <c r="A175" s="660">
        <f t="shared" si="6"/>
        <v>165</v>
      </c>
      <c r="B175" s="1309" t="str">
        <f>IF(基本情報入力シート!C218="","",基本情報入力シート!C218)</f>
        <v/>
      </c>
      <c r="C175" s="1310"/>
      <c r="D175" s="1310"/>
      <c r="E175" s="1310"/>
      <c r="F175" s="1310"/>
      <c r="G175" s="1310"/>
      <c r="H175" s="1310"/>
      <c r="I175" s="1310"/>
      <c r="J175" s="1310"/>
      <c r="K175" s="1311"/>
      <c r="L175" s="660" t="str">
        <f>IF(基本情報入力シート!M218="","",基本情報入力シート!M218)</f>
        <v/>
      </c>
      <c r="M175" s="660" t="str">
        <f>IF(基本情報入力シート!R218="","",基本情報入力シート!R218)</f>
        <v/>
      </c>
      <c r="N175" s="660" t="str">
        <f>IF(基本情報入力シート!W218="","",基本情報入力シート!W218)</f>
        <v/>
      </c>
      <c r="O175" s="660" t="str">
        <f>IF(基本情報入力シート!X218="","",基本情報入力シート!X218)</f>
        <v/>
      </c>
      <c r="P175" s="661" t="str">
        <f>IF(基本情報入力シート!Y218="","",基本情報入力シート!Y218)</f>
        <v/>
      </c>
      <c r="Q175" s="641" t="str">
        <f>IF(基本情報入力シート!Z218="","",基本情報入力シート!Z218)</f>
        <v/>
      </c>
      <c r="R175" s="662" t="str">
        <f>IF(基本情報入力シート!AA218="","",基本情報入力シート!AA218)</f>
        <v/>
      </c>
      <c r="S175" s="157"/>
      <c r="T175" s="663" t="str">
        <f>IF(P175="","",VLOOKUP(P175,【参考】数式用2!$A$3:$C$26,3,FALSE))</f>
        <v/>
      </c>
      <c r="U175" s="664" t="s">
        <v>121</v>
      </c>
      <c r="V175" s="158"/>
      <c r="W175" s="665" t="s">
        <v>122</v>
      </c>
      <c r="X175" s="158"/>
      <c r="Y175" s="664" t="s">
        <v>123</v>
      </c>
      <c r="Z175" s="158"/>
      <c r="AA175" s="664" t="s">
        <v>122</v>
      </c>
      <c r="AB175" s="158"/>
      <c r="AC175" s="664" t="s">
        <v>124</v>
      </c>
      <c r="AD175" s="306" t="s">
        <v>125</v>
      </c>
      <c r="AE175" s="666" t="str">
        <f t="shared" si="7"/>
        <v/>
      </c>
      <c r="AF175" s="667" t="s">
        <v>126</v>
      </c>
      <c r="AG175" s="668" t="str">
        <f t="shared" si="8"/>
        <v/>
      </c>
    </row>
    <row r="176" spans="1:33" ht="36.75" customHeight="1">
      <c r="A176" s="660">
        <f t="shared" si="6"/>
        <v>166</v>
      </c>
      <c r="B176" s="1309" t="str">
        <f>IF(基本情報入力シート!C219="","",基本情報入力シート!C219)</f>
        <v/>
      </c>
      <c r="C176" s="1310"/>
      <c r="D176" s="1310"/>
      <c r="E176" s="1310"/>
      <c r="F176" s="1310"/>
      <c r="G176" s="1310"/>
      <c r="H176" s="1310"/>
      <c r="I176" s="1310"/>
      <c r="J176" s="1310"/>
      <c r="K176" s="1311"/>
      <c r="L176" s="660" t="str">
        <f>IF(基本情報入力シート!M219="","",基本情報入力シート!M219)</f>
        <v/>
      </c>
      <c r="M176" s="660" t="str">
        <f>IF(基本情報入力シート!R219="","",基本情報入力シート!R219)</f>
        <v/>
      </c>
      <c r="N176" s="660" t="str">
        <f>IF(基本情報入力シート!W219="","",基本情報入力シート!W219)</f>
        <v/>
      </c>
      <c r="O176" s="660" t="str">
        <f>IF(基本情報入力シート!X219="","",基本情報入力シート!X219)</f>
        <v/>
      </c>
      <c r="P176" s="661" t="str">
        <f>IF(基本情報入力シート!Y219="","",基本情報入力シート!Y219)</f>
        <v/>
      </c>
      <c r="Q176" s="641" t="str">
        <f>IF(基本情報入力シート!Z219="","",基本情報入力シート!Z219)</f>
        <v/>
      </c>
      <c r="R176" s="662" t="str">
        <f>IF(基本情報入力シート!AA219="","",基本情報入力シート!AA219)</f>
        <v/>
      </c>
      <c r="S176" s="157"/>
      <c r="T176" s="663" t="str">
        <f>IF(P176="","",VLOOKUP(P176,【参考】数式用2!$A$3:$C$26,3,FALSE))</f>
        <v/>
      </c>
      <c r="U176" s="664" t="s">
        <v>121</v>
      </c>
      <c r="V176" s="158"/>
      <c r="W176" s="665" t="s">
        <v>122</v>
      </c>
      <c r="X176" s="158"/>
      <c r="Y176" s="664" t="s">
        <v>123</v>
      </c>
      <c r="Z176" s="158"/>
      <c r="AA176" s="664" t="s">
        <v>122</v>
      </c>
      <c r="AB176" s="158"/>
      <c r="AC176" s="664" t="s">
        <v>124</v>
      </c>
      <c r="AD176" s="306" t="s">
        <v>125</v>
      </c>
      <c r="AE176" s="666" t="str">
        <f t="shared" si="7"/>
        <v/>
      </c>
      <c r="AF176" s="667" t="s">
        <v>126</v>
      </c>
      <c r="AG176" s="668" t="str">
        <f t="shared" si="8"/>
        <v/>
      </c>
    </row>
    <row r="177" spans="1:33" ht="36.75" customHeight="1">
      <c r="A177" s="660">
        <f t="shared" si="6"/>
        <v>167</v>
      </c>
      <c r="B177" s="1309" t="str">
        <f>IF(基本情報入力シート!C220="","",基本情報入力シート!C220)</f>
        <v/>
      </c>
      <c r="C177" s="1310"/>
      <c r="D177" s="1310"/>
      <c r="E177" s="1310"/>
      <c r="F177" s="1310"/>
      <c r="G177" s="1310"/>
      <c r="H177" s="1310"/>
      <c r="I177" s="1310"/>
      <c r="J177" s="1310"/>
      <c r="K177" s="1311"/>
      <c r="L177" s="660" t="str">
        <f>IF(基本情報入力シート!M220="","",基本情報入力シート!M220)</f>
        <v/>
      </c>
      <c r="M177" s="660" t="str">
        <f>IF(基本情報入力シート!R220="","",基本情報入力シート!R220)</f>
        <v/>
      </c>
      <c r="N177" s="660" t="str">
        <f>IF(基本情報入力シート!W220="","",基本情報入力シート!W220)</f>
        <v/>
      </c>
      <c r="O177" s="660" t="str">
        <f>IF(基本情報入力シート!X220="","",基本情報入力シート!X220)</f>
        <v/>
      </c>
      <c r="P177" s="661" t="str">
        <f>IF(基本情報入力シート!Y220="","",基本情報入力シート!Y220)</f>
        <v/>
      </c>
      <c r="Q177" s="641" t="str">
        <f>IF(基本情報入力シート!Z220="","",基本情報入力シート!Z220)</f>
        <v/>
      </c>
      <c r="R177" s="662" t="str">
        <f>IF(基本情報入力シート!AA220="","",基本情報入力シート!AA220)</f>
        <v/>
      </c>
      <c r="S177" s="157"/>
      <c r="T177" s="663" t="str">
        <f>IF(P177="","",VLOOKUP(P177,【参考】数式用2!$A$3:$C$26,3,FALSE))</f>
        <v/>
      </c>
      <c r="U177" s="664" t="s">
        <v>121</v>
      </c>
      <c r="V177" s="158"/>
      <c r="W177" s="665" t="s">
        <v>122</v>
      </c>
      <c r="X177" s="158"/>
      <c r="Y177" s="664" t="s">
        <v>123</v>
      </c>
      <c r="Z177" s="158"/>
      <c r="AA177" s="664" t="s">
        <v>122</v>
      </c>
      <c r="AB177" s="158"/>
      <c r="AC177" s="664" t="s">
        <v>124</v>
      </c>
      <c r="AD177" s="306" t="s">
        <v>125</v>
      </c>
      <c r="AE177" s="666" t="str">
        <f t="shared" si="7"/>
        <v/>
      </c>
      <c r="AF177" s="667" t="s">
        <v>126</v>
      </c>
      <c r="AG177" s="668" t="str">
        <f t="shared" si="8"/>
        <v/>
      </c>
    </row>
    <row r="178" spans="1:33" ht="36.75" customHeight="1">
      <c r="A178" s="660">
        <f t="shared" si="6"/>
        <v>168</v>
      </c>
      <c r="B178" s="1309" t="str">
        <f>IF(基本情報入力シート!C221="","",基本情報入力シート!C221)</f>
        <v/>
      </c>
      <c r="C178" s="1310"/>
      <c r="D178" s="1310"/>
      <c r="E178" s="1310"/>
      <c r="F178" s="1310"/>
      <c r="G178" s="1310"/>
      <c r="H178" s="1310"/>
      <c r="I178" s="1310"/>
      <c r="J178" s="1310"/>
      <c r="K178" s="1311"/>
      <c r="L178" s="660" t="str">
        <f>IF(基本情報入力シート!M221="","",基本情報入力シート!M221)</f>
        <v/>
      </c>
      <c r="M178" s="660" t="str">
        <f>IF(基本情報入力シート!R221="","",基本情報入力シート!R221)</f>
        <v/>
      </c>
      <c r="N178" s="660" t="str">
        <f>IF(基本情報入力シート!W221="","",基本情報入力シート!W221)</f>
        <v/>
      </c>
      <c r="O178" s="660" t="str">
        <f>IF(基本情報入力シート!X221="","",基本情報入力シート!X221)</f>
        <v/>
      </c>
      <c r="P178" s="661" t="str">
        <f>IF(基本情報入力シート!Y221="","",基本情報入力シート!Y221)</f>
        <v/>
      </c>
      <c r="Q178" s="641" t="str">
        <f>IF(基本情報入力シート!Z221="","",基本情報入力シート!Z221)</f>
        <v/>
      </c>
      <c r="R178" s="662" t="str">
        <f>IF(基本情報入力シート!AA221="","",基本情報入力シート!AA221)</f>
        <v/>
      </c>
      <c r="S178" s="157"/>
      <c r="T178" s="663" t="str">
        <f>IF(P178="","",VLOOKUP(P178,【参考】数式用2!$A$3:$C$26,3,FALSE))</f>
        <v/>
      </c>
      <c r="U178" s="664" t="s">
        <v>121</v>
      </c>
      <c r="V178" s="158"/>
      <c r="W178" s="665" t="s">
        <v>122</v>
      </c>
      <c r="X178" s="158"/>
      <c r="Y178" s="664" t="s">
        <v>123</v>
      </c>
      <c r="Z178" s="158"/>
      <c r="AA178" s="664" t="s">
        <v>122</v>
      </c>
      <c r="AB178" s="158"/>
      <c r="AC178" s="664" t="s">
        <v>124</v>
      </c>
      <c r="AD178" s="306" t="s">
        <v>125</v>
      </c>
      <c r="AE178" s="666" t="str">
        <f t="shared" si="7"/>
        <v/>
      </c>
      <c r="AF178" s="667" t="s">
        <v>126</v>
      </c>
      <c r="AG178" s="668" t="str">
        <f t="shared" si="8"/>
        <v/>
      </c>
    </row>
    <row r="179" spans="1:33" ht="36.75" customHeight="1">
      <c r="A179" s="660">
        <f t="shared" si="6"/>
        <v>169</v>
      </c>
      <c r="B179" s="1309" t="str">
        <f>IF(基本情報入力シート!C222="","",基本情報入力シート!C222)</f>
        <v/>
      </c>
      <c r="C179" s="1310"/>
      <c r="D179" s="1310"/>
      <c r="E179" s="1310"/>
      <c r="F179" s="1310"/>
      <c r="G179" s="1310"/>
      <c r="H179" s="1310"/>
      <c r="I179" s="1310"/>
      <c r="J179" s="1310"/>
      <c r="K179" s="1311"/>
      <c r="L179" s="660" t="str">
        <f>IF(基本情報入力シート!M222="","",基本情報入力シート!M222)</f>
        <v/>
      </c>
      <c r="M179" s="660" t="str">
        <f>IF(基本情報入力シート!R222="","",基本情報入力シート!R222)</f>
        <v/>
      </c>
      <c r="N179" s="660" t="str">
        <f>IF(基本情報入力シート!W222="","",基本情報入力シート!W222)</f>
        <v/>
      </c>
      <c r="O179" s="660" t="str">
        <f>IF(基本情報入力シート!X222="","",基本情報入力シート!X222)</f>
        <v/>
      </c>
      <c r="P179" s="661" t="str">
        <f>IF(基本情報入力シート!Y222="","",基本情報入力シート!Y222)</f>
        <v/>
      </c>
      <c r="Q179" s="641" t="str">
        <f>IF(基本情報入力シート!Z222="","",基本情報入力シート!Z222)</f>
        <v/>
      </c>
      <c r="R179" s="662" t="str">
        <f>IF(基本情報入力シート!AA222="","",基本情報入力シート!AA222)</f>
        <v/>
      </c>
      <c r="S179" s="157"/>
      <c r="T179" s="663" t="str">
        <f>IF(P179="","",VLOOKUP(P179,【参考】数式用2!$A$3:$C$26,3,FALSE))</f>
        <v/>
      </c>
      <c r="U179" s="664" t="s">
        <v>121</v>
      </c>
      <c r="V179" s="158"/>
      <c r="W179" s="665" t="s">
        <v>122</v>
      </c>
      <c r="X179" s="158"/>
      <c r="Y179" s="664" t="s">
        <v>123</v>
      </c>
      <c r="Z179" s="158"/>
      <c r="AA179" s="664" t="s">
        <v>122</v>
      </c>
      <c r="AB179" s="158"/>
      <c r="AC179" s="664" t="s">
        <v>124</v>
      </c>
      <c r="AD179" s="306" t="s">
        <v>125</v>
      </c>
      <c r="AE179" s="666" t="str">
        <f t="shared" si="7"/>
        <v/>
      </c>
      <c r="AF179" s="667" t="s">
        <v>126</v>
      </c>
      <c r="AG179" s="668" t="str">
        <f t="shared" si="8"/>
        <v/>
      </c>
    </row>
    <row r="180" spans="1:33" ht="36.75" customHeight="1">
      <c r="A180" s="660">
        <f t="shared" si="6"/>
        <v>170</v>
      </c>
      <c r="B180" s="1309" t="str">
        <f>IF(基本情報入力シート!C223="","",基本情報入力シート!C223)</f>
        <v/>
      </c>
      <c r="C180" s="1310"/>
      <c r="D180" s="1310"/>
      <c r="E180" s="1310"/>
      <c r="F180" s="1310"/>
      <c r="G180" s="1310"/>
      <c r="H180" s="1310"/>
      <c r="I180" s="1310"/>
      <c r="J180" s="1310"/>
      <c r="K180" s="1311"/>
      <c r="L180" s="660" t="str">
        <f>IF(基本情報入力シート!M223="","",基本情報入力シート!M223)</f>
        <v/>
      </c>
      <c r="M180" s="660" t="str">
        <f>IF(基本情報入力シート!R223="","",基本情報入力シート!R223)</f>
        <v/>
      </c>
      <c r="N180" s="660" t="str">
        <f>IF(基本情報入力シート!W223="","",基本情報入力シート!W223)</f>
        <v/>
      </c>
      <c r="O180" s="660" t="str">
        <f>IF(基本情報入力シート!X223="","",基本情報入力シート!X223)</f>
        <v/>
      </c>
      <c r="P180" s="661" t="str">
        <f>IF(基本情報入力シート!Y223="","",基本情報入力シート!Y223)</f>
        <v/>
      </c>
      <c r="Q180" s="641" t="str">
        <f>IF(基本情報入力シート!Z223="","",基本情報入力シート!Z223)</f>
        <v/>
      </c>
      <c r="R180" s="662" t="str">
        <f>IF(基本情報入力シート!AA223="","",基本情報入力シート!AA223)</f>
        <v/>
      </c>
      <c r="S180" s="157"/>
      <c r="T180" s="663" t="str">
        <f>IF(P180="","",VLOOKUP(P180,【参考】数式用2!$A$3:$C$26,3,FALSE))</f>
        <v/>
      </c>
      <c r="U180" s="664" t="s">
        <v>121</v>
      </c>
      <c r="V180" s="158"/>
      <c r="W180" s="665" t="s">
        <v>122</v>
      </c>
      <c r="X180" s="158"/>
      <c r="Y180" s="664" t="s">
        <v>123</v>
      </c>
      <c r="Z180" s="158"/>
      <c r="AA180" s="664" t="s">
        <v>122</v>
      </c>
      <c r="AB180" s="158"/>
      <c r="AC180" s="664" t="s">
        <v>124</v>
      </c>
      <c r="AD180" s="306" t="s">
        <v>125</v>
      </c>
      <c r="AE180" s="666" t="str">
        <f t="shared" si="7"/>
        <v/>
      </c>
      <c r="AF180" s="667" t="s">
        <v>126</v>
      </c>
      <c r="AG180" s="668" t="str">
        <f t="shared" si="8"/>
        <v/>
      </c>
    </row>
    <row r="181" spans="1:33" ht="36.75" customHeight="1">
      <c r="A181" s="660">
        <f t="shared" si="6"/>
        <v>171</v>
      </c>
      <c r="B181" s="1309" t="str">
        <f>IF(基本情報入力シート!C224="","",基本情報入力シート!C224)</f>
        <v/>
      </c>
      <c r="C181" s="1310"/>
      <c r="D181" s="1310"/>
      <c r="E181" s="1310"/>
      <c r="F181" s="1310"/>
      <c r="G181" s="1310"/>
      <c r="H181" s="1310"/>
      <c r="I181" s="1310"/>
      <c r="J181" s="1310"/>
      <c r="K181" s="1311"/>
      <c r="L181" s="660" t="str">
        <f>IF(基本情報入力シート!M224="","",基本情報入力シート!M224)</f>
        <v/>
      </c>
      <c r="M181" s="660" t="str">
        <f>IF(基本情報入力シート!R224="","",基本情報入力シート!R224)</f>
        <v/>
      </c>
      <c r="N181" s="660" t="str">
        <f>IF(基本情報入力シート!W224="","",基本情報入力シート!W224)</f>
        <v/>
      </c>
      <c r="O181" s="660" t="str">
        <f>IF(基本情報入力シート!X224="","",基本情報入力シート!X224)</f>
        <v/>
      </c>
      <c r="P181" s="661" t="str">
        <f>IF(基本情報入力シート!Y224="","",基本情報入力シート!Y224)</f>
        <v/>
      </c>
      <c r="Q181" s="641" t="str">
        <f>IF(基本情報入力シート!Z224="","",基本情報入力シート!Z224)</f>
        <v/>
      </c>
      <c r="R181" s="662" t="str">
        <f>IF(基本情報入力シート!AA224="","",基本情報入力シート!AA224)</f>
        <v/>
      </c>
      <c r="S181" s="157"/>
      <c r="T181" s="663" t="str">
        <f>IF(P181="","",VLOOKUP(P181,【参考】数式用2!$A$3:$C$26,3,FALSE))</f>
        <v/>
      </c>
      <c r="U181" s="664" t="s">
        <v>121</v>
      </c>
      <c r="V181" s="158"/>
      <c r="W181" s="665" t="s">
        <v>122</v>
      </c>
      <c r="X181" s="158"/>
      <c r="Y181" s="664" t="s">
        <v>123</v>
      </c>
      <c r="Z181" s="158"/>
      <c r="AA181" s="664" t="s">
        <v>122</v>
      </c>
      <c r="AB181" s="158"/>
      <c r="AC181" s="664" t="s">
        <v>124</v>
      </c>
      <c r="AD181" s="306" t="s">
        <v>125</v>
      </c>
      <c r="AE181" s="666" t="str">
        <f t="shared" si="7"/>
        <v/>
      </c>
      <c r="AF181" s="667" t="s">
        <v>126</v>
      </c>
      <c r="AG181" s="668" t="str">
        <f t="shared" si="8"/>
        <v/>
      </c>
    </row>
    <row r="182" spans="1:33" ht="36.75" customHeight="1">
      <c r="A182" s="660">
        <f t="shared" si="6"/>
        <v>172</v>
      </c>
      <c r="B182" s="1309" t="str">
        <f>IF(基本情報入力シート!C225="","",基本情報入力シート!C225)</f>
        <v/>
      </c>
      <c r="C182" s="1310"/>
      <c r="D182" s="1310"/>
      <c r="E182" s="1310"/>
      <c r="F182" s="1310"/>
      <c r="G182" s="1310"/>
      <c r="H182" s="1310"/>
      <c r="I182" s="1310"/>
      <c r="J182" s="1310"/>
      <c r="K182" s="1311"/>
      <c r="L182" s="660" t="str">
        <f>IF(基本情報入力シート!M225="","",基本情報入力シート!M225)</f>
        <v/>
      </c>
      <c r="M182" s="660" t="str">
        <f>IF(基本情報入力シート!R225="","",基本情報入力シート!R225)</f>
        <v/>
      </c>
      <c r="N182" s="660" t="str">
        <f>IF(基本情報入力シート!W225="","",基本情報入力シート!W225)</f>
        <v/>
      </c>
      <c r="O182" s="660" t="str">
        <f>IF(基本情報入力シート!X225="","",基本情報入力シート!X225)</f>
        <v/>
      </c>
      <c r="P182" s="661" t="str">
        <f>IF(基本情報入力シート!Y225="","",基本情報入力シート!Y225)</f>
        <v/>
      </c>
      <c r="Q182" s="641" t="str">
        <f>IF(基本情報入力シート!Z225="","",基本情報入力シート!Z225)</f>
        <v/>
      </c>
      <c r="R182" s="662" t="str">
        <f>IF(基本情報入力シート!AA225="","",基本情報入力シート!AA225)</f>
        <v/>
      </c>
      <c r="S182" s="157"/>
      <c r="T182" s="663" t="str">
        <f>IF(P182="","",VLOOKUP(P182,【参考】数式用2!$A$3:$C$26,3,FALSE))</f>
        <v/>
      </c>
      <c r="U182" s="664" t="s">
        <v>121</v>
      </c>
      <c r="V182" s="158"/>
      <c r="W182" s="665" t="s">
        <v>122</v>
      </c>
      <c r="X182" s="158"/>
      <c r="Y182" s="664" t="s">
        <v>123</v>
      </c>
      <c r="Z182" s="158"/>
      <c r="AA182" s="664" t="s">
        <v>122</v>
      </c>
      <c r="AB182" s="158"/>
      <c r="AC182" s="664" t="s">
        <v>124</v>
      </c>
      <c r="AD182" s="306" t="s">
        <v>125</v>
      </c>
      <c r="AE182" s="666" t="str">
        <f t="shared" si="7"/>
        <v/>
      </c>
      <c r="AF182" s="667" t="s">
        <v>126</v>
      </c>
      <c r="AG182" s="668" t="str">
        <f t="shared" si="8"/>
        <v/>
      </c>
    </row>
    <row r="183" spans="1:33" ht="36.75" customHeight="1">
      <c r="A183" s="660">
        <f t="shared" si="6"/>
        <v>173</v>
      </c>
      <c r="B183" s="1309" t="str">
        <f>IF(基本情報入力シート!C226="","",基本情報入力シート!C226)</f>
        <v/>
      </c>
      <c r="C183" s="1310"/>
      <c r="D183" s="1310"/>
      <c r="E183" s="1310"/>
      <c r="F183" s="1310"/>
      <c r="G183" s="1310"/>
      <c r="H183" s="1310"/>
      <c r="I183" s="1310"/>
      <c r="J183" s="1310"/>
      <c r="K183" s="1311"/>
      <c r="L183" s="660" t="str">
        <f>IF(基本情報入力シート!M226="","",基本情報入力シート!M226)</f>
        <v/>
      </c>
      <c r="M183" s="660" t="str">
        <f>IF(基本情報入力シート!R226="","",基本情報入力シート!R226)</f>
        <v/>
      </c>
      <c r="N183" s="660" t="str">
        <f>IF(基本情報入力シート!W226="","",基本情報入力シート!W226)</f>
        <v/>
      </c>
      <c r="O183" s="660" t="str">
        <f>IF(基本情報入力シート!X226="","",基本情報入力シート!X226)</f>
        <v/>
      </c>
      <c r="P183" s="661" t="str">
        <f>IF(基本情報入力シート!Y226="","",基本情報入力シート!Y226)</f>
        <v/>
      </c>
      <c r="Q183" s="641" t="str">
        <f>IF(基本情報入力シート!Z226="","",基本情報入力シート!Z226)</f>
        <v/>
      </c>
      <c r="R183" s="662" t="str">
        <f>IF(基本情報入力シート!AA226="","",基本情報入力シート!AA226)</f>
        <v/>
      </c>
      <c r="S183" s="157"/>
      <c r="T183" s="663" t="str">
        <f>IF(P183="","",VLOOKUP(P183,【参考】数式用2!$A$3:$C$26,3,FALSE))</f>
        <v/>
      </c>
      <c r="U183" s="664" t="s">
        <v>121</v>
      </c>
      <c r="V183" s="158"/>
      <c r="W183" s="665" t="s">
        <v>122</v>
      </c>
      <c r="X183" s="158"/>
      <c r="Y183" s="664" t="s">
        <v>123</v>
      </c>
      <c r="Z183" s="158"/>
      <c r="AA183" s="664" t="s">
        <v>122</v>
      </c>
      <c r="AB183" s="158"/>
      <c r="AC183" s="664" t="s">
        <v>124</v>
      </c>
      <c r="AD183" s="306" t="s">
        <v>125</v>
      </c>
      <c r="AE183" s="666" t="str">
        <f t="shared" si="7"/>
        <v/>
      </c>
      <c r="AF183" s="667" t="s">
        <v>126</v>
      </c>
      <c r="AG183" s="668" t="str">
        <f t="shared" si="8"/>
        <v/>
      </c>
    </row>
    <row r="184" spans="1:33" ht="36.75" customHeight="1">
      <c r="A184" s="660">
        <f t="shared" si="6"/>
        <v>174</v>
      </c>
      <c r="B184" s="1309" t="str">
        <f>IF(基本情報入力シート!C227="","",基本情報入力シート!C227)</f>
        <v/>
      </c>
      <c r="C184" s="1310"/>
      <c r="D184" s="1310"/>
      <c r="E184" s="1310"/>
      <c r="F184" s="1310"/>
      <c r="G184" s="1310"/>
      <c r="H184" s="1310"/>
      <c r="I184" s="1310"/>
      <c r="J184" s="1310"/>
      <c r="K184" s="1311"/>
      <c r="L184" s="660" t="str">
        <f>IF(基本情報入力シート!M227="","",基本情報入力シート!M227)</f>
        <v/>
      </c>
      <c r="M184" s="660" t="str">
        <f>IF(基本情報入力シート!R227="","",基本情報入力シート!R227)</f>
        <v/>
      </c>
      <c r="N184" s="660" t="str">
        <f>IF(基本情報入力シート!W227="","",基本情報入力シート!W227)</f>
        <v/>
      </c>
      <c r="O184" s="660" t="str">
        <f>IF(基本情報入力シート!X227="","",基本情報入力シート!X227)</f>
        <v/>
      </c>
      <c r="P184" s="661" t="str">
        <f>IF(基本情報入力シート!Y227="","",基本情報入力シート!Y227)</f>
        <v/>
      </c>
      <c r="Q184" s="641" t="str">
        <f>IF(基本情報入力シート!Z227="","",基本情報入力シート!Z227)</f>
        <v/>
      </c>
      <c r="R184" s="662" t="str">
        <f>IF(基本情報入力シート!AA227="","",基本情報入力シート!AA227)</f>
        <v/>
      </c>
      <c r="S184" s="157"/>
      <c r="T184" s="663" t="str">
        <f>IF(P184="","",VLOOKUP(P184,【参考】数式用2!$A$3:$C$26,3,FALSE))</f>
        <v/>
      </c>
      <c r="U184" s="664" t="s">
        <v>121</v>
      </c>
      <c r="V184" s="158"/>
      <c r="W184" s="665" t="s">
        <v>122</v>
      </c>
      <c r="X184" s="158"/>
      <c r="Y184" s="664" t="s">
        <v>123</v>
      </c>
      <c r="Z184" s="158"/>
      <c r="AA184" s="664" t="s">
        <v>122</v>
      </c>
      <c r="AB184" s="158"/>
      <c r="AC184" s="664" t="s">
        <v>124</v>
      </c>
      <c r="AD184" s="306" t="s">
        <v>125</v>
      </c>
      <c r="AE184" s="666" t="str">
        <f t="shared" si="7"/>
        <v/>
      </c>
      <c r="AF184" s="667" t="s">
        <v>126</v>
      </c>
      <c r="AG184" s="668" t="str">
        <f t="shared" si="8"/>
        <v/>
      </c>
    </row>
    <row r="185" spans="1:33" ht="36.75" customHeight="1">
      <c r="A185" s="660">
        <f t="shared" si="6"/>
        <v>175</v>
      </c>
      <c r="B185" s="1309" t="str">
        <f>IF(基本情報入力シート!C228="","",基本情報入力シート!C228)</f>
        <v/>
      </c>
      <c r="C185" s="1310"/>
      <c r="D185" s="1310"/>
      <c r="E185" s="1310"/>
      <c r="F185" s="1310"/>
      <c r="G185" s="1310"/>
      <c r="H185" s="1310"/>
      <c r="I185" s="1310"/>
      <c r="J185" s="1310"/>
      <c r="K185" s="1311"/>
      <c r="L185" s="660" t="str">
        <f>IF(基本情報入力シート!M228="","",基本情報入力シート!M228)</f>
        <v/>
      </c>
      <c r="M185" s="660" t="str">
        <f>IF(基本情報入力シート!R228="","",基本情報入力シート!R228)</f>
        <v/>
      </c>
      <c r="N185" s="660" t="str">
        <f>IF(基本情報入力シート!W228="","",基本情報入力シート!W228)</f>
        <v/>
      </c>
      <c r="O185" s="660" t="str">
        <f>IF(基本情報入力シート!X228="","",基本情報入力シート!X228)</f>
        <v/>
      </c>
      <c r="P185" s="661" t="str">
        <f>IF(基本情報入力シート!Y228="","",基本情報入力シート!Y228)</f>
        <v/>
      </c>
      <c r="Q185" s="641" t="str">
        <f>IF(基本情報入力シート!Z228="","",基本情報入力シート!Z228)</f>
        <v/>
      </c>
      <c r="R185" s="662" t="str">
        <f>IF(基本情報入力シート!AA228="","",基本情報入力シート!AA228)</f>
        <v/>
      </c>
      <c r="S185" s="157"/>
      <c r="T185" s="663" t="str">
        <f>IF(P185="","",VLOOKUP(P185,【参考】数式用2!$A$3:$C$26,3,FALSE))</f>
        <v/>
      </c>
      <c r="U185" s="664" t="s">
        <v>121</v>
      </c>
      <c r="V185" s="158"/>
      <c r="W185" s="665" t="s">
        <v>122</v>
      </c>
      <c r="X185" s="158"/>
      <c r="Y185" s="664" t="s">
        <v>123</v>
      </c>
      <c r="Z185" s="158"/>
      <c r="AA185" s="664" t="s">
        <v>122</v>
      </c>
      <c r="AB185" s="158"/>
      <c r="AC185" s="664" t="s">
        <v>124</v>
      </c>
      <c r="AD185" s="306" t="s">
        <v>125</v>
      </c>
      <c r="AE185" s="666" t="str">
        <f t="shared" si="7"/>
        <v/>
      </c>
      <c r="AF185" s="667" t="s">
        <v>126</v>
      </c>
      <c r="AG185" s="668" t="str">
        <f t="shared" si="8"/>
        <v/>
      </c>
    </row>
    <row r="186" spans="1:33" ht="36.75" customHeight="1">
      <c r="A186" s="660">
        <f t="shared" si="6"/>
        <v>176</v>
      </c>
      <c r="B186" s="1309" t="str">
        <f>IF(基本情報入力シート!C229="","",基本情報入力シート!C229)</f>
        <v/>
      </c>
      <c r="C186" s="1310"/>
      <c r="D186" s="1310"/>
      <c r="E186" s="1310"/>
      <c r="F186" s="1310"/>
      <c r="G186" s="1310"/>
      <c r="H186" s="1310"/>
      <c r="I186" s="1310"/>
      <c r="J186" s="1310"/>
      <c r="K186" s="1311"/>
      <c r="L186" s="660" t="str">
        <f>IF(基本情報入力シート!M229="","",基本情報入力シート!M229)</f>
        <v/>
      </c>
      <c r="M186" s="660" t="str">
        <f>IF(基本情報入力シート!R229="","",基本情報入力シート!R229)</f>
        <v/>
      </c>
      <c r="N186" s="660" t="str">
        <f>IF(基本情報入力シート!W229="","",基本情報入力シート!W229)</f>
        <v/>
      </c>
      <c r="O186" s="660" t="str">
        <f>IF(基本情報入力シート!X229="","",基本情報入力シート!X229)</f>
        <v/>
      </c>
      <c r="P186" s="661" t="str">
        <f>IF(基本情報入力シート!Y229="","",基本情報入力シート!Y229)</f>
        <v/>
      </c>
      <c r="Q186" s="641" t="str">
        <f>IF(基本情報入力シート!Z229="","",基本情報入力シート!Z229)</f>
        <v/>
      </c>
      <c r="R186" s="662" t="str">
        <f>IF(基本情報入力シート!AA229="","",基本情報入力シート!AA229)</f>
        <v/>
      </c>
      <c r="S186" s="157"/>
      <c r="T186" s="663" t="str">
        <f>IF(P186="","",VLOOKUP(P186,【参考】数式用2!$A$3:$C$26,3,FALSE))</f>
        <v/>
      </c>
      <c r="U186" s="664" t="s">
        <v>121</v>
      </c>
      <c r="V186" s="158"/>
      <c r="W186" s="665" t="s">
        <v>122</v>
      </c>
      <c r="X186" s="158"/>
      <c r="Y186" s="664" t="s">
        <v>123</v>
      </c>
      <c r="Z186" s="158"/>
      <c r="AA186" s="664" t="s">
        <v>122</v>
      </c>
      <c r="AB186" s="158"/>
      <c r="AC186" s="664" t="s">
        <v>124</v>
      </c>
      <c r="AD186" s="306" t="s">
        <v>125</v>
      </c>
      <c r="AE186" s="666" t="str">
        <f t="shared" si="7"/>
        <v/>
      </c>
      <c r="AF186" s="667" t="s">
        <v>126</v>
      </c>
      <c r="AG186" s="668" t="str">
        <f t="shared" si="8"/>
        <v/>
      </c>
    </row>
    <row r="187" spans="1:33" ht="36.75" customHeight="1">
      <c r="A187" s="660">
        <f t="shared" si="6"/>
        <v>177</v>
      </c>
      <c r="B187" s="1309" t="str">
        <f>IF(基本情報入力シート!C230="","",基本情報入力シート!C230)</f>
        <v/>
      </c>
      <c r="C187" s="1310"/>
      <c r="D187" s="1310"/>
      <c r="E187" s="1310"/>
      <c r="F187" s="1310"/>
      <c r="G187" s="1310"/>
      <c r="H187" s="1310"/>
      <c r="I187" s="1310"/>
      <c r="J187" s="1310"/>
      <c r="K187" s="1311"/>
      <c r="L187" s="660" t="str">
        <f>IF(基本情報入力シート!M230="","",基本情報入力シート!M230)</f>
        <v/>
      </c>
      <c r="M187" s="660" t="str">
        <f>IF(基本情報入力シート!R230="","",基本情報入力シート!R230)</f>
        <v/>
      </c>
      <c r="N187" s="660" t="str">
        <f>IF(基本情報入力シート!W230="","",基本情報入力シート!W230)</f>
        <v/>
      </c>
      <c r="O187" s="660" t="str">
        <f>IF(基本情報入力シート!X230="","",基本情報入力シート!X230)</f>
        <v/>
      </c>
      <c r="P187" s="661" t="str">
        <f>IF(基本情報入力シート!Y230="","",基本情報入力シート!Y230)</f>
        <v/>
      </c>
      <c r="Q187" s="641" t="str">
        <f>IF(基本情報入力シート!Z230="","",基本情報入力シート!Z230)</f>
        <v/>
      </c>
      <c r="R187" s="662" t="str">
        <f>IF(基本情報入力シート!AA230="","",基本情報入力シート!AA230)</f>
        <v/>
      </c>
      <c r="S187" s="157"/>
      <c r="T187" s="663" t="str">
        <f>IF(P187="","",VLOOKUP(P187,【参考】数式用2!$A$3:$C$26,3,FALSE))</f>
        <v/>
      </c>
      <c r="U187" s="664" t="s">
        <v>121</v>
      </c>
      <c r="V187" s="158"/>
      <c r="W187" s="665" t="s">
        <v>122</v>
      </c>
      <c r="X187" s="158"/>
      <c r="Y187" s="664" t="s">
        <v>123</v>
      </c>
      <c r="Z187" s="158"/>
      <c r="AA187" s="664" t="s">
        <v>122</v>
      </c>
      <c r="AB187" s="158"/>
      <c r="AC187" s="664" t="s">
        <v>124</v>
      </c>
      <c r="AD187" s="306" t="s">
        <v>125</v>
      </c>
      <c r="AE187" s="666" t="str">
        <f t="shared" si="7"/>
        <v/>
      </c>
      <c r="AF187" s="667" t="s">
        <v>126</v>
      </c>
      <c r="AG187" s="668" t="str">
        <f t="shared" si="8"/>
        <v/>
      </c>
    </row>
    <row r="188" spans="1:33" ht="36.75" customHeight="1">
      <c r="A188" s="660">
        <f t="shared" si="6"/>
        <v>178</v>
      </c>
      <c r="B188" s="1309" t="str">
        <f>IF(基本情報入力シート!C231="","",基本情報入力シート!C231)</f>
        <v/>
      </c>
      <c r="C188" s="1310"/>
      <c r="D188" s="1310"/>
      <c r="E188" s="1310"/>
      <c r="F188" s="1310"/>
      <c r="G188" s="1310"/>
      <c r="H188" s="1310"/>
      <c r="I188" s="1310"/>
      <c r="J188" s="1310"/>
      <c r="K188" s="1311"/>
      <c r="L188" s="660" t="str">
        <f>IF(基本情報入力シート!M231="","",基本情報入力シート!M231)</f>
        <v/>
      </c>
      <c r="M188" s="660" t="str">
        <f>IF(基本情報入力シート!R231="","",基本情報入力シート!R231)</f>
        <v/>
      </c>
      <c r="N188" s="660" t="str">
        <f>IF(基本情報入力シート!W231="","",基本情報入力シート!W231)</f>
        <v/>
      </c>
      <c r="O188" s="660" t="str">
        <f>IF(基本情報入力シート!X231="","",基本情報入力シート!X231)</f>
        <v/>
      </c>
      <c r="P188" s="661" t="str">
        <f>IF(基本情報入力シート!Y231="","",基本情報入力シート!Y231)</f>
        <v/>
      </c>
      <c r="Q188" s="641" t="str">
        <f>IF(基本情報入力シート!Z231="","",基本情報入力シート!Z231)</f>
        <v/>
      </c>
      <c r="R188" s="662" t="str">
        <f>IF(基本情報入力シート!AA231="","",基本情報入力シート!AA231)</f>
        <v/>
      </c>
      <c r="S188" s="157"/>
      <c r="T188" s="663" t="str">
        <f>IF(P188="","",VLOOKUP(P188,【参考】数式用2!$A$3:$C$26,3,FALSE))</f>
        <v/>
      </c>
      <c r="U188" s="664" t="s">
        <v>121</v>
      </c>
      <c r="V188" s="158"/>
      <c r="W188" s="665" t="s">
        <v>122</v>
      </c>
      <c r="X188" s="158"/>
      <c r="Y188" s="664" t="s">
        <v>123</v>
      </c>
      <c r="Z188" s="158"/>
      <c r="AA188" s="664" t="s">
        <v>122</v>
      </c>
      <c r="AB188" s="158"/>
      <c r="AC188" s="664" t="s">
        <v>124</v>
      </c>
      <c r="AD188" s="306" t="s">
        <v>125</v>
      </c>
      <c r="AE188" s="666" t="str">
        <f t="shared" si="7"/>
        <v/>
      </c>
      <c r="AF188" s="667" t="s">
        <v>126</v>
      </c>
      <c r="AG188" s="668" t="str">
        <f t="shared" si="8"/>
        <v/>
      </c>
    </row>
    <row r="189" spans="1:33" ht="36.75" customHeight="1">
      <c r="A189" s="660">
        <f t="shared" si="6"/>
        <v>179</v>
      </c>
      <c r="B189" s="1309" t="str">
        <f>IF(基本情報入力シート!C232="","",基本情報入力シート!C232)</f>
        <v/>
      </c>
      <c r="C189" s="1310"/>
      <c r="D189" s="1310"/>
      <c r="E189" s="1310"/>
      <c r="F189" s="1310"/>
      <c r="G189" s="1310"/>
      <c r="H189" s="1310"/>
      <c r="I189" s="1310"/>
      <c r="J189" s="1310"/>
      <c r="K189" s="1311"/>
      <c r="L189" s="660" t="str">
        <f>IF(基本情報入力シート!M232="","",基本情報入力シート!M232)</f>
        <v/>
      </c>
      <c r="M189" s="660" t="str">
        <f>IF(基本情報入力シート!R232="","",基本情報入力シート!R232)</f>
        <v/>
      </c>
      <c r="N189" s="660" t="str">
        <f>IF(基本情報入力シート!W232="","",基本情報入力シート!W232)</f>
        <v/>
      </c>
      <c r="O189" s="660" t="str">
        <f>IF(基本情報入力シート!X232="","",基本情報入力シート!X232)</f>
        <v/>
      </c>
      <c r="P189" s="661" t="str">
        <f>IF(基本情報入力シート!Y232="","",基本情報入力シート!Y232)</f>
        <v/>
      </c>
      <c r="Q189" s="641" t="str">
        <f>IF(基本情報入力シート!Z232="","",基本情報入力シート!Z232)</f>
        <v/>
      </c>
      <c r="R189" s="662" t="str">
        <f>IF(基本情報入力シート!AA232="","",基本情報入力シート!AA232)</f>
        <v/>
      </c>
      <c r="S189" s="157"/>
      <c r="T189" s="663" t="str">
        <f>IF(P189="","",VLOOKUP(P189,【参考】数式用2!$A$3:$C$26,3,FALSE))</f>
        <v/>
      </c>
      <c r="U189" s="664" t="s">
        <v>121</v>
      </c>
      <c r="V189" s="158"/>
      <c r="W189" s="665" t="s">
        <v>122</v>
      </c>
      <c r="X189" s="158"/>
      <c r="Y189" s="664" t="s">
        <v>123</v>
      </c>
      <c r="Z189" s="158"/>
      <c r="AA189" s="664" t="s">
        <v>122</v>
      </c>
      <c r="AB189" s="158"/>
      <c r="AC189" s="664" t="s">
        <v>124</v>
      </c>
      <c r="AD189" s="306" t="s">
        <v>125</v>
      </c>
      <c r="AE189" s="666" t="str">
        <f t="shared" si="7"/>
        <v/>
      </c>
      <c r="AF189" s="667" t="s">
        <v>126</v>
      </c>
      <c r="AG189" s="668" t="str">
        <f t="shared" si="8"/>
        <v/>
      </c>
    </row>
    <row r="190" spans="1:33" ht="36.75" customHeight="1">
      <c r="A190" s="660">
        <f t="shared" si="6"/>
        <v>180</v>
      </c>
      <c r="B190" s="1309" t="str">
        <f>IF(基本情報入力シート!C233="","",基本情報入力シート!C233)</f>
        <v/>
      </c>
      <c r="C190" s="1310"/>
      <c r="D190" s="1310"/>
      <c r="E190" s="1310"/>
      <c r="F190" s="1310"/>
      <c r="G190" s="1310"/>
      <c r="H190" s="1310"/>
      <c r="I190" s="1310"/>
      <c r="J190" s="1310"/>
      <c r="K190" s="1311"/>
      <c r="L190" s="660" t="str">
        <f>IF(基本情報入力シート!M233="","",基本情報入力シート!M233)</f>
        <v/>
      </c>
      <c r="M190" s="660" t="str">
        <f>IF(基本情報入力シート!R233="","",基本情報入力シート!R233)</f>
        <v/>
      </c>
      <c r="N190" s="660" t="str">
        <f>IF(基本情報入力シート!W233="","",基本情報入力シート!W233)</f>
        <v/>
      </c>
      <c r="O190" s="660" t="str">
        <f>IF(基本情報入力シート!X233="","",基本情報入力シート!X233)</f>
        <v/>
      </c>
      <c r="P190" s="661" t="str">
        <f>IF(基本情報入力シート!Y233="","",基本情報入力シート!Y233)</f>
        <v/>
      </c>
      <c r="Q190" s="641" t="str">
        <f>IF(基本情報入力シート!Z233="","",基本情報入力シート!Z233)</f>
        <v/>
      </c>
      <c r="R190" s="662" t="str">
        <f>IF(基本情報入力シート!AA233="","",基本情報入力シート!AA233)</f>
        <v/>
      </c>
      <c r="S190" s="157"/>
      <c r="T190" s="663" t="str">
        <f>IF(P190="","",VLOOKUP(P190,【参考】数式用2!$A$3:$C$26,3,FALSE))</f>
        <v/>
      </c>
      <c r="U190" s="664" t="s">
        <v>121</v>
      </c>
      <c r="V190" s="158"/>
      <c r="W190" s="665" t="s">
        <v>122</v>
      </c>
      <c r="X190" s="158"/>
      <c r="Y190" s="664" t="s">
        <v>123</v>
      </c>
      <c r="Z190" s="158"/>
      <c r="AA190" s="664" t="s">
        <v>122</v>
      </c>
      <c r="AB190" s="158"/>
      <c r="AC190" s="664" t="s">
        <v>124</v>
      </c>
      <c r="AD190" s="306" t="s">
        <v>125</v>
      </c>
      <c r="AE190" s="666" t="str">
        <f t="shared" si="7"/>
        <v/>
      </c>
      <c r="AF190" s="667" t="s">
        <v>126</v>
      </c>
      <c r="AG190" s="668" t="str">
        <f t="shared" si="8"/>
        <v/>
      </c>
    </row>
    <row r="191" spans="1:33" ht="36.75" customHeight="1">
      <c r="A191" s="660">
        <f t="shared" si="6"/>
        <v>181</v>
      </c>
      <c r="B191" s="1309" t="str">
        <f>IF(基本情報入力シート!C234="","",基本情報入力シート!C234)</f>
        <v/>
      </c>
      <c r="C191" s="1310"/>
      <c r="D191" s="1310"/>
      <c r="E191" s="1310"/>
      <c r="F191" s="1310"/>
      <c r="G191" s="1310"/>
      <c r="H191" s="1310"/>
      <c r="I191" s="1310"/>
      <c r="J191" s="1310"/>
      <c r="K191" s="1311"/>
      <c r="L191" s="660" t="str">
        <f>IF(基本情報入力シート!M234="","",基本情報入力シート!M234)</f>
        <v/>
      </c>
      <c r="M191" s="660" t="str">
        <f>IF(基本情報入力シート!R234="","",基本情報入力シート!R234)</f>
        <v/>
      </c>
      <c r="N191" s="660" t="str">
        <f>IF(基本情報入力シート!W234="","",基本情報入力シート!W234)</f>
        <v/>
      </c>
      <c r="O191" s="660" t="str">
        <f>IF(基本情報入力シート!X234="","",基本情報入力シート!X234)</f>
        <v/>
      </c>
      <c r="P191" s="661" t="str">
        <f>IF(基本情報入力シート!Y234="","",基本情報入力シート!Y234)</f>
        <v/>
      </c>
      <c r="Q191" s="641" t="str">
        <f>IF(基本情報入力シート!Z234="","",基本情報入力シート!Z234)</f>
        <v/>
      </c>
      <c r="R191" s="662" t="str">
        <f>IF(基本情報入力シート!AA234="","",基本情報入力シート!AA234)</f>
        <v/>
      </c>
      <c r="S191" s="157"/>
      <c r="T191" s="663" t="str">
        <f>IF(P191="","",VLOOKUP(P191,【参考】数式用2!$A$3:$C$26,3,FALSE))</f>
        <v/>
      </c>
      <c r="U191" s="664" t="s">
        <v>121</v>
      </c>
      <c r="V191" s="158"/>
      <c r="W191" s="665" t="s">
        <v>122</v>
      </c>
      <c r="X191" s="158"/>
      <c r="Y191" s="664" t="s">
        <v>123</v>
      </c>
      <c r="Z191" s="158"/>
      <c r="AA191" s="664" t="s">
        <v>122</v>
      </c>
      <c r="AB191" s="158"/>
      <c r="AC191" s="664" t="s">
        <v>124</v>
      </c>
      <c r="AD191" s="306" t="s">
        <v>125</v>
      </c>
      <c r="AE191" s="666" t="str">
        <f t="shared" si="7"/>
        <v/>
      </c>
      <c r="AF191" s="667" t="s">
        <v>126</v>
      </c>
      <c r="AG191" s="668" t="str">
        <f t="shared" si="8"/>
        <v/>
      </c>
    </row>
    <row r="192" spans="1:33" ht="36.75" customHeight="1">
      <c r="A192" s="660">
        <f t="shared" si="6"/>
        <v>182</v>
      </c>
      <c r="B192" s="1309" t="str">
        <f>IF(基本情報入力シート!C235="","",基本情報入力シート!C235)</f>
        <v/>
      </c>
      <c r="C192" s="1310"/>
      <c r="D192" s="1310"/>
      <c r="E192" s="1310"/>
      <c r="F192" s="1310"/>
      <c r="G192" s="1310"/>
      <c r="H192" s="1310"/>
      <c r="I192" s="1310"/>
      <c r="J192" s="1310"/>
      <c r="K192" s="1311"/>
      <c r="L192" s="660" t="str">
        <f>IF(基本情報入力シート!M235="","",基本情報入力シート!M235)</f>
        <v/>
      </c>
      <c r="M192" s="660" t="str">
        <f>IF(基本情報入力シート!R235="","",基本情報入力シート!R235)</f>
        <v/>
      </c>
      <c r="N192" s="660" t="str">
        <f>IF(基本情報入力シート!W235="","",基本情報入力シート!W235)</f>
        <v/>
      </c>
      <c r="O192" s="660" t="str">
        <f>IF(基本情報入力シート!X235="","",基本情報入力シート!X235)</f>
        <v/>
      </c>
      <c r="P192" s="661" t="str">
        <f>IF(基本情報入力シート!Y235="","",基本情報入力シート!Y235)</f>
        <v/>
      </c>
      <c r="Q192" s="641" t="str">
        <f>IF(基本情報入力シート!Z235="","",基本情報入力シート!Z235)</f>
        <v/>
      </c>
      <c r="R192" s="662" t="str">
        <f>IF(基本情報入力シート!AA235="","",基本情報入力シート!AA235)</f>
        <v/>
      </c>
      <c r="S192" s="157"/>
      <c r="T192" s="663" t="str">
        <f>IF(P192="","",VLOOKUP(P192,【参考】数式用2!$A$3:$C$26,3,FALSE))</f>
        <v/>
      </c>
      <c r="U192" s="664" t="s">
        <v>121</v>
      </c>
      <c r="V192" s="158"/>
      <c r="W192" s="665" t="s">
        <v>122</v>
      </c>
      <c r="X192" s="158"/>
      <c r="Y192" s="664" t="s">
        <v>123</v>
      </c>
      <c r="Z192" s="158"/>
      <c r="AA192" s="664" t="s">
        <v>122</v>
      </c>
      <c r="AB192" s="158"/>
      <c r="AC192" s="664" t="s">
        <v>124</v>
      </c>
      <c r="AD192" s="306" t="s">
        <v>125</v>
      </c>
      <c r="AE192" s="666" t="str">
        <f t="shared" si="7"/>
        <v/>
      </c>
      <c r="AF192" s="667" t="s">
        <v>126</v>
      </c>
      <c r="AG192" s="668" t="str">
        <f t="shared" si="8"/>
        <v/>
      </c>
    </row>
    <row r="193" spans="1:33" ht="36.75" customHeight="1">
      <c r="A193" s="660">
        <f t="shared" si="6"/>
        <v>183</v>
      </c>
      <c r="B193" s="1309" t="str">
        <f>IF(基本情報入力シート!C236="","",基本情報入力シート!C236)</f>
        <v/>
      </c>
      <c r="C193" s="1310"/>
      <c r="D193" s="1310"/>
      <c r="E193" s="1310"/>
      <c r="F193" s="1310"/>
      <c r="G193" s="1310"/>
      <c r="H193" s="1310"/>
      <c r="I193" s="1310"/>
      <c r="J193" s="1310"/>
      <c r="K193" s="1311"/>
      <c r="L193" s="660" t="str">
        <f>IF(基本情報入力シート!M236="","",基本情報入力シート!M236)</f>
        <v/>
      </c>
      <c r="M193" s="660" t="str">
        <f>IF(基本情報入力シート!R236="","",基本情報入力シート!R236)</f>
        <v/>
      </c>
      <c r="N193" s="660" t="str">
        <f>IF(基本情報入力シート!W236="","",基本情報入力シート!W236)</f>
        <v/>
      </c>
      <c r="O193" s="660" t="str">
        <f>IF(基本情報入力シート!X236="","",基本情報入力シート!X236)</f>
        <v/>
      </c>
      <c r="P193" s="661" t="str">
        <f>IF(基本情報入力シート!Y236="","",基本情報入力シート!Y236)</f>
        <v/>
      </c>
      <c r="Q193" s="641" t="str">
        <f>IF(基本情報入力シート!Z236="","",基本情報入力シート!Z236)</f>
        <v/>
      </c>
      <c r="R193" s="662" t="str">
        <f>IF(基本情報入力シート!AA236="","",基本情報入力シート!AA236)</f>
        <v/>
      </c>
      <c r="S193" s="157"/>
      <c r="T193" s="663" t="str">
        <f>IF(P193="","",VLOOKUP(P193,【参考】数式用2!$A$3:$C$26,3,FALSE))</f>
        <v/>
      </c>
      <c r="U193" s="664" t="s">
        <v>121</v>
      </c>
      <c r="V193" s="158"/>
      <c r="W193" s="665" t="s">
        <v>122</v>
      </c>
      <c r="X193" s="158"/>
      <c r="Y193" s="664" t="s">
        <v>123</v>
      </c>
      <c r="Z193" s="158"/>
      <c r="AA193" s="664" t="s">
        <v>122</v>
      </c>
      <c r="AB193" s="158"/>
      <c r="AC193" s="664" t="s">
        <v>124</v>
      </c>
      <c r="AD193" s="306" t="s">
        <v>125</v>
      </c>
      <c r="AE193" s="666" t="str">
        <f t="shared" si="7"/>
        <v/>
      </c>
      <c r="AF193" s="667" t="s">
        <v>126</v>
      </c>
      <c r="AG193" s="668" t="str">
        <f t="shared" si="8"/>
        <v/>
      </c>
    </row>
    <row r="194" spans="1:33" ht="36.75" customHeight="1">
      <c r="A194" s="660">
        <f t="shared" si="6"/>
        <v>184</v>
      </c>
      <c r="B194" s="1309" t="str">
        <f>IF(基本情報入力シート!C237="","",基本情報入力シート!C237)</f>
        <v/>
      </c>
      <c r="C194" s="1310"/>
      <c r="D194" s="1310"/>
      <c r="E194" s="1310"/>
      <c r="F194" s="1310"/>
      <c r="G194" s="1310"/>
      <c r="H194" s="1310"/>
      <c r="I194" s="1310"/>
      <c r="J194" s="1310"/>
      <c r="K194" s="1311"/>
      <c r="L194" s="660" t="str">
        <f>IF(基本情報入力シート!M237="","",基本情報入力シート!M237)</f>
        <v/>
      </c>
      <c r="M194" s="660" t="str">
        <f>IF(基本情報入力シート!R237="","",基本情報入力シート!R237)</f>
        <v/>
      </c>
      <c r="N194" s="660" t="str">
        <f>IF(基本情報入力シート!W237="","",基本情報入力シート!W237)</f>
        <v/>
      </c>
      <c r="O194" s="660" t="str">
        <f>IF(基本情報入力シート!X237="","",基本情報入力シート!X237)</f>
        <v/>
      </c>
      <c r="P194" s="661" t="str">
        <f>IF(基本情報入力シート!Y237="","",基本情報入力シート!Y237)</f>
        <v/>
      </c>
      <c r="Q194" s="641" t="str">
        <f>IF(基本情報入力シート!Z237="","",基本情報入力シート!Z237)</f>
        <v/>
      </c>
      <c r="R194" s="662" t="str">
        <f>IF(基本情報入力シート!AA237="","",基本情報入力シート!AA237)</f>
        <v/>
      </c>
      <c r="S194" s="157"/>
      <c r="T194" s="663" t="str">
        <f>IF(P194="","",VLOOKUP(P194,【参考】数式用2!$A$3:$C$26,3,FALSE))</f>
        <v/>
      </c>
      <c r="U194" s="664" t="s">
        <v>121</v>
      </c>
      <c r="V194" s="158"/>
      <c r="W194" s="665" t="s">
        <v>122</v>
      </c>
      <c r="X194" s="158"/>
      <c r="Y194" s="664" t="s">
        <v>123</v>
      </c>
      <c r="Z194" s="158"/>
      <c r="AA194" s="664" t="s">
        <v>122</v>
      </c>
      <c r="AB194" s="158"/>
      <c r="AC194" s="664" t="s">
        <v>124</v>
      </c>
      <c r="AD194" s="306" t="s">
        <v>125</v>
      </c>
      <c r="AE194" s="666" t="str">
        <f t="shared" si="7"/>
        <v/>
      </c>
      <c r="AF194" s="667" t="s">
        <v>126</v>
      </c>
      <c r="AG194" s="668" t="str">
        <f t="shared" si="8"/>
        <v/>
      </c>
    </row>
    <row r="195" spans="1:33" ht="36.75" customHeight="1">
      <c r="A195" s="660">
        <f t="shared" si="6"/>
        <v>185</v>
      </c>
      <c r="B195" s="1309" t="str">
        <f>IF(基本情報入力シート!C238="","",基本情報入力シート!C238)</f>
        <v/>
      </c>
      <c r="C195" s="1310"/>
      <c r="D195" s="1310"/>
      <c r="E195" s="1310"/>
      <c r="F195" s="1310"/>
      <c r="G195" s="1310"/>
      <c r="H195" s="1310"/>
      <c r="I195" s="1310"/>
      <c r="J195" s="1310"/>
      <c r="K195" s="1311"/>
      <c r="L195" s="660" t="str">
        <f>IF(基本情報入力シート!M238="","",基本情報入力シート!M238)</f>
        <v/>
      </c>
      <c r="M195" s="660" t="str">
        <f>IF(基本情報入力シート!R238="","",基本情報入力シート!R238)</f>
        <v/>
      </c>
      <c r="N195" s="660" t="str">
        <f>IF(基本情報入力シート!W238="","",基本情報入力シート!W238)</f>
        <v/>
      </c>
      <c r="O195" s="660" t="str">
        <f>IF(基本情報入力シート!X238="","",基本情報入力シート!X238)</f>
        <v/>
      </c>
      <c r="P195" s="661" t="str">
        <f>IF(基本情報入力シート!Y238="","",基本情報入力シート!Y238)</f>
        <v/>
      </c>
      <c r="Q195" s="641" t="str">
        <f>IF(基本情報入力シート!Z238="","",基本情報入力シート!Z238)</f>
        <v/>
      </c>
      <c r="R195" s="662" t="str">
        <f>IF(基本情報入力シート!AA238="","",基本情報入力シート!AA238)</f>
        <v/>
      </c>
      <c r="S195" s="157"/>
      <c r="T195" s="663" t="str">
        <f>IF(P195="","",VLOOKUP(P195,【参考】数式用2!$A$3:$C$26,3,FALSE))</f>
        <v/>
      </c>
      <c r="U195" s="664" t="s">
        <v>121</v>
      </c>
      <c r="V195" s="158"/>
      <c r="W195" s="665" t="s">
        <v>122</v>
      </c>
      <c r="X195" s="158"/>
      <c r="Y195" s="664" t="s">
        <v>123</v>
      </c>
      <c r="Z195" s="158"/>
      <c r="AA195" s="664" t="s">
        <v>122</v>
      </c>
      <c r="AB195" s="158"/>
      <c r="AC195" s="664" t="s">
        <v>124</v>
      </c>
      <c r="AD195" s="306" t="s">
        <v>125</v>
      </c>
      <c r="AE195" s="666" t="str">
        <f t="shared" si="7"/>
        <v/>
      </c>
      <c r="AF195" s="667" t="s">
        <v>126</v>
      </c>
      <c r="AG195" s="668" t="str">
        <f t="shared" si="8"/>
        <v/>
      </c>
    </row>
    <row r="196" spans="1:33" ht="36.75" customHeight="1">
      <c r="A196" s="660">
        <f t="shared" si="6"/>
        <v>186</v>
      </c>
      <c r="B196" s="1309" t="str">
        <f>IF(基本情報入力シート!C239="","",基本情報入力シート!C239)</f>
        <v/>
      </c>
      <c r="C196" s="1310"/>
      <c r="D196" s="1310"/>
      <c r="E196" s="1310"/>
      <c r="F196" s="1310"/>
      <c r="G196" s="1310"/>
      <c r="H196" s="1310"/>
      <c r="I196" s="1310"/>
      <c r="J196" s="1310"/>
      <c r="K196" s="1311"/>
      <c r="L196" s="660" t="str">
        <f>IF(基本情報入力シート!M239="","",基本情報入力シート!M239)</f>
        <v/>
      </c>
      <c r="M196" s="660" t="str">
        <f>IF(基本情報入力シート!R239="","",基本情報入力シート!R239)</f>
        <v/>
      </c>
      <c r="N196" s="660" t="str">
        <f>IF(基本情報入力シート!W239="","",基本情報入力シート!W239)</f>
        <v/>
      </c>
      <c r="O196" s="660" t="str">
        <f>IF(基本情報入力シート!X239="","",基本情報入力シート!X239)</f>
        <v/>
      </c>
      <c r="P196" s="661" t="str">
        <f>IF(基本情報入力シート!Y239="","",基本情報入力シート!Y239)</f>
        <v/>
      </c>
      <c r="Q196" s="641" t="str">
        <f>IF(基本情報入力シート!Z239="","",基本情報入力シート!Z239)</f>
        <v/>
      </c>
      <c r="R196" s="662" t="str">
        <f>IF(基本情報入力シート!AA239="","",基本情報入力シート!AA239)</f>
        <v/>
      </c>
      <c r="S196" s="157"/>
      <c r="T196" s="663" t="str">
        <f>IF(P196="","",VLOOKUP(P196,【参考】数式用2!$A$3:$C$26,3,FALSE))</f>
        <v/>
      </c>
      <c r="U196" s="664" t="s">
        <v>121</v>
      </c>
      <c r="V196" s="158"/>
      <c r="W196" s="665" t="s">
        <v>122</v>
      </c>
      <c r="X196" s="158"/>
      <c r="Y196" s="664" t="s">
        <v>123</v>
      </c>
      <c r="Z196" s="158"/>
      <c r="AA196" s="664" t="s">
        <v>122</v>
      </c>
      <c r="AB196" s="158"/>
      <c r="AC196" s="664" t="s">
        <v>124</v>
      </c>
      <c r="AD196" s="306" t="s">
        <v>125</v>
      </c>
      <c r="AE196" s="666" t="str">
        <f t="shared" si="7"/>
        <v/>
      </c>
      <c r="AF196" s="667" t="s">
        <v>126</v>
      </c>
      <c r="AG196" s="668" t="str">
        <f t="shared" si="8"/>
        <v/>
      </c>
    </row>
    <row r="197" spans="1:33" ht="36.75" customHeight="1">
      <c r="A197" s="660">
        <f t="shared" si="6"/>
        <v>187</v>
      </c>
      <c r="B197" s="1309" t="str">
        <f>IF(基本情報入力シート!C240="","",基本情報入力シート!C240)</f>
        <v/>
      </c>
      <c r="C197" s="1310"/>
      <c r="D197" s="1310"/>
      <c r="E197" s="1310"/>
      <c r="F197" s="1310"/>
      <c r="G197" s="1310"/>
      <c r="H197" s="1310"/>
      <c r="I197" s="1310"/>
      <c r="J197" s="1310"/>
      <c r="K197" s="1311"/>
      <c r="L197" s="660" t="str">
        <f>IF(基本情報入力シート!M240="","",基本情報入力シート!M240)</f>
        <v/>
      </c>
      <c r="M197" s="660" t="str">
        <f>IF(基本情報入力シート!R240="","",基本情報入力シート!R240)</f>
        <v/>
      </c>
      <c r="N197" s="660" t="str">
        <f>IF(基本情報入力シート!W240="","",基本情報入力シート!W240)</f>
        <v/>
      </c>
      <c r="O197" s="660" t="str">
        <f>IF(基本情報入力シート!X240="","",基本情報入力シート!X240)</f>
        <v/>
      </c>
      <c r="P197" s="661" t="str">
        <f>IF(基本情報入力シート!Y240="","",基本情報入力シート!Y240)</f>
        <v/>
      </c>
      <c r="Q197" s="641" t="str">
        <f>IF(基本情報入力シート!Z240="","",基本情報入力シート!Z240)</f>
        <v/>
      </c>
      <c r="R197" s="662" t="str">
        <f>IF(基本情報入力シート!AA240="","",基本情報入力シート!AA240)</f>
        <v/>
      </c>
      <c r="S197" s="157"/>
      <c r="T197" s="663" t="str">
        <f>IF(P197="","",VLOOKUP(P197,【参考】数式用2!$A$3:$C$26,3,FALSE))</f>
        <v/>
      </c>
      <c r="U197" s="664" t="s">
        <v>121</v>
      </c>
      <c r="V197" s="158"/>
      <c r="W197" s="665" t="s">
        <v>122</v>
      </c>
      <c r="X197" s="158"/>
      <c r="Y197" s="664" t="s">
        <v>123</v>
      </c>
      <c r="Z197" s="158"/>
      <c r="AA197" s="664" t="s">
        <v>122</v>
      </c>
      <c r="AB197" s="158"/>
      <c r="AC197" s="664" t="s">
        <v>124</v>
      </c>
      <c r="AD197" s="306" t="s">
        <v>125</v>
      </c>
      <c r="AE197" s="666" t="str">
        <f t="shared" si="7"/>
        <v/>
      </c>
      <c r="AF197" s="667" t="s">
        <v>126</v>
      </c>
      <c r="AG197" s="668" t="str">
        <f t="shared" si="8"/>
        <v/>
      </c>
    </row>
    <row r="198" spans="1:33" ht="36.75" customHeight="1">
      <c r="A198" s="660">
        <f t="shared" si="6"/>
        <v>188</v>
      </c>
      <c r="B198" s="1309" t="str">
        <f>IF(基本情報入力シート!C241="","",基本情報入力シート!C241)</f>
        <v/>
      </c>
      <c r="C198" s="1310"/>
      <c r="D198" s="1310"/>
      <c r="E198" s="1310"/>
      <c r="F198" s="1310"/>
      <c r="G198" s="1310"/>
      <c r="H198" s="1310"/>
      <c r="I198" s="1310"/>
      <c r="J198" s="1310"/>
      <c r="K198" s="1311"/>
      <c r="L198" s="660" t="str">
        <f>IF(基本情報入力シート!M241="","",基本情報入力シート!M241)</f>
        <v/>
      </c>
      <c r="M198" s="660" t="str">
        <f>IF(基本情報入力シート!R241="","",基本情報入力シート!R241)</f>
        <v/>
      </c>
      <c r="N198" s="660" t="str">
        <f>IF(基本情報入力シート!W241="","",基本情報入力シート!W241)</f>
        <v/>
      </c>
      <c r="O198" s="660" t="str">
        <f>IF(基本情報入力シート!X241="","",基本情報入力シート!X241)</f>
        <v/>
      </c>
      <c r="P198" s="661" t="str">
        <f>IF(基本情報入力シート!Y241="","",基本情報入力シート!Y241)</f>
        <v/>
      </c>
      <c r="Q198" s="641" t="str">
        <f>IF(基本情報入力シート!Z241="","",基本情報入力シート!Z241)</f>
        <v/>
      </c>
      <c r="R198" s="662" t="str">
        <f>IF(基本情報入力シート!AA241="","",基本情報入力シート!AA241)</f>
        <v/>
      </c>
      <c r="S198" s="157"/>
      <c r="T198" s="663" t="str">
        <f>IF(P198="","",VLOOKUP(P198,【参考】数式用2!$A$3:$C$26,3,FALSE))</f>
        <v/>
      </c>
      <c r="U198" s="664" t="s">
        <v>121</v>
      </c>
      <c r="V198" s="158"/>
      <c r="W198" s="665" t="s">
        <v>122</v>
      </c>
      <c r="X198" s="158"/>
      <c r="Y198" s="664" t="s">
        <v>123</v>
      </c>
      <c r="Z198" s="158"/>
      <c r="AA198" s="664" t="s">
        <v>122</v>
      </c>
      <c r="AB198" s="158"/>
      <c r="AC198" s="664" t="s">
        <v>124</v>
      </c>
      <c r="AD198" s="306" t="s">
        <v>125</v>
      </c>
      <c r="AE198" s="666" t="str">
        <f t="shared" si="7"/>
        <v/>
      </c>
      <c r="AF198" s="667" t="s">
        <v>126</v>
      </c>
      <c r="AG198" s="668" t="str">
        <f t="shared" si="8"/>
        <v/>
      </c>
    </row>
    <row r="199" spans="1:33" ht="36.75" customHeight="1">
      <c r="A199" s="660">
        <f t="shared" si="6"/>
        <v>189</v>
      </c>
      <c r="B199" s="1309" t="str">
        <f>IF(基本情報入力シート!C242="","",基本情報入力シート!C242)</f>
        <v/>
      </c>
      <c r="C199" s="1310"/>
      <c r="D199" s="1310"/>
      <c r="E199" s="1310"/>
      <c r="F199" s="1310"/>
      <c r="G199" s="1310"/>
      <c r="H199" s="1310"/>
      <c r="I199" s="1310"/>
      <c r="J199" s="1310"/>
      <c r="K199" s="1311"/>
      <c r="L199" s="660" t="str">
        <f>IF(基本情報入力シート!M242="","",基本情報入力シート!M242)</f>
        <v/>
      </c>
      <c r="M199" s="660" t="str">
        <f>IF(基本情報入力シート!R242="","",基本情報入力シート!R242)</f>
        <v/>
      </c>
      <c r="N199" s="660" t="str">
        <f>IF(基本情報入力シート!W242="","",基本情報入力シート!W242)</f>
        <v/>
      </c>
      <c r="O199" s="660" t="str">
        <f>IF(基本情報入力シート!X242="","",基本情報入力シート!X242)</f>
        <v/>
      </c>
      <c r="P199" s="661" t="str">
        <f>IF(基本情報入力シート!Y242="","",基本情報入力シート!Y242)</f>
        <v/>
      </c>
      <c r="Q199" s="641" t="str">
        <f>IF(基本情報入力シート!Z242="","",基本情報入力シート!Z242)</f>
        <v/>
      </c>
      <c r="R199" s="662" t="str">
        <f>IF(基本情報入力シート!AA242="","",基本情報入力シート!AA242)</f>
        <v/>
      </c>
      <c r="S199" s="157"/>
      <c r="T199" s="663" t="str">
        <f>IF(P199="","",VLOOKUP(P199,【参考】数式用2!$A$3:$C$26,3,FALSE))</f>
        <v/>
      </c>
      <c r="U199" s="664" t="s">
        <v>121</v>
      </c>
      <c r="V199" s="158"/>
      <c r="W199" s="665" t="s">
        <v>122</v>
      </c>
      <c r="X199" s="158"/>
      <c r="Y199" s="664" t="s">
        <v>123</v>
      </c>
      <c r="Z199" s="158"/>
      <c r="AA199" s="664" t="s">
        <v>122</v>
      </c>
      <c r="AB199" s="158"/>
      <c r="AC199" s="664" t="s">
        <v>124</v>
      </c>
      <c r="AD199" s="306" t="s">
        <v>125</v>
      </c>
      <c r="AE199" s="666" t="str">
        <f t="shared" si="7"/>
        <v/>
      </c>
      <c r="AF199" s="667" t="s">
        <v>126</v>
      </c>
      <c r="AG199" s="668" t="str">
        <f t="shared" si="8"/>
        <v/>
      </c>
    </row>
    <row r="200" spans="1:33" ht="36.75" customHeight="1">
      <c r="A200" s="660">
        <f t="shared" si="6"/>
        <v>190</v>
      </c>
      <c r="B200" s="1309" t="str">
        <f>IF(基本情報入力シート!C243="","",基本情報入力シート!C243)</f>
        <v/>
      </c>
      <c r="C200" s="1310"/>
      <c r="D200" s="1310"/>
      <c r="E200" s="1310"/>
      <c r="F200" s="1310"/>
      <c r="G200" s="1310"/>
      <c r="H200" s="1310"/>
      <c r="I200" s="1310"/>
      <c r="J200" s="1310"/>
      <c r="K200" s="1311"/>
      <c r="L200" s="660" t="str">
        <f>IF(基本情報入力シート!M243="","",基本情報入力シート!M243)</f>
        <v/>
      </c>
      <c r="M200" s="660" t="str">
        <f>IF(基本情報入力シート!R243="","",基本情報入力シート!R243)</f>
        <v/>
      </c>
      <c r="N200" s="660" t="str">
        <f>IF(基本情報入力シート!W243="","",基本情報入力シート!W243)</f>
        <v/>
      </c>
      <c r="O200" s="660" t="str">
        <f>IF(基本情報入力シート!X243="","",基本情報入力シート!X243)</f>
        <v/>
      </c>
      <c r="P200" s="661" t="str">
        <f>IF(基本情報入力シート!Y243="","",基本情報入力シート!Y243)</f>
        <v/>
      </c>
      <c r="Q200" s="641" t="str">
        <f>IF(基本情報入力シート!Z243="","",基本情報入力シート!Z243)</f>
        <v/>
      </c>
      <c r="R200" s="662" t="str">
        <f>IF(基本情報入力シート!AA243="","",基本情報入力シート!AA243)</f>
        <v/>
      </c>
      <c r="S200" s="157"/>
      <c r="T200" s="663" t="str">
        <f>IF(P200="","",VLOOKUP(P200,【参考】数式用2!$A$3:$C$26,3,FALSE))</f>
        <v/>
      </c>
      <c r="U200" s="664" t="s">
        <v>121</v>
      </c>
      <c r="V200" s="158"/>
      <c r="W200" s="665" t="s">
        <v>122</v>
      </c>
      <c r="X200" s="158"/>
      <c r="Y200" s="664" t="s">
        <v>123</v>
      </c>
      <c r="Z200" s="158"/>
      <c r="AA200" s="664" t="s">
        <v>122</v>
      </c>
      <c r="AB200" s="158"/>
      <c r="AC200" s="664" t="s">
        <v>124</v>
      </c>
      <c r="AD200" s="306" t="s">
        <v>125</v>
      </c>
      <c r="AE200" s="666" t="str">
        <f t="shared" si="7"/>
        <v/>
      </c>
      <c r="AF200" s="667" t="s">
        <v>126</v>
      </c>
      <c r="AG200" s="668" t="str">
        <f t="shared" si="8"/>
        <v/>
      </c>
    </row>
    <row r="201" spans="1:33" ht="36.75" customHeight="1">
      <c r="A201" s="660">
        <f t="shared" si="6"/>
        <v>191</v>
      </c>
      <c r="B201" s="1309" t="str">
        <f>IF(基本情報入力シート!C244="","",基本情報入力シート!C244)</f>
        <v/>
      </c>
      <c r="C201" s="1310"/>
      <c r="D201" s="1310"/>
      <c r="E201" s="1310"/>
      <c r="F201" s="1310"/>
      <c r="G201" s="1310"/>
      <c r="H201" s="1310"/>
      <c r="I201" s="1310"/>
      <c r="J201" s="1310"/>
      <c r="K201" s="1311"/>
      <c r="L201" s="660" t="str">
        <f>IF(基本情報入力シート!M244="","",基本情報入力シート!M244)</f>
        <v/>
      </c>
      <c r="M201" s="660" t="str">
        <f>IF(基本情報入力シート!R244="","",基本情報入力シート!R244)</f>
        <v/>
      </c>
      <c r="N201" s="660" t="str">
        <f>IF(基本情報入力シート!W244="","",基本情報入力シート!W244)</f>
        <v/>
      </c>
      <c r="O201" s="660" t="str">
        <f>IF(基本情報入力シート!X244="","",基本情報入力シート!X244)</f>
        <v/>
      </c>
      <c r="P201" s="661" t="str">
        <f>IF(基本情報入力シート!Y244="","",基本情報入力シート!Y244)</f>
        <v/>
      </c>
      <c r="Q201" s="641" t="str">
        <f>IF(基本情報入力シート!Z244="","",基本情報入力シート!Z244)</f>
        <v/>
      </c>
      <c r="R201" s="662" t="str">
        <f>IF(基本情報入力シート!AA244="","",基本情報入力シート!AA244)</f>
        <v/>
      </c>
      <c r="S201" s="157"/>
      <c r="T201" s="663" t="str">
        <f>IF(P201="","",VLOOKUP(P201,【参考】数式用2!$A$3:$C$26,3,FALSE))</f>
        <v/>
      </c>
      <c r="U201" s="664" t="s">
        <v>121</v>
      </c>
      <c r="V201" s="158"/>
      <c r="W201" s="665" t="s">
        <v>122</v>
      </c>
      <c r="X201" s="158"/>
      <c r="Y201" s="664" t="s">
        <v>123</v>
      </c>
      <c r="Z201" s="158"/>
      <c r="AA201" s="664" t="s">
        <v>122</v>
      </c>
      <c r="AB201" s="158"/>
      <c r="AC201" s="664" t="s">
        <v>124</v>
      </c>
      <c r="AD201" s="306" t="s">
        <v>125</v>
      </c>
      <c r="AE201" s="666" t="str">
        <f t="shared" si="7"/>
        <v/>
      </c>
      <c r="AF201" s="667" t="s">
        <v>126</v>
      </c>
      <c r="AG201" s="668" t="str">
        <f t="shared" si="8"/>
        <v/>
      </c>
    </row>
    <row r="202" spans="1:33" ht="36.75" customHeight="1">
      <c r="A202" s="660">
        <f t="shared" si="6"/>
        <v>192</v>
      </c>
      <c r="B202" s="1309" t="str">
        <f>IF(基本情報入力シート!C245="","",基本情報入力シート!C245)</f>
        <v/>
      </c>
      <c r="C202" s="1310"/>
      <c r="D202" s="1310"/>
      <c r="E202" s="1310"/>
      <c r="F202" s="1310"/>
      <c r="G202" s="1310"/>
      <c r="H202" s="1310"/>
      <c r="I202" s="1310"/>
      <c r="J202" s="1310"/>
      <c r="K202" s="1311"/>
      <c r="L202" s="660" t="str">
        <f>IF(基本情報入力シート!M245="","",基本情報入力シート!M245)</f>
        <v/>
      </c>
      <c r="M202" s="660" t="str">
        <f>IF(基本情報入力シート!R245="","",基本情報入力シート!R245)</f>
        <v/>
      </c>
      <c r="N202" s="660" t="str">
        <f>IF(基本情報入力シート!W245="","",基本情報入力シート!W245)</f>
        <v/>
      </c>
      <c r="O202" s="660" t="str">
        <f>IF(基本情報入力シート!X245="","",基本情報入力シート!X245)</f>
        <v/>
      </c>
      <c r="P202" s="661" t="str">
        <f>IF(基本情報入力シート!Y245="","",基本情報入力シート!Y245)</f>
        <v/>
      </c>
      <c r="Q202" s="641" t="str">
        <f>IF(基本情報入力シート!Z245="","",基本情報入力シート!Z245)</f>
        <v/>
      </c>
      <c r="R202" s="662" t="str">
        <f>IF(基本情報入力シート!AA245="","",基本情報入力シート!AA245)</f>
        <v/>
      </c>
      <c r="S202" s="157"/>
      <c r="T202" s="663" t="str">
        <f>IF(P202="","",VLOOKUP(P202,【参考】数式用2!$A$3:$C$26,3,FALSE))</f>
        <v/>
      </c>
      <c r="U202" s="664" t="s">
        <v>121</v>
      </c>
      <c r="V202" s="158"/>
      <c r="W202" s="665" t="s">
        <v>122</v>
      </c>
      <c r="X202" s="158"/>
      <c r="Y202" s="664" t="s">
        <v>123</v>
      </c>
      <c r="Z202" s="158"/>
      <c r="AA202" s="664" t="s">
        <v>122</v>
      </c>
      <c r="AB202" s="158"/>
      <c r="AC202" s="664" t="s">
        <v>124</v>
      </c>
      <c r="AD202" s="306" t="s">
        <v>125</v>
      </c>
      <c r="AE202" s="666" t="str">
        <f t="shared" si="7"/>
        <v/>
      </c>
      <c r="AF202" s="667" t="s">
        <v>126</v>
      </c>
      <c r="AG202" s="668" t="str">
        <f t="shared" si="8"/>
        <v/>
      </c>
    </row>
    <row r="203" spans="1:33" ht="36.75" customHeight="1">
      <c r="A203" s="660">
        <f t="shared" si="6"/>
        <v>193</v>
      </c>
      <c r="B203" s="1309" t="str">
        <f>IF(基本情報入力シート!C246="","",基本情報入力シート!C246)</f>
        <v/>
      </c>
      <c r="C203" s="1310"/>
      <c r="D203" s="1310"/>
      <c r="E203" s="1310"/>
      <c r="F203" s="1310"/>
      <c r="G203" s="1310"/>
      <c r="H203" s="1310"/>
      <c r="I203" s="1310"/>
      <c r="J203" s="1310"/>
      <c r="K203" s="1311"/>
      <c r="L203" s="660" t="str">
        <f>IF(基本情報入力シート!M246="","",基本情報入力シート!M246)</f>
        <v/>
      </c>
      <c r="M203" s="660" t="str">
        <f>IF(基本情報入力シート!R246="","",基本情報入力シート!R246)</f>
        <v/>
      </c>
      <c r="N203" s="660" t="str">
        <f>IF(基本情報入力シート!W246="","",基本情報入力シート!W246)</f>
        <v/>
      </c>
      <c r="O203" s="660" t="str">
        <f>IF(基本情報入力シート!X246="","",基本情報入力シート!X246)</f>
        <v/>
      </c>
      <c r="P203" s="661" t="str">
        <f>IF(基本情報入力シート!Y246="","",基本情報入力シート!Y246)</f>
        <v/>
      </c>
      <c r="Q203" s="641" t="str">
        <f>IF(基本情報入力シート!Z246="","",基本情報入力シート!Z246)</f>
        <v/>
      </c>
      <c r="R203" s="662" t="str">
        <f>IF(基本情報入力シート!AA246="","",基本情報入力シート!AA246)</f>
        <v/>
      </c>
      <c r="S203" s="157"/>
      <c r="T203" s="663" t="str">
        <f>IF(P203="","",VLOOKUP(P203,【参考】数式用2!$A$3:$C$26,3,FALSE))</f>
        <v/>
      </c>
      <c r="U203" s="664" t="s">
        <v>121</v>
      </c>
      <c r="V203" s="158"/>
      <c r="W203" s="665" t="s">
        <v>122</v>
      </c>
      <c r="X203" s="158"/>
      <c r="Y203" s="664" t="s">
        <v>123</v>
      </c>
      <c r="Z203" s="158"/>
      <c r="AA203" s="664" t="s">
        <v>122</v>
      </c>
      <c r="AB203" s="158"/>
      <c r="AC203" s="664" t="s">
        <v>124</v>
      </c>
      <c r="AD203" s="306" t="s">
        <v>125</v>
      </c>
      <c r="AE203" s="666" t="str">
        <f t="shared" si="7"/>
        <v/>
      </c>
      <c r="AF203" s="667" t="s">
        <v>126</v>
      </c>
      <c r="AG203" s="668" t="str">
        <f t="shared" si="8"/>
        <v/>
      </c>
    </row>
    <row r="204" spans="1:33" ht="36.75" customHeight="1">
      <c r="A204" s="660">
        <f t="shared" si="6"/>
        <v>194</v>
      </c>
      <c r="B204" s="1309" t="str">
        <f>IF(基本情報入力シート!C247="","",基本情報入力シート!C247)</f>
        <v/>
      </c>
      <c r="C204" s="1310"/>
      <c r="D204" s="1310"/>
      <c r="E204" s="1310"/>
      <c r="F204" s="1310"/>
      <c r="G204" s="1310"/>
      <c r="H204" s="1310"/>
      <c r="I204" s="1310"/>
      <c r="J204" s="1310"/>
      <c r="K204" s="1311"/>
      <c r="L204" s="660" t="str">
        <f>IF(基本情報入力シート!M247="","",基本情報入力シート!M247)</f>
        <v/>
      </c>
      <c r="M204" s="660" t="str">
        <f>IF(基本情報入力シート!R247="","",基本情報入力シート!R247)</f>
        <v/>
      </c>
      <c r="N204" s="660" t="str">
        <f>IF(基本情報入力シート!W247="","",基本情報入力シート!W247)</f>
        <v/>
      </c>
      <c r="O204" s="660" t="str">
        <f>IF(基本情報入力シート!X247="","",基本情報入力シート!X247)</f>
        <v/>
      </c>
      <c r="P204" s="661" t="str">
        <f>IF(基本情報入力シート!Y247="","",基本情報入力シート!Y247)</f>
        <v/>
      </c>
      <c r="Q204" s="641" t="str">
        <f>IF(基本情報入力シート!Z247="","",基本情報入力シート!Z247)</f>
        <v/>
      </c>
      <c r="R204" s="662" t="str">
        <f>IF(基本情報入力シート!AA247="","",基本情報入力シート!AA247)</f>
        <v/>
      </c>
      <c r="S204" s="157"/>
      <c r="T204" s="663" t="str">
        <f>IFERROR(VLOOKUP(P204,【参考】数式用2!$A$3:$C$26,3,FALSE),"")</f>
        <v/>
      </c>
      <c r="U204" s="664" t="s">
        <v>21</v>
      </c>
      <c r="V204" s="158"/>
      <c r="W204" s="665" t="s">
        <v>11</v>
      </c>
      <c r="X204" s="158"/>
      <c r="Y204" s="664" t="s">
        <v>67</v>
      </c>
      <c r="Z204" s="158"/>
      <c r="AA204" s="664" t="s">
        <v>11</v>
      </c>
      <c r="AB204" s="158"/>
      <c r="AC204" s="664" t="s">
        <v>14</v>
      </c>
      <c r="AD204" s="306" t="s">
        <v>30</v>
      </c>
      <c r="AE204" s="666" t="str">
        <f t="shared" si="7"/>
        <v/>
      </c>
      <c r="AF204" s="667" t="s">
        <v>47</v>
      </c>
      <c r="AG204" s="668" t="str">
        <f t="shared" si="8"/>
        <v/>
      </c>
    </row>
    <row r="205" spans="1:33" ht="36.75" customHeight="1">
      <c r="A205" s="660">
        <f t="shared" ref="A205:A268" si="9">A204+1</f>
        <v>195</v>
      </c>
      <c r="B205" s="1309" t="str">
        <f>IF(基本情報入力シート!C248="","",基本情報入力シート!C248)</f>
        <v/>
      </c>
      <c r="C205" s="1310"/>
      <c r="D205" s="1310"/>
      <c r="E205" s="1310"/>
      <c r="F205" s="1310"/>
      <c r="G205" s="1310"/>
      <c r="H205" s="1310"/>
      <c r="I205" s="1310"/>
      <c r="J205" s="1310"/>
      <c r="K205" s="1311"/>
      <c r="L205" s="660" t="str">
        <f>IF(基本情報入力シート!M248="","",基本情報入力シート!M248)</f>
        <v/>
      </c>
      <c r="M205" s="660" t="str">
        <f>IF(基本情報入力シート!R248="","",基本情報入力シート!R248)</f>
        <v/>
      </c>
      <c r="N205" s="660" t="str">
        <f>IF(基本情報入力シート!W248="","",基本情報入力シート!W248)</f>
        <v/>
      </c>
      <c r="O205" s="660" t="str">
        <f>IF(基本情報入力シート!X248="","",基本情報入力シート!X248)</f>
        <v/>
      </c>
      <c r="P205" s="661" t="str">
        <f>IF(基本情報入力シート!Y248="","",基本情報入力シート!Y248)</f>
        <v/>
      </c>
      <c r="Q205" s="641" t="str">
        <f>IF(基本情報入力シート!Z248="","",基本情報入力シート!Z248)</f>
        <v/>
      </c>
      <c r="R205" s="662" t="str">
        <f>IF(基本情報入力シート!AA248="","",基本情報入力シート!AA248)</f>
        <v/>
      </c>
      <c r="S205" s="157"/>
      <c r="T205" s="663" t="str">
        <f>IFERROR(VLOOKUP(P205,【参考】数式用2!$A$3:$C$26,3,FALSE),"")</f>
        <v/>
      </c>
      <c r="U205" s="664" t="s">
        <v>21</v>
      </c>
      <c r="V205" s="158"/>
      <c r="W205" s="665" t="s">
        <v>11</v>
      </c>
      <c r="X205" s="158"/>
      <c r="Y205" s="664" t="s">
        <v>67</v>
      </c>
      <c r="Z205" s="158"/>
      <c r="AA205" s="664" t="s">
        <v>11</v>
      </c>
      <c r="AB205" s="158"/>
      <c r="AC205" s="664" t="s">
        <v>14</v>
      </c>
      <c r="AD205" s="306" t="s">
        <v>30</v>
      </c>
      <c r="AE205" s="666" t="str">
        <f t="shared" si="7"/>
        <v/>
      </c>
      <c r="AF205" s="667" t="s">
        <v>47</v>
      </c>
      <c r="AG205" s="668" t="str">
        <f t="shared" si="8"/>
        <v/>
      </c>
    </row>
    <row r="206" spans="1:33" ht="36.75" customHeight="1">
      <c r="A206" s="660">
        <f t="shared" si="9"/>
        <v>196</v>
      </c>
      <c r="B206" s="1309" t="str">
        <f>IF(基本情報入力シート!C249="","",基本情報入力シート!C249)</f>
        <v/>
      </c>
      <c r="C206" s="1310"/>
      <c r="D206" s="1310"/>
      <c r="E206" s="1310"/>
      <c r="F206" s="1310"/>
      <c r="G206" s="1310"/>
      <c r="H206" s="1310"/>
      <c r="I206" s="1310"/>
      <c r="J206" s="1310"/>
      <c r="K206" s="1311"/>
      <c r="L206" s="660" t="str">
        <f>IF(基本情報入力シート!M249="","",基本情報入力シート!M249)</f>
        <v/>
      </c>
      <c r="M206" s="660" t="str">
        <f>IF(基本情報入力シート!R249="","",基本情報入力シート!R249)</f>
        <v/>
      </c>
      <c r="N206" s="660" t="str">
        <f>IF(基本情報入力シート!W249="","",基本情報入力シート!W249)</f>
        <v/>
      </c>
      <c r="O206" s="660" t="str">
        <f>IF(基本情報入力シート!X249="","",基本情報入力シート!X249)</f>
        <v/>
      </c>
      <c r="P206" s="661" t="str">
        <f>IF(基本情報入力シート!Y249="","",基本情報入力シート!Y249)</f>
        <v/>
      </c>
      <c r="Q206" s="641" t="str">
        <f>IF(基本情報入力シート!Z249="","",基本情報入力シート!Z249)</f>
        <v/>
      </c>
      <c r="R206" s="662" t="str">
        <f>IF(基本情報入力シート!AA249="","",基本情報入力シート!AA249)</f>
        <v/>
      </c>
      <c r="S206" s="157"/>
      <c r="T206" s="663" t="str">
        <f>IFERROR(VLOOKUP(P206,【参考】数式用2!$A$3:$C$26,3,FALSE),"")</f>
        <v/>
      </c>
      <c r="U206" s="664" t="s">
        <v>21</v>
      </c>
      <c r="V206" s="158"/>
      <c r="W206" s="665" t="s">
        <v>11</v>
      </c>
      <c r="X206" s="158"/>
      <c r="Y206" s="664" t="s">
        <v>67</v>
      </c>
      <c r="Z206" s="158"/>
      <c r="AA206" s="664" t="s">
        <v>11</v>
      </c>
      <c r="AB206" s="158"/>
      <c r="AC206" s="664" t="s">
        <v>14</v>
      </c>
      <c r="AD206" s="306" t="s">
        <v>30</v>
      </c>
      <c r="AE206" s="666" t="str">
        <f t="shared" si="7"/>
        <v/>
      </c>
      <c r="AF206" s="667" t="s">
        <v>47</v>
      </c>
      <c r="AG206" s="668" t="str">
        <f t="shared" si="8"/>
        <v/>
      </c>
    </row>
    <row r="207" spans="1:33" ht="36.75" customHeight="1">
      <c r="A207" s="660">
        <f t="shared" si="9"/>
        <v>197</v>
      </c>
      <c r="B207" s="1309" t="str">
        <f>IF(基本情報入力シート!C250="","",基本情報入力シート!C250)</f>
        <v/>
      </c>
      <c r="C207" s="1310"/>
      <c r="D207" s="1310"/>
      <c r="E207" s="1310"/>
      <c r="F207" s="1310"/>
      <c r="G207" s="1310"/>
      <c r="H207" s="1310"/>
      <c r="I207" s="1310"/>
      <c r="J207" s="1310"/>
      <c r="K207" s="1311"/>
      <c r="L207" s="660" t="str">
        <f>IF(基本情報入力シート!M250="","",基本情報入力シート!M250)</f>
        <v/>
      </c>
      <c r="M207" s="660" t="str">
        <f>IF(基本情報入力シート!R250="","",基本情報入力シート!R250)</f>
        <v/>
      </c>
      <c r="N207" s="660" t="str">
        <f>IF(基本情報入力シート!W250="","",基本情報入力シート!W250)</f>
        <v/>
      </c>
      <c r="O207" s="660" t="str">
        <f>IF(基本情報入力シート!X250="","",基本情報入力シート!X250)</f>
        <v/>
      </c>
      <c r="P207" s="661" t="str">
        <f>IF(基本情報入力シート!Y250="","",基本情報入力シート!Y250)</f>
        <v/>
      </c>
      <c r="Q207" s="641" t="str">
        <f>IF(基本情報入力シート!Z250="","",基本情報入力シート!Z250)</f>
        <v/>
      </c>
      <c r="R207" s="662" t="str">
        <f>IF(基本情報入力シート!AA250="","",基本情報入力シート!AA250)</f>
        <v/>
      </c>
      <c r="S207" s="157"/>
      <c r="T207" s="663" t="str">
        <f>IFERROR(VLOOKUP(P207,【参考】数式用2!$A$3:$C$26,3,FALSE),"")</f>
        <v/>
      </c>
      <c r="U207" s="664" t="s">
        <v>121</v>
      </c>
      <c r="V207" s="158"/>
      <c r="W207" s="665" t="s">
        <v>122</v>
      </c>
      <c r="X207" s="158"/>
      <c r="Y207" s="664" t="s">
        <v>123</v>
      </c>
      <c r="Z207" s="158"/>
      <c r="AA207" s="664" t="s">
        <v>122</v>
      </c>
      <c r="AB207" s="158"/>
      <c r="AC207" s="664" t="s">
        <v>124</v>
      </c>
      <c r="AD207" s="306" t="s">
        <v>125</v>
      </c>
      <c r="AE207" s="666" t="str">
        <f t="shared" si="7"/>
        <v/>
      </c>
      <c r="AF207" s="667" t="s">
        <v>126</v>
      </c>
      <c r="AG207" s="668" t="str">
        <f t="shared" si="8"/>
        <v/>
      </c>
    </row>
    <row r="208" spans="1:33" ht="36.75" customHeight="1">
      <c r="A208" s="660">
        <f t="shared" si="9"/>
        <v>198</v>
      </c>
      <c r="B208" s="1309" t="str">
        <f>IF(基本情報入力シート!C251="","",基本情報入力シート!C251)</f>
        <v/>
      </c>
      <c r="C208" s="1310"/>
      <c r="D208" s="1310"/>
      <c r="E208" s="1310"/>
      <c r="F208" s="1310"/>
      <c r="G208" s="1310"/>
      <c r="H208" s="1310"/>
      <c r="I208" s="1310"/>
      <c r="J208" s="1310"/>
      <c r="K208" s="1311"/>
      <c r="L208" s="660" t="str">
        <f>IF(基本情報入力シート!M251="","",基本情報入力シート!M251)</f>
        <v/>
      </c>
      <c r="M208" s="660" t="str">
        <f>IF(基本情報入力シート!R251="","",基本情報入力シート!R251)</f>
        <v/>
      </c>
      <c r="N208" s="660" t="str">
        <f>IF(基本情報入力シート!W251="","",基本情報入力シート!W251)</f>
        <v/>
      </c>
      <c r="O208" s="660" t="str">
        <f>IF(基本情報入力シート!X251="","",基本情報入力シート!X251)</f>
        <v/>
      </c>
      <c r="P208" s="661" t="str">
        <f>IF(基本情報入力シート!Y251="","",基本情報入力シート!Y251)</f>
        <v/>
      </c>
      <c r="Q208" s="641" t="str">
        <f>IF(基本情報入力シート!Z251="","",基本情報入力シート!Z251)</f>
        <v/>
      </c>
      <c r="R208" s="662" t="str">
        <f>IF(基本情報入力シート!AA251="","",基本情報入力シート!AA251)</f>
        <v/>
      </c>
      <c r="S208" s="157"/>
      <c r="T208" s="663" t="str">
        <f>IF(P208="","",VLOOKUP(P208,【参考】数式用2!$A$3:$C$26,3,FALSE))</f>
        <v/>
      </c>
      <c r="U208" s="664" t="s">
        <v>121</v>
      </c>
      <c r="V208" s="158"/>
      <c r="W208" s="665" t="s">
        <v>122</v>
      </c>
      <c r="X208" s="158"/>
      <c r="Y208" s="664" t="s">
        <v>123</v>
      </c>
      <c r="Z208" s="158"/>
      <c r="AA208" s="664" t="s">
        <v>122</v>
      </c>
      <c r="AB208" s="158"/>
      <c r="AC208" s="664" t="s">
        <v>124</v>
      </c>
      <c r="AD208" s="306" t="s">
        <v>125</v>
      </c>
      <c r="AE208" s="666" t="str">
        <f t="shared" si="7"/>
        <v/>
      </c>
      <c r="AF208" s="667" t="s">
        <v>126</v>
      </c>
      <c r="AG208" s="668" t="str">
        <f t="shared" si="8"/>
        <v/>
      </c>
    </row>
    <row r="209" spans="1:33" ht="36.75" customHeight="1">
      <c r="A209" s="660">
        <f t="shared" si="9"/>
        <v>199</v>
      </c>
      <c r="B209" s="1309" t="str">
        <f>IF(基本情報入力シート!C252="","",基本情報入力シート!C252)</f>
        <v/>
      </c>
      <c r="C209" s="1310"/>
      <c r="D209" s="1310"/>
      <c r="E209" s="1310"/>
      <c r="F209" s="1310"/>
      <c r="G209" s="1310"/>
      <c r="H209" s="1310"/>
      <c r="I209" s="1310"/>
      <c r="J209" s="1310"/>
      <c r="K209" s="1311"/>
      <c r="L209" s="660" t="str">
        <f>IF(基本情報入力シート!M252="","",基本情報入力シート!M252)</f>
        <v/>
      </c>
      <c r="M209" s="660" t="str">
        <f>IF(基本情報入力シート!R252="","",基本情報入力シート!R252)</f>
        <v/>
      </c>
      <c r="N209" s="660" t="str">
        <f>IF(基本情報入力シート!W252="","",基本情報入力シート!W252)</f>
        <v/>
      </c>
      <c r="O209" s="660" t="str">
        <f>IF(基本情報入力シート!X252="","",基本情報入力シート!X252)</f>
        <v/>
      </c>
      <c r="P209" s="661" t="str">
        <f>IF(基本情報入力シート!Y252="","",基本情報入力シート!Y252)</f>
        <v/>
      </c>
      <c r="Q209" s="641" t="str">
        <f>IF(基本情報入力シート!Z252="","",基本情報入力シート!Z252)</f>
        <v/>
      </c>
      <c r="R209" s="662" t="str">
        <f>IF(基本情報入力シート!AA252="","",基本情報入力シート!AA252)</f>
        <v/>
      </c>
      <c r="S209" s="157"/>
      <c r="T209" s="663" t="str">
        <f>IF(P209="","",VLOOKUP(P209,【参考】数式用2!$A$3:$C$26,3,FALSE))</f>
        <v/>
      </c>
      <c r="U209" s="664" t="s">
        <v>121</v>
      </c>
      <c r="V209" s="158"/>
      <c r="W209" s="665" t="s">
        <v>122</v>
      </c>
      <c r="X209" s="158"/>
      <c r="Y209" s="664" t="s">
        <v>123</v>
      </c>
      <c r="Z209" s="158"/>
      <c r="AA209" s="664" t="s">
        <v>122</v>
      </c>
      <c r="AB209" s="158"/>
      <c r="AC209" s="664" t="s">
        <v>124</v>
      </c>
      <c r="AD209" s="306" t="s">
        <v>125</v>
      </c>
      <c r="AE209" s="666" t="str">
        <f t="shared" si="7"/>
        <v/>
      </c>
      <c r="AF209" s="667" t="s">
        <v>126</v>
      </c>
      <c r="AG209" s="668" t="str">
        <f t="shared" si="8"/>
        <v/>
      </c>
    </row>
    <row r="210" spans="1:33" ht="36.75" customHeight="1">
      <c r="A210" s="660">
        <f t="shared" si="9"/>
        <v>200</v>
      </c>
      <c r="B210" s="1309" t="str">
        <f>IF(基本情報入力シート!C253="","",基本情報入力シート!C253)</f>
        <v/>
      </c>
      <c r="C210" s="1310"/>
      <c r="D210" s="1310"/>
      <c r="E210" s="1310"/>
      <c r="F210" s="1310"/>
      <c r="G210" s="1310"/>
      <c r="H210" s="1310"/>
      <c r="I210" s="1310"/>
      <c r="J210" s="1310"/>
      <c r="K210" s="1311"/>
      <c r="L210" s="660" t="str">
        <f>IF(基本情報入力シート!M253="","",基本情報入力シート!M253)</f>
        <v/>
      </c>
      <c r="M210" s="660" t="str">
        <f>IF(基本情報入力シート!R253="","",基本情報入力シート!R253)</f>
        <v/>
      </c>
      <c r="N210" s="660" t="str">
        <f>IF(基本情報入力シート!W253="","",基本情報入力シート!W253)</f>
        <v/>
      </c>
      <c r="O210" s="660" t="str">
        <f>IF(基本情報入力シート!X253="","",基本情報入力シート!X253)</f>
        <v/>
      </c>
      <c r="P210" s="661" t="str">
        <f>IF(基本情報入力シート!Y253="","",基本情報入力シート!Y253)</f>
        <v/>
      </c>
      <c r="Q210" s="641" t="str">
        <f>IF(基本情報入力シート!Z253="","",基本情報入力シート!Z253)</f>
        <v/>
      </c>
      <c r="R210" s="662" t="str">
        <f>IF(基本情報入力シート!AA253="","",基本情報入力シート!AA253)</f>
        <v/>
      </c>
      <c r="S210" s="157"/>
      <c r="T210" s="663" t="str">
        <f>IF(P210="","",VLOOKUP(P210,【参考】数式用2!$A$3:$C$26,3,FALSE))</f>
        <v/>
      </c>
      <c r="U210" s="664" t="s">
        <v>121</v>
      </c>
      <c r="V210" s="158"/>
      <c r="W210" s="665" t="s">
        <v>122</v>
      </c>
      <c r="X210" s="158"/>
      <c r="Y210" s="664" t="s">
        <v>123</v>
      </c>
      <c r="Z210" s="158"/>
      <c r="AA210" s="664" t="s">
        <v>122</v>
      </c>
      <c r="AB210" s="158"/>
      <c r="AC210" s="664" t="s">
        <v>124</v>
      </c>
      <c r="AD210" s="306" t="s">
        <v>125</v>
      </c>
      <c r="AE210" s="666" t="str">
        <f t="shared" si="7"/>
        <v/>
      </c>
      <c r="AF210" s="667" t="s">
        <v>126</v>
      </c>
      <c r="AG210" s="668" t="str">
        <f t="shared" si="8"/>
        <v/>
      </c>
    </row>
    <row r="211" spans="1:33" ht="36.75" customHeight="1">
      <c r="A211" s="660">
        <f t="shared" si="9"/>
        <v>201</v>
      </c>
      <c r="B211" s="1309" t="str">
        <f>IF(基本情報入力シート!C254="","",基本情報入力シート!C254)</f>
        <v/>
      </c>
      <c r="C211" s="1310"/>
      <c r="D211" s="1310"/>
      <c r="E211" s="1310"/>
      <c r="F211" s="1310"/>
      <c r="G211" s="1310"/>
      <c r="H211" s="1310"/>
      <c r="I211" s="1310"/>
      <c r="J211" s="1310"/>
      <c r="K211" s="1311"/>
      <c r="L211" s="660" t="str">
        <f>IF(基本情報入力シート!M254="","",基本情報入力シート!M254)</f>
        <v/>
      </c>
      <c r="M211" s="660" t="str">
        <f>IF(基本情報入力シート!R254="","",基本情報入力シート!R254)</f>
        <v/>
      </c>
      <c r="N211" s="660" t="str">
        <f>IF(基本情報入力シート!W254="","",基本情報入力シート!W254)</f>
        <v/>
      </c>
      <c r="O211" s="660" t="str">
        <f>IF(基本情報入力シート!X254="","",基本情報入力シート!X254)</f>
        <v/>
      </c>
      <c r="P211" s="661" t="str">
        <f>IF(基本情報入力シート!Y254="","",基本情報入力シート!Y254)</f>
        <v/>
      </c>
      <c r="Q211" s="641" t="str">
        <f>IF(基本情報入力シート!Z254="","",基本情報入力シート!Z254)</f>
        <v/>
      </c>
      <c r="R211" s="662" t="str">
        <f>IF(基本情報入力シート!AA254="","",基本情報入力シート!AA254)</f>
        <v/>
      </c>
      <c r="S211" s="157"/>
      <c r="T211" s="663" t="str">
        <f>IF(P211="","",VLOOKUP(P211,【参考】数式用2!$A$3:$C$26,3,FALSE))</f>
        <v/>
      </c>
      <c r="U211" s="664" t="s">
        <v>121</v>
      </c>
      <c r="V211" s="158"/>
      <c r="W211" s="665" t="s">
        <v>122</v>
      </c>
      <c r="X211" s="158"/>
      <c r="Y211" s="664" t="s">
        <v>123</v>
      </c>
      <c r="Z211" s="158"/>
      <c r="AA211" s="664" t="s">
        <v>122</v>
      </c>
      <c r="AB211" s="158"/>
      <c r="AC211" s="664" t="s">
        <v>124</v>
      </c>
      <c r="AD211" s="306" t="s">
        <v>125</v>
      </c>
      <c r="AE211" s="666" t="str">
        <f t="shared" si="7"/>
        <v/>
      </c>
      <c r="AF211" s="667" t="s">
        <v>126</v>
      </c>
      <c r="AG211" s="668" t="str">
        <f t="shared" si="8"/>
        <v/>
      </c>
    </row>
    <row r="212" spans="1:33" ht="36.75" customHeight="1">
      <c r="A212" s="660">
        <f t="shared" si="9"/>
        <v>202</v>
      </c>
      <c r="B212" s="1309" t="str">
        <f>IF(基本情報入力シート!C255="","",基本情報入力シート!C255)</f>
        <v/>
      </c>
      <c r="C212" s="1310"/>
      <c r="D212" s="1310"/>
      <c r="E212" s="1310"/>
      <c r="F212" s="1310"/>
      <c r="G212" s="1310"/>
      <c r="H212" s="1310"/>
      <c r="I212" s="1310"/>
      <c r="J212" s="1310"/>
      <c r="K212" s="1311"/>
      <c r="L212" s="660" t="str">
        <f>IF(基本情報入力シート!M255="","",基本情報入力シート!M255)</f>
        <v/>
      </c>
      <c r="M212" s="660" t="str">
        <f>IF(基本情報入力シート!R255="","",基本情報入力シート!R255)</f>
        <v/>
      </c>
      <c r="N212" s="660" t="str">
        <f>IF(基本情報入力シート!W255="","",基本情報入力シート!W255)</f>
        <v/>
      </c>
      <c r="O212" s="660" t="str">
        <f>IF(基本情報入力シート!X255="","",基本情報入力シート!X255)</f>
        <v/>
      </c>
      <c r="P212" s="661" t="str">
        <f>IF(基本情報入力シート!Y255="","",基本情報入力シート!Y255)</f>
        <v/>
      </c>
      <c r="Q212" s="641" t="str">
        <f>IF(基本情報入力シート!Z255="","",基本情報入力シート!Z255)</f>
        <v/>
      </c>
      <c r="R212" s="662" t="str">
        <f>IF(基本情報入力シート!AA255="","",基本情報入力シート!AA255)</f>
        <v/>
      </c>
      <c r="S212" s="157"/>
      <c r="T212" s="663" t="str">
        <f>IF(P212="","",VLOOKUP(P212,【参考】数式用2!$A$3:$C$26,3,FALSE))</f>
        <v/>
      </c>
      <c r="U212" s="664" t="s">
        <v>121</v>
      </c>
      <c r="V212" s="158"/>
      <c r="W212" s="665" t="s">
        <v>122</v>
      </c>
      <c r="X212" s="158"/>
      <c r="Y212" s="664" t="s">
        <v>123</v>
      </c>
      <c r="Z212" s="158"/>
      <c r="AA212" s="664" t="s">
        <v>122</v>
      </c>
      <c r="AB212" s="158"/>
      <c r="AC212" s="664" t="s">
        <v>124</v>
      </c>
      <c r="AD212" s="306" t="s">
        <v>125</v>
      </c>
      <c r="AE212" s="666" t="str">
        <f t="shared" si="7"/>
        <v/>
      </c>
      <c r="AF212" s="667" t="s">
        <v>126</v>
      </c>
      <c r="AG212" s="668" t="str">
        <f t="shared" si="8"/>
        <v/>
      </c>
    </row>
    <row r="213" spans="1:33" ht="36.75" customHeight="1">
      <c r="A213" s="660">
        <f t="shared" si="9"/>
        <v>203</v>
      </c>
      <c r="B213" s="1309" t="str">
        <f>IF(基本情報入力シート!C256="","",基本情報入力シート!C256)</f>
        <v/>
      </c>
      <c r="C213" s="1310"/>
      <c r="D213" s="1310"/>
      <c r="E213" s="1310"/>
      <c r="F213" s="1310"/>
      <c r="G213" s="1310"/>
      <c r="H213" s="1310"/>
      <c r="I213" s="1310"/>
      <c r="J213" s="1310"/>
      <c r="K213" s="1311"/>
      <c r="L213" s="660" t="str">
        <f>IF(基本情報入力シート!M256="","",基本情報入力シート!M256)</f>
        <v/>
      </c>
      <c r="M213" s="660" t="str">
        <f>IF(基本情報入力シート!R256="","",基本情報入力シート!R256)</f>
        <v/>
      </c>
      <c r="N213" s="660" t="str">
        <f>IF(基本情報入力シート!W256="","",基本情報入力シート!W256)</f>
        <v/>
      </c>
      <c r="O213" s="660" t="str">
        <f>IF(基本情報入力シート!X256="","",基本情報入力シート!X256)</f>
        <v/>
      </c>
      <c r="P213" s="661" t="str">
        <f>IF(基本情報入力シート!Y256="","",基本情報入力シート!Y256)</f>
        <v/>
      </c>
      <c r="Q213" s="641" t="str">
        <f>IF(基本情報入力シート!Z256="","",基本情報入力シート!Z256)</f>
        <v/>
      </c>
      <c r="R213" s="662" t="str">
        <f>IF(基本情報入力シート!AA256="","",基本情報入力シート!AA256)</f>
        <v/>
      </c>
      <c r="S213" s="157"/>
      <c r="T213" s="663" t="str">
        <f>IF(P213="","",VLOOKUP(P213,【参考】数式用2!$A$3:$C$26,3,FALSE))</f>
        <v/>
      </c>
      <c r="U213" s="664" t="s">
        <v>121</v>
      </c>
      <c r="V213" s="158"/>
      <c r="W213" s="665" t="s">
        <v>122</v>
      </c>
      <c r="X213" s="158"/>
      <c r="Y213" s="664" t="s">
        <v>123</v>
      </c>
      <c r="Z213" s="158"/>
      <c r="AA213" s="664" t="s">
        <v>122</v>
      </c>
      <c r="AB213" s="158"/>
      <c r="AC213" s="664" t="s">
        <v>124</v>
      </c>
      <c r="AD213" s="306" t="s">
        <v>125</v>
      </c>
      <c r="AE213" s="666" t="str">
        <f t="shared" si="7"/>
        <v/>
      </c>
      <c r="AF213" s="667" t="s">
        <v>126</v>
      </c>
      <c r="AG213" s="668" t="str">
        <f t="shared" si="8"/>
        <v/>
      </c>
    </row>
    <row r="214" spans="1:33" ht="36.75" customHeight="1">
      <c r="A214" s="660">
        <f t="shared" si="9"/>
        <v>204</v>
      </c>
      <c r="B214" s="1309" t="str">
        <f>IF(基本情報入力シート!C257="","",基本情報入力シート!C257)</f>
        <v/>
      </c>
      <c r="C214" s="1310"/>
      <c r="D214" s="1310"/>
      <c r="E214" s="1310"/>
      <c r="F214" s="1310"/>
      <c r="G214" s="1310"/>
      <c r="H214" s="1310"/>
      <c r="I214" s="1310"/>
      <c r="J214" s="1310"/>
      <c r="K214" s="1311"/>
      <c r="L214" s="660" t="str">
        <f>IF(基本情報入力シート!M257="","",基本情報入力シート!M257)</f>
        <v/>
      </c>
      <c r="M214" s="660" t="str">
        <f>IF(基本情報入力シート!R257="","",基本情報入力シート!R257)</f>
        <v/>
      </c>
      <c r="N214" s="660" t="str">
        <f>IF(基本情報入力シート!W257="","",基本情報入力シート!W257)</f>
        <v/>
      </c>
      <c r="O214" s="660" t="str">
        <f>IF(基本情報入力シート!X257="","",基本情報入力シート!X257)</f>
        <v/>
      </c>
      <c r="P214" s="661" t="str">
        <f>IF(基本情報入力シート!Y257="","",基本情報入力シート!Y257)</f>
        <v/>
      </c>
      <c r="Q214" s="641" t="str">
        <f>IF(基本情報入力シート!Z257="","",基本情報入力シート!Z257)</f>
        <v/>
      </c>
      <c r="R214" s="662" t="str">
        <f>IF(基本情報入力シート!AA257="","",基本情報入力シート!AA257)</f>
        <v/>
      </c>
      <c r="S214" s="157"/>
      <c r="T214" s="663" t="str">
        <f>IF(P214="","",VLOOKUP(P214,【参考】数式用2!$A$3:$C$26,3,FALSE))</f>
        <v/>
      </c>
      <c r="U214" s="664" t="s">
        <v>121</v>
      </c>
      <c r="V214" s="158"/>
      <c r="W214" s="665" t="s">
        <v>122</v>
      </c>
      <c r="X214" s="158"/>
      <c r="Y214" s="664" t="s">
        <v>123</v>
      </c>
      <c r="Z214" s="158"/>
      <c r="AA214" s="664" t="s">
        <v>122</v>
      </c>
      <c r="AB214" s="158"/>
      <c r="AC214" s="664" t="s">
        <v>124</v>
      </c>
      <c r="AD214" s="306" t="s">
        <v>125</v>
      </c>
      <c r="AE214" s="666" t="str">
        <f t="shared" si="7"/>
        <v/>
      </c>
      <c r="AF214" s="667" t="s">
        <v>126</v>
      </c>
      <c r="AG214" s="668" t="str">
        <f t="shared" si="8"/>
        <v/>
      </c>
    </row>
    <row r="215" spans="1:33" ht="36.75" customHeight="1">
      <c r="A215" s="660">
        <f t="shared" si="9"/>
        <v>205</v>
      </c>
      <c r="B215" s="1309" t="str">
        <f>IF(基本情報入力シート!C258="","",基本情報入力シート!C258)</f>
        <v/>
      </c>
      <c r="C215" s="1310"/>
      <c r="D215" s="1310"/>
      <c r="E215" s="1310"/>
      <c r="F215" s="1310"/>
      <c r="G215" s="1310"/>
      <c r="H215" s="1310"/>
      <c r="I215" s="1310"/>
      <c r="J215" s="1310"/>
      <c r="K215" s="1311"/>
      <c r="L215" s="660" t="str">
        <f>IF(基本情報入力シート!M258="","",基本情報入力シート!M258)</f>
        <v/>
      </c>
      <c r="M215" s="660" t="str">
        <f>IF(基本情報入力シート!R258="","",基本情報入力シート!R258)</f>
        <v/>
      </c>
      <c r="N215" s="660" t="str">
        <f>IF(基本情報入力シート!W258="","",基本情報入力シート!W258)</f>
        <v/>
      </c>
      <c r="O215" s="660" t="str">
        <f>IF(基本情報入力シート!X258="","",基本情報入力シート!X258)</f>
        <v/>
      </c>
      <c r="P215" s="661" t="str">
        <f>IF(基本情報入力シート!Y258="","",基本情報入力シート!Y258)</f>
        <v/>
      </c>
      <c r="Q215" s="641" t="str">
        <f>IF(基本情報入力シート!Z258="","",基本情報入力シート!Z258)</f>
        <v/>
      </c>
      <c r="R215" s="662" t="str">
        <f>IF(基本情報入力シート!AA258="","",基本情報入力シート!AA258)</f>
        <v/>
      </c>
      <c r="S215" s="157"/>
      <c r="T215" s="663" t="str">
        <f>IF(P215="","",VLOOKUP(P215,【参考】数式用2!$A$3:$C$26,3,FALSE))</f>
        <v/>
      </c>
      <c r="U215" s="664" t="s">
        <v>121</v>
      </c>
      <c r="V215" s="158"/>
      <c r="W215" s="665" t="s">
        <v>122</v>
      </c>
      <c r="X215" s="158"/>
      <c r="Y215" s="664" t="s">
        <v>123</v>
      </c>
      <c r="Z215" s="158"/>
      <c r="AA215" s="664" t="s">
        <v>122</v>
      </c>
      <c r="AB215" s="158"/>
      <c r="AC215" s="664" t="s">
        <v>124</v>
      </c>
      <c r="AD215" s="306" t="s">
        <v>125</v>
      </c>
      <c r="AE215" s="666" t="str">
        <f t="shared" si="7"/>
        <v/>
      </c>
      <c r="AF215" s="667" t="s">
        <v>126</v>
      </c>
      <c r="AG215" s="668" t="str">
        <f t="shared" si="8"/>
        <v/>
      </c>
    </row>
    <row r="216" spans="1:33" ht="36.75" customHeight="1">
      <c r="A216" s="660">
        <f t="shared" si="9"/>
        <v>206</v>
      </c>
      <c r="B216" s="1309" t="str">
        <f>IF(基本情報入力シート!C259="","",基本情報入力シート!C259)</f>
        <v/>
      </c>
      <c r="C216" s="1310"/>
      <c r="D216" s="1310"/>
      <c r="E216" s="1310"/>
      <c r="F216" s="1310"/>
      <c r="G216" s="1310"/>
      <c r="H216" s="1310"/>
      <c r="I216" s="1310"/>
      <c r="J216" s="1310"/>
      <c r="K216" s="1311"/>
      <c r="L216" s="660" t="str">
        <f>IF(基本情報入力シート!M259="","",基本情報入力シート!M259)</f>
        <v/>
      </c>
      <c r="M216" s="660" t="str">
        <f>IF(基本情報入力シート!R259="","",基本情報入力シート!R259)</f>
        <v/>
      </c>
      <c r="N216" s="660" t="str">
        <f>IF(基本情報入力シート!W259="","",基本情報入力シート!W259)</f>
        <v/>
      </c>
      <c r="O216" s="660" t="str">
        <f>IF(基本情報入力シート!X259="","",基本情報入力シート!X259)</f>
        <v/>
      </c>
      <c r="P216" s="661" t="str">
        <f>IF(基本情報入力シート!Y259="","",基本情報入力シート!Y259)</f>
        <v/>
      </c>
      <c r="Q216" s="641" t="str">
        <f>IF(基本情報入力シート!Z259="","",基本情報入力シート!Z259)</f>
        <v/>
      </c>
      <c r="R216" s="662" t="str">
        <f>IF(基本情報入力シート!AA259="","",基本情報入力シート!AA259)</f>
        <v/>
      </c>
      <c r="S216" s="157"/>
      <c r="T216" s="663" t="str">
        <f>IF(P216="","",VLOOKUP(P216,【参考】数式用2!$A$3:$C$26,3,FALSE))</f>
        <v/>
      </c>
      <c r="U216" s="664" t="s">
        <v>121</v>
      </c>
      <c r="V216" s="158"/>
      <c r="W216" s="665" t="s">
        <v>122</v>
      </c>
      <c r="X216" s="158"/>
      <c r="Y216" s="664" t="s">
        <v>123</v>
      </c>
      <c r="Z216" s="158"/>
      <c r="AA216" s="664" t="s">
        <v>122</v>
      </c>
      <c r="AB216" s="158"/>
      <c r="AC216" s="664" t="s">
        <v>124</v>
      </c>
      <c r="AD216" s="306" t="s">
        <v>125</v>
      </c>
      <c r="AE216" s="666" t="str">
        <f t="shared" si="7"/>
        <v/>
      </c>
      <c r="AF216" s="667" t="s">
        <v>126</v>
      </c>
      <c r="AG216" s="668" t="str">
        <f t="shared" si="8"/>
        <v/>
      </c>
    </row>
    <row r="217" spans="1:33" ht="36.75" customHeight="1">
      <c r="A217" s="660">
        <f t="shared" si="9"/>
        <v>207</v>
      </c>
      <c r="B217" s="1309" t="str">
        <f>IF(基本情報入力シート!C260="","",基本情報入力シート!C260)</f>
        <v/>
      </c>
      <c r="C217" s="1310"/>
      <c r="D217" s="1310"/>
      <c r="E217" s="1310"/>
      <c r="F217" s="1310"/>
      <c r="G217" s="1310"/>
      <c r="H217" s="1310"/>
      <c r="I217" s="1310"/>
      <c r="J217" s="1310"/>
      <c r="K217" s="1311"/>
      <c r="L217" s="660" t="str">
        <f>IF(基本情報入力シート!M260="","",基本情報入力シート!M260)</f>
        <v/>
      </c>
      <c r="M217" s="660" t="str">
        <f>IF(基本情報入力シート!R260="","",基本情報入力シート!R260)</f>
        <v/>
      </c>
      <c r="N217" s="660" t="str">
        <f>IF(基本情報入力シート!W260="","",基本情報入力シート!W260)</f>
        <v/>
      </c>
      <c r="O217" s="660" t="str">
        <f>IF(基本情報入力シート!X260="","",基本情報入力シート!X260)</f>
        <v/>
      </c>
      <c r="P217" s="661" t="str">
        <f>IF(基本情報入力シート!Y260="","",基本情報入力シート!Y260)</f>
        <v/>
      </c>
      <c r="Q217" s="641" t="str">
        <f>IF(基本情報入力シート!Z260="","",基本情報入力シート!Z260)</f>
        <v/>
      </c>
      <c r="R217" s="662" t="str">
        <f>IF(基本情報入力シート!AA260="","",基本情報入力シート!AA260)</f>
        <v/>
      </c>
      <c r="S217" s="157"/>
      <c r="T217" s="663" t="str">
        <f>IF(P217="","",VLOOKUP(P217,【参考】数式用2!$A$3:$C$26,3,FALSE))</f>
        <v/>
      </c>
      <c r="U217" s="664" t="s">
        <v>121</v>
      </c>
      <c r="V217" s="158"/>
      <c r="W217" s="665" t="s">
        <v>122</v>
      </c>
      <c r="X217" s="158"/>
      <c r="Y217" s="664" t="s">
        <v>123</v>
      </c>
      <c r="Z217" s="158"/>
      <c r="AA217" s="664" t="s">
        <v>122</v>
      </c>
      <c r="AB217" s="158"/>
      <c r="AC217" s="664" t="s">
        <v>124</v>
      </c>
      <c r="AD217" s="306" t="s">
        <v>125</v>
      </c>
      <c r="AE217" s="666" t="str">
        <f t="shared" si="7"/>
        <v/>
      </c>
      <c r="AF217" s="667" t="s">
        <v>126</v>
      </c>
      <c r="AG217" s="668" t="str">
        <f t="shared" si="8"/>
        <v/>
      </c>
    </row>
    <row r="218" spans="1:33" ht="36.75" customHeight="1">
      <c r="A218" s="660">
        <f t="shared" si="9"/>
        <v>208</v>
      </c>
      <c r="B218" s="1309" t="str">
        <f>IF(基本情報入力シート!C261="","",基本情報入力シート!C261)</f>
        <v/>
      </c>
      <c r="C218" s="1310"/>
      <c r="D218" s="1310"/>
      <c r="E218" s="1310"/>
      <c r="F218" s="1310"/>
      <c r="G218" s="1310"/>
      <c r="H218" s="1310"/>
      <c r="I218" s="1310"/>
      <c r="J218" s="1310"/>
      <c r="K218" s="1311"/>
      <c r="L218" s="660" t="str">
        <f>IF(基本情報入力シート!M261="","",基本情報入力シート!M261)</f>
        <v/>
      </c>
      <c r="M218" s="660" t="str">
        <f>IF(基本情報入力シート!R261="","",基本情報入力シート!R261)</f>
        <v/>
      </c>
      <c r="N218" s="660" t="str">
        <f>IF(基本情報入力シート!W261="","",基本情報入力シート!W261)</f>
        <v/>
      </c>
      <c r="O218" s="660" t="str">
        <f>IF(基本情報入力シート!X261="","",基本情報入力シート!X261)</f>
        <v/>
      </c>
      <c r="P218" s="661" t="str">
        <f>IF(基本情報入力シート!Y261="","",基本情報入力シート!Y261)</f>
        <v/>
      </c>
      <c r="Q218" s="641" t="str">
        <f>IF(基本情報入力シート!Z261="","",基本情報入力シート!Z261)</f>
        <v/>
      </c>
      <c r="R218" s="662" t="str">
        <f>IF(基本情報入力シート!AA261="","",基本情報入力シート!AA261)</f>
        <v/>
      </c>
      <c r="S218" s="157"/>
      <c r="T218" s="663" t="str">
        <f>IF(P218="","",VLOOKUP(P218,【参考】数式用2!$A$3:$C$26,3,FALSE))</f>
        <v/>
      </c>
      <c r="U218" s="664" t="s">
        <v>121</v>
      </c>
      <c r="V218" s="158"/>
      <c r="W218" s="665" t="s">
        <v>122</v>
      </c>
      <c r="X218" s="158"/>
      <c r="Y218" s="664" t="s">
        <v>123</v>
      </c>
      <c r="Z218" s="158"/>
      <c r="AA218" s="664" t="s">
        <v>122</v>
      </c>
      <c r="AB218" s="158"/>
      <c r="AC218" s="664" t="s">
        <v>124</v>
      </c>
      <c r="AD218" s="306" t="s">
        <v>125</v>
      </c>
      <c r="AE218" s="666" t="str">
        <f t="shared" si="7"/>
        <v/>
      </c>
      <c r="AF218" s="667" t="s">
        <v>126</v>
      </c>
      <c r="AG218" s="668" t="str">
        <f t="shared" si="8"/>
        <v/>
      </c>
    </row>
    <row r="219" spans="1:33" ht="36.75" customHeight="1">
      <c r="A219" s="660">
        <f t="shared" si="9"/>
        <v>209</v>
      </c>
      <c r="B219" s="1309" t="str">
        <f>IF(基本情報入力シート!C262="","",基本情報入力シート!C262)</f>
        <v/>
      </c>
      <c r="C219" s="1310"/>
      <c r="D219" s="1310"/>
      <c r="E219" s="1310"/>
      <c r="F219" s="1310"/>
      <c r="G219" s="1310"/>
      <c r="H219" s="1310"/>
      <c r="I219" s="1310"/>
      <c r="J219" s="1310"/>
      <c r="K219" s="1311"/>
      <c r="L219" s="660" t="str">
        <f>IF(基本情報入力シート!M262="","",基本情報入力シート!M262)</f>
        <v/>
      </c>
      <c r="M219" s="660" t="str">
        <f>IF(基本情報入力シート!R262="","",基本情報入力シート!R262)</f>
        <v/>
      </c>
      <c r="N219" s="660" t="str">
        <f>IF(基本情報入力シート!W262="","",基本情報入力シート!W262)</f>
        <v/>
      </c>
      <c r="O219" s="660" t="str">
        <f>IF(基本情報入力シート!X262="","",基本情報入力シート!X262)</f>
        <v/>
      </c>
      <c r="P219" s="661" t="str">
        <f>IF(基本情報入力シート!Y262="","",基本情報入力シート!Y262)</f>
        <v/>
      </c>
      <c r="Q219" s="641" t="str">
        <f>IF(基本情報入力シート!Z262="","",基本情報入力シート!Z262)</f>
        <v/>
      </c>
      <c r="R219" s="662" t="str">
        <f>IF(基本情報入力シート!AA262="","",基本情報入力シート!AA262)</f>
        <v/>
      </c>
      <c r="S219" s="157"/>
      <c r="T219" s="663" t="str">
        <f>IF(P219="","",VLOOKUP(P219,【参考】数式用2!$A$3:$C$26,3,FALSE))</f>
        <v/>
      </c>
      <c r="U219" s="664" t="s">
        <v>121</v>
      </c>
      <c r="V219" s="158"/>
      <c r="W219" s="665" t="s">
        <v>122</v>
      </c>
      <c r="X219" s="158"/>
      <c r="Y219" s="664" t="s">
        <v>123</v>
      </c>
      <c r="Z219" s="158"/>
      <c r="AA219" s="664" t="s">
        <v>122</v>
      </c>
      <c r="AB219" s="158"/>
      <c r="AC219" s="664" t="s">
        <v>124</v>
      </c>
      <c r="AD219" s="306" t="s">
        <v>125</v>
      </c>
      <c r="AE219" s="666" t="str">
        <f t="shared" si="7"/>
        <v/>
      </c>
      <c r="AF219" s="667" t="s">
        <v>126</v>
      </c>
      <c r="AG219" s="668" t="str">
        <f t="shared" si="8"/>
        <v/>
      </c>
    </row>
    <row r="220" spans="1:33" ht="36.75" customHeight="1">
      <c r="A220" s="660">
        <f t="shared" si="9"/>
        <v>210</v>
      </c>
      <c r="B220" s="1309" t="str">
        <f>IF(基本情報入力シート!C263="","",基本情報入力シート!C263)</f>
        <v/>
      </c>
      <c r="C220" s="1310"/>
      <c r="D220" s="1310"/>
      <c r="E220" s="1310"/>
      <c r="F220" s="1310"/>
      <c r="G220" s="1310"/>
      <c r="H220" s="1310"/>
      <c r="I220" s="1310"/>
      <c r="J220" s="1310"/>
      <c r="K220" s="1311"/>
      <c r="L220" s="660" t="str">
        <f>IF(基本情報入力シート!M263="","",基本情報入力シート!M263)</f>
        <v/>
      </c>
      <c r="M220" s="660" t="str">
        <f>IF(基本情報入力シート!R263="","",基本情報入力シート!R263)</f>
        <v/>
      </c>
      <c r="N220" s="660" t="str">
        <f>IF(基本情報入力シート!W263="","",基本情報入力シート!W263)</f>
        <v/>
      </c>
      <c r="O220" s="660" t="str">
        <f>IF(基本情報入力シート!X263="","",基本情報入力シート!X263)</f>
        <v/>
      </c>
      <c r="P220" s="661" t="str">
        <f>IF(基本情報入力シート!Y263="","",基本情報入力シート!Y263)</f>
        <v/>
      </c>
      <c r="Q220" s="641" t="str">
        <f>IF(基本情報入力シート!Z263="","",基本情報入力シート!Z263)</f>
        <v/>
      </c>
      <c r="R220" s="662" t="str">
        <f>IF(基本情報入力シート!AA263="","",基本情報入力シート!AA263)</f>
        <v/>
      </c>
      <c r="S220" s="157"/>
      <c r="T220" s="663" t="str">
        <f>IF(P220="","",VLOOKUP(P220,【参考】数式用2!$A$3:$C$26,3,FALSE))</f>
        <v/>
      </c>
      <c r="U220" s="664" t="s">
        <v>121</v>
      </c>
      <c r="V220" s="158"/>
      <c r="W220" s="665" t="s">
        <v>122</v>
      </c>
      <c r="X220" s="158"/>
      <c r="Y220" s="664" t="s">
        <v>123</v>
      </c>
      <c r="Z220" s="158"/>
      <c r="AA220" s="664" t="s">
        <v>122</v>
      </c>
      <c r="AB220" s="158"/>
      <c r="AC220" s="664" t="s">
        <v>124</v>
      </c>
      <c r="AD220" s="306" t="s">
        <v>125</v>
      </c>
      <c r="AE220" s="666" t="str">
        <f t="shared" si="7"/>
        <v/>
      </c>
      <c r="AF220" s="667" t="s">
        <v>126</v>
      </c>
      <c r="AG220" s="668" t="str">
        <f t="shared" si="8"/>
        <v/>
      </c>
    </row>
    <row r="221" spans="1:33" ht="36.75" customHeight="1">
      <c r="A221" s="660">
        <f t="shared" si="9"/>
        <v>211</v>
      </c>
      <c r="B221" s="1309" t="str">
        <f>IF(基本情報入力シート!C264="","",基本情報入力シート!C264)</f>
        <v/>
      </c>
      <c r="C221" s="1310"/>
      <c r="D221" s="1310"/>
      <c r="E221" s="1310"/>
      <c r="F221" s="1310"/>
      <c r="G221" s="1310"/>
      <c r="H221" s="1310"/>
      <c r="I221" s="1310"/>
      <c r="J221" s="1310"/>
      <c r="K221" s="1311"/>
      <c r="L221" s="660" t="str">
        <f>IF(基本情報入力シート!M264="","",基本情報入力シート!M264)</f>
        <v/>
      </c>
      <c r="M221" s="660" t="str">
        <f>IF(基本情報入力シート!R264="","",基本情報入力シート!R264)</f>
        <v/>
      </c>
      <c r="N221" s="660" t="str">
        <f>IF(基本情報入力シート!W264="","",基本情報入力シート!W264)</f>
        <v/>
      </c>
      <c r="O221" s="660" t="str">
        <f>IF(基本情報入力シート!X264="","",基本情報入力シート!X264)</f>
        <v/>
      </c>
      <c r="P221" s="661" t="str">
        <f>IF(基本情報入力シート!Y264="","",基本情報入力シート!Y264)</f>
        <v/>
      </c>
      <c r="Q221" s="641" t="str">
        <f>IF(基本情報入力シート!Z264="","",基本情報入力シート!Z264)</f>
        <v/>
      </c>
      <c r="R221" s="662" t="str">
        <f>IF(基本情報入力シート!AA264="","",基本情報入力シート!AA264)</f>
        <v/>
      </c>
      <c r="S221" s="157"/>
      <c r="T221" s="663" t="str">
        <f>IF(P221="","",VLOOKUP(P221,【参考】数式用2!$A$3:$C$26,3,FALSE))</f>
        <v/>
      </c>
      <c r="U221" s="664" t="s">
        <v>121</v>
      </c>
      <c r="V221" s="158"/>
      <c r="W221" s="665" t="s">
        <v>122</v>
      </c>
      <c r="X221" s="158"/>
      <c r="Y221" s="664" t="s">
        <v>123</v>
      </c>
      <c r="Z221" s="158"/>
      <c r="AA221" s="664" t="s">
        <v>122</v>
      </c>
      <c r="AB221" s="158"/>
      <c r="AC221" s="664" t="s">
        <v>124</v>
      </c>
      <c r="AD221" s="306" t="s">
        <v>125</v>
      </c>
      <c r="AE221" s="666" t="str">
        <f t="shared" si="7"/>
        <v/>
      </c>
      <c r="AF221" s="667" t="s">
        <v>126</v>
      </c>
      <c r="AG221" s="668" t="str">
        <f t="shared" si="8"/>
        <v/>
      </c>
    </row>
    <row r="222" spans="1:33" ht="36.75" customHeight="1">
      <c r="A222" s="660">
        <f t="shared" si="9"/>
        <v>212</v>
      </c>
      <c r="B222" s="1309" t="str">
        <f>IF(基本情報入力シート!C265="","",基本情報入力シート!C265)</f>
        <v/>
      </c>
      <c r="C222" s="1310"/>
      <c r="D222" s="1310"/>
      <c r="E222" s="1310"/>
      <c r="F222" s="1310"/>
      <c r="G222" s="1310"/>
      <c r="H222" s="1310"/>
      <c r="I222" s="1310"/>
      <c r="J222" s="1310"/>
      <c r="K222" s="1311"/>
      <c r="L222" s="660" t="str">
        <f>IF(基本情報入力シート!M265="","",基本情報入力シート!M265)</f>
        <v/>
      </c>
      <c r="M222" s="660" t="str">
        <f>IF(基本情報入力シート!R265="","",基本情報入力シート!R265)</f>
        <v/>
      </c>
      <c r="N222" s="660" t="str">
        <f>IF(基本情報入力シート!W265="","",基本情報入力シート!W265)</f>
        <v/>
      </c>
      <c r="O222" s="660" t="str">
        <f>IF(基本情報入力シート!X265="","",基本情報入力シート!X265)</f>
        <v/>
      </c>
      <c r="P222" s="661" t="str">
        <f>IF(基本情報入力シート!Y265="","",基本情報入力シート!Y265)</f>
        <v/>
      </c>
      <c r="Q222" s="641" t="str">
        <f>IF(基本情報入力シート!Z265="","",基本情報入力シート!Z265)</f>
        <v/>
      </c>
      <c r="R222" s="662" t="str">
        <f>IF(基本情報入力シート!AA265="","",基本情報入力シート!AA265)</f>
        <v/>
      </c>
      <c r="S222" s="157"/>
      <c r="T222" s="663" t="str">
        <f>IF(P222="","",VLOOKUP(P222,【参考】数式用2!$A$3:$C$26,3,FALSE))</f>
        <v/>
      </c>
      <c r="U222" s="664" t="s">
        <v>121</v>
      </c>
      <c r="V222" s="158"/>
      <c r="W222" s="665" t="s">
        <v>122</v>
      </c>
      <c r="X222" s="158"/>
      <c r="Y222" s="664" t="s">
        <v>123</v>
      </c>
      <c r="Z222" s="158"/>
      <c r="AA222" s="664" t="s">
        <v>122</v>
      </c>
      <c r="AB222" s="158"/>
      <c r="AC222" s="664" t="s">
        <v>124</v>
      </c>
      <c r="AD222" s="306" t="s">
        <v>125</v>
      </c>
      <c r="AE222" s="666" t="str">
        <f t="shared" si="7"/>
        <v/>
      </c>
      <c r="AF222" s="667" t="s">
        <v>126</v>
      </c>
      <c r="AG222" s="668" t="str">
        <f t="shared" si="8"/>
        <v/>
      </c>
    </row>
    <row r="223" spans="1:33" ht="36.75" customHeight="1">
      <c r="A223" s="660">
        <f t="shared" si="9"/>
        <v>213</v>
      </c>
      <c r="B223" s="1309" t="str">
        <f>IF(基本情報入力シート!C266="","",基本情報入力シート!C266)</f>
        <v/>
      </c>
      <c r="C223" s="1310"/>
      <c r="D223" s="1310"/>
      <c r="E223" s="1310"/>
      <c r="F223" s="1310"/>
      <c r="G223" s="1310"/>
      <c r="H223" s="1310"/>
      <c r="I223" s="1310"/>
      <c r="J223" s="1310"/>
      <c r="K223" s="1311"/>
      <c r="L223" s="660" t="str">
        <f>IF(基本情報入力シート!M266="","",基本情報入力シート!M266)</f>
        <v/>
      </c>
      <c r="M223" s="660" t="str">
        <f>IF(基本情報入力シート!R266="","",基本情報入力シート!R266)</f>
        <v/>
      </c>
      <c r="N223" s="660" t="str">
        <f>IF(基本情報入力シート!W266="","",基本情報入力シート!W266)</f>
        <v/>
      </c>
      <c r="O223" s="660" t="str">
        <f>IF(基本情報入力シート!X266="","",基本情報入力シート!X266)</f>
        <v/>
      </c>
      <c r="P223" s="661" t="str">
        <f>IF(基本情報入力シート!Y266="","",基本情報入力シート!Y266)</f>
        <v/>
      </c>
      <c r="Q223" s="641" t="str">
        <f>IF(基本情報入力シート!Z266="","",基本情報入力シート!Z266)</f>
        <v/>
      </c>
      <c r="R223" s="662" t="str">
        <f>IF(基本情報入力シート!AA266="","",基本情報入力シート!AA266)</f>
        <v/>
      </c>
      <c r="S223" s="157"/>
      <c r="T223" s="663" t="str">
        <f>IF(P223="","",VLOOKUP(P223,【参考】数式用2!$A$3:$C$26,3,FALSE))</f>
        <v/>
      </c>
      <c r="U223" s="664" t="s">
        <v>121</v>
      </c>
      <c r="V223" s="158"/>
      <c r="W223" s="665" t="s">
        <v>122</v>
      </c>
      <c r="X223" s="158"/>
      <c r="Y223" s="664" t="s">
        <v>123</v>
      </c>
      <c r="Z223" s="158"/>
      <c r="AA223" s="664" t="s">
        <v>122</v>
      </c>
      <c r="AB223" s="158"/>
      <c r="AC223" s="664" t="s">
        <v>124</v>
      </c>
      <c r="AD223" s="306" t="s">
        <v>125</v>
      </c>
      <c r="AE223" s="666" t="str">
        <f t="shared" si="7"/>
        <v/>
      </c>
      <c r="AF223" s="667" t="s">
        <v>126</v>
      </c>
      <c r="AG223" s="668" t="str">
        <f t="shared" si="8"/>
        <v/>
      </c>
    </row>
    <row r="224" spans="1:33" ht="36.75" customHeight="1">
      <c r="A224" s="660">
        <f t="shared" si="9"/>
        <v>214</v>
      </c>
      <c r="B224" s="1309" t="str">
        <f>IF(基本情報入力シート!C267="","",基本情報入力シート!C267)</f>
        <v/>
      </c>
      <c r="C224" s="1310"/>
      <c r="D224" s="1310"/>
      <c r="E224" s="1310"/>
      <c r="F224" s="1310"/>
      <c r="G224" s="1310"/>
      <c r="H224" s="1310"/>
      <c r="I224" s="1310"/>
      <c r="J224" s="1310"/>
      <c r="K224" s="1311"/>
      <c r="L224" s="660" t="str">
        <f>IF(基本情報入力シート!M267="","",基本情報入力シート!M267)</f>
        <v/>
      </c>
      <c r="M224" s="660" t="str">
        <f>IF(基本情報入力シート!R267="","",基本情報入力シート!R267)</f>
        <v/>
      </c>
      <c r="N224" s="660" t="str">
        <f>IF(基本情報入力シート!W267="","",基本情報入力シート!W267)</f>
        <v/>
      </c>
      <c r="O224" s="660" t="str">
        <f>IF(基本情報入力シート!X267="","",基本情報入力シート!X267)</f>
        <v/>
      </c>
      <c r="P224" s="661" t="str">
        <f>IF(基本情報入力シート!Y267="","",基本情報入力シート!Y267)</f>
        <v/>
      </c>
      <c r="Q224" s="641" t="str">
        <f>IF(基本情報入力シート!Z267="","",基本情報入力シート!Z267)</f>
        <v/>
      </c>
      <c r="R224" s="662" t="str">
        <f>IF(基本情報入力シート!AA267="","",基本情報入力シート!AA267)</f>
        <v/>
      </c>
      <c r="S224" s="157"/>
      <c r="T224" s="663" t="str">
        <f>IF(P224="","",VLOOKUP(P224,【参考】数式用2!$A$3:$C$26,3,FALSE))</f>
        <v/>
      </c>
      <c r="U224" s="664" t="s">
        <v>121</v>
      </c>
      <c r="V224" s="158"/>
      <c r="W224" s="665" t="s">
        <v>122</v>
      </c>
      <c r="X224" s="158"/>
      <c r="Y224" s="664" t="s">
        <v>123</v>
      </c>
      <c r="Z224" s="158"/>
      <c r="AA224" s="664" t="s">
        <v>122</v>
      </c>
      <c r="AB224" s="158"/>
      <c r="AC224" s="664" t="s">
        <v>124</v>
      </c>
      <c r="AD224" s="306" t="s">
        <v>125</v>
      </c>
      <c r="AE224" s="666" t="str">
        <f t="shared" si="7"/>
        <v/>
      </c>
      <c r="AF224" s="667" t="s">
        <v>126</v>
      </c>
      <c r="AG224" s="668" t="str">
        <f t="shared" si="8"/>
        <v/>
      </c>
    </row>
    <row r="225" spans="1:33" ht="36.75" customHeight="1">
      <c r="A225" s="660">
        <f t="shared" si="9"/>
        <v>215</v>
      </c>
      <c r="B225" s="1309" t="str">
        <f>IF(基本情報入力シート!C268="","",基本情報入力シート!C268)</f>
        <v/>
      </c>
      <c r="C225" s="1310"/>
      <c r="D225" s="1310"/>
      <c r="E225" s="1310"/>
      <c r="F225" s="1310"/>
      <c r="G225" s="1310"/>
      <c r="H225" s="1310"/>
      <c r="I225" s="1310"/>
      <c r="J225" s="1310"/>
      <c r="K225" s="1311"/>
      <c r="L225" s="660" t="str">
        <f>IF(基本情報入力シート!M268="","",基本情報入力シート!M268)</f>
        <v/>
      </c>
      <c r="M225" s="660" t="str">
        <f>IF(基本情報入力シート!R268="","",基本情報入力シート!R268)</f>
        <v/>
      </c>
      <c r="N225" s="660" t="str">
        <f>IF(基本情報入力シート!W268="","",基本情報入力シート!W268)</f>
        <v/>
      </c>
      <c r="O225" s="660" t="str">
        <f>IF(基本情報入力シート!X268="","",基本情報入力シート!X268)</f>
        <v/>
      </c>
      <c r="P225" s="661" t="str">
        <f>IF(基本情報入力シート!Y268="","",基本情報入力シート!Y268)</f>
        <v/>
      </c>
      <c r="Q225" s="641" t="str">
        <f>IF(基本情報入力シート!Z268="","",基本情報入力シート!Z268)</f>
        <v/>
      </c>
      <c r="R225" s="662" t="str">
        <f>IF(基本情報入力シート!AA268="","",基本情報入力シート!AA268)</f>
        <v/>
      </c>
      <c r="S225" s="157"/>
      <c r="T225" s="663" t="str">
        <f>IF(P225="","",VLOOKUP(P225,【参考】数式用2!$A$3:$C$26,3,FALSE))</f>
        <v/>
      </c>
      <c r="U225" s="664" t="s">
        <v>121</v>
      </c>
      <c r="V225" s="158"/>
      <c r="W225" s="665" t="s">
        <v>122</v>
      </c>
      <c r="X225" s="158"/>
      <c r="Y225" s="664" t="s">
        <v>123</v>
      </c>
      <c r="Z225" s="158"/>
      <c r="AA225" s="664" t="s">
        <v>122</v>
      </c>
      <c r="AB225" s="158"/>
      <c r="AC225" s="664" t="s">
        <v>124</v>
      </c>
      <c r="AD225" s="306" t="s">
        <v>125</v>
      </c>
      <c r="AE225" s="666" t="str">
        <f t="shared" si="7"/>
        <v/>
      </c>
      <c r="AF225" s="667" t="s">
        <v>126</v>
      </c>
      <c r="AG225" s="668" t="str">
        <f t="shared" si="8"/>
        <v/>
      </c>
    </row>
    <row r="226" spans="1:33" ht="36.75" customHeight="1">
      <c r="A226" s="660">
        <f t="shared" si="9"/>
        <v>216</v>
      </c>
      <c r="B226" s="1309" t="str">
        <f>IF(基本情報入力シート!C269="","",基本情報入力シート!C269)</f>
        <v/>
      </c>
      <c r="C226" s="1310"/>
      <c r="D226" s="1310"/>
      <c r="E226" s="1310"/>
      <c r="F226" s="1310"/>
      <c r="G226" s="1310"/>
      <c r="H226" s="1310"/>
      <c r="I226" s="1310"/>
      <c r="J226" s="1310"/>
      <c r="K226" s="1311"/>
      <c r="L226" s="660" t="str">
        <f>IF(基本情報入力シート!M269="","",基本情報入力シート!M269)</f>
        <v/>
      </c>
      <c r="M226" s="660" t="str">
        <f>IF(基本情報入力シート!R269="","",基本情報入力シート!R269)</f>
        <v/>
      </c>
      <c r="N226" s="660" t="str">
        <f>IF(基本情報入力シート!W269="","",基本情報入力シート!W269)</f>
        <v/>
      </c>
      <c r="O226" s="660" t="str">
        <f>IF(基本情報入力シート!X269="","",基本情報入力シート!X269)</f>
        <v/>
      </c>
      <c r="P226" s="661" t="str">
        <f>IF(基本情報入力シート!Y269="","",基本情報入力シート!Y269)</f>
        <v/>
      </c>
      <c r="Q226" s="641" t="str">
        <f>IF(基本情報入力シート!Z269="","",基本情報入力シート!Z269)</f>
        <v/>
      </c>
      <c r="R226" s="662" t="str">
        <f>IF(基本情報入力シート!AA269="","",基本情報入力シート!AA269)</f>
        <v/>
      </c>
      <c r="S226" s="157"/>
      <c r="T226" s="663" t="str">
        <f>IF(P226="","",VLOOKUP(P226,【参考】数式用2!$A$3:$C$26,3,FALSE))</f>
        <v/>
      </c>
      <c r="U226" s="664" t="s">
        <v>121</v>
      </c>
      <c r="V226" s="158"/>
      <c r="W226" s="665" t="s">
        <v>122</v>
      </c>
      <c r="X226" s="158"/>
      <c r="Y226" s="664" t="s">
        <v>123</v>
      </c>
      <c r="Z226" s="158"/>
      <c r="AA226" s="664" t="s">
        <v>122</v>
      </c>
      <c r="AB226" s="158"/>
      <c r="AC226" s="664" t="s">
        <v>124</v>
      </c>
      <c r="AD226" s="306" t="s">
        <v>125</v>
      </c>
      <c r="AE226" s="666" t="str">
        <f t="shared" si="7"/>
        <v/>
      </c>
      <c r="AF226" s="667" t="s">
        <v>126</v>
      </c>
      <c r="AG226" s="668" t="str">
        <f t="shared" si="8"/>
        <v/>
      </c>
    </row>
    <row r="227" spans="1:33" ht="36.75" customHeight="1">
      <c r="A227" s="660">
        <f t="shared" si="9"/>
        <v>217</v>
      </c>
      <c r="B227" s="1309" t="str">
        <f>IF(基本情報入力シート!C270="","",基本情報入力シート!C270)</f>
        <v/>
      </c>
      <c r="C227" s="1310"/>
      <c r="D227" s="1310"/>
      <c r="E227" s="1310"/>
      <c r="F227" s="1310"/>
      <c r="G227" s="1310"/>
      <c r="H227" s="1310"/>
      <c r="I227" s="1310"/>
      <c r="J227" s="1310"/>
      <c r="K227" s="1311"/>
      <c r="L227" s="660" t="str">
        <f>IF(基本情報入力シート!M270="","",基本情報入力シート!M270)</f>
        <v/>
      </c>
      <c r="M227" s="660" t="str">
        <f>IF(基本情報入力シート!R270="","",基本情報入力シート!R270)</f>
        <v/>
      </c>
      <c r="N227" s="660" t="str">
        <f>IF(基本情報入力シート!W270="","",基本情報入力シート!W270)</f>
        <v/>
      </c>
      <c r="O227" s="660" t="str">
        <f>IF(基本情報入力シート!X270="","",基本情報入力シート!X270)</f>
        <v/>
      </c>
      <c r="P227" s="661" t="str">
        <f>IF(基本情報入力シート!Y270="","",基本情報入力シート!Y270)</f>
        <v/>
      </c>
      <c r="Q227" s="641" t="str">
        <f>IF(基本情報入力シート!Z270="","",基本情報入力シート!Z270)</f>
        <v/>
      </c>
      <c r="R227" s="662" t="str">
        <f>IF(基本情報入力シート!AA270="","",基本情報入力シート!AA270)</f>
        <v/>
      </c>
      <c r="S227" s="157"/>
      <c r="T227" s="663" t="str">
        <f>IF(P227="","",VLOOKUP(P227,【参考】数式用2!$A$3:$C$26,3,FALSE))</f>
        <v/>
      </c>
      <c r="U227" s="664" t="s">
        <v>121</v>
      </c>
      <c r="V227" s="158"/>
      <c r="W227" s="665" t="s">
        <v>122</v>
      </c>
      <c r="X227" s="158"/>
      <c r="Y227" s="664" t="s">
        <v>123</v>
      </c>
      <c r="Z227" s="158"/>
      <c r="AA227" s="664" t="s">
        <v>122</v>
      </c>
      <c r="AB227" s="158"/>
      <c r="AC227" s="664" t="s">
        <v>124</v>
      </c>
      <c r="AD227" s="306" t="s">
        <v>125</v>
      </c>
      <c r="AE227" s="666" t="str">
        <f t="shared" si="7"/>
        <v/>
      </c>
      <c r="AF227" s="667" t="s">
        <v>126</v>
      </c>
      <c r="AG227" s="668" t="str">
        <f t="shared" si="8"/>
        <v/>
      </c>
    </row>
    <row r="228" spans="1:33" ht="36.75" customHeight="1">
      <c r="A228" s="660">
        <f t="shared" si="9"/>
        <v>218</v>
      </c>
      <c r="B228" s="1309" t="str">
        <f>IF(基本情報入力シート!C271="","",基本情報入力シート!C271)</f>
        <v/>
      </c>
      <c r="C228" s="1310"/>
      <c r="D228" s="1310"/>
      <c r="E228" s="1310"/>
      <c r="F228" s="1310"/>
      <c r="G228" s="1310"/>
      <c r="H228" s="1310"/>
      <c r="I228" s="1310"/>
      <c r="J228" s="1310"/>
      <c r="K228" s="1311"/>
      <c r="L228" s="660" t="str">
        <f>IF(基本情報入力シート!M271="","",基本情報入力シート!M271)</f>
        <v/>
      </c>
      <c r="M228" s="660" t="str">
        <f>IF(基本情報入力シート!R271="","",基本情報入力シート!R271)</f>
        <v/>
      </c>
      <c r="N228" s="660" t="str">
        <f>IF(基本情報入力シート!W271="","",基本情報入力シート!W271)</f>
        <v/>
      </c>
      <c r="O228" s="660" t="str">
        <f>IF(基本情報入力シート!X271="","",基本情報入力シート!X271)</f>
        <v/>
      </c>
      <c r="P228" s="661" t="str">
        <f>IF(基本情報入力シート!Y271="","",基本情報入力シート!Y271)</f>
        <v/>
      </c>
      <c r="Q228" s="641" t="str">
        <f>IF(基本情報入力シート!Z271="","",基本情報入力シート!Z271)</f>
        <v/>
      </c>
      <c r="R228" s="662" t="str">
        <f>IF(基本情報入力シート!AA271="","",基本情報入力シート!AA271)</f>
        <v/>
      </c>
      <c r="S228" s="157"/>
      <c r="T228" s="663" t="str">
        <f>IF(P228="","",VLOOKUP(P228,【参考】数式用2!$A$3:$C$26,3,FALSE))</f>
        <v/>
      </c>
      <c r="U228" s="664" t="s">
        <v>121</v>
      </c>
      <c r="V228" s="158"/>
      <c r="W228" s="665" t="s">
        <v>122</v>
      </c>
      <c r="X228" s="158"/>
      <c r="Y228" s="664" t="s">
        <v>123</v>
      </c>
      <c r="Z228" s="158"/>
      <c r="AA228" s="664" t="s">
        <v>122</v>
      </c>
      <c r="AB228" s="158"/>
      <c r="AC228" s="664" t="s">
        <v>124</v>
      </c>
      <c r="AD228" s="306" t="s">
        <v>125</v>
      </c>
      <c r="AE228" s="666" t="str">
        <f t="shared" si="7"/>
        <v/>
      </c>
      <c r="AF228" s="667" t="s">
        <v>126</v>
      </c>
      <c r="AG228" s="668" t="str">
        <f t="shared" si="8"/>
        <v/>
      </c>
    </row>
    <row r="229" spans="1:33" ht="36.75" customHeight="1">
      <c r="A229" s="660">
        <f t="shared" si="9"/>
        <v>219</v>
      </c>
      <c r="B229" s="1309" t="str">
        <f>IF(基本情報入力シート!C272="","",基本情報入力シート!C272)</f>
        <v/>
      </c>
      <c r="C229" s="1310"/>
      <c r="D229" s="1310"/>
      <c r="E229" s="1310"/>
      <c r="F229" s="1310"/>
      <c r="G229" s="1310"/>
      <c r="H229" s="1310"/>
      <c r="I229" s="1310"/>
      <c r="J229" s="1310"/>
      <c r="K229" s="1311"/>
      <c r="L229" s="660" t="str">
        <f>IF(基本情報入力シート!M272="","",基本情報入力シート!M272)</f>
        <v/>
      </c>
      <c r="M229" s="660" t="str">
        <f>IF(基本情報入力シート!R272="","",基本情報入力シート!R272)</f>
        <v/>
      </c>
      <c r="N229" s="660" t="str">
        <f>IF(基本情報入力シート!W272="","",基本情報入力シート!W272)</f>
        <v/>
      </c>
      <c r="O229" s="660" t="str">
        <f>IF(基本情報入力シート!X272="","",基本情報入力シート!X272)</f>
        <v/>
      </c>
      <c r="P229" s="661" t="str">
        <f>IF(基本情報入力シート!Y272="","",基本情報入力シート!Y272)</f>
        <v/>
      </c>
      <c r="Q229" s="641" t="str">
        <f>IF(基本情報入力シート!Z272="","",基本情報入力シート!Z272)</f>
        <v/>
      </c>
      <c r="R229" s="662" t="str">
        <f>IF(基本情報入力シート!AA272="","",基本情報入力シート!AA272)</f>
        <v/>
      </c>
      <c r="S229" s="157"/>
      <c r="T229" s="663" t="str">
        <f>IF(P229="","",VLOOKUP(P229,【参考】数式用2!$A$3:$C$26,3,FALSE))</f>
        <v/>
      </c>
      <c r="U229" s="664" t="s">
        <v>121</v>
      </c>
      <c r="V229" s="158"/>
      <c r="W229" s="665" t="s">
        <v>122</v>
      </c>
      <c r="X229" s="158"/>
      <c r="Y229" s="664" t="s">
        <v>123</v>
      </c>
      <c r="Z229" s="158"/>
      <c r="AA229" s="664" t="s">
        <v>122</v>
      </c>
      <c r="AB229" s="158"/>
      <c r="AC229" s="664" t="s">
        <v>124</v>
      </c>
      <c r="AD229" s="306" t="s">
        <v>125</v>
      </c>
      <c r="AE229" s="666" t="str">
        <f t="shared" si="7"/>
        <v/>
      </c>
      <c r="AF229" s="667" t="s">
        <v>126</v>
      </c>
      <c r="AG229" s="668" t="str">
        <f t="shared" si="8"/>
        <v/>
      </c>
    </row>
    <row r="230" spans="1:33" ht="36.75" customHeight="1">
      <c r="A230" s="660">
        <f t="shared" si="9"/>
        <v>220</v>
      </c>
      <c r="B230" s="1309" t="str">
        <f>IF(基本情報入力シート!C273="","",基本情報入力シート!C273)</f>
        <v/>
      </c>
      <c r="C230" s="1310"/>
      <c r="D230" s="1310"/>
      <c r="E230" s="1310"/>
      <c r="F230" s="1310"/>
      <c r="G230" s="1310"/>
      <c r="H230" s="1310"/>
      <c r="I230" s="1310"/>
      <c r="J230" s="1310"/>
      <c r="K230" s="1311"/>
      <c r="L230" s="660" t="str">
        <f>IF(基本情報入力シート!M273="","",基本情報入力シート!M273)</f>
        <v/>
      </c>
      <c r="M230" s="660" t="str">
        <f>IF(基本情報入力シート!R273="","",基本情報入力シート!R273)</f>
        <v/>
      </c>
      <c r="N230" s="660" t="str">
        <f>IF(基本情報入力シート!W273="","",基本情報入力シート!W273)</f>
        <v/>
      </c>
      <c r="O230" s="660" t="str">
        <f>IF(基本情報入力シート!X273="","",基本情報入力シート!X273)</f>
        <v/>
      </c>
      <c r="P230" s="661" t="str">
        <f>IF(基本情報入力シート!Y273="","",基本情報入力シート!Y273)</f>
        <v/>
      </c>
      <c r="Q230" s="641" t="str">
        <f>IF(基本情報入力シート!Z273="","",基本情報入力シート!Z273)</f>
        <v/>
      </c>
      <c r="R230" s="662" t="str">
        <f>IF(基本情報入力シート!AA273="","",基本情報入力シート!AA273)</f>
        <v/>
      </c>
      <c r="S230" s="157"/>
      <c r="T230" s="663" t="str">
        <f>IF(P230="","",VLOOKUP(P230,【参考】数式用2!$A$3:$C$26,3,FALSE))</f>
        <v/>
      </c>
      <c r="U230" s="664" t="s">
        <v>121</v>
      </c>
      <c r="V230" s="158"/>
      <c r="W230" s="665" t="s">
        <v>122</v>
      </c>
      <c r="X230" s="158"/>
      <c r="Y230" s="664" t="s">
        <v>123</v>
      </c>
      <c r="Z230" s="158"/>
      <c r="AA230" s="664" t="s">
        <v>122</v>
      </c>
      <c r="AB230" s="158"/>
      <c r="AC230" s="664" t="s">
        <v>124</v>
      </c>
      <c r="AD230" s="306" t="s">
        <v>125</v>
      </c>
      <c r="AE230" s="666" t="str">
        <f t="shared" si="7"/>
        <v/>
      </c>
      <c r="AF230" s="667" t="s">
        <v>126</v>
      </c>
      <c r="AG230" s="668" t="str">
        <f t="shared" si="8"/>
        <v/>
      </c>
    </row>
    <row r="231" spans="1:33" ht="36.75" customHeight="1">
      <c r="A231" s="660">
        <f t="shared" si="9"/>
        <v>221</v>
      </c>
      <c r="B231" s="1309" t="str">
        <f>IF(基本情報入力シート!C274="","",基本情報入力シート!C274)</f>
        <v/>
      </c>
      <c r="C231" s="1310"/>
      <c r="D231" s="1310"/>
      <c r="E231" s="1310"/>
      <c r="F231" s="1310"/>
      <c r="G231" s="1310"/>
      <c r="H231" s="1310"/>
      <c r="I231" s="1310"/>
      <c r="J231" s="1310"/>
      <c r="K231" s="1311"/>
      <c r="L231" s="660" t="str">
        <f>IF(基本情報入力シート!M274="","",基本情報入力シート!M274)</f>
        <v/>
      </c>
      <c r="M231" s="660" t="str">
        <f>IF(基本情報入力シート!R274="","",基本情報入力シート!R274)</f>
        <v/>
      </c>
      <c r="N231" s="660" t="str">
        <f>IF(基本情報入力シート!W274="","",基本情報入力シート!W274)</f>
        <v/>
      </c>
      <c r="O231" s="660" t="str">
        <f>IF(基本情報入力シート!X274="","",基本情報入力シート!X274)</f>
        <v/>
      </c>
      <c r="P231" s="661" t="str">
        <f>IF(基本情報入力シート!Y274="","",基本情報入力シート!Y274)</f>
        <v/>
      </c>
      <c r="Q231" s="641" t="str">
        <f>IF(基本情報入力シート!Z274="","",基本情報入力シート!Z274)</f>
        <v/>
      </c>
      <c r="R231" s="662" t="str">
        <f>IF(基本情報入力シート!AA274="","",基本情報入力シート!AA274)</f>
        <v/>
      </c>
      <c r="S231" s="157"/>
      <c r="T231" s="663" t="str">
        <f>IF(P231="","",VLOOKUP(P231,【参考】数式用2!$A$3:$C$26,3,FALSE))</f>
        <v/>
      </c>
      <c r="U231" s="664" t="s">
        <v>121</v>
      </c>
      <c r="V231" s="158"/>
      <c r="W231" s="665" t="s">
        <v>122</v>
      </c>
      <c r="X231" s="158"/>
      <c r="Y231" s="664" t="s">
        <v>123</v>
      </c>
      <c r="Z231" s="158"/>
      <c r="AA231" s="664" t="s">
        <v>122</v>
      </c>
      <c r="AB231" s="158"/>
      <c r="AC231" s="664" t="s">
        <v>124</v>
      </c>
      <c r="AD231" s="306" t="s">
        <v>125</v>
      </c>
      <c r="AE231" s="666" t="str">
        <f t="shared" si="7"/>
        <v/>
      </c>
      <c r="AF231" s="667" t="s">
        <v>126</v>
      </c>
      <c r="AG231" s="668" t="str">
        <f t="shared" si="8"/>
        <v/>
      </c>
    </row>
    <row r="232" spans="1:33" ht="36.75" customHeight="1">
      <c r="A232" s="660">
        <f t="shared" si="9"/>
        <v>222</v>
      </c>
      <c r="B232" s="1309" t="str">
        <f>IF(基本情報入力シート!C275="","",基本情報入力シート!C275)</f>
        <v/>
      </c>
      <c r="C232" s="1310"/>
      <c r="D232" s="1310"/>
      <c r="E232" s="1310"/>
      <c r="F232" s="1310"/>
      <c r="G232" s="1310"/>
      <c r="H232" s="1310"/>
      <c r="I232" s="1310"/>
      <c r="J232" s="1310"/>
      <c r="K232" s="1311"/>
      <c r="L232" s="660" t="str">
        <f>IF(基本情報入力シート!M275="","",基本情報入力シート!M275)</f>
        <v/>
      </c>
      <c r="M232" s="660" t="str">
        <f>IF(基本情報入力シート!R275="","",基本情報入力シート!R275)</f>
        <v/>
      </c>
      <c r="N232" s="660" t="str">
        <f>IF(基本情報入力シート!W275="","",基本情報入力シート!W275)</f>
        <v/>
      </c>
      <c r="O232" s="660" t="str">
        <f>IF(基本情報入力シート!X275="","",基本情報入力シート!X275)</f>
        <v/>
      </c>
      <c r="P232" s="661" t="str">
        <f>IF(基本情報入力シート!Y275="","",基本情報入力シート!Y275)</f>
        <v/>
      </c>
      <c r="Q232" s="641" t="str">
        <f>IF(基本情報入力シート!Z275="","",基本情報入力シート!Z275)</f>
        <v/>
      </c>
      <c r="R232" s="662" t="str">
        <f>IF(基本情報入力シート!AA275="","",基本情報入力シート!AA275)</f>
        <v/>
      </c>
      <c r="S232" s="157"/>
      <c r="T232" s="663" t="str">
        <f>IF(P232="","",VLOOKUP(P232,【参考】数式用2!$A$3:$C$26,3,FALSE))</f>
        <v/>
      </c>
      <c r="U232" s="664" t="s">
        <v>121</v>
      </c>
      <c r="V232" s="158"/>
      <c r="W232" s="665" t="s">
        <v>122</v>
      </c>
      <c r="X232" s="158"/>
      <c r="Y232" s="664" t="s">
        <v>123</v>
      </c>
      <c r="Z232" s="158"/>
      <c r="AA232" s="664" t="s">
        <v>122</v>
      </c>
      <c r="AB232" s="158"/>
      <c r="AC232" s="664" t="s">
        <v>124</v>
      </c>
      <c r="AD232" s="306" t="s">
        <v>125</v>
      </c>
      <c r="AE232" s="666" t="str">
        <f t="shared" si="7"/>
        <v/>
      </c>
      <c r="AF232" s="667" t="s">
        <v>126</v>
      </c>
      <c r="AG232" s="668" t="str">
        <f t="shared" si="8"/>
        <v/>
      </c>
    </row>
    <row r="233" spans="1:33" ht="36.75" customHeight="1">
      <c r="A233" s="660">
        <f t="shared" si="9"/>
        <v>223</v>
      </c>
      <c r="B233" s="1309" t="str">
        <f>IF(基本情報入力シート!C276="","",基本情報入力シート!C276)</f>
        <v/>
      </c>
      <c r="C233" s="1310"/>
      <c r="D233" s="1310"/>
      <c r="E233" s="1310"/>
      <c r="F233" s="1310"/>
      <c r="G233" s="1310"/>
      <c r="H233" s="1310"/>
      <c r="I233" s="1310"/>
      <c r="J233" s="1310"/>
      <c r="K233" s="1311"/>
      <c r="L233" s="660" t="str">
        <f>IF(基本情報入力シート!M276="","",基本情報入力シート!M276)</f>
        <v/>
      </c>
      <c r="M233" s="660" t="str">
        <f>IF(基本情報入力シート!R276="","",基本情報入力シート!R276)</f>
        <v/>
      </c>
      <c r="N233" s="660" t="str">
        <f>IF(基本情報入力シート!W276="","",基本情報入力シート!W276)</f>
        <v/>
      </c>
      <c r="O233" s="660" t="str">
        <f>IF(基本情報入力シート!X276="","",基本情報入力シート!X276)</f>
        <v/>
      </c>
      <c r="P233" s="661" t="str">
        <f>IF(基本情報入力シート!Y276="","",基本情報入力シート!Y276)</f>
        <v/>
      </c>
      <c r="Q233" s="641" t="str">
        <f>IF(基本情報入力シート!Z276="","",基本情報入力シート!Z276)</f>
        <v/>
      </c>
      <c r="R233" s="662" t="str">
        <f>IF(基本情報入力シート!AA276="","",基本情報入力シート!AA276)</f>
        <v/>
      </c>
      <c r="S233" s="157"/>
      <c r="T233" s="663" t="str">
        <f>IF(P233="","",VLOOKUP(P233,【参考】数式用2!$A$3:$C$26,3,FALSE))</f>
        <v/>
      </c>
      <c r="U233" s="664" t="s">
        <v>121</v>
      </c>
      <c r="V233" s="158"/>
      <c r="W233" s="665" t="s">
        <v>122</v>
      </c>
      <c r="X233" s="158"/>
      <c r="Y233" s="664" t="s">
        <v>123</v>
      </c>
      <c r="Z233" s="158"/>
      <c r="AA233" s="664" t="s">
        <v>122</v>
      </c>
      <c r="AB233" s="158"/>
      <c r="AC233" s="664" t="s">
        <v>124</v>
      </c>
      <c r="AD233" s="306" t="s">
        <v>125</v>
      </c>
      <c r="AE233" s="666" t="str">
        <f t="shared" si="7"/>
        <v/>
      </c>
      <c r="AF233" s="667" t="s">
        <v>126</v>
      </c>
      <c r="AG233" s="668" t="str">
        <f t="shared" si="8"/>
        <v/>
      </c>
    </row>
    <row r="234" spans="1:33" ht="36.75" customHeight="1">
      <c r="A234" s="660">
        <f t="shared" si="9"/>
        <v>224</v>
      </c>
      <c r="B234" s="1309" t="str">
        <f>IF(基本情報入力シート!C277="","",基本情報入力シート!C277)</f>
        <v/>
      </c>
      <c r="C234" s="1310"/>
      <c r="D234" s="1310"/>
      <c r="E234" s="1310"/>
      <c r="F234" s="1310"/>
      <c r="G234" s="1310"/>
      <c r="H234" s="1310"/>
      <c r="I234" s="1310"/>
      <c r="J234" s="1310"/>
      <c r="K234" s="1311"/>
      <c r="L234" s="660" t="str">
        <f>IF(基本情報入力シート!M277="","",基本情報入力シート!M277)</f>
        <v/>
      </c>
      <c r="M234" s="660" t="str">
        <f>IF(基本情報入力シート!R277="","",基本情報入力シート!R277)</f>
        <v/>
      </c>
      <c r="N234" s="660" t="str">
        <f>IF(基本情報入力シート!W277="","",基本情報入力シート!W277)</f>
        <v/>
      </c>
      <c r="O234" s="660" t="str">
        <f>IF(基本情報入力シート!X277="","",基本情報入力シート!X277)</f>
        <v/>
      </c>
      <c r="P234" s="661" t="str">
        <f>IF(基本情報入力シート!Y277="","",基本情報入力シート!Y277)</f>
        <v/>
      </c>
      <c r="Q234" s="641" t="str">
        <f>IF(基本情報入力シート!Z277="","",基本情報入力シート!Z277)</f>
        <v/>
      </c>
      <c r="R234" s="662" t="str">
        <f>IF(基本情報入力シート!AA277="","",基本情報入力シート!AA277)</f>
        <v/>
      </c>
      <c r="S234" s="157"/>
      <c r="T234" s="663" t="str">
        <f>IF(P234="","",VLOOKUP(P234,【参考】数式用2!$A$3:$C$26,3,FALSE))</f>
        <v/>
      </c>
      <c r="U234" s="664" t="s">
        <v>121</v>
      </c>
      <c r="V234" s="158"/>
      <c r="W234" s="665" t="s">
        <v>122</v>
      </c>
      <c r="X234" s="158"/>
      <c r="Y234" s="664" t="s">
        <v>123</v>
      </c>
      <c r="Z234" s="158"/>
      <c r="AA234" s="664" t="s">
        <v>122</v>
      </c>
      <c r="AB234" s="158"/>
      <c r="AC234" s="664" t="s">
        <v>124</v>
      </c>
      <c r="AD234" s="306" t="s">
        <v>125</v>
      </c>
      <c r="AE234" s="666" t="str">
        <f t="shared" si="7"/>
        <v/>
      </c>
      <c r="AF234" s="667" t="s">
        <v>126</v>
      </c>
      <c r="AG234" s="668" t="str">
        <f t="shared" si="8"/>
        <v/>
      </c>
    </row>
    <row r="235" spans="1:33" ht="36.75" customHeight="1">
      <c r="A235" s="660">
        <f t="shared" si="9"/>
        <v>225</v>
      </c>
      <c r="B235" s="1309" t="str">
        <f>IF(基本情報入力シート!C278="","",基本情報入力シート!C278)</f>
        <v/>
      </c>
      <c r="C235" s="1310"/>
      <c r="D235" s="1310"/>
      <c r="E235" s="1310"/>
      <c r="F235" s="1310"/>
      <c r="G235" s="1310"/>
      <c r="H235" s="1310"/>
      <c r="I235" s="1310"/>
      <c r="J235" s="1310"/>
      <c r="K235" s="1311"/>
      <c r="L235" s="660" t="str">
        <f>IF(基本情報入力シート!M278="","",基本情報入力シート!M278)</f>
        <v/>
      </c>
      <c r="M235" s="660" t="str">
        <f>IF(基本情報入力シート!R278="","",基本情報入力シート!R278)</f>
        <v/>
      </c>
      <c r="N235" s="660" t="str">
        <f>IF(基本情報入力シート!W278="","",基本情報入力シート!W278)</f>
        <v/>
      </c>
      <c r="O235" s="660" t="str">
        <f>IF(基本情報入力シート!X278="","",基本情報入力シート!X278)</f>
        <v/>
      </c>
      <c r="P235" s="661" t="str">
        <f>IF(基本情報入力シート!Y278="","",基本情報入力シート!Y278)</f>
        <v/>
      </c>
      <c r="Q235" s="641" t="str">
        <f>IF(基本情報入力シート!Z278="","",基本情報入力シート!Z278)</f>
        <v/>
      </c>
      <c r="R235" s="662" t="str">
        <f>IF(基本情報入力シート!AA278="","",基本情報入力シート!AA278)</f>
        <v/>
      </c>
      <c r="S235" s="157"/>
      <c r="T235" s="663" t="str">
        <f>IF(P235="","",VLOOKUP(P235,【参考】数式用2!$A$3:$C$26,3,FALSE))</f>
        <v/>
      </c>
      <c r="U235" s="664" t="s">
        <v>121</v>
      </c>
      <c r="V235" s="158"/>
      <c r="W235" s="665" t="s">
        <v>122</v>
      </c>
      <c r="X235" s="158"/>
      <c r="Y235" s="664" t="s">
        <v>123</v>
      </c>
      <c r="Z235" s="158"/>
      <c r="AA235" s="664" t="s">
        <v>122</v>
      </c>
      <c r="AB235" s="158"/>
      <c r="AC235" s="664" t="s">
        <v>124</v>
      </c>
      <c r="AD235" s="306" t="s">
        <v>125</v>
      </c>
      <c r="AE235" s="666" t="str">
        <f t="shared" ref="AE235:AE298" si="10">IF(V235&gt;=1,(Z235*12+AB235)-(V235*12+X235)+1,"")</f>
        <v/>
      </c>
      <c r="AF235" s="667" t="s">
        <v>126</v>
      </c>
      <c r="AG235" s="668" t="str">
        <f t="shared" ref="AG235:AG298" si="11">IFERROR(ROUNDDOWN(ROUND(Q235*T235,0)*R235,0)*AE235,"")</f>
        <v/>
      </c>
    </row>
    <row r="236" spans="1:33" ht="36.75" customHeight="1">
      <c r="A236" s="660">
        <f t="shared" si="9"/>
        <v>226</v>
      </c>
      <c r="B236" s="1309" t="str">
        <f>IF(基本情報入力シート!C279="","",基本情報入力シート!C279)</f>
        <v/>
      </c>
      <c r="C236" s="1310"/>
      <c r="D236" s="1310"/>
      <c r="E236" s="1310"/>
      <c r="F236" s="1310"/>
      <c r="G236" s="1310"/>
      <c r="H236" s="1310"/>
      <c r="I236" s="1310"/>
      <c r="J236" s="1310"/>
      <c r="K236" s="1311"/>
      <c r="L236" s="660" t="str">
        <f>IF(基本情報入力シート!M279="","",基本情報入力シート!M279)</f>
        <v/>
      </c>
      <c r="M236" s="660" t="str">
        <f>IF(基本情報入力シート!R279="","",基本情報入力シート!R279)</f>
        <v/>
      </c>
      <c r="N236" s="660" t="str">
        <f>IF(基本情報入力シート!W279="","",基本情報入力シート!W279)</f>
        <v/>
      </c>
      <c r="O236" s="660" t="str">
        <f>IF(基本情報入力シート!X279="","",基本情報入力シート!X279)</f>
        <v/>
      </c>
      <c r="P236" s="661" t="str">
        <f>IF(基本情報入力シート!Y279="","",基本情報入力シート!Y279)</f>
        <v/>
      </c>
      <c r="Q236" s="641" t="str">
        <f>IF(基本情報入力シート!Z279="","",基本情報入力シート!Z279)</f>
        <v/>
      </c>
      <c r="R236" s="662" t="str">
        <f>IF(基本情報入力シート!AA279="","",基本情報入力シート!AA279)</f>
        <v/>
      </c>
      <c r="S236" s="157"/>
      <c r="T236" s="663" t="str">
        <f>IF(P236="","",VLOOKUP(P236,【参考】数式用2!$A$3:$C$26,3,FALSE))</f>
        <v/>
      </c>
      <c r="U236" s="664" t="s">
        <v>121</v>
      </c>
      <c r="V236" s="158"/>
      <c r="W236" s="665" t="s">
        <v>122</v>
      </c>
      <c r="X236" s="158"/>
      <c r="Y236" s="664" t="s">
        <v>123</v>
      </c>
      <c r="Z236" s="158"/>
      <c r="AA236" s="664" t="s">
        <v>122</v>
      </c>
      <c r="AB236" s="158"/>
      <c r="AC236" s="664" t="s">
        <v>124</v>
      </c>
      <c r="AD236" s="306" t="s">
        <v>125</v>
      </c>
      <c r="AE236" s="666" t="str">
        <f t="shared" si="10"/>
        <v/>
      </c>
      <c r="AF236" s="667" t="s">
        <v>126</v>
      </c>
      <c r="AG236" s="668" t="str">
        <f t="shared" si="11"/>
        <v/>
      </c>
    </row>
    <row r="237" spans="1:33" ht="36.75" customHeight="1">
      <c r="A237" s="660">
        <f t="shared" si="9"/>
        <v>227</v>
      </c>
      <c r="B237" s="1309" t="str">
        <f>IF(基本情報入力シート!C280="","",基本情報入力シート!C280)</f>
        <v/>
      </c>
      <c r="C237" s="1310"/>
      <c r="D237" s="1310"/>
      <c r="E237" s="1310"/>
      <c r="F237" s="1310"/>
      <c r="G237" s="1310"/>
      <c r="H237" s="1310"/>
      <c r="I237" s="1310"/>
      <c r="J237" s="1310"/>
      <c r="K237" s="1311"/>
      <c r="L237" s="660" t="str">
        <f>IF(基本情報入力シート!M280="","",基本情報入力シート!M280)</f>
        <v/>
      </c>
      <c r="M237" s="660" t="str">
        <f>IF(基本情報入力シート!R280="","",基本情報入力シート!R280)</f>
        <v/>
      </c>
      <c r="N237" s="660" t="str">
        <f>IF(基本情報入力シート!W280="","",基本情報入力シート!W280)</f>
        <v/>
      </c>
      <c r="O237" s="660" t="str">
        <f>IF(基本情報入力シート!X280="","",基本情報入力シート!X280)</f>
        <v/>
      </c>
      <c r="P237" s="661" t="str">
        <f>IF(基本情報入力シート!Y280="","",基本情報入力シート!Y280)</f>
        <v/>
      </c>
      <c r="Q237" s="641" t="str">
        <f>IF(基本情報入力シート!Z280="","",基本情報入力シート!Z280)</f>
        <v/>
      </c>
      <c r="R237" s="662" t="str">
        <f>IF(基本情報入力シート!AA280="","",基本情報入力シート!AA280)</f>
        <v/>
      </c>
      <c r="S237" s="157"/>
      <c r="T237" s="663" t="str">
        <f>IF(P237="","",VLOOKUP(P237,【参考】数式用2!$A$3:$C$26,3,FALSE))</f>
        <v/>
      </c>
      <c r="U237" s="664" t="s">
        <v>121</v>
      </c>
      <c r="V237" s="158"/>
      <c r="W237" s="665" t="s">
        <v>122</v>
      </c>
      <c r="X237" s="158"/>
      <c r="Y237" s="664" t="s">
        <v>123</v>
      </c>
      <c r="Z237" s="158"/>
      <c r="AA237" s="664" t="s">
        <v>122</v>
      </c>
      <c r="AB237" s="158"/>
      <c r="AC237" s="664" t="s">
        <v>124</v>
      </c>
      <c r="AD237" s="306" t="s">
        <v>125</v>
      </c>
      <c r="AE237" s="666" t="str">
        <f t="shared" si="10"/>
        <v/>
      </c>
      <c r="AF237" s="667" t="s">
        <v>126</v>
      </c>
      <c r="AG237" s="668" t="str">
        <f t="shared" si="11"/>
        <v/>
      </c>
    </row>
    <row r="238" spans="1:33" ht="36.75" customHeight="1">
      <c r="A238" s="660">
        <f t="shared" si="9"/>
        <v>228</v>
      </c>
      <c r="B238" s="1309" t="str">
        <f>IF(基本情報入力シート!C281="","",基本情報入力シート!C281)</f>
        <v/>
      </c>
      <c r="C238" s="1310"/>
      <c r="D238" s="1310"/>
      <c r="E238" s="1310"/>
      <c r="F238" s="1310"/>
      <c r="G238" s="1310"/>
      <c r="H238" s="1310"/>
      <c r="I238" s="1310"/>
      <c r="J238" s="1310"/>
      <c r="K238" s="1311"/>
      <c r="L238" s="660" t="str">
        <f>IF(基本情報入力シート!M281="","",基本情報入力シート!M281)</f>
        <v/>
      </c>
      <c r="M238" s="660" t="str">
        <f>IF(基本情報入力シート!R281="","",基本情報入力シート!R281)</f>
        <v/>
      </c>
      <c r="N238" s="660" t="str">
        <f>IF(基本情報入力シート!W281="","",基本情報入力シート!W281)</f>
        <v/>
      </c>
      <c r="O238" s="660" t="str">
        <f>IF(基本情報入力シート!X281="","",基本情報入力シート!X281)</f>
        <v/>
      </c>
      <c r="P238" s="661" t="str">
        <f>IF(基本情報入力シート!Y281="","",基本情報入力シート!Y281)</f>
        <v/>
      </c>
      <c r="Q238" s="641" t="str">
        <f>IF(基本情報入力シート!Z281="","",基本情報入力シート!Z281)</f>
        <v/>
      </c>
      <c r="R238" s="662" t="str">
        <f>IF(基本情報入力シート!AA281="","",基本情報入力シート!AA281)</f>
        <v/>
      </c>
      <c r="S238" s="157"/>
      <c r="T238" s="663" t="str">
        <f>IF(P238="","",VLOOKUP(P238,【参考】数式用2!$A$3:$C$26,3,FALSE))</f>
        <v/>
      </c>
      <c r="U238" s="664" t="s">
        <v>121</v>
      </c>
      <c r="V238" s="158"/>
      <c r="W238" s="665" t="s">
        <v>122</v>
      </c>
      <c r="X238" s="158"/>
      <c r="Y238" s="664" t="s">
        <v>123</v>
      </c>
      <c r="Z238" s="158"/>
      <c r="AA238" s="664" t="s">
        <v>122</v>
      </c>
      <c r="AB238" s="158"/>
      <c r="AC238" s="664" t="s">
        <v>124</v>
      </c>
      <c r="AD238" s="306" t="s">
        <v>125</v>
      </c>
      <c r="AE238" s="666" t="str">
        <f t="shared" si="10"/>
        <v/>
      </c>
      <c r="AF238" s="667" t="s">
        <v>126</v>
      </c>
      <c r="AG238" s="668" t="str">
        <f t="shared" si="11"/>
        <v/>
      </c>
    </row>
    <row r="239" spans="1:33" ht="36.75" customHeight="1">
      <c r="A239" s="660">
        <f t="shared" si="9"/>
        <v>229</v>
      </c>
      <c r="B239" s="1309" t="str">
        <f>IF(基本情報入力シート!C282="","",基本情報入力シート!C282)</f>
        <v/>
      </c>
      <c r="C239" s="1310"/>
      <c r="D239" s="1310"/>
      <c r="E239" s="1310"/>
      <c r="F239" s="1310"/>
      <c r="G239" s="1310"/>
      <c r="H239" s="1310"/>
      <c r="I239" s="1310"/>
      <c r="J239" s="1310"/>
      <c r="K239" s="1311"/>
      <c r="L239" s="660" t="str">
        <f>IF(基本情報入力シート!M282="","",基本情報入力シート!M282)</f>
        <v/>
      </c>
      <c r="M239" s="660" t="str">
        <f>IF(基本情報入力シート!R282="","",基本情報入力シート!R282)</f>
        <v/>
      </c>
      <c r="N239" s="660" t="str">
        <f>IF(基本情報入力シート!W282="","",基本情報入力シート!W282)</f>
        <v/>
      </c>
      <c r="O239" s="660" t="str">
        <f>IF(基本情報入力シート!X282="","",基本情報入力シート!X282)</f>
        <v/>
      </c>
      <c r="P239" s="661" t="str">
        <f>IF(基本情報入力シート!Y282="","",基本情報入力シート!Y282)</f>
        <v/>
      </c>
      <c r="Q239" s="641" t="str">
        <f>IF(基本情報入力シート!Z282="","",基本情報入力シート!Z282)</f>
        <v/>
      </c>
      <c r="R239" s="662" t="str">
        <f>IF(基本情報入力シート!AA282="","",基本情報入力シート!AA282)</f>
        <v/>
      </c>
      <c r="S239" s="157"/>
      <c r="T239" s="663" t="str">
        <f>IF(P239="","",VLOOKUP(P239,【参考】数式用2!$A$3:$C$26,3,FALSE))</f>
        <v/>
      </c>
      <c r="U239" s="664" t="s">
        <v>121</v>
      </c>
      <c r="V239" s="158"/>
      <c r="W239" s="665" t="s">
        <v>122</v>
      </c>
      <c r="X239" s="158"/>
      <c r="Y239" s="664" t="s">
        <v>123</v>
      </c>
      <c r="Z239" s="158"/>
      <c r="AA239" s="664" t="s">
        <v>122</v>
      </c>
      <c r="AB239" s="158"/>
      <c r="AC239" s="664" t="s">
        <v>124</v>
      </c>
      <c r="AD239" s="306" t="s">
        <v>125</v>
      </c>
      <c r="AE239" s="666" t="str">
        <f t="shared" si="10"/>
        <v/>
      </c>
      <c r="AF239" s="667" t="s">
        <v>126</v>
      </c>
      <c r="AG239" s="668" t="str">
        <f t="shared" si="11"/>
        <v/>
      </c>
    </row>
    <row r="240" spans="1:33" ht="36.75" customHeight="1">
      <c r="A240" s="660">
        <f t="shared" si="9"/>
        <v>230</v>
      </c>
      <c r="B240" s="1309" t="str">
        <f>IF(基本情報入力シート!C283="","",基本情報入力シート!C283)</f>
        <v/>
      </c>
      <c r="C240" s="1310"/>
      <c r="D240" s="1310"/>
      <c r="E240" s="1310"/>
      <c r="F240" s="1310"/>
      <c r="G240" s="1310"/>
      <c r="H240" s="1310"/>
      <c r="I240" s="1310"/>
      <c r="J240" s="1310"/>
      <c r="K240" s="1311"/>
      <c r="L240" s="660" t="str">
        <f>IF(基本情報入力シート!M283="","",基本情報入力シート!M283)</f>
        <v/>
      </c>
      <c r="M240" s="660" t="str">
        <f>IF(基本情報入力シート!R283="","",基本情報入力シート!R283)</f>
        <v/>
      </c>
      <c r="N240" s="660" t="str">
        <f>IF(基本情報入力シート!W283="","",基本情報入力シート!W283)</f>
        <v/>
      </c>
      <c r="O240" s="660" t="str">
        <f>IF(基本情報入力シート!X283="","",基本情報入力シート!X283)</f>
        <v/>
      </c>
      <c r="P240" s="661" t="str">
        <f>IF(基本情報入力シート!Y283="","",基本情報入力シート!Y283)</f>
        <v/>
      </c>
      <c r="Q240" s="641" t="str">
        <f>IF(基本情報入力シート!Z283="","",基本情報入力シート!Z283)</f>
        <v/>
      </c>
      <c r="R240" s="662" t="str">
        <f>IF(基本情報入力シート!AA283="","",基本情報入力シート!AA283)</f>
        <v/>
      </c>
      <c r="S240" s="157"/>
      <c r="T240" s="663" t="str">
        <f>IF(P240="","",VLOOKUP(P240,【参考】数式用2!$A$3:$C$26,3,FALSE))</f>
        <v/>
      </c>
      <c r="U240" s="664" t="s">
        <v>121</v>
      </c>
      <c r="V240" s="158"/>
      <c r="W240" s="665" t="s">
        <v>122</v>
      </c>
      <c r="X240" s="158"/>
      <c r="Y240" s="664" t="s">
        <v>123</v>
      </c>
      <c r="Z240" s="158"/>
      <c r="AA240" s="664" t="s">
        <v>122</v>
      </c>
      <c r="AB240" s="158"/>
      <c r="AC240" s="664" t="s">
        <v>124</v>
      </c>
      <c r="AD240" s="306" t="s">
        <v>125</v>
      </c>
      <c r="AE240" s="666" t="str">
        <f t="shared" si="10"/>
        <v/>
      </c>
      <c r="AF240" s="667" t="s">
        <v>126</v>
      </c>
      <c r="AG240" s="668" t="str">
        <f t="shared" si="11"/>
        <v/>
      </c>
    </row>
    <row r="241" spans="1:33" ht="36.75" customHeight="1">
      <c r="A241" s="660">
        <f t="shared" si="9"/>
        <v>231</v>
      </c>
      <c r="B241" s="1309" t="str">
        <f>IF(基本情報入力シート!C284="","",基本情報入力シート!C284)</f>
        <v/>
      </c>
      <c r="C241" s="1310"/>
      <c r="D241" s="1310"/>
      <c r="E241" s="1310"/>
      <c r="F241" s="1310"/>
      <c r="G241" s="1310"/>
      <c r="H241" s="1310"/>
      <c r="I241" s="1310"/>
      <c r="J241" s="1310"/>
      <c r="K241" s="1311"/>
      <c r="L241" s="660" t="str">
        <f>IF(基本情報入力シート!M284="","",基本情報入力シート!M284)</f>
        <v/>
      </c>
      <c r="M241" s="660" t="str">
        <f>IF(基本情報入力シート!R284="","",基本情報入力シート!R284)</f>
        <v/>
      </c>
      <c r="N241" s="660" t="str">
        <f>IF(基本情報入力シート!W284="","",基本情報入力シート!W284)</f>
        <v/>
      </c>
      <c r="O241" s="660" t="str">
        <f>IF(基本情報入力シート!X284="","",基本情報入力シート!X284)</f>
        <v/>
      </c>
      <c r="P241" s="661" t="str">
        <f>IF(基本情報入力シート!Y284="","",基本情報入力シート!Y284)</f>
        <v/>
      </c>
      <c r="Q241" s="641" t="str">
        <f>IF(基本情報入力シート!Z284="","",基本情報入力シート!Z284)</f>
        <v/>
      </c>
      <c r="R241" s="662" t="str">
        <f>IF(基本情報入力シート!AA284="","",基本情報入力シート!AA284)</f>
        <v/>
      </c>
      <c r="S241" s="157"/>
      <c r="T241" s="663" t="str">
        <f>IF(P241="","",VLOOKUP(P241,【参考】数式用2!$A$3:$C$26,3,FALSE))</f>
        <v/>
      </c>
      <c r="U241" s="664" t="s">
        <v>121</v>
      </c>
      <c r="V241" s="158"/>
      <c r="W241" s="665" t="s">
        <v>122</v>
      </c>
      <c r="X241" s="158"/>
      <c r="Y241" s="664" t="s">
        <v>123</v>
      </c>
      <c r="Z241" s="158"/>
      <c r="AA241" s="664" t="s">
        <v>122</v>
      </c>
      <c r="AB241" s="158"/>
      <c r="AC241" s="664" t="s">
        <v>124</v>
      </c>
      <c r="AD241" s="306" t="s">
        <v>125</v>
      </c>
      <c r="AE241" s="666" t="str">
        <f t="shared" si="10"/>
        <v/>
      </c>
      <c r="AF241" s="667" t="s">
        <v>126</v>
      </c>
      <c r="AG241" s="668" t="str">
        <f t="shared" si="11"/>
        <v/>
      </c>
    </row>
    <row r="242" spans="1:33" ht="36.75" customHeight="1">
      <c r="A242" s="660">
        <f t="shared" si="9"/>
        <v>232</v>
      </c>
      <c r="B242" s="1309" t="str">
        <f>IF(基本情報入力シート!C285="","",基本情報入力シート!C285)</f>
        <v/>
      </c>
      <c r="C242" s="1310"/>
      <c r="D242" s="1310"/>
      <c r="E242" s="1310"/>
      <c r="F242" s="1310"/>
      <c r="G242" s="1310"/>
      <c r="H242" s="1310"/>
      <c r="I242" s="1310"/>
      <c r="J242" s="1310"/>
      <c r="K242" s="1311"/>
      <c r="L242" s="660" t="str">
        <f>IF(基本情報入力シート!M285="","",基本情報入力シート!M285)</f>
        <v/>
      </c>
      <c r="M242" s="660" t="str">
        <f>IF(基本情報入力シート!R285="","",基本情報入力シート!R285)</f>
        <v/>
      </c>
      <c r="N242" s="660" t="str">
        <f>IF(基本情報入力シート!W285="","",基本情報入力シート!W285)</f>
        <v/>
      </c>
      <c r="O242" s="660" t="str">
        <f>IF(基本情報入力シート!X285="","",基本情報入力シート!X285)</f>
        <v/>
      </c>
      <c r="P242" s="661" t="str">
        <f>IF(基本情報入力シート!Y285="","",基本情報入力シート!Y285)</f>
        <v/>
      </c>
      <c r="Q242" s="641" t="str">
        <f>IF(基本情報入力シート!Z285="","",基本情報入力シート!Z285)</f>
        <v/>
      </c>
      <c r="R242" s="662" t="str">
        <f>IF(基本情報入力シート!AA285="","",基本情報入力シート!AA285)</f>
        <v/>
      </c>
      <c r="S242" s="157"/>
      <c r="T242" s="663" t="str">
        <f>IF(P242="","",VLOOKUP(P242,【参考】数式用2!$A$3:$C$26,3,FALSE))</f>
        <v/>
      </c>
      <c r="U242" s="664" t="s">
        <v>121</v>
      </c>
      <c r="V242" s="158"/>
      <c r="W242" s="665" t="s">
        <v>122</v>
      </c>
      <c r="X242" s="158"/>
      <c r="Y242" s="664" t="s">
        <v>123</v>
      </c>
      <c r="Z242" s="158"/>
      <c r="AA242" s="664" t="s">
        <v>122</v>
      </c>
      <c r="AB242" s="158"/>
      <c r="AC242" s="664" t="s">
        <v>124</v>
      </c>
      <c r="AD242" s="306" t="s">
        <v>125</v>
      </c>
      <c r="AE242" s="666" t="str">
        <f t="shared" si="10"/>
        <v/>
      </c>
      <c r="AF242" s="667" t="s">
        <v>126</v>
      </c>
      <c r="AG242" s="668" t="str">
        <f t="shared" si="11"/>
        <v/>
      </c>
    </row>
    <row r="243" spans="1:33" ht="36.75" customHeight="1">
      <c r="A243" s="660">
        <f t="shared" si="9"/>
        <v>233</v>
      </c>
      <c r="B243" s="1309" t="str">
        <f>IF(基本情報入力シート!C286="","",基本情報入力シート!C286)</f>
        <v/>
      </c>
      <c r="C243" s="1310"/>
      <c r="D243" s="1310"/>
      <c r="E243" s="1310"/>
      <c r="F243" s="1310"/>
      <c r="G243" s="1310"/>
      <c r="H243" s="1310"/>
      <c r="I243" s="1310"/>
      <c r="J243" s="1310"/>
      <c r="K243" s="1311"/>
      <c r="L243" s="660" t="str">
        <f>IF(基本情報入力シート!M286="","",基本情報入力シート!M286)</f>
        <v/>
      </c>
      <c r="M243" s="660" t="str">
        <f>IF(基本情報入力シート!R286="","",基本情報入力シート!R286)</f>
        <v/>
      </c>
      <c r="N243" s="660" t="str">
        <f>IF(基本情報入力シート!W286="","",基本情報入力シート!W286)</f>
        <v/>
      </c>
      <c r="O243" s="660" t="str">
        <f>IF(基本情報入力シート!X286="","",基本情報入力シート!X286)</f>
        <v/>
      </c>
      <c r="P243" s="661" t="str">
        <f>IF(基本情報入力シート!Y286="","",基本情報入力シート!Y286)</f>
        <v/>
      </c>
      <c r="Q243" s="641" t="str">
        <f>IF(基本情報入力シート!Z286="","",基本情報入力シート!Z286)</f>
        <v/>
      </c>
      <c r="R243" s="662" t="str">
        <f>IF(基本情報入力シート!AA286="","",基本情報入力シート!AA286)</f>
        <v/>
      </c>
      <c r="S243" s="157"/>
      <c r="T243" s="663" t="str">
        <f>IF(P243="","",VLOOKUP(P243,【参考】数式用2!$A$3:$C$26,3,FALSE))</f>
        <v/>
      </c>
      <c r="U243" s="664" t="s">
        <v>121</v>
      </c>
      <c r="V243" s="158"/>
      <c r="W243" s="665" t="s">
        <v>122</v>
      </c>
      <c r="X243" s="158"/>
      <c r="Y243" s="664" t="s">
        <v>123</v>
      </c>
      <c r="Z243" s="158"/>
      <c r="AA243" s="664" t="s">
        <v>122</v>
      </c>
      <c r="AB243" s="158"/>
      <c r="AC243" s="664" t="s">
        <v>124</v>
      </c>
      <c r="AD243" s="306" t="s">
        <v>125</v>
      </c>
      <c r="AE243" s="666" t="str">
        <f t="shared" si="10"/>
        <v/>
      </c>
      <c r="AF243" s="667" t="s">
        <v>126</v>
      </c>
      <c r="AG243" s="668" t="str">
        <f t="shared" si="11"/>
        <v/>
      </c>
    </row>
    <row r="244" spans="1:33" ht="36.75" customHeight="1">
      <c r="A244" s="660">
        <f t="shared" si="9"/>
        <v>234</v>
      </c>
      <c r="B244" s="1309" t="str">
        <f>IF(基本情報入力シート!C287="","",基本情報入力シート!C287)</f>
        <v/>
      </c>
      <c r="C244" s="1310"/>
      <c r="D244" s="1310"/>
      <c r="E244" s="1310"/>
      <c r="F244" s="1310"/>
      <c r="G244" s="1310"/>
      <c r="H244" s="1310"/>
      <c r="I244" s="1310"/>
      <c r="J244" s="1310"/>
      <c r="K244" s="1311"/>
      <c r="L244" s="660" t="str">
        <f>IF(基本情報入力シート!M287="","",基本情報入力シート!M287)</f>
        <v/>
      </c>
      <c r="M244" s="660" t="str">
        <f>IF(基本情報入力シート!R287="","",基本情報入力シート!R287)</f>
        <v/>
      </c>
      <c r="N244" s="660" t="str">
        <f>IF(基本情報入力シート!W287="","",基本情報入力シート!W287)</f>
        <v/>
      </c>
      <c r="O244" s="660" t="str">
        <f>IF(基本情報入力シート!X287="","",基本情報入力シート!X287)</f>
        <v/>
      </c>
      <c r="P244" s="661" t="str">
        <f>IF(基本情報入力シート!Y287="","",基本情報入力シート!Y287)</f>
        <v/>
      </c>
      <c r="Q244" s="641" t="str">
        <f>IF(基本情報入力シート!Z287="","",基本情報入力シート!Z287)</f>
        <v/>
      </c>
      <c r="R244" s="662" t="str">
        <f>IF(基本情報入力シート!AA287="","",基本情報入力シート!AA287)</f>
        <v/>
      </c>
      <c r="S244" s="157"/>
      <c r="T244" s="663" t="str">
        <f>IF(P244="","",VLOOKUP(P244,【参考】数式用2!$A$3:$C$26,3,FALSE))</f>
        <v/>
      </c>
      <c r="U244" s="664" t="s">
        <v>121</v>
      </c>
      <c r="V244" s="158"/>
      <c r="W244" s="665" t="s">
        <v>122</v>
      </c>
      <c r="X244" s="158"/>
      <c r="Y244" s="664" t="s">
        <v>123</v>
      </c>
      <c r="Z244" s="158"/>
      <c r="AA244" s="664" t="s">
        <v>122</v>
      </c>
      <c r="AB244" s="158"/>
      <c r="AC244" s="664" t="s">
        <v>124</v>
      </c>
      <c r="AD244" s="306" t="s">
        <v>125</v>
      </c>
      <c r="AE244" s="666" t="str">
        <f t="shared" si="10"/>
        <v/>
      </c>
      <c r="AF244" s="667" t="s">
        <v>126</v>
      </c>
      <c r="AG244" s="668" t="str">
        <f t="shared" si="11"/>
        <v/>
      </c>
    </row>
    <row r="245" spans="1:33" ht="36.75" customHeight="1">
      <c r="A245" s="660">
        <f t="shared" si="9"/>
        <v>235</v>
      </c>
      <c r="B245" s="1309" t="str">
        <f>IF(基本情報入力シート!C288="","",基本情報入力シート!C288)</f>
        <v/>
      </c>
      <c r="C245" s="1310"/>
      <c r="D245" s="1310"/>
      <c r="E245" s="1310"/>
      <c r="F245" s="1310"/>
      <c r="G245" s="1310"/>
      <c r="H245" s="1310"/>
      <c r="I245" s="1310"/>
      <c r="J245" s="1310"/>
      <c r="K245" s="1311"/>
      <c r="L245" s="660" t="str">
        <f>IF(基本情報入力シート!M288="","",基本情報入力シート!M288)</f>
        <v/>
      </c>
      <c r="M245" s="660" t="str">
        <f>IF(基本情報入力シート!R288="","",基本情報入力シート!R288)</f>
        <v/>
      </c>
      <c r="N245" s="660" t="str">
        <f>IF(基本情報入力シート!W288="","",基本情報入力シート!W288)</f>
        <v/>
      </c>
      <c r="O245" s="660" t="str">
        <f>IF(基本情報入力シート!X288="","",基本情報入力シート!X288)</f>
        <v/>
      </c>
      <c r="P245" s="661" t="str">
        <f>IF(基本情報入力シート!Y288="","",基本情報入力シート!Y288)</f>
        <v/>
      </c>
      <c r="Q245" s="641" t="str">
        <f>IF(基本情報入力シート!Z288="","",基本情報入力シート!Z288)</f>
        <v/>
      </c>
      <c r="R245" s="662" t="str">
        <f>IF(基本情報入力シート!AA288="","",基本情報入力シート!AA288)</f>
        <v/>
      </c>
      <c r="S245" s="157"/>
      <c r="T245" s="663" t="str">
        <f>IF(P245="","",VLOOKUP(P245,【参考】数式用2!$A$3:$C$26,3,FALSE))</f>
        <v/>
      </c>
      <c r="U245" s="664" t="s">
        <v>121</v>
      </c>
      <c r="V245" s="158"/>
      <c r="W245" s="665" t="s">
        <v>122</v>
      </c>
      <c r="X245" s="158"/>
      <c r="Y245" s="664" t="s">
        <v>123</v>
      </c>
      <c r="Z245" s="158"/>
      <c r="AA245" s="664" t="s">
        <v>122</v>
      </c>
      <c r="AB245" s="158"/>
      <c r="AC245" s="664" t="s">
        <v>124</v>
      </c>
      <c r="AD245" s="306" t="s">
        <v>125</v>
      </c>
      <c r="AE245" s="666" t="str">
        <f t="shared" si="10"/>
        <v/>
      </c>
      <c r="AF245" s="667" t="s">
        <v>126</v>
      </c>
      <c r="AG245" s="668" t="str">
        <f t="shared" si="11"/>
        <v/>
      </c>
    </row>
    <row r="246" spans="1:33" ht="36.75" customHeight="1">
      <c r="A246" s="660">
        <f t="shared" si="9"/>
        <v>236</v>
      </c>
      <c r="B246" s="1309" t="str">
        <f>IF(基本情報入力シート!C289="","",基本情報入力シート!C289)</f>
        <v/>
      </c>
      <c r="C246" s="1310"/>
      <c r="D246" s="1310"/>
      <c r="E246" s="1310"/>
      <c r="F246" s="1310"/>
      <c r="G246" s="1310"/>
      <c r="H246" s="1310"/>
      <c r="I246" s="1310"/>
      <c r="J246" s="1310"/>
      <c r="K246" s="1311"/>
      <c r="L246" s="660" t="str">
        <f>IF(基本情報入力シート!M289="","",基本情報入力シート!M289)</f>
        <v/>
      </c>
      <c r="M246" s="660" t="str">
        <f>IF(基本情報入力シート!R289="","",基本情報入力シート!R289)</f>
        <v/>
      </c>
      <c r="N246" s="660" t="str">
        <f>IF(基本情報入力シート!W289="","",基本情報入力シート!W289)</f>
        <v/>
      </c>
      <c r="O246" s="660" t="str">
        <f>IF(基本情報入力シート!X289="","",基本情報入力シート!X289)</f>
        <v/>
      </c>
      <c r="P246" s="661" t="str">
        <f>IF(基本情報入力シート!Y289="","",基本情報入力シート!Y289)</f>
        <v/>
      </c>
      <c r="Q246" s="641" t="str">
        <f>IF(基本情報入力シート!Z289="","",基本情報入力シート!Z289)</f>
        <v/>
      </c>
      <c r="R246" s="662" t="str">
        <f>IF(基本情報入力シート!AA289="","",基本情報入力シート!AA289)</f>
        <v/>
      </c>
      <c r="S246" s="157"/>
      <c r="T246" s="663" t="str">
        <f>IF(P246="","",VLOOKUP(P246,【参考】数式用2!$A$3:$C$26,3,FALSE))</f>
        <v/>
      </c>
      <c r="U246" s="664" t="s">
        <v>121</v>
      </c>
      <c r="V246" s="158"/>
      <c r="W246" s="665" t="s">
        <v>122</v>
      </c>
      <c r="X246" s="158"/>
      <c r="Y246" s="664" t="s">
        <v>123</v>
      </c>
      <c r="Z246" s="158"/>
      <c r="AA246" s="664" t="s">
        <v>122</v>
      </c>
      <c r="AB246" s="158"/>
      <c r="AC246" s="664" t="s">
        <v>124</v>
      </c>
      <c r="AD246" s="306" t="s">
        <v>125</v>
      </c>
      <c r="AE246" s="666" t="str">
        <f t="shared" si="10"/>
        <v/>
      </c>
      <c r="AF246" s="667" t="s">
        <v>126</v>
      </c>
      <c r="AG246" s="668" t="str">
        <f t="shared" si="11"/>
        <v/>
      </c>
    </row>
    <row r="247" spans="1:33" ht="36.75" customHeight="1">
      <c r="A247" s="660">
        <f t="shared" si="9"/>
        <v>237</v>
      </c>
      <c r="B247" s="1309" t="str">
        <f>IF(基本情報入力シート!C290="","",基本情報入力シート!C290)</f>
        <v/>
      </c>
      <c r="C247" s="1310"/>
      <c r="D247" s="1310"/>
      <c r="E247" s="1310"/>
      <c r="F247" s="1310"/>
      <c r="G247" s="1310"/>
      <c r="H247" s="1310"/>
      <c r="I247" s="1310"/>
      <c r="J247" s="1310"/>
      <c r="K247" s="1311"/>
      <c r="L247" s="660" t="str">
        <f>IF(基本情報入力シート!M290="","",基本情報入力シート!M290)</f>
        <v/>
      </c>
      <c r="M247" s="660" t="str">
        <f>IF(基本情報入力シート!R290="","",基本情報入力シート!R290)</f>
        <v/>
      </c>
      <c r="N247" s="660" t="str">
        <f>IF(基本情報入力シート!W290="","",基本情報入力シート!W290)</f>
        <v/>
      </c>
      <c r="O247" s="660" t="str">
        <f>IF(基本情報入力シート!X290="","",基本情報入力シート!X290)</f>
        <v/>
      </c>
      <c r="P247" s="661" t="str">
        <f>IF(基本情報入力シート!Y290="","",基本情報入力シート!Y290)</f>
        <v/>
      </c>
      <c r="Q247" s="641" t="str">
        <f>IF(基本情報入力シート!Z290="","",基本情報入力シート!Z290)</f>
        <v/>
      </c>
      <c r="R247" s="662" t="str">
        <f>IF(基本情報入力シート!AA290="","",基本情報入力シート!AA290)</f>
        <v/>
      </c>
      <c r="S247" s="157"/>
      <c r="T247" s="663" t="str">
        <f>IF(P247="","",VLOOKUP(P247,【参考】数式用2!$A$3:$C$26,3,FALSE))</f>
        <v/>
      </c>
      <c r="U247" s="664" t="s">
        <v>121</v>
      </c>
      <c r="V247" s="158"/>
      <c r="W247" s="665" t="s">
        <v>122</v>
      </c>
      <c r="X247" s="158"/>
      <c r="Y247" s="664" t="s">
        <v>123</v>
      </c>
      <c r="Z247" s="158"/>
      <c r="AA247" s="664" t="s">
        <v>122</v>
      </c>
      <c r="AB247" s="158"/>
      <c r="AC247" s="664" t="s">
        <v>124</v>
      </c>
      <c r="AD247" s="306" t="s">
        <v>125</v>
      </c>
      <c r="AE247" s="666" t="str">
        <f t="shared" si="10"/>
        <v/>
      </c>
      <c r="AF247" s="667" t="s">
        <v>126</v>
      </c>
      <c r="AG247" s="668" t="str">
        <f t="shared" si="11"/>
        <v/>
      </c>
    </row>
    <row r="248" spans="1:33" ht="36.75" customHeight="1">
      <c r="A248" s="660">
        <f t="shared" si="9"/>
        <v>238</v>
      </c>
      <c r="B248" s="1309" t="str">
        <f>IF(基本情報入力シート!C291="","",基本情報入力シート!C291)</f>
        <v/>
      </c>
      <c r="C248" s="1310"/>
      <c r="D248" s="1310"/>
      <c r="E248" s="1310"/>
      <c r="F248" s="1310"/>
      <c r="G248" s="1310"/>
      <c r="H248" s="1310"/>
      <c r="I248" s="1310"/>
      <c r="J248" s="1310"/>
      <c r="K248" s="1311"/>
      <c r="L248" s="660" t="str">
        <f>IF(基本情報入力シート!M291="","",基本情報入力シート!M291)</f>
        <v/>
      </c>
      <c r="M248" s="660" t="str">
        <f>IF(基本情報入力シート!R291="","",基本情報入力シート!R291)</f>
        <v/>
      </c>
      <c r="N248" s="660" t="str">
        <f>IF(基本情報入力シート!W291="","",基本情報入力シート!W291)</f>
        <v/>
      </c>
      <c r="O248" s="660" t="str">
        <f>IF(基本情報入力シート!X291="","",基本情報入力シート!X291)</f>
        <v/>
      </c>
      <c r="P248" s="661" t="str">
        <f>IF(基本情報入力シート!Y291="","",基本情報入力シート!Y291)</f>
        <v/>
      </c>
      <c r="Q248" s="641" t="str">
        <f>IF(基本情報入力シート!Z291="","",基本情報入力シート!Z291)</f>
        <v/>
      </c>
      <c r="R248" s="662" t="str">
        <f>IF(基本情報入力シート!AA291="","",基本情報入力シート!AA291)</f>
        <v/>
      </c>
      <c r="S248" s="157"/>
      <c r="T248" s="663" t="str">
        <f>IF(P248="","",VLOOKUP(P248,【参考】数式用2!$A$3:$C$26,3,FALSE))</f>
        <v/>
      </c>
      <c r="U248" s="664" t="s">
        <v>121</v>
      </c>
      <c r="V248" s="158"/>
      <c r="W248" s="665" t="s">
        <v>122</v>
      </c>
      <c r="X248" s="158"/>
      <c r="Y248" s="664" t="s">
        <v>123</v>
      </c>
      <c r="Z248" s="158"/>
      <c r="AA248" s="664" t="s">
        <v>122</v>
      </c>
      <c r="AB248" s="158"/>
      <c r="AC248" s="664" t="s">
        <v>124</v>
      </c>
      <c r="AD248" s="306" t="s">
        <v>125</v>
      </c>
      <c r="AE248" s="666" t="str">
        <f t="shared" si="10"/>
        <v/>
      </c>
      <c r="AF248" s="667" t="s">
        <v>126</v>
      </c>
      <c r="AG248" s="668" t="str">
        <f t="shared" si="11"/>
        <v/>
      </c>
    </row>
    <row r="249" spans="1:33" ht="36.75" customHeight="1">
      <c r="A249" s="660">
        <f t="shared" si="9"/>
        <v>239</v>
      </c>
      <c r="B249" s="1309" t="str">
        <f>IF(基本情報入力シート!C292="","",基本情報入力シート!C292)</f>
        <v/>
      </c>
      <c r="C249" s="1310"/>
      <c r="D249" s="1310"/>
      <c r="E249" s="1310"/>
      <c r="F249" s="1310"/>
      <c r="G249" s="1310"/>
      <c r="H249" s="1310"/>
      <c r="I249" s="1310"/>
      <c r="J249" s="1310"/>
      <c r="K249" s="1311"/>
      <c r="L249" s="660" t="str">
        <f>IF(基本情報入力シート!M292="","",基本情報入力シート!M292)</f>
        <v/>
      </c>
      <c r="M249" s="660" t="str">
        <f>IF(基本情報入力シート!R292="","",基本情報入力シート!R292)</f>
        <v/>
      </c>
      <c r="N249" s="660" t="str">
        <f>IF(基本情報入力シート!W292="","",基本情報入力シート!W292)</f>
        <v/>
      </c>
      <c r="O249" s="660" t="str">
        <f>IF(基本情報入力シート!X292="","",基本情報入力シート!X292)</f>
        <v/>
      </c>
      <c r="P249" s="661" t="str">
        <f>IF(基本情報入力シート!Y292="","",基本情報入力シート!Y292)</f>
        <v/>
      </c>
      <c r="Q249" s="641" t="str">
        <f>IF(基本情報入力シート!Z292="","",基本情報入力シート!Z292)</f>
        <v/>
      </c>
      <c r="R249" s="662" t="str">
        <f>IF(基本情報入力シート!AA292="","",基本情報入力シート!AA292)</f>
        <v/>
      </c>
      <c r="S249" s="157"/>
      <c r="T249" s="663" t="str">
        <f>IF(P249="","",VLOOKUP(P249,【参考】数式用2!$A$3:$C$26,3,FALSE))</f>
        <v/>
      </c>
      <c r="U249" s="664" t="s">
        <v>121</v>
      </c>
      <c r="V249" s="158"/>
      <c r="W249" s="665" t="s">
        <v>122</v>
      </c>
      <c r="X249" s="158"/>
      <c r="Y249" s="664" t="s">
        <v>123</v>
      </c>
      <c r="Z249" s="158"/>
      <c r="AA249" s="664" t="s">
        <v>122</v>
      </c>
      <c r="AB249" s="158"/>
      <c r="AC249" s="664" t="s">
        <v>124</v>
      </c>
      <c r="AD249" s="306" t="s">
        <v>125</v>
      </c>
      <c r="AE249" s="666" t="str">
        <f t="shared" si="10"/>
        <v/>
      </c>
      <c r="AF249" s="667" t="s">
        <v>126</v>
      </c>
      <c r="AG249" s="668" t="str">
        <f t="shared" si="11"/>
        <v/>
      </c>
    </row>
    <row r="250" spans="1:33" ht="36.75" customHeight="1">
      <c r="A250" s="660">
        <f t="shared" si="9"/>
        <v>240</v>
      </c>
      <c r="B250" s="1309" t="str">
        <f>IF(基本情報入力シート!C293="","",基本情報入力シート!C293)</f>
        <v/>
      </c>
      <c r="C250" s="1310"/>
      <c r="D250" s="1310"/>
      <c r="E250" s="1310"/>
      <c r="F250" s="1310"/>
      <c r="G250" s="1310"/>
      <c r="H250" s="1310"/>
      <c r="I250" s="1310"/>
      <c r="J250" s="1310"/>
      <c r="K250" s="1311"/>
      <c r="L250" s="660" t="str">
        <f>IF(基本情報入力シート!M293="","",基本情報入力シート!M293)</f>
        <v/>
      </c>
      <c r="M250" s="660" t="str">
        <f>IF(基本情報入力シート!R293="","",基本情報入力シート!R293)</f>
        <v/>
      </c>
      <c r="N250" s="660" t="str">
        <f>IF(基本情報入力シート!W293="","",基本情報入力シート!W293)</f>
        <v/>
      </c>
      <c r="O250" s="660" t="str">
        <f>IF(基本情報入力シート!X293="","",基本情報入力シート!X293)</f>
        <v/>
      </c>
      <c r="P250" s="661" t="str">
        <f>IF(基本情報入力シート!Y293="","",基本情報入力シート!Y293)</f>
        <v/>
      </c>
      <c r="Q250" s="641" t="str">
        <f>IF(基本情報入力シート!Z293="","",基本情報入力シート!Z293)</f>
        <v/>
      </c>
      <c r="R250" s="662" t="str">
        <f>IF(基本情報入力シート!AA293="","",基本情報入力シート!AA293)</f>
        <v/>
      </c>
      <c r="S250" s="157"/>
      <c r="T250" s="663" t="str">
        <f>IF(P250="","",VLOOKUP(P250,【参考】数式用2!$A$3:$C$26,3,FALSE))</f>
        <v/>
      </c>
      <c r="U250" s="664" t="s">
        <v>121</v>
      </c>
      <c r="V250" s="158"/>
      <c r="W250" s="665" t="s">
        <v>122</v>
      </c>
      <c r="X250" s="158"/>
      <c r="Y250" s="664" t="s">
        <v>123</v>
      </c>
      <c r="Z250" s="158"/>
      <c r="AA250" s="664" t="s">
        <v>122</v>
      </c>
      <c r="AB250" s="158"/>
      <c r="AC250" s="664" t="s">
        <v>124</v>
      </c>
      <c r="AD250" s="306" t="s">
        <v>125</v>
      </c>
      <c r="AE250" s="666" t="str">
        <f t="shared" si="10"/>
        <v/>
      </c>
      <c r="AF250" s="667" t="s">
        <v>126</v>
      </c>
      <c r="AG250" s="668" t="str">
        <f t="shared" si="11"/>
        <v/>
      </c>
    </row>
    <row r="251" spans="1:33" ht="36.75" customHeight="1">
      <c r="A251" s="660">
        <f t="shared" si="9"/>
        <v>241</v>
      </c>
      <c r="B251" s="1309" t="str">
        <f>IF(基本情報入力シート!C294="","",基本情報入力シート!C294)</f>
        <v/>
      </c>
      <c r="C251" s="1310"/>
      <c r="D251" s="1310"/>
      <c r="E251" s="1310"/>
      <c r="F251" s="1310"/>
      <c r="G251" s="1310"/>
      <c r="H251" s="1310"/>
      <c r="I251" s="1310"/>
      <c r="J251" s="1310"/>
      <c r="K251" s="1311"/>
      <c r="L251" s="660" t="str">
        <f>IF(基本情報入力シート!M294="","",基本情報入力シート!M294)</f>
        <v/>
      </c>
      <c r="M251" s="660" t="str">
        <f>IF(基本情報入力シート!R294="","",基本情報入力シート!R294)</f>
        <v/>
      </c>
      <c r="N251" s="660" t="str">
        <f>IF(基本情報入力シート!W294="","",基本情報入力シート!W294)</f>
        <v/>
      </c>
      <c r="O251" s="660" t="str">
        <f>IF(基本情報入力シート!X294="","",基本情報入力シート!X294)</f>
        <v/>
      </c>
      <c r="P251" s="661" t="str">
        <f>IF(基本情報入力シート!Y294="","",基本情報入力シート!Y294)</f>
        <v/>
      </c>
      <c r="Q251" s="641" t="str">
        <f>IF(基本情報入力シート!Z294="","",基本情報入力シート!Z294)</f>
        <v/>
      </c>
      <c r="R251" s="662" t="str">
        <f>IF(基本情報入力シート!AA294="","",基本情報入力シート!AA294)</f>
        <v/>
      </c>
      <c r="S251" s="157"/>
      <c r="T251" s="663" t="str">
        <f>IF(P251="","",VLOOKUP(P251,【参考】数式用2!$A$3:$C$26,3,FALSE))</f>
        <v/>
      </c>
      <c r="U251" s="664" t="s">
        <v>121</v>
      </c>
      <c r="V251" s="158"/>
      <c r="W251" s="665" t="s">
        <v>122</v>
      </c>
      <c r="X251" s="158"/>
      <c r="Y251" s="664" t="s">
        <v>123</v>
      </c>
      <c r="Z251" s="158"/>
      <c r="AA251" s="664" t="s">
        <v>122</v>
      </c>
      <c r="AB251" s="158"/>
      <c r="AC251" s="664" t="s">
        <v>124</v>
      </c>
      <c r="AD251" s="306" t="s">
        <v>125</v>
      </c>
      <c r="AE251" s="666" t="str">
        <f t="shared" si="10"/>
        <v/>
      </c>
      <c r="AF251" s="667" t="s">
        <v>126</v>
      </c>
      <c r="AG251" s="668" t="str">
        <f t="shared" si="11"/>
        <v/>
      </c>
    </row>
    <row r="252" spans="1:33" ht="36.75" customHeight="1">
      <c r="A252" s="660">
        <f t="shared" si="9"/>
        <v>242</v>
      </c>
      <c r="B252" s="1309" t="str">
        <f>IF(基本情報入力シート!C295="","",基本情報入力シート!C295)</f>
        <v/>
      </c>
      <c r="C252" s="1310"/>
      <c r="D252" s="1310"/>
      <c r="E252" s="1310"/>
      <c r="F252" s="1310"/>
      <c r="G252" s="1310"/>
      <c r="H252" s="1310"/>
      <c r="I252" s="1310"/>
      <c r="J252" s="1310"/>
      <c r="K252" s="1311"/>
      <c r="L252" s="660" t="str">
        <f>IF(基本情報入力シート!M295="","",基本情報入力シート!M295)</f>
        <v/>
      </c>
      <c r="M252" s="660" t="str">
        <f>IF(基本情報入力シート!R295="","",基本情報入力シート!R295)</f>
        <v/>
      </c>
      <c r="N252" s="660" t="str">
        <f>IF(基本情報入力シート!W295="","",基本情報入力シート!W295)</f>
        <v/>
      </c>
      <c r="O252" s="660" t="str">
        <f>IF(基本情報入力シート!X295="","",基本情報入力シート!X295)</f>
        <v/>
      </c>
      <c r="P252" s="661" t="str">
        <f>IF(基本情報入力シート!Y295="","",基本情報入力シート!Y295)</f>
        <v/>
      </c>
      <c r="Q252" s="641" t="str">
        <f>IF(基本情報入力シート!Z295="","",基本情報入力シート!Z295)</f>
        <v/>
      </c>
      <c r="R252" s="662" t="str">
        <f>IF(基本情報入力シート!AA295="","",基本情報入力シート!AA295)</f>
        <v/>
      </c>
      <c r="S252" s="157"/>
      <c r="T252" s="663" t="str">
        <f>IF(P252="","",VLOOKUP(P252,【参考】数式用2!$A$3:$C$26,3,FALSE))</f>
        <v/>
      </c>
      <c r="U252" s="664" t="s">
        <v>121</v>
      </c>
      <c r="V252" s="158"/>
      <c r="W252" s="665" t="s">
        <v>122</v>
      </c>
      <c r="X252" s="158"/>
      <c r="Y252" s="664" t="s">
        <v>123</v>
      </c>
      <c r="Z252" s="158"/>
      <c r="AA252" s="664" t="s">
        <v>122</v>
      </c>
      <c r="AB252" s="158"/>
      <c r="AC252" s="664" t="s">
        <v>124</v>
      </c>
      <c r="AD252" s="306" t="s">
        <v>125</v>
      </c>
      <c r="AE252" s="666" t="str">
        <f t="shared" si="10"/>
        <v/>
      </c>
      <c r="AF252" s="667" t="s">
        <v>126</v>
      </c>
      <c r="AG252" s="668" t="str">
        <f t="shared" si="11"/>
        <v/>
      </c>
    </row>
    <row r="253" spans="1:33" ht="36.75" customHeight="1">
      <c r="A253" s="660">
        <f t="shared" si="9"/>
        <v>243</v>
      </c>
      <c r="B253" s="1309" t="str">
        <f>IF(基本情報入力シート!C296="","",基本情報入力シート!C296)</f>
        <v/>
      </c>
      <c r="C253" s="1310"/>
      <c r="D253" s="1310"/>
      <c r="E253" s="1310"/>
      <c r="F253" s="1310"/>
      <c r="G253" s="1310"/>
      <c r="H253" s="1310"/>
      <c r="I253" s="1310"/>
      <c r="J253" s="1310"/>
      <c r="K253" s="1311"/>
      <c r="L253" s="660" t="str">
        <f>IF(基本情報入力シート!M296="","",基本情報入力シート!M296)</f>
        <v/>
      </c>
      <c r="M253" s="660" t="str">
        <f>IF(基本情報入力シート!R296="","",基本情報入力シート!R296)</f>
        <v/>
      </c>
      <c r="N253" s="660" t="str">
        <f>IF(基本情報入力シート!W296="","",基本情報入力シート!W296)</f>
        <v/>
      </c>
      <c r="O253" s="660" t="str">
        <f>IF(基本情報入力シート!X296="","",基本情報入力シート!X296)</f>
        <v/>
      </c>
      <c r="P253" s="661" t="str">
        <f>IF(基本情報入力シート!Y296="","",基本情報入力シート!Y296)</f>
        <v/>
      </c>
      <c r="Q253" s="641" t="str">
        <f>IF(基本情報入力シート!Z296="","",基本情報入力シート!Z296)</f>
        <v/>
      </c>
      <c r="R253" s="662" t="str">
        <f>IF(基本情報入力シート!AA296="","",基本情報入力シート!AA296)</f>
        <v/>
      </c>
      <c r="S253" s="157"/>
      <c r="T253" s="663" t="str">
        <f>IF(P253="","",VLOOKUP(P253,【参考】数式用2!$A$3:$C$26,3,FALSE))</f>
        <v/>
      </c>
      <c r="U253" s="664" t="s">
        <v>121</v>
      </c>
      <c r="V253" s="158"/>
      <c r="W253" s="665" t="s">
        <v>122</v>
      </c>
      <c r="X253" s="158"/>
      <c r="Y253" s="664" t="s">
        <v>123</v>
      </c>
      <c r="Z253" s="158"/>
      <c r="AA253" s="664" t="s">
        <v>122</v>
      </c>
      <c r="AB253" s="158"/>
      <c r="AC253" s="664" t="s">
        <v>124</v>
      </c>
      <c r="AD253" s="306" t="s">
        <v>125</v>
      </c>
      <c r="AE253" s="666" t="str">
        <f t="shared" si="10"/>
        <v/>
      </c>
      <c r="AF253" s="667" t="s">
        <v>126</v>
      </c>
      <c r="AG253" s="668" t="str">
        <f t="shared" si="11"/>
        <v/>
      </c>
    </row>
    <row r="254" spans="1:33" ht="36.75" customHeight="1">
      <c r="A254" s="660">
        <f t="shared" si="9"/>
        <v>244</v>
      </c>
      <c r="B254" s="1309" t="str">
        <f>IF(基本情報入力シート!C297="","",基本情報入力シート!C297)</f>
        <v/>
      </c>
      <c r="C254" s="1310"/>
      <c r="D254" s="1310"/>
      <c r="E254" s="1310"/>
      <c r="F254" s="1310"/>
      <c r="G254" s="1310"/>
      <c r="H254" s="1310"/>
      <c r="I254" s="1310"/>
      <c r="J254" s="1310"/>
      <c r="K254" s="1311"/>
      <c r="L254" s="660" t="str">
        <f>IF(基本情報入力シート!M297="","",基本情報入力シート!M297)</f>
        <v/>
      </c>
      <c r="M254" s="660" t="str">
        <f>IF(基本情報入力シート!R297="","",基本情報入力シート!R297)</f>
        <v/>
      </c>
      <c r="N254" s="660" t="str">
        <f>IF(基本情報入力シート!W297="","",基本情報入力シート!W297)</f>
        <v/>
      </c>
      <c r="O254" s="660" t="str">
        <f>IF(基本情報入力シート!X297="","",基本情報入力シート!X297)</f>
        <v/>
      </c>
      <c r="P254" s="661" t="str">
        <f>IF(基本情報入力シート!Y297="","",基本情報入力シート!Y297)</f>
        <v/>
      </c>
      <c r="Q254" s="641" t="str">
        <f>IF(基本情報入力シート!Z297="","",基本情報入力シート!Z297)</f>
        <v/>
      </c>
      <c r="R254" s="662" t="str">
        <f>IF(基本情報入力シート!AA297="","",基本情報入力シート!AA297)</f>
        <v/>
      </c>
      <c r="S254" s="157"/>
      <c r="T254" s="663" t="str">
        <f>IF(P254="","",VLOOKUP(P254,【参考】数式用2!$A$3:$C$26,3,FALSE))</f>
        <v/>
      </c>
      <c r="U254" s="664" t="s">
        <v>121</v>
      </c>
      <c r="V254" s="158"/>
      <c r="W254" s="665" t="s">
        <v>122</v>
      </c>
      <c r="X254" s="158"/>
      <c r="Y254" s="664" t="s">
        <v>123</v>
      </c>
      <c r="Z254" s="158"/>
      <c r="AA254" s="664" t="s">
        <v>122</v>
      </c>
      <c r="AB254" s="158"/>
      <c r="AC254" s="664" t="s">
        <v>124</v>
      </c>
      <c r="AD254" s="306" t="s">
        <v>125</v>
      </c>
      <c r="AE254" s="666" t="str">
        <f t="shared" si="10"/>
        <v/>
      </c>
      <c r="AF254" s="667" t="s">
        <v>126</v>
      </c>
      <c r="AG254" s="668" t="str">
        <f t="shared" si="11"/>
        <v/>
      </c>
    </row>
    <row r="255" spans="1:33" ht="36.75" customHeight="1">
      <c r="A255" s="660">
        <f t="shared" si="9"/>
        <v>245</v>
      </c>
      <c r="B255" s="1309" t="str">
        <f>IF(基本情報入力シート!C298="","",基本情報入力シート!C298)</f>
        <v/>
      </c>
      <c r="C255" s="1310"/>
      <c r="D255" s="1310"/>
      <c r="E255" s="1310"/>
      <c r="F255" s="1310"/>
      <c r="G255" s="1310"/>
      <c r="H255" s="1310"/>
      <c r="I255" s="1310"/>
      <c r="J255" s="1310"/>
      <c r="K255" s="1311"/>
      <c r="L255" s="660" t="str">
        <f>IF(基本情報入力シート!M298="","",基本情報入力シート!M298)</f>
        <v/>
      </c>
      <c r="M255" s="660" t="str">
        <f>IF(基本情報入力シート!R298="","",基本情報入力シート!R298)</f>
        <v/>
      </c>
      <c r="N255" s="660" t="str">
        <f>IF(基本情報入力シート!W298="","",基本情報入力シート!W298)</f>
        <v/>
      </c>
      <c r="O255" s="660" t="str">
        <f>IF(基本情報入力シート!X298="","",基本情報入力シート!X298)</f>
        <v/>
      </c>
      <c r="P255" s="661" t="str">
        <f>IF(基本情報入力シート!Y298="","",基本情報入力シート!Y298)</f>
        <v/>
      </c>
      <c r="Q255" s="641" t="str">
        <f>IF(基本情報入力シート!Z298="","",基本情報入力シート!Z298)</f>
        <v/>
      </c>
      <c r="R255" s="662" t="str">
        <f>IF(基本情報入力シート!AA298="","",基本情報入力シート!AA298)</f>
        <v/>
      </c>
      <c r="S255" s="157"/>
      <c r="T255" s="663" t="str">
        <f>IF(P255="","",VLOOKUP(P255,【参考】数式用2!$A$3:$C$26,3,FALSE))</f>
        <v/>
      </c>
      <c r="U255" s="664" t="s">
        <v>121</v>
      </c>
      <c r="V255" s="158"/>
      <c r="W255" s="665" t="s">
        <v>122</v>
      </c>
      <c r="X255" s="158"/>
      <c r="Y255" s="664" t="s">
        <v>123</v>
      </c>
      <c r="Z255" s="158"/>
      <c r="AA255" s="664" t="s">
        <v>122</v>
      </c>
      <c r="AB255" s="158"/>
      <c r="AC255" s="664" t="s">
        <v>124</v>
      </c>
      <c r="AD255" s="306" t="s">
        <v>125</v>
      </c>
      <c r="AE255" s="666" t="str">
        <f t="shared" si="10"/>
        <v/>
      </c>
      <c r="AF255" s="667" t="s">
        <v>126</v>
      </c>
      <c r="AG255" s="668" t="str">
        <f t="shared" si="11"/>
        <v/>
      </c>
    </row>
    <row r="256" spans="1:33" ht="36.75" customHeight="1">
      <c r="A256" s="660">
        <f t="shared" si="9"/>
        <v>246</v>
      </c>
      <c r="B256" s="1309" t="str">
        <f>IF(基本情報入力シート!C299="","",基本情報入力シート!C299)</f>
        <v/>
      </c>
      <c r="C256" s="1310"/>
      <c r="D256" s="1310"/>
      <c r="E256" s="1310"/>
      <c r="F256" s="1310"/>
      <c r="G256" s="1310"/>
      <c r="H256" s="1310"/>
      <c r="I256" s="1310"/>
      <c r="J256" s="1310"/>
      <c r="K256" s="1311"/>
      <c r="L256" s="660" t="str">
        <f>IF(基本情報入力シート!M299="","",基本情報入力シート!M299)</f>
        <v/>
      </c>
      <c r="M256" s="660" t="str">
        <f>IF(基本情報入力シート!R299="","",基本情報入力シート!R299)</f>
        <v/>
      </c>
      <c r="N256" s="660" t="str">
        <f>IF(基本情報入力シート!W299="","",基本情報入力シート!W299)</f>
        <v/>
      </c>
      <c r="O256" s="660" t="str">
        <f>IF(基本情報入力シート!X299="","",基本情報入力シート!X299)</f>
        <v/>
      </c>
      <c r="P256" s="661" t="str">
        <f>IF(基本情報入力シート!Y299="","",基本情報入力シート!Y299)</f>
        <v/>
      </c>
      <c r="Q256" s="641" t="str">
        <f>IF(基本情報入力シート!Z299="","",基本情報入力シート!Z299)</f>
        <v/>
      </c>
      <c r="R256" s="662" t="str">
        <f>IF(基本情報入力シート!AA299="","",基本情報入力シート!AA299)</f>
        <v/>
      </c>
      <c r="S256" s="157"/>
      <c r="T256" s="663" t="str">
        <f>IF(P256="","",VLOOKUP(P256,【参考】数式用2!$A$3:$C$26,3,FALSE))</f>
        <v/>
      </c>
      <c r="U256" s="664" t="s">
        <v>121</v>
      </c>
      <c r="V256" s="158"/>
      <c r="W256" s="665" t="s">
        <v>122</v>
      </c>
      <c r="X256" s="158"/>
      <c r="Y256" s="664" t="s">
        <v>123</v>
      </c>
      <c r="Z256" s="158"/>
      <c r="AA256" s="664" t="s">
        <v>122</v>
      </c>
      <c r="AB256" s="158"/>
      <c r="AC256" s="664" t="s">
        <v>124</v>
      </c>
      <c r="AD256" s="306" t="s">
        <v>125</v>
      </c>
      <c r="AE256" s="666" t="str">
        <f t="shared" si="10"/>
        <v/>
      </c>
      <c r="AF256" s="667" t="s">
        <v>126</v>
      </c>
      <c r="AG256" s="668" t="str">
        <f t="shared" si="11"/>
        <v/>
      </c>
    </row>
    <row r="257" spans="1:33" ht="36.75" customHeight="1">
      <c r="A257" s="660">
        <f t="shared" si="9"/>
        <v>247</v>
      </c>
      <c r="B257" s="1309" t="str">
        <f>IF(基本情報入力シート!C300="","",基本情報入力シート!C300)</f>
        <v/>
      </c>
      <c r="C257" s="1310"/>
      <c r="D257" s="1310"/>
      <c r="E257" s="1310"/>
      <c r="F257" s="1310"/>
      <c r="G257" s="1310"/>
      <c r="H257" s="1310"/>
      <c r="I257" s="1310"/>
      <c r="J257" s="1310"/>
      <c r="K257" s="1311"/>
      <c r="L257" s="660" t="str">
        <f>IF(基本情報入力シート!M300="","",基本情報入力シート!M300)</f>
        <v/>
      </c>
      <c r="M257" s="660" t="str">
        <f>IF(基本情報入力シート!R300="","",基本情報入力シート!R300)</f>
        <v/>
      </c>
      <c r="N257" s="660" t="str">
        <f>IF(基本情報入力シート!W300="","",基本情報入力シート!W300)</f>
        <v/>
      </c>
      <c r="O257" s="660" t="str">
        <f>IF(基本情報入力シート!X300="","",基本情報入力シート!X300)</f>
        <v/>
      </c>
      <c r="P257" s="661" t="str">
        <f>IF(基本情報入力シート!Y300="","",基本情報入力シート!Y300)</f>
        <v/>
      </c>
      <c r="Q257" s="641" t="str">
        <f>IF(基本情報入力シート!Z300="","",基本情報入力シート!Z300)</f>
        <v/>
      </c>
      <c r="R257" s="662" t="str">
        <f>IF(基本情報入力シート!AA300="","",基本情報入力シート!AA300)</f>
        <v/>
      </c>
      <c r="S257" s="157"/>
      <c r="T257" s="663" t="str">
        <f>IF(P257="","",VLOOKUP(P257,【参考】数式用2!$A$3:$C$26,3,FALSE))</f>
        <v/>
      </c>
      <c r="U257" s="664" t="s">
        <v>121</v>
      </c>
      <c r="V257" s="158"/>
      <c r="W257" s="665" t="s">
        <v>122</v>
      </c>
      <c r="X257" s="158"/>
      <c r="Y257" s="664" t="s">
        <v>123</v>
      </c>
      <c r="Z257" s="158"/>
      <c r="AA257" s="664" t="s">
        <v>122</v>
      </c>
      <c r="AB257" s="158"/>
      <c r="AC257" s="664" t="s">
        <v>124</v>
      </c>
      <c r="AD257" s="306" t="s">
        <v>125</v>
      </c>
      <c r="AE257" s="666" t="str">
        <f t="shared" si="10"/>
        <v/>
      </c>
      <c r="AF257" s="667" t="s">
        <v>126</v>
      </c>
      <c r="AG257" s="668" t="str">
        <f t="shared" si="11"/>
        <v/>
      </c>
    </row>
    <row r="258" spans="1:33" ht="36.75" customHeight="1">
      <c r="A258" s="660">
        <f t="shared" si="9"/>
        <v>248</v>
      </c>
      <c r="B258" s="1309" t="str">
        <f>IF(基本情報入力シート!C301="","",基本情報入力シート!C301)</f>
        <v/>
      </c>
      <c r="C258" s="1310"/>
      <c r="D258" s="1310"/>
      <c r="E258" s="1310"/>
      <c r="F258" s="1310"/>
      <c r="G258" s="1310"/>
      <c r="H258" s="1310"/>
      <c r="I258" s="1310"/>
      <c r="J258" s="1310"/>
      <c r="K258" s="1311"/>
      <c r="L258" s="660" t="str">
        <f>IF(基本情報入力シート!M301="","",基本情報入力シート!M301)</f>
        <v/>
      </c>
      <c r="M258" s="660" t="str">
        <f>IF(基本情報入力シート!R301="","",基本情報入力シート!R301)</f>
        <v/>
      </c>
      <c r="N258" s="660" t="str">
        <f>IF(基本情報入力シート!W301="","",基本情報入力シート!W301)</f>
        <v/>
      </c>
      <c r="O258" s="660" t="str">
        <f>IF(基本情報入力シート!X301="","",基本情報入力シート!X301)</f>
        <v/>
      </c>
      <c r="P258" s="661" t="str">
        <f>IF(基本情報入力シート!Y301="","",基本情報入力シート!Y301)</f>
        <v/>
      </c>
      <c r="Q258" s="641" t="str">
        <f>IF(基本情報入力シート!Z301="","",基本情報入力シート!Z301)</f>
        <v/>
      </c>
      <c r="R258" s="662" t="str">
        <f>IF(基本情報入力シート!AA301="","",基本情報入力シート!AA301)</f>
        <v/>
      </c>
      <c r="S258" s="157"/>
      <c r="T258" s="663" t="str">
        <f>IF(P258="","",VLOOKUP(P258,【参考】数式用2!$A$3:$C$26,3,FALSE))</f>
        <v/>
      </c>
      <c r="U258" s="664" t="s">
        <v>121</v>
      </c>
      <c r="V258" s="158"/>
      <c r="W258" s="665" t="s">
        <v>122</v>
      </c>
      <c r="X258" s="158"/>
      <c r="Y258" s="664" t="s">
        <v>123</v>
      </c>
      <c r="Z258" s="158"/>
      <c r="AA258" s="664" t="s">
        <v>122</v>
      </c>
      <c r="AB258" s="158"/>
      <c r="AC258" s="664" t="s">
        <v>124</v>
      </c>
      <c r="AD258" s="306" t="s">
        <v>125</v>
      </c>
      <c r="AE258" s="666" t="str">
        <f t="shared" si="10"/>
        <v/>
      </c>
      <c r="AF258" s="667" t="s">
        <v>126</v>
      </c>
      <c r="AG258" s="668" t="str">
        <f t="shared" si="11"/>
        <v/>
      </c>
    </row>
    <row r="259" spans="1:33" ht="36.75" customHeight="1">
      <c r="A259" s="660">
        <f t="shared" si="9"/>
        <v>249</v>
      </c>
      <c r="B259" s="1309" t="str">
        <f>IF(基本情報入力シート!C302="","",基本情報入力シート!C302)</f>
        <v/>
      </c>
      <c r="C259" s="1310"/>
      <c r="D259" s="1310"/>
      <c r="E259" s="1310"/>
      <c r="F259" s="1310"/>
      <c r="G259" s="1310"/>
      <c r="H259" s="1310"/>
      <c r="I259" s="1310"/>
      <c r="J259" s="1310"/>
      <c r="K259" s="1311"/>
      <c r="L259" s="660" t="str">
        <f>IF(基本情報入力シート!M302="","",基本情報入力シート!M302)</f>
        <v/>
      </c>
      <c r="M259" s="660" t="str">
        <f>IF(基本情報入力シート!R302="","",基本情報入力シート!R302)</f>
        <v/>
      </c>
      <c r="N259" s="660" t="str">
        <f>IF(基本情報入力シート!W302="","",基本情報入力シート!W302)</f>
        <v/>
      </c>
      <c r="O259" s="660" t="str">
        <f>IF(基本情報入力シート!X302="","",基本情報入力シート!X302)</f>
        <v/>
      </c>
      <c r="P259" s="661" t="str">
        <f>IF(基本情報入力シート!Y302="","",基本情報入力シート!Y302)</f>
        <v/>
      </c>
      <c r="Q259" s="641" t="str">
        <f>IF(基本情報入力シート!Z302="","",基本情報入力シート!Z302)</f>
        <v/>
      </c>
      <c r="R259" s="662" t="str">
        <f>IF(基本情報入力シート!AA302="","",基本情報入力シート!AA302)</f>
        <v/>
      </c>
      <c r="S259" s="157"/>
      <c r="T259" s="663" t="str">
        <f>IF(P259="","",VLOOKUP(P259,【参考】数式用2!$A$3:$C$26,3,FALSE))</f>
        <v/>
      </c>
      <c r="U259" s="664" t="s">
        <v>121</v>
      </c>
      <c r="V259" s="158"/>
      <c r="W259" s="665" t="s">
        <v>122</v>
      </c>
      <c r="X259" s="158"/>
      <c r="Y259" s="664" t="s">
        <v>123</v>
      </c>
      <c r="Z259" s="158"/>
      <c r="AA259" s="664" t="s">
        <v>122</v>
      </c>
      <c r="AB259" s="158"/>
      <c r="AC259" s="664" t="s">
        <v>124</v>
      </c>
      <c r="AD259" s="306" t="s">
        <v>125</v>
      </c>
      <c r="AE259" s="666" t="str">
        <f t="shared" si="10"/>
        <v/>
      </c>
      <c r="AF259" s="667" t="s">
        <v>126</v>
      </c>
      <c r="AG259" s="668" t="str">
        <f t="shared" si="11"/>
        <v/>
      </c>
    </row>
    <row r="260" spans="1:33" ht="36.75" customHeight="1">
      <c r="A260" s="660">
        <f t="shared" si="9"/>
        <v>250</v>
      </c>
      <c r="B260" s="1309" t="str">
        <f>IF(基本情報入力シート!C303="","",基本情報入力シート!C303)</f>
        <v/>
      </c>
      <c r="C260" s="1310"/>
      <c r="D260" s="1310"/>
      <c r="E260" s="1310"/>
      <c r="F260" s="1310"/>
      <c r="G260" s="1310"/>
      <c r="H260" s="1310"/>
      <c r="I260" s="1310"/>
      <c r="J260" s="1310"/>
      <c r="K260" s="1311"/>
      <c r="L260" s="660" t="str">
        <f>IF(基本情報入力シート!M303="","",基本情報入力シート!M303)</f>
        <v/>
      </c>
      <c r="M260" s="660" t="str">
        <f>IF(基本情報入力シート!R303="","",基本情報入力シート!R303)</f>
        <v/>
      </c>
      <c r="N260" s="660" t="str">
        <f>IF(基本情報入力シート!W303="","",基本情報入力シート!W303)</f>
        <v/>
      </c>
      <c r="O260" s="660" t="str">
        <f>IF(基本情報入力シート!X303="","",基本情報入力シート!X303)</f>
        <v/>
      </c>
      <c r="P260" s="661" t="str">
        <f>IF(基本情報入力シート!Y303="","",基本情報入力シート!Y303)</f>
        <v/>
      </c>
      <c r="Q260" s="641" t="str">
        <f>IF(基本情報入力シート!Z303="","",基本情報入力シート!Z303)</f>
        <v/>
      </c>
      <c r="R260" s="662" t="str">
        <f>IF(基本情報入力シート!AA303="","",基本情報入力シート!AA303)</f>
        <v/>
      </c>
      <c r="S260" s="157"/>
      <c r="T260" s="663" t="str">
        <f>IF(P260="","",VLOOKUP(P260,【参考】数式用2!$A$3:$C$26,3,FALSE))</f>
        <v/>
      </c>
      <c r="U260" s="664" t="s">
        <v>121</v>
      </c>
      <c r="V260" s="158"/>
      <c r="W260" s="665" t="s">
        <v>122</v>
      </c>
      <c r="X260" s="158"/>
      <c r="Y260" s="664" t="s">
        <v>123</v>
      </c>
      <c r="Z260" s="158"/>
      <c r="AA260" s="664" t="s">
        <v>122</v>
      </c>
      <c r="AB260" s="158"/>
      <c r="AC260" s="664" t="s">
        <v>124</v>
      </c>
      <c r="AD260" s="306" t="s">
        <v>125</v>
      </c>
      <c r="AE260" s="666" t="str">
        <f t="shared" si="10"/>
        <v/>
      </c>
      <c r="AF260" s="667" t="s">
        <v>126</v>
      </c>
      <c r="AG260" s="668" t="str">
        <f t="shared" si="11"/>
        <v/>
      </c>
    </row>
    <row r="261" spans="1:33" ht="36.75" customHeight="1">
      <c r="A261" s="660">
        <f t="shared" si="9"/>
        <v>251</v>
      </c>
      <c r="B261" s="1309" t="str">
        <f>IF(基本情報入力シート!C304="","",基本情報入力シート!C304)</f>
        <v/>
      </c>
      <c r="C261" s="1310"/>
      <c r="D261" s="1310"/>
      <c r="E261" s="1310"/>
      <c r="F261" s="1310"/>
      <c r="G261" s="1310"/>
      <c r="H261" s="1310"/>
      <c r="I261" s="1310"/>
      <c r="J261" s="1310"/>
      <c r="K261" s="1311"/>
      <c r="L261" s="660" t="str">
        <f>IF(基本情報入力シート!M304="","",基本情報入力シート!M304)</f>
        <v/>
      </c>
      <c r="M261" s="660" t="str">
        <f>IF(基本情報入力シート!R304="","",基本情報入力シート!R304)</f>
        <v/>
      </c>
      <c r="N261" s="660" t="str">
        <f>IF(基本情報入力シート!W304="","",基本情報入力シート!W304)</f>
        <v/>
      </c>
      <c r="O261" s="660" t="str">
        <f>IF(基本情報入力シート!X304="","",基本情報入力シート!X304)</f>
        <v/>
      </c>
      <c r="P261" s="661" t="str">
        <f>IF(基本情報入力シート!Y304="","",基本情報入力シート!Y304)</f>
        <v/>
      </c>
      <c r="Q261" s="641" t="str">
        <f>IF(基本情報入力シート!Z304="","",基本情報入力シート!Z304)</f>
        <v/>
      </c>
      <c r="R261" s="662" t="str">
        <f>IF(基本情報入力シート!AA304="","",基本情報入力シート!AA304)</f>
        <v/>
      </c>
      <c r="S261" s="157"/>
      <c r="T261" s="663" t="str">
        <f>IF(P261="","",VLOOKUP(P261,【参考】数式用2!$A$3:$C$26,3,FALSE))</f>
        <v/>
      </c>
      <c r="U261" s="664" t="s">
        <v>121</v>
      </c>
      <c r="V261" s="158"/>
      <c r="W261" s="665" t="s">
        <v>122</v>
      </c>
      <c r="X261" s="158"/>
      <c r="Y261" s="664" t="s">
        <v>123</v>
      </c>
      <c r="Z261" s="158"/>
      <c r="AA261" s="664" t="s">
        <v>122</v>
      </c>
      <c r="AB261" s="158"/>
      <c r="AC261" s="664" t="s">
        <v>124</v>
      </c>
      <c r="AD261" s="306" t="s">
        <v>125</v>
      </c>
      <c r="AE261" s="666" t="str">
        <f t="shared" si="10"/>
        <v/>
      </c>
      <c r="AF261" s="667" t="s">
        <v>126</v>
      </c>
      <c r="AG261" s="668" t="str">
        <f t="shared" si="11"/>
        <v/>
      </c>
    </row>
    <row r="262" spans="1:33" ht="36.75" customHeight="1">
      <c r="A262" s="660">
        <f t="shared" si="9"/>
        <v>252</v>
      </c>
      <c r="B262" s="1309" t="str">
        <f>IF(基本情報入力シート!C305="","",基本情報入力シート!C305)</f>
        <v/>
      </c>
      <c r="C262" s="1310"/>
      <c r="D262" s="1310"/>
      <c r="E262" s="1310"/>
      <c r="F262" s="1310"/>
      <c r="G262" s="1310"/>
      <c r="H262" s="1310"/>
      <c r="I262" s="1310"/>
      <c r="J262" s="1310"/>
      <c r="K262" s="1311"/>
      <c r="L262" s="660" t="str">
        <f>IF(基本情報入力シート!M305="","",基本情報入力シート!M305)</f>
        <v/>
      </c>
      <c r="M262" s="660" t="str">
        <f>IF(基本情報入力シート!R305="","",基本情報入力シート!R305)</f>
        <v/>
      </c>
      <c r="N262" s="660" t="str">
        <f>IF(基本情報入力シート!W305="","",基本情報入力シート!W305)</f>
        <v/>
      </c>
      <c r="O262" s="660" t="str">
        <f>IF(基本情報入力シート!X305="","",基本情報入力シート!X305)</f>
        <v/>
      </c>
      <c r="P262" s="661" t="str">
        <f>IF(基本情報入力シート!Y305="","",基本情報入力シート!Y305)</f>
        <v/>
      </c>
      <c r="Q262" s="641" t="str">
        <f>IF(基本情報入力シート!Z305="","",基本情報入力シート!Z305)</f>
        <v/>
      </c>
      <c r="R262" s="662" t="str">
        <f>IF(基本情報入力シート!AA305="","",基本情報入力シート!AA305)</f>
        <v/>
      </c>
      <c r="S262" s="157"/>
      <c r="T262" s="663" t="str">
        <f>IF(P262="","",VLOOKUP(P262,【参考】数式用2!$A$3:$C$26,3,FALSE))</f>
        <v/>
      </c>
      <c r="U262" s="664" t="s">
        <v>121</v>
      </c>
      <c r="V262" s="158"/>
      <c r="W262" s="665" t="s">
        <v>122</v>
      </c>
      <c r="X262" s="158"/>
      <c r="Y262" s="664" t="s">
        <v>123</v>
      </c>
      <c r="Z262" s="158"/>
      <c r="AA262" s="664" t="s">
        <v>122</v>
      </c>
      <c r="AB262" s="158"/>
      <c r="AC262" s="664" t="s">
        <v>124</v>
      </c>
      <c r="AD262" s="306" t="s">
        <v>125</v>
      </c>
      <c r="AE262" s="666" t="str">
        <f t="shared" si="10"/>
        <v/>
      </c>
      <c r="AF262" s="667" t="s">
        <v>126</v>
      </c>
      <c r="AG262" s="668" t="str">
        <f t="shared" si="11"/>
        <v/>
      </c>
    </row>
    <row r="263" spans="1:33" ht="36.75" customHeight="1">
      <c r="A263" s="660">
        <f t="shared" si="9"/>
        <v>253</v>
      </c>
      <c r="B263" s="1309" t="str">
        <f>IF(基本情報入力シート!C306="","",基本情報入力シート!C306)</f>
        <v/>
      </c>
      <c r="C263" s="1310"/>
      <c r="D263" s="1310"/>
      <c r="E263" s="1310"/>
      <c r="F263" s="1310"/>
      <c r="G263" s="1310"/>
      <c r="H263" s="1310"/>
      <c r="I263" s="1310"/>
      <c r="J263" s="1310"/>
      <c r="K263" s="1311"/>
      <c r="L263" s="660" t="str">
        <f>IF(基本情報入力シート!M306="","",基本情報入力シート!M306)</f>
        <v/>
      </c>
      <c r="M263" s="660" t="str">
        <f>IF(基本情報入力シート!R306="","",基本情報入力シート!R306)</f>
        <v/>
      </c>
      <c r="N263" s="660" t="str">
        <f>IF(基本情報入力シート!W306="","",基本情報入力シート!W306)</f>
        <v/>
      </c>
      <c r="O263" s="660" t="str">
        <f>IF(基本情報入力シート!X306="","",基本情報入力シート!X306)</f>
        <v/>
      </c>
      <c r="P263" s="661" t="str">
        <f>IF(基本情報入力シート!Y306="","",基本情報入力シート!Y306)</f>
        <v/>
      </c>
      <c r="Q263" s="641" t="str">
        <f>IF(基本情報入力シート!Z306="","",基本情報入力シート!Z306)</f>
        <v/>
      </c>
      <c r="R263" s="662" t="str">
        <f>IF(基本情報入力シート!AA306="","",基本情報入力シート!AA306)</f>
        <v/>
      </c>
      <c r="S263" s="157"/>
      <c r="T263" s="663" t="str">
        <f>IF(P263="","",VLOOKUP(P263,【参考】数式用2!$A$3:$C$26,3,FALSE))</f>
        <v/>
      </c>
      <c r="U263" s="664" t="s">
        <v>121</v>
      </c>
      <c r="V263" s="158"/>
      <c r="W263" s="665" t="s">
        <v>122</v>
      </c>
      <c r="X263" s="158"/>
      <c r="Y263" s="664" t="s">
        <v>123</v>
      </c>
      <c r="Z263" s="158"/>
      <c r="AA263" s="664" t="s">
        <v>122</v>
      </c>
      <c r="AB263" s="158"/>
      <c r="AC263" s="664" t="s">
        <v>124</v>
      </c>
      <c r="AD263" s="306" t="s">
        <v>125</v>
      </c>
      <c r="AE263" s="666" t="str">
        <f t="shared" si="10"/>
        <v/>
      </c>
      <c r="AF263" s="667" t="s">
        <v>126</v>
      </c>
      <c r="AG263" s="668" t="str">
        <f t="shared" si="11"/>
        <v/>
      </c>
    </row>
    <row r="264" spans="1:33" ht="36.75" customHeight="1">
      <c r="A264" s="660">
        <f t="shared" si="9"/>
        <v>254</v>
      </c>
      <c r="B264" s="1309" t="str">
        <f>IF(基本情報入力シート!C307="","",基本情報入力シート!C307)</f>
        <v/>
      </c>
      <c r="C264" s="1310"/>
      <c r="D264" s="1310"/>
      <c r="E264" s="1310"/>
      <c r="F264" s="1310"/>
      <c r="G264" s="1310"/>
      <c r="H264" s="1310"/>
      <c r="I264" s="1310"/>
      <c r="J264" s="1310"/>
      <c r="K264" s="1311"/>
      <c r="L264" s="660" t="str">
        <f>IF(基本情報入力シート!M307="","",基本情報入力シート!M307)</f>
        <v/>
      </c>
      <c r="M264" s="660" t="str">
        <f>IF(基本情報入力シート!R307="","",基本情報入力シート!R307)</f>
        <v/>
      </c>
      <c r="N264" s="660" t="str">
        <f>IF(基本情報入力シート!W307="","",基本情報入力シート!W307)</f>
        <v/>
      </c>
      <c r="O264" s="660" t="str">
        <f>IF(基本情報入力シート!X307="","",基本情報入力シート!X307)</f>
        <v/>
      </c>
      <c r="P264" s="661" t="str">
        <f>IF(基本情報入力シート!Y307="","",基本情報入力シート!Y307)</f>
        <v/>
      </c>
      <c r="Q264" s="641" t="str">
        <f>IF(基本情報入力シート!Z307="","",基本情報入力シート!Z307)</f>
        <v/>
      </c>
      <c r="R264" s="662" t="str">
        <f>IF(基本情報入力シート!AA307="","",基本情報入力シート!AA307)</f>
        <v/>
      </c>
      <c r="S264" s="157"/>
      <c r="T264" s="663" t="str">
        <f>IF(P264="","",VLOOKUP(P264,【参考】数式用2!$A$3:$C$26,3,FALSE))</f>
        <v/>
      </c>
      <c r="U264" s="664" t="s">
        <v>121</v>
      </c>
      <c r="V264" s="158"/>
      <c r="W264" s="665" t="s">
        <v>122</v>
      </c>
      <c r="X264" s="158"/>
      <c r="Y264" s="664" t="s">
        <v>123</v>
      </c>
      <c r="Z264" s="158"/>
      <c r="AA264" s="664" t="s">
        <v>122</v>
      </c>
      <c r="AB264" s="158"/>
      <c r="AC264" s="664" t="s">
        <v>124</v>
      </c>
      <c r="AD264" s="306" t="s">
        <v>125</v>
      </c>
      <c r="AE264" s="666" t="str">
        <f t="shared" si="10"/>
        <v/>
      </c>
      <c r="AF264" s="667" t="s">
        <v>126</v>
      </c>
      <c r="AG264" s="668" t="str">
        <f t="shared" si="11"/>
        <v/>
      </c>
    </row>
    <row r="265" spans="1:33" ht="36.75" customHeight="1">
      <c r="A265" s="660">
        <f t="shared" si="9"/>
        <v>255</v>
      </c>
      <c r="B265" s="1309" t="str">
        <f>IF(基本情報入力シート!C308="","",基本情報入力シート!C308)</f>
        <v/>
      </c>
      <c r="C265" s="1310"/>
      <c r="D265" s="1310"/>
      <c r="E265" s="1310"/>
      <c r="F265" s="1310"/>
      <c r="G265" s="1310"/>
      <c r="H265" s="1310"/>
      <c r="I265" s="1310"/>
      <c r="J265" s="1310"/>
      <c r="K265" s="1311"/>
      <c r="L265" s="660" t="str">
        <f>IF(基本情報入力シート!M308="","",基本情報入力シート!M308)</f>
        <v/>
      </c>
      <c r="M265" s="660" t="str">
        <f>IF(基本情報入力シート!R308="","",基本情報入力シート!R308)</f>
        <v/>
      </c>
      <c r="N265" s="660" t="str">
        <f>IF(基本情報入力シート!W308="","",基本情報入力シート!W308)</f>
        <v/>
      </c>
      <c r="O265" s="660" t="str">
        <f>IF(基本情報入力シート!X308="","",基本情報入力シート!X308)</f>
        <v/>
      </c>
      <c r="P265" s="661" t="str">
        <f>IF(基本情報入力シート!Y308="","",基本情報入力シート!Y308)</f>
        <v/>
      </c>
      <c r="Q265" s="641" t="str">
        <f>IF(基本情報入力シート!Z308="","",基本情報入力シート!Z308)</f>
        <v/>
      </c>
      <c r="R265" s="662" t="str">
        <f>IF(基本情報入力シート!AA308="","",基本情報入力シート!AA308)</f>
        <v/>
      </c>
      <c r="S265" s="157"/>
      <c r="T265" s="663" t="str">
        <f>IF(P265="","",VLOOKUP(P265,【参考】数式用2!$A$3:$C$26,3,FALSE))</f>
        <v/>
      </c>
      <c r="U265" s="664" t="s">
        <v>121</v>
      </c>
      <c r="V265" s="158"/>
      <c r="W265" s="665" t="s">
        <v>122</v>
      </c>
      <c r="X265" s="158"/>
      <c r="Y265" s="664" t="s">
        <v>123</v>
      </c>
      <c r="Z265" s="158"/>
      <c r="AA265" s="664" t="s">
        <v>122</v>
      </c>
      <c r="AB265" s="158"/>
      <c r="AC265" s="664" t="s">
        <v>124</v>
      </c>
      <c r="AD265" s="306" t="s">
        <v>125</v>
      </c>
      <c r="AE265" s="666" t="str">
        <f t="shared" si="10"/>
        <v/>
      </c>
      <c r="AF265" s="667" t="s">
        <v>126</v>
      </c>
      <c r="AG265" s="668" t="str">
        <f t="shared" si="11"/>
        <v/>
      </c>
    </row>
    <row r="266" spans="1:33" ht="36.75" customHeight="1">
      <c r="A266" s="660">
        <f t="shared" si="9"/>
        <v>256</v>
      </c>
      <c r="B266" s="1309" t="str">
        <f>IF(基本情報入力シート!C309="","",基本情報入力シート!C309)</f>
        <v/>
      </c>
      <c r="C266" s="1310"/>
      <c r="D266" s="1310"/>
      <c r="E266" s="1310"/>
      <c r="F266" s="1310"/>
      <c r="G266" s="1310"/>
      <c r="H266" s="1310"/>
      <c r="I266" s="1310"/>
      <c r="J266" s="1310"/>
      <c r="K266" s="1311"/>
      <c r="L266" s="660" t="str">
        <f>IF(基本情報入力シート!M309="","",基本情報入力シート!M309)</f>
        <v/>
      </c>
      <c r="M266" s="660" t="str">
        <f>IF(基本情報入力シート!R309="","",基本情報入力シート!R309)</f>
        <v/>
      </c>
      <c r="N266" s="660" t="str">
        <f>IF(基本情報入力シート!W309="","",基本情報入力シート!W309)</f>
        <v/>
      </c>
      <c r="O266" s="660" t="str">
        <f>IF(基本情報入力シート!X309="","",基本情報入力シート!X309)</f>
        <v/>
      </c>
      <c r="P266" s="661" t="str">
        <f>IF(基本情報入力シート!Y309="","",基本情報入力シート!Y309)</f>
        <v/>
      </c>
      <c r="Q266" s="641" t="str">
        <f>IF(基本情報入力シート!Z309="","",基本情報入力シート!Z309)</f>
        <v/>
      </c>
      <c r="R266" s="662" t="str">
        <f>IF(基本情報入力シート!AA309="","",基本情報入力シート!AA309)</f>
        <v/>
      </c>
      <c r="S266" s="157"/>
      <c r="T266" s="663" t="str">
        <f>IF(P266="","",VLOOKUP(P266,【参考】数式用2!$A$3:$C$26,3,FALSE))</f>
        <v/>
      </c>
      <c r="U266" s="664" t="s">
        <v>121</v>
      </c>
      <c r="V266" s="158"/>
      <c r="W266" s="665" t="s">
        <v>122</v>
      </c>
      <c r="X266" s="158"/>
      <c r="Y266" s="664" t="s">
        <v>123</v>
      </c>
      <c r="Z266" s="158"/>
      <c r="AA266" s="664" t="s">
        <v>122</v>
      </c>
      <c r="AB266" s="158"/>
      <c r="AC266" s="664" t="s">
        <v>124</v>
      </c>
      <c r="AD266" s="306" t="s">
        <v>125</v>
      </c>
      <c r="AE266" s="666" t="str">
        <f t="shared" si="10"/>
        <v/>
      </c>
      <c r="AF266" s="667" t="s">
        <v>126</v>
      </c>
      <c r="AG266" s="668" t="str">
        <f t="shared" si="11"/>
        <v/>
      </c>
    </row>
    <row r="267" spans="1:33" ht="36.75" customHeight="1">
      <c r="A267" s="660">
        <f t="shared" si="9"/>
        <v>257</v>
      </c>
      <c r="B267" s="1309" t="str">
        <f>IF(基本情報入力シート!C310="","",基本情報入力シート!C310)</f>
        <v/>
      </c>
      <c r="C267" s="1310"/>
      <c r="D267" s="1310"/>
      <c r="E267" s="1310"/>
      <c r="F267" s="1310"/>
      <c r="G267" s="1310"/>
      <c r="H267" s="1310"/>
      <c r="I267" s="1310"/>
      <c r="J267" s="1310"/>
      <c r="K267" s="1311"/>
      <c r="L267" s="660" t="str">
        <f>IF(基本情報入力シート!M310="","",基本情報入力シート!M310)</f>
        <v/>
      </c>
      <c r="M267" s="660" t="str">
        <f>IF(基本情報入力シート!R310="","",基本情報入力シート!R310)</f>
        <v/>
      </c>
      <c r="N267" s="660" t="str">
        <f>IF(基本情報入力シート!W310="","",基本情報入力シート!W310)</f>
        <v/>
      </c>
      <c r="O267" s="660" t="str">
        <f>IF(基本情報入力シート!X310="","",基本情報入力シート!X310)</f>
        <v/>
      </c>
      <c r="P267" s="661" t="str">
        <f>IF(基本情報入力シート!Y310="","",基本情報入力シート!Y310)</f>
        <v/>
      </c>
      <c r="Q267" s="641" t="str">
        <f>IF(基本情報入力シート!Z310="","",基本情報入力シート!Z310)</f>
        <v/>
      </c>
      <c r="R267" s="662" t="str">
        <f>IF(基本情報入力シート!AA310="","",基本情報入力シート!AA310)</f>
        <v/>
      </c>
      <c r="S267" s="157"/>
      <c r="T267" s="663" t="str">
        <f>IF(P267="","",VLOOKUP(P267,【参考】数式用2!$A$3:$C$26,3,FALSE))</f>
        <v/>
      </c>
      <c r="U267" s="664" t="s">
        <v>121</v>
      </c>
      <c r="V267" s="158"/>
      <c r="W267" s="665" t="s">
        <v>122</v>
      </c>
      <c r="X267" s="158"/>
      <c r="Y267" s="664" t="s">
        <v>123</v>
      </c>
      <c r="Z267" s="158"/>
      <c r="AA267" s="664" t="s">
        <v>122</v>
      </c>
      <c r="AB267" s="158"/>
      <c r="AC267" s="664" t="s">
        <v>124</v>
      </c>
      <c r="AD267" s="306" t="s">
        <v>125</v>
      </c>
      <c r="AE267" s="666" t="str">
        <f t="shared" si="10"/>
        <v/>
      </c>
      <c r="AF267" s="667" t="s">
        <v>126</v>
      </c>
      <c r="AG267" s="668" t="str">
        <f t="shared" si="11"/>
        <v/>
      </c>
    </row>
    <row r="268" spans="1:33" ht="36.75" customHeight="1">
      <c r="A268" s="660">
        <f t="shared" si="9"/>
        <v>258</v>
      </c>
      <c r="B268" s="1309" t="str">
        <f>IF(基本情報入力シート!C311="","",基本情報入力シート!C311)</f>
        <v/>
      </c>
      <c r="C268" s="1310"/>
      <c r="D268" s="1310"/>
      <c r="E268" s="1310"/>
      <c r="F268" s="1310"/>
      <c r="G268" s="1310"/>
      <c r="H268" s="1310"/>
      <c r="I268" s="1310"/>
      <c r="J268" s="1310"/>
      <c r="K268" s="1311"/>
      <c r="L268" s="660" t="str">
        <f>IF(基本情報入力シート!M311="","",基本情報入力シート!M311)</f>
        <v/>
      </c>
      <c r="M268" s="660" t="str">
        <f>IF(基本情報入力シート!R311="","",基本情報入力シート!R311)</f>
        <v/>
      </c>
      <c r="N268" s="660" t="str">
        <f>IF(基本情報入力シート!W311="","",基本情報入力シート!W311)</f>
        <v/>
      </c>
      <c r="O268" s="660" t="str">
        <f>IF(基本情報入力シート!X311="","",基本情報入力シート!X311)</f>
        <v/>
      </c>
      <c r="P268" s="661" t="str">
        <f>IF(基本情報入力シート!Y311="","",基本情報入力シート!Y311)</f>
        <v/>
      </c>
      <c r="Q268" s="641" t="str">
        <f>IF(基本情報入力シート!Z311="","",基本情報入力シート!Z311)</f>
        <v/>
      </c>
      <c r="R268" s="662" t="str">
        <f>IF(基本情報入力シート!AA311="","",基本情報入力シート!AA311)</f>
        <v/>
      </c>
      <c r="S268" s="157"/>
      <c r="T268" s="663" t="str">
        <f>IF(P268="","",VLOOKUP(P268,【参考】数式用2!$A$3:$C$26,3,FALSE))</f>
        <v/>
      </c>
      <c r="U268" s="664" t="s">
        <v>121</v>
      </c>
      <c r="V268" s="158"/>
      <c r="W268" s="665" t="s">
        <v>122</v>
      </c>
      <c r="X268" s="158"/>
      <c r="Y268" s="664" t="s">
        <v>123</v>
      </c>
      <c r="Z268" s="158"/>
      <c r="AA268" s="664" t="s">
        <v>122</v>
      </c>
      <c r="AB268" s="158"/>
      <c r="AC268" s="664" t="s">
        <v>124</v>
      </c>
      <c r="AD268" s="306" t="s">
        <v>125</v>
      </c>
      <c r="AE268" s="666" t="str">
        <f t="shared" si="10"/>
        <v/>
      </c>
      <c r="AF268" s="667" t="s">
        <v>126</v>
      </c>
      <c r="AG268" s="668" t="str">
        <f t="shared" si="11"/>
        <v/>
      </c>
    </row>
    <row r="269" spans="1:33" ht="36.75" customHeight="1">
      <c r="A269" s="660">
        <f t="shared" ref="A269:A332" si="12">A268+1</f>
        <v>259</v>
      </c>
      <c r="B269" s="1309" t="str">
        <f>IF(基本情報入力シート!C312="","",基本情報入力シート!C312)</f>
        <v/>
      </c>
      <c r="C269" s="1310"/>
      <c r="D269" s="1310"/>
      <c r="E269" s="1310"/>
      <c r="F269" s="1310"/>
      <c r="G269" s="1310"/>
      <c r="H269" s="1310"/>
      <c r="I269" s="1310"/>
      <c r="J269" s="1310"/>
      <c r="K269" s="1311"/>
      <c r="L269" s="660" t="str">
        <f>IF(基本情報入力シート!M312="","",基本情報入力シート!M312)</f>
        <v/>
      </c>
      <c r="M269" s="660" t="str">
        <f>IF(基本情報入力シート!R312="","",基本情報入力シート!R312)</f>
        <v/>
      </c>
      <c r="N269" s="660" t="str">
        <f>IF(基本情報入力シート!W312="","",基本情報入力シート!W312)</f>
        <v/>
      </c>
      <c r="O269" s="660" t="str">
        <f>IF(基本情報入力シート!X312="","",基本情報入力シート!X312)</f>
        <v/>
      </c>
      <c r="P269" s="661" t="str">
        <f>IF(基本情報入力シート!Y312="","",基本情報入力シート!Y312)</f>
        <v/>
      </c>
      <c r="Q269" s="641" t="str">
        <f>IF(基本情報入力シート!Z312="","",基本情報入力シート!Z312)</f>
        <v/>
      </c>
      <c r="R269" s="662" t="str">
        <f>IF(基本情報入力シート!AA312="","",基本情報入力シート!AA312)</f>
        <v/>
      </c>
      <c r="S269" s="157"/>
      <c r="T269" s="663" t="str">
        <f>IF(P269="","",VLOOKUP(P269,【参考】数式用2!$A$3:$C$26,3,FALSE))</f>
        <v/>
      </c>
      <c r="U269" s="664" t="s">
        <v>121</v>
      </c>
      <c r="V269" s="158"/>
      <c r="W269" s="665" t="s">
        <v>122</v>
      </c>
      <c r="X269" s="158"/>
      <c r="Y269" s="664" t="s">
        <v>123</v>
      </c>
      <c r="Z269" s="158"/>
      <c r="AA269" s="664" t="s">
        <v>122</v>
      </c>
      <c r="AB269" s="158"/>
      <c r="AC269" s="664" t="s">
        <v>124</v>
      </c>
      <c r="AD269" s="306" t="s">
        <v>125</v>
      </c>
      <c r="AE269" s="666" t="str">
        <f t="shared" si="10"/>
        <v/>
      </c>
      <c r="AF269" s="667" t="s">
        <v>126</v>
      </c>
      <c r="AG269" s="668" t="str">
        <f t="shared" si="11"/>
        <v/>
      </c>
    </row>
    <row r="270" spans="1:33" ht="36.75" customHeight="1">
      <c r="A270" s="660">
        <f t="shared" si="12"/>
        <v>260</v>
      </c>
      <c r="B270" s="1309" t="str">
        <f>IF(基本情報入力シート!C313="","",基本情報入力シート!C313)</f>
        <v/>
      </c>
      <c r="C270" s="1310"/>
      <c r="D270" s="1310"/>
      <c r="E270" s="1310"/>
      <c r="F270" s="1310"/>
      <c r="G270" s="1310"/>
      <c r="H270" s="1310"/>
      <c r="I270" s="1310"/>
      <c r="J270" s="1310"/>
      <c r="K270" s="1311"/>
      <c r="L270" s="660" t="str">
        <f>IF(基本情報入力シート!M313="","",基本情報入力シート!M313)</f>
        <v/>
      </c>
      <c r="M270" s="660" t="str">
        <f>IF(基本情報入力シート!R313="","",基本情報入力シート!R313)</f>
        <v/>
      </c>
      <c r="N270" s="660" t="str">
        <f>IF(基本情報入力シート!W313="","",基本情報入力シート!W313)</f>
        <v/>
      </c>
      <c r="O270" s="660" t="str">
        <f>IF(基本情報入力シート!X313="","",基本情報入力シート!X313)</f>
        <v/>
      </c>
      <c r="P270" s="661" t="str">
        <f>IF(基本情報入力シート!Y313="","",基本情報入力シート!Y313)</f>
        <v/>
      </c>
      <c r="Q270" s="641" t="str">
        <f>IF(基本情報入力シート!Z313="","",基本情報入力シート!Z313)</f>
        <v/>
      </c>
      <c r="R270" s="662" t="str">
        <f>IF(基本情報入力シート!AA313="","",基本情報入力シート!AA313)</f>
        <v/>
      </c>
      <c r="S270" s="157"/>
      <c r="T270" s="663" t="str">
        <f>IF(P270="","",VLOOKUP(P270,【参考】数式用2!$A$3:$C$26,3,FALSE))</f>
        <v/>
      </c>
      <c r="U270" s="664" t="s">
        <v>121</v>
      </c>
      <c r="V270" s="158"/>
      <c r="W270" s="665" t="s">
        <v>122</v>
      </c>
      <c r="X270" s="158"/>
      <c r="Y270" s="664" t="s">
        <v>123</v>
      </c>
      <c r="Z270" s="158"/>
      <c r="AA270" s="664" t="s">
        <v>122</v>
      </c>
      <c r="AB270" s="158"/>
      <c r="AC270" s="664" t="s">
        <v>124</v>
      </c>
      <c r="AD270" s="306" t="s">
        <v>125</v>
      </c>
      <c r="AE270" s="666" t="str">
        <f t="shared" si="10"/>
        <v/>
      </c>
      <c r="AF270" s="667" t="s">
        <v>126</v>
      </c>
      <c r="AG270" s="668" t="str">
        <f t="shared" si="11"/>
        <v/>
      </c>
    </row>
    <row r="271" spans="1:33" ht="36.75" customHeight="1">
      <c r="A271" s="660">
        <f t="shared" si="12"/>
        <v>261</v>
      </c>
      <c r="B271" s="1309" t="str">
        <f>IF(基本情報入力シート!C314="","",基本情報入力シート!C314)</f>
        <v/>
      </c>
      <c r="C271" s="1310"/>
      <c r="D271" s="1310"/>
      <c r="E271" s="1310"/>
      <c r="F271" s="1310"/>
      <c r="G271" s="1310"/>
      <c r="H271" s="1310"/>
      <c r="I271" s="1310"/>
      <c r="J271" s="1310"/>
      <c r="K271" s="1311"/>
      <c r="L271" s="660" t="str">
        <f>IF(基本情報入力シート!M314="","",基本情報入力シート!M314)</f>
        <v/>
      </c>
      <c r="M271" s="660" t="str">
        <f>IF(基本情報入力シート!R314="","",基本情報入力シート!R314)</f>
        <v/>
      </c>
      <c r="N271" s="660" t="str">
        <f>IF(基本情報入力シート!W314="","",基本情報入力シート!W314)</f>
        <v/>
      </c>
      <c r="O271" s="660" t="str">
        <f>IF(基本情報入力シート!X314="","",基本情報入力シート!X314)</f>
        <v/>
      </c>
      <c r="P271" s="661" t="str">
        <f>IF(基本情報入力シート!Y314="","",基本情報入力シート!Y314)</f>
        <v/>
      </c>
      <c r="Q271" s="641" t="str">
        <f>IF(基本情報入力シート!Z314="","",基本情報入力シート!Z314)</f>
        <v/>
      </c>
      <c r="R271" s="662" t="str">
        <f>IF(基本情報入力シート!AA314="","",基本情報入力シート!AA314)</f>
        <v/>
      </c>
      <c r="S271" s="157"/>
      <c r="T271" s="663" t="str">
        <f>IF(P271="","",VLOOKUP(P271,【参考】数式用2!$A$3:$C$26,3,FALSE))</f>
        <v/>
      </c>
      <c r="U271" s="664" t="s">
        <v>121</v>
      </c>
      <c r="V271" s="158"/>
      <c r="W271" s="665" t="s">
        <v>122</v>
      </c>
      <c r="X271" s="158"/>
      <c r="Y271" s="664" t="s">
        <v>123</v>
      </c>
      <c r="Z271" s="158"/>
      <c r="AA271" s="664" t="s">
        <v>122</v>
      </c>
      <c r="AB271" s="158"/>
      <c r="AC271" s="664" t="s">
        <v>124</v>
      </c>
      <c r="AD271" s="306" t="s">
        <v>125</v>
      </c>
      <c r="AE271" s="666" t="str">
        <f t="shared" si="10"/>
        <v/>
      </c>
      <c r="AF271" s="667" t="s">
        <v>126</v>
      </c>
      <c r="AG271" s="668" t="str">
        <f t="shared" si="11"/>
        <v/>
      </c>
    </row>
    <row r="272" spans="1:33" ht="36.75" customHeight="1">
      <c r="A272" s="660">
        <f t="shared" si="12"/>
        <v>262</v>
      </c>
      <c r="B272" s="1309" t="str">
        <f>IF(基本情報入力シート!C315="","",基本情報入力シート!C315)</f>
        <v/>
      </c>
      <c r="C272" s="1310"/>
      <c r="D272" s="1310"/>
      <c r="E272" s="1310"/>
      <c r="F272" s="1310"/>
      <c r="G272" s="1310"/>
      <c r="H272" s="1310"/>
      <c r="I272" s="1310"/>
      <c r="J272" s="1310"/>
      <c r="K272" s="1311"/>
      <c r="L272" s="660" t="str">
        <f>IF(基本情報入力シート!M315="","",基本情報入力シート!M315)</f>
        <v/>
      </c>
      <c r="M272" s="660" t="str">
        <f>IF(基本情報入力シート!R315="","",基本情報入力シート!R315)</f>
        <v/>
      </c>
      <c r="N272" s="660" t="str">
        <f>IF(基本情報入力シート!W315="","",基本情報入力シート!W315)</f>
        <v/>
      </c>
      <c r="O272" s="660" t="str">
        <f>IF(基本情報入力シート!X315="","",基本情報入力シート!X315)</f>
        <v/>
      </c>
      <c r="P272" s="661" t="str">
        <f>IF(基本情報入力シート!Y315="","",基本情報入力シート!Y315)</f>
        <v/>
      </c>
      <c r="Q272" s="641" t="str">
        <f>IF(基本情報入力シート!Z315="","",基本情報入力シート!Z315)</f>
        <v/>
      </c>
      <c r="R272" s="662" t="str">
        <f>IF(基本情報入力シート!AA315="","",基本情報入力シート!AA315)</f>
        <v/>
      </c>
      <c r="S272" s="157"/>
      <c r="T272" s="663" t="str">
        <f>IF(P272="","",VLOOKUP(P272,【参考】数式用2!$A$3:$C$26,3,FALSE))</f>
        <v/>
      </c>
      <c r="U272" s="664" t="s">
        <v>121</v>
      </c>
      <c r="V272" s="158"/>
      <c r="W272" s="665" t="s">
        <v>122</v>
      </c>
      <c r="X272" s="158"/>
      <c r="Y272" s="664" t="s">
        <v>123</v>
      </c>
      <c r="Z272" s="158"/>
      <c r="AA272" s="664" t="s">
        <v>122</v>
      </c>
      <c r="AB272" s="158"/>
      <c r="AC272" s="664" t="s">
        <v>124</v>
      </c>
      <c r="AD272" s="306" t="s">
        <v>125</v>
      </c>
      <c r="AE272" s="666" t="str">
        <f t="shared" si="10"/>
        <v/>
      </c>
      <c r="AF272" s="667" t="s">
        <v>126</v>
      </c>
      <c r="AG272" s="668" t="str">
        <f t="shared" si="11"/>
        <v/>
      </c>
    </row>
    <row r="273" spans="1:33" ht="36.75" customHeight="1">
      <c r="A273" s="660">
        <f t="shared" si="12"/>
        <v>263</v>
      </c>
      <c r="B273" s="1309" t="str">
        <f>IF(基本情報入力シート!C316="","",基本情報入力シート!C316)</f>
        <v/>
      </c>
      <c r="C273" s="1310"/>
      <c r="D273" s="1310"/>
      <c r="E273" s="1310"/>
      <c r="F273" s="1310"/>
      <c r="G273" s="1310"/>
      <c r="H273" s="1310"/>
      <c r="I273" s="1310"/>
      <c r="J273" s="1310"/>
      <c r="K273" s="1311"/>
      <c r="L273" s="660" t="str">
        <f>IF(基本情報入力シート!M316="","",基本情報入力シート!M316)</f>
        <v/>
      </c>
      <c r="M273" s="660" t="str">
        <f>IF(基本情報入力シート!R316="","",基本情報入力シート!R316)</f>
        <v/>
      </c>
      <c r="N273" s="660" t="str">
        <f>IF(基本情報入力シート!W316="","",基本情報入力シート!W316)</f>
        <v/>
      </c>
      <c r="O273" s="660" t="str">
        <f>IF(基本情報入力シート!X316="","",基本情報入力シート!X316)</f>
        <v/>
      </c>
      <c r="P273" s="661" t="str">
        <f>IF(基本情報入力シート!Y316="","",基本情報入力シート!Y316)</f>
        <v/>
      </c>
      <c r="Q273" s="641" t="str">
        <f>IF(基本情報入力シート!Z316="","",基本情報入力シート!Z316)</f>
        <v/>
      </c>
      <c r="R273" s="662" t="str">
        <f>IF(基本情報入力シート!AA316="","",基本情報入力シート!AA316)</f>
        <v/>
      </c>
      <c r="S273" s="157"/>
      <c r="T273" s="663" t="str">
        <f>IF(P273="","",VLOOKUP(P273,【参考】数式用2!$A$3:$C$26,3,FALSE))</f>
        <v/>
      </c>
      <c r="U273" s="664" t="s">
        <v>121</v>
      </c>
      <c r="V273" s="158"/>
      <c r="W273" s="665" t="s">
        <v>122</v>
      </c>
      <c r="X273" s="158"/>
      <c r="Y273" s="664" t="s">
        <v>123</v>
      </c>
      <c r="Z273" s="158"/>
      <c r="AA273" s="664" t="s">
        <v>122</v>
      </c>
      <c r="AB273" s="158"/>
      <c r="AC273" s="664" t="s">
        <v>124</v>
      </c>
      <c r="AD273" s="306" t="s">
        <v>125</v>
      </c>
      <c r="AE273" s="666" t="str">
        <f t="shared" si="10"/>
        <v/>
      </c>
      <c r="AF273" s="667" t="s">
        <v>126</v>
      </c>
      <c r="AG273" s="668" t="str">
        <f t="shared" si="11"/>
        <v/>
      </c>
    </row>
    <row r="274" spans="1:33" ht="36.75" customHeight="1">
      <c r="A274" s="660">
        <f t="shared" si="12"/>
        <v>264</v>
      </c>
      <c r="B274" s="1309" t="str">
        <f>IF(基本情報入力シート!C317="","",基本情報入力シート!C317)</f>
        <v/>
      </c>
      <c r="C274" s="1310"/>
      <c r="D274" s="1310"/>
      <c r="E274" s="1310"/>
      <c r="F274" s="1310"/>
      <c r="G274" s="1310"/>
      <c r="H274" s="1310"/>
      <c r="I274" s="1310"/>
      <c r="J274" s="1310"/>
      <c r="K274" s="1311"/>
      <c r="L274" s="660" t="str">
        <f>IF(基本情報入力シート!M317="","",基本情報入力シート!M317)</f>
        <v/>
      </c>
      <c r="M274" s="660" t="str">
        <f>IF(基本情報入力シート!R317="","",基本情報入力シート!R317)</f>
        <v/>
      </c>
      <c r="N274" s="660" t="str">
        <f>IF(基本情報入力シート!W317="","",基本情報入力シート!W317)</f>
        <v/>
      </c>
      <c r="O274" s="660" t="str">
        <f>IF(基本情報入力シート!X317="","",基本情報入力シート!X317)</f>
        <v/>
      </c>
      <c r="P274" s="661" t="str">
        <f>IF(基本情報入力シート!Y317="","",基本情報入力シート!Y317)</f>
        <v/>
      </c>
      <c r="Q274" s="641" t="str">
        <f>IF(基本情報入力シート!Z317="","",基本情報入力シート!Z317)</f>
        <v/>
      </c>
      <c r="R274" s="662" t="str">
        <f>IF(基本情報入力シート!AA317="","",基本情報入力シート!AA317)</f>
        <v/>
      </c>
      <c r="S274" s="157"/>
      <c r="T274" s="663" t="str">
        <f>IF(P274="","",VLOOKUP(P274,【参考】数式用2!$A$3:$C$26,3,FALSE))</f>
        <v/>
      </c>
      <c r="U274" s="664" t="s">
        <v>121</v>
      </c>
      <c r="V274" s="158"/>
      <c r="W274" s="665" t="s">
        <v>122</v>
      </c>
      <c r="X274" s="158"/>
      <c r="Y274" s="664" t="s">
        <v>123</v>
      </c>
      <c r="Z274" s="158"/>
      <c r="AA274" s="664" t="s">
        <v>122</v>
      </c>
      <c r="AB274" s="158"/>
      <c r="AC274" s="664" t="s">
        <v>124</v>
      </c>
      <c r="AD274" s="306" t="s">
        <v>125</v>
      </c>
      <c r="AE274" s="666" t="str">
        <f t="shared" si="10"/>
        <v/>
      </c>
      <c r="AF274" s="667" t="s">
        <v>126</v>
      </c>
      <c r="AG274" s="668" t="str">
        <f t="shared" si="11"/>
        <v/>
      </c>
    </row>
    <row r="275" spans="1:33" ht="36.75" customHeight="1">
      <c r="A275" s="660">
        <f t="shared" si="12"/>
        <v>265</v>
      </c>
      <c r="B275" s="1309" t="str">
        <f>IF(基本情報入力シート!C318="","",基本情報入力シート!C318)</f>
        <v/>
      </c>
      <c r="C275" s="1310"/>
      <c r="D275" s="1310"/>
      <c r="E275" s="1310"/>
      <c r="F275" s="1310"/>
      <c r="G275" s="1310"/>
      <c r="H275" s="1310"/>
      <c r="I275" s="1310"/>
      <c r="J275" s="1310"/>
      <c r="K275" s="1311"/>
      <c r="L275" s="660" t="str">
        <f>IF(基本情報入力シート!M318="","",基本情報入力シート!M318)</f>
        <v/>
      </c>
      <c r="M275" s="660" t="str">
        <f>IF(基本情報入力シート!R318="","",基本情報入力シート!R318)</f>
        <v/>
      </c>
      <c r="N275" s="660" t="str">
        <f>IF(基本情報入力シート!W318="","",基本情報入力シート!W318)</f>
        <v/>
      </c>
      <c r="O275" s="660" t="str">
        <f>IF(基本情報入力シート!X318="","",基本情報入力シート!X318)</f>
        <v/>
      </c>
      <c r="P275" s="661" t="str">
        <f>IF(基本情報入力シート!Y318="","",基本情報入力シート!Y318)</f>
        <v/>
      </c>
      <c r="Q275" s="641" t="str">
        <f>IF(基本情報入力シート!Z318="","",基本情報入力シート!Z318)</f>
        <v/>
      </c>
      <c r="R275" s="662" t="str">
        <f>IF(基本情報入力シート!AA318="","",基本情報入力シート!AA318)</f>
        <v/>
      </c>
      <c r="S275" s="157"/>
      <c r="T275" s="663" t="str">
        <f>IF(P275="","",VLOOKUP(P275,【参考】数式用2!$A$3:$C$26,3,FALSE))</f>
        <v/>
      </c>
      <c r="U275" s="664" t="s">
        <v>121</v>
      </c>
      <c r="V275" s="158"/>
      <c r="W275" s="665" t="s">
        <v>122</v>
      </c>
      <c r="X275" s="158"/>
      <c r="Y275" s="664" t="s">
        <v>123</v>
      </c>
      <c r="Z275" s="158"/>
      <c r="AA275" s="664" t="s">
        <v>122</v>
      </c>
      <c r="AB275" s="158"/>
      <c r="AC275" s="664" t="s">
        <v>124</v>
      </c>
      <c r="AD275" s="306" t="s">
        <v>125</v>
      </c>
      <c r="AE275" s="666" t="str">
        <f t="shared" si="10"/>
        <v/>
      </c>
      <c r="AF275" s="667" t="s">
        <v>126</v>
      </c>
      <c r="AG275" s="668" t="str">
        <f t="shared" si="11"/>
        <v/>
      </c>
    </row>
    <row r="276" spans="1:33" ht="36.75" customHeight="1">
      <c r="A276" s="660">
        <f t="shared" si="12"/>
        <v>266</v>
      </c>
      <c r="B276" s="1309" t="str">
        <f>IF(基本情報入力シート!C319="","",基本情報入力シート!C319)</f>
        <v/>
      </c>
      <c r="C276" s="1310"/>
      <c r="D276" s="1310"/>
      <c r="E276" s="1310"/>
      <c r="F276" s="1310"/>
      <c r="G276" s="1310"/>
      <c r="H276" s="1310"/>
      <c r="I276" s="1310"/>
      <c r="J276" s="1310"/>
      <c r="K276" s="1311"/>
      <c r="L276" s="660" t="str">
        <f>IF(基本情報入力シート!M319="","",基本情報入力シート!M319)</f>
        <v/>
      </c>
      <c r="M276" s="660" t="str">
        <f>IF(基本情報入力シート!R319="","",基本情報入力シート!R319)</f>
        <v/>
      </c>
      <c r="N276" s="660" t="str">
        <f>IF(基本情報入力シート!W319="","",基本情報入力シート!W319)</f>
        <v/>
      </c>
      <c r="O276" s="660" t="str">
        <f>IF(基本情報入力シート!X319="","",基本情報入力シート!X319)</f>
        <v/>
      </c>
      <c r="P276" s="661" t="str">
        <f>IF(基本情報入力シート!Y319="","",基本情報入力シート!Y319)</f>
        <v/>
      </c>
      <c r="Q276" s="641" t="str">
        <f>IF(基本情報入力シート!Z319="","",基本情報入力シート!Z319)</f>
        <v/>
      </c>
      <c r="R276" s="662" t="str">
        <f>IF(基本情報入力シート!AA319="","",基本情報入力シート!AA319)</f>
        <v/>
      </c>
      <c r="S276" s="157"/>
      <c r="T276" s="663" t="str">
        <f>IF(P276="","",VLOOKUP(P276,【参考】数式用2!$A$3:$C$26,3,FALSE))</f>
        <v/>
      </c>
      <c r="U276" s="664" t="s">
        <v>121</v>
      </c>
      <c r="V276" s="158"/>
      <c r="W276" s="665" t="s">
        <v>122</v>
      </c>
      <c r="X276" s="158"/>
      <c r="Y276" s="664" t="s">
        <v>123</v>
      </c>
      <c r="Z276" s="158"/>
      <c r="AA276" s="664" t="s">
        <v>122</v>
      </c>
      <c r="AB276" s="158"/>
      <c r="AC276" s="664" t="s">
        <v>124</v>
      </c>
      <c r="AD276" s="306" t="s">
        <v>125</v>
      </c>
      <c r="AE276" s="666" t="str">
        <f t="shared" si="10"/>
        <v/>
      </c>
      <c r="AF276" s="667" t="s">
        <v>126</v>
      </c>
      <c r="AG276" s="668" t="str">
        <f t="shared" si="11"/>
        <v/>
      </c>
    </row>
    <row r="277" spans="1:33" ht="36.75" customHeight="1">
      <c r="A277" s="660">
        <f t="shared" si="12"/>
        <v>267</v>
      </c>
      <c r="B277" s="1309" t="str">
        <f>IF(基本情報入力シート!C320="","",基本情報入力シート!C320)</f>
        <v/>
      </c>
      <c r="C277" s="1310"/>
      <c r="D277" s="1310"/>
      <c r="E277" s="1310"/>
      <c r="F277" s="1310"/>
      <c r="G277" s="1310"/>
      <c r="H277" s="1310"/>
      <c r="I277" s="1310"/>
      <c r="J277" s="1310"/>
      <c r="K277" s="1311"/>
      <c r="L277" s="660" t="str">
        <f>IF(基本情報入力シート!M320="","",基本情報入力シート!M320)</f>
        <v/>
      </c>
      <c r="M277" s="660" t="str">
        <f>IF(基本情報入力シート!R320="","",基本情報入力シート!R320)</f>
        <v/>
      </c>
      <c r="N277" s="660" t="str">
        <f>IF(基本情報入力シート!W320="","",基本情報入力シート!W320)</f>
        <v/>
      </c>
      <c r="O277" s="660" t="str">
        <f>IF(基本情報入力シート!X320="","",基本情報入力シート!X320)</f>
        <v/>
      </c>
      <c r="P277" s="661" t="str">
        <f>IF(基本情報入力シート!Y320="","",基本情報入力シート!Y320)</f>
        <v/>
      </c>
      <c r="Q277" s="641" t="str">
        <f>IF(基本情報入力シート!Z320="","",基本情報入力シート!Z320)</f>
        <v/>
      </c>
      <c r="R277" s="662" t="str">
        <f>IF(基本情報入力シート!AA320="","",基本情報入力シート!AA320)</f>
        <v/>
      </c>
      <c r="S277" s="157"/>
      <c r="T277" s="663" t="str">
        <f>IF(P277="","",VLOOKUP(P277,【参考】数式用2!$A$3:$C$26,3,FALSE))</f>
        <v/>
      </c>
      <c r="U277" s="664" t="s">
        <v>121</v>
      </c>
      <c r="V277" s="158"/>
      <c r="W277" s="665" t="s">
        <v>122</v>
      </c>
      <c r="X277" s="158"/>
      <c r="Y277" s="664" t="s">
        <v>123</v>
      </c>
      <c r="Z277" s="158"/>
      <c r="AA277" s="664" t="s">
        <v>122</v>
      </c>
      <c r="AB277" s="158"/>
      <c r="AC277" s="664" t="s">
        <v>124</v>
      </c>
      <c r="AD277" s="306" t="s">
        <v>125</v>
      </c>
      <c r="AE277" s="666" t="str">
        <f t="shared" si="10"/>
        <v/>
      </c>
      <c r="AF277" s="667" t="s">
        <v>126</v>
      </c>
      <c r="AG277" s="668" t="str">
        <f t="shared" si="11"/>
        <v/>
      </c>
    </row>
    <row r="278" spans="1:33" ht="36.75" customHeight="1">
      <c r="A278" s="660">
        <f t="shared" si="12"/>
        <v>268</v>
      </c>
      <c r="B278" s="1309" t="str">
        <f>IF(基本情報入力シート!C321="","",基本情報入力シート!C321)</f>
        <v/>
      </c>
      <c r="C278" s="1310"/>
      <c r="D278" s="1310"/>
      <c r="E278" s="1310"/>
      <c r="F278" s="1310"/>
      <c r="G278" s="1310"/>
      <c r="H278" s="1310"/>
      <c r="I278" s="1310"/>
      <c r="J278" s="1310"/>
      <c r="K278" s="1311"/>
      <c r="L278" s="660" t="str">
        <f>IF(基本情報入力シート!M321="","",基本情報入力シート!M321)</f>
        <v/>
      </c>
      <c r="M278" s="660" t="str">
        <f>IF(基本情報入力シート!R321="","",基本情報入力シート!R321)</f>
        <v/>
      </c>
      <c r="N278" s="660" t="str">
        <f>IF(基本情報入力シート!W321="","",基本情報入力シート!W321)</f>
        <v/>
      </c>
      <c r="O278" s="660" t="str">
        <f>IF(基本情報入力シート!X321="","",基本情報入力シート!X321)</f>
        <v/>
      </c>
      <c r="P278" s="661" t="str">
        <f>IF(基本情報入力シート!Y321="","",基本情報入力シート!Y321)</f>
        <v/>
      </c>
      <c r="Q278" s="641" t="str">
        <f>IF(基本情報入力シート!Z321="","",基本情報入力シート!Z321)</f>
        <v/>
      </c>
      <c r="R278" s="662" t="str">
        <f>IF(基本情報入力シート!AA321="","",基本情報入力シート!AA321)</f>
        <v/>
      </c>
      <c r="S278" s="157"/>
      <c r="T278" s="663" t="str">
        <f>IF(P278="","",VLOOKUP(P278,【参考】数式用2!$A$3:$C$26,3,FALSE))</f>
        <v/>
      </c>
      <c r="U278" s="664" t="s">
        <v>121</v>
      </c>
      <c r="V278" s="158"/>
      <c r="W278" s="665" t="s">
        <v>122</v>
      </c>
      <c r="X278" s="158"/>
      <c r="Y278" s="664" t="s">
        <v>123</v>
      </c>
      <c r="Z278" s="158"/>
      <c r="AA278" s="664" t="s">
        <v>122</v>
      </c>
      <c r="AB278" s="158"/>
      <c r="AC278" s="664" t="s">
        <v>124</v>
      </c>
      <c r="AD278" s="306" t="s">
        <v>125</v>
      </c>
      <c r="AE278" s="666" t="str">
        <f t="shared" si="10"/>
        <v/>
      </c>
      <c r="AF278" s="667" t="s">
        <v>126</v>
      </c>
      <c r="AG278" s="668" t="str">
        <f t="shared" si="11"/>
        <v/>
      </c>
    </row>
    <row r="279" spans="1:33" ht="36.75" customHeight="1">
      <c r="A279" s="660">
        <f t="shared" si="12"/>
        <v>269</v>
      </c>
      <c r="B279" s="1309" t="str">
        <f>IF(基本情報入力シート!C322="","",基本情報入力シート!C322)</f>
        <v/>
      </c>
      <c r="C279" s="1310"/>
      <c r="D279" s="1310"/>
      <c r="E279" s="1310"/>
      <c r="F279" s="1310"/>
      <c r="G279" s="1310"/>
      <c r="H279" s="1310"/>
      <c r="I279" s="1310"/>
      <c r="J279" s="1310"/>
      <c r="K279" s="1311"/>
      <c r="L279" s="660" t="str">
        <f>IF(基本情報入力シート!M322="","",基本情報入力シート!M322)</f>
        <v/>
      </c>
      <c r="M279" s="660" t="str">
        <f>IF(基本情報入力シート!R322="","",基本情報入力シート!R322)</f>
        <v/>
      </c>
      <c r="N279" s="660" t="str">
        <f>IF(基本情報入力シート!W322="","",基本情報入力シート!W322)</f>
        <v/>
      </c>
      <c r="O279" s="660" t="str">
        <f>IF(基本情報入力シート!X322="","",基本情報入力シート!X322)</f>
        <v/>
      </c>
      <c r="P279" s="661" t="str">
        <f>IF(基本情報入力シート!Y322="","",基本情報入力シート!Y322)</f>
        <v/>
      </c>
      <c r="Q279" s="641" t="str">
        <f>IF(基本情報入力シート!Z322="","",基本情報入力シート!Z322)</f>
        <v/>
      </c>
      <c r="R279" s="662" t="str">
        <f>IF(基本情報入力シート!AA322="","",基本情報入力シート!AA322)</f>
        <v/>
      </c>
      <c r="S279" s="157"/>
      <c r="T279" s="663" t="str">
        <f>IF(P279="","",VLOOKUP(P279,【参考】数式用2!$A$3:$C$26,3,FALSE))</f>
        <v/>
      </c>
      <c r="U279" s="664" t="s">
        <v>121</v>
      </c>
      <c r="V279" s="158"/>
      <c r="W279" s="665" t="s">
        <v>122</v>
      </c>
      <c r="X279" s="158"/>
      <c r="Y279" s="664" t="s">
        <v>123</v>
      </c>
      <c r="Z279" s="158"/>
      <c r="AA279" s="664" t="s">
        <v>122</v>
      </c>
      <c r="AB279" s="158"/>
      <c r="AC279" s="664" t="s">
        <v>124</v>
      </c>
      <c r="AD279" s="306" t="s">
        <v>125</v>
      </c>
      <c r="AE279" s="666" t="str">
        <f t="shared" si="10"/>
        <v/>
      </c>
      <c r="AF279" s="667" t="s">
        <v>126</v>
      </c>
      <c r="AG279" s="668" t="str">
        <f t="shared" si="11"/>
        <v/>
      </c>
    </row>
    <row r="280" spans="1:33" ht="36.75" customHeight="1">
      <c r="A280" s="660">
        <f t="shared" si="12"/>
        <v>270</v>
      </c>
      <c r="B280" s="1309" t="str">
        <f>IF(基本情報入力シート!C323="","",基本情報入力シート!C323)</f>
        <v/>
      </c>
      <c r="C280" s="1310"/>
      <c r="D280" s="1310"/>
      <c r="E280" s="1310"/>
      <c r="F280" s="1310"/>
      <c r="G280" s="1310"/>
      <c r="H280" s="1310"/>
      <c r="I280" s="1310"/>
      <c r="J280" s="1310"/>
      <c r="K280" s="1311"/>
      <c r="L280" s="660" t="str">
        <f>IF(基本情報入力シート!M323="","",基本情報入力シート!M323)</f>
        <v/>
      </c>
      <c r="M280" s="660" t="str">
        <f>IF(基本情報入力シート!R323="","",基本情報入力シート!R323)</f>
        <v/>
      </c>
      <c r="N280" s="660" t="str">
        <f>IF(基本情報入力シート!W323="","",基本情報入力シート!W323)</f>
        <v/>
      </c>
      <c r="O280" s="660" t="str">
        <f>IF(基本情報入力シート!X323="","",基本情報入力シート!X323)</f>
        <v/>
      </c>
      <c r="P280" s="661" t="str">
        <f>IF(基本情報入力シート!Y323="","",基本情報入力シート!Y323)</f>
        <v/>
      </c>
      <c r="Q280" s="641" t="str">
        <f>IF(基本情報入力シート!Z323="","",基本情報入力シート!Z323)</f>
        <v/>
      </c>
      <c r="R280" s="662" t="str">
        <f>IF(基本情報入力シート!AA323="","",基本情報入力シート!AA323)</f>
        <v/>
      </c>
      <c r="S280" s="157"/>
      <c r="T280" s="663" t="str">
        <f>IF(P280="","",VLOOKUP(P280,【参考】数式用2!$A$3:$C$26,3,FALSE))</f>
        <v/>
      </c>
      <c r="U280" s="664" t="s">
        <v>121</v>
      </c>
      <c r="V280" s="158"/>
      <c r="W280" s="665" t="s">
        <v>122</v>
      </c>
      <c r="X280" s="158"/>
      <c r="Y280" s="664" t="s">
        <v>123</v>
      </c>
      <c r="Z280" s="158"/>
      <c r="AA280" s="664" t="s">
        <v>122</v>
      </c>
      <c r="AB280" s="158"/>
      <c r="AC280" s="664" t="s">
        <v>124</v>
      </c>
      <c r="AD280" s="306" t="s">
        <v>125</v>
      </c>
      <c r="AE280" s="666" t="str">
        <f t="shared" si="10"/>
        <v/>
      </c>
      <c r="AF280" s="667" t="s">
        <v>126</v>
      </c>
      <c r="AG280" s="668" t="str">
        <f t="shared" si="11"/>
        <v/>
      </c>
    </row>
    <row r="281" spans="1:33" ht="36.75" customHeight="1">
      <c r="A281" s="660">
        <f t="shared" si="12"/>
        <v>271</v>
      </c>
      <c r="B281" s="1309" t="str">
        <f>IF(基本情報入力シート!C324="","",基本情報入力シート!C324)</f>
        <v/>
      </c>
      <c r="C281" s="1310"/>
      <c r="D281" s="1310"/>
      <c r="E281" s="1310"/>
      <c r="F281" s="1310"/>
      <c r="G281" s="1310"/>
      <c r="H281" s="1310"/>
      <c r="I281" s="1310"/>
      <c r="J281" s="1310"/>
      <c r="K281" s="1311"/>
      <c r="L281" s="660" t="str">
        <f>IF(基本情報入力シート!M324="","",基本情報入力シート!M324)</f>
        <v/>
      </c>
      <c r="M281" s="660" t="str">
        <f>IF(基本情報入力シート!R324="","",基本情報入力シート!R324)</f>
        <v/>
      </c>
      <c r="N281" s="660" t="str">
        <f>IF(基本情報入力シート!W324="","",基本情報入力シート!W324)</f>
        <v/>
      </c>
      <c r="O281" s="660" t="str">
        <f>IF(基本情報入力シート!X324="","",基本情報入力シート!X324)</f>
        <v/>
      </c>
      <c r="P281" s="661" t="str">
        <f>IF(基本情報入力シート!Y324="","",基本情報入力シート!Y324)</f>
        <v/>
      </c>
      <c r="Q281" s="641" t="str">
        <f>IF(基本情報入力シート!Z324="","",基本情報入力シート!Z324)</f>
        <v/>
      </c>
      <c r="R281" s="662" t="str">
        <f>IF(基本情報入力シート!AA324="","",基本情報入力シート!AA324)</f>
        <v/>
      </c>
      <c r="S281" s="157"/>
      <c r="T281" s="663" t="str">
        <f>IF(P281="","",VLOOKUP(P281,【参考】数式用2!$A$3:$C$26,3,FALSE))</f>
        <v/>
      </c>
      <c r="U281" s="664" t="s">
        <v>121</v>
      </c>
      <c r="V281" s="158"/>
      <c r="W281" s="665" t="s">
        <v>122</v>
      </c>
      <c r="X281" s="158"/>
      <c r="Y281" s="664" t="s">
        <v>123</v>
      </c>
      <c r="Z281" s="158"/>
      <c r="AA281" s="664" t="s">
        <v>122</v>
      </c>
      <c r="AB281" s="158"/>
      <c r="AC281" s="664" t="s">
        <v>124</v>
      </c>
      <c r="AD281" s="306" t="s">
        <v>125</v>
      </c>
      <c r="AE281" s="666" t="str">
        <f t="shared" si="10"/>
        <v/>
      </c>
      <c r="AF281" s="667" t="s">
        <v>126</v>
      </c>
      <c r="AG281" s="668" t="str">
        <f t="shared" si="11"/>
        <v/>
      </c>
    </row>
    <row r="282" spans="1:33" ht="36.75" customHeight="1">
      <c r="A282" s="660">
        <f t="shared" si="12"/>
        <v>272</v>
      </c>
      <c r="B282" s="1309" t="str">
        <f>IF(基本情報入力シート!C325="","",基本情報入力シート!C325)</f>
        <v/>
      </c>
      <c r="C282" s="1310"/>
      <c r="D282" s="1310"/>
      <c r="E282" s="1310"/>
      <c r="F282" s="1310"/>
      <c r="G282" s="1310"/>
      <c r="H282" s="1310"/>
      <c r="I282" s="1310"/>
      <c r="J282" s="1310"/>
      <c r="K282" s="1311"/>
      <c r="L282" s="660" t="str">
        <f>IF(基本情報入力シート!M325="","",基本情報入力シート!M325)</f>
        <v/>
      </c>
      <c r="M282" s="660" t="str">
        <f>IF(基本情報入力シート!R325="","",基本情報入力シート!R325)</f>
        <v/>
      </c>
      <c r="N282" s="660" t="str">
        <f>IF(基本情報入力シート!W325="","",基本情報入力シート!W325)</f>
        <v/>
      </c>
      <c r="O282" s="660" t="str">
        <f>IF(基本情報入力シート!X325="","",基本情報入力シート!X325)</f>
        <v/>
      </c>
      <c r="P282" s="661" t="str">
        <f>IF(基本情報入力シート!Y325="","",基本情報入力シート!Y325)</f>
        <v/>
      </c>
      <c r="Q282" s="641" t="str">
        <f>IF(基本情報入力シート!Z325="","",基本情報入力シート!Z325)</f>
        <v/>
      </c>
      <c r="R282" s="662" t="str">
        <f>IF(基本情報入力シート!AA325="","",基本情報入力シート!AA325)</f>
        <v/>
      </c>
      <c r="S282" s="157"/>
      <c r="T282" s="663" t="str">
        <f>IF(P282="","",VLOOKUP(P282,【参考】数式用2!$A$3:$C$26,3,FALSE))</f>
        <v/>
      </c>
      <c r="U282" s="664" t="s">
        <v>121</v>
      </c>
      <c r="V282" s="158"/>
      <c r="W282" s="665" t="s">
        <v>122</v>
      </c>
      <c r="X282" s="158"/>
      <c r="Y282" s="664" t="s">
        <v>123</v>
      </c>
      <c r="Z282" s="158"/>
      <c r="AA282" s="664" t="s">
        <v>122</v>
      </c>
      <c r="AB282" s="158"/>
      <c r="AC282" s="664" t="s">
        <v>124</v>
      </c>
      <c r="AD282" s="306" t="s">
        <v>125</v>
      </c>
      <c r="AE282" s="666" t="str">
        <f t="shared" si="10"/>
        <v/>
      </c>
      <c r="AF282" s="667" t="s">
        <v>126</v>
      </c>
      <c r="AG282" s="668" t="str">
        <f t="shared" si="11"/>
        <v/>
      </c>
    </row>
    <row r="283" spans="1:33" ht="36.75" customHeight="1">
      <c r="A283" s="660">
        <f t="shared" si="12"/>
        <v>273</v>
      </c>
      <c r="B283" s="1309" t="str">
        <f>IF(基本情報入力シート!C326="","",基本情報入力シート!C326)</f>
        <v/>
      </c>
      <c r="C283" s="1310"/>
      <c r="D283" s="1310"/>
      <c r="E283" s="1310"/>
      <c r="F283" s="1310"/>
      <c r="G283" s="1310"/>
      <c r="H283" s="1310"/>
      <c r="I283" s="1310"/>
      <c r="J283" s="1310"/>
      <c r="K283" s="1311"/>
      <c r="L283" s="660" t="str">
        <f>IF(基本情報入力シート!M326="","",基本情報入力シート!M326)</f>
        <v/>
      </c>
      <c r="M283" s="660" t="str">
        <f>IF(基本情報入力シート!R326="","",基本情報入力シート!R326)</f>
        <v/>
      </c>
      <c r="N283" s="660" t="str">
        <f>IF(基本情報入力シート!W326="","",基本情報入力シート!W326)</f>
        <v/>
      </c>
      <c r="O283" s="660" t="str">
        <f>IF(基本情報入力シート!X326="","",基本情報入力シート!X326)</f>
        <v/>
      </c>
      <c r="P283" s="661" t="str">
        <f>IF(基本情報入力シート!Y326="","",基本情報入力シート!Y326)</f>
        <v/>
      </c>
      <c r="Q283" s="641" t="str">
        <f>IF(基本情報入力シート!Z326="","",基本情報入力シート!Z326)</f>
        <v/>
      </c>
      <c r="R283" s="662" t="str">
        <f>IF(基本情報入力シート!AA326="","",基本情報入力シート!AA326)</f>
        <v/>
      </c>
      <c r="S283" s="157"/>
      <c r="T283" s="663" t="str">
        <f>IF(P283="","",VLOOKUP(P283,【参考】数式用2!$A$3:$C$26,3,FALSE))</f>
        <v/>
      </c>
      <c r="U283" s="664" t="s">
        <v>121</v>
      </c>
      <c r="V283" s="158"/>
      <c r="W283" s="665" t="s">
        <v>122</v>
      </c>
      <c r="X283" s="158"/>
      <c r="Y283" s="664" t="s">
        <v>123</v>
      </c>
      <c r="Z283" s="158"/>
      <c r="AA283" s="664" t="s">
        <v>122</v>
      </c>
      <c r="AB283" s="158"/>
      <c r="AC283" s="664" t="s">
        <v>124</v>
      </c>
      <c r="AD283" s="306" t="s">
        <v>125</v>
      </c>
      <c r="AE283" s="666" t="str">
        <f t="shared" si="10"/>
        <v/>
      </c>
      <c r="AF283" s="667" t="s">
        <v>126</v>
      </c>
      <c r="AG283" s="668" t="str">
        <f t="shared" si="11"/>
        <v/>
      </c>
    </row>
    <row r="284" spans="1:33" ht="36.75" customHeight="1">
      <c r="A284" s="660">
        <f t="shared" si="12"/>
        <v>274</v>
      </c>
      <c r="B284" s="1309" t="str">
        <f>IF(基本情報入力シート!C327="","",基本情報入力シート!C327)</f>
        <v/>
      </c>
      <c r="C284" s="1310"/>
      <c r="D284" s="1310"/>
      <c r="E284" s="1310"/>
      <c r="F284" s="1310"/>
      <c r="G284" s="1310"/>
      <c r="H284" s="1310"/>
      <c r="I284" s="1310"/>
      <c r="J284" s="1310"/>
      <c r="K284" s="1311"/>
      <c r="L284" s="660" t="str">
        <f>IF(基本情報入力シート!M327="","",基本情報入力シート!M327)</f>
        <v/>
      </c>
      <c r="M284" s="660" t="str">
        <f>IF(基本情報入力シート!R327="","",基本情報入力シート!R327)</f>
        <v/>
      </c>
      <c r="N284" s="660" t="str">
        <f>IF(基本情報入力シート!W327="","",基本情報入力シート!W327)</f>
        <v/>
      </c>
      <c r="O284" s="660" t="str">
        <f>IF(基本情報入力シート!X327="","",基本情報入力シート!X327)</f>
        <v/>
      </c>
      <c r="P284" s="661" t="str">
        <f>IF(基本情報入力シート!Y327="","",基本情報入力シート!Y327)</f>
        <v/>
      </c>
      <c r="Q284" s="641" t="str">
        <f>IF(基本情報入力シート!Z327="","",基本情報入力シート!Z327)</f>
        <v/>
      </c>
      <c r="R284" s="662" t="str">
        <f>IF(基本情報入力シート!AA327="","",基本情報入力シート!AA327)</f>
        <v/>
      </c>
      <c r="S284" s="157"/>
      <c r="T284" s="663" t="str">
        <f>IF(P284="","",VLOOKUP(P284,【参考】数式用2!$A$3:$C$26,3,FALSE))</f>
        <v/>
      </c>
      <c r="U284" s="664" t="s">
        <v>121</v>
      </c>
      <c r="V284" s="158"/>
      <c r="W284" s="665" t="s">
        <v>122</v>
      </c>
      <c r="X284" s="158"/>
      <c r="Y284" s="664" t="s">
        <v>123</v>
      </c>
      <c r="Z284" s="158"/>
      <c r="AA284" s="664" t="s">
        <v>122</v>
      </c>
      <c r="AB284" s="158"/>
      <c r="AC284" s="664" t="s">
        <v>124</v>
      </c>
      <c r="AD284" s="306" t="s">
        <v>125</v>
      </c>
      <c r="AE284" s="666" t="str">
        <f t="shared" si="10"/>
        <v/>
      </c>
      <c r="AF284" s="667" t="s">
        <v>126</v>
      </c>
      <c r="AG284" s="668" t="str">
        <f t="shared" si="11"/>
        <v/>
      </c>
    </row>
    <row r="285" spans="1:33" ht="36.75" customHeight="1">
      <c r="A285" s="660">
        <f t="shared" si="12"/>
        <v>275</v>
      </c>
      <c r="B285" s="1309" t="str">
        <f>IF(基本情報入力シート!C328="","",基本情報入力シート!C328)</f>
        <v/>
      </c>
      <c r="C285" s="1310"/>
      <c r="D285" s="1310"/>
      <c r="E285" s="1310"/>
      <c r="F285" s="1310"/>
      <c r="G285" s="1310"/>
      <c r="H285" s="1310"/>
      <c r="I285" s="1310"/>
      <c r="J285" s="1310"/>
      <c r="K285" s="1311"/>
      <c r="L285" s="660" t="str">
        <f>IF(基本情報入力シート!M328="","",基本情報入力シート!M328)</f>
        <v/>
      </c>
      <c r="M285" s="660" t="str">
        <f>IF(基本情報入力シート!R328="","",基本情報入力シート!R328)</f>
        <v/>
      </c>
      <c r="N285" s="660" t="str">
        <f>IF(基本情報入力シート!W328="","",基本情報入力シート!W328)</f>
        <v/>
      </c>
      <c r="O285" s="660" t="str">
        <f>IF(基本情報入力シート!X328="","",基本情報入力シート!X328)</f>
        <v/>
      </c>
      <c r="P285" s="661" t="str">
        <f>IF(基本情報入力シート!Y328="","",基本情報入力シート!Y328)</f>
        <v/>
      </c>
      <c r="Q285" s="641" t="str">
        <f>IF(基本情報入力シート!Z328="","",基本情報入力シート!Z328)</f>
        <v/>
      </c>
      <c r="R285" s="662" t="str">
        <f>IF(基本情報入力シート!AA328="","",基本情報入力シート!AA328)</f>
        <v/>
      </c>
      <c r="S285" s="157"/>
      <c r="T285" s="663" t="str">
        <f>IF(P285="","",VLOOKUP(P285,【参考】数式用2!$A$3:$C$26,3,FALSE))</f>
        <v/>
      </c>
      <c r="U285" s="664" t="s">
        <v>121</v>
      </c>
      <c r="V285" s="158"/>
      <c r="W285" s="665" t="s">
        <v>122</v>
      </c>
      <c r="X285" s="158"/>
      <c r="Y285" s="664" t="s">
        <v>123</v>
      </c>
      <c r="Z285" s="158"/>
      <c r="AA285" s="664" t="s">
        <v>122</v>
      </c>
      <c r="AB285" s="158"/>
      <c r="AC285" s="664" t="s">
        <v>124</v>
      </c>
      <c r="AD285" s="306" t="s">
        <v>125</v>
      </c>
      <c r="AE285" s="666" t="str">
        <f t="shared" si="10"/>
        <v/>
      </c>
      <c r="AF285" s="667" t="s">
        <v>126</v>
      </c>
      <c r="AG285" s="668" t="str">
        <f t="shared" si="11"/>
        <v/>
      </c>
    </row>
    <row r="286" spans="1:33" ht="36.75" customHeight="1">
      <c r="A286" s="660">
        <f t="shared" si="12"/>
        <v>276</v>
      </c>
      <c r="B286" s="1309" t="str">
        <f>IF(基本情報入力シート!C329="","",基本情報入力シート!C329)</f>
        <v/>
      </c>
      <c r="C286" s="1310"/>
      <c r="D286" s="1310"/>
      <c r="E286" s="1310"/>
      <c r="F286" s="1310"/>
      <c r="G286" s="1310"/>
      <c r="H286" s="1310"/>
      <c r="I286" s="1310"/>
      <c r="J286" s="1310"/>
      <c r="K286" s="1311"/>
      <c r="L286" s="660" t="str">
        <f>IF(基本情報入力シート!M329="","",基本情報入力シート!M329)</f>
        <v/>
      </c>
      <c r="M286" s="660" t="str">
        <f>IF(基本情報入力シート!R329="","",基本情報入力シート!R329)</f>
        <v/>
      </c>
      <c r="N286" s="660" t="str">
        <f>IF(基本情報入力シート!W329="","",基本情報入力シート!W329)</f>
        <v/>
      </c>
      <c r="O286" s="660" t="str">
        <f>IF(基本情報入力シート!X329="","",基本情報入力シート!X329)</f>
        <v/>
      </c>
      <c r="P286" s="661" t="str">
        <f>IF(基本情報入力シート!Y329="","",基本情報入力シート!Y329)</f>
        <v/>
      </c>
      <c r="Q286" s="641" t="str">
        <f>IF(基本情報入力シート!Z329="","",基本情報入力シート!Z329)</f>
        <v/>
      </c>
      <c r="R286" s="662" t="str">
        <f>IF(基本情報入力シート!AA329="","",基本情報入力シート!AA329)</f>
        <v/>
      </c>
      <c r="S286" s="157"/>
      <c r="T286" s="663" t="str">
        <f>IF(P286="","",VLOOKUP(P286,【参考】数式用2!$A$3:$C$26,3,FALSE))</f>
        <v/>
      </c>
      <c r="U286" s="664" t="s">
        <v>121</v>
      </c>
      <c r="V286" s="158"/>
      <c r="W286" s="665" t="s">
        <v>122</v>
      </c>
      <c r="X286" s="158"/>
      <c r="Y286" s="664" t="s">
        <v>123</v>
      </c>
      <c r="Z286" s="158"/>
      <c r="AA286" s="664" t="s">
        <v>122</v>
      </c>
      <c r="AB286" s="158"/>
      <c r="AC286" s="664" t="s">
        <v>124</v>
      </c>
      <c r="AD286" s="306" t="s">
        <v>125</v>
      </c>
      <c r="AE286" s="666" t="str">
        <f t="shared" si="10"/>
        <v/>
      </c>
      <c r="AF286" s="667" t="s">
        <v>126</v>
      </c>
      <c r="AG286" s="668" t="str">
        <f t="shared" si="11"/>
        <v/>
      </c>
    </row>
    <row r="287" spans="1:33" ht="36.75" customHeight="1">
      <c r="A287" s="660">
        <f t="shared" si="12"/>
        <v>277</v>
      </c>
      <c r="B287" s="1309" t="str">
        <f>IF(基本情報入力シート!C330="","",基本情報入力シート!C330)</f>
        <v/>
      </c>
      <c r="C287" s="1310"/>
      <c r="D287" s="1310"/>
      <c r="E287" s="1310"/>
      <c r="F287" s="1310"/>
      <c r="G287" s="1310"/>
      <c r="H287" s="1310"/>
      <c r="I287" s="1310"/>
      <c r="J287" s="1310"/>
      <c r="K287" s="1311"/>
      <c r="L287" s="660" t="str">
        <f>IF(基本情報入力シート!M330="","",基本情報入力シート!M330)</f>
        <v/>
      </c>
      <c r="M287" s="660" t="str">
        <f>IF(基本情報入力シート!R330="","",基本情報入力シート!R330)</f>
        <v/>
      </c>
      <c r="N287" s="660" t="str">
        <f>IF(基本情報入力シート!W330="","",基本情報入力シート!W330)</f>
        <v/>
      </c>
      <c r="O287" s="660" t="str">
        <f>IF(基本情報入力シート!X330="","",基本情報入力シート!X330)</f>
        <v/>
      </c>
      <c r="P287" s="661" t="str">
        <f>IF(基本情報入力シート!Y330="","",基本情報入力シート!Y330)</f>
        <v/>
      </c>
      <c r="Q287" s="641" t="str">
        <f>IF(基本情報入力シート!Z330="","",基本情報入力シート!Z330)</f>
        <v/>
      </c>
      <c r="R287" s="662" t="str">
        <f>IF(基本情報入力シート!AA330="","",基本情報入力シート!AA330)</f>
        <v/>
      </c>
      <c r="S287" s="157"/>
      <c r="T287" s="663" t="str">
        <f>IF(P287="","",VLOOKUP(P287,【参考】数式用2!$A$3:$C$26,3,FALSE))</f>
        <v/>
      </c>
      <c r="U287" s="664" t="s">
        <v>121</v>
      </c>
      <c r="V287" s="158"/>
      <c r="W287" s="665" t="s">
        <v>122</v>
      </c>
      <c r="X287" s="158"/>
      <c r="Y287" s="664" t="s">
        <v>123</v>
      </c>
      <c r="Z287" s="158"/>
      <c r="AA287" s="664" t="s">
        <v>122</v>
      </c>
      <c r="AB287" s="158"/>
      <c r="AC287" s="664" t="s">
        <v>124</v>
      </c>
      <c r="AD287" s="306" t="s">
        <v>125</v>
      </c>
      <c r="AE287" s="666" t="str">
        <f t="shared" si="10"/>
        <v/>
      </c>
      <c r="AF287" s="667" t="s">
        <v>126</v>
      </c>
      <c r="AG287" s="668" t="str">
        <f t="shared" si="11"/>
        <v/>
      </c>
    </row>
    <row r="288" spans="1:33" ht="36.75" customHeight="1">
      <c r="A288" s="660">
        <f t="shared" si="12"/>
        <v>278</v>
      </c>
      <c r="B288" s="1309" t="str">
        <f>IF(基本情報入力シート!C331="","",基本情報入力シート!C331)</f>
        <v/>
      </c>
      <c r="C288" s="1310"/>
      <c r="D288" s="1310"/>
      <c r="E288" s="1310"/>
      <c r="F288" s="1310"/>
      <c r="G288" s="1310"/>
      <c r="H288" s="1310"/>
      <c r="I288" s="1310"/>
      <c r="J288" s="1310"/>
      <c r="K288" s="1311"/>
      <c r="L288" s="660" t="str">
        <f>IF(基本情報入力シート!M331="","",基本情報入力シート!M331)</f>
        <v/>
      </c>
      <c r="M288" s="660" t="str">
        <f>IF(基本情報入力シート!R331="","",基本情報入力シート!R331)</f>
        <v/>
      </c>
      <c r="N288" s="660" t="str">
        <f>IF(基本情報入力シート!W331="","",基本情報入力シート!W331)</f>
        <v/>
      </c>
      <c r="O288" s="660" t="str">
        <f>IF(基本情報入力シート!X331="","",基本情報入力シート!X331)</f>
        <v/>
      </c>
      <c r="P288" s="661" t="str">
        <f>IF(基本情報入力シート!Y331="","",基本情報入力シート!Y331)</f>
        <v/>
      </c>
      <c r="Q288" s="641" t="str">
        <f>IF(基本情報入力シート!Z331="","",基本情報入力シート!Z331)</f>
        <v/>
      </c>
      <c r="R288" s="662" t="str">
        <f>IF(基本情報入力シート!AA331="","",基本情報入力シート!AA331)</f>
        <v/>
      </c>
      <c r="S288" s="157"/>
      <c r="T288" s="663" t="str">
        <f>IF(P288="","",VLOOKUP(P288,【参考】数式用2!$A$3:$C$26,3,FALSE))</f>
        <v/>
      </c>
      <c r="U288" s="664" t="s">
        <v>121</v>
      </c>
      <c r="V288" s="158"/>
      <c r="W288" s="665" t="s">
        <v>122</v>
      </c>
      <c r="X288" s="158"/>
      <c r="Y288" s="664" t="s">
        <v>123</v>
      </c>
      <c r="Z288" s="158"/>
      <c r="AA288" s="664" t="s">
        <v>122</v>
      </c>
      <c r="AB288" s="158"/>
      <c r="AC288" s="664" t="s">
        <v>124</v>
      </c>
      <c r="AD288" s="306" t="s">
        <v>125</v>
      </c>
      <c r="AE288" s="666" t="str">
        <f t="shared" si="10"/>
        <v/>
      </c>
      <c r="AF288" s="667" t="s">
        <v>126</v>
      </c>
      <c r="AG288" s="668" t="str">
        <f t="shared" si="11"/>
        <v/>
      </c>
    </row>
    <row r="289" spans="1:33" ht="36.75" customHeight="1">
      <c r="A289" s="660">
        <f t="shared" si="12"/>
        <v>279</v>
      </c>
      <c r="B289" s="1309" t="str">
        <f>IF(基本情報入力シート!C332="","",基本情報入力シート!C332)</f>
        <v/>
      </c>
      <c r="C289" s="1310"/>
      <c r="D289" s="1310"/>
      <c r="E289" s="1310"/>
      <c r="F289" s="1310"/>
      <c r="G289" s="1310"/>
      <c r="H289" s="1310"/>
      <c r="I289" s="1310"/>
      <c r="J289" s="1310"/>
      <c r="K289" s="1311"/>
      <c r="L289" s="660" t="str">
        <f>IF(基本情報入力シート!M332="","",基本情報入力シート!M332)</f>
        <v/>
      </c>
      <c r="M289" s="660" t="str">
        <f>IF(基本情報入力シート!R332="","",基本情報入力シート!R332)</f>
        <v/>
      </c>
      <c r="N289" s="660" t="str">
        <f>IF(基本情報入力シート!W332="","",基本情報入力シート!W332)</f>
        <v/>
      </c>
      <c r="O289" s="660" t="str">
        <f>IF(基本情報入力シート!X332="","",基本情報入力シート!X332)</f>
        <v/>
      </c>
      <c r="P289" s="661" t="str">
        <f>IF(基本情報入力シート!Y332="","",基本情報入力シート!Y332)</f>
        <v/>
      </c>
      <c r="Q289" s="641" t="str">
        <f>IF(基本情報入力シート!Z332="","",基本情報入力シート!Z332)</f>
        <v/>
      </c>
      <c r="R289" s="662" t="str">
        <f>IF(基本情報入力シート!AA332="","",基本情報入力シート!AA332)</f>
        <v/>
      </c>
      <c r="S289" s="157"/>
      <c r="T289" s="663" t="str">
        <f>IF(P289="","",VLOOKUP(P289,【参考】数式用2!$A$3:$C$26,3,FALSE))</f>
        <v/>
      </c>
      <c r="U289" s="664" t="s">
        <v>121</v>
      </c>
      <c r="V289" s="158"/>
      <c r="W289" s="665" t="s">
        <v>122</v>
      </c>
      <c r="X289" s="158"/>
      <c r="Y289" s="664" t="s">
        <v>123</v>
      </c>
      <c r="Z289" s="158"/>
      <c r="AA289" s="664" t="s">
        <v>122</v>
      </c>
      <c r="AB289" s="158"/>
      <c r="AC289" s="664" t="s">
        <v>124</v>
      </c>
      <c r="AD289" s="306" t="s">
        <v>125</v>
      </c>
      <c r="AE289" s="666" t="str">
        <f t="shared" si="10"/>
        <v/>
      </c>
      <c r="AF289" s="667" t="s">
        <v>126</v>
      </c>
      <c r="AG289" s="668" t="str">
        <f t="shared" si="11"/>
        <v/>
      </c>
    </row>
    <row r="290" spans="1:33" ht="36.75" customHeight="1">
      <c r="A290" s="660">
        <f t="shared" si="12"/>
        <v>280</v>
      </c>
      <c r="B290" s="1309" t="str">
        <f>IF(基本情報入力シート!C333="","",基本情報入力シート!C333)</f>
        <v/>
      </c>
      <c r="C290" s="1310"/>
      <c r="D290" s="1310"/>
      <c r="E290" s="1310"/>
      <c r="F290" s="1310"/>
      <c r="G290" s="1310"/>
      <c r="H290" s="1310"/>
      <c r="I290" s="1310"/>
      <c r="J290" s="1310"/>
      <c r="K290" s="1311"/>
      <c r="L290" s="660" t="str">
        <f>IF(基本情報入力シート!M333="","",基本情報入力シート!M333)</f>
        <v/>
      </c>
      <c r="M290" s="660" t="str">
        <f>IF(基本情報入力シート!R333="","",基本情報入力シート!R333)</f>
        <v/>
      </c>
      <c r="N290" s="660" t="str">
        <f>IF(基本情報入力シート!W333="","",基本情報入力シート!W333)</f>
        <v/>
      </c>
      <c r="O290" s="660" t="str">
        <f>IF(基本情報入力シート!X333="","",基本情報入力シート!X333)</f>
        <v/>
      </c>
      <c r="P290" s="661" t="str">
        <f>IF(基本情報入力シート!Y333="","",基本情報入力シート!Y333)</f>
        <v/>
      </c>
      <c r="Q290" s="641" t="str">
        <f>IF(基本情報入力シート!Z333="","",基本情報入力シート!Z333)</f>
        <v/>
      </c>
      <c r="R290" s="662" t="str">
        <f>IF(基本情報入力シート!AA333="","",基本情報入力シート!AA333)</f>
        <v/>
      </c>
      <c r="S290" s="157"/>
      <c r="T290" s="663" t="str">
        <f>IF(P290="","",VLOOKUP(P290,【参考】数式用2!$A$3:$C$26,3,FALSE))</f>
        <v/>
      </c>
      <c r="U290" s="664" t="s">
        <v>121</v>
      </c>
      <c r="V290" s="158"/>
      <c r="W290" s="665" t="s">
        <v>122</v>
      </c>
      <c r="X290" s="158"/>
      <c r="Y290" s="664" t="s">
        <v>123</v>
      </c>
      <c r="Z290" s="158"/>
      <c r="AA290" s="664" t="s">
        <v>122</v>
      </c>
      <c r="AB290" s="158"/>
      <c r="AC290" s="664" t="s">
        <v>124</v>
      </c>
      <c r="AD290" s="306" t="s">
        <v>125</v>
      </c>
      <c r="AE290" s="666" t="str">
        <f t="shared" si="10"/>
        <v/>
      </c>
      <c r="AF290" s="667" t="s">
        <v>126</v>
      </c>
      <c r="AG290" s="668" t="str">
        <f t="shared" si="11"/>
        <v/>
      </c>
    </row>
    <row r="291" spans="1:33" ht="36.75" customHeight="1">
      <c r="A291" s="660">
        <f t="shared" si="12"/>
        <v>281</v>
      </c>
      <c r="B291" s="1309" t="str">
        <f>IF(基本情報入力シート!C334="","",基本情報入力シート!C334)</f>
        <v/>
      </c>
      <c r="C291" s="1310"/>
      <c r="D291" s="1310"/>
      <c r="E291" s="1310"/>
      <c r="F291" s="1310"/>
      <c r="G291" s="1310"/>
      <c r="H291" s="1310"/>
      <c r="I291" s="1310"/>
      <c r="J291" s="1310"/>
      <c r="K291" s="1311"/>
      <c r="L291" s="660" t="str">
        <f>IF(基本情報入力シート!M334="","",基本情報入力シート!M334)</f>
        <v/>
      </c>
      <c r="M291" s="660" t="str">
        <f>IF(基本情報入力シート!R334="","",基本情報入力シート!R334)</f>
        <v/>
      </c>
      <c r="N291" s="660" t="str">
        <f>IF(基本情報入力シート!W334="","",基本情報入力シート!W334)</f>
        <v/>
      </c>
      <c r="O291" s="660" t="str">
        <f>IF(基本情報入力シート!X334="","",基本情報入力シート!X334)</f>
        <v/>
      </c>
      <c r="P291" s="661" t="str">
        <f>IF(基本情報入力シート!Y334="","",基本情報入力シート!Y334)</f>
        <v/>
      </c>
      <c r="Q291" s="641" t="str">
        <f>IF(基本情報入力シート!Z334="","",基本情報入力シート!Z334)</f>
        <v/>
      </c>
      <c r="R291" s="662" t="str">
        <f>IF(基本情報入力シート!AA334="","",基本情報入力シート!AA334)</f>
        <v/>
      </c>
      <c r="S291" s="157"/>
      <c r="T291" s="663" t="str">
        <f>IF(P291="","",VLOOKUP(P291,【参考】数式用2!$A$3:$C$26,3,FALSE))</f>
        <v/>
      </c>
      <c r="U291" s="664" t="s">
        <v>121</v>
      </c>
      <c r="V291" s="158"/>
      <c r="W291" s="665" t="s">
        <v>122</v>
      </c>
      <c r="X291" s="158"/>
      <c r="Y291" s="664" t="s">
        <v>123</v>
      </c>
      <c r="Z291" s="158"/>
      <c r="AA291" s="664" t="s">
        <v>122</v>
      </c>
      <c r="AB291" s="158"/>
      <c r="AC291" s="664" t="s">
        <v>124</v>
      </c>
      <c r="AD291" s="306" t="s">
        <v>125</v>
      </c>
      <c r="AE291" s="666" t="str">
        <f t="shared" si="10"/>
        <v/>
      </c>
      <c r="AF291" s="667" t="s">
        <v>126</v>
      </c>
      <c r="AG291" s="668" t="str">
        <f t="shared" si="11"/>
        <v/>
      </c>
    </row>
    <row r="292" spans="1:33" ht="36.75" customHeight="1">
      <c r="A292" s="660">
        <f t="shared" si="12"/>
        <v>282</v>
      </c>
      <c r="B292" s="1309" t="str">
        <f>IF(基本情報入力シート!C335="","",基本情報入力シート!C335)</f>
        <v/>
      </c>
      <c r="C292" s="1310"/>
      <c r="D292" s="1310"/>
      <c r="E292" s="1310"/>
      <c r="F292" s="1310"/>
      <c r="G292" s="1310"/>
      <c r="H292" s="1310"/>
      <c r="I292" s="1310"/>
      <c r="J292" s="1310"/>
      <c r="K292" s="1311"/>
      <c r="L292" s="660" t="str">
        <f>IF(基本情報入力シート!M335="","",基本情報入力シート!M335)</f>
        <v/>
      </c>
      <c r="M292" s="660" t="str">
        <f>IF(基本情報入力シート!R335="","",基本情報入力シート!R335)</f>
        <v/>
      </c>
      <c r="N292" s="660" t="str">
        <f>IF(基本情報入力シート!W335="","",基本情報入力シート!W335)</f>
        <v/>
      </c>
      <c r="O292" s="660" t="str">
        <f>IF(基本情報入力シート!X335="","",基本情報入力シート!X335)</f>
        <v/>
      </c>
      <c r="P292" s="661" t="str">
        <f>IF(基本情報入力シート!Y335="","",基本情報入力シート!Y335)</f>
        <v/>
      </c>
      <c r="Q292" s="641" t="str">
        <f>IF(基本情報入力シート!Z335="","",基本情報入力シート!Z335)</f>
        <v/>
      </c>
      <c r="R292" s="662" t="str">
        <f>IF(基本情報入力シート!AA335="","",基本情報入力シート!AA335)</f>
        <v/>
      </c>
      <c r="S292" s="157"/>
      <c r="T292" s="663" t="str">
        <f>IF(P292="","",VLOOKUP(P292,【参考】数式用2!$A$3:$C$26,3,FALSE))</f>
        <v/>
      </c>
      <c r="U292" s="664" t="s">
        <v>121</v>
      </c>
      <c r="V292" s="158"/>
      <c r="W292" s="665" t="s">
        <v>122</v>
      </c>
      <c r="X292" s="158"/>
      <c r="Y292" s="664" t="s">
        <v>123</v>
      </c>
      <c r="Z292" s="158"/>
      <c r="AA292" s="664" t="s">
        <v>122</v>
      </c>
      <c r="AB292" s="158"/>
      <c r="AC292" s="664" t="s">
        <v>124</v>
      </c>
      <c r="AD292" s="306" t="s">
        <v>125</v>
      </c>
      <c r="AE292" s="666" t="str">
        <f t="shared" si="10"/>
        <v/>
      </c>
      <c r="AF292" s="667" t="s">
        <v>126</v>
      </c>
      <c r="AG292" s="668" t="str">
        <f t="shared" si="11"/>
        <v/>
      </c>
    </row>
    <row r="293" spans="1:33" ht="36.75" customHeight="1">
      <c r="A293" s="660">
        <f t="shared" si="12"/>
        <v>283</v>
      </c>
      <c r="B293" s="1309" t="str">
        <f>IF(基本情報入力シート!C336="","",基本情報入力シート!C336)</f>
        <v/>
      </c>
      <c r="C293" s="1310"/>
      <c r="D293" s="1310"/>
      <c r="E293" s="1310"/>
      <c r="F293" s="1310"/>
      <c r="G293" s="1310"/>
      <c r="H293" s="1310"/>
      <c r="I293" s="1310"/>
      <c r="J293" s="1310"/>
      <c r="K293" s="1311"/>
      <c r="L293" s="660" t="str">
        <f>IF(基本情報入力シート!M336="","",基本情報入力シート!M336)</f>
        <v/>
      </c>
      <c r="M293" s="660" t="str">
        <f>IF(基本情報入力シート!R336="","",基本情報入力シート!R336)</f>
        <v/>
      </c>
      <c r="N293" s="660" t="str">
        <f>IF(基本情報入力シート!W336="","",基本情報入力シート!W336)</f>
        <v/>
      </c>
      <c r="O293" s="660" t="str">
        <f>IF(基本情報入力シート!X336="","",基本情報入力シート!X336)</f>
        <v/>
      </c>
      <c r="P293" s="661" t="str">
        <f>IF(基本情報入力シート!Y336="","",基本情報入力シート!Y336)</f>
        <v/>
      </c>
      <c r="Q293" s="641" t="str">
        <f>IF(基本情報入力シート!Z336="","",基本情報入力シート!Z336)</f>
        <v/>
      </c>
      <c r="R293" s="662" t="str">
        <f>IF(基本情報入力シート!AA336="","",基本情報入力シート!AA336)</f>
        <v/>
      </c>
      <c r="S293" s="157"/>
      <c r="T293" s="663" t="str">
        <f>IF(P293="","",VLOOKUP(P293,【参考】数式用2!$A$3:$C$26,3,FALSE))</f>
        <v/>
      </c>
      <c r="U293" s="664" t="s">
        <v>121</v>
      </c>
      <c r="V293" s="158"/>
      <c r="W293" s="665" t="s">
        <v>122</v>
      </c>
      <c r="X293" s="158"/>
      <c r="Y293" s="664" t="s">
        <v>123</v>
      </c>
      <c r="Z293" s="158"/>
      <c r="AA293" s="664" t="s">
        <v>122</v>
      </c>
      <c r="AB293" s="158"/>
      <c r="AC293" s="664" t="s">
        <v>124</v>
      </c>
      <c r="AD293" s="306" t="s">
        <v>125</v>
      </c>
      <c r="AE293" s="666" t="str">
        <f t="shared" si="10"/>
        <v/>
      </c>
      <c r="AF293" s="667" t="s">
        <v>126</v>
      </c>
      <c r="AG293" s="668" t="str">
        <f t="shared" si="11"/>
        <v/>
      </c>
    </row>
    <row r="294" spans="1:33" ht="36.75" customHeight="1">
      <c r="A294" s="660">
        <f t="shared" si="12"/>
        <v>284</v>
      </c>
      <c r="B294" s="1309" t="str">
        <f>IF(基本情報入力シート!C337="","",基本情報入力シート!C337)</f>
        <v/>
      </c>
      <c r="C294" s="1310"/>
      <c r="D294" s="1310"/>
      <c r="E294" s="1310"/>
      <c r="F294" s="1310"/>
      <c r="G294" s="1310"/>
      <c r="H294" s="1310"/>
      <c r="I294" s="1310"/>
      <c r="J294" s="1310"/>
      <c r="K294" s="1311"/>
      <c r="L294" s="660" t="str">
        <f>IF(基本情報入力シート!M337="","",基本情報入力シート!M337)</f>
        <v/>
      </c>
      <c r="M294" s="660" t="str">
        <f>IF(基本情報入力シート!R337="","",基本情報入力シート!R337)</f>
        <v/>
      </c>
      <c r="N294" s="660" t="str">
        <f>IF(基本情報入力シート!W337="","",基本情報入力シート!W337)</f>
        <v/>
      </c>
      <c r="O294" s="660" t="str">
        <f>IF(基本情報入力シート!X337="","",基本情報入力シート!X337)</f>
        <v/>
      </c>
      <c r="P294" s="661" t="str">
        <f>IF(基本情報入力シート!Y337="","",基本情報入力シート!Y337)</f>
        <v/>
      </c>
      <c r="Q294" s="641" t="str">
        <f>IF(基本情報入力シート!Z337="","",基本情報入力シート!Z337)</f>
        <v/>
      </c>
      <c r="R294" s="662" t="str">
        <f>IF(基本情報入力シート!AA337="","",基本情報入力シート!AA337)</f>
        <v/>
      </c>
      <c r="S294" s="157"/>
      <c r="T294" s="663" t="str">
        <f>IF(P294="","",VLOOKUP(P294,【参考】数式用2!$A$3:$C$26,3,FALSE))</f>
        <v/>
      </c>
      <c r="U294" s="664" t="s">
        <v>121</v>
      </c>
      <c r="V294" s="158"/>
      <c r="W294" s="665" t="s">
        <v>122</v>
      </c>
      <c r="X294" s="158"/>
      <c r="Y294" s="664" t="s">
        <v>123</v>
      </c>
      <c r="Z294" s="158"/>
      <c r="AA294" s="664" t="s">
        <v>122</v>
      </c>
      <c r="AB294" s="158"/>
      <c r="AC294" s="664" t="s">
        <v>124</v>
      </c>
      <c r="AD294" s="306" t="s">
        <v>125</v>
      </c>
      <c r="AE294" s="666" t="str">
        <f t="shared" si="10"/>
        <v/>
      </c>
      <c r="AF294" s="667" t="s">
        <v>126</v>
      </c>
      <c r="AG294" s="668" t="str">
        <f t="shared" si="11"/>
        <v/>
      </c>
    </row>
    <row r="295" spans="1:33" ht="36.75" customHeight="1">
      <c r="A295" s="660">
        <f t="shared" si="12"/>
        <v>285</v>
      </c>
      <c r="B295" s="1309" t="str">
        <f>IF(基本情報入力シート!C338="","",基本情報入力シート!C338)</f>
        <v/>
      </c>
      <c r="C295" s="1310"/>
      <c r="D295" s="1310"/>
      <c r="E295" s="1310"/>
      <c r="F295" s="1310"/>
      <c r="G295" s="1310"/>
      <c r="H295" s="1310"/>
      <c r="I295" s="1310"/>
      <c r="J295" s="1310"/>
      <c r="K295" s="1311"/>
      <c r="L295" s="660" t="str">
        <f>IF(基本情報入力シート!M338="","",基本情報入力シート!M338)</f>
        <v/>
      </c>
      <c r="M295" s="660" t="str">
        <f>IF(基本情報入力シート!R338="","",基本情報入力シート!R338)</f>
        <v/>
      </c>
      <c r="N295" s="660" t="str">
        <f>IF(基本情報入力シート!W338="","",基本情報入力シート!W338)</f>
        <v/>
      </c>
      <c r="O295" s="660" t="str">
        <f>IF(基本情報入力シート!X338="","",基本情報入力シート!X338)</f>
        <v/>
      </c>
      <c r="P295" s="661" t="str">
        <f>IF(基本情報入力シート!Y338="","",基本情報入力シート!Y338)</f>
        <v/>
      </c>
      <c r="Q295" s="641" t="str">
        <f>IF(基本情報入力シート!Z338="","",基本情報入力シート!Z338)</f>
        <v/>
      </c>
      <c r="R295" s="662" t="str">
        <f>IF(基本情報入力シート!AA338="","",基本情報入力シート!AA338)</f>
        <v/>
      </c>
      <c r="S295" s="157"/>
      <c r="T295" s="663" t="str">
        <f>IF(P295="","",VLOOKUP(P295,【参考】数式用2!$A$3:$C$26,3,FALSE))</f>
        <v/>
      </c>
      <c r="U295" s="664" t="s">
        <v>121</v>
      </c>
      <c r="V295" s="158"/>
      <c r="W295" s="665" t="s">
        <v>122</v>
      </c>
      <c r="X295" s="158"/>
      <c r="Y295" s="664" t="s">
        <v>123</v>
      </c>
      <c r="Z295" s="158"/>
      <c r="AA295" s="664" t="s">
        <v>122</v>
      </c>
      <c r="AB295" s="158"/>
      <c r="AC295" s="664" t="s">
        <v>124</v>
      </c>
      <c r="AD295" s="306" t="s">
        <v>125</v>
      </c>
      <c r="AE295" s="666" t="str">
        <f t="shared" si="10"/>
        <v/>
      </c>
      <c r="AF295" s="667" t="s">
        <v>126</v>
      </c>
      <c r="AG295" s="668" t="str">
        <f t="shared" si="11"/>
        <v/>
      </c>
    </row>
    <row r="296" spans="1:33" ht="36.75" customHeight="1">
      <c r="A296" s="660">
        <f t="shared" si="12"/>
        <v>286</v>
      </c>
      <c r="B296" s="1309" t="str">
        <f>IF(基本情報入力シート!C339="","",基本情報入力シート!C339)</f>
        <v/>
      </c>
      <c r="C296" s="1310"/>
      <c r="D296" s="1310"/>
      <c r="E296" s="1310"/>
      <c r="F296" s="1310"/>
      <c r="G296" s="1310"/>
      <c r="H296" s="1310"/>
      <c r="I296" s="1310"/>
      <c r="J296" s="1310"/>
      <c r="K296" s="1311"/>
      <c r="L296" s="660" t="str">
        <f>IF(基本情報入力シート!M339="","",基本情報入力シート!M339)</f>
        <v/>
      </c>
      <c r="M296" s="660" t="str">
        <f>IF(基本情報入力シート!R339="","",基本情報入力シート!R339)</f>
        <v/>
      </c>
      <c r="N296" s="660" t="str">
        <f>IF(基本情報入力シート!W339="","",基本情報入力シート!W339)</f>
        <v/>
      </c>
      <c r="O296" s="660" t="str">
        <f>IF(基本情報入力シート!X339="","",基本情報入力シート!X339)</f>
        <v/>
      </c>
      <c r="P296" s="661" t="str">
        <f>IF(基本情報入力シート!Y339="","",基本情報入力シート!Y339)</f>
        <v/>
      </c>
      <c r="Q296" s="641" t="str">
        <f>IF(基本情報入力シート!Z339="","",基本情報入力シート!Z339)</f>
        <v/>
      </c>
      <c r="R296" s="662" t="str">
        <f>IF(基本情報入力シート!AA339="","",基本情報入力シート!AA339)</f>
        <v/>
      </c>
      <c r="S296" s="157"/>
      <c r="T296" s="663" t="str">
        <f>IF(P296="","",VLOOKUP(P296,【参考】数式用2!$A$3:$C$26,3,FALSE))</f>
        <v/>
      </c>
      <c r="U296" s="664" t="s">
        <v>121</v>
      </c>
      <c r="V296" s="158"/>
      <c r="W296" s="665" t="s">
        <v>122</v>
      </c>
      <c r="X296" s="158"/>
      <c r="Y296" s="664" t="s">
        <v>123</v>
      </c>
      <c r="Z296" s="158"/>
      <c r="AA296" s="664" t="s">
        <v>122</v>
      </c>
      <c r="AB296" s="158"/>
      <c r="AC296" s="664" t="s">
        <v>124</v>
      </c>
      <c r="AD296" s="306" t="s">
        <v>125</v>
      </c>
      <c r="AE296" s="666" t="str">
        <f t="shared" si="10"/>
        <v/>
      </c>
      <c r="AF296" s="667" t="s">
        <v>126</v>
      </c>
      <c r="AG296" s="668" t="str">
        <f t="shared" si="11"/>
        <v/>
      </c>
    </row>
    <row r="297" spans="1:33" ht="36.75" customHeight="1">
      <c r="A297" s="660">
        <f t="shared" si="12"/>
        <v>287</v>
      </c>
      <c r="B297" s="1309" t="str">
        <f>IF(基本情報入力シート!C340="","",基本情報入力シート!C340)</f>
        <v/>
      </c>
      <c r="C297" s="1310"/>
      <c r="D297" s="1310"/>
      <c r="E297" s="1310"/>
      <c r="F297" s="1310"/>
      <c r="G297" s="1310"/>
      <c r="H297" s="1310"/>
      <c r="I297" s="1310"/>
      <c r="J297" s="1310"/>
      <c r="K297" s="1311"/>
      <c r="L297" s="660" t="str">
        <f>IF(基本情報入力シート!M340="","",基本情報入力シート!M340)</f>
        <v/>
      </c>
      <c r="M297" s="660" t="str">
        <f>IF(基本情報入力シート!R340="","",基本情報入力シート!R340)</f>
        <v/>
      </c>
      <c r="N297" s="660" t="str">
        <f>IF(基本情報入力シート!W340="","",基本情報入力シート!W340)</f>
        <v/>
      </c>
      <c r="O297" s="660" t="str">
        <f>IF(基本情報入力シート!X340="","",基本情報入力シート!X340)</f>
        <v/>
      </c>
      <c r="P297" s="661" t="str">
        <f>IF(基本情報入力シート!Y340="","",基本情報入力シート!Y340)</f>
        <v/>
      </c>
      <c r="Q297" s="641" t="str">
        <f>IF(基本情報入力シート!Z340="","",基本情報入力シート!Z340)</f>
        <v/>
      </c>
      <c r="R297" s="662" t="str">
        <f>IF(基本情報入力シート!AA340="","",基本情報入力シート!AA340)</f>
        <v/>
      </c>
      <c r="S297" s="157"/>
      <c r="T297" s="663" t="str">
        <f>IF(P297="","",VLOOKUP(P297,【参考】数式用2!$A$3:$C$26,3,FALSE))</f>
        <v/>
      </c>
      <c r="U297" s="664" t="s">
        <v>121</v>
      </c>
      <c r="V297" s="158"/>
      <c r="W297" s="665" t="s">
        <v>122</v>
      </c>
      <c r="X297" s="158"/>
      <c r="Y297" s="664" t="s">
        <v>123</v>
      </c>
      <c r="Z297" s="158"/>
      <c r="AA297" s="664" t="s">
        <v>122</v>
      </c>
      <c r="AB297" s="158"/>
      <c r="AC297" s="664" t="s">
        <v>124</v>
      </c>
      <c r="AD297" s="306" t="s">
        <v>125</v>
      </c>
      <c r="AE297" s="666" t="str">
        <f t="shared" si="10"/>
        <v/>
      </c>
      <c r="AF297" s="667" t="s">
        <v>126</v>
      </c>
      <c r="AG297" s="668" t="str">
        <f t="shared" si="11"/>
        <v/>
      </c>
    </row>
    <row r="298" spans="1:33" ht="36.75" customHeight="1">
      <c r="A298" s="660">
        <f t="shared" si="12"/>
        <v>288</v>
      </c>
      <c r="B298" s="1309" t="str">
        <f>IF(基本情報入力シート!C341="","",基本情報入力シート!C341)</f>
        <v/>
      </c>
      <c r="C298" s="1310"/>
      <c r="D298" s="1310"/>
      <c r="E298" s="1310"/>
      <c r="F298" s="1310"/>
      <c r="G298" s="1310"/>
      <c r="H298" s="1310"/>
      <c r="I298" s="1310"/>
      <c r="J298" s="1310"/>
      <c r="K298" s="1311"/>
      <c r="L298" s="660" t="str">
        <f>IF(基本情報入力シート!M341="","",基本情報入力シート!M341)</f>
        <v/>
      </c>
      <c r="M298" s="660" t="str">
        <f>IF(基本情報入力シート!R341="","",基本情報入力シート!R341)</f>
        <v/>
      </c>
      <c r="N298" s="660" t="str">
        <f>IF(基本情報入力シート!W341="","",基本情報入力シート!W341)</f>
        <v/>
      </c>
      <c r="O298" s="660" t="str">
        <f>IF(基本情報入力シート!X341="","",基本情報入力シート!X341)</f>
        <v/>
      </c>
      <c r="P298" s="661" t="str">
        <f>IF(基本情報入力シート!Y341="","",基本情報入力シート!Y341)</f>
        <v/>
      </c>
      <c r="Q298" s="641" t="str">
        <f>IF(基本情報入力シート!Z341="","",基本情報入力シート!Z341)</f>
        <v/>
      </c>
      <c r="R298" s="662" t="str">
        <f>IF(基本情報入力シート!AA341="","",基本情報入力シート!AA341)</f>
        <v/>
      </c>
      <c r="S298" s="157"/>
      <c r="T298" s="663" t="str">
        <f>IF(P298="","",VLOOKUP(P298,【参考】数式用2!$A$3:$C$26,3,FALSE))</f>
        <v/>
      </c>
      <c r="U298" s="664" t="s">
        <v>121</v>
      </c>
      <c r="V298" s="158"/>
      <c r="W298" s="665" t="s">
        <v>122</v>
      </c>
      <c r="X298" s="158"/>
      <c r="Y298" s="664" t="s">
        <v>123</v>
      </c>
      <c r="Z298" s="158"/>
      <c r="AA298" s="664" t="s">
        <v>122</v>
      </c>
      <c r="AB298" s="158"/>
      <c r="AC298" s="664" t="s">
        <v>124</v>
      </c>
      <c r="AD298" s="306" t="s">
        <v>125</v>
      </c>
      <c r="AE298" s="666" t="str">
        <f t="shared" si="10"/>
        <v/>
      </c>
      <c r="AF298" s="667" t="s">
        <v>126</v>
      </c>
      <c r="AG298" s="668" t="str">
        <f t="shared" si="11"/>
        <v/>
      </c>
    </row>
    <row r="299" spans="1:33" ht="36.75" customHeight="1">
      <c r="A299" s="660">
        <f t="shared" si="12"/>
        <v>289</v>
      </c>
      <c r="B299" s="1309" t="str">
        <f>IF(基本情報入力シート!C342="","",基本情報入力シート!C342)</f>
        <v/>
      </c>
      <c r="C299" s="1310"/>
      <c r="D299" s="1310"/>
      <c r="E299" s="1310"/>
      <c r="F299" s="1310"/>
      <c r="G299" s="1310"/>
      <c r="H299" s="1310"/>
      <c r="I299" s="1310"/>
      <c r="J299" s="1310"/>
      <c r="K299" s="1311"/>
      <c r="L299" s="660" t="str">
        <f>IF(基本情報入力シート!M342="","",基本情報入力シート!M342)</f>
        <v/>
      </c>
      <c r="M299" s="660" t="str">
        <f>IF(基本情報入力シート!R342="","",基本情報入力シート!R342)</f>
        <v/>
      </c>
      <c r="N299" s="660" t="str">
        <f>IF(基本情報入力シート!W342="","",基本情報入力シート!W342)</f>
        <v/>
      </c>
      <c r="O299" s="660" t="str">
        <f>IF(基本情報入力シート!X342="","",基本情報入力シート!X342)</f>
        <v/>
      </c>
      <c r="P299" s="661" t="str">
        <f>IF(基本情報入力シート!Y342="","",基本情報入力シート!Y342)</f>
        <v/>
      </c>
      <c r="Q299" s="641" t="str">
        <f>IF(基本情報入力シート!Z342="","",基本情報入力シート!Z342)</f>
        <v/>
      </c>
      <c r="R299" s="662" t="str">
        <f>IF(基本情報入力シート!AA342="","",基本情報入力シート!AA342)</f>
        <v/>
      </c>
      <c r="S299" s="157"/>
      <c r="T299" s="663" t="str">
        <f>IF(P299="","",VLOOKUP(P299,【参考】数式用2!$A$3:$C$26,3,FALSE))</f>
        <v/>
      </c>
      <c r="U299" s="664" t="s">
        <v>121</v>
      </c>
      <c r="V299" s="158"/>
      <c r="W299" s="665" t="s">
        <v>122</v>
      </c>
      <c r="X299" s="158"/>
      <c r="Y299" s="664" t="s">
        <v>123</v>
      </c>
      <c r="Z299" s="158"/>
      <c r="AA299" s="664" t="s">
        <v>122</v>
      </c>
      <c r="AB299" s="158"/>
      <c r="AC299" s="664" t="s">
        <v>124</v>
      </c>
      <c r="AD299" s="306" t="s">
        <v>125</v>
      </c>
      <c r="AE299" s="666" t="str">
        <f t="shared" ref="AE299:AE394" si="13">IF(V299&gt;=1,(Z299*12+AB299)-(V299*12+X299)+1,"")</f>
        <v/>
      </c>
      <c r="AF299" s="667" t="s">
        <v>126</v>
      </c>
      <c r="AG299" s="668" t="str">
        <f t="shared" ref="AG299:AG394" si="14">IFERROR(ROUNDDOWN(ROUND(Q299*T299,0)*R299,0)*AE299,"")</f>
        <v/>
      </c>
    </row>
    <row r="300" spans="1:33" ht="36.75" customHeight="1">
      <c r="A300" s="660">
        <f t="shared" si="12"/>
        <v>290</v>
      </c>
      <c r="B300" s="1309" t="str">
        <f>IF(基本情報入力シート!C343="","",基本情報入力シート!C343)</f>
        <v/>
      </c>
      <c r="C300" s="1310"/>
      <c r="D300" s="1310"/>
      <c r="E300" s="1310"/>
      <c r="F300" s="1310"/>
      <c r="G300" s="1310"/>
      <c r="H300" s="1310"/>
      <c r="I300" s="1310"/>
      <c r="J300" s="1310"/>
      <c r="K300" s="1311"/>
      <c r="L300" s="660" t="str">
        <f>IF(基本情報入力シート!M343="","",基本情報入力シート!M343)</f>
        <v/>
      </c>
      <c r="M300" s="660" t="str">
        <f>IF(基本情報入力シート!R343="","",基本情報入力シート!R343)</f>
        <v/>
      </c>
      <c r="N300" s="660" t="str">
        <f>IF(基本情報入力シート!W343="","",基本情報入力シート!W343)</f>
        <v/>
      </c>
      <c r="O300" s="660" t="str">
        <f>IF(基本情報入力シート!X343="","",基本情報入力シート!X343)</f>
        <v/>
      </c>
      <c r="P300" s="661" t="str">
        <f>IF(基本情報入力シート!Y343="","",基本情報入力シート!Y343)</f>
        <v/>
      </c>
      <c r="Q300" s="641" t="str">
        <f>IF(基本情報入力シート!Z343="","",基本情報入力シート!Z343)</f>
        <v/>
      </c>
      <c r="R300" s="662" t="str">
        <f>IF(基本情報入力シート!AA343="","",基本情報入力シート!AA343)</f>
        <v/>
      </c>
      <c r="S300" s="157"/>
      <c r="T300" s="663" t="str">
        <f>IFERROR(VLOOKUP(P300,【参考】数式用2!$A$3:$C$26,3,FALSE),"")</f>
        <v/>
      </c>
      <c r="U300" s="664" t="s">
        <v>21</v>
      </c>
      <c r="V300" s="158"/>
      <c r="W300" s="665" t="s">
        <v>11</v>
      </c>
      <c r="X300" s="158"/>
      <c r="Y300" s="664" t="s">
        <v>67</v>
      </c>
      <c r="Z300" s="158"/>
      <c r="AA300" s="664" t="s">
        <v>11</v>
      </c>
      <c r="AB300" s="158"/>
      <c r="AC300" s="664" t="s">
        <v>14</v>
      </c>
      <c r="AD300" s="306" t="s">
        <v>30</v>
      </c>
      <c r="AE300" s="666" t="str">
        <f t="shared" si="13"/>
        <v/>
      </c>
      <c r="AF300" s="667" t="s">
        <v>47</v>
      </c>
      <c r="AG300" s="668" t="str">
        <f t="shared" si="14"/>
        <v/>
      </c>
    </row>
    <row r="301" spans="1:33" ht="36.75" customHeight="1">
      <c r="A301" s="660">
        <f t="shared" si="12"/>
        <v>291</v>
      </c>
      <c r="B301" s="1309" t="str">
        <f>IF(基本情報入力シート!C344="","",基本情報入力シート!C344)</f>
        <v/>
      </c>
      <c r="C301" s="1310"/>
      <c r="D301" s="1310"/>
      <c r="E301" s="1310"/>
      <c r="F301" s="1310"/>
      <c r="G301" s="1310"/>
      <c r="H301" s="1310"/>
      <c r="I301" s="1310"/>
      <c r="J301" s="1310"/>
      <c r="K301" s="1311"/>
      <c r="L301" s="660" t="str">
        <f>IF(基本情報入力シート!M344="","",基本情報入力シート!M344)</f>
        <v/>
      </c>
      <c r="M301" s="660" t="str">
        <f>IF(基本情報入力シート!R344="","",基本情報入力シート!R344)</f>
        <v/>
      </c>
      <c r="N301" s="660" t="str">
        <f>IF(基本情報入力シート!W344="","",基本情報入力シート!W344)</f>
        <v/>
      </c>
      <c r="O301" s="660" t="str">
        <f>IF(基本情報入力シート!X344="","",基本情報入力シート!X344)</f>
        <v/>
      </c>
      <c r="P301" s="661" t="str">
        <f>IF(基本情報入力シート!Y344="","",基本情報入力シート!Y344)</f>
        <v/>
      </c>
      <c r="Q301" s="641" t="str">
        <f>IF(基本情報入力シート!Z344="","",基本情報入力シート!Z344)</f>
        <v/>
      </c>
      <c r="R301" s="662" t="str">
        <f>IF(基本情報入力シート!AA344="","",基本情報入力シート!AA344)</f>
        <v/>
      </c>
      <c r="S301" s="157"/>
      <c r="T301" s="663" t="str">
        <f>IFERROR(VLOOKUP(P301,【参考】数式用2!$A$3:$C$26,3,FALSE),"")</f>
        <v/>
      </c>
      <c r="U301" s="664" t="s">
        <v>21</v>
      </c>
      <c r="V301" s="158"/>
      <c r="W301" s="665" t="s">
        <v>11</v>
      </c>
      <c r="X301" s="158"/>
      <c r="Y301" s="664" t="s">
        <v>67</v>
      </c>
      <c r="Z301" s="158"/>
      <c r="AA301" s="664" t="s">
        <v>11</v>
      </c>
      <c r="AB301" s="158"/>
      <c r="AC301" s="664" t="s">
        <v>14</v>
      </c>
      <c r="AD301" s="306" t="s">
        <v>30</v>
      </c>
      <c r="AE301" s="666" t="str">
        <f t="shared" si="13"/>
        <v/>
      </c>
      <c r="AF301" s="667" t="s">
        <v>47</v>
      </c>
      <c r="AG301" s="668" t="str">
        <f t="shared" si="14"/>
        <v/>
      </c>
    </row>
    <row r="302" spans="1:33" ht="36.75" customHeight="1">
      <c r="A302" s="660">
        <f t="shared" si="12"/>
        <v>292</v>
      </c>
      <c r="B302" s="1309" t="str">
        <f>IF(基本情報入力シート!C345="","",基本情報入力シート!C345)</f>
        <v/>
      </c>
      <c r="C302" s="1310"/>
      <c r="D302" s="1310"/>
      <c r="E302" s="1310"/>
      <c r="F302" s="1310"/>
      <c r="G302" s="1310"/>
      <c r="H302" s="1310"/>
      <c r="I302" s="1310"/>
      <c r="J302" s="1310"/>
      <c r="K302" s="1311"/>
      <c r="L302" s="660" t="str">
        <f>IF(基本情報入力シート!M345="","",基本情報入力シート!M345)</f>
        <v/>
      </c>
      <c r="M302" s="660" t="str">
        <f>IF(基本情報入力シート!R345="","",基本情報入力シート!R345)</f>
        <v/>
      </c>
      <c r="N302" s="660" t="str">
        <f>IF(基本情報入力シート!W345="","",基本情報入力シート!W345)</f>
        <v/>
      </c>
      <c r="O302" s="660" t="str">
        <f>IF(基本情報入力シート!X345="","",基本情報入力シート!X345)</f>
        <v/>
      </c>
      <c r="P302" s="661" t="str">
        <f>IF(基本情報入力シート!Y345="","",基本情報入力シート!Y345)</f>
        <v/>
      </c>
      <c r="Q302" s="641" t="str">
        <f>IF(基本情報入力シート!Z345="","",基本情報入力シート!Z345)</f>
        <v/>
      </c>
      <c r="R302" s="662" t="str">
        <f>IF(基本情報入力シート!AA345="","",基本情報入力シート!AA345)</f>
        <v/>
      </c>
      <c r="S302" s="157"/>
      <c r="T302" s="663" t="str">
        <f>IFERROR(VLOOKUP(P302,【参考】数式用2!$A$3:$C$26,3,FALSE),"")</f>
        <v/>
      </c>
      <c r="U302" s="664" t="s">
        <v>121</v>
      </c>
      <c r="V302" s="158"/>
      <c r="W302" s="665" t="s">
        <v>122</v>
      </c>
      <c r="X302" s="158"/>
      <c r="Y302" s="664" t="s">
        <v>123</v>
      </c>
      <c r="Z302" s="158"/>
      <c r="AA302" s="664" t="s">
        <v>122</v>
      </c>
      <c r="AB302" s="158"/>
      <c r="AC302" s="664" t="s">
        <v>124</v>
      </c>
      <c r="AD302" s="306" t="s">
        <v>125</v>
      </c>
      <c r="AE302" s="666" t="str">
        <f t="shared" si="13"/>
        <v/>
      </c>
      <c r="AF302" s="667" t="s">
        <v>126</v>
      </c>
      <c r="AG302" s="668" t="str">
        <f t="shared" si="14"/>
        <v/>
      </c>
    </row>
    <row r="303" spans="1:33" ht="36.75" customHeight="1">
      <c r="A303" s="660">
        <f t="shared" si="12"/>
        <v>293</v>
      </c>
      <c r="B303" s="1309" t="str">
        <f>IF(基本情報入力シート!C346="","",基本情報入力シート!C346)</f>
        <v/>
      </c>
      <c r="C303" s="1310"/>
      <c r="D303" s="1310"/>
      <c r="E303" s="1310"/>
      <c r="F303" s="1310"/>
      <c r="G303" s="1310"/>
      <c r="H303" s="1310"/>
      <c r="I303" s="1310"/>
      <c r="J303" s="1310"/>
      <c r="K303" s="1311"/>
      <c r="L303" s="660" t="str">
        <f>IF(基本情報入力シート!M346="","",基本情報入力シート!M346)</f>
        <v/>
      </c>
      <c r="M303" s="660" t="str">
        <f>IF(基本情報入力シート!R346="","",基本情報入力シート!R346)</f>
        <v/>
      </c>
      <c r="N303" s="660" t="str">
        <f>IF(基本情報入力シート!W346="","",基本情報入力シート!W346)</f>
        <v/>
      </c>
      <c r="O303" s="660" t="str">
        <f>IF(基本情報入力シート!X346="","",基本情報入力シート!X346)</f>
        <v/>
      </c>
      <c r="P303" s="661" t="str">
        <f>IF(基本情報入力シート!Y346="","",基本情報入力シート!Y346)</f>
        <v/>
      </c>
      <c r="Q303" s="641" t="str">
        <f>IF(基本情報入力シート!Z346="","",基本情報入力シート!Z346)</f>
        <v/>
      </c>
      <c r="R303" s="662" t="str">
        <f>IF(基本情報入力シート!AA346="","",基本情報入力シート!AA346)</f>
        <v/>
      </c>
      <c r="S303" s="157"/>
      <c r="T303" s="663" t="str">
        <f>IF(P303="","",VLOOKUP(P303,【参考】数式用2!$A$3:$C$26,3,FALSE))</f>
        <v/>
      </c>
      <c r="U303" s="664" t="s">
        <v>121</v>
      </c>
      <c r="V303" s="158"/>
      <c r="W303" s="665" t="s">
        <v>122</v>
      </c>
      <c r="X303" s="158"/>
      <c r="Y303" s="664" t="s">
        <v>123</v>
      </c>
      <c r="Z303" s="158"/>
      <c r="AA303" s="664" t="s">
        <v>122</v>
      </c>
      <c r="AB303" s="158"/>
      <c r="AC303" s="664" t="s">
        <v>124</v>
      </c>
      <c r="AD303" s="306" t="s">
        <v>125</v>
      </c>
      <c r="AE303" s="666" t="str">
        <f t="shared" si="13"/>
        <v/>
      </c>
      <c r="AF303" s="667" t="s">
        <v>126</v>
      </c>
      <c r="AG303" s="668" t="str">
        <f t="shared" si="14"/>
        <v/>
      </c>
    </row>
    <row r="304" spans="1:33" ht="36.75" customHeight="1">
      <c r="A304" s="660">
        <f t="shared" si="12"/>
        <v>294</v>
      </c>
      <c r="B304" s="1309" t="str">
        <f>IF(基本情報入力シート!C347="","",基本情報入力シート!C347)</f>
        <v/>
      </c>
      <c r="C304" s="1310"/>
      <c r="D304" s="1310"/>
      <c r="E304" s="1310"/>
      <c r="F304" s="1310"/>
      <c r="G304" s="1310"/>
      <c r="H304" s="1310"/>
      <c r="I304" s="1310"/>
      <c r="J304" s="1310"/>
      <c r="K304" s="1311"/>
      <c r="L304" s="660" t="str">
        <f>IF(基本情報入力シート!M347="","",基本情報入力シート!M347)</f>
        <v/>
      </c>
      <c r="M304" s="660" t="str">
        <f>IF(基本情報入力シート!R347="","",基本情報入力シート!R347)</f>
        <v/>
      </c>
      <c r="N304" s="660" t="str">
        <f>IF(基本情報入力シート!W347="","",基本情報入力シート!W347)</f>
        <v/>
      </c>
      <c r="O304" s="660" t="str">
        <f>IF(基本情報入力シート!X347="","",基本情報入力シート!X347)</f>
        <v/>
      </c>
      <c r="P304" s="661" t="str">
        <f>IF(基本情報入力シート!Y347="","",基本情報入力シート!Y347)</f>
        <v/>
      </c>
      <c r="Q304" s="641" t="str">
        <f>IF(基本情報入力シート!Z347="","",基本情報入力シート!Z347)</f>
        <v/>
      </c>
      <c r="R304" s="662" t="str">
        <f>IF(基本情報入力シート!AA347="","",基本情報入力シート!AA347)</f>
        <v/>
      </c>
      <c r="S304" s="157"/>
      <c r="T304" s="663" t="str">
        <f>IF(P304="","",VLOOKUP(P304,【参考】数式用2!$A$3:$C$26,3,FALSE))</f>
        <v/>
      </c>
      <c r="U304" s="664" t="s">
        <v>121</v>
      </c>
      <c r="V304" s="158"/>
      <c r="W304" s="665" t="s">
        <v>122</v>
      </c>
      <c r="X304" s="158"/>
      <c r="Y304" s="664" t="s">
        <v>123</v>
      </c>
      <c r="Z304" s="158"/>
      <c r="AA304" s="664" t="s">
        <v>122</v>
      </c>
      <c r="AB304" s="158"/>
      <c r="AC304" s="664" t="s">
        <v>124</v>
      </c>
      <c r="AD304" s="306" t="s">
        <v>125</v>
      </c>
      <c r="AE304" s="666" t="str">
        <f t="shared" si="13"/>
        <v/>
      </c>
      <c r="AF304" s="667" t="s">
        <v>126</v>
      </c>
      <c r="AG304" s="668" t="str">
        <f t="shared" si="14"/>
        <v/>
      </c>
    </row>
    <row r="305" spans="1:33" ht="36.75" customHeight="1">
      <c r="A305" s="660">
        <f t="shared" si="12"/>
        <v>295</v>
      </c>
      <c r="B305" s="1309" t="str">
        <f>IF(基本情報入力シート!C348="","",基本情報入力シート!C348)</f>
        <v/>
      </c>
      <c r="C305" s="1310"/>
      <c r="D305" s="1310"/>
      <c r="E305" s="1310"/>
      <c r="F305" s="1310"/>
      <c r="G305" s="1310"/>
      <c r="H305" s="1310"/>
      <c r="I305" s="1310"/>
      <c r="J305" s="1310"/>
      <c r="K305" s="1311"/>
      <c r="L305" s="660" t="str">
        <f>IF(基本情報入力シート!M348="","",基本情報入力シート!M348)</f>
        <v/>
      </c>
      <c r="M305" s="660" t="str">
        <f>IF(基本情報入力シート!R348="","",基本情報入力シート!R348)</f>
        <v/>
      </c>
      <c r="N305" s="660" t="str">
        <f>IF(基本情報入力シート!W348="","",基本情報入力シート!W348)</f>
        <v/>
      </c>
      <c r="O305" s="660" t="str">
        <f>IF(基本情報入力シート!X348="","",基本情報入力シート!X348)</f>
        <v/>
      </c>
      <c r="P305" s="661" t="str">
        <f>IF(基本情報入力シート!Y348="","",基本情報入力シート!Y348)</f>
        <v/>
      </c>
      <c r="Q305" s="641" t="str">
        <f>IF(基本情報入力シート!Z348="","",基本情報入力シート!Z348)</f>
        <v/>
      </c>
      <c r="R305" s="662" t="str">
        <f>IF(基本情報入力シート!AA348="","",基本情報入力シート!AA348)</f>
        <v/>
      </c>
      <c r="S305" s="157"/>
      <c r="T305" s="663" t="str">
        <f>IF(P305="","",VLOOKUP(P305,【参考】数式用2!$A$3:$C$26,3,FALSE))</f>
        <v/>
      </c>
      <c r="U305" s="664" t="s">
        <v>121</v>
      </c>
      <c r="V305" s="158"/>
      <c r="W305" s="665" t="s">
        <v>122</v>
      </c>
      <c r="X305" s="158"/>
      <c r="Y305" s="664" t="s">
        <v>123</v>
      </c>
      <c r="Z305" s="158"/>
      <c r="AA305" s="664" t="s">
        <v>122</v>
      </c>
      <c r="AB305" s="158"/>
      <c r="AC305" s="664" t="s">
        <v>124</v>
      </c>
      <c r="AD305" s="306" t="s">
        <v>125</v>
      </c>
      <c r="AE305" s="666" t="str">
        <f t="shared" si="13"/>
        <v/>
      </c>
      <c r="AF305" s="667" t="s">
        <v>126</v>
      </c>
      <c r="AG305" s="668" t="str">
        <f t="shared" si="14"/>
        <v/>
      </c>
    </row>
    <row r="306" spans="1:33" ht="36.75" customHeight="1">
      <c r="A306" s="660">
        <f t="shared" si="12"/>
        <v>296</v>
      </c>
      <c r="B306" s="1309" t="str">
        <f>IF(基本情報入力シート!C349="","",基本情報入力シート!C349)</f>
        <v/>
      </c>
      <c r="C306" s="1310"/>
      <c r="D306" s="1310"/>
      <c r="E306" s="1310"/>
      <c r="F306" s="1310"/>
      <c r="G306" s="1310"/>
      <c r="H306" s="1310"/>
      <c r="I306" s="1310"/>
      <c r="J306" s="1310"/>
      <c r="K306" s="1311"/>
      <c r="L306" s="660" t="str">
        <f>IF(基本情報入力シート!M349="","",基本情報入力シート!M349)</f>
        <v/>
      </c>
      <c r="M306" s="660" t="str">
        <f>IF(基本情報入力シート!R349="","",基本情報入力シート!R349)</f>
        <v/>
      </c>
      <c r="N306" s="660" t="str">
        <f>IF(基本情報入力シート!W349="","",基本情報入力シート!W349)</f>
        <v/>
      </c>
      <c r="O306" s="660" t="str">
        <f>IF(基本情報入力シート!X349="","",基本情報入力シート!X349)</f>
        <v/>
      </c>
      <c r="P306" s="661" t="str">
        <f>IF(基本情報入力シート!Y349="","",基本情報入力シート!Y349)</f>
        <v/>
      </c>
      <c r="Q306" s="641" t="str">
        <f>IF(基本情報入力シート!Z349="","",基本情報入力シート!Z349)</f>
        <v/>
      </c>
      <c r="R306" s="662" t="str">
        <f>IF(基本情報入力シート!AA349="","",基本情報入力シート!AA349)</f>
        <v/>
      </c>
      <c r="S306" s="157"/>
      <c r="T306" s="663" t="str">
        <f>IF(P306="","",VLOOKUP(P306,【参考】数式用2!$A$3:$C$26,3,FALSE))</f>
        <v/>
      </c>
      <c r="U306" s="664" t="s">
        <v>121</v>
      </c>
      <c r="V306" s="158"/>
      <c r="W306" s="665" t="s">
        <v>122</v>
      </c>
      <c r="X306" s="158"/>
      <c r="Y306" s="664" t="s">
        <v>123</v>
      </c>
      <c r="Z306" s="158"/>
      <c r="AA306" s="664" t="s">
        <v>122</v>
      </c>
      <c r="AB306" s="158"/>
      <c r="AC306" s="664" t="s">
        <v>124</v>
      </c>
      <c r="AD306" s="306" t="s">
        <v>125</v>
      </c>
      <c r="AE306" s="666" t="str">
        <f t="shared" si="13"/>
        <v/>
      </c>
      <c r="AF306" s="667" t="s">
        <v>126</v>
      </c>
      <c r="AG306" s="668" t="str">
        <f t="shared" si="14"/>
        <v/>
      </c>
    </row>
    <row r="307" spans="1:33" ht="36.75" customHeight="1">
      <c r="A307" s="660">
        <f t="shared" si="12"/>
        <v>297</v>
      </c>
      <c r="B307" s="1309" t="str">
        <f>IF(基本情報入力シート!C350="","",基本情報入力シート!C350)</f>
        <v/>
      </c>
      <c r="C307" s="1310"/>
      <c r="D307" s="1310"/>
      <c r="E307" s="1310"/>
      <c r="F307" s="1310"/>
      <c r="G307" s="1310"/>
      <c r="H307" s="1310"/>
      <c r="I307" s="1310"/>
      <c r="J307" s="1310"/>
      <c r="K307" s="1311"/>
      <c r="L307" s="660" t="str">
        <f>IF(基本情報入力シート!M350="","",基本情報入力シート!M350)</f>
        <v/>
      </c>
      <c r="M307" s="660" t="str">
        <f>IF(基本情報入力シート!R350="","",基本情報入力シート!R350)</f>
        <v/>
      </c>
      <c r="N307" s="660" t="str">
        <f>IF(基本情報入力シート!W350="","",基本情報入力シート!W350)</f>
        <v/>
      </c>
      <c r="O307" s="660" t="str">
        <f>IF(基本情報入力シート!X350="","",基本情報入力シート!X350)</f>
        <v/>
      </c>
      <c r="P307" s="661" t="str">
        <f>IF(基本情報入力シート!Y350="","",基本情報入力シート!Y350)</f>
        <v/>
      </c>
      <c r="Q307" s="641" t="str">
        <f>IF(基本情報入力シート!Z350="","",基本情報入力シート!Z350)</f>
        <v/>
      </c>
      <c r="R307" s="662" t="str">
        <f>IF(基本情報入力シート!AA350="","",基本情報入力シート!AA350)</f>
        <v/>
      </c>
      <c r="S307" s="157"/>
      <c r="T307" s="663" t="str">
        <f>IF(P307="","",VLOOKUP(P307,【参考】数式用2!$A$3:$C$26,3,FALSE))</f>
        <v/>
      </c>
      <c r="U307" s="664" t="s">
        <v>121</v>
      </c>
      <c r="V307" s="158"/>
      <c r="W307" s="665" t="s">
        <v>122</v>
      </c>
      <c r="X307" s="158"/>
      <c r="Y307" s="664" t="s">
        <v>123</v>
      </c>
      <c r="Z307" s="158"/>
      <c r="AA307" s="664" t="s">
        <v>122</v>
      </c>
      <c r="AB307" s="158"/>
      <c r="AC307" s="664" t="s">
        <v>124</v>
      </c>
      <c r="AD307" s="306" t="s">
        <v>125</v>
      </c>
      <c r="AE307" s="666" t="str">
        <f t="shared" si="13"/>
        <v/>
      </c>
      <c r="AF307" s="667" t="s">
        <v>126</v>
      </c>
      <c r="AG307" s="668" t="str">
        <f t="shared" si="14"/>
        <v/>
      </c>
    </row>
    <row r="308" spans="1:33" ht="36.75" customHeight="1">
      <c r="A308" s="660">
        <f t="shared" si="12"/>
        <v>298</v>
      </c>
      <c r="B308" s="1309" t="str">
        <f>IF(基本情報入力シート!C351="","",基本情報入力シート!C351)</f>
        <v/>
      </c>
      <c r="C308" s="1310"/>
      <c r="D308" s="1310"/>
      <c r="E308" s="1310"/>
      <c r="F308" s="1310"/>
      <c r="G308" s="1310"/>
      <c r="H308" s="1310"/>
      <c r="I308" s="1310"/>
      <c r="J308" s="1310"/>
      <c r="K308" s="1311"/>
      <c r="L308" s="660" t="str">
        <f>IF(基本情報入力シート!M351="","",基本情報入力シート!M351)</f>
        <v/>
      </c>
      <c r="M308" s="660" t="str">
        <f>IF(基本情報入力シート!R351="","",基本情報入力シート!R351)</f>
        <v/>
      </c>
      <c r="N308" s="660" t="str">
        <f>IF(基本情報入力シート!W351="","",基本情報入力シート!W351)</f>
        <v/>
      </c>
      <c r="O308" s="660" t="str">
        <f>IF(基本情報入力シート!X351="","",基本情報入力シート!X351)</f>
        <v/>
      </c>
      <c r="P308" s="661" t="str">
        <f>IF(基本情報入力シート!Y351="","",基本情報入力シート!Y351)</f>
        <v/>
      </c>
      <c r="Q308" s="641" t="str">
        <f>IF(基本情報入力シート!Z351="","",基本情報入力シート!Z351)</f>
        <v/>
      </c>
      <c r="R308" s="662" t="str">
        <f>IF(基本情報入力シート!AA351="","",基本情報入力シート!AA351)</f>
        <v/>
      </c>
      <c r="S308" s="157"/>
      <c r="T308" s="663" t="str">
        <f>IF(P308="","",VLOOKUP(P308,【参考】数式用2!$A$3:$C$26,3,FALSE))</f>
        <v/>
      </c>
      <c r="U308" s="664" t="s">
        <v>121</v>
      </c>
      <c r="V308" s="158"/>
      <c r="W308" s="665" t="s">
        <v>122</v>
      </c>
      <c r="X308" s="158"/>
      <c r="Y308" s="664" t="s">
        <v>123</v>
      </c>
      <c r="Z308" s="158"/>
      <c r="AA308" s="664" t="s">
        <v>122</v>
      </c>
      <c r="AB308" s="158"/>
      <c r="AC308" s="664" t="s">
        <v>124</v>
      </c>
      <c r="AD308" s="306" t="s">
        <v>125</v>
      </c>
      <c r="AE308" s="666" t="str">
        <f t="shared" si="13"/>
        <v/>
      </c>
      <c r="AF308" s="667" t="s">
        <v>126</v>
      </c>
      <c r="AG308" s="668" t="str">
        <f t="shared" si="14"/>
        <v/>
      </c>
    </row>
    <row r="309" spans="1:33" ht="36.75" customHeight="1">
      <c r="A309" s="660">
        <f t="shared" si="12"/>
        <v>299</v>
      </c>
      <c r="B309" s="1309" t="str">
        <f>IF(基本情報入力シート!C352="","",基本情報入力シート!C352)</f>
        <v/>
      </c>
      <c r="C309" s="1310"/>
      <c r="D309" s="1310"/>
      <c r="E309" s="1310"/>
      <c r="F309" s="1310"/>
      <c r="G309" s="1310"/>
      <c r="H309" s="1310"/>
      <c r="I309" s="1310"/>
      <c r="J309" s="1310"/>
      <c r="K309" s="1311"/>
      <c r="L309" s="660" t="str">
        <f>IF(基本情報入力シート!M352="","",基本情報入力シート!M352)</f>
        <v/>
      </c>
      <c r="M309" s="660" t="str">
        <f>IF(基本情報入力シート!R352="","",基本情報入力シート!R352)</f>
        <v/>
      </c>
      <c r="N309" s="660" t="str">
        <f>IF(基本情報入力シート!W352="","",基本情報入力シート!W352)</f>
        <v/>
      </c>
      <c r="O309" s="660" t="str">
        <f>IF(基本情報入力シート!X352="","",基本情報入力シート!X352)</f>
        <v/>
      </c>
      <c r="P309" s="661" t="str">
        <f>IF(基本情報入力シート!Y352="","",基本情報入力シート!Y352)</f>
        <v/>
      </c>
      <c r="Q309" s="641" t="str">
        <f>IF(基本情報入力シート!Z352="","",基本情報入力シート!Z352)</f>
        <v/>
      </c>
      <c r="R309" s="662" t="str">
        <f>IF(基本情報入力シート!AA352="","",基本情報入力シート!AA352)</f>
        <v/>
      </c>
      <c r="S309" s="157"/>
      <c r="T309" s="663" t="str">
        <f>IF(P309="","",VLOOKUP(P309,【参考】数式用2!$A$3:$C$26,3,FALSE))</f>
        <v/>
      </c>
      <c r="U309" s="664" t="s">
        <v>121</v>
      </c>
      <c r="V309" s="158"/>
      <c r="W309" s="665" t="s">
        <v>122</v>
      </c>
      <c r="X309" s="158"/>
      <c r="Y309" s="664" t="s">
        <v>123</v>
      </c>
      <c r="Z309" s="158"/>
      <c r="AA309" s="664" t="s">
        <v>122</v>
      </c>
      <c r="AB309" s="158"/>
      <c r="AC309" s="664" t="s">
        <v>124</v>
      </c>
      <c r="AD309" s="306" t="s">
        <v>125</v>
      </c>
      <c r="AE309" s="666" t="str">
        <f t="shared" si="13"/>
        <v/>
      </c>
      <c r="AF309" s="667" t="s">
        <v>126</v>
      </c>
      <c r="AG309" s="668" t="str">
        <f t="shared" si="14"/>
        <v/>
      </c>
    </row>
    <row r="310" spans="1:33" ht="36.75" customHeight="1">
      <c r="A310" s="660">
        <f t="shared" si="12"/>
        <v>300</v>
      </c>
      <c r="B310" s="1309" t="str">
        <f>IF(基本情報入力シート!C353="","",基本情報入力シート!C353)</f>
        <v/>
      </c>
      <c r="C310" s="1310"/>
      <c r="D310" s="1310"/>
      <c r="E310" s="1310"/>
      <c r="F310" s="1310"/>
      <c r="G310" s="1310"/>
      <c r="H310" s="1310"/>
      <c r="I310" s="1310"/>
      <c r="J310" s="1310"/>
      <c r="K310" s="1311"/>
      <c r="L310" s="660" t="str">
        <f>IF(基本情報入力シート!M353="","",基本情報入力シート!M353)</f>
        <v/>
      </c>
      <c r="M310" s="660" t="str">
        <f>IF(基本情報入力シート!R353="","",基本情報入力シート!R353)</f>
        <v/>
      </c>
      <c r="N310" s="660" t="str">
        <f>IF(基本情報入力シート!W353="","",基本情報入力シート!W353)</f>
        <v/>
      </c>
      <c r="O310" s="660" t="str">
        <f>IF(基本情報入力シート!X353="","",基本情報入力シート!X353)</f>
        <v/>
      </c>
      <c r="P310" s="661" t="str">
        <f>IF(基本情報入力シート!Y353="","",基本情報入力シート!Y353)</f>
        <v/>
      </c>
      <c r="Q310" s="641" t="str">
        <f>IF(基本情報入力シート!Z353="","",基本情報入力シート!Z353)</f>
        <v/>
      </c>
      <c r="R310" s="662" t="str">
        <f>IF(基本情報入力シート!AA353="","",基本情報入力シート!AA353)</f>
        <v/>
      </c>
      <c r="S310" s="157"/>
      <c r="T310" s="663" t="str">
        <f>IF(P310="","",VLOOKUP(P310,【参考】数式用2!$A$3:$C$26,3,FALSE))</f>
        <v/>
      </c>
      <c r="U310" s="664" t="s">
        <v>121</v>
      </c>
      <c r="V310" s="158"/>
      <c r="W310" s="665" t="s">
        <v>122</v>
      </c>
      <c r="X310" s="158"/>
      <c r="Y310" s="664" t="s">
        <v>123</v>
      </c>
      <c r="Z310" s="158"/>
      <c r="AA310" s="664" t="s">
        <v>122</v>
      </c>
      <c r="AB310" s="158"/>
      <c r="AC310" s="664" t="s">
        <v>124</v>
      </c>
      <c r="AD310" s="306" t="s">
        <v>125</v>
      </c>
      <c r="AE310" s="666" t="str">
        <f t="shared" si="13"/>
        <v/>
      </c>
      <c r="AF310" s="667" t="s">
        <v>126</v>
      </c>
      <c r="AG310" s="668" t="str">
        <f t="shared" si="14"/>
        <v/>
      </c>
    </row>
    <row r="311" spans="1:33" ht="36.75" customHeight="1">
      <c r="A311" s="660">
        <f t="shared" si="12"/>
        <v>301</v>
      </c>
      <c r="B311" s="1309" t="str">
        <f>IF(基本情報入力シート!C354="","",基本情報入力シート!C354)</f>
        <v/>
      </c>
      <c r="C311" s="1310"/>
      <c r="D311" s="1310"/>
      <c r="E311" s="1310"/>
      <c r="F311" s="1310"/>
      <c r="G311" s="1310"/>
      <c r="H311" s="1310"/>
      <c r="I311" s="1310"/>
      <c r="J311" s="1310"/>
      <c r="K311" s="1311"/>
      <c r="L311" s="660" t="str">
        <f>IF(基本情報入力シート!M354="","",基本情報入力シート!M354)</f>
        <v/>
      </c>
      <c r="M311" s="660" t="str">
        <f>IF(基本情報入力シート!R354="","",基本情報入力シート!R354)</f>
        <v/>
      </c>
      <c r="N311" s="660" t="str">
        <f>IF(基本情報入力シート!W354="","",基本情報入力シート!W354)</f>
        <v/>
      </c>
      <c r="O311" s="660" t="str">
        <f>IF(基本情報入力シート!X354="","",基本情報入力シート!X354)</f>
        <v/>
      </c>
      <c r="P311" s="661" t="str">
        <f>IF(基本情報入力シート!Y354="","",基本情報入力シート!Y354)</f>
        <v/>
      </c>
      <c r="Q311" s="641" t="str">
        <f>IF(基本情報入力シート!Z354="","",基本情報入力シート!Z354)</f>
        <v/>
      </c>
      <c r="R311" s="662" t="str">
        <f>IF(基本情報入力シート!AA354="","",基本情報入力シート!AA354)</f>
        <v/>
      </c>
      <c r="S311" s="157"/>
      <c r="T311" s="663" t="str">
        <f>IF(P311="","",VLOOKUP(P311,【参考】数式用2!$A$3:$C$26,3,FALSE))</f>
        <v/>
      </c>
      <c r="U311" s="664" t="s">
        <v>121</v>
      </c>
      <c r="V311" s="158"/>
      <c r="W311" s="665" t="s">
        <v>122</v>
      </c>
      <c r="X311" s="158"/>
      <c r="Y311" s="664" t="s">
        <v>123</v>
      </c>
      <c r="Z311" s="158"/>
      <c r="AA311" s="664" t="s">
        <v>122</v>
      </c>
      <c r="AB311" s="158"/>
      <c r="AC311" s="664" t="s">
        <v>124</v>
      </c>
      <c r="AD311" s="306" t="s">
        <v>125</v>
      </c>
      <c r="AE311" s="666" t="str">
        <f t="shared" si="13"/>
        <v/>
      </c>
      <c r="AF311" s="667" t="s">
        <v>126</v>
      </c>
      <c r="AG311" s="668" t="str">
        <f t="shared" si="14"/>
        <v/>
      </c>
    </row>
    <row r="312" spans="1:33" ht="36.75" customHeight="1">
      <c r="A312" s="660">
        <f t="shared" si="12"/>
        <v>302</v>
      </c>
      <c r="B312" s="1309" t="str">
        <f>IF(基本情報入力シート!C355="","",基本情報入力シート!C355)</f>
        <v/>
      </c>
      <c r="C312" s="1310"/>
      <c r="D312" s="1310"/>
      <c r="E312" s="1310"/>
      <c r="F312" s="1310"/>
      <c r="G312" s="1310"/>
      <c r="H312" s="1310"/>
      <c r="I312" s="1310"/>
      <c r="J312" s="1310"/>
      <c r="K312" s="1311"/>
      <c r="L312" s="660" t="str">
        <f>IF(基本情報入力シート!M355="","",基本情報入力シート!M355)</f>
        <v/>
      </c>
      <c r="M312" s="660" t="str">
        <f>IF(基本情報入力シート!R355="","",基本情報入力シート!R355)</f>
        <v/>
      </c>
      <c r="N312" s="660" t="str">
        <f>IF(基本情報入力シート!W355="","",基本情報入力シート!W355)</f>
        <v/>
      </c>
      <c r="O312" s="660" t="str">
        <f>IF(基本情報入力シート!X355="","",基本情報入力シート!X355)</f>
        <v/>
      </c>
      <c r="P312" s="661" t="str">
        <f>IF(基本情報入力シート!Y355="","",基本情報入力シート!Y355)</f>
        <v/>
      </c>
      <c r="Q312" s="641" t="str">
        <f>IF(基本情報入力シート!Z355="","",基本情報入力シート!Z355)</f>
        <v/>
      </c>
      <c r="R312" s="662" t="str">
        <f>IF(基本情報入力シート!AA355="","",基本情報入力シート!AA355)</f>
        <v/>
      </c>
      <c r="S312" s="157"/>
      <c r="T312" s="663" t="str">
        <f>IF(P312="","",VLOOKUP(P312,【参考】数式用2!$A$3:$C$26,3,FALSE))</f>
        <v/>
      </c>
      <c r="U312" s="664" t="s">
        <v>121</v>
      </c>
      <c r="V312" s="158"/>
      <c r="W312" s="665" t="s">
        <v>122</v>
      </c>
      <c r="X312" s="158"/>
      <c r="Y312" s="664" t="s">
        <v>123</v>
      </c>
      <c r="Z312" s="158"/>
      <c r="AA312" s="664" t="s">
        <v>122</v>
      </c>
      <c r="AB312" s="158"/>
      <c r="AC312" s="664" t="s">
        <v>124</v>
      </c>
      <c r="AD312" s="306" t="s">
        <v>125</v>
      </c>
      <c r="AE312" s="666" t="str">
        <f t="shared" si="13"/>
        <v/>
      </c>
      <c r="AF312" s="667" t="s">
        <v>126</v>
      </c>
      <c r="AG312" s="668" t="str">
        <f t="shared" si="14"/>
        <v/>
      </c>
    </row>
    <row r="313" spans="1:33" ht="36.75" customHeight="1">
      <c r="A313" s="660">
        <f t="shared" si="12"/>
        <v>303</v>
      </c>
      <c r="B313" s="1309" t="str">
        <f>IF(基本情報入力シート!C356="","",基本情報入力シート!C356)</f>
        <v/>
      </c>
      <c r="C313" s="1310"/>
      <c r="D313" s="1310"/>
      <c r="E313" s="1310"/>
      <c r="F313" s="1310"/>
      <c r="G313" s="1310"/>
      <c r="H313" s="1310"/>
      <c r="I313" s="1310"/>
      <c r="J313" s="1310"/>
      <c r="K313" s="1311"/>
      <c r="L313" s="660" t="str">
        <f>IF(基本情報入力シート!M356="","",基本情報入力シート!M356)</f>
        <v/>
      </c>
      <c r="M313" s="660" t="str">
        <f>IF(基本情報入力シート!R356="","",基本情報入力シート!R356)</f>
        <v/>
      </c>
      <c r="N313" s="660" t="str">
        <f>IF(基本情報入力シート!W356="","",基本情報入力シート!W356)</f>
        <v/>
      </c>
      <c r="O313" s="660" t="str">
        <f>IF(基本情報入力シート!X356="","",基本情報入力シート!X356)</f>
        <v/>
      </c>
      <c r="P313" s="661" t="str">
        <f>IF(基本情報入力シート!Y356="","",基本情報入力シート!Y356)</f>
        <v/>
      </c>
      <c r="Q313" s="641" t="str">
        <f>IF(基本情報入力シート!Z356="","",基本情報入力シート!Z356)</f>
        <v/>
      </c>
      <c r="R313" s="662" t="str">
        <f>IF(基本情報入力シート!AA356="","",基本情報入力シート!AA356)</f>
        <v/>
      </c>
      <c r="S313" s="157"/>
      <c r="T313" s="663" t="str">
        <f>IF(P313="","",VLOOKUP(P313,【参考】数式用2!$A$3:$C$26,3,FALSE))</f>
        <v/>
      </c>
      <c r="U313" s="664" t="s">
        <v>121</v>
      </c>
      <c r="V313" s="158"/>
      <c r="W313" s="665" t="s">
        <v>122</v>
      </c>
      <c r="X313" s="158"/>
      <c r="Y313" s="664" t="s">
        <v>123</v>
      </c>
      <c r="Z313" s="158"/>
      <c r="AA313" s="664" t="s">
        <v>122</v>
      </c>
      <c r="AB313" s="158"/>
      <c r="AC313" s="664" t="s">
        <v>124</v>
      </c>
      <c r="AD313" s="306" t="s">
        <v>125</v>
      </c>
      <c r="AE313" s="666" t="str">
        <f t="shared" si="13"/>
        <v/>
      </c>
      <c r="AF313" s="667" t="s">
        <v>126</v>
      </c>
      <c r="AG313" s="668" t="str">
        <f t="shared" si="14"/>
        <v/>
      </c>
    </row>
    <row r="314" spans="1:33" ht="36.75" customHeight="1">
      <c r="A314" s="660">
        <f t="shared" si="12"/>
        <v>304</v>
      </c>
      <c r="B314" s="1309" t="str">
        <f>IF(基本情報入力シート!C357="","",基本情報入力シート!C357)</f>
        <v/>
      </c>
      <c r="C314" s="1310"/>
      <c r="D314" s="1310"/>
      <c r="E314" s="1310"/>
      <c r="F314" s="1310"/>
      <c r="G314" s="1310"/>
      <c r="H314" s="1310"/>
      <c r="I314" s="1310"/>
      <c r="J314" s="1310"/>
      <c r="K314" s="1311"/>
      <c r="L314" s="660" t="str">
        <f>IF(基本情報入力シート!M357="","",基本情報入力シート!M357)</f>
        <v/>
      </c>
      <c r="M314" s="660" t="str">
        <f>IF(基本情報入力シート!R357="","",基本情報入力シート!R357)</f>
        <v/>
      </c>
      <c r="N314" s="660" t="str">
        <f>IF(基本情報入力シート!W357="","",基本情報入力シート!W357)</f>
        <v/>
      </c>
      <c r="O314" s="660" t="str">
        <f>IF(基本情報入力シート!X357="","",基本情報入力シート!X357)</f>
        <v/>
      </c>
      <c r="P314" s="661" t="str">
        <f>IF(基本情報入力シート!Y357="","",基本情報入力シート!Y357)</f>
        <v/>
      </c>
      <c r="Q314" s="641" t="str">
        <f>IF(基本情報入力シート!Z357="","",基本情報入力シート!Z357)</f>
        <v/>
      </c>
      <c r="R314" s="662" t="str">
        <f>IF(基本情報入力シート!AA357="","",基本情報入力シート!AA357)</f>
        <v/>
      </c>
      <c r="S314" s="157"/>
      <c r="T314" s="663" t="str">
        <f>IF(P314="","",VLOOKUP(P314,【参考】数式用2!$A$3:$C$26,3,FALSE))</f>
        <v/>
      </c>
      <c r="U314" s="664" t="s">
        <v>121</v>
      </c>
      <c r="V314" s="158"/>
      <c r="W314" s="665" t="s">
        <v>122</v>
      </c>
      <c r="X314" s="158"/>
      <c r="Y314" s="664" t="s">
        <v>123</v>
      </c>
      <c r="Z314" s="158"/>
      <c r="AA314" s="664" t="s">
        <v>122</v>
      </c>
      <c r="AB314" s="158"/>
      <c r="AC314" s="664" t="s">
        <v>124</v>
      </c>
      <c r="AD314" s="306" t="s">
        <v>125</v>
      </c>
      <c r="AE314" s="666" t="str">
        <f t="shared" si="13"/>
        <v/>
      </c>
      <c r="AF314" s="667" t="s">
        <v>126</v>
      </c>
      <c r="AG314" s="668" t="str">
        <f t="shared" si="14"/>
        <v/>
      </c>
    </row>
    <row r="315" spans="1:33" ht="36.75" customHeight="1">
      <c r="A315" s="660">
        <f t="shared" si="12"/>
        <v>305</v>
      </c>
      <c r="B315" s="1309" t="str">
        <f>IF(基本情報入力シート!C358="","",基本情報入力シート!C358)</f>
        <v/>
      </c>
      <c r="C315" s="1310"/>
      <c r="D315" s="1310"/>
      <c r="E315" s="1310"/>
      <c r="F315" s="1310"/>
      <c r="G315" s="1310"/>
      <c r="H315" s="1310"/>
      <c r="I315" s="1310"/>
      <c r="J315" s="1310"/>
      <c r="K315" s="1311"/>
      <c r="L315" s="660" t="str">
        <f>IF(基本情報入力シート!M358="","",基本情報入力シート!M358)</f>
        <v/>
      </c>
      <c r="M315" s="660" t="str">
        <f>IF(基本情報入力シート!R358="","",基本情報入力シート!R358)</f>
        <v/>
      </c>
      <c r="N315" s="660" t="str">
        <f>IF(基本情報入力シート!W358="","",基本情報入力シート!W358)</f>
        <v/>
      </c>
      <c r="O315" s="660" t="str">
        <f>IF(基本情報入力シート!X358="","",基本情報入力シート!X358)</f>
        <v/>
      </c>
      <c r="P315" s="661" t="str">
        <f>IF(基本情報入力シート!Y358="","",基本情報入力シート!Y358)</f>
        <v/>
      </c>
      <c r="Q315" s="641" t="str">
        <f>IF(基本情報入力シート!Z358="","",基本情報入力シート!Z358)</f>
        <v/>
      </c>
      <c r="R315" s="662" t="str">
        <f>IF(基本情報入力シート!AA358="","",基本情報入力シート!AA358)</f>
        <v/>
      </c>
      <c r="S315" s="157"/>
      <c r="T315" s="663" t="str">
        <f>IF(P315="","",VLOOKUP(P315,【参考】数式用2!$A$3:$C$26,3,FALSE))</f>
        <v/>
      </c>
      <c r="U315" s="664" t="s">
        <v>121</v>
      </c>
      <c r="V315" s="158"/>
      <c r="W315" s="665" t="s">
        <v>122</v>
      </c>
      <c r="X315" s="158"/>
      <c r="Y315" s="664" t="s">
        <v>123</v>
      </c>
      <c r="Z315" s="158"/>
      <c r="AA315" s="664" t="s">
        <v>122</v>
      </c>
      <c r="AB315" s="158"/>
      <c r="AC315" s="664" t="s">
        <v>124</v>
      </c>
      <c r="AD315" s="306" t="s">
        <v>125</v>
      </c>
      <c r="AE315" s="666" t="str">
        <f t="shared" si="13"/>
        <v/>
      </c>
      <c r="AF315" s="667" t="s">
        <v>126</v>
      </c>
      <c r="AG315" s="668" t="str">
        <f t="shared" si="14"/>
        <v/>
      </c>
    </row>
    <row r="316" spans="1:33" ht="36.75" customHeight="1">
      <c r="A316" s="660">
        <f t="shared" si="12"/>
        <v>306</v>
      </c>
      <c r="B316" s="1309" t="str">
        <f>IF(基本情報入力シート!C359="","",基本情報入力シート!C359)</f>
        <v/>
      </c>
      <c r="C316" s="1310"/>
      <c r="D316" s="1310"/>
      <c r="E316" s="1310"/>
      <c r="F316" s="1310"/>
      <c r="G316" s="1310"/>
      <c r="H316" s="1310"/>
      <c r="I316" s="1310"/>
      <c r="J316" s="1310"/>
      <c r="K316" s="1311"/>
      <c r="L316" s="660" t="str">
        <f>IF(基本情報入力シート!M359="","",基本情報入力シート!M359)</f>
        <v/>
      </c>
      <c r="M316" s="660" t="str">
        <f>IF(基本情報入力シート!R359="","",基本情報入力シート!R359)</f>
        <v/>
      </c>
      <c r="N316" s="660" t="str">
        <f>IF(基本情報入力シート!W359="","",基本情報入力シート!W359)</f>
        <v/>
      </c>
      <c r="O316" s="660" t="str">
        <f>IF(基本情報入力シート!X359="","",基本情報入力シート!X359)</f>
        <v/>
      </c>
      <c r="P316" s="661" t="str">
        <f>IF(基本情報入力シート!Y359="","",基本情報入力シート!Y359)</f>
        <v/>
      </c>
      <c r="Q316" s="641" t="str">
        <f>IF(基本情報入力シート!Z359="","",基本情報入力シート!Z359)</f>
        <v/>
      </c>
      <c r="R316" s="662" t="str">
        <f>IF(基本情報入力シート!AA359="","",基本情報入力シート!AA359)</f>
        <v/>
      </c>
      <c r="S316" s="157"/>
      <c r="T316" s="663" t="str">
        <f>IF(P316="","",VLOOKUP(P316,【参考】数式用2!$A$3:$C$26,3,FALSE))</f>
        <v/>
      </c>
      <c r="U316" s="664" t="s">
        <v>121</v>
      </c>
      <c r="V316" s="158"/>
      <c r="W316" s="665" t="s">
        <v>122</v>
      </c>
      <c r="X316" s="158"/>
      <c r="Y316" s="664" t="s">
        <v>123</v>
      </c>
      <c r="Z316" s="158"/>
      <c r="AA316" s="664" t="s">
        <v>122</v>
      </c>
      <c r="AB316" s="158"/>
      <c r="AC316" s="664" t="s">
        <v>124</v>
      </c>
      <c r="AD316" s="306" t="s">
        <v>125</v>
      </c>
      <c r="AE316" s="666" t="str">
        <f t="shared" si="13"/>
        <v/>
      </c>
      <c r="AF316" s="667" t="s">
        <v>126</v>
      </c>
      <c r="AG316" s="668" t="str">
        <f t="shared" si="14"/>
        <v/>
      </c>
    </row>
    <row r="317" spans="1:33" ht="36.75" customHeight="1">
      <c r="A317" s="660">
        <f t="shared" si="12"/>
        <v>307</v>
      </c>
      <c r="B317" s="1309" t="str">
        <f>IF(基本情報入力シート!C360="","",基本情報入力シート!C360)</f>
        <v/>
      </c>
      <c r="C317" s="1310"/>
      <c r="D317" s="1310"/>
      <c r="E317" s="1310"/>
      <c r="F317" s="1310"/>
      <c r="G317" s="1310"/>
      <c r="H317" s="1310"/>
      <c r="I317" s="1310"/>
      <c r="J317" s="1310"/>
      <c r="K317" s="1311"/>
      <c r="L317" s="660" t="str">
        <f>IF(基本情報入力シート!M360="","",基本情報入力シート!M360)</f>
        <v/>
      </c>
      <c r="M317" s="660" t="str">
        <f>IF(基本情報入力シート!R360="","",基本情報入力シート!R360)</f>
        <v/>
      </c>
      <c r="N317" s="660" t="str">
        <f>IF(基本情報入力シート!W360="","",基本情報入力シート!W360)</f>
        <v/>
      </c>
      <c r="O317" s="660" t="str">
        <f>IF(基本情報入力シート!X360="","",基本情報入力シート!X360)</f>
        <v/>
      </c>
      <c r="P317" s="661" t="str">
        <f>IF(基本情報入力シート!Y360="","",基本情報入力シート!Y360)</f>
        <v/>
      </c>
      <c r="Q317" s="641" t="str">
        <f>IF(基本情報入力シート!Z360="","",基本情報入力シート!Z360)</f>
        <v/>
      </c>
      <c r="R317" s="662" t="str">
        <f>IF(基本情報入力シート!AA360="","",基本情報入力シート!AA360)</f>
        <v/>
      </c>
      <c r="S317" s="157"/>
      <c r="T317" s="663" t="str">
        <f>IF(P317="","",VLOOKUP(P317,【参考】数式用2!$A$3:$C$26,3,FALSE))</f>
        <v/>
      </c>
      <c r="U317" s="664" t="s">
        <v>121</v>
      </c>
      <c r="V317" s="158"/>
      <c r="W317" s="665" t="s">
        <v>122</v>
      </c>
      <c r="X317" s="158"/>
      <c r="Y317" s="664" t="s">
        <v>123</v>
      </c>
      <c r="Z317" s="158"/>
      <c r="AA317" s="664" t="s">
        <v>122</v>
      </c>
      <c r="AB317" s="158"/>
      <c r="AC317" s="664" t="s">
        <v>124</v>
      </c>
      <c r="AD317" s="306" t="s">
        <v>125</v>
      </c>
      <c r="AE317" s="666" t="str">
        <f t="shared" si="13"/>
        <v/>
      </c>
      <c r="AF317" s="667" t="s">
        <v>126</v>
      </c>
      <c r="AG317" s="668" t="str">
        <f t="shared" si="14"/>
        <v/>
      </c>
    </row>
    <row r="318" spans="1:33" ht="36.75" customHeight="1">
      <c r="A318" s="660">
        <f t="shared" si="12"/>
        <v>308</v>
      </c>
      <c r="B318" s="1309" t="str">
        <f>IF(基本情報入力シート!C361="","",基本情報入力シート!C361)</f>
        <v/>
      </c>
      <c r="C318" s="1310"/>
      <c r="D318" s="1310"/>
      <c r="E318" s="1310"/>
      <c r="F318" s="1310"/>
      <c r="G318" s="1310"/>
      <c r="H318" s="1310"/>
      <c r="I318" s="1310"/>
      <c r="J318" s="1310"/>
      <c r="K318" s="1311"/>
      <c r="L318" s="660" t="str">
        <f>IF(基本情報入力シート!M361="","",基本情報入力シート!M361)</f>
        <v/>
      </c>
      <c r="M318" s="660" t="str">
        <f>IF(基本情報入力シート!R361="","",基本情報入力シート!R361)</f>
        <v/>
      </c>
      <c r="N318" s="660" t="str">
        <f>IF(基本情報入力シート!W361="","",基本情報入力シート!W361)</f>
        <v/>
      </c>
      <c r="O318" s="660" t="str">
        <f>IF(基本情報入力シート!X361="","",基本情報入力シート!X361)</f>
        <v/>
      </c>
      <c r="P318" s="661" t="str">
        <f>IF(基本情報入力シート!Y361="","",基本情報入力シート!Y361)</f>
        <v/>
      </c>
      <c r="Q318" s="641" t="str">
        <f>IF(基本情報入力シート!Z361="","",基本情報入力シート!Z361)</f>
        <v/>
      </c>
      <c r="R318" s="662" t="str">
        <f>IF(基本情報入力シート!AA361="","",基本情報入力シート!AA361)</f>
        <v/>
      </c>
      <c r="S318" s="157"/>
      <c r="T318" s="663" t="str">
        <f>IF(P318="","",VLOOKUP(P318,【参考】数式用2!$A$3:$C$26,3,FALSE))</f>
        <v/>
      </c>
      <c r="U318" s="664" t="s">
        <v>121</v>
      </c>
      <c r="V318" s="158"/>
      <c r="W318" s="665" t="s">
        <v>122</v>
      </c>
      <c r="X318" s="158"/>
      <c r="Y318" s="664" t="s">
        <v>123</v>
      </c>
      <c r="Z318" s="158"/>
      <c r="AA318" s="664" t="s">
        <v>122</v>
      </c>
      <c r="AB318" s="158"/>
      <c r="AC318" s="664" t="s">
        <v>124</v>
      </c>
      <c r="AD318" s="306" t="s">
        <v>125</v>
      </c>
      <c r="AE318" s="666" t="str">
        <f t="shared" si="13"/>
        <v/>
      </c>
      <c r="AF318" s="667" t="s">
        <v>126</v>
      </c>
      <c r="AG318" s="668" t="str">
        <f t="shared" si="14"/>
        <v/>
      </c>
    </row>
    <row r="319" spans="1:33" ht="36.75" customHeight="1">
      <c r="A319" s="660">
        <f t="shared" si="12"/>
        <v>309</v>
      </c>
      <c r="B319" s="1309" t="str">
        <f>IF(基本情報入力シート!C362="","",基本情報入力シート!C362)</f>
        <v/>
      </c>
      <c r="C319" s="1310"/>
      <c r="D319" s="1310"/>
      <c r="E319" s="1310"/>
      <c r="F319" s="1310"/>
      <c r="G319" s="1310"/>
      <c r="H319" s="1310"/>
      <c r="I319" s="1310"/>
      <c r="J319" s="1310"/>
      <c r="K319" s="1311"/>
      <c r="L319" s="660" t="str">
        <f>IF(基本情報入力シート!M362="","",基本情報入力シート!M362)</f>
        <v/>
      </c>
      <c r="M319" s="660" t="str">
        <f>IF(基本情報入力シート!R362="","",基本情報入力シート!R362)</f>
        <v/>
      </c>
      <c r="N319" s="660" t="str">
        <f>IF(基本情報入力シート!W362="","",基本情報入力シート!W362)</f>
        <v/>
      </c>
      <c r="O319" s="660" t="str">
        <f>IF(基本情報入力シート!X362="","",基本情報入力シート!X362)</f>
        <v/>
      </c>
      <c r="P319" s="661" t="str">
        <f>IF(基本情報入力シート!Y362="","",基本情報入力シート!Y362)</f>
        <v/>
      </c>
      <c r="Q319" s="641" t="str">
        <f>IF(基本情報入力シート!Z362="","",基本情報入力シート!Z362)</f>
        <v/>
      </c>
      <c r="R319" s="662" t="str">
        <f>IF(基本情報入力シート!AA362="","",基本情報入力シート!AA362)</f>
        <v/>
      </c>
      <c r="S319" s="157"/>
      <c r="T319" s="663" t="str">
        <f>IF(P319="","",VLOOKUP(P319,【参考】数式用2!$A$3:$C$26,3,FALSE))</f>
        <v/>
      </c>
      <c r="U319" s="664" t="s">
        <v>121</v>
      </c>
      <c r="V319" s="158"/>
      <c r="W319" s="665" t="s">
        <v>122</v>
      </c>
      <c r="X319" s="158"/>
      <c r="Y319" s="664" t="s">
        <v>123</v>
      </c>
      <c r="Z319" s="158"/>
      <c r="AA319" s="664" t="s">
        <v>122</v>
      </c>
      <c r="AB319" s="158"/>
      <c r="AC319" s="664" t="s">
        <v>124</v>
      </c>
      <c r="AD319" s="306" t="s">
        <v>125</v>
      </c>
      <c r="AE319" s="666" t="str">
        <f t="shared" si="13"/>
        <v/>
      </c>
      <c r="AF319" s="667" t="s">
        <v>126</v>
      </c>
      <c r="AG319" s="668" t="str">
        <f t="shared" si="14"/>
        <v/>
      </c>
    </row>
    <row r="320" spans="1:33" ht="36.75" customHeight="1">
      <c r="A320" s="660">
        <f t="shared" si="12"/>
        <v>310</v>
      </c>
      <c r="B320" s="1309" t="str">
        <f>IF(基本情報入力シート!C363="","",基本情報入力シート!C363)</f>
        <v/>
      </c>
      <c r="C320" s="1310"/>
      <c r="D320" s="1310"/>
      <c r="E320" s="1310"/>
      <c r="F320" s="1310"/>
      <c r="G320" s="1310"/>
      <c r="H320" s="1310"/>
      <c r="I320" s="1310"/>
      <c r="J320" s="1310"/>
      <c r="K320" s="1311"/>
      <c r="L320" s="660" t="str">
        <f>IF(基本情報入力シート!M363="","",基本情報入力シート!M363)</f>
        <v/>
      </c>
      <c r="M320" s="660" t="str">
        <f>IF(基本情報入力シート!R363="","",基本情報入力シート!R363)</f>
        <v/>
      </c>
      <c r="N320" s="660" t="str">
        <f>IF(基本情報入力シート!W363="","",基本情報入力シート!W363)</f>
        <v/>
      </c>
      <c r="O320" s="660" t="str">
        <f>IF(基本情報入力シート!X363="","",基本情報入力シート!X363)</f>
        <v/>
      </c>
      <c r="P320" s="661" t="str">
        <f>IF(基本情報入力シート!Y363="","",基本情報入力シート!Y363)</f>
        <v/>
      </c>
      <c r="Q320" s="641" t="str">
        <f>IF(基本情報入力シート!Z363="","",基本情報入力シート!Z363)</f>
        <v/>
      </c>
      <c r="R320" s="662" t="str">
        <f>IF(基本情報入力シート!AA363="","",基本情報入力シート!AA363)</f>
        <v/>
      </c>
      <c r="S320" s="157"/>
      <c r="T320" s="663" t="str">
        <f>IF(P320="","",VLOOKUP(P320,【参考】数式用2!$A$3:$C$26,3,FALSE))</f>
        <v/>
      </c>
      <c r="U320" s="664" t="s">
        <v>121</v>
      </c>
      <c r="V320" s="158"/>
      <c r="W320" s="665" t="s">
        <v>122</v>
      </c>
      <c r="X320" s="158"/>
      <c r="Y320" s="664" t="s">
        <v>123</v>
      </c>
      <c r="Z320" s="158"/>
      <c r="AA320" s="664" t="s">
        <v>122</v>
      </c>
      <c r="AB320" s="158"/>
      <c r="AC320" s="664" t="s">
        <v>124</v>
      </c>
      <c r="AD320" s="306" t="s">
        <v>125</v>
      </c>
      <c r="AE320" s="666" t="str">
        <f t="shared" si="13"/>
        <v/>
      </c>
      <c r="AF320" s="667" t="s">
        <v>126</v>
      </c>
      <c r="AG320" s="668" t="str">
        <f t="shared" si="14"/>
        <v/>
      </c>
    </row>
    <row r="321" spans="1:33" ht="36.75" customHeight="1">
      <c r="A321" s="660">
        <f t="shared" si="12"/>
        <v>311</v>
      </c>
      <c r="B321" s="1309" t="str">
        <f>IF(基本情報入力シート!C364="","",基本情報入力シート!C364)</f>
        <v/>
      </c>
      <c r="C321" s="1310"/>
      <c r="D321" s="1310"/>
      <c r="E321" s="1310"/>
      <c r="F321" s="1310"/>
      <c r="G321" s="1310"/>
      <c r="H321" s="1310"/>
      <c r="I321" s="1310"/>
      <c r="J321" s="1310"/>
      <c r="K321" s="1311"/>
      <c r="L321" s="660" t="str">
        <f>IF(基本情報入力シート!M364="","",基本情報入力シート!M364)</f>
        <v/>
      </c>
      <c r="M321" s="660" t="str">
        <f>IF(基本情報入力シート!R364="","",基本情報入力シート!R364)</f>
        <v/>
      </c>
      <c r="N321" s="660" t="str">
        <f>IF(基本情報入力シート!W364="","",基本情報入力シート!W364)</f>
        <v/>
      </c>
      <c r="O321" s="660" t="str">
        <f>IF(基本情報入力シート!X364="","",基本情報入力シート!X364)</f>
        <v/>
      </c>
      <c r="P321" s="661" t="str">
        <f>IF(基本情報入力シート!Y364="","",基本情報入力シート!Y364)</f>
        <v/>
      </c>
      <c r="Q321" s="641" t="str">
        <f>IF(基本情報入力シート!Z364="","",基本情報入力シート!Z364)</f>
        <v/>
      </c>
      <c r="R321" s="662" t="str">
        <f>IF(基本情報入力シート!AA364="","",基本情報入力シート!AA364)</f>
        <v/>
      </c>
      <c r="S321" s="157"/>
      <c r="T321" s="663" t="str">
        <f>IF(P321="","",VLOOKUP(P321,【参考】数式用2!$A$3:$C$26,3,FALSE))</f>
        <v/>
      </c>
      <c r="U321" s="664" t="s">
        <v>121</v>
      </c>
      <c r="V321" s="158"/>
      <c r="W321" s="665" t="s">
        <v>122</v>
      </c>
      <c r="X321" s="158"/>
      <c r="Y321" s="664" t="s">
        <v>123</v>
      </c>
      <c r="Z321" s="158"/>
      <c r="AA321" s="664" t="s">
        <v>122</v>
      </c>
      <c r="AB321" s="158"/>
      <c r="AC321" s="664" t="s">
        <v>124</v>
      </c>
      <c r="AD321" s="306" t="s">
        <v>125</v>
      </c>
      <c r="AE321" s="666" t="str">
        <f t="shared" si="13"/>
        <v/>
      </c>
      <c r="AF321" s="667" t="s">
        <v>126</v>
      </c>
      <c r="AG321" s="668" t="str">
        <f t="shared" si="14"/>
        <v/>
      </c>
    </row>
    <row r="322" spans="1:33" ht="36.75" customHeight="1">
      <c r="A322" s="660">
        <f t="shared" si="12"/>
        <v>312</v>
      </c>
      <c r="B322" s="1309" t="str">
        <f>IF(基本情報入力シート!C365="","",基本情報入力シート!C365)</f>
        <v/>
      </c>
      <c r="C322" s="1310"/>
      <c r="D322" s="1310"/>
      <c r="E322" s="1310"/>
      <c r="F322" s="1310"/>
      <c r="G322" s="1310"/>
      <c r="H322" s="1310"/>
      <c r="I322" s="1310"/>
      <c r="J322" s="1310"/>
      <c r="K322" s="1311"/>
      <c r="L322" s="660" t="str">
        <f>IF(基本情報入力シート!M365="","",基本情報入力シート!M365)</f>
        <v/>
      </c>
      <c r="M322" s="660" t="str">
        <f>IF(基本情報入力シート!R365="","",基本情報入力シート!R365)</f>
        <v/>
      </c>
      <c r="N322" s="660" t="str">
        <f>IF(基本情報入力シート!W365="","",基本情報入力シート!W365)</f>
        <v/>
      </c>
      <c r="O322" s="660" t="str">
        <f>IF(基本情報入力シート!X365="","",基本情報入力シート!X365)</f>
        <v/>
      </c>
      <c r="P322" s="661" t="str">
        <f>IF(基本情報入力シート!Y365="","",基本情報入力シート!Y365)</f>
        <v/>
      </c>
      <c r="Q322" s="641" t="str">
        <f>IF(基本情報入力シート!Z365="","",基本情報入力シート!Z365)</f>
        <v/>
      </c>
      <c r="R322" s="662" t="str">
        <f>IF(基本情報入力シート!AA365="","",基本情報入力シート!AA365)</f>
        <v/>
      </c>
      <c r="S322" s="157"/>
      <c r="T322" s="663" t="str">
        <f>IF(P322="","",VLOOKUP(P322,【参考】数式用2!$A$3:$C$26,3,FALSE))</f>
        <v/>
      </c>
      <c r="U322" s="664" t="s">
        <v>121</v>
      </c>
      <c r="V322" s="158"/>
      <c r="W322" s="665" t="s">
        <v>122</v>
      </c>
      <c r="X322" s="158"/>
      <c r="Y322" s="664" t="s">
        <v>123</v>
      </c>
      <c r="Z322" s="158"/>
      <c r="AA322" s="664" t="s">
        <v>122</v>
      </c>
      <c r="AB322" s="158"/>
      <c r="AC322" s="664" t="s">
        <v>124</v>
      </c>
      <c r="AD322" s="306" t="s">
        <v>125</v>
      </c>
      <c r="AE322" s="666" t="str">
        <f t="shared" si="13"/>
        <v/>
      </c>
      <c r="AF322" s="667" t="s">
        <v>126</v>
      </c>
      <c r="AG322" s="668" t="str">
        <f t="shared" si="14"/>
        <v/>
      </c>
    </row>
    <row r="323" spans="1:33" ht="36.75" customHeight="1">
      <c r="A323" s="660">
        <f t="shared" si="12"/>
        <v>313</v>
      </c>
      <c r="B323" s="1309" t="str">
        <f>IF(基本情報入力シート!C366="","",基本情報入力シート!C366)</f>
        <v/>
      </c>
      <c r="C323" s="1310"/>
      <c r="D323" s="1310"/>
      <c r="E323" s="1310"/>
      <c r="F323" s="1310"/>
      <c r="G323" s="1310"/>
      <c r="H323" s="1310"/>
      <c r="I323" s="1310"/>
      <c r="J323" s="1310"/>
      <c r="K323" s="1311"/>
      <c r="L323" s="660" t="str">
        <f>IF(基本情報入力シート!M366="","",基本情報入力シート!M366)</f>
        <v/>
      </c>
      <c r="M323" s="660" t="str">
        <f>IF(基本情報入力シート!R366="","",基本情報入力シート!R366)</f>
        <v/>
      </c>
      <c r="N323" s="660" t="str">
        <f>IF(基本情報入力シート!W366="","",基本情報入力シート!W366)</f>
        <v/>
      </c>
      <c r="O323" s="660" t="str">
        <f>IF(基本情報入力シート!X366="","",基本情報入力シート!X366)</f>
        <v/>
      </c>
      <c r="P323" s="661" t="str">
        <f>IF(基本情報入力シート!Y366="","",基本情報入力シート!Y366)</f>
        <v/>
      </c>
      <c r="Q323" s="641" t="str">
        <f>IF(基本情報入力シート!Z366="","",基本情報入力シート!Z366)</f>
        <v/>
      </c>
      <c r="R323" s="662" t="str">
        <f>IF(基本情報入力シート!AA366="","",基本情報入力シート!AA366)</f>
        <v/>
      </c>
      <c r="S323" s="157"/>
      <c r="T323" s="663" t="str">
        <f>IF(P323="","",VLOOKUP(P323,【参考】数式用2!$A$3:$C$26,3,FALSE))</f>
        <v/>
      </c>
      <c r="U323" s="664" t="s">
        <v>121</v>
      </c>
      <c r="V323" s="158"/>
      <c r="W323" s="665" t="s">
        <v>122</v>
      </c>
      <c r="X323" s="158"/>
      <c r="Y323" s="664" t="s">
        <v>123</v>
      </c>
      <c r="Z323" s="158"/>
      <c r="AA323" s="664" t="s">
        <v>122</v>
      </c>
      <c r="AB323" s="158"/>
      <c r="AC323" s="664" t="s">
        <v>124</v>
      </c>
      <c r="AD323" s="306" t="s">
        <v>125</v>
      </c>
      <c r="AE323" s="666" t="str">
        <f t="shared" si="13"/>
        <v/>
      </c>
      <c r="AF323" s="667" t="s">
        <v>126</v>
      </c>
      <c r="AG323" s="668" t="str">
        <f t="shared" si="14"/>
        <v/>
      </c>
    </row>
    <row r="324" spans="1:33" ht="36.75" customHeight="1">
      <c r="A324" s="660">
        <f t="shared" si="12"/>
        <v>314</v>
      </c>
      <c r="B324" s="1309" t="str">
        <f>IF(基本情報入力シート!C367="","",基本情報入力シート!C367)</f>
        <v/>
      </c>
      <c r="C324" s="1310"/>
      <c r="D324" s="1310"/>
      <c r="E324" s="1310"/>
      <c r="F324" s="1310"/>
      <c r="G324" s="1310"/>
      <c r="H324" s="1310"/>
      <c r="I324" s="1310"/>
      <c r="J324" s="1310"/>
      <c r="K324" s="1311"/>
      <c r="L324" s="660" t="str">
        <f>IF(基本情報入力シート!M367="","",基本情報入力シート!M367)</f>
        <v/>
      </c>
      <c r="M324" s="660" t="str">
        <f>IF(基本情報入力シート!R367="","",基本情報入力シート!R367)</f>
        <v/>
      </c>
      <c r="N324" s="660" t="str">
        <f>IF(基本情報入力シート!W367="","",基本情報入力シート!W367)</f>
        <v/>
      </c>
      <c r="O324" s="660" t="str">
        <f>IF(基本情報入力シート!X367="","",基本情報入力シート!X367)</f>
        <v/>
      </c>
      <c r="P324" s="661" t="str">
        <f>IF(基本情報入力シート!Y367="","",基本情報入力シート!Y367)</f>
        <v/>
      </c>
      <c r="Q324" s="641" t="str">
        <f>IF(基本情報入力シート!Z367="","",基本情報入力シート!Z367)</f>
        <v/>
      </c>
      <c r="R324" s="662" t="str">
        <f>IF(基本情報入力シート!AA367="","",基本情報入力シート!AA367)</f>
        <v/>
      </c>
      <c r="S324" s="157"/>
      <c r="T324" s="663" t="str">
        <f>IF(P324="","",VLOOKUP(P324,【参考】数式用2!$A$3:$C$26,3,FALSE))</f>
        <v/>
      </c>
      <c r="U324" s="664" t="s">
        <v>121</v>
      </c>
      <c r="V324" s="158"/>
      <c r="W324" s="665" t="s">
        <v>122</v>
      </c>
      <c r="X324" s="158"/>
      <c r="Y324" s="664" t="s">
        <v>123</v>
      </c>
      <c r="Z324" s="158"/>
      <c r="AA324" s="664" t="s">
        <v>122</v>
      </c>
      <c r="AB324" s="158"/>
      <c r="AC324" s="664" t="s">
        <v>124</v>
      </c>
      <c r="AD324" s="306" t="s">
        <v>125</v>
      </c>
      <c r="AE324" s="666" t="str">
        <f t="shared" si="13"/>
        <v/>
      </c>
      <c r="AF324" s="667" t="s">
        <v>126</v>
      </c>
      <c r="AG324" s="668" t="str">
        <f t="shared" si="14"/>
        <v/>
      </c>
    </row>
    <row r="325" spans="1:33" ht="36.75" customHeight="1">
      <c r="A325" s="660">
        <f t="shared" si="12"/>
        <v>315</v>
      </c>
      <c r="B325" s="1309" t="str">
        <f>IF(基本情報入力シート!C368="","",基本情報入力シート!C368)</f>
        <v/>
      </c>
      <c r="C325" s="1310"/>
      <c r="D325" s="1310"/>
      <c r="E325" s="1310"/>
      <c r="F325" s="1310"/>
      <c r="G325" s="1310"/>
      <c r="H325" s="1310"/>
      <c r="I325" s="1310"/>
      <c r="J325" s="1310"/>
      <c r="K325" s="1311"/>
      <c r="L325" s="660" t="str">
        <f>IF(基本情報入力シート!M368="","",基本情報入力シート!M368)</f>
        <v/>
      </c>
      <c r="M325" s="660" t="str">
        <f>IF(基本情報入力シート!R368="","",基本情報入力シート!R368)</f>
        <v/>
      </c>
      <c r="N325" s="660" t="str">
        <f>IF(基本情報入力シート!W368="","",基本情報入力シート!W368)</f>
        <v/>
      </c>
      <c r="O325" s="660" t="str">
        <f>IF(基本情報入力シート!X368="","",基本情報入力シート!X368)</f>
        <v/>
      </c>
      <c r="P325" s="661" t="str">
        <f>IF(基本情報入力シート!Y368="","",基本情報入力シート!Y368)</f>
        <v/>
      </c>
      <c r="Q325" s="641" t="str">
        <f>IF(基本情報入力シート!Z368="","",基本情報入力シート!Z368)</f>
        <v/>
      </c>
      <c r="R325" s="662" t="str">
        <f>IF(基本情報入力シート!AA368="","",基本情報入力シート!AA368)</f>
        <v/>
      </c>
      <c r="S325" s="157"/>
      <c r="T325" s="663" t="str">
        <f>IF(P325="","",VLOOKUP(P325,【参考】数式用2!$A$3:$C$26,3,FALSE))</f>
        <v/>
      </c>
      <c r="U325" s="664" t="s">
        <v>121</v>
      </c>
      <c r="V325" s="158"/>
      <c r="W325" s="665" t="s">
        <v>122</v>
      </c>
      <c r="X325" s="158"/>
      <c r="Y325" s="664" t="s">
        <v>123</v>
      </c>
      <c r="Z325" s="158"/>
      <c r="AA325" s="664" t="s">
        <v>122</v>
      </c>
      <c r="AB325" s="158"/>
      <c r="AC325" s="664" t="s">
        <v>124</v>
      </c>
      <c r="AD325" s="306" t="s">
        <v>125</v>
      </c>
      <c r="AE325" s="666" t="str">
        <f t="shared" si="13"/>
        <v/>
      </c>
      <c r="AF325" s="667" t="s">
        <v>126</v>
      </c>
      <c r="AG325" s="668" t="str">
        <f t="shared" si="14"/>
        <v/>
      </c>
    </row>
    <row r="326" spans="1:33" ht="36.75" customHeight="1">
      <c r="A326" s="660">
        <f t="shared" si="12"/>
        <v>316</v>
      </c>
      <c r="B326" s="1309" t="str">
        <f>IF(基本情報入力シート!C369="","",基本情報入力シート!C369)</f>
        <v/>
      </c>
      <c r="C326" s="1310"/>
      <c r="D326" s="1310"/>
      <c r="E326" s="1310"/>
      <c r="F326" s="1310"/>
      <c r="G326" s="1310"/>
      <c r="H326" s="1310"/>
      <c r="I326" s="1310"/>
      <c r="J326" s="1310"/>
      <c r="K326" s="1311"/>
      <c r="L326" s="660" t="str">
        <f>IF(基本情報入力シート!M369="","",基本情報入力シート!M369)</f>
        <v/>
      </c>
      <c r="M326" s="660" t="str">
        <f>IF(基本情報入力シート!R369="","",基本情報入力シート!R369)</f>
        <v/>
      </c>
      <c r="N326" s="660" t="str">
        <f>IF(基本情報入力シート!W369="","",基本情報入力シート!W369)</f>
        <v/>
      </c>
      <c r="O326" s="660" t="str">
        <f>IF(基本情報入力シート!X369="","",基本情報入力シート!X369)</f>
        <v/>
      </c>
      <c r="P326" s="661" t="str">
        <f>IF(基本情報入力シート!Y369="","",基本情報入力シート!Y369)</f>
        <v/>
      </c>
      <c r="Q326" s="641" t="str">
        <f>IF(基本情報入力シート!Z369="","",基本情報入力シート!Z369)</f>
        <v/>
      </c>
      <c r="R326" s="662" t="str">
        <f>IF(基本情報入力シート!AA369="","",基本情報入力シート!AA369)</f>
        <v/>
      </c>
      <c r="S326" s="157"/>
      <c r="T326" s="663" t="str">
        <f>IF(P326="","",VLOOKUP(P326,【参考】数式用2!$A$3:$C$26,3,FALSE))</f>
        <v/>
      </c>
      <c r="U326" s="664" t="s">
        <v>121</v>
      </c>
      <c r="V326" s="158"/>
      <c r="W326" s="665" t="s">
        <v>122</v>
      </c>
      <c r="X326" s="158"/>
      <c r="Y326" s="664" t="s">
        <v>123</v>
      </c>
      <c r="Z326" s="158"/>
      <c r="AA326" s="664" t="s">
        <v>122</v>
      </c>
      <c r="AB326" s="158"/>
      <c r="AC326" s="664" t="s">
        <v>124</v>
      </c>
      <c r="AD326" s="306" t="s">
        <v>125</v>
      </c>
      <c r="AE326" s="666" t="str">
        <f t="shared" si="13"/>
        <v/>
      </c>
      <c r="AF326" s="667" t="s">
        <v>126</v>
      </c>
      <c r="AG326" s="668" t="str">
        <f t="shared" si="14"/>
        <v/>
      </c>
    </row>
    <row r="327" spans="1:33" ht="36.75" customHeight="1">
      <c r="A327" s="660">
        <f t="shared" si="12"/>
        <v>317</v>
      </c>
      <c r="B327" s="1309" t="str">
        <f>IF(基本情報入力シート!C370="","",基本情報入力シート!C370)</f>
        <v/>
      </c>
      <c r="C327" s="1310"/>
      <c r="D327" s="1310"/>
      <c r="E327" s="1310"/>
      <c r="F327" s="1310"/>
      <c r="G327" s="1310"/>
      <c r="H327" s="1310"/>
      <c r="I327" s="1310"/>
      <c r="J327" s="1310"/>
      <c r="K327" s="1311"/>
      <c r="L327" s="660" t="str">
        <f>IF(基本情報入力シート!M370="","",基本情報入力シート!M370)</f>
        <v/>
      </c>
      <c r="M327" s="660" t="str">
        <f>IF(基本情報入力シート!R370="","",基本情報入力シート!R370)</f>
        <v/>
      </c>
      <c r="N327" s="660" t="str">
        <f>IF(基本情報入力シート!W370="","",基本情報入力シート!W370)</f>
        <v/>
      </c>
      <c r="O327" s="660" t="str">
        <f>IF(基本情報入力シート!X370="","",基本情報入力シート!X370)</f>
        <v/>
      </c>
      <c r="P327" s="661" t="str">
        <f>IF(基本情報入力シート!Y370="","",基本情報入力シート!Y370)</f>
        <v/>
      </c>
      <c r="Q327" s="641" t="str">
        <f>IF(基本情報入力シート!Z370="","",基本情報入力シート!Z370)</f>
        <v/>
      </c>
      <c r="R327" s="662" t="str">
        <f>IF(基本情報入力シート!AA370="","",基本情報入力シート!AA370)</f>
        <v/>
      </c>
      <c r="S327" s="157"/>
      <c r="T327" s="663" t="str">
        <f>IF(P327="","",VLOOKUP(P327,【参考】数式用2!$A$3:$C$26,3,FALSE))</f>
        <v/>
      </c>
      <c r="U327" s="664" t="s">
        <v>121</v>
      </c>
      <c r="V327" s="158"/>
      <c r="W327" s="665" t="s">
        <v>122</v>
      </c>
      <c r="X327" s="158"/>
      <c r="Y327" s="664" t="s">
        <v>123</v>
      </c>
      <c r="Z327" s="158"/>
      <c r="AA327" s="664" t="s">
        <v>122</v>
      </c>
      <c r="AB327" s="158"/>
      <c r="AC327" s="664" t="s">
        <v>124</v>
      </c>
      <c r="AD327" s="306" t="s">
        <v>125</v>
      </c>
      <c r="AE327" s="666" t="str">
        <f t="shared" si="13"/>
        <v/>
      </c>
      <c r="AF327" s="667" t="s">
        <v>126</v>
      </c>
      <c r="AG327" s="668" t="str">
        <f t="shared" si="14"/>
        <v/>
      </c>
    </row>
    <row r="328" spans="1:33" ht="36.75" customHeight="1">
      <c r="A328" s="660">
        <f t="shared" si="12"/>
        <v>318</v>
      </c>
      <c r="B328" s="1309" t="str">
        <f>IF(基本情報入力シート!C371="","",基本情報入力シート!C371)</f>
        <v/>
      </c>
      <c r="C328" s="1310"/>
      <c r="D328" s="1310"/>
      <c r="E328" s="1310"/>
      <c r="F328" s="1310"/>
      <c r="G328" s="1310"/>
      <c r="H328" s="1310"/>
      <c r="I328" s="1310"/>
      <c r="J328" s="1310"/>
      <c r="K328" s="1311"/>
      <c r="L328" s="660" t="str">
        <f>IF(基本情報入力シート!M371="","",基本情報入力シート!M371)</f>
        <v/>
      </c>
      <c r="M328" s="660" t="str">
        <f>IF(基本情報入力シート!R371="","",基本情報入力シート!R371)</f>
        <v/>
      </c>
      <c r="N328" s="660" t="str">
        <f>IF(基本情報入力シート!W371="","",基本情報入力シート!W371)</f>
        <v/>
      </c>
      <c r="O328" s="660" t="str">
        <f>IF(基本情報入力シート!X371="","",基本情報入力シート!X371)</f>
        <v/>
      </c>
      <c r="P328" s="661" t="str">
        <f>IF(基本情報入力シート!Y371="","",基本情報入力シート!Y371)</f>
        <v/>
      </c>
      <c r="Q328" s="641" t="str">
        <f>IF(基本情報入力シート!Z371="","",基本情報入力シート!Z371)</f>
        <v/>
      </c>
      <c r="R328" s="662" t="str">
        <f>IF(基本情報入力シート!AA371="","",基本情報入力シート!AA371)</f>
        <v/>
      </c>
      <c r="S328" s="157"/>
      <c r="T328" s="663" t="str">
        <f>IF(P328="","",VLOOKUP(P328,【参考】数式用2!$A$3:$C$26,3,FALSE))</f>
        <v/>
      </c>
      <c r="U328" s="664" t="s">
        <v>121</v>
      </c>
      <c r="V328" s="158"/>
      <c r="W328" s="665" t="s">
        <v>122</v>
      </c>
      <c r="X328" s="158"/>
      <c r="Y328" s="664" t="s">
        <v>123</v>
      </c>
      <c r="Z328" s="158"/>
      <c r="AA328" s="664" t="s">
        <v>122</v>
      </c>
      <c r="AB328" s="158"/>
      <c r="AC328" s="664" t="s">
        <v>124</v>
      </c>
      <c r="AD328" s="306" t="s">
        <v>125</v>
      </c>
      <c r="AE328" s="666" t="str">
        <f t="shared" si="13"/>
        <v/>
      </c>
      <c r="AF328" s="667" t="s">
        <v>126</v>
      </c>
      <c r="AG328" s="668" t="str">
        <f t="shared" si="14"/>
        <v/>
      </c>
    </row>
    <row r="329" spans="1:33" ht="36.75" customHeight="1">
      <c r="A329" s="660">
        <f t="shared" si="12"/>
        <v>319</v>
      </c>
      <c r="B329" s="1309" t="str">
        <f>IF(基本情報入力シート!C372="","",基本情報入力シート!C372)</f>
        <v/>
      </c>
      <c r="C329" s="1310"/>
      <c r="D329" s="1310"/>
      <c r="E329" s="1310"/>
      <c r="F329" s="1310"/>
      <c r="G329" s="1310"/>
      <c r="H329" s="1310"/>
      <c r="I329" s="1310"/>
      <c r="J329" s="1310"/>
      <c r="K329" s="1311"/>
      <c r="L329" s="660" t="str">
        <f>IF(基本情報入力シート!M372="","",基本情報入力シート!M372)</f>
        <v/>
      </c>
      <c r="M329" s="660" t="str">
        <f>IF(基本情報入力シート!R372="","",基本情報入力シート!R372)</f>
        <v/>
      </c>
      <c r="N329" s="660" t="str">
        <f>IF(基本情報入力シート!W372="","",基本情報入力シート!W372)</f>
        <v/>
      </c>
      <c r="O329" s="660" t="str">
        <f>IF(基本情報入力シート!X372="","",基本情報入力シート!X372)</f>
        <v/>
      </c>
      <c r="P329" s="661" t="str">
        <f>IF(基本情報入力シート!Y372="","",基本情報入力シート!Y372)</f>
        <v/>
      </c>
      <c r="Q329" s="641" t="str">
        <f>IF(基本情報入力シート!Z372="","",基本情報入力シート!Z372)</f>
        <v/>
      </c>
      <c r="R329" s="662" t="str">
        <f>IF(基本情報入力シート!AA372="","",基本情報入力シート!AA372)</f>
        <v/>
      </c>
      <c r="S329" s="157"/>
      <c r="T329" s="663" t="str">
        <f>IF(P329="","",VLOOKUP(P329,【参考】数式用2!$A$3:$C$26,3,FALSE))</f>
        <v/>
      </c>
      <c r="U329" s="664" t="s">
        <v>121</v>
      </c>
      <c r="V329" s="158"/>
      <c r="W329" s="665" t="s">
        <v>122</v>
      </c>
      <c r="X329" s="158"/>
      <c r="Y329" s="664" t="s">
        <v>123</v>
      </c>
      <c r="Z329" s="158"/>
      <c r="AA329" s="664" t="s">
        <v>122</v>
      </c>
      <c r="AB329" s="158"/>
      <c r="AC329" s="664" t="s">
        <v>124</v>
      </c>
      <c r="AD329" s="306" t="s">
        <v>125</v>
      </c>
      <c r="AE329" s="666" t="str">
        <f t="shared" si="13"/>
        <v/>
      </c>
      <c r="AF329" s="667" t="s">
        <v>126</v>
      </c>
      <c r="AG329" s="668" t="str">
        <f t="shared" si="14"/>
        <v/>
      </c>
    </row>
    <row r="330" spans="1:33" ht="36.75" customHeight="1">
      <c r="A330" s="660">
        <f t="shared" si="12"/>
        <v>320</v>
      </c>
      <c r="B330" s="1309" t="str">
        <f>IF(基本情報入力シート!C373="","",基本情報入力シート!C373)</f>
        <v/>
      </c>
      <c r="C330" s="1310"/>
      <c r="D330" s="1310"/>
      <c r="E330" s="1310"/>
      <c r="F330" s="1310"/>
      <c r="G330" s="1310"/>
      <c r="H330" s="1310"/>
      <c r="I330" s="1310"/>
      <c r="J330" s="1310"/>
      <c r="K330" s="1311"/>
      <c r="L330" s="660" t="str">
        <f>IF(基本情報入力シート!M373="","",基本情報入力シート!M373)</f>
        <v/>
      </c>
      <c r="M330" s="660" t="str">
        <f>IF(基本情報入力シート!R373="","",基本情報入力シート!R373)</f>
        <v/>
      </c>
      <c r="N330" s="660" t="str">
        <f>IF(基本情報入力シート!W373="","",基本情報入力シート!W373)</f>
        <v/>
      </c>
      <c r="O330" s="660" t="str">
        <f>IF(基本情報入力シート!X373="","",基本情報入力シート!X373)</f>
        <v/>
      </c>
      <c r="P330" s="661" t="str">
        <f>IF(基本情報入力シート!Y373="","",基本情報入力シート!Y373)</f>
        <v/>
      </c>
      <c r="Q330" s="641" t="str">
        <f>IF(基本情報入力シート!Z373="","",基本情報入力シート!Z373)</f>
        <v/>
      </c>
      <c r="R330" s="662" t="str">
        <f>IF(基本情報入力シート!AA373="","",基本情報入力シート!AA373)</f>
        <v/>
      </c>
      <c r="S330" s="157"/>
      <c r="T330" s="663" t="str">
        <f>IF(P330="","",VLOOKUP(P330,【参考】数式用2!$A$3:$C$26,3,FALSE))</f>
        <v/>
      </c>
      <c r="U330" s="664" t="s">
        <v>121</v>
      </c>
      <c r="V330" s="158"/>
      <c r="W330" s="665" t="s">
        <v>122</v>
      </c>
      <c r="X330" s="158"/>
      <c r="Y330" s="664" t="s">
        <v>123</v>
      </c>
      <c r="Z330" s="158"/>
      <c r="AA330" s="664" t="s">
        <v>122</v>
      </c>
      <c r="AB330" s="158"/>
      <c r="AC330" s="664" t="s">
        <v>124</v>
      </c>
      <c r="AD330" s="306" t="s">
        <v>125</v>
      </c>
      <c r="AE330" s="666" t="str">
        <f t="shared" si="13"/>
        <v/>
      </c>
      <c r="AF330" s="667" t="s">
        <v>126</v>
      </c>
      <c r="AG330" s="668" t="str">
        <f t="shared" si="14"/>
        <v/>
      </c>
    </row>
    <row r="331" spans="1:33" ht="36.75" customHeight="1">
      <c r="A331" s="660">
        <f t="shared" si="12"/>
        <v>321</v>
      </c>
      <c r="B331" s="1309" t="str">
        <f>IF(基本情報入力シート!C374="","",基本情報入力シート!C374)</f>
        <v/>
      </c>
      <c r="C331" s="1310"/>
      <c r="D331" s="1310"/>
      <c r="E331" s="1310"/>
      <c r="F331" s="1310"/>
      <c r="G331" s="1310"/>
      <c r="H331" s="1310"/>
      <c r="I331" s="1310"/>
      <c r="J331" s="1310"/>
      <c r="K331" s="1311"/>
      <c r="L331" s="660" t="str">
        <f>IF(基本情報入力シート!M374="","",基本情報入力シート!M374)</f>
        <v/>
      </c>
      <c r="M331" s="660" t="str">
        <f>IF(基本情報入力シート!R374="","",基本情報入力シート!R374)</f>
        <v/>
      </c>
      <c r="N331" s="660" t="str">
        <f>IF(基本情報入力シート!W374="","",基本情報入力シート!W374)</f>
        <v/>
      </c>
      <c r="O331" s="660" t="str">
        <f>IF(基本情報入力シート!X374="","",基本情報入力シート!X374)</f>
        <v/>
      </c>
      <c r="P331" s="661" t="str">
        <f>IF(基本情報入力シート!Y374="","",基本情報入力シート!Y374)</f>
        <v/>
      </c>
      <c r="Q331" s="641" t="str">
        <f>IF(基本情報入力シート!Z374="","",基本情報入力シート!Z374)</f>
        <v/>
      </c>
      <c r="R331" s="662" t="str">
        <f>IF(基本情報入力シート!AA374="","",基本情報入力シート!AA374)</f>
        <v/>
      </c>
      <c r="S331" s="157"/>
      <c r="T331" s="663" t="str">
        <f>IF(P331="","",VLOOKUP(P331,【参考】数式用2!$A$3:$C$26,3,FALSE))</f>
        <v/>
      </c>
      <c r="U331" s="664" t="s">
        <v>121</v>
      </c>
      <c r="V331" s="158"/>
      <c r="W331" s="665" t="s">
        <v>122</v>
      </c>
      <c r="X331" s="158"/>
      <c r="Y331" s="664" t="s">
        <v>123</v>
      </c>
      <c r="Z331" s="158"/>
      <c r="AA331" s="664" t="s">
        <v>122</v>
      </c>
      <c r="AB331" s="158"/>
      <c r="AC331" s="664" t="s">
        <v>124</v>
      </c>
      <c r="AD331" s="306" t="s">
        <v>125</v>
      </c>
      <c r="AE331" s="666" t="str">
        <f t="shared" si="13"/>
        <v/>
      </c>
      <c r="AF331" s="667" t="s">
        <v>126</v>
      </c>
      <c r="AG331" s="668" t="str">
        <f t="shared" si="14"/>
        <v/>
      </c>
    </row>
    <row r="332" spans="1:33" ht="36.75" customHeight="1">
      <c r="A332" s="660">
        <f t="shared" si="12"/>
        <v>322</v>
      </c>
      <c r="B332" s="1309" t="str">
        <f>IF(基本情報入力シート!C375="","",基本情報入力シート!C375)</f>
        <v/>
      </c>
      <c r="C332" s="1310"/>
      <c r="D332" s="1310"/>
      <c r="E332" s="1310"/>
      <c r="F332" s="1310"/>
      <c r="G332" s="1310"/>
      <c r="H332" s="1310"/>
      <c r="I332" s="1310"/>
      <c r="J332" s="1310"/>
      <c r="K332" s="1311"/>
      <c r="L332" s="660" t="str">
        <f>IF(基本情報入力シート!M375="","",基本情報入力シート!M375)</f>
        <v/>
      </c>
      <c r="M332" s="660" t="str">
        <f>IF(基本情報入力シート!R375="","",基本情報入力シート!R375)</f>
        <v/>
      </c>
      <c r="N332" s="660" t="str">
        <f>IF(基本情報入力シート!W375="","",基本情報入力シート!W375)</f>
        <v/>
      </c>
      <c r="O332" s="660" t="str">
        <f>IF(基本情報入力シート!X375="","",基本情報入力シート!X375)</f>
        <v/>
      </c>
      <c r="P332" s="661" t="str">
        <f>IF(基本情報入力シート!Y375="","",基本情報入力シート!Y375)</f>
        <v/>
      </c>
      <c r="Q332" s="641" t="str">
        <f>IF(基本情報入力シート!Z375="","",基本情報入力シート!Z375)</f>
        <v/>
      </c>
      <c r="R332" s="662" t="str">
        <f>IF(基本情報入力シート!AA375="","",基本情報入力シート!AA375)</f>
        <v/>
      </c>
      <c r="S332" s="157"/>
      <c r="T332" s="663" t="str">
        <f>IF(P332="","",VLOOKUP(P332,【参考】数式用2!$A$3:$C$26,3,FALSE))</f>
        <v/>
      </c>
      <c r="U332" s="664" t="s">
        <v>121</v>
      </c>
      <c r="V332" s="158"/>
      <c r="W332" s="665" t="s">
        <v>122</v>
      </c>
      <c r="X332" s="158"/>
      <c r="Y332" s="664" t="s">
        <v>123</v>
      </c>
      <c r="Z332" s="158"/>
      <c r="AA332" s="664" t="s">
        <v>122</v>
      </c>
      <c r="AB332" s="158"/>
      <c r="AC332" s="664" t="s">
        <v>124</v>
      </c>
      <c r="AD332" s="306" t="s">
        <v>125</v>
      </c>
      <c r="AE332" s="666" t="str">
        <f t="shared" si="13"/>
        <v/>
      </c>
      <c r="AF332" s="667" t="s">
        <v>126</v>
      </c>
      <c r="AG332" s="668" t="str">
        <f t="shared" si="14"/>
        <v/>
      </c>
    </row>
    <row r="333" spans="1:33" ht="36.75" customHeight="1">
      <c r="A333" s="660">
        <f t="shared" ref="A333:A396" si="15">A332+1</f>
        <v>323</v>
      </c>
      <c r="B333" s="1309" t="str">
        <f>IF(基本情報入力シート!C376="","",基本情報入力シート!C376)</f>
        <v/>
      </c>
      <c r="C333" s="1310"/>
      <c r="D333" s="1310"/>
      <c r="E333" s="1310"/>
      <c r="F333" s="1310"/>
      <c r="G333" s="1310"/>
      <c r="H333" s="1310"/>
      <c r="I333" s="1310"/>
      <c r="J333" s="1310"/>
      <c r="K333" s="1311"/>
      <c r="L333" s="660" t="str">
        <f>IF(基本情報入力シート!M376="","",基本情報入力シート!M376)</f>
        <v/>
      </c>
      <c r="M333" s="660" t="str">
        <f>IF(基本情報入力シート!R376="","",基本情報入力シート!R376)</f>
        <v/>
      </c>
      <c r="N333" s="660" t="str">
        <f>IF(基本情報入力シート!W376="","",基本情報入力シート!W376)</f>
        <v/>
      </c>
      <c r="O333" s="660" t="str">
        <f>IF(基本情報入力シート!X376="","",基本情報入力シート!X376)</f>
        <v/>
      </c>
      <c r="P333" s="661" t="str">
        <f>IF(基本情報入力シート!Y376="","",基本情報入力シート!Y376)</f>
        <v/>
      </c>
      <c r="Q333" s="641" t="str">
        <f>IF(基本情報入力シート!Z376="","",基本情報入力シート!Z376)</f>
        <v/>
      </c>
      <c r="R333" s="662" t="str">
        <f>IF(基本情報入力シート!AA376="","",基本情報入力シート!AA376)</f>
        <v/>
      </c>
      <c r="S333" s="157"/>
      <c r="T333" s="663" t="str">
        <f>IF(P333="","",VLOOKUP(P333,【参考】数式用2!$A$3:$C$26,3,FALSE))</f>
        <v/>
      </c>
      <c r="U333" s="664" t="s">
        <v>121</v>
      </c>
      <c r="V333" s="158"/>
      <c r="W333" s="665" t="s">
        <v>122</v>
      </c>
      <c r="X333" s="158"/>
      <c r="Y333" s="664" t="s">
        <v>123</v>
      </c>
      <c r="Z333" s="158"/>
      <c r="AA333" s="664" t="s">
        <v>122</v>
      </c>
      <c r="AB333" s="158"/>
      <c r="AC333" s="664" t="s">
        <v>124</v>
      </c>
      <c r="AD333" s="306" t="s">
        <v>125</v>
      </c>
      <c r="AE333" s="666" t="str">
        <f t="shared" si="13"/>
        <v/>
      </c>
      <c r="AF333" s="667" t="s">
        <v>126</v>
      </c>
      <c r="AG333" s="668" t="str">
        <f t="shared" si="14"/>
        <v/>
      </c>
    </row>
    <row r="334" spans="1:33" ht="36.75" customHeight="1">
      <c r="A334" s="660">
        <f t="shared" si="15"/>
        <v>324</v>
      </c>
      <c r="B334" s="1309" t="str">
        <f>IF(基本情報入力シート!C377="","",基本情報入力シート!C377)</f>
        <v/>
      </c>
      <c r="C334" s="1310"/>
      <c r="D334" s="1310"/>
      <c r="E334" s="1310"/>
      <c r="F334" s="1310"/>
      <c r="G334" s="1310"/>
      <c r="H334" s="1310"/>
      <c r="I334" s="1310"/>
      <c r="J334" s="1310"/>
      <c r="K334" s="1311"/>
      <c r="L334" s="660" t="str">
        <f>IF(基本情報入力シート!M377="","",基本情報入力シート!M377)</f>
        <v/>
      </c>
      <c r="M334" s="660" t="str">
        <f>IF(基本情報入力シート!R377="","",基本情報入力シート!R377)</f>
        <v/>
      </c>
      <c r="N334" s="660" t="str">
        <f>IF(基本情報入力シート!W377="","",基本情報入力シート!W377)</f>
        <v/>
      </c>
      <c r="O334" s="660" t="str">
        <f>IF(基本情報入力シート!X377="","",基本情報入力シート!X377)</f>
        <v/>
      </c>
      <c r="P334" s="661" t="str">
        <f>IF(基本情報入力シート!Y377="","",基本情報入力シート!Y377)</f>
        <v/>
      </c>
      <c r="Q334" s="641" t="str">
        <f>IF(基本情報入力シート!Z377="","",基本情報入力シート!Z377)</f>
        <v/>
      </c>
      <c r="R334" s="662" t="str">
        <f>IF(基本情報入力シート!AA377="","",基本情報入力シート!AA377)</f>
        <v/>
      </c>
      <c r="S334" s="157"/>
      <c r="T334" s="663" t="str">
        <f>IF(P334="","",VLOOKUP(P334,【参考】数式用2!$A$3:$C$26,3,FALSE))</f>
        <v/>
      </c>
      <c r="U334" s="664" t="s">
        <v>121</v>
      </c>
      <c r="V334" s="158"/>
      <c r="W334" s="665" t="s">
        <v>122</v>
      </c>
      <c r="X334" s="158"/>
      <c r="Y334" s="664" t="s">
        <v>123</v>
      </c>
      <c r="Z334" s="158"/>
      <c r="AA334" s="664" t="s">
        <v>122</v>
      </c>
      <c r="AB334" s="158"/>
      <c r="AC334" s="664" t="s">
        <v>124</v>
      </c>
      <c r="AD334" s="306" t="s">
        <v>125</v>
      </c>
      <c r="AE334" s="666" t="str">
        <f t="shared" si="13"/>
        <v/>
      </c>
      <c r="AF334" s="667" t="s">
        <v>126</v>
      </c>
      <c r="AG334" s="668" t="str">
        <f t="shared" si="14"/>
        <v/>
      </c>
    </row>
    <row r="335" spans="1:33" ht="36.75" customHeight="1">
      <c r="A335" s="660">
        <f t="shared" si="15"/>
        <v>325</v>
      </c>
      <c r="B335" s="1309" t="str">
        <f>IF(基本情報入力シート!C378="","",基本情報入力シート!C378)</f>
        <v/>
      </c>
      <c r="C335" s="1310"/>
      <c r="D335" s="1310"/>
      <c r="E335" s="1310"/>
      <c r="F335" s="1310"/>
      <c r="G335" s="1310"/>
      <c r="H335" s="1310"/>
      <c r="I335" s="1310"/>
      <c r="J335" s="1310"/>
      <c r="K335" s="1311"/>
      <c r="L335" s="660" t="str">
        <f>IF(基本情報入力シート!M378="","",基本情報入力シート!M378)</f>
        <v/>
      </c>
      <c r="M335" s="660" t="str">
        <f>IF(基本情報入力シート!R378="","",基本情報入力シート!R378)</f>
        <v/>
      </c>
      <c r="N335" s="660" t="str">
        <f>IF(基本情報入力シート!W378="","",基本情報入力シート!W378)</f>
        <v/>
      </c>
      <c r="O335" s="660" t="str">
        <f>IF(基本情報入力シート!X378="","",基本情報入力シート!X378)</f>
        <v/>
      </c>
      <c r="P335" s="661" t="str">
        <f>IF(基本情報入力シート!Y378="","",基本情報入力シート!Y378)</f>
        <v/>
      </c>
      <c r="Q335" s="641" t="str">
        <f>IF(基本情報入力シート!Z378="","",基本情報入力シート!Z378)</f>
        <v/>
      </c>
      <c r="R335" s="662" t="str">
        <f>IF(基本情報入力シート!AA378="","",基本情報入力シート!AA378)</f>
        <v/>
      </c>
      <c r="S335" s="157"/>
      <c r="T335" s="663" t="str">
        <f>IF(P335="","",VLOOKUP(P335,【参考】数式用2!$A$3:$C$26,3,FALSE))</f>
        <v/>
      </c>
      <c r="U335" s="664" t="s">
        <v>121</v>
      </c>
      <c r="V335" s="158"/>
      <c r="W335" s="665" t="s">
        <v>122</v>
      </c>
      <c r="X335" s="158"/>
      <c r="Y335" s="664" t="s">
        <v>123</v>
      </c>
      <c r="Z335" s="158"/>
      <c r="AA335" s="664" t="s">
        <v>122</v>
      </c>
      <c r="AB335" s="158"/>
      <c r="AC335" s="664" t="s">
        <v>124</v>
      </c>
      <c r="AD335" s="306" t="s">
        <v>125</v>
      </c>
      <c r="AE335" s="666" t="str">
        <f t="shared" si="13"/>
        <v/>
      </c>
      <c r="AF335" s="667" t="s">
        <v>126</v>
      </c>
      <c r="AG335" s="668" t="str">
        <f t="shared" si="14"/>
        <v/>
      </c>
    </row>
    <row r="336" spans="1:33" ht="36.75" customHeight="1">
      <c r="A336" s="660">
        <f t="shared" si="15"/>
        <v>326</v>
      </c>
      <c r="B336" s="1309" t="str">
        <f>IF(基本情報入力シート!C379="","",基本情報入力シート!C379)</f>
        <v/>
      </c>
      <c r="C336" s="1310"/>
      <c r="D336" s="1310"/>
      <c r="E336" s="1310"/>
      <c r="F336" s="1310"/>
      <c r="G336" s="1310"/>
      <c r="H336" s="1310"/>
      <c r="I336" s="1310"/>
      <c r="J336" s="1310"/>
      <c r="K336" s="1311"/>
      <c r="L336" s="660" t="str">
        <f>IF(基本情報入力シート!M379="","",基本情報入力シート!M379)</f>
        <v/>
      </c>
      <c r="M336" s="660" t="str">
        <f>IF(基本情報入力シート!R379="","",基本情報入力シート!R379)</f>
        <v/>
      </c>
      <c r="N336" s="660" t="str">
        <f>IF(基本情報入力シート!W379="","",基本情報入力シート!W379)</f>
        <v/>
      </c>
      <c r="O336" s="660" t="str">
        <f>IF(基本情報入力シート!X379="","",基本情報入力シート!X379)</f>
        <v/>
      </c>
      <c r="P336" s="661" t="str">
        <f>IF(基本情報入力シート!Y379="","",基本情報入力シート!Y379)</f>
        <v/>
      </c>
      <c r="Q336" s="641" t="str">
        <f>IF(基本情報入力シート!Z379="","",基本情報入力シート!Z379)</f>
        <v/>
      </c>
      <c r="R336" s="662" t="str">
        <f>IF(基本情報入力シート!AA379="","",基本情報入力シート!AA379)</f>
        <v/>
      </c>
      <c r="S336" s="157"/>
      <c r="T336" s="663" t="str">
        <f>IF(P336="","",VLOOKUP(P336,【参考】数式用2!$A$3:$C$26,3,FALSE))</f>
        <v/>
      </c>
      <c r="U336" s="664" t="s">
        <v>121</v>
      </c>
      <c r="V336" s="158"/>
      <c r="W336" s="665" t="s">
        <v>122</v>
      </c>
      <c r="X336" s="158"/>
      <c r="Y336" s="664" t="s">
        <v>123</v>
      </c>
      <c r="Z336" s="158"/>
      <c r="AA336" s="664" t="s">
        <v>122</v>
      </c>
      <c r="AB336" s="158"/>
      <c r="AC336" s="664" t="s">
        <v>124</v>
      </c>
      <c r="AD336" s="306" t="s">
        <v>125</v>
      </c>
      <c r="AE336" s="666" t="str">
        <f t="shared" si="13"/>
        <v/>
      </c>
      <c r="AF336" s="667" t="s">
        <v>126</v>
      </c>
      <c r="AG336" s="668" t="str">
        <f t="shared" si="14"/>
        <v/>
      </c>
    </row>
    <row r="337" spans="1:33" ht="36.75" customHeight="1">
      <c r="A337" s="660">
        <f t="shared" si="15"/>
        <v>327</v>
      </c>
      <c r="B337" s="1309" t="str">
        <f>IF(基本情報入力シート!C380="","",基本情報入力シート!C380)</f>
        <v/>
      </c>
      <c r="C337" s="1310"/>
      <c r="D337" s="1310"/>
      <c r="E337" s="1310"/>
      <c r="F337" s="1310"/>
      <c r="G337" s="1310"/>
      <c r="H337" s="1310"/>
      <c r="I337" s="1310"/>
      <c r="J337" s="1310"/>
      <c r="K337" s="1311"/>
      <c r="L337" s="660" t="str">
        <f>IF(基本情報入力シート!M380="","",基本情報入力シート!M380)</f>
        <v/>
      </c>
      <c r="M337" s="660" t="str">
        <f>IF(基本情報入力シート!R380="","",基本情報入力シート!R380)</f>
        <v/>
      </c>
      <c r="N337" s="660" t="str">
        <f>IF(基本情報入力シート!W380="","",基本情報入力シート!W380)</f>
        <v/>
      </c>
      <c r="O337" s="660" t="str">
        <f>IF(基本情報入力シート!X380="","",基本情報入力シート!X380)</f>
        <v/>
      </c>
      <c r="P337" s="661" t="str">
        <f>IF(基本情報入力シート!Y380="","",基本情報入力シート!Y380)</f>
        <v/>
      </c>
      <c r="Q337" s="641" t="str">
        <f>IF(基本情報入力シート!Z380="","",基本情報入力シート!Z380)</f>
        <v/>
      </c>
      <c r="R337" s="662" t="str">
        <f>IF(基本情報入力シート!AA380="","",基本情報入力シート!AA380)</f>
        <v/>
      </c>
      <c r="S337" s="157"/>
      <c r="T337" s="663" t="str">
        <f>IF(P337="","",VLOOKUP(P337,【参考】数式用2!$A$3:$C$26,3,FALSE))</f>
        <v/>
      </c>
      <c r="U337" s="664" t="s">
        <v>121</v>
      </c>
      <c r="V337" s="158"/>
      <c r="W337" s="665" t="s">
        <v>122</v>
      </c>
      <c r="X337" s="158"/>
      <c r="Y337" s="664" t="s">
        <v>123</v>
      </c>
      <c r="Z337" s="158"/>
      <c r="AA337" s="664" t="s">
        <v>122</v>
      </c>
      <c r="AB337" s="158"/>
      <c r="AC337" s="664" t="s">
        <v>124</v>
      </c>
      <c r="AD337" s="306" t="s">
        <v>125</v>
      </c>
      <c r="AE337" s="666" t="str">
        <f t="shared" si="13"/>
        <v/>
      </c>
      <c r="AF337" s="667" t="s">
        <v>126</v>
      </c>
      <c r="AG337" s="668" t="str">
        <f t="shared" si="14"/>
        <v/>
      </c>
    </row>
    <row r="338" spans="1:33" ht="36.75" customHeight="1">
      <c r="A338" s="660">
        <f t="shared" si="15"/>
        <v>328</v>
      </c>
      <c r="B338" s="1309" t="str">
        <f>IF(基本情報入力シート!C381="","",基本情報入力シート!C381)</f>
        <v/>
      </c>
      <c r="C338" s="1310"/>
      <c r="D338" s="1310"/>
      <c r="E338" s="1310"/>
      <c r="F338" s="1310"/>
      <c r="G338" s="1310"/>
      <c r="H338" s="1310"/>
      <c r="I338" s="1310"/>
      <c r="J338" s="1310"/>
      <c r="K338" s="1311"/>
      <c r="L338" s="660" t="str">
        <f>IF(基本情報入力シート!M381="","",基本情報入力シート!M381)</f>
        <v/>
      </c>
      <c r="M338" s="660" t="str">
        <f>IF(基本情報入力シート!R381="","",基本情報入力シート!R381)</f>
        <v/>
      </c>
      <c r="N338" s="660" t="str">
        <f>IF(基本情報入力シート!W381="","",基本情報入力シート!W381)</f>
        <v/>
      </c>
      <c r="O338" s="660" t="str">
        <f>IF(基本情報入力シート!X381="","",基本情報入力シート!X381)</f>
        <v/>
      </c>
      <c r="P338" s="661" t="str">
        <f>IF(基本情報入力シート!Y381="","",基本情報入力シート!Y381)</f>
        <v/>
      </c>
      <c r="Q338" s="641" t="str">
        <f>IF(基本情報入力シート!Z381="","",基本情報入力シート!Z381)</f>
        <v/>
      </c>
      <c r="R338" s="662" t="str">
        <f>IF(基本情報入力シート!AA381="","",基本情報入力シート!AA381)</f>
        <v/>
      </c>
      <c r="S338" s="157"/>
      <c r="T338" s="663" t="str">
        <f>IF(P338="","",VLOOKUP(P338,【参考】数式用2!$A$3:$C$26,3,FALSE))</f>
        <v/>
      </c>
      <c r="U338" s="664" t="s">
        <v>121</v>
      </c>
      <c r="V338" s="158"/>
      <c r="W338" s="665" t="s">
        <v>122</v>
      </c>
      <c r="X338" s="158"/>
      <c r="Y338" s="664" t="s">
        <v>123</v>
      </c>
      <c r="Z338" s="158"/>
      <c r="AA338" s="664" t="s">
        <v>122</v>
      </c>
      <c r="AB338" s="158"/>
      <c r="AC338" s="664" t="s">
        <v>124</v>
      </c>
      <c r="AD338" s="306" t="s">
        <v>125</v>
      </c>
      <c r="AE338" s="666" t="str">
        <f t="shared" si="13"/>
        <v/>
      </c>
      <c r="AF338" s="667" t="s">
        <v>126</v>
      </c>
      <c r="AG338" s="668" t="str">
        <f t="shared" si="14"/>
        <v/>
      </c>
    </row>
    <row r="339" spans="1:33" ht="36.75" customHeight="1">
      <c r="A339" s="660">
        <f t="shared" si="15"/>
        <v>329</v>
      </c>
      <c r="B339" s="1309" t="str">
        <f>IF(基本情報入力シート!C382="","",基本情報入力シート!C382)</f>
        <v/>
      </c>
      <c r="C339" s="1310"/>
      <c r="D339" s="1310"/>
      <c r="E339" s="1310"/>
      <c r="F339" s="1310"/>
      <c r="G339" s="1310"/>
      <c r="H339" s="1310"/>
      <c r="I339" s="1310"/>
      <c r="J339" s="1310"/>
      <c r="K339" s="1311"/>
      <c r="L339" s="660" t="str">
        <f>IF(基本情報入力シート!M382="","",基本情報入力シート!M382)</f>
        <v/>
      </c>
      <c r="M339" s="660" t="str">
        <f>IF(基本情報入力シート!R382="","",基本情報入力シート!R382)</f>
        <v/>
      </c>
      <c r="N339" s="660" t="str">
        <f>IF(基本情報入力シート!W382="","",基本情報入力シート!W382)</f>
        <v/>
      </c>
      <c r="O339" s="660" t="str">
        <f>IF(基本情報入力シート!X382="","",基本情報入力シート!X382)</f>
        <v/>
      </c>
      <c r="P339" s="661" t="str">
        <f>IF(基本情報入力シート!Y382="","",基本情報入力シート!Y382)</f>
        <v/>
      </c>
      <c r="Q339" s="641" t="str">
        <f>IF(基本情報入力シート!Z382="","",基本情報入力シート!Z382)</f>
        <v/>
      </c>
      <c r="R339" s="662" t="str">
        <f>IF(基本情報入力シート!AA382="","",基本情報入力シート!AA382)</f>
        <v/>
      </c>
      <c r="S339" s="157"/>
      <c r="T339" s="663" t="str">
        <f>IF(P339="","",VLOOKUP(P339,【参考】数式用2!$A$3:$C$26,3,FALSE))</f>
        <v/>
      </c>
      <c r="U339" s="664" t="s">
        <v>121</v>
      </c>
      <c r="V339" s="158"/>
      <c r="W339" s="665" t="s">
        <v>122</v>
      </c>
      <c r="X339" s="158"/>
      <c r="Y339" s="664" t="s">
        <v>123</v>
      </c>
      <c r="Z339" s="158"/>
      <c r="AA339" s="664" t="s">
        <v>122</v>
      </c>
      <c r="AB339" s="158"/>
      <c r="AC339" s="664" t="s">
        <v>124</v>
      </c>
      <c r="AD339" s="306" t="s">
        <v>125</v>
      </c>
      <c r="AE339" s="666" t="str">
        <f t="shared" si="13"/>
        <v/>
      </c>
      <c r="AF339" s="667" t="s">
        <v>126</v>
      </c>
      <c r="AG339" s="668" t="str">
        <f t="shared" si="14"/>
        <v/>
      </c>
    </row>
    <row r="340" spans="1:33" ht="36.75" customHeight="1">
      <c r="A340" s="660">
        <f t="shared" si="15"/>
        <v>330</v>
      </c>
      <c r="B340" s="1309" t="str">
        <f>IF(基本情報入力シート!C383="","",基本情報入力シート!C383)</f>
        <v/>
      </c>
      <c r="C340" s="1310"/>
      <c r="D340" s="1310"/>
      <c r="E340" s="1310"/>
      <c r="F340" s="1310"/>
      <c r="G340" s="1310"/>
      <c r="H340" s="1310"/>
      <c r="I340" s="1310"/>
      <c r="J340" s="1310"/>
      <c r="K340" s="1311"/>
      <c r="L340" s="660" t="str">
        <f>IF(基本情報入力シート!M383="","",基本情報入力シート!M383)</f>
        <v/>
      </c>
      <c r="M340" s="660" t="str">
        <f>IF(基本情報入力シート!R383="","",基本情報入力シート!R383)</f>
        <v/>
      </c>
      <c r="N340" s="660" t="str">
        <f>IF(基本情報入力シート!W383="","",基本情報入力シート!W383)</f>
        <v/>
      </c>
      <c r="O340" s="660" t="str">
        <f>IF(基本情報入力シート!X383="","",基本情報入力シート!X383)</f>
        <v/>
      </c>
      <c r="P340" s="661" t="str">
        <f>IF(基本情報入力シート!Y383="","",基本情報入力シート!Y383)</f>
        <v/>
      </c>
      <c r="Q340" s="641" t="str">
        <f>IF(基本情報入力シート!Z383="","",基本情報入力シート!Z383)</f>
        <v/>
      </c>
      <c r="R340" s="662" t="str">
        <f>IF(基本情報入力シート!AA383="","",基本情報入力シート!AA383)</f>
        <v/>
      </c>
      <c r="S340" s="157"/>
      <c r="T340" s="663" t="str">
        <f>IF(P340="","",VLOOKUP(P340,【参考】数式用2!$A$3:$C$26,3,FALSE))</f>
        <v/>
      </c>
      <c r="U340" s="664" t="s">
        <v>121</v>
      </c>
      <c r="V340" s="158"/>
      <c r="W340" s="665" t="s">
        <v>122</v>
      </c>
      <c r="X340" s="158"/>
      <c r="Y340" s="664" t="s">
        <v>123</v>
      </c>
      <c r="Z340" s="158"/>
      <c r="AA340" s="664" t="s">
        <v>122</v>
      </c>
      <c r="AB340" s="158"/>
      <c r="AC340" s="664" t="s">
        <v>124</v>
      </c>
      <c r="AD340" s="306" t="s">
        <v>125</v>
      </c>
      <c r="AE340" s="666" t="str">
        <f t="shared" si="13"/>
        <v/>
      </c>
      <c r="AF340" s="667" t="s">
        <v>126</v>
      </c>
      <c r="AG340" s="668" t="str">
        <f t="shared" si="14"/>
        <v/>
      </c>
    </row>
    <row r="341" spans="1:33" ht="36.75" customHeight="1">
      <c r="A341" s="660">
        <f t="shared" si="15"/>
        <v>331</v>
      </c>
      <c r="B341" s="1309" t="str">
        <f>IF(基本情報入力シート!C384="","",基本情報入力シート!C384)</f>
        <v/>
      </c>
      <c r="C341" s="1310"/>
      <c r="D341" s="1310"/>
      <c r="E341" s="1310"/>
      <c r="F341" s="1310"/>
      <c r="G341" s="1310"/>
      <c r="H341" s="1310"/>
      <c r="I341" s="1310"/>
      <c r="J341" s="1310"/>
      <c r="K341" s="1311"/>
      <c r="L341" s="660" t="str">
        <f>IF(基本情報入力シート!M384="","",基本情報入力シート!M384)</f>
        <v/>
      </c>
      <c r="M341" s="660" t="str">
        <f>IF(基本情報入力シート!R384="","",基本情報入力シート!R384)</f>
        <v/>
      </c>
      <c r="N341" s="660" t="str">
        <f>IF(基本情報入力シート!W384="","",基本情報入力シート!W384)</f>
        <v/>
      </c>
      <c r="O341" s="660" t="str">
        <f>IF(基本情報入力シート!X384="","",基本情報入力シート!X384)</f>
        <v/>
      </c>
      <c r="P341" s="661" t="str">
        <f>IF(基本情報入力シート!Y384="","",基本情報入力シート!Y384)</f>
        <v/>
      </c>
      <c r="Q341" s="641" t="str">
        <f>IF(基本情報入力シート!Z384="","",基本情報入力シート!Z384)</f>
        <v/>
      </c>
      <c r="R341" s="662" t="str">
        <f>IF(基本情報入力シート!AA384="","",基本情報入力シート!AA384)</f>
        <v/>
      </c>
      <c r="S341" s="157"/>
      <c r="T341" s="663" t="str">
        <f>IF(P341="","",VLOOKUP(P341,【参考】数式用2!$A$3:$C$26,3,FALSE))</f>
        <v/>
      </c>
      <c r="U341" s="664" t="s">
        <v>121</v>
      </c>
      <c r="V341" s="158"/>
      <c r="W341" s="665" t="s">
        <v>122</v>
      </c>
      <c r="X341" s="158"/>
      <c r="Y341" s="664" t="s">
        <v>123</v>
      </c>
      <c r="Z341" s="158"/>
      <c r="AA341" s="664" t="s">
        <v>122</v>
      </c>
      <c r="AB341" s="158"/>
      <c r="AC341" s="664" t="s">
        <v>124</v>
      </c>
      <c r="AD341" s="306" t="s">
        <v>125</v>
      </c>
      <c r="AE341" s="666" t="str">
        <f t="shared" si="13"/>
        <v/>
      </c>
      <c r="AF341" s="667" t="s">
        <v>126</v>
      </c>
      <c r="AG341" s="668" t="str">
        <f t="shared" si="14"/>
        <v/>
      </c>
    </row>
    <row r="342" spans="1:33" ht="36.75" customHeight="1">
      <c r="A342" s="660">
        <f t="shared" si="15"/>
        <v>332</v>
      </c>
      <c r="B342" s="1309" t="str">
        <f>IF(基本情報入力シート!C385="","",基本情報入力シート!C385)</f>
        <v/>
      </c>
      <c r="C342" s="1310"/>
      <c r="D342" s="1310"/>
      <c r="E342" s="1310"/>
      <c r="F342" s="1310"/>
      <c r="G342" s="1310"/>
      <c r="H342" s="1310"/>
      <c r="I342" s="1310"/>
      <c r="J342" s="1310"/>
      <c r="K342" s="1311"/>
      <c r="L342" s="660" t="str">
        <f>IF(基本情報入力シート!M385="","",基本情報入力シート!M385)</f>
        <v/>
      </c>
      <c r="M342" s="660" t="str">
        <f>IF(基本情報入力シート!R385="","",基本情報入力シート!R385)</f>
        <v/>
      </c>
      <c r="N342" s="660" t="str">
        <f>IF(基本情報入力シート!W385="","",基本情報入力シート!W385)</f>
        <v/>
      </c>
      <c r="O342" s="660" t="str">
        <f>IF(基本情報入力シート!X385="","",基本情報入力シート!X385)</f>
        <v/>
      </c>
      <c r="P342" s="661" t="str">
        <f>IF(基本情報入力シート!Y385="","",基本情報入力シート!Y385)</f>
        <v/>
      </c>
      <c r="Q342" s="641" t="str">
        <f>IF(基本情報入力シート!Z385="","",基本情報入力シート!Z385)</f>
        <v/>
      </c>
      <c r="R342" s="662" t="str">
        <f>IF(基本情報入力シート!AA385="","",基本情報入力シート!AA385)</f>
        <v/>
      </c>
      <c r="S342" s="157"/>
      <c r="T342" s="663" t="str">
        <f>IF(P342="","",VLOOKUP(P342,【参考】数式用2!$A$3:$C$26,3,FALSE))</f>
        <v/>
      </c>
      <c r="U342" s="664" t="s">
        <v>121</v>
      </c>
      <c r="V342" s="158"/>
      <c r="W342" s="665" t="s">
        <v>122</v>
      </c>
      <c r="X342" s="158"/>
      <c r="Y342" s="664" t="s">
        <v>123</v>
      </c>
      <c r="Z342" s="158"/>
      <c r="AA342" s="664" t="s">
        <v>122</v>
      </c>
      <c r="AB342" s="158"/>
      <c r="AC342" s="664" t="s">
        <v>124</v>
      </c>
      <c r="AD342" s="306" t="s">
        <v>125</v>
      </c>
      <c r="AE342" s="666" t="str">
        <f t="shared" si="13"/>
        <v/>
      </c>
      <c r="AF342" s="667" t="s">
        <v>126</v>
      </c>
      <c r="AG342" s="668" t="str">
        <f t="shared" si="14"/>
        <v/>
      </c>
    </row>
    <row r="343" spans="1:33" ht="36.75" customHeight="1">
      <c r="A343" s="660">
        <f t="shared" si="15"/>
        <v>333</v>
      </c>
      <c r="B343" s="1309" t="str">
        <f>IF(基本情報入力シート!C386="","",基本情報入力シート!C386)</f>
        <v/>
      </c>
      <c r="C343" s="1310"/>
      <c r="D343" s="1310"/>
      <c r="E343" s="1310"/>
      <c r="F343" s="1310"/>
      <c r="G343" s="1310"/>
      <c r="H343" s="1310"/>
      <c r="I343" s="1310"/>
      <c r="J343" s="1310"/>
      <c r="K343" s="1311"/>
      <c r="L343" s="660" t="str">
        <f>IF(基本情報入力シート!M386="","",基本情報入力シート!M386)</f>
        <v/>
      </c>
      <c r="M343" s="660" t="str">
        <f>IF(基本情報入力シート!R386="","",基本情報入力シート!R386)</f>
        <v/>
      </c>
      <c r="N343" s="660" t="str">
        <f>IF(基本情報入力シート!W386="","",基本情報入力シート!W386)</f>
        <v/>
      </c>
      <c r="O343" s="660" t="str">
        <f>IF(基本情報入力シート!X386="","",基本情報入力シート!X386)</f>
        <v/>
      </c>
      <c r="P343" s="661" t="str">
        <f>IF(基本情報入力シート!Y386="","",基本情報入力シート!Y386)</f>
        <v/>
      </c>
      <c r="Q343" s="641" t="str">
        <f>IF(基本情報入力シート!Z386="","",基本情報入力シート!Z386)</f>
        <v/>
      </c>
      <c r="R343" s="662" t="str">
        <f>IF(基本情報入力シート!AA386="","",基本情報入力シート!AA386)</f>
        <v/>
      </c>
      <c r="S343" s="157"/>
      <c r="T343" s="663" t="str">
        <f>IF(P343="","",VLOOKUP(P343,【参考】数式用2!$A$3:$C$26,3,FALSE))</f>
        <v/>
      </c>
      <c r="U343" s="664" t="s">
        <v>121</v>
      </c>
      <c r="V343" s="158"/>
      <c r="W343" s="665" t="s">
        <v>122</v>
      </c>
      <c r="X343" s="158"/>
      <c r="Y343" s="664" t="s">
        <v>123</v>
      </c>
      <c r="Z343" s="158"/>
      <c r="AA343" s="664" t="s">
        <v>122</v>
      </c>
      <c r="AB343" s="158"/>
      <c r="AC343" s="664" t="s">
        <v>124</v>
      </c>
      <c r="AD343" s="306" t="s">
        <v>125</v>
      </c>
      <c r="AE343" s="666" t="str">
        <f t="shared" si="13"/>
        <v/>
      </c>
      <c r="AF343" s="667" t="s">
        <v>126</v>
      </c>
      <c r="AG343" s="668" t="str">
        <f t="shared" si="14"/>
        <v/>
      </c>
    </row>
    <row r="344" spans="1:33" ht="36.75" customHeight="1">
      <c r="A344" s="660">
        <f t="shared" si="15"/>
        <v>334</v>
      </c>
      <c r="B344" s="1309" t="str">
        <f>IF(基本情報入力シート!C387="","",基本情報入力シート!C387)</f>
        <v/>
      </c>
      <c r="C344" s="1310"/>
      <c r="D344" s="1310"/>
      <c r="E344" s="1310"/>
      <c r="F344" s="1310"/>
      <c r="G344" s="1310"/>
      <c r="H344" s="1310"/>
      <c r="I344" s="1310"/>
      <c r="J344" s="1310"/>
      <c r="K344" s="1311"/>
      <c r="L344" s="660" t="str">
        <f>IF(基本情報入力シート!M387="","",基本情報入力シート!M387)</f>
        <v/>
      </c>
      <c r="M344" s="660" t="str">
        <f>IF(基本情報入力シート!R387="","",基本情報入力シート!R387)</f>
        <v/>
      </c>
      <c r="N344" s="660" t="str">
        <f>IF(基本情報入力シート!W387="","",基本情報入力シート!W387)</f>
        <v/>
      </c>
      <c r="O344" s="660" t="str">
        <f>IF(基本情報入力シート!X387="","",基本情報入力シート!X387)</f>
        <v/>
      </c>
      <c r="P344" s="661" t="str">
        <f>IF(基本情報入力シート!Y387="","",基本情報入力シート!Y387)</f>
        <v/>
      </c>
      <c r="Q344" s="641" t="str">
        <f>IF(基本情報入力シート!Z387="","",基本情報入力シート!Z387)</f>
        <v/>
      </c>
      <c r="R344" s="662" t="str">
        <f>IF(基本情報入力シート!AA387="","",基本情報入力シート!AA387)</f>
        <v/>
      </c>
      <c r="S344" s="157"/>
      <c r="T344" s="663" t="str">
        <f>IF(P344="","",VLOOKUP(P344,【参考】数式用2!$A$3:$C$26,3,FALSE))</f>
        <v/>
      </c>
      <c r="U344" s="664" t="s">
        <v>121</v>
      </c>
      <c r="V344" s="158"/>
      <c r="W344" s="665" t="s">
        <v>122</v>
      </c>
      <c r="X344" s="158"/>
      <c r="Y344" s="664" t="s">
        <v>123</v>
      </c>
      <c r="Z344" s="158"/>
      <c r="AA344" s="664" t="s">
        <v>122</v>
      </c>
      <c r="AB344" s="158"/>
      <c r="AC344" s="664" t="s">
        <v>124</v>
      </c>
      <c r="AD344" s="306" t="s">
        <v>125</v>
      </c>
      <c r="AE344" s="666" t="str">
        <f t="shared" si="13"/>
        <v/>
      </c>
      <c r="AF344" s="667" t="s">
        <v>126</v>
      </c>
      <c r="AG344" s="668" t="str">
        <f t="shared" si="14"/>
        <v/>
      </c>
    </row>
    <row r="345" spans="1:33" ht="36.75" customHeight="1">
      <c r="A345" s="660">
        <f t="shared" si="15"/>
        <v>335</v>
      </c>
      <c r="B345" s="1309" t="str">
        <f>IF(基本情報入力シート!C388="","",基本情報入力シート!C388)</f>
        <v/>
      </c>
      <c r="C345" s="1310"/>
      <c r="D345" s="1310"/>
      <c r="E345" s="1310"/>
      <c r="F345" s="1310"/>
      <c r="G345" s="1310"/>
      <c r="H345" s="1310"/>
      <c r="I345" s="1310"/>
      <c r="J345" s="1310"/>
      <c r="K345" s="1311"/>
      <c r="L345" s="660" t="str">
        <f>IF(基本情報入力シート!M388="","",基本情報入力シート!M388)</f>
        <v/>
      </c>
      <c r="M345" s="660" t="str">
        <f>IF(基本情報入力シート!R388="","",基本情報入力シート!R388)</f>
        <v/>
      </c>
      <c r="N345" s="660" t="str">
        <f>IF(基本情報入力シート!W388="","",基本情報入力シート!W388)</f>
        <v/>
      </c>
      <c r="O345" s="660" t="str">
        <f>IF(基本情報入力シート!X388="","",基本情報入力シート!X388)</f>
        <v/>
      </c>
      <c r="P345" s="661" t="str">
        <f>IF(基本情報入力シート!Y388="","",基本情報入力シート!Y388)</f>
        <v/>
      </c>
      <c r="Q345" s="641" t="str">
        <f>IF(基本情報入力シート!Z388="","",基本情報入力シート!Z388)</f>
        <v/>
      </c>
      <c r="R345" s="662" t="str">
        <f>IF(基本情報入力シート!AA388="","",基本情報入力シート!AA388)</f>
        <v/>
      </c>
      <c r="S345" s="157"/>
      <c r="T345" s="663" t="str">
        <f>IF(P345="","",VLOOKUP(P345,【参考】数式用2!$A$3:$C$26,3,FALSE))</f>
        <v/>
      </c>
      <c r="U345" s="664" t="s">
        <v>121</v>
      </c>
      <c r="V345" s="158"/>
      <c r="W345" s="665" t="s">
        <v>122</v>
      </c>
      <c r="X345" s="158"/>
      <c r="Y345" s="664" t="s">
        <v>123</v>
      </c>
      <c r="Z345" s="158"/>
      <c r="AA345" s="664" t="s">
        <v>122</v>
      </c>
      <c r="AB345" s="158"/>
      <c r="AC345" s="664" t="s">
        <v>124</v>
      </c>
      <c r="AD345" s="306" t="s">
        <v>125</v>
      </c>
      <c r="AE345" s="666" t="str">
        <f t="shared" si="13"/>
        <v/>
      </c>
      <c r="AF345" s="667" t="s">
        <v>126</v>
      </c>
      <c r="AG345" s="668" t="str">
        <f t="shared" si="14"/>
        <v/>
      </c>
    </row>
    <row r="346" spans="1:33" ht="36.75" customHeight="1">
      <c r="A346" s="660">
        <f t="shared" si="15"/>
        <v>336</v>
      </c>
      <c r="B346" s="1309" t="str">
        <f>IF(基本情報入力シート!C389="","",基本情報入力シート!C389)</f>
        <v/>
      </c>
      <c r="C346" s="1310"/>
      <c r="D346" s="1310"/>
      <c r="E346" s="1310"/>
      <c r="F346" s="1310"/>
      <c r="G346" s="1310"/>
      <c r="H346" s="1310"/>
      <c r="I346" s="1310"/>
      <c r="J346" s="1310"/>
      <c r="K346" s="1311"/>
      <c r="L346" s="660" t="str">
        <f>IF(基本情報入力シート!M389="","",基本情報入力シート!M389)</f>
        <v/>
      </c>
      <c r="M346" s="660" t="str">
        <f>IF(基本情報入力シート!R389="","",基本情報入力シート!R389)</f>
        <v/>
      </c>
      <c r="N346" s="660" t="str">
        <f>IF(基本情報入力シート!W389="","",基本情報入力シート!W389)</f>
        <v/>
      </c>
      <c r="O346" s="660" t="str">
        <f>IF(基本情報入力シート!X389="","",基本情報入力シート!X389)</f>
        <v/>
      </c>
      <c r="P346" s="661" t="str">
        <f>IF(基本情報入力シート!Y389="","",基本情報入力シート!Y389)</f>
        <v/>
      </c>
      <c r="Q346" s="641" t="str">
        <f>IF(基本情報入力シート!Z389="","",基本情報入力シート!Z389)</f>
        <v/>
      </c>
      <c r="R346" s="662" t="str">
        <f>IF(基本情報入力シート!AA389="","",基本情報入力シート!AA389)</f>
        <v/>
      </c>
      <c r="S346" s="157"/>
      <c r="T346" s="663" t="str">
        <f>IF(P346="","",VLOOKUP(P346,【参考】数式用2!$A$3:$C$26,3,FALSE))</f>
        <v/>
      </c>
      <c r="U346" s="664" t="s">
        <v>121</v>
      </c>
      <c r="V346" s="158"/>
      <c r="W346" s="665" t="s">
        <v>122</v>
      </c>
      <c r="X346" s="158"/>
      <c r="Y346" s="664" t="s">
        <v>123</v>
      </c>
      <c r="Z346" s="158"/>
      <c r="AA346" s="664" t="s">
        <v>122</v>
      </c>
      <c r="AB346" s="158"/>
      <c r="AC346" s="664" t="s">
        <v>124</v>
      </c>
      <c r="AD346" s="306" t="s">
        <v>125</v>
      </c>
      <c r="AE346" s="666" t="str">
        <f t="shared" si="13"/>
        <v/>
      </c>
      <c r="AF346" s="667" t="s">
        <v>126</v>
      </c>
      <c r="AG346" s="668" t="str">
        <f t="shared" si="14"/>
        <v/>
      </c>
    </row>
    <row r="347" spans="1:33" ht="36.75" customHeight="1">
      <c r="A347" s="660">
        <f t="shared" si="15"/>
        <v>337</v>
      </c>
      <c r="B347" s="1309" t="str">
        <f>IF(基本情報入力シート!C390="","",基本情報入力シート!C390)</f>
        <v/>
      </c>
      <c r="C347" s="1310"/>
      <c r="D347" s="1310"/>
      <c r="E347" s="1310"/>
      <c r="F347" s="1310"/>
      <c r="G347" s="1310"/>
      <c r="H347" s="1310"/>
      <c r="I347" s="1310"/>
      <c r="J347" s="1310"/>
      <c r="K347" s="1311"/>
      <c r="L347" s="660" t="str">
        <f>IF(基本情報入力シート!M390="","",基本情報入力シート!M390)</f>
        <v/>
      </c>
      <c r="M347" s="660" t="str">
        <f>IF(基本情報入力シート!R390="","",基本情報入力シート!R390)</f>
        <v/>
      </c>
      <c r="N347" s="660" t="str">
        <f>IF(基本情報入力シート!W390="","",基本情報入力シート!W390)</f>
        <v/>
      </c>
      <c r="O347" s="660" t="str">
        <f>IF(基本情報入力シート!X390="","",基本情報入力シート!X390)</f>
        <v/>
      </c>
      <c r="P347" s="661" t="str">
        <f>IF(基本情報入力シート!Y390="","",基本情報入力シート!Y390)</f>
        <v/>
      </c>
      <c r="Q347" s="641" t="str">
        <f>IF(基本情報入力シート!Z390="","",基本情報入力シート!Z390)</f>
        <v/>
      </c>
      <c r="R347" s="662" t="str">
        <f>IF(基本情報入力シート!AA390="","",基本情報入力シート!AA390)</f>
        <v/>
      </c>
      <c r="S347" s="157"/>
      <c r="T347" s="663" t="str">
        <f>IF(P347="","",VLOOKUP(P347,【参考】数式用2!$A$3:$C$26,3,FALSE))</f>
        <v/>
      </c>
      <c r="U347" s="664" t="s">
        <v>121</v>
      </c>
      <c r="V347" s="158"/>
      <c r="W347" s="665" t="s">
        <v>122</v>
      </c>
      <c r="X347" s="158"/>
      <c r="Y347" s="664" t="s">
        <v>123</v>
      </c>
      <c r="Z347" s="158"/>
      <c r="AA347" s="664" t="s">
        <v>122</v>
      </c>
      <c r="AB347" s="158"/>
      <c r="AC347" s="664" t="s">
        <v>124</v>
      </c>
      <c r="AD347" s="306" t="s">
        <v>125</v>
      </c>
      <c r="AE347" s="666" t="str">
        <f t="shared" si="13"/>
        <v/>
      </c>
      <c r="AF347" s="667" t="s">
        <v>126</v>
      </c>
      <c r="AG347" s="668" t="str">
        <f t="shared" si="14"/>
        <v/>
      </c>
    </row>
    <row r="348" spans="1:33" ht="36.75" customHeight="1">
      <c r="A348" s="660">
        <f t="shared" si="15"/>
        <v>338</v>
      </c>
      <c r="B348" s="1309" t="str">
        <f>IF(基本情報入力シート!C391="","",基本情報入力シート!C391)</f>
        <v/>
      </c>
      <c r="C348" s="1310"/>
      <c r="D348" s="1310"/>
      <c r="E348" s="1310"/>
      <c r="F348" s="1310"/>
      <c r="G348" s="1310"/>
      <c r="H348" s="1310"/>
      <c r="I348" s="1310"/>
      <c r="J348" s="1310"/>
      <c r="K348" s="1311"/>
      <c r="L348" s="660" t="str">
        <f>IF(基本情報入力シート!M391="","",基本情報入力シート!M391)</f>
        <v/>
      </c>
      <c r="M348" s="660" t="str">
        <f>IF(基本情報入力シート!R391="","",基本情報入力シート!R391)</f>
        <v/>
      </c>
      <c r="N348" s="660" t="str">
        <f>IF(基本情報入力シート!W391="","",基本情報入力シート!W391)</f>
        <v/>
      </c>
      <c r="O348" s="660" t="str">
        <f>IF(基本情報入力シート!X391="","",基本情報入力シート!X391)</f>
        <v/>
      </c>
      <c r="P348" s="661" t="str">
        <f>IF(基本情報入力シート!Y391="","",基本情報入力シート!Y391)</f>
        <v/>
      </c>
      <c r="Q348" s="641" t="str">
        <f>IF(基本情報入力シート!Z391="","",基本情報入力シート!Z391)</f>
        <v/>
      </c>
      <c r="R348" s="662" t="str">
        <f>IF(基本情報入力シート!AA391="","",基本情報入力シート!AA391)</f>
        <v/>
      </c>
      <c r="S348" s="157"/>
      <c r="T348" s="663" t="str">
        <f>IF(P348="","",VLOOKUP(P348,【参考】数式用2!$A$3:$C$26,3,FALSE))</f>
        <v/>
      </c>
      <c r="U348" s="664" t="s">
        <v>121</v>
      </c>
      <c r="V348" s="158"/>
      <c r="W348" s="665" t="s">
        <v>122</v>
      </c>
      <c r="X348" s="158"/>
      <c r="Y348" s="664" t="s">
        <v>123</v>
      </c>
      <c r="Z348" s="158"/>
      <c r="AA348" s="664" t="s">
        <v>122</v>
      </c>
      <c r="AB348" s="158"/>
      <c r="AC348" s="664" t="s">
        <v>124</v>
      </c>
      <c r="AD348" s="306" t="s">
        <v>125</v>
      </c>
      <c r="AE348" s="666" t="str">
        <f t="shared" si="13"/>
        <v/>
      </c>
      <c r="AF348" s="667" t="s">
        <v>126</v>
      </c>
      <c r="AG348" s="668" t="str">
        <f t="shared" si="14"/>
        <v/>
      </c>
    </row>
    <row r="349" spans="1:33" ht="36.75" customHeight="1">
      <c r="A349" s="660">
        <f t="shared" si="15"/>
        <v>339</v>
      </c>
      <c r="B349" s="1309" t="str">
        <f>IF(基本情報入力シート!C392="","",基本情報入力シート!C392)</f>
        <v/>
      </c>
      <c r="C349" s="1310"/>
      <c r="D349" s="1310"/>
      <c r="E349" s="1310"/>
      <c r="F349" s="1310"/>
      <c r="G349" s="1310"/>
      <c r="H349" s="1310"/>
      <c r="I349" s="1310"/>
      <c r="J349" s="1310"/>
      <c r="K349" s="1311"/>
      <c r="L349" s="660" t="str">
        <f>IF(基本情報入力シート!M392="","",基本情報入力シート!M392)</f>
        <v/>
      </c>
      <c r="M349" s="660" t="str">
        <f>IF(基本情報入力シート!R392="","",基本情報入力シート!R392)</f>
        <v/>
      </c>
      <c r="N349" s="660" t="str">
        <f>IF(基本情報入力シート!W392="","",基本情報入力シート!W392)</f>
        <v/>
      </c>
      <c r="O349" s="660" t="str">
        <f>IF(基本情報入力シート!X392="","",基本情報入力シート!X392)</f>
        <v/>
      </c>
      <c r="P349" s="661" t="str">
        <f>IF(基本情報入力シート!Y392="","",基本情報入力シート!Y392)</f>
        <v/>
      </c>
      <c r="Q349" s="641" t="str">
        <f>IF(基本情報入力シート!Z392="","",基本情報入力シート!Z392)</f>
        <v/>
      </c>
      <c r="R349" s="662" t="str">
        <f>IF(基本情報入力シート!AA392="","",基本情報入力シート!AA392)</f>
        <v/>
      </c>
      <c r="S349" s="157"/>
      <c r="T349" s="663" t="str">
        <f>IF(P349="","",VLOOKUP(P349,【参考】数式用2!$A$3:$C$26,3,FALSE))</f>
        <v/>
      </c>
      <c r="U349" s="664" t="s">
        <v>121</v>
      </c>
      <c r="V349" s="158"/>
      <c r="W349" s="665" t="s">
        <v>122</v>
      </c>
      <c r="X349" s="158"/>
      <c r="Y349" s="664" t="s">
        <v>123</v>
      </c>
      <c r="Z349" s="158"/>
      <c r="AA349" s="664" t="s">
        <v>122</v>
      </c>
      <c r="AB349" s="158"/>
      <c r="AC349" s="664" t="s">
        <v>124</v>
      </c>
      <c r="AD349" s="306" t="s">
        <v>125</v>
      </c>
      <c r="AE349" s="666" t="str">
        <f t="shared" si="13"/>
        <v/>
      </c>
      <c r="AF349" s="667" t="s">
        <v>126</v>
      </c>
      <c r="AG349" s="668" t="str">
        <f t="shared" si="14"/>
        <v/>
      </c>
    </row>
    <row r="350" spans="1:33" ht="36.75" customHeight="1">
      <c r="A350" s="660">
        <f t="shared" si="15"/>
        <v>340</v>
      </c>
      <c r="B350" s="1309" t="str">
        <f>IF(基本情報入力シート!C393="","",基本情報入力シート!C393)</f>
        <v/>
      </c>
      <c r="C350" s="1310"/>
      <c r="D350" s="1310"/>
      <c r="E350" s="1310"/>
      <c r="F350" s="1310"/>
      <c r="G350" s="1310"/>
      <c r="H350" s="1310"/>
      <c r="I350" s="1310"/>
      <c r="J350" s="1310"/>
      <c r="K350" s="1311"/>
      <c r="L350" s="660" t="str">
        <f>IF(基本情報入力シート!M393="","",基本情報入力シート!M393)</f>
        <v/>
      </c>
      <c r="M350" s="660" t="str">
        <f>IF(基本情報入力シート!R393="","",基本情報入力シート!R393)</f>
        <v/>
      </c>
      <c r="N350" s="660" t="str">
        <f>IF(基本情報入力シート!W393="","",基本情報入力シート!W393)</f>
        <v/>
      </c>
      <c r="O350" s="660" t="str">
        <f>IF(基本情報入力シート!X393="","",基本情報入力シート!X393)</f>
        <v/>
      </c>
      <c r="P350" s="661" t="str">
        <f>IF(基本情報入力シート!Y393="","",基本情報入力シート!Y393)</f>
        <v/>
      </c>
      <c r="Q350" s="641" t="str">
        <f>IF(基本情報入力シート!Z393="","",基本情報入力シート!Z393)</f>
        <v/>
      </c>
      <c r="R350" s="662" t="str">
        <f>IF(基本情報入力シート!AA393="","",基本情報入力シート!AA393)</f>
        <v/>
      </c>
      <c r="S350" s="157"/>
      <c r="T350" s="663" t="str">
        <f>IF(P350="","",VLOOKUP(P350,【参考】数式用2!$A$3:$C$26,3,FALSE))</f>
        <v/>
      </c>
      <c r="U350" s="664" t="s">
        <v>121</v>
      </c>
      <c r="V350" s="158"/>
      <c r="W350" s="665" t="s">
        <v>122</v>
      </c>
      <c r="X350" s="158"/>
      <c r="Y350" s="664" t="s">
        <v>123</v>
      </c>
      <c r="Z350" s="158"/>
      <c r="AA350" s="664" t="s">
        <v>122</v>
      </c>
      <c r="AB350" s="158"/>
      <c r="AC350" s="664" t="s">
        <v>124</v>
      </c>
      <c r="AD350" s="306" t="s">
        <v>125</v>
      </c>
      <c r="AE350" s="666" t="str">
        <f t="shared" si="13"/>
        <v/>
      </c>
      <c r="AF350" s="667" t="s">
        <v>126</v>
      </c>
      <c r="AG350" s="668" t="str">
        <f t="shared" si="14"/>
        <v/>
      </c>
    </row>
    <row r="351" spans="1:33" ht="36.75" customHeight="1">
      <c r="A351" s="660">
        <f t="shared" si="15"/>
        <v>341</v>
      </c>
      <c r="B351" s="1309" t="str">
        <f>IF(基本情報入力シート!C394="","",基本情報入力シート!C394)</f>
        <v/>
      </c>
      <c r="C351" s="1310"/>
      <c r="D351" s="1310"/>
      <c r="E351" s="1310"/>
      <c r="F351" s="1310"/>
      <c r="G351" s="1310"/>
      <c r="H351" s="1310"/>
      <c r="I351" s="1310"/>
      <c r="J351" s="1310"/>
      <c r="K351" s="1311"/>
      <c r="L351" s="660" t="str">
        <f>IF(基本情報入力シート!M394="","",基本情報入力シート!M394)</f>
        <v/>
      </c>
      <c r="M351" s="660" t="str">
        <f>IF(基本情報入力シート!R394="","",基本情報入力シート!R394)</f>
        <v/>
      </c>
      <c r="N351" s="660" t="str">
        <f>IF(基本情報入力シート!W394="","",基本情報入力シート!W394)</f>
        <v/>
      </c>
      <c r="O351" s="660" t="str">
        <f>IF(基本情報入力シート!X394="","",基本情報入力シート!X394)</f>
        <v/>
      </c>
      <c r="P351" s="661" t="str">
        <f>IF(基本情報入力シート!Y394="","",基本情報入力シート!Y394)</f>
        <v/>
      </c>
      <c r="Q351" s="641" t="str">
        <f>IF(基本情報入力シート!Z394="","",基本情報入力シート!Z394)</f>
        <v/>
      </c>
      <c r="R351" s="662" t="str">
        <f>IF(基本情報入力シート!AA394="","",基本情報入力シート!AA394)</f>
        <v/>
      </c>
      <c r="S351" s="157"/>
      <c r="T351" s="663" t="str">
        <f>IF(P351="","",VLOOKUP(P351,【参考】数式用2!$A$3:$C$26,3,FALSE))</f>
        <v/>
      </c>
      <c r="U351" s="664" t="s">
        <v>121</v>
      </c>
      <c r="V351" s="158"/>
      <c r="W351" s="665" t="s">
        <v>122</v>
      </c>
      <c r="X351" s="158"/>
      <c r="Y351" s="664" t="s">
        <v>123</v>
      </c>
      <c r="Z351" s="158"/>
      <c r="AA351" s="664" t="s">
        <v>122</v>
      </c>
      <c r="AB351" s="158"/>
      <c r="AC351" s="664" t="s">
        <v>124</v>
      </c>
      <c r="AD351" s="306" t="s">
        <v>125</v>
      </c>
      <c r="AE351" s="666" t="str">
        <f t="shared" si="13"/>
        <v/>
      </c>
      <c r="AF351" s="667" t="s">
        <v>126</v>
      </c>
      <c r="AG351" s="668" t="str">
        <f t="shared" si="14"/>
        <v/>
      </c>
    </row>
    <row r="352" spans="1:33" ht="36.75" customHeight="1">
      <c r="A352" s="660">
        <f t="shared" si="15"/>
        <v>342</v>
      </c>
      <c r="B352" s="1309" t="str">
        <f>IF(基本情報入力シート!C395="","",基本情報入力シート!C395)</f>
        <v/>
      </c>
      <c r="C352" s="1310"/>
      <c r="D352" s="1310"/>
      <c r="E352" s="1310"/>
      <c r="F352" s="1310"/>
      <c r="G352" s="1310"/>
      <c r="H352" s="1310"/>
      <c r="I352" s="1310"/>
      <c r="J352" s="1310"/>
      <c r="K352" s="1311"/>
      <c r="L352" s="660" t="str">
        <f>IF(基本情報入力シート!M395="","",基本情報入力シート!M395)</f>
        <v/>
      </c>
      <c r="M352" s="660" t="str">
        <f>IF(基本情報入力シート!R395="","",基本情報入力シート!R395)</f>
        <v/>
      </c>
      <c r="N352" s="660" t="str">
        <f>IF(基本情報入力シート!W395="","",基本情報入力シート!W395)</f>
        <v/>
      </c>
      <c r="O352" s="660" t="str">
        <f>IF(基本情報入力シート!X395="","",基本情報入力シート!X395)</f>
        <v/>
      </c>
      <c r="P352" s="661" t="str">
        <f>IF(基本情報入力シート!Y395="","",基本情報入力シート!Y395)</f>
        <v/>
      </c>
      <c r="Q352" s="641" t="str">
        <f>IF(基本情報入力シート!Z395="","",基本情報入力シート!Z395)</f>
        <v/>
      </c>
      <c r="R352" s="662" t="str">
        <f>IF(基本情報入力シート!AA395="","",基本情報入力シート!AA395)</f>
        <v/>
      </c>
      <c r="S352" s="157"/>
      <c r="T352" s="663" t="str">
        <f>IF(P352="","",VLOOKUP(P352,【参考】数式用2!$A$3:$C$26,3,FALSE))</f>
        <v/>
      </c>
      <c r="U352" s="664" t="s">
        <v>121</v>
      </c>
      <c r="V352" s="158"/>
      <c r="W352" s="665" t="s">
        <v>122</v>
      </c>
      <c r="X352" s="158"/>
      <c r="Y352" s="664" t="s">
        <v>123</v>
      </c>
      <c r="Z352" s="158"/>
      <c r="AA352" s="664" t="s">
        <v>122</v>
      </c>
      <c r="AB352" s="158"/>
      <c r="AC352" s="664" t="s">
        <v>124</v>
      </c>
      <c r="AD352" s="306" t="s">
        <v>125</v>
      </c>
      <c r="AE352" s="666" t="str">
        <f t="shared" si="13"/>
        <v/>
      </c>
      <c r="AF352" s="667" t="s">
        <v>126</v>
      </c>
      <c r="AG352" s="668" t="str">
        <f t="shared" si="14"/>
        <v/>
      </c>
    </row>
    <row r="353" spans="1:33" ht="36.75" customHeight="1">
      <c r="A353" s="660">
        <f t="shared" si="15"/>
        <v>343</v>
      </c>
      <c r="B353" s="1309" t="str">
        <f>IF(基本情報入力シート!C396="","",基本情報入力シート!C396)</f>
        <v/>
      </c>
      <c r="C353" s="1310"/>
      <c r="D353" s="1310"/>
      <c r="E353" s="1310"/>
      <c r="F353" s="1310"/>
      <c r="G353" s="1310"/>
      <c r="H353" s="1310"/>
      <c r="I353" s="1310"/>
      <c r="J353" s="1310"/>
      <c r="K353" s="1311"/>
      <c r="L353" s="660" t="str">
        <f>IF(基本情報入力シート!M396="","",基本情報入力シート!M396)</f>
        <v/>
      </c>
      <c r="M353" s="660" t="str">
        <f>IF(基本情報入力シート!R396="","",基本情報入力シート!R396)</f>
        <v/>
      </c>
      <c r="N353" s="660" t="str">
        <f>IF(基本情報入力シート!W396="","",基本情報入力シート!W396)</f>
        <v/>
      </c>
      <c r="O353" s="660" t="str">
        <f>IF(基本情報入力シート!X396="","",基本情報入力シート!X396)</f>
        <v/>
      </c>
      <c r="P353" s="661" t="str">
        <f>IF(基本情報入力シート!Y396="","",基本情報入力シート!Y396)</f>
        <v/>
      </c>
      <c r="Q353" s="641" t="str">
        <f>IF(基本情報入力シート!Z396="","",基本情報入力シート!Z396)</f>
        <v/>
      </c>
      <c r="R353" s="662" t="str">
        <f>IF(基本情報入力シート!AA396="","",基本情報入力シート!AA396)</f>
        <v/>
      </c>
      <c r="S353" s="157"/>
      <c r="T353" s="663" t="str">
        <f>IF(P353="","",VLOOKUP(P353,【参考】数式用2!$A$3:$C$26,3,FALSE))</f>
        <v/>
      </c>
      <c r="U353" s="664" t="s">
        <v>121</v>
      </c>
      <c r="V353" s="158"/>
      <c r="W353" s="665" t="s">
        <v>122</v>
      </c>
      <c r="X353" s="158"/>
      <c r="Y353" s="664" t="s">
        <v>123</v>
      </c>
      <c r="Z353" s="158"/>
      <c r="AA353" s="664" t="s">
        <v>122</v>
      </c>
      <c r="AB353" s="158"/>
      <c r="AC353" s="664" t="s">
        <v>124</v>
      </c>
      <c r="AD353" s="306" t="s">
        <v>125</v>
      </c>
      <c r="AE353" s="666" t="str">
        <f t="shared" si="13"/>
        <v/>
      </c>
      <c r="AF353" s="667" t="s">
        <v>126</v>
      </c>
      <c r="AG353" s="668" t="str">
        <f t="shared" si="14"/>
        <v/>
      </c>
    </row>
    <row r="354" spans="1:33" ht="36.75" customHeight="1">
      <c r="A354" s="660">
        <f t="shared" si="15"/>
        <v>344</v>
      </c>
      <c r="B354" s="1309" t="str">
        <f>IF(基本情報入力シート!C397="","",基本情報入力シート!C397)</f>
        <v/>
      </c>
      <c r="C354" s="1310"/>
      <c r="D354" s="1310"/>
      <c r="E354" s="1310"/>
      <c r="F354" s="1310"/>
      <c r="G354" s="1310"/>
      <c r="H354" s="1310"/>
      <c r="I354" s="1310"/>
      <c r="J354" s="1310"/>
      <c r="K354" s="1311"/>
      <c r="L354" s="660" t="str">
        <f>IF(基本情報入力シート!M397="","",基本情報入力シート!M397)</f>
        <v/>
      </c>
      <c r="M354" s="660" t="str">
        <f>IF(基本情報入力シート!R397="","",基本情報入力シート!R397)</f>
        <v/>
      </c>
      <c r="N354" s="660" t="str">
        <f>IF(基本情報入力シート!W397="","",基本情報入力シート!W397)</f>
        <v/>
      </c>
      <c r="O354" s="660" t="str">
        <f>IF(基本情報入力シート!X397="","",基本情報入力シート!X397)</f>
        <v/>
      </c>
      <c r="P354" s="661" t="str">
        <f>IF(基本情報入力シート!Y397="","",基本情報入力シート!Y397)</f>
        <v/>
      </c>
      <c r="Q354" s="641" t="str">
        <f>IF(基本情報入力シート!Z397="","",基本情報入力シート!Z397)</f>
        <v/>
      </c>
      <c r="R354" s="662" t="str">
        <f>IF(基本情報入力シート!AA397="","",基本情報入力シート!AA397)</f>
        <v/>
      </c>
      <c r="S354" s="157"/>
      <c r="T354" s="663" t="str">
        <f>IF(P354="","",VLOOKUP(P354,【参考】数式用2!$A$3:$C$26,3,FALSE))</f>
        <v/>
      </c>
      <c r="U354" s="664" t="s">
        <v>121</v>
      </c>
      <c r="V354" s="158"/>
      <c r="W354" s="665" t="s">
        <v>122</v>
      </c>
      <c r="X354" s="158"/>
      <c r="Y354" s="664" t="s">
        <v>123</v>
      </c>
      <c r="Z354" s="158"/>
      <c r="AA354" s="664" t="s">
        <v>122</v>
      </c>
      <c r="AB354" s="158"/>
      <c r="AC354" s="664" t="s">
        <v>124</v>
      </c>
      <c r="AD354" s="306" t="s">
        <v>125</v>
      </c>
      <c r="AE354" s="666" t="str">
        <f t="shared" si="13"/>
        <v/>
      </c>
      <c r="AF354" s="667" t="s">
        <v>126</v>
      </c>
      <c r="AG354" s="668" t="str">
        <f t="shared" si="14"/>
        <v/>
      </c>
    </row>
    <row r="355" spans="1:33" ht="36.75" customHeight="1">
      <c r="A355" s="660">
        <f t="shared" si="15"/>
        <v>345</v>
      </c>
      <c r="B355" s="1309" t="str">
        <f>IF(基本情報入力シート!C398="","",基本情報入力シート!C398)</f>
        <v/>
      </c>
      <c r="C355" s="1310"/>
      <c r="D355" s="1310"/>
      <c r="E355" s="1310"/>
      <c r="F355" s="1310"/>
      <c r="G355" s="1310"/>
      <c r="H355" s="1310"/>
      <c r="I355" s="1310"/>
      <c r="J355" s="1310"/>
      <c r="K355" s="1311"/>
      <c r="L355" s="660" t="str">
        <f>IF(基本情報入力シート!M398="","",基本情報入力シート!M398)</f>
        <v/>
      </c>
      <c r="M355" s="660" t="str">
        <f>IF(基本情報入力シート!R398="","",基本情報入力シート!R398)</f>
        <v/>
      </c>
      <c r="N355" s="660" t="str">
        <f>IF(基本情報入力シート!W398="","",基本情報入力シート!W398)</f>
        <v/>
      </c>
      <c r="O355" s="660" t="str">
        <f>IF(基本情報入力シート!X398="","",基本情報入力シート!X398)</f>
        <v/>
      </c>
      <c r="P355" s="661" t="str">
        <f>IF(基本情報入力シート!Y398="","",基本情報入力シート!Y398)</f>
        <v/>
      </c>
      <c r="Q355" s="641" t="str">
        <f>IF(基本情報入力シート!Z398="","",基本情報入力シート!Z398)</f>
        <v/>
      </c>
      <c r="R355" s="662" t="str">
        <f>IF(基本情報入力シート!AA398="","",基本情報入力シート!AA398)</f>
        <v/>
      </c>
      <c r="S355" s="157"/>
      <c r="T355" s="663" t="str">
        <f>IF(P355="","",VLOOKUP(P355,【参考】数式用2!$A$3:$C$26,3,FALSE))</f>
        <v/>
      </c>
      <c r="U355" s="664" t="s">
        <v>121</v>
      </c>
      <c r="V355" s="158"/>
      <c r="W355" s="665" t="s">
        <v>122</v>
      </c>
      <c r="X355" s="158"/>
      <c r="Y355" s="664" t="s">
        <v>123</v>
      </c>
      <c r="Z355" s="158"/>
      <c r="AA355" s="664" t="s">
        <v>122</v>
      </c>
      <c r="AB355" s="158"/>
      <c r="AC355" s="664" t="s">
        <v>124</v>
      </c>
      <c r="AD355" s="306" t="s">
        <v>125</v>
      </c>
      <c r="AE355" s="666" t="str">
        <f t="shared" si="13"/>
        <v/>
      </c>
      <c r="AF355" s="667" t="s">
        <v>126</v>
      </c>
      <c r="AG355" s="668" t="str">
        <f t="shared" si="14"/>
        <v/>
      </c>
    </row>
    <row r="356" spans="1:33" ht="36.75" customHeight="1">
      <c r="A356" s="660">
        <f t="shared" si="15"/>
        <v>346</v>
      </c>
      <c r="B356" s="1309" t="str">
        <f>IF(基本情報入力シート!C399="","",基本情報入力シート!C399)</f>
        <v/>
      </c>
      <c r="C356" s="1310"/>
      <c r="D356" s="1310"/>
      <c r="E356" s="1310"/>
      <c r="F356" s="1310"/>
      <c r="G356" s="1310"/>
      <c r="H356" s="1310"/>
      <c r="I356" s="1310"/>
      <c r="J356" s="1310"/>
      <c r="K356" s="1311"/>
      <c r="L356" s="660" t="str">
        <f>IF(基本情報入力シート!M399="","",基本情報入力シート!M399)</f>
        <v/>
      </c>
      <c r="M356" s="660" t="str">
        <f>IF(基本情報入力シート!R399="","",基本情報入力シート!R399)</f>
        <v/>
      </c>
      <c r="N356" s="660" t="str">
        <f>IF(基本情報入力シート!W399="","",基本情報入力シート!W399)</f>
        <v/>
      </c>
      <c r="O356" s="660" t="str">
        <f>IF(基本情報入力シート!X399="","",基本情報入力シート!X399)</f>
        <v/>
      </c>
      <c r="P356" s="661" t="str">
        <f>IF(基本情報入力シート!Y399="","",基本情報入力シート!Y399)</f>
        <v/>
      </c>
      <c r="Q356" s="641" t="str">
        <f>IF(基本情報入力シート!Z399="","",基本情報入力シート!Z399)</f>
        <v/>
      </c>
      <c r="R356" s="662" t="str">
        <f>IF(基本情報入力シート!AA399="","",基本情報入力シート!AA399)</f>
        <v/>
      </c>
      <c r="S356" s="157"/>
      <c r="T356" s="663" t="str">
        <f>IF(P356="","",VLOOKUP(P356,【参考】数式用2!$A$3:$C$26,3,FALSE))</f>
        <v/>
      </c>
      <c r="U356" s="664" t="s">
        <v>121</v>
      </c>
      <c r="V356" s="158"/>
      <c r="W356" s="665" t="s">
        <v>122</v>
      </c>
      <c r="X356" s="158"/>
      <c r="Y356" s="664" t="s">
        <v>123</v>
      </c>
      <c r="Z356" s="158"/>
      <c r="AA356" s="664" t="s">
        <v>122</v>
      </c>
      <c r="AB356" s="158"/>
      <c r="AC356" s="664" t="s">
        <v>124</v>
      </c>
      <c r="AD356" s="306" t="s">
        <v>125</v>
      </c>
      <c r="AE356" s="666" t="str">
        <f t="shared" si="13"/>
        <v/>
      </c>
      <c r="AF356" s="667" t="s">
        <v>126</v>
      </c>
      <c r="AG356" s="668" t="str">
        <f t="shared" si="14"/>
        <v/>
      </c>
    </row>
    <row r="357" spans="1:33" ht="36.75" customHeight="1">
      <c r="A357" s="660">
        <f t="shared" si="15"/>
        <v>347</v>
      </c>
      <c r="B357" s="1309" t="str">
        <f>IF(基本情報入力シート!C400="","",基本情報入力シート!C400)</f>
        <v/>
      </c>
      <c r="C357" s="1310"/>
      <c r="D357" s="1310"/>
      <c r="E357" s="1310"/>
      <c r="F357" s="1310"/>
      <c r="G357" s="1310"/>
      <c r="H357" s="1310"/>
      <c r="I357" s="1310"/>
      <c r="J357" s="1310"/>
      <c r="K357" s="1311"/>
      <c r="L357" s="660" t="str">
        <f>IF(基本情報入力シート!M400="","",基本情報入力シート!M400)</f>
        <v/>
      </c>
      <c r="M357" s="660" t="str">
        <f>IF(基本情報入力シート!R400="","",基本情報入力シート!R400)</f>
        <v/>
      </c>
      <c r="N357" s="660" t="str">
        <f>IF(基本情報入力シート!W400="","",基本情報入力シート!W400)</f>
        <v/>
      </c>
      <c r="O357" s="660" t="str">
        <f>IF(基本情報入力シート!X400="","",基本情報入力シート!X400)</f>
        <v/>
      </c>
      <c r="P357" s="661" t="str">
        <f>IF(基本情報入力シート!Y400="","",基本情報入力シート!Y400)</f>
        <v/>
      </c>
      <c r="Q357" s="641" t="str">
        <f>IF(基本情報入力シート!Z400="","",基本情報入力シート!Z400)</f>
        <v/>
      </c>
      <c r="R357" s="662" t="str">
        <f>IF(基本情報入力シート!AA400="","",基本情報入力シート!AA400)</f>
        <v/>
      </c>
      <c r="S357" s="157"/>
      <c r="T357" s="663" t="str">
        <f>IF(P357="","",VLOOKUP(P357,【参考】数式用2!$A$3:$C$26,3,FALSE))</f>
        <v/>
      </c>
      <c r="U357" s="664" t="s">
        <v>121</v>
      </c>
      <c r="V357" s="158"/>
      <c r="W357" s="665" t="s">
        <v>122</v>
      </c>
      <c r="X357" s="158"/>
      <c r="Y357" s="664" t="s">
        <v>123</v>
      </c>
      <c r="Z357" s="158"/>
      <c r="AA357" s="664" t="s">
        <v>122</v>
      </c>
      <c r="AB357" s="158"/>
      <c r="AC357" s="664" t="s">
        <v>124</v>
      </c>
      <c r="AD357" s="306" t="s">
        <v>125</v>
      </c>
      <c r="AE357" s="666" t="str">
        <f t="shared" si="13"/>
        <v/>
      </c>
      <c r="AF357" s="667" t="s">
        <v>126</v>
      </c>
      <c r="AG357" s="668" t="str">
        <f t="shared" si="14"/>
        <v/>
      </c>
    </row>
    <row r="358" spans="1:33" ht="36.75" customHeight="1">
      <c r="A358" s="660">
        <f t="shared" si="15"/>
        <v>348</v>
      </c>
      <c r="B358" s="1309" t="str">
        <f>IF(基本情報入力シート!C401="","",基本情報入力シート!C401)</f>
        <v/>
      </c>
      <c r="C358" s="1310"/>
      <c r="D358" s="1310"/>
      <c r="E358" s="1310"/>
      <c r="F358" s="1310"/>
      <c r="G358" s="1310"/>
      <c r="H358" s="1310"/>
      <c r="I358" s="1310"/>
      <c r="J358" s="1310"/>
      <c r="K358" s="1311"/>
      <c r="L358" s="660" t="str">
        <f>IF(基本情報入力シート!M401="","",基本情報入力シート!M401)</f>
        <v/>
      </c>
      <c r="M358" s="660" t="str">
        <f>IF(基本情報入力シート!R401="","",基本情報入力シート!R401)</f>
        <v/>
      </c>
      <c r="N358" s="660" t="str">
        <f>IF(基本情報入力シート!W401="","",基本情報入力シート!W401)</f>
        <v/>
      </c>
      <c r="O358" s="660" t="str">
        <f>IF(基本情報入力シート!X401="","",基本情報入力シート!X401)</f>
        <v/>
      </c>
      <c r="P358" s="661" t="str">
        <f>IF(基本情報入力シート!Y401="","",基本情報入力シート!Y401)</f>
        <v/>
      </c>
      <c r="Q358" s="641" t="str">
        <f>IF(基本情報入力シート!Z401="","",基本情報入力シート!Z401)</f>
        <v/>
      </c>
      <c r="R358" s="662" t="str">
        <f>IF(基本情報入力シート!AA401="","",基本情報入力シート!AA401)</f>
        <v/>
      </c>
      <c r="S358" s="157"/>
      <c r="T358" s="663" t="str">
        <f>IF(P358="","",VLOOKUP(P358,【参考】数式用2!$A$3:$C$26,3,FALSE))</f>
        <v/>
      </c>
      <c r="U358" s="664" t="s">
        <v>121</v>
      </c>
      <c r="V358" s="158"/>
      <c r="W358" s="665" t="s">
        <v>122</v>
      </c>
      <c r="X358" s="158"/>
      <c r="Y358" s="664" t="s">
        <v>123</v>
      </c>
      <c r="Z358" s="158"/>
      <c r="AA358" s="664" t="s">
        <v>122</v>
      </c>
      <c r="AB358" s="158"/>
      <c r="AC358" s="664" t="s">
        <v>124</v>
      </c>
      <c r="AD358" s="306" t="s">
        <v>125</v>
      </c>
      <c r="AE358" s="666" t="str">
        <f t="shared" si="13"/>
        <v/>
      </c>
      <c r="AF358" s="667" t="s">
        <v>126</v>
      </c>
      <c r="AG358" s="668" t="str">
        <f t="shared" si="14"/>
        <v/>
      </c>
    </row>
    <row r="359" spans="1:33" ht="36.75" customHeight="1">
      <c r="A359" s="660">
        <f t="shared" si="15"/>
        <v>349</v>
      </c>
      <c r="B359" s="1309" t="str">
        <f>IF(基本情報入力シート!C402="","",基本情報入力シート!C402)</f>
        <v/>
      </c>
      <c r="C359" s="1310"/>
      <c r="D359" s="1310"/>
      <c r="E359" s="1310"/>
      <c r="F359" s="1310"/>
      <c r="G359" s="1310"/>
      <c r="H359" s="1310"/>
      <c r="I359" s="1310"/>
      <c r="J359" s="1310"/>
      <c r="K359" s="1311"/>
      <c r="L359" s="660" t="str">
        <f>IF(基本情報入力シート!M402="","",基本情報入力シート!M402)</f>
        <v/>
      </c>
      <c r="M359" s="660" t="str">
        <f>IF(基本情報入力シート!R402="","",基本情報入力シート!R402)</f>
        <v/>
      </c>
      <c r="N359" s="660" t="str">
        <f>IF(基本情報入力シート!W402="","",基本情報入力シート!W402)</f>
        <v/>
      </c>
      <c r="O359" s="660" t="str">
        <f>IF(基本情報入力シート!X402="","",基本情報入力シート!X402)</f>
        <v/>
      </c>
      <c r="P359" s="661" t="str">
        <f>IF(基本情報入力シート!Y402="","",基本情報入力シート!Y402)</f>
        <v/>
      </c>
      <c r="Q359" s="641" t="str">
        <f>IF(基本情報入力シート!Z402="","",基本情報入力シート!Z402)</f>
        <v/>
      </c>
      <c r="R359" s="662" t="str">
        <f>IF(基本情報入力シート!AA402="","",基本情報入力シート!AA402)</f>
        <v/>
      </c>
      <c r="S359" s="157"/>
      <c r="T359" s="663" t="str">
        <f>IF(P359="","",VLOOKUP(P359,【参考】数式用2!$A$3:$C$26,3,FALSE))</f>
        <v/>
      </c>
      <c r="U359" s="664" t="s">
        <v>121</v>
      </c>
      <c r="V359" s="158"/>
      <c r="W359" s="665" t="s">
        <v>122</v>
      </c>
      <c r="X359" s="158"/>
      <c r="Y359" s="664" t="s">
        <v>123</v>
      </c>
      <c r="Z359" s="158"/>
      <c r="AA359" s="664" t="s">
        <v>122</v>
      </c>
      <c r="AB359" s="158"/>
      <c r="AC359" s="664" t="s">
        <v>124</v>
      </c>
      <c r="AD359" s="306" t="s">
        <v>125</v>
      </c>
      <c r="AE359" s="666" t="str">
        <f t="shared" si="13"/>
        <v/>
      </c>
      <c r="AF359" s="667" t="s">
        <v>126</v>
      </c>
      <c r="AG359" s="668" t="str">
        <f t="shared" si="14"/>
        <v/>
      </c>
    </row>
    <row r="360" spans="1:33" ht="36.75" customHeight="1">
      <c r="A360" s="660">
        <f t="shared" si="15"/>
        <v>350</v>
      </c>
      <c r="B360" s="1309" t="str">
        <f>IF(基本情報入力シート!C403="","",基本情報入力シート!C403)</f>
        <v/>
      </c>
      <c r="C360" s="1310"/>
      <c r="D360" s="1310"/>
      <c r="E360" s="1310"/>
      <c r="F360" s="1310"/>
      <c r="G360" s="1310"/>
      <c r="H360" s="1310"/>
      <c r="I360" s="1310"/>
      <c r="J360" s="1310"/>
      <c r="K360" s="1311"/>
      <c r="L360" s="660" t="str">
        <f>IF(基本情報入力シート!M403="","",基本情報入力シート!M403)</f>
        <v/>
      </c>
      <c r="M360" s="660" t="str">
        <f>IF(基本情報入力シート!R403="","",基本情報入力シート!R403)</f>
        <v/>
      </c>
      <c r="N360" s="660" t="str">
        <f>IF(基本情報入力シート!W403="","",基本情報入力シート!W403)</f>
        <v/>
      </c>
      <c r="O360" s="660" t="str">
        <f>IF(基本情報入力シート!X403="","",基本情報入力シート!X403)</f>
        <v/>
      </c>
      <c r="P360" s="661" t="str">
        <f>IF(基本情報入力シート!Y403="","",基本情報入力シート!Y403)</f>
        <v/>
      </c>
      <c r="Q360" s="641" t="str">
        <f>IF(基本情報入力シート!Z403="","",基本情報入力シート!Z403)</f>
        <v/>
      </c>
      <c r="R360" s="662" t="str">
        <f>IF(基本情報入力シート!AA403="","",基本情報入力シート!AA403)</f>
        <v/>
      </c>
      <c r="S360" s="157"/>
      <c r="T360" s="663" t="str">
        <f>IF(P360="","",VLOOKUP(P360,【参考】数式用2!$A$3:$C$26,3,FALSE))</f>
        <v/>
      </c>
      <c r="U360" s="664" t="s">
        <v>121</v>
      </c>
      <c r="V360" s="158"/>
      <c r="W360" s="665" t="s">
        <v>122</v>
      </c>
      <c r="X360" s="158"/>
      <c r="Y360" s="664" t="s">
        <v>123</v>
      </c>
      <c r="Z360" s="158"/>
      <c r="AA360" s="664" t="s">
        <v>122</v>
      </c>
      <c r="AB360" s="158"/>
      <c r="AC360" s="664" t="s">
        <v>124</v>
      </c>
      <c r="AD360" s="306" t="s">
        <v>125</v>
      </c>
      <c r="AE360" s="666" t="str">
        <f t="shared" si="13"/>
        <v/>
      </c>
      <c r="AF360" s="667" t="s">
        <v>126</v>
      </c>
      <c r="AG360" s="668" t="str">
        <f t="shared" si="14"/>
        <v/>
      </c>
    </row>
    <row r="361" spans="1:33" ht="36.75" customHeight="1">
      <c r="A361" s="660">
        <f t="shared" si="15"/>
        <v>351</v>
      </c>
      <c r="B361" s="1309" t="str">
        <f>IF(基本情報入力シート!C404="","",基本情報入力シート!C404)</f>
        <v/>
      </c>
      <c r="C361" s="1310"/>
      <c r="D361" s="1310"/>
      <c r="E361" s="1310"/>
      <c r="F361" s="1310"/>
      <c r="G361" s="1310"/>
      <c r="H361" s="1310"/>
      <c r="I361" s="1310"/>
      <c r="J361" s="1310"/>
      <c r="K361" s="1311"/>
      <c r="L361" s="660" t="str">
        <f>IF(基本情報入力シート!M404="","",基本情報入力シート!M404)</f>
        <v/>
      </c>
      <c r="M361" s="660" t="str">
        <f>IF(基本情報入力シート!R404="","",基本情報入力シート!R404)</f>
        <v/>
      </c>
      <c r="N361" s="660" t="str">
        <f>IF(基本情報入力シート!W404="","",基本情報入力シート!W404)</f>
        <v/>
      </c>
      <c r="O361" s="660" t="str">
        <f>IF(基本情報入力シート!X404="","",基本情報入力シート!X404)</f>
        <v/>
      </c>
      <c r="P361" s="661" t="str">
        <f>IF(基本情報入力シート!Y404="","",基本情報入力シート!Y404)</f>
        <v/>
      </c>
      <c r="Q361" s="641" t="str">
        <f>IF(基本情報入力シート!Z404="","",基本情報入力シート!Z404)</f>
        <v/>
      </c>
      <c r="R361" s="662" t="str">
        <f>IF(基本情報入力シート!AA404="","",基本情報入力シート!AA404)</f>
        <v/>
      </c>
      <c r="S361" s="157"/>
      <c r="T361" s="663" t="str">
        <f>IF(P361="","",VLOOKUP(P361,【参考】数式用2!$A$3:$C$26,3,FALSE))</f>
        <v/>
      </c>
      <c r="U361" s="664" t="s">
        <v>121</v>
      </c>
      <c r="V361" s="158"/>
      <c r="W361" s="665" t="s">
        <v>122</v>
      </c>
      <c r="X361" s="158"/>
      <c r="Y361" s="664" t="s">
        <v>123</v>
      </c>
      <c r="Z361" s="158"/>
      <c r="AA361" s="664" t="s">
        <v>122</v>
      </c>
      <c r="AB361" s="158"/>
      <c r="AC361" s="664" t="s">
        <v>124</v>
      </c>
      <c r="AD361" s="306" t="s">
        <v>125</v>
      </c>
      <c r="AE361" s="666" t="str">
        <f t="shared" si="13"/>
        <v/>
      </c>
      <c r="AF361" s="667" t="s">
        <v>126</v>
      </c>
      <c r="AG361" s="668" t="str">
        <f t="shared" si="14"/>
        <v/>
      </c>
    </row>
    <row r="362" spans="1:33" ht="36.75" customHeight="1">
      <c r="A362" s="660">
        <f t="shared" si="15"/>
        <v>352</v>
      </c>
      <c r="B362" s="1309" t="str">
        <f>IF(基本情報入力シート!C405="","",基本情報入力シート!C405)</f>
        <v/>
      </c>
      <c r="C362" s="1310"/>
      <c r="D362" s="1310"/>
      <c r="E362" s="1310"/>
      <c r="F362" s="1310"/>
      <c r="G362" s="1310"/>
      <c r="H362" s="1310"/>
      <c r="I362" s="1310"/>
      <c r="J362" s="1310"/>
      <c r="K362" s="1311"/>
      <c r="L362" s="660" t="str">
        <f>IF(基本情報入力シート!M405="","",基本情報入力シート!M405)</f>
        <v/>
      </c>
      <c r="M362" s="660" t="str">
        <f>IF(基本情報入力シート!R405="","",基本情報入力シート!R405)</f>
        <v/>
      </c>
      <c r="N362" s="660" t="str">
        <f>IF(基本情報入力シート!W405="","",基本情報入力シート!W405)</f>
        <v/>
      </c>
      <c r="O362" s="660" t="str">
        <f>IF(基本情報入力シート!X405="","",基本情報入力シート!X405)</f>
        <v/>
      </c>
      <c r="P362" s="661" t="str">
        <f>IF(基本情報入力シート!Y405="","",基本情報入力シート!Y405)</f>
        <v/>
      </c>
      <c r="Q362" s="641" t="str">
        <f>IF(基本情報入力シート!Z405="","",基本情報入力シート!Z405)</f>
        <v/>
      </c>
      <c r="R362" s="662" t="str">
        <f>IF(基本情報入力シート!AA405="","",基本情報入力シート!AA405)</f>
        <v/>
      </c>
      <c r="S362" s="157"/>
      <c r="T362" s="663" t="str">
        <f>IF(P362="","",VLOOKUP(P362,【参考】数式用2!$A$3:$C$26,3,FALSE))</f>
        <v/>
      </c>
      <c r="U362" s="664" t="s">
        <v>121</v>
      </c>
      <c r="V362" s="158"/>
      <c r="W362" s="665" t="s">
        <v>122</v>
      </c>
      <c r="X362" s="158"/>
      <c r="Y362" s="664" t="s">
        <v>123</v>
      </c>
      <c r="Z362" s="158"/>
      <c r="AA362" s="664" t="s">
        <v>122</v>
      </c>
      <c r="AB362" s="158"/>
      <c r="AC362" s="664" t="s">
        <v>124</v>
      </c>
      <c r="AD362" s="306" t="s">
        <v>125</v>
      </c>
      <c r="AE362" s="666" t="str">
        <f t="shared" si="13"/>
        <v/>
      </c>
      <c r="AF362" s="667" t="s">
        <v>126</v>
      </c>
      <c r="AG362" s="668" t="str">
        <f t="shared" si="14"/>
        <v/>
      </c>
    </row>
    <row r="363" spans="1:33" ht="36.75" customHeight="1">
      <c r="A363" s="660">
        <f t="shared" si="15"/>
        <v>353</v>
      </c>
      <c r="B363" s="1309" t="str">
        <f>IF(基本情報入力シート!C406="","",基本情報入力シート!C406)</f>
        <v/>
      </c>
      <c r="C363" s="1310"/>
      <c r="D363" s="1310"/>
      <c r="E363" s="1310"/>
      <c r="F363" s="1310"/>
      <c r="G363" s="1310"/>
      <c r="H363" s="1310"/>
      <c r="I363" s="1310"/>
      <c r="J363" s="1310"/>
      <c r="K363" s="1311"/>
      <c r="L363" s="660" t="str">
        <f>IF(基本情報入力シート!M406="","",基本情報入力シート!M406)</f>
        <v/>
      </c>
      <c r="M363" s="660" t="str">
        <f>IF(基本情報入力シート!R406="","",基本情報入力シート!R406)</f>
        <v/>
      </c>
      <c r="N363" s="660" t="str">
        <f>IF(基本情報入力シート!W406="","",基本情報入力シート!W406)</f>
        <v/>
      </c>
      <c r="O363" s="660" t="str">
        <f>IF(基本情報入力シート!X406="","",基本情報入力シート!X406)</f>
        <v/>
      </c>
      <c r="P363" s="661" t="str">
        <f>IF(基本情報入力シート!Y406="","",基本情報入力シート!Y406)</f>
        <v/>
      </c>
      <c r="Q363" s="641" t="str">
        <f>IF(基本情報入力シート!Z406="","",基本情報入力シート!Z406)</f>
        <v/>
      </c>
      <c r="R363" s="662" t="str">
        <f>IF(基本情報入力シート!AA406="","",基本情報入力シート!AA406)</f>
        <v/>
      </c>
      <c r="S363" s="157"/>
      <c r="T363" s="663" t="str">
        <f>IF(P363="","",VLOOKUP(P363,【参考】数式用2!$A$3:$C$26,3,FALSE))</f>
        <v/>
      </c>
      <c r="U363" s="664" t="s">
        <v>121</v>
      </c>
      <c r="V363" s="158"/>
      <c r="W363" s="665" t="s">
        <v>122</v>
      </c>
      <c r="X363" s="158"/>
      <c r="Y363" s="664" t="s">
        <v>123</v>
      </c>
      <c r="Z363" s="158"/>
      <c r="AA363" s="664" t="s">
        <v>122</v>
      </c>
      <c r="AB363" s="158"/>
      <c r="AC363" s="664" t="s">
        <v>124</v>
      </c>
      <c r="AD363" s="306" t="s">
        <v>125</v>
      </c>
      <c r="AE363" s="666" t="str">
        <f t="shared" si="13"/>
        <v/>
      </c>
      <c r="AF363" s="667" t="s">
        <v>126</v>
      </c>
      <c r="AG363" s="668" t="str">
        <f t="shared" si="14"/>
        <v/>
      </c>
    </row>
    <row r="364" spans="1:33" ht="36.75" customHeight="1">
      <c r="A364" s="660">
        <f t="shared" si="15"/>
        <v>354</v>
      </c>
      <c r="B364" s="1309" t="str">
        <f>IF(基本情報入力シート!C407="","",基本情報入力シート!C407)</f>
        <v/>
      </c>
      <c r="C364" s="1310"/>
      <c r="D364" s="1310"/>
      <c r="E364" s="1310"/>
      <c r="F364" s="1310"/>
      <c r="G364" s="1310"/>
      <c r="H364" s="1310"/>
      <c r="I364" s="1310"/>
      <c r="J364" s="1310"/>
      <c r="K364" s="1311"/>
      <c r="L364" s="660" t="str">
        <f>IF(基本情報入力シート!M407="","",基本情報入力シート!M407)</f>
        <v/>
      </c>
      <c r="M364" s="660" t="str">
        <f>IF(基本情報入力シート!R407="","",基本情報入力シート!R407)</f>
        <v/>
      </c>
      <c r="N364" s="660" t="str">
        <f>IF(基本情報入力シート!W407="","",基本情報入力シート!W407)</f>
        <v/>
      </c>
      <c r="O364" s="660" t="str">
        <f>IF(基本情報入力シート!X407="","",基本情報入力シート!X407)</f>
        <v/>
      </c>
      <c r="P364" s="661" t="str">
        <f>IF(基本情報入力シート!Y407="","",基本情報入力シート!Y407)</f>
        <v/>
      </c>
      <c r="Q364" s="641" t="str">
        <f>IF(基本情報入力シート!Z407="","",基本情報入力シート!Z407)</f>
        <v/>
      </c>
      <c r="R364" s="662" t="str">
        <f>IF(基本情報入力シート!AA407="","",基本情報入力シート!AA407)</f>
        <v/>
      </c>
      <c r="S364" s="157"/>
      <c r="T364" s="663" t="str">
        <f>IF(P364="","",VLOOKUP(P364,【参考】数式用2!$A$3:$C$26,3,FALSE))</f>
        <v/>
      </c>
      <c r="U364" s="664" t="s">
        <v>121</v>
      </c>
      <c r="V364" s="158"/>
      <c r="W364" s="665" t="s">
        <v>122</v>
      </c>
      <c r="X364" s="158"/>
      <c r="Y364" s="664" t="s">
        <v>123</v>
      </c>
      <c r="Z364" s="158"/>
      <c r="AA364" s="664" t="s">
        <v>122</v>
      </c>
      <c r="AB364" s="158"/>
      <c r="AC364" s="664" t="s">
        <v>124</v>
      </c>
      <c r="AD364" s="306" t="s">
        <v>125</v>
      </c>
      <c r="AE364" s="666" t="str">
        <f t="shared" si="13"/>
        <v/>
      </c>
      <c r="AF364" s="667" t="s">
        <v>126</v>
      </c>
      <c r="AG364" s="668" t="str">
        <f t="shared" si="14"/>
        <v/>
      </c>
    </row>
    <row r="365" spans="1:33" ht="36.75" customHeight="1">
      <c r="A365" s="660">
        <f t="shared" si="15"/>
        <v>355</v>
      </c>
      <c r="B365" s="1309" t="str">
        <f>IF(基本情報入力シート!C408="","",基本情報入力シート!C408)</f>
        <v/>
      </c>
      <c r="C365" s="1310"/>
      <c r="D365" s="1310"/>
      <c r="E365" s="1310"/>
      <c r="F365" s="1310"/>
      <c r="G365" s="1310"/>
      <c r="H365" s="1310"/>
      <c r="I365" s="1310"/>
      <c r="J365" s="1310"/>
      <c r="K365" s="1311"/>
      <c r="L365" s="660" t="str">
        <f>IF(基本情報入力シート!M408="","",基本情報入力シート!M408)</f>
        <v/>
      </c>
      <c r="M365" s="660" t="str">
        <f>IF(基本情報入力シート!R408="","",基本情報入力シート!R408)</f>
        <v/>
      </c>
      <c r="N365" s="660" t="str">
        <f>IF(基本情報入力シート!W408="","",基本情報入力シート!W408)</f>
        <v/>
      </c>
      <c r="O365" s="660" t="str">
        <f>IF(基本情報入力シート!X408="","",基本情報入力シート!X408)</f>
        <v/>
      </c>
      <c r="P365" s="661" t="str">
        <f>IF(基本情報入力シート!Y408="","",基本情報入力シート!Y408)</f>
        <v/>
      </c>
      <c r="Q365" s="641" t="str">
        <f>IF(基本情報入力シート!Z408="","",基本情報入力シート!Z408)</f>
        <v/>
      </c>
      <c r="R365" s="662" t="str">
        <f>IF(基本情報入力シート!AA408="","",基本情報入力シート!AA408)</f>
        <v/>
      </c>
      <c r="S365" s="157"/>
      <c r="T365" s="663" t="str">
        <f>IF(P365="","",VLOOKUP(P365,【参考】数式用2!$A$3:$C$26,3,FALSE))</f>
        <v/>
      </c>
      <c r="U365" s="664" t="s">
        <v>121</v>
      </c>
      <c r="V365" s="158"/>
      <c r="W365" s="665" t="s">
        <v>122</v>
      </c>
      <c r="X365" s="158"/>
      <c r="Y365" s="664" t="s">
        <v>123</v>
      </c>
      <c r="Z365" s="158"/>
      <c r="AA365" s="664" t="s">
        <v>122</v>
      </c>
      <c r="AB365" s="158"/>
      <c r="AC365" s="664" t="s">
        <v>124</v>
      </c>
      <c r="AD365" s="306" t="s">
        <v>125</v>
      </c>
      <c r="AE365" s="666" t="str">
        <f t="shared" si="13"/>
        <v/>
      </c>
      <c r="AF365" s="667" t="s">
        <v>126</v>
      </c>
      <c r="AG365" s="668" t="str">
        <f t="shared" si="14"/>
        <v/>
      </c>
    </row>
    <row r="366" spans="1:33" ht="36.75" customHeight="1">
      <c r="A366" s="660">
        <f t="shared" si="15"/>
        <v>356</v>
      </c>
      <c r="B366" s="1309" t="str">
        <f>IF(基本情報入力シート!C409="","",基本情報入力シート!C409)</f>
        <v/>
      </c>
      <c r="C366" s="1310"/>
      <c r="D366" s="1310"/>
      <c r="E366" s="1310"/>
      <c r="F366" s="1310"/>
      <c r="G366" s="1310"/>
      <c r="H366" s="1310"/>
      <c r="I366" s="1310"/>
      <c r="J366" s="1310"/>
      <c r="K366" s="1311"/>
      <c r="L366" s="660" t="str">
        <f>IF(基本情報入力シート!M409="","",基本情報入力シート!M409)</f>
        <v/>
      </c>
      <c r="M366" s="660" t="str">
        <f>IF(基本情報入力シート!R409="","",基本情報入力シート!R409)</f>
        <v/>
      </c>
      <c r="N366" s="660" t="str">
        <f>IF(基本情報入力シート!W409="","",基本情報入力シート!W409)</f>
        <v/>
      </c>
      <c r="O366" s="660" t="str">
        <f>IF(基本情報入力シート!X409="","",基本情報入力シート!X409)</f>
        <v/>
      </c>
      <c r="P366" s="661" t="str">
        <f>IF(基本情報入力シート!Y409="","",基本情報入力シート!Y409)</f>
        <v/>
      </c>
      <c r="Q366" s="641" t="str">
        <f>IF(基本情報入力シート!Z409="","",基本情報入力シート!Z409)</f>
        <v/>
      </c>
      <c r="R366" s="662" t="str">
        <f>IF(基本情報入力シート!AA409="","",基本情報入力シート!AA409)</f>
        <v/>
      </c>
      <c r="S366" s="157"/>
      <c r="T366" s="663" t="str">
        <f>IF(P366="","",VLOOKUP(P366,【参考】数式用2!$A$3:$C$26,3,FALSE))</f>
        <v/>
      </c>
      <c r="U366" s="664" t="s">
        <v>121</v>
      </c>
      <c r="V366" s="158"/>
      <c r="W366" s="665" t="s">
        <v>122</v>
      </c>
      <c r="X366" s="158"/>
      <c r="Y366" s="664" t="s">
        <v>123</v>
      </c>
      <c r="Z366" s="158"/>
      <c r="AA366" s="664" t="s">
        <v>122</v>
      </c>
      <c r="AB366" s="158"/>
      <c r="AC366" s="664" t="s">
        <v>124</v>
      </c>
      <c r="AD366" s="306" t="s">
        <v>125</v>
      </c>
      <c r="AE366" s="666" t="str">
        <f t="shared" si="13"/>
        <v/>
      </c>
      <c r="AF366" s="667" t="s">
        <v>126</v>
      </c>
      <c r="AG366" s="668" t="str">
        <f t="shared" si="14"/>
        <v/>
      </c>
    </row>
    <row r="367" spans="1:33" ht="36.75" customHeight="1">
      <c r="A367" s="660">
        <f t="shared" si="15"/>
        <v>357</v>
      </c>
      <c r="B367" s="1309" t="str">
        <f>IF(基本情報入力シート!C410="","",基本情報入力シート!C410)</f>
        <v/>
      </c>
      <c r="C367" s="1310"/>
      <c r="D367" s="1310"/>
      <c r="E367" s="1310"/>
      <c r="F367" s="1310"/>
      <c r="G367" s="1310"/>
      <c r="H367" s="1310"/>
      <c r="I367" s="1310"/>
      <c r="J367" s="1310"/>
      <c r="K367" s="1311"/>
      <c r="L367" s="660" t="str">
        <f>IF(基本情報入力シート!M410="","",基本情報入力シート!M410)</f>
        <v/>
      </c>
      <c r="M367" s="660" t="str">
        <f>IF(基本情報入力シート!R410="","",基本情報入力シート!R410)</f>
        <v/>
      </c>
      <c r="N367" s="660" t="str">
        <f>IF(基本情報入力シート!W410="","",基本情報入力シート!W410)</f>
        <v/>
      </c>
      <c r="O367" s="660" t="str">
        <f>IF(基本情報入力シート!X410="","",基本情報入力シート!X410)</f>
        <v/>
      </c>
      <c r="P367" s="661" t="str">
        <f>IF(基本情報入力シート!Y410="","",基本情報入力シート!Y410)</f>
        <v/>
      </c>
      <c r="Q367" s="641" t="str">
        <f>IF(基本情報入力シート!Z410="","",基本情報入力シート!Z410)</f>
        <v/>
      </c>
      <c r="R367" s="662" t="str">
        <f>IF(基本情報入力シート!AA410="","",基本情報入力シート!AA410)</f>
        <v/>
      </c>
      <c r="S367" s="157"/>
      <c r="T367" s="663" t="str">
        <f>IF(P367="","",VLOOKUP(P367,【参考】数式用2!$A$3:$C$26,3,FALSE))</f>
        <v/>
      </c>
      <c r="U367" s="664" t="s">
        <v>121</v>
      </c>
      <c r="V367" s="158"/>
      <c r="W367" s="665" t="s">
        <v>122</v>
      </c>
      <c r="X367" s="158"/>
      <c r="Y367" s="664" t="s">
        <v>123</v>
      </c>
      <c r="Z367" s="158"/>
      <c r="AA367" s="664" t="s">
        <v>122</v>
      </c>
      <c r="AB367" s="158"/>
      <c r="AC367" s="664" t="s">
        <v>124</v>
      </c>
      <c r="AD367" s="306" t="s">
        <v>125</v>
      </c>
      <c r="AE367" s="666" t="str">
        <f t="shared" si="13"/>
        <v/>
      </c>
      <c r="AF367" s="667" t="s">
        <v>126</v>
      </c>
      <c r="AG367" s="668" t="str">
        <f t="shared" si="14"/>
        <v/>
      </c>
    </row>
    <row r="368" spans="1:33" ht="36.75" customHeight="1">
      <c r="A368" s="660">
        <f t="shared" si="15"/>
        <v>358</v>
      </c>
      <c r="B368" s="1309" t="str">
        <f>IF(基本情報入力シート!C411="","",基本情報入力シート!C411)</f>
        <v/>
      </c>
      <c r="C368" s="1310"/>
      <c r="D368" s="1310"/>
      <c r="E368" s="1310"/>
      <c r="F368" s="1310"/>
      <c r="G368" s="1310"/>
      <c r="H368" s="1310"/>
      <c r="I368" s="1310"/>
      <c r="J368" s="1310"/>
      <c r="K368" s="1311"/>
      <c r="L368" s="660" t="str">
        <f>IF(基本情報入力シート!M411="","",基本情報入力シート!M411)</f>
        <v/>
      </c>
      <c r="M368" s="660" t="str">
        <f>IF(基本情報入力シート!R411="","",基本情報入力シート!R411)</f>
        <v/>
      </c>
      <c r="N368" s="660" t="str">
        <f>IF(基本情報入力シート!W411="","",基本情報入力シート!W411)</f>
        <v/>
      </c>
      <c r="O368" s="660" t="str">
        <f>IF(基本情報入力シート!X411="","",基本情報入力シート!X411)</f>
        <v/>
      </c>
      <c r="P368" s="661" t="str">
        <f>IF(基本情報入力シート!Y411="","",基本情報入力シート!Y411)</f>
        <v/>
      </c>
      <c r="Q368" s="641" t="str">
        <f>IF(基本情報入力シート!Z411="","",基本情報入力シート!Z411)</f>
        <v/>
      </c>
      <c r="R368" s="662" t="str">
        <f>IF(基本情報入力シート!AA411="","",基本情報入力シート!AA411)</f>
        <v/>
      </c>
      <c r="S368" s="157"/>
      <c r="T368" s="663" t="str">
        <f>IF(P368="","",VLOOKUP(P368,【参考】数式用2!$A$3:$C$26,3,FALSE))</f>
        <v/>
      </c>
      <c r="U368" s="664" t="s">
        <v>121</v>
      </c>
      <c r="V368" s="158"/>
      <c r="W368" s="665" t="s">
        <v>122</v>
      </c>
      <c r="X368" s="158"/>
      <c r="Y368" s="664" t="s">
        <v>123</v>
      </c>
      <c r="Z368" s="158"/>
      <c r="AA368" s="664" t="s">
        <v>122</v>
      </c>
      <c r="AB368" s="158"/>
      <c r="AC368" s="664" t="s">
        <v>124</v>
      </c>
      <c r="AD368" s="306" t="s">
        <v>125</v>
      </c>
      <c r="AE368" s="666" t="str">
        <f t="shared" si="13"/>
        <v/>
      </c>
      <c r="AF368" s="667" t="s">
        <v>126</v>
      </c>
      <c r="AG368" s="668" t="str">
        <f t="shared" si="14"/>
        <v/>
      </c>
    </row>
    <row r="369" spans="1:33" ht="36.75" customHeight="1">
      <c r="A369" s="660">
        <f t="shared" si="15"/>
        <v>359</v>
      </c>
      <c r="B369" s="1309" t="str">
        <f>IF(基本情報入力シート!C412="","",基本情報入力シート!C412)</f>
        <v/>
      </c>
      <c r="C369" s="1310"/>
      <c r="D369" s="1310"/>
      <c r="E369" s="1310"/>
      <c r="F369" s="1310"/>
      <c r="G369" s="1310"/>
      <c r="H369" s="1310"/>
      <c r="I369" s="1310"/>
      <c r="J369" s="1310"/>
      <c r="K369" s="1311"/>
      <c r="L369" s="660" t="str">
        <f>IF(基本情報入力シート!M412="","",基本情報入力シート!M412)</f>
        <v/>
      </c>
      <c r="M369" s="660" t="str">
        <f>IF(基本情報入力シート!R412="","",基本情報入力シート!R412)</f>
        <v/>
      </c>
      <c r="N369" s="660" t="str">
        <f>IF(基本情報入力シート!W412="","",基本情報入力シート!W412)</f>
        <v/>
      </c>
      <c r="O369" s="660" t="str">
        <f>IF(基本情報入力シート!X412="","",基本情報入力シート!X412)</f>
        <v/>
      </c>
      <c r="P369" s="661" t="str">
        <f>IF(基本情報入力シート!Y412="","",基本情報入力シート!Y412)</f>
        <v/>
      </c>
      <c r="Q369" s="641" t="str">
        <f>IF(基本情報入力シート!Z412="","",基本情報入力シート!Z412)</f>
        <v/>
      </c>
      <c r="R369" s="662" t="str">
        <f>IF(基本情報入力シート!AA412="","",基本情報入力シート!AA412)</f>
        <v/>
      </c>
      <c r="S369" s="157"/>
      <c r="T369" s="663" t="str">
        <f>IF(P369="","",VLOOKUP(P369,【参考】数式用2!$A$3:$C$26,3,FALSE))</f>
        <v/>
      </c>
      <c r="U369" s="664" t="s">
        <v>121</v>
      </c>
      <c r="V369" s="158"/>
      <c r="W369" s="665" t="s">
        <v>122</v>
      </c>
      <c r="X369" s="158"/>
      <c r="Y369" s="664" t="s">
        <v>123</v>
      </c>
      <c r="Z369" s="158"/>
      <c r="AA369" s="664" t="s">
        <v>122</v>
      </c>
      <c r="AB369" s="158"/>
      <c r="AC369" s="664" t="s">
        <v>124</v>
      </c>
      <c r="AD369" s="306" t="s">
        <v>125</v>
      </c>
      <c r="AE369" s="666" t="str">
        <f t="shared" si="13"/>
        <v/>
      </c>
      <c r="AF369" s="667" t="s">
        <v>126</v>
      </c>
      <c r="AG369" s="668" t="str">
        <f t="shared" si="14"/>
        <v/>
      </c>
    </row>
    <row r="370" spans="1:33" ht="36.75" customHeight="1">
      <c r="A370" s="660">
        <f t="shared" si="15"/>
        <v>360</v>
      </c>
      <c r="B370" s="1309" t="str">
        <f>IF(基本情報入力シート!C413="","",基本情報入力シート!C413)</f>
        <v/>
      </c>
      <c r="C370" s="1310"/>
      <c r="D370" s="1310"/>
      <c r="E370" s="1310"/>
      <c r="F370" s="1310"/>
      <c r="G370" s="1310"/>
      <c r="H370" s="1310"/>
      <c r="I370" s="1310"/>
      <c r="J370" s="1310"/>
      <c r="K370" s="1311"/>
      <c r="L370" s="660" t="str">
        <f>IF(基本情報入力シート!M413="","",基本情報入力シート!M413)</f>
        <v/>
      </c>
      <c r="M370" s="660" t="str">
        <f>IF(基本情報入力シート!R413="","",基本情報入力シート!R413)</f>
        <v/>
      </c>
      <c r="N370" s="660" t="str">
        <f>IF(基本情報入力シート!W413="","",基本情報入力シート!W413)</f>
        <v/>
      </c>
      <c r="O370" s="660" t="str">
        <f>IF(基本情報入力シート!X413="","",基本情報入力シート!X413)</f>
        <v/>
      </c>
      <c r="P370" s="661" t="str">
        <f>IF(基本情報入力シート!Y413="","",基本情報入力シート!Y413)</f>
        <v/>
      </c>
      <c r="Q370" s="641" t="str">
        <f>IF(基本情報入力シート!Z413="","",基本情報入力シート!Z413)</f>
        <v/>
      </c>
      <c r="R370" s="662" t="str">
        <f>IF(基本情報入力シート!AA413="","",基本情報入力シート!AA413)</f>
        <v/>
      </c>
      <c r="S370" s="157"/>
      <c r="T370" s="663" t="str">
        <f>IF(P370="","",VLOOKUP(P370,【参考】数式用2!$A$3:$C$26,3,FALSE))</f>
        <v/>
      </c>
      <c r="U370" s="664" t="s">
        <v>121</v>
      </c>
      <c r="V370" s="158"/>
      <c r="W370" s="665" t="s">
        <v>122</v>
      </c>
      <c r="X370" s="158"/>
      <c r="Y370" s="664" t="s">
        <v>123</v>
      </c>
      <c r="Z370" s="158"/>
      <c r="AA370" s="664" t="s">
        <v>122</v>
      </c>
      <c r="AB370" s="158"/>
      <c r="AC370" s="664" t="s">
        <v>124</v>
      </c>
      <c r="AD370" s="306" t="s">
        <v>125</v>
      </c>
      <c r="AE370" s="666" t="str">
        <f t="shared" si="13"/>
        <v/>
      </c>
      <c r="AF370" s="667" t="s">
        <v>126</v>
      </c>
      <c r="AG370" s="668" t="str">
        <f t="shared" si="14"/>
        <v/>
      </c>
    </row>
    <row r="371" spans="1:33" ht="36.75" customHeight="1">
      <c r="A371" s="660">
        <f t="shared" si="15"/>
        <v>361</v>
      </c>
      <c r="B371" s="1309" t="str">
        <f>IF(基本情報入力シート!C414="","",基本情報入力シート!C414)</f>
        <v/>
      </c>
      <c r="C371" s="1310"/>
      <c r="D371" s="1310"/>
      <c r="E371" s="1310"/>
      <c r="F371" s="1310"/>
      <c r="G371" s="1310"/>
      <c r="H371" s="1310"/>
      <c r="I371" s="1310"/>
      <c r="J371" s="1310"/>
      <c r="K371" s="1311"/>
      <c r="L371" s="660" t="str">
        <f>IF(基本情報入力シート!M414="","",基本情報入力シート!M414)</f>
        <v/>
      </c>
      <c r="M371" s="660" t="str">
        <f>IF(基本情報入力シート!R414="","",基本情報入力シート!R414)</f>
        <v/>
      </c>
      <c r="N371" s="660" t="str">
        <f>IF(基本情報入力シート!W414="","",基本情報入力シート!W414)</f>
        <v/>
      </c>
      <c r="O371" s="660" t="str">
        <f>IF(基本情報入力シート!X414="","",基本情報入力シート!X414)</f>
        <v/>
      </c>
      <c r="P371" s="661" t="str">
        <f>IF(基本情報入力シート!Y414="","",基本情報入力シート!Y414)</f>
        <v/>
      </c>
      <c r="Q371" s="641" t="str">
        <f>IF(基本情報入力シート!Z414="","",基本情報入力シート!Z414)</f>
        <v/>
      </c>
      <c r="R371" s="662" t="str">
        <f>IF(基本情報入力シート!AA414="","",基本情報入力シート!AA414)</f>
        <v/>
      </c>
      <c r="S371" s="157"/>
      <c r="T371" s="663" t="str">
        <f>IF(P371="","",VLOOKUP(P371,【参考】数式用2!$A$3:$C$26,3,FALSE))</f>
        <v/>
      </c>
      <c r="U371" s="664" t="s">
        <v>121</v>
      </c>
      <c r="V371" s="158"/>
      <c r="W371" s="665" t="s">
        <v>122</v>
      </c>
      <c r="X371" s="158"/>
      <c r="Y371" s="664" t="s">
        <v>123</v>
      </c>
      <c r="Z371" s="158"/>
      <c r="AA371" s="664" t="s">
        <v>122</v>
      </c>
      <c r="AB371" s="158"/>
      <c r="AC371" s="664" t="s">
        <v>124</v>
      </c>
      <c r="AD371" s="306" t="s">
        <v>125</v>
      </c>
      <c r="AE371" s="666" t="str">
        <f t="shared" si="13"/>
        <v/>
      </c>
      <c r="AF371" s="667" t="s">
        <v>126</v>
      </c>
      <c r="AG371" s="668" t="str">
        <f t="shared" si="14"/>
        <v/>
      </c>
    </row>
    <row r="372" spans="1:33" ht="36.75" customHeight="1">
      <c r="A372" s="660">
        <f t="shared" si="15"/>
        <v>362</v>
      </c>
      <c r="B372" s="1309" t="str">
        <f>IF(基本情報入力シート!C415="","",基本情報入力シート!C415)</f>
        <v/>
      </c>
      <c r="C372" s="1310"/>
      <c r="D372" s="1310"/>
      <c r="E372" s="1310"/>
      <c r="F372" s="1310"/>
      <c r="G372" s="1310"/>
      <c r="H372" s="1310"/>
      <c r="I372" s="1310"/>
      <c r="J372" s="1310"/>
      <c r="K372" s="1311"/>
      <c r="L372" s="660" t="str">
        <f>IF(基本情報入力シート!M415="","",基本情報入力シート!M415)</f>
        <v/>
      </c>
      <c r="M372" s="660" t="str">
        <f>IF(基本情報入力シート!R415="","",基本情報入力シート!R415)</f>
        <v/>
      </c>
      <c r="N372" s="660" t="str">
        <f>IF(基本情報入力シート!W415="","",基本情報入力シート!W415)</f>
        <v/>
      </c>
      <c r="O372" s="660" t="str">
        <f>IF(基本情報入力シート!X415="","",基本情報入力シート!X415)</f>
        <v/>
      </c>
      <c r="P372" s="661" t="str">
        <f>IF(基本情報入力シート!Y415="","",基本情報入力シート!Y415)</f>
        <v/>
      </c>
      <c r="Q372" s="641" t="str">
        <f>IF(基本情報入力シート!Z415="","",基本情報入力シート!Z415)</f>
        <v/>
      </c>
      <c r="R372" s="662" t="str">
        <f>IF(基本情報入力シート!AA415="","",基本情報入力シート!AA415)</f>
        <v/>
      </c>
      <c r="S372" s="157"/>
      <c r="T372" s="663" t="str">
        <f>IF(P372="","",VLOOKUP(P372,【参考】数式用2!$A$3:$C$26,3,FALSE))</f>
        <v/>
      </c>
      <c r="U372" s="664" t="s">
        <v>121</v>
      </c>
      <c r="V372" s="158"/>
      <c r="W372" s="665" t="s">
        <v>122</v>
      </c>
      <c r="X372" s="158"/>
      <c r="Y372" s="664" t="s">
        <v>123</v>
      </c>
      <c r="Z372" s="158"/>
      <c r="AA372" s="664" t="s">
        <v>122</v>
      </c>
      <c r="AB372" s="158"/>
      <c r="AC372" s="664" t="s">
        <v>124</v>
      </c>
      <c r="AD372" s="306" t="s">
        <v>125</v>
      </c>
      <c r="AE372" s="666" t="str">
        <f t="shared" si="13"/>
        <v/>
      </c>
      <c r="AF372" s="667" t="s">
        <v>126</v>
      </c>
      <c r="AG372" s="668" t="str">
        <f t="shared" si="14"/>
        <v/>
      </c>
    </row>
    <row r="373" spans="1:33" ht="36.75" customHeight="1">
      <c r="A373" s="660">
        <f t="shared" si="15"/>
        <v>363</v>
      </c>
      <c r="B373" s="1309" t="str">
        <f>IF(基本情報入力シート!C416="","",基本情報入力シート!C416)</f>
        <v/>
      </c>
      <c r="C373" s="1310"/>
      <c r="D373" s="1310"/>
      <c r="E373" s="1310"/>
      <c r="F373" s="1310"/>
      <c r="G373" s="1310"/>
      <c r="H373" s="1310"/>
      <c r="I373" s="1310"/>
      <c r="J373" s="1310"/>
      <c r="K373" s="1311"/>
      <c r="L373" s="660" t="str">
        <f>IF(基本情報入力シート!M416="","",基本情報入力シート!M416)</f>
        <v/>
      </c>
      <c r="M373" s="660" t="str">
        <f>IF(基本情報入力シート!R416="","",基本情報入力シート!R416)</f>
        <v/>
      </c>
      <c r="N373" s="660" t="str">
        <f>IF(基本情報入力シート!W416="","",基本情報入力シート!W416)</f>
        <v/>
      </c>
      <c r="O373" s="660" t="str">
        <f>IF(基本情報入力シート!X416="","",基本情報入力シート!X416)</f>
        <v/>
      </c>
      <c r="P373" s="661" t="str">
        <f>IF(基本情報入力シート!Y416="","",基本情報入力シート!Y416)</f>
        <v/>
      </c>
      <c r="Q373" s="641" t="str">
        <f>IF(基本情報入力シート!Z416="","",基本情報入力シート!Z416)</f>
        <v/>
      </c>
      <c r="R373" s="662" t="str">
        <f>IF(基本情報入力シート!AA416="","",基本情報入力シート!AA416)</f>
        <v/>
      </c>
      <c r="S373" s="157"/>
      <c r="T373" s="663" t="str">
        <f>IF(P373="","",VLOOKUP(P373,【参考】数式用2!$A$3:$C$26,3,FALSE))</f>
        <v/>
      </c>
      <c r="U373" s="664" t="s">
        <v>121</v>
      </c>
      <c r="V373" s="158"/>
      <c r="W373" s="665" t="s">
        <v>122</v>
      </c>
      <c r="X373" s="158"/>
      <c r="Y373" s="664" t="s">
        <v>123</v>
      </c>
      <c r="Z373" s="158"/>
      <c r="AA373" s="664" t="s">
        <v>122</v>
      </c>
      <c r="AB373" s="158"/>
      <c r="AC373" s="664" t="s">
        <v>124</v>
      </c>
      <c r="AD373" s="306" t="s">
        <v>125</v>
      </c>
      <c r="AE373" s="666" t="str">
        <f t="shared" si="13"/>
        <v/>
      </c>
      <c r="AF373" s="667" t="s">
        <v>126</v>
      </c>
      <c r="AG373" s="668" t="str">
        <f t="shared" si="14"/>
        <v/>
      </c>
    </row>
    <row r="374" spans="1:33" ht="36.75" customHeight="1">
      <c r="A374" s="660">
        <f t="shared" si="15"/>
        <v>364</v>
      </c>
      <c r="B374" s="1309" t="str">
        <f>IF(基本情報入力シート!C417="","",基本情報入力シート!C417)</f>
        <v/>
      </c>
      <c r="C374" s="1310"/>
      <c r="D374" s="1310"/>
      <c r="E374" s="1310"/>
      <c r="F374" s="1310"/>
      <c r="G374" s="1310"/>
      <c r="H374" s="1310"/>
      <c r="I374" s="1310"/>
      <c r="J374" s="1310"/>
      <c r="K374" s="1311"/>
      <c r="L374" s="660" t="str">
        <f>IF(基本情報入力シート!M417="","",基本情報入力シート!M417)</f>
        <v/>
      </c>
      <c r="M374" s="660" t="str">
        <f>IF(基本情報入力シート!R417="","",基本情報入力シート!R417)</f>
        <v/>
      </c>
      <c r="N374" s="660" t="str">
        <f>IF(基本情報入力シート!W417="","",基本情報入力シート!W417)</f>
        <v/>
      </c>
      <c r="O374" s="660" t="str">
        <f>IF(基本情報入力シート!X417="","",基本情報入力シート!X417)</f>
        <v/>
      </c>
      <c r="P374" s="661" t="str">
        <f>IF(基本情報入力シート!Y417="","",基本情報入力シート!Y417)</f>
        <v/>
      </c>
      <c r="Q374" s="641" t="str">
        <f>IF(基本情報入力シート!Z417="","",基本情報入力シート!Z417)</f>
        <v/>
      </c>
      <c r="R374" s="662" t="str">
        <f>IF(基本情報入力シート!AA417="","",基本情報入力シート!AA417)</f>
        <v/>
      </c>
      <c r="S374" s="157"/>
      <c r="T374" s="663" t="str">
        <f>IF(P374="","",VLOOKUP(P374,【参考】数式用2!$A$3:$C$26,3,FALSE))</f>
        <v/>
      </c>
      <c r="U374" s="664" t="s">
        <v>121</v>
      </c>
      <c r="V374" s="158"/>
      <c r="W374" s="665" t="s">
        <v>122</v>
      </c>
      <c r="X374" s="158"/>
      <c r="Y374" s="664" t="s">
        <v>123</v>
      </c>
      <c r="Z374" s="158"/>
      <c r="AA374" s="664" t="s">
        <v>122</v>
      </c>
      <c r="AB374" s="158"/>
      <c r="AC374" s="664" t="s">
        <v>124</v>
      </c>
      <c r="AD374" s="306" t="s">
        <v>125</v>
      </c>
      <c r="AE374" s="666" t="str">
        <f t="shared" si="13"/>
        <v/>
      </c>
      <c r="AF374" s="667" t="s">
        <v>126</v>
      </c>
      <c r="AG374" s="668" t="str">
        <f t="shared" si="14"/>
        <v/>
      </c>
    </row>
    <row r="375" spans="1:33" ht="36.75" customHeight="1">
      <c r="A375" s="660">
        <f t="shared" si="15"/>
        <v>365</v>
      </c>
      <c r="B375" s="1309" t="str">
        <f>IF(基本情報入力シート!C418="","",基本情報入力シート!C418)</f>
        <v/>
      </c>
      <c r="C375" s="1310"/>
      <c r="D375" s="1310"/>
      <c r="E375" s="1310"/>
      <c r="F375" s="1310"/>
      <c r="G375" s="1310"/>
      <c r="H375" s="1310"/>
      <c r="I375" s="1310"/>
      <c r="J375" s="1310"/>
      <c r="K375" s="1311"/>
      <c r="L375" s="660" t="str">
        <f>IF(基本情報入力シート!M418="","",基本情報入力シート!M418)</f>
        <v/>
      </c>
      <c r="M375" s="660" t="str">
        <f>IF(基本情報入力シート!R418="","",基本情報入力シート!R418)</f>
        <v/>
      </c>
      <c r="N375" s="660" t="str">
        <f>IF(基本情報入力シート!W418="","",基本情報入力シート!W418)</f>
        <v/>
      </c>
      <c r="O375" s="660" t="str">
        <f>IF(基本情報入力シート!X418="","",基本情報入力シート!X418)</f>
        <v/>
      </c>
      <c r="P375" s="661" t="str">
        <f>IF(基本情報入力シート!Y418="","",基本情報入力シート!Y418)</f>
        <v/>
      </c>
      <c r="Q375" s="641" t="str">
        <f>IF(基本情報入力シート!Z418="","",基本情報入力シート!Z418)</f>
        <v/>
      </c>
      <c r="R375" s="662" t="str">
        <f>IF(基本情報入力シート!AA418="","",基本情報入力シート!AA418)</f>
        <v/>
      </c>
      <c r="S375" s="157"/>
      <c r="T375" s="663" t="str">
        <f>IF(P375="","",VLOOKUP(P375,【参考】数式用2!$A$3:$C$26,3,FALSE))</f>
        <v/>
      </c>
      <c r="U375" s="664" t="s">
        <v>121</v>
      </c>
      <c r="V375" s="158"/>
      <c r="W375" s="665" t="s">
        <v>122</v>
      </c>
      <c r="X375" s="158"/>
      <c r="Y375" s="664" t="s">
        <v>123</v>
      </c>
      <c r="Z375" s="158"/>
      <c r="AA375" s="664" t="s">
        <v>122</v>
      </c>
      <c r="AB375" s="158"/>
      <c r="AC375" s="664" t="s">
        <v>124</v>
      </c>
      <c r="AD375" s="306" t="s">
        <v>125</v>
      </c>
      <c r="AE375" s="666" t="str">
        <f t="shared" si="13"/>
        <v/>
      </c>
      <c r="AF375" s="667" t="s">
        <v>126</v>
      </c>
      <c r="AG375" s="668" t="str">
        <f t="shared" si="14"/>
        <v/>
      </c>
    </row>
    <row r="376" spans="1:33" ht="36.75" customHeight="1">
      <c r="A376" s="660">
        <f t="shared" si="15"/>
        <v>366</v>
      </c>
      <c r="B376" s="1309" t="str">
        <f>IF(基本情報入力シート!C419="","",基本情報入力シート!C419)</f>
        <v/>
      </c>
      <c r="C376" s="1310"/>
      <c r="D376" s="1310"/>
      <c r="E376" s="1310"/>
      <c r="F376" s="1310"/>
      <c r="G376" s="1310"/>
      <c r="H376" s="1310"/>
      <c r="I376" s="1310"/>
      <c r="J376" s="1310"/>
      <c r="K376" s="1311"/>
      <c r="L376" s="660" t="str">
        <f>IF(基本情報入力シート!M419="","",基本情報入力シート!M419)</f>
        <v/>
      </c>
      <c r="M376" s="660" t="str">
        <f>IF(基本情報入力シート!R419="","",基本情報入力シート!R419)</f>
        <v/>
      </c>
      <c r="N376" s="660" t="str">
        <f>IF(基本情報入力シート!W419="","",基本情報入力シート!W419)</f>
        <v/>
      </c>
      <c r="O376" s="660" t="str">
        <f>IF(基本情報入力シート!X419="","",基本情報入力シート!X419)</f>
        <v/>
      </c>
      <c r="P376" s="661" t="str">
        <f>IF(基本情報入力シート!Y419="","",基本情報入力シート!Y419)</f>
        <v/>
      </c>
      <c r="Q376" s="641" t="str">
        <f>IF(基本情報入力シート!Z419="","",基本情報入力シート!Z419)</f>
        <v/>
      </c>
      <c r="R376" s="662" t="str">
        <f>IF(基本情報入力シート!AA419="","",基本情報入力シート!AA419)</f>
        <v/>
      </c>
      <c r="S376" s="157"/>
      <c r="T376" s="663" t="str">
        <f>IF(P376="","",VLOOKUP(P376,【参考】数式用2!$A$3:$C$26,3,FALSE))</f>
        <v/>
      </c>
      <c r="U376" s="664" t="s">
        <v>121</v>
      </c>
      <c r="V376" s="158"/>
      <c r="W376" s="665" t="s">
        <v>122</v>
      </c>
      <c r="X376" s="158"/>
      <c r="Y376" s="664" t="s">
        <v>123</v>
      </c>
      <c r="Z376" s="158"/>
      <c r="AA376" s="664" t="s">
        <v>122</v>
      </c>
      <c r="AB376" s="158"/>
      <c r="AC376" s="664" t="s">
        <v>124</v>
      </c>
      <c r="AD376" s="306" t="s">
        <v>125</v>
      </c>
      <c r="AE376" s="666" t="str">
        <f t="shared" si="13"/>
        <v/>
      </c>
      <c r="AF376" s="667" t="s">
        <v>126</v>
      </c>
      <c r="AG376" s="668" t="str">
        <f t="shared" si="14"/>
        <v/>
      </c>
    </row>
    <row r="377" spans="1:33" ht="36.75" customHeight="1">
      <c r="A377" s="660">
        <f t="shared" si="15"/>
        <v>367</v>
      </c>
      <c r="B377" s="1309" t="str">
        <f>IF(基本情報入力シート!C420="","",基本情報入力シート!C420)</f>
        <v/>
      </c>
      <c r="C377" s="1310"/>
      <c r="D377" s="1310"/>
      <c r="E377" s="1310"/>
      <c r="F377" s="1310"/>
      <c r="G377" s="1310"/>
      <c r="H377" s="1310"/>
      <c r="I377" s="1310"/>
      <c r="J377" s="1310"/>
      <c r="K377" s="1311"/>
      <c r="L377" s="660" t="str">
        <f>IF(基本情報入力シート!M420="","",基本情報入力シート!M420)</f>
        <v/>
      </c>
      <c r="M377" s="660" t="str">
        <f>IF(基本情報入力シート!R420="","",基本情報入力シート!R420)</f>
        <v/>
      </c>
      <c r="N377" s="660" t="str">
        <f>IF(基本情報入力シート!W420="","",基本情報入力シート!W420)</f>
        <v/>
      </c>
      <c r="O377" s="660" t="str">
        <f>IF(基本情報入力シート!X420="","",基本情報入力シート!X420)</f>
        <v/>
      </c>
      <c r="P377" s="661" t="str">
        <f>IF(基本情報入力シート!Y420="","",基本情報入力シート!Y420)</f>
        <v/>
      </c>
      <c r="Q377" s="641" t="str">
        <f>IF(基本情報入力シート!Z420="","",基本情報入力シート!Z420)</f>
        <v/>
      </c>
      <c r="R377" s="662" t="str">
        <f>IF(基本情報入力シート!AA420="","",基本情報入力シート!AA420)</f>
        <v/>
      </c>
      <c r="S377" s="157"/>
      <c r="T377" s="663" t="str">
        <f>IF(P377="","",VLOOKUP(P377,【参考】数式用2!$A$3:$C$26,3,FALSE))</f>
        <v/>
      </c>
      <c r="U377" s="664" t="s">
        <v>121</v>
      </c>
      <c r="V377" s="158"/>
      <c r="W377" s="665" t="s">
        <v>122</v>
      </c>
      <c r="X377" s="158"/>
      <c r="Y377" s="664" t="s">
        <v>123</v>
      </c>
      <c r="Z377" s="158"/>
      <c r="AA377" s="664" t="s">
        <v>122</v>
      </c>
      <c r="AB377" s="158"/>
      <c r="AC377" s="664" t="s">
        <v>124</v>
      </c>
      <c r="AD377" s="306" t="s">
        <v>125</v>
      </c>
      <c r="AE377" s="666" t="str">
        <f t="shared" si="13"/>
        <v/>
      </c>
      <c r="AF377" s="667" t="s">
        <v>126</v>
      </c>
      <c r="AG377" s="668" t="str">
        <f t="shared" si="14"/>
        <v/>
      </c>
    </row>
    <row r="378" spans="1:33" ht="36.75" customHeight="1">
      <c r="A378" s="660">
        <f t="shared" si="15"/>
        <v>368</v>
      </c>
      <c r="B378" s="1309" t="str">
        <f>IF(基本情報入力シート!C421="","",基本情報入力シート!C421)</f>
        <v/>
      </c>
      <c r="C378" s="1310"/>
      <c r="D378" s="1310"/>
      <c r="E378" s="1310"/>
      <c r="F378" s="1310"/>
      <c r="G378" s="1310"/>
      <c r="H378" s="1310"/>
      <c r="I378" s="1310"/>
      <c r="J378" s="1310"/>
      <c r="K378" s="1311"/>
      <c r="L378" s="660" t="str">
        <f>IF(基本情報入力シート!M421="","",基本情報入力シート!M421)</f>
        <v/>
      </c>
      <c r="M378" s="660" t="str">
        <f>IF(基本情報入力シート!R421="","",基本情報入力シート!R421)</f>
        <v/>
      </c>
      <c r="N378" s="660" t="str">
        <f>IF(基本情報入力シート!W421="","",基本情報入力シート!W421)</f>
        <v/>
      </c>
      <c r="O378" s="660" t="str">
        <f>IF(基本情報入力シート!X421="","",基本情報入力シート!X421)</f>
        <v/>
      </c>
      <c r="P378" s="661" t="str">
        <f>IF(基本情報入力シート!Y421="","",基本情報入力シート!Y421)</f>
        <v/>
      </c>
      <c r="Q378" s="641" t="str">
        <f>IF(基本情報入力シート!Z421="","",基本情報入力シート!Z421)</f>
        <v/>
      </c>
      <c r="R378" s="662" t="str">
        <f>IF(基本情報入力シート!AA421="","",基本情報入力シート!AA421)</f>
        <v/>
      </c>
      <c r="S378" s="157"/>
      <c r="T378" s="663" t="str">
        <f>IF(P378="","",VLOOKUP(P378,【参考】数式用2!$A$3:$C$26,3,FALSE))</f>
        <v/>
      </c>
      <c r="U378" s="664" t="s">
        <v>121</v>
      </c>
      <c r="V378" s="158"/>
      <c r="W378" s="665" t="s">
        <v>122</v>
      </c>
      <c r="X378" s="158"/>
      <c r="Y378" s="664" t="s">
        <v>123</v>
      </c>
      <c r="Z378" s="158"/>
      <c r="AA378" s="664" t="s">
        <v>122</v>
      </c>
      <c r="AB378" s="158"/>
      <c r="AC378" s="664" t="s">
        <v>124</v>
      </c>
      <c r="AD378" s="306" t="s">
        <v>125</v>
      </c>
      <c r="AE378" s="666" t="str">
        <f t="shared" si="13"/>
        <v/>
      </c>
      <c r="AF378" s="667" t="s">
        <v>126</v>
      </c>
      <c r="AG378" s="668" t="str">
        <f t="shared" si="14"/>
        <v/>
      </c>
    </row>
    <row r="379" spans="1:33" ht="36.75" customHeight="1">
      <c r="A379" s="660">
        <f t="shared" si="15"/>
        <v>369</v>
      </c>
      <c r="B379" s="1309" t="str">
        <f>IF(基本情報入力シート!C422="","",基本情報入力シート!C422)</f>
        <v/>
      </c>
      <c r="C379" s="1310"/>
      <c r="D379" s="1310"/>
      <c r="E379" s="1310"/>
      <c r="F379" s="1310"/>
      <c r="G379" s="1310"/>
      <c r="H379" s="1310"/>
      <c r="I379" s="1310"/>
      <c r="J379" s="1310"/>
      <c r="K379" s="1311"/>
      <c r="L379" s="660" t="str">
        <f>IF(基本情報入力シート!M422="","",基本情報入力シート!M422)</f>
        <v/>
      </c>
      <c r="M379" s="660" t="str">
        <f>IF(基本情報入力シート!R422="","",基本情報入力シート!R422)</f>
        <v/>
      </c>
      <c r="N379" s="660" t="str">
        <f>IF(基本情報入力シート!W422="","",基本情報入力シート!W422)</f>
        <v/>
      </c>
      <c r="O379" s="660" t="str">
        <f>IF(基本情報入力シート!X422="","",基本情報入力シート!X422)</f>
        <v/>
      </c>
      <c r="P379" s="661" t="str">
        <f>IF(基本情報入力シート!Y422="","",基本情報入力シート!Y422)</f>
        <v/>
      </c>
      <c r="Q379" s="641" t="str">
        <f>IF(基本情報入力シート!Z422="","",基本情報入力シート!Z422)</f>
        <v/>
      </c>
      <c r="R379" s="662" t="str">
        <f>IF(基本情報入力シート!AA422="","",基本情報入力シート!AA422)</f>
        <v/>
      </c>
      <c r="S379" s="157"/>
      <c r="T379" s="663" t="str">
        <f>IF(P379="","",VLOOKUP(P379,【参考】数式用2!$A$3:$C$26,3,FALSE))</f>
        <v/>
      </c>
      <c r="U379" s="664" t="s">
        <v>121</v>
      </c>
      <c r="V379" s="158"/>
      <c r="W379" s="665" t="s">
        <v>122</v>
      </c>
      <c r="X379" s="158"/>
      <c r="Y379" s="664" t="s">
        <v>123</v>
      </c>
      <c r="Z379" s="158"/>
      <c r="AA379" s="664" t="s">
        <v>122</v>
      </c>
      <c r="AB379" s="158"/>
      <c r="AC379" s="664" t="s">
        <v>124</v>
      </c>
      <c r="AD379" s="306" t="s">
        <v>125</v>
      </c>
      <c r="AE379" s="666" t="str">
        <f t="shared" si="13"/>
        <v/>
      </c>
      <c r="AF379" s="667" t="s">
        <v>126</v>
      </c>
      <c r="AG379" s="668" t="str">
        <f t="shared" si="14"/>
        <v/>
      </c>
    </row>
    <row r="380" spans="1:33" ht="36.75" customHeight="1">
      <c r="A380" s="660">
        <f t="shared" si="15"/>
        <v>370</v>
      </c>
      <c r="B380" s="1309" t="str">
        <f>IF(基本情報入力シート!C423="","",基本情報入力シート!C423)</f>
        <v/>
      </c>
      <c r="C380" s="1310"/>
      <c r="D380" s="1310"/>
      <c r="E380" s="1310"/>
      <c r="F380" s="1310"/>
      <c r="G380" s="1310"/>
      <c r="H380" s="1310"/>
      <c r="I380" s="1310"/>
      <c r="J380" s="1310"/>
      <c r="K380" s="1311"/>
      <c r="L380" s="660" t="str">
        <f>IF(基本情報入力シート!M423="","",基本情報入力シート!M423)</f>
        <v/>
      </c>
      <c r="M380" s="660" t="str">
        <f>IF(基本情報入力シート!R423="","",基本情報入力シート!R423)</f>
        <v/>
      </c>
      <c r="N380" s="660" t="str">
        <f>IF(基本情報入力シート!W423="","",基本情報入力シート!W423)</f>
        <v/>
      </c>
      <c r="O380" s="660" t="str">
        <f>IF(基本情報入力シート!X423="","",基本情報入力シート!X423)</f>
        <v/>
      </c>
      <c r="P380" s="661" t="str">
        <f>IF(基本情報入力シート!Y423="","",基本情報入力シート!Y423)</f>
        <v/>
      </c>
      <c r="Q380" s="641" t="str">
        <f>IF(基本情報入力シート!Z423="","",基本情報入力シート!Z423)</f>
        <v/>
      </c>
      <c r="R380" s="662" t="str">
        <f>IF(基本情報入力シート!AA423="","",基本情報入力シート!AA423)</f>
        <v/>
      </c>
      <c r="S380" s="157"/>
      <c r="T380" s="663" t="str">
        <f>IF(P380="","",VLOOKUP(P380,【参考】数式用2!$A$3:$C$26,3,FALSE))</f>
        <v/>
      </c>
      <c r="U380" s="664" t="s">
        <v>121</v>
      </c>
      <c r="V380" s="158"/>
      <c r="W380" s="665" t="s">
        <v>122</v>
      </c>
      <c r="X380" s="158"/>
      <c r="Y380" s="664" t="s">
        <v>123</v>
      </c>
      <c r="Z380" s="158"/>
      <c r="AA380" s="664" t="s">
        <v>122</v>
      </c>
      <c r="AB380" s="158"/>
      <c r="AC380" s="664" t="s">
        <v>124</v>
      </c>
      <c r="AD380" s="306" t="s">
        <v>125</v>
      </c>
      <c r="AE380" s="666" t="str">
        <f t="shared" si="13"/>
        <v/>
      </c>
      <c r="AF380" s="667" t="s">
        <v>126</v>
      </c>
      <c r="AG380" s="668" t="str">
        <f t="shared" si="14"/>
        <v/>
      </c>
    </row>
    <row r="381" spans="1:33" ht="36.75" customHeight="1">
      <c r="A381" s="660">
        <f t="shared" si="15"/>
        <v>371</v>
      </c>
      <c r="B381" s="1309" t="str">
        <f>IF(基本情報入力シート!C424="","",基本情報入力シート!C424)</f>
        <v/>
      </c>
      <c r="C381" s="1310"/>
      <c r="D381" s="1310"/>
      <c r="E381" s="1310"/>
      <c r="F381" s="1310"/>
      <c r="G381" s="1310"/>
      <c r="H381" s="1310"/>
      <c r="I381" s="1310"/>
      <c r="J381" s="1310"/>
      <c r="K381" s="1311"/>
      <c r="L381" s="660" t="str">
        <f>IF(基本情報入力シート!M424="","",基本情報入力シート!M424)</f>
        <v/>
      </c>
      <c r="M381" s="660" t="str">
        <f>IF(基本情報入力シート!R424="","",基本情報入力シート!R424)</f>
        <v/>
      </c>
      <c r="N381" s="660" t="str">
        <f>IF(基本情報入力シート!W424="","",基本情報入力シート!W424)</f>
        <v/>
      </c>
      <c r="O381" s="660" t="str">
        <f>IF(基本情報入力シート!X424="","",基本情報入力シート!X424)</f>
        <v/>
      </c>
      <c r="P381" s="661" t="str">
        <f>IF(基本情報入力シート!Y424="","",基本情報入力シート!Y424)</f>
        <v/>
      </c>
      <c r="Q381" s="641" t="str">
        <f>IF(基本情報入力シート!Z424="","",基本情報入力シート!Z424)</f>
        <v/>
      </c>
      <c r="R381" s="662" t="str">
        <f>IF(基本情報入力シート!AA424="","",基本情報入力シート!AA424)</f>
        <v/>
      </c>
      <c r="S381" s="157"/>
      <c r="T381" s="663" t="str">
        <f>IF(P381="","",VLOOKUP(P381,【参考】数式用2!$A$3:$C$26,3,FALSE))</f>
        <v/>
      </c>
      <c r="U381" s="664" t="s">
        <v>121</v>
      </c>
      <c r="V381" s="158"/>
      <c r="W381" s="665" t="s">
        <v>122</v>
      </c>
      <c r="X381" s="158"/>
      <c r="Y381" s="664" t="s">
        <v>123</v>
      </c>
      <c r="Z381" s="158"/>
      <c r="AA381" s="664" t="s">
        <v>122</v>
      </c>
      <c r="AB381" s="158"/>
      <c r="AC381" s="664" t="s">
        <v>124</v>
      </c>
      <c r="AD381" s="306" t="s">
        <v>125</v>
      </c>
      <c r="AE381" s="666" t="str">
        <f t="shared" si="13"/>
        <v/>
      </c>
      <c r="AF381" s="667" t="s">
        <v>126</v>
      </c>
      <c r="AG381" s="668" t="str">
        <f t="shared" si="14"/>
        <v/>
      </c>
    </row>
    <row r="382" spans="1:33" ht="36.75" customHeight="1">
      <c r="A382" s="660">
        <f t="shared" si="15"/>
        <v>372</v>
      </c>
      <c r="B382" s="1309" t="str">
        <f>IF(基本情報入力シート!C425="","",基本情報入力シート!C425)</f>
        <v/>
      </c>
      <c r="C382" s="1310"/>
      <c r="D382" s="1310"/>
      <c r="E382" s="1310"/>
      <c r="F382" s="1310"/>
      <c r="G382" s="1310"/>
      <c r="H382" s="1310"/>
      <c r="I382" s="1310"/>
      <c r="J382" s="1310"/>
      <c r="K382" s="1311"/>
      <c r="L382" s="660" t="str">
        <f>IF(基本情報入力シート!M425="","",基本情報入力シート!M425)</f>
        <v/>
      </c>
      <c r="M382" s="660" t="str">
        <f>IF(基本情報入力シート!R425="","",基本情報入力シート!R425)</f>
        <v/>
      </c>
      <c r="N382" s="660" t="str">
        <f>IF(基本情報入力シート!W425="","",基本情報入力シート!W425)</f>
        <v/>
      </c>
      <c r="O382" s="660" t="str">
        <f>IF(基本情報入力シート!X425="","",基本情報入力シート!X425)</f>
        <v/>
      </c>
      <c r="P382" s="661" t="str">
        <f>IF(基本情報入力シート!Y425="","",基本情報入力シート!Y425)</f>
        <v/>
      </c>
      <c r="Q382" s="641" t="str">
        <f>IF(基本情報入力シート!Z425="","",基本情報入力シート!Z425)</f>
        <v/>
      </c>
      <c r="R382" s="662" t="str">
        <f>IF(基本情報入力シート!AA425="","",基本情報入力シート!AA425)</f>
        <v/>
      </c>
      <c r="S382" s="157"/>
      <c r="T382" s="663" t="str">
        <f>IF(P382="","",VLOOKUP(P382,【参考】数式用2!$A$3:$C$26,3,FALSE))</f>
        <v/>
      </c>
      <c r="U382" s="664" t="s">
        <v>121</v>
      </c>
      <c r="V382" s="158"/>
      <c r="W382" s="665" t="s">
        <v>122</v>
      </c>
      <c r="X382" s="158"/>
      <c r="Y382" s="664" t="s">
        <v>123</v>
      </c>
      <c r="Z382" s="158"/>
      <c r="AA382" s="664" t="s">
        <v>122</v>
      </c>
      <c r="AB382" s="158"/>
      <c r="AC382" s="664" t="s">
        <v>124</v>
      </c>
      <c r="AD382" s="306" t="s">
        <v>125</v>
      </c>
      <c r="AE382" s="666" t="str">
        <f t="shared" si="13"/>
        <v/>
      </c>
      <c r="AF382" s="667" t="s">
        <v>126</v>
      </c>
      <c r="AG382" s="668" t="str">
        <f t="shared" si="14"/>
        <v/>
      </c>
    </row>
    <row r="383" spans="1:33" ht="36.75" customHeight="1">
      <c r="A383" s="660">
        <f t="shared" si="15"/>
        <v>373</v>
      </c>
      <c r="B383" s="1309" t="str">
        <f>IF(基本情報入力シート!C426="","",基本情報入力シート!C426)</f>
        <v/>
      </c>
      <c r="C383" s="1310"/>
      <c r="D383" s="1310"/>
      <c r="E383" s="1310"/>
      <c r="F383" s="1310"/>
      <c r="G383" s="1310"/>
      <c r="H383" s="1310"/>
      <c r="I383" s="1310"/>
      <c r="J383" s="1310"/>
      <c r="K383" s="1311"/>
      <c r="L383" s="660" t="str">
        <f>IF(基本情報入力シート!M426="","",基本情報入力シート!M426)</f>
        <v/>
      </c>
      <c r="M383" s="660" t="str">
        <f>IF(基本情報入力シート!R426="","",基本情報入力シート!R426)</f>
        <v/>
      </c>
      <c r="N383" s="660" t="str">
        <f>IF(基本情報入力シート!W426="","",基本情報入力シート!W426)</f>
        <v/>
      </c>
      <c r="O383" s="660" t="str">
        <f>IF(基本情報入力シート!X426="","",基本情報入力シート!X426)</f>
        <v/>
      </c>
      <c r="P383" s="661" t="str">
        <f>IF(基本情報入力シート!Y426="","",基本情報入力シート!Y426)</f>
        <v/>
      </c>
      <c r="Q383" s="641" t="str">
        <f>IF(基本情報入力シート!Z426="","",基本情報入力シート!Z426)</f>
        <v/>
      </c>
      <c r="R383" s="662" t="str">
        <f>IF(基本情報入力シート!AA426="","",基本情報入力シート!AA426)</f>
        <v/>
      </c>
      <c r="S383" s="157"/>
      <c r="T383" s="663" t="str">
        <f>IF(P383="","",VLOOKUP(P383,【参考】数式用2!$A$3:$C$26,3,FALSE))</f>
        <v/>
      </c>
      <c r="U383" s="664" t="s">
        <v>121</v>
      </c>
      <c r="V383" s="158"/>
      <c r="W383" s="665" t="s">
        <v>122</v>
      </c>
      <c r="X383" s="158"/>
      <c r="Y383" s="664" t="s">
        <v>123</v>
      </c>
      <c r="Z383" s="158"/>
      <c r="AA383" s="664" t="s">
        <v>122</v>
      </c>
      <c r="AB383" s="158"/>
      <c r="AC383" s="664" t="s">
        <v>124</v>
      </c>
      <c r="AD383" s="306" t="s">
        <v>125</v>
      </c>
      <c r="AE383" s="666" t="str">
        <f t="shared" si="13"/>
        <v/>
      </c>
      <c r="AF383" s="667" t="s">
        <v>126</v>
      </c>
      <c r="AG383" s="668" t="str">
        <f t="shared" si="14"/>
        <v/>
      </c>
    </row>
    <row r="384" spans="1:33" ht="36.75" customHeight="1">
      <c r="A384" s="660">
        <f t="shared" si="15"/>
        <v>374</v>
      </c>
      <c r="B384" s="1309" t="str">
        <f>IF(基本情報入力シート!C427="","",基本情報入力シート!C427)</f>
        <v/>
      </c>
      <c r="C384" s="1310"/>
      <c r="D384" s="1310"/>
      <c r="E384" s="1310"/>
      <c r="F384" s="1310"/>
      <c r="G384" s="1310"/>
      <c r="H384" s="1310"/>
      <c r="I384" s="1310"/>
      <c r="J384" s="1310"/>
      <c r="K384" s="1311"/>
      <c r="L384" s="660" t="str">
        <f>IF(基本情報入力シート!M427="","",基本情報入力シート!M427)</f>
        <v/>
      </c>
      <c r="M384" s="660" t="str">
        <f>IF(基本情報入力シート!R427="","",基本情報入力シート!R427)</f>
        <v/>
      </c>
      <c r="N384" s="660" t="str">
        <f>IF(基本情報入力シート!W427="","",基本情報入力シート!W427)</f>
        <v/>
      </c>
      <c r="O384" s="660" t="str">
        <f>IF(基本情報入力シート!X427="","",基本情報入力シート!X427)</f>
        <v/>
      </c>
      <c r="P384" s="661" t="str">
        <f>IF(基本情報入力シート!Y427="","",基本情報入力シート!Y427)</f>
        <v/>
      </c>
      <c r="Q384" s="641" t="str">
        <f>IF(基本情報入力シート!Z427="","",基本情報入力シート!Z427)</f>
        <v/>
      </c>
      <c r="R384" s="662" t="str">
        <f>IF(基本情報入力シート!AA427="","",基本情報入力シート!AA427)</f>
        <v/>
      </c>
      <c r="S384" s="157"/>
      <c r="T384" s="663" t="str">
        <f>IF(P384="","",VLOOKUP(P384,【参考】数式用2!$A$3:$C$26,3,FALSE))</f>
        <v/>
      </c>
      <c r="U384" s="664" t="s">
        <v>121</v>
      </c>
      <c r="V384" s="158"/>
      <c r="W384" s="665" t="s">
        <v>122</v>
      </c>
      <c r="X384" s="158"/>
      <c r="Y384" s="664" t="s">
        <v>123</v>
      </c>
      <c r="Z384" s="158"/>
      <c r="AA384" s="664" t="s">
        <v>122</v>
      </c>
      <c r="AB384" s="158"/>
      <c r="AC384" s="664" t="s">
        <v>124</v>
      </c>
      <c r="AD384" s="306" t="s">
        <v>125</v>
      </c>
      <c r="AE384" s="666" t="str">
        <f t="shared" si="13"/>
        <v/>
      </c>
      <c r="AF384" s="667" t="s">
        <v>126</v>
      </c>
      <c r="AG384" s="668" t="str">
        <f t="shared" si="14"/>
        <v/>
      </c>
    </row>
    <row r="385" spans="1:33" ht="36.75" customHeight="1">
      <c r="A385" s="660">
        <f t="shared" si="15"/>
        <v>375</v>
      </c>
      <c r="B385" s="1309" t="str">
        <f>IF(基本情報入力シート!C428="","",基本情報入力シート!C428)</f>
        <v/>
      </c>
      <c r="C385" s="1310"/>
      <c r="D385" s="1310"/>
      <c r="E385" s="1310"/>
      <c r="F385" s="1310"/>
      <c r="G385" s="1310"/>
      <c r="H385" s="1310"/>
      <c r="I385" s="1310"/>
      <c r="J385" s="1310"/>
      <c r="K385" s="1311"/>
      <c r="L385" s="660" t="str">
        <f>IF(基本情報入力シート!M428="","",基本情報入力シート!M428)</f>
        <v/>
      </c>
      <c r="M385" s="660" t="str">
        <f>IF(基本情報入力シート!R428="","",基本情報入力シート!R428)</f>
        <v/>
      </c>
      <c r="N385" s="660" t="str">
        <f>IF(基本情報入力シート!W428="","",基本情報入力シート!W428)</f>
        <v/>
      </c>
      <c r="O385" s="660" t="str">
        <f>IF(基本情報入力シート!X428="","",基本情報入力シート!X428)</f>
        <v/>
      </c>
      <c r="P385" s="661" t="str">
        <f>IF(基本情報入力シート!Y428="","",基本情報入力シート!Y428)</f>
        <v/>
      </c>
      <c r="Q385" s="641" t="str">
        <f>IF(基本情報入力シート!Z428="","",基本情報入力シート!Z428)</f>
        <v/>
      </c>
      <c r="R385" s="662" t="str">
        <f>IF(基本情報入力シート!AA428="","",基本情報入力シート!AA428)</f>
        <v/>
      </c>
      <c r="S385" s="157"/>
      <c r="T385" s="663" t="str">
        <f>IF(P385="","",VLOOKUP(P385,【参考】数式用2!$A$3:$C$26,3,FALSE))</f>
        <v/>
      </c>
      <c r="U385" s="664" t="s">
        <v>121</v>
      </c>
      <c r="V385" s="158"/>
      <c r="W385" s="665" t="s">
        <v>122</v>
      </c>
      <c r="X385" s="158"/>
      <c r="Y385" s="664" t="s">
        <v>123</v>
      </c>
      <c r="Z385" s="158"/>
      <c r="AA385" s="664" t="s">
        <v>122</v>
      </c>
      <c r="AB385" s="158"/>
      <c r="AC385" s="664" t="s">
        <v>124</v>
      </c>
      <c r="AD385" s="306" t="s">
        <v>125</v>
      </c>
      <c r="AE385" s="666" t="str">
        <f t="shared" si="13"/>
        <v/>
      </c>
      <c r="AF385" s="667" t="s">
        <v>126</v>
      </c>
      <c r="AG385" s="668" t="str">
        <f t="shared" si="14"/>
        <v/>
      </c>
    </row>
    <row r="386" spans="1:33" ht="36.75" customHeight="1">
      <c r="A386" s="660">
        <f t="shared" si="15"/>
        <v>376</v>
      </c>
      <c r="B386" s="1309" t="str">
        <f>IF(基本情報入力シート!C429="","",基本情報入力シート!C429)</f>
        <v/>
      </c>
      <c r="C386" s="1310"/>
      <c r="D386" s="1310"/>
      <c r="E386" s="1310"/>
      <c r="F386" s="1310"/>
      <c r="G386" s="1310"/>
      <c r="H386" s="1310"/>
      <c r="I386" s="1310"/>
      <c r="J386" s="1310"/>
      <c r="K386" s="1311"/>
      <c r="L386" s="660" t="str">
        <f>IF(基本情報入力シート!M429="","",基本情報入力シート!M429)</f>
        <v/>
      </c>
      <c r="M386" s="660" t="str">
        <f>IF(基本情報入力シート!R429="","",基本情報入力シート!R429)</f>
        <v/>
      </c>
      <c r="N386" s="660" t="str">
        <f>IF(基本情報入力シート!W429="","",基本情報入力シート!W429)</f>
        <v/>
      </c>
      <c r="O386" s="660" t="str">
        <f>IF(基本情報入力シート!X429="","",基本情報入力シート!X429)</f>
        <v/>
      </c>
      <c r="P386" s="661" t="str">
        <f>IF(基本情報入力シート!Y429="","",基本情報入力シート!Y429)</f>
        <v/>
      </c>
      <c r="Q386" s="641" t="str">
        <f>IF(基本情報入力シート!Z429="","",基本情報入力シート!Z429)</f>
        <v/>
      </c>
      <c r="R386" s="662" t="str">
        <f>IF(基本情報入力シート!AA429="","",基本情報入力シート!AA429)</f>
        <v/>
      </c>
      <c r="S386" s="157"/>
      <c r="T386" s="663" t="str">
        <f>IF(P386="","",VLOOKUP(P386,【参考】数式用2!$A$3:$C$26,3,FALSE))</f>
        <v/>
      </c>
      <c r="U386" s="664" t="s">
        <v>121</v>
      </c>
      <c r="V386" s="158"/>
      <c r="W386" s="665" t="s">
        <v>122</v>
      </c>
      <c r="X386" s="158"/>
      <c r="Y386" s="664" t="s">
        <v>123</v>
      </c>
      <c r="Z386" s="158"/>
      <c r="AA386" s="664" t="s">
        <v>122</v>
      </c>
      <c r="AB386" s="158"/>
      <c r="AC386" s="664" t="s">
        <v>124</v>
      </c>
      <c r="AD386" s="306" t="s">
        <v>125</v>
      </c>
      <c r="AE386" s="666" t="str">
        <f t="shared" si="13"/>
        <v/>
      </c>
      <c r="AF386" s="667" t="s">
        <v>126</v>
      </c>
      <c r="AG386" s="668" t="str">
        <f t="shared" si="14"/>
        <v/>
      </c>
    </row>
    <row r="387" spans="1:33" ht="36.75" customHeight="1">
      <c r="A387" s="660">
        <f t="shared" si="15"/>
        <v>377</v>
      </c>
      <c r="B387" s="1309" t="str">
        <f>IF(基本情報入力シート!C430="","",基本情報入力シート!C430)</f>
        <v/>
      </c>
      <c r="C387" s="1310"/>
      <c r="D387" s="1310"/>
      <c r="E387" s="1310"/>
      <c r="F387" s="1310"/>
      <c r="G387" s="1310"/>
      <c r="H387" s="1310"/>
      <c r="I387" s="1310"/>
      <c r="J387" s="1310"/>
      <c r="K387" s="1311"/>
      <c r="L387" s="660" t="str">
        <f>IF(基本情報入力シート!M430="","",基本情報入力シート!M430)</f>
        <v/>
      </c>
      <c r="M387" s="660" t="str">
        <f>IF(基本情報入力シート!R430="","",基本情報入力シート!R430)</f>
        <v/>
      </c>
      <c r="N387" s="660" t="str">
        <f>IF(基本情報入力シート!W430="","",基本情報入力シート!W430)</f>
        <v/>
      </c>
      <c r="O387" s="660" t="str">
        <f>IF(基本情報入力シート!X430="","",基本情報入力シート!X430)</f>
        <v/>
      </c>
      <c r="P387" s="661" t="str">
        <f>IF(基本情報入力シート!Y430="","",基本情報入力シート!Y430)</f>
        <v/>
      </c>
      <c r="Q387" s="641" t="str">
        <f>IF(基本情報入力シート!Z430="","",基本情報入力シート!Z430)</f>
        <v/>
      </c>
      <c r="R387" s="662" t="str">
        <f>IF(基本情報入力シート!AA430="","",基本情報入力シート!AA430)</f>
        <v/>
      </c>
      <c r="S387" s="157"/>
      <c r="T387" s="663" t="str">
        <f>IF(P387="","",VLOOKUP(P387,【参考】数式用2!$A$3:$C$26,3,FALSE))</f>
        <v/>
      </c>
      <c r="U387" s="664" t="s">
        <v>121</v>
      </c>
      <c r="V387" s="158"/>
      <c r="W387" s="665" t="s">
        <v>122</v>
      </c>
      <c r="X387" s="158"/>
      <c r="Y387" s="664" t="s">
        <v>123</v>
      </c>
      <c r="Z387" s="158"/>
      <c r="AA387" s="664" t="s">
        <v>122</v>
      </c>
      <c r="AB387" s="158"/>
      <c r="AC387" s="664" t="s">
        <v>124</v>
      </c>
      <c r="AD387" s="306" t="s">
        <v>125</v>
      </c>
      <c r="AE387" s="666" t="str">
        <f t="shared" si="13"/>
        <v/>
      </c>
      <c r="AF387" s="667" t="s">
        <v>126</v>
      </c>
      <c r="AG387" s="668" t="str">
        <f t="shared" si="14"/>
        <v/>
      </c>
    </row>
    <row r="388" spans="1:33" ht="36.75" customHeight="1">
      <c r="A388" s="660">
        <f t="shared" si="15"/>
        <v>378</v>
      </c>
      <c r="B388" s="1309" t="str">
        <f>IF(基本情報入力シート!C431="","",基本情報入力シート!C431)</f>
        <v/>
      </c>
      <c r="C388" s="1310"/>
      <c r="D388" s="1310"/>
      <c r="E388" s="1310"/>
      <c r="F388" s="1310"/>
      <c r="G388" s="1310"/>
      <c r="H388" s="1310"/>
      <c r="I388" s="1310"/>
      <c r="J388" s="1310"/>
      <c r="K388" s="1311"/>
      <c r="L388" s="660" t="str">
        <f>IF(基本情報入力シート!M431="","",基本情報入力シート!M431)</f>
        <v/>
      </c>
      <c r="M388" s="660" t="str">
        <f>IF(基本情報入力シート!R431="","",基本情報入力シート!R431)</f>
        <v/>
      </c>
      <c r="N388" s="660" t="str">
        <f>IF(基本情報入力シート!W431="","",基本情報入力シート!W431)</f>
        <v/>
      </c>
      <c r="O388" s="660" t="str">
        <f>IF(基本情報入力シート!X431="","",基本情報入力シート!X431)</f>
        <v/>
      </c>
      <c r="P388" s="661" t="str">
        <f>IF(基本情報入力シート!Y431="","",基本情報入力シート!Y431)</f>
        <v/>
      </c>
      <c r="Q388" s="641" t="str">
        <f>IF(基本情報入力シート!Z431="","",基本情報入力シート!Z431)</f>
        <v/>
      </c>
      <c r="R388" s="662" t="str">
        <f>IF(基本情報入力シート!AA431="","",基本情報入力シート!AA431)</f>
        <v/>
      </c>
      <c r="S388" s="157"/>
      <c r="T388" s="663" t="str">
        <f>IF(P388="","",VLOOKUP(P388,【参考】数式用2!$A$3:$C$26,3,FALSE))</f>
        <v/>
      </c>
      <c r="U388" s="664" t="s">
        <v>121</v>
      </c>
      <c r="V388" s="158"/>
      <c r="W388" s="665" t="s">
        <v>122</v>
      </c>
      <c r="X388" s="158"/>
      <c r="Y388" s="664" t="s">
        <v>123</v>
      </c>
      <c r="Z388" s="158"/>
      <c r="AA388" s="664" t="s">
        <v>122</v>
      </c>
      <c r="AB388" s="158"/>
      <c r="AC388" s="664" t="s">
        <v>124</v>
      </c>
      <c r="AD388" s="306" t="s">
        <v>125</v>
      </c>
      <c r="AE388" s="666" t="str">
        <f t="shared" si="13"/>
        <v/>
      </c>
      <c r="AF388" s="667" t="s">
        <v>126</v>
      </c>
      <c r="AG388" s="668" t="str">
        <f t="shared" si="14"/>
        <v/>
      </c>
    </row>
    <row r="389" spans="1:33" ht="36.75" customHeight="1">
      <c r="A389" s="660">
        <f t="shared" si="15"/>
        <v>379</v>
      </c>
      <c r="B389" s="1309" t="str">
        <f>IF(基本情報入力シート!C432="","",基本情報入力シート!C432)</f>
        <v/>
      </c>
      <c r="C389" s="1310"/>
      <c r="D389" s="1310"/>
      <c r="E389" s="1310"/>
      <c r="F389" s="1310"/>
      <c r="G389" s="1310"/>
      <c r="H389" s="1310"/>
      <c r="I389" s="1310"/>
      <c r="J389" s="1310"/>
      <c r="K389" s="1311"/>
      <c r="L389" s="660" t="str">
        <f>IF(基本情報入力シート!M432="","",基本情報入力シート!M432)</f>
        <v/>
      </c>
      <c r="M389" s="660" t="str">
        <f>IF(基本情報入力シート!R432="","",基本情報入力シート!R432)</f>
        <v/>
      </c>
      <c r="N389" s="660" t="str">
        <f>IF(基本情報入力シート!W432="","",基本情報入力シート!W432)</f>
        <v/>
      </c>
      <c r="O389" s="660" t="str">
        <f>IF(基本情報入力シート!X432="","",基本情報入力シート!X432)</f>
        <v/>
      </c>
      <c r="P389" s="661" t="str">
        <f>IF(基本情報入力シート!Y432="","",基本情報入力シート!Y432)</f>
        <v/>
      </c>
      <c r="Q389" s="641" t="str">
        <f>IF(基本情報入力シート!Z432="","",基本情報入力シート!Z432)</f>
        <v/>
      </c>
      <c r="R389" s="662" t="str">
        <f>IF(基本情報入力シート!AA432="","",基本情報入力シート!AA432)</f>
        <v/>
      </c>
      <c r="S389" s="157"/>
      <c r="T389" s="663" t="str">
        <f>IF(P389="","",VLOOKUP(P389,【参考】数式用2!$A$3:$C$26,3,FALSE))</f>
        <v/>
      </c>
      <c r="U389" s="664" t="s">
        <v>121</v>
      </c>
      <c r="V389" s="158"/>
      <c r="W389" s="665" t="s">
        <v>122</v>
      </c>
      <c r="X389" s="158"/>
      <c r="Y389" s="664" t="s">
        <v>123</v>
      </c>
      <c r="Z389" s="158"/>
      <c r="AA389" s="664" t="s">
        <v>122</v>
      </c>
      <c r="AB389" s="158"/>
      <c r="AC389" s="664" t="s">
        <v>124</v>
      </c>
      <c r="AD389" s="306" t="s">
        <v>125</v>
      </c>
      <c r="AE389" s="666" t="str">
        <f t="shared" si="13"/>
        <v/>
      </c>
      <c r="AF389" s="667" t="s">
        <v>126</v>
      </c>
      <c r="AG389" s="668" t="str">
        <f t="shared" si="14"/>
        <v/>
      </c>
    </row>
    <row r="390" spans="1:33" ht="36.75" customHeight="1">
      <c r="A390" s="660">
        <f t="shared" si="15"/>
        <v>380</v>
      </c>
      <c r="B390" s="1309" t="str">
        <f>IF(基本情報入力シート!C433="","",基本情報入力シート!C433)</f>
        <v/>
      </c>
      <c r="C390" s="1310"/>
      <c r="D390" s="1310"/>
      <c r="E390" s="1310"/>
      <c r="F390" s="1310"/>
      <c r="G390" s="1310"/>
      <c r="H390" s="1310"/>
      <c r="I390" s="1310"/>
      <c r="J390" s="1310"/>
      <c r="K390" s="1311"/>
      <c r="L390" s="660" t="str">
        <f>IF(基本情報入力シート!M433="","",基本情報入力シート!M433)</f>
        <v/>
      </c>
      <c r="M390" s="660" t="str">
        <f>IF(基本情報入力シート!R433="","",基本情報入力シート!R433)</f>
        <v/>
      </c>
      <c r="N390" s="660" t="str">
        <f>IF(基本情報入力シート!W433="","",基本情報入力シート!W433)</f>
        <v/>
      </c>
      <c r="O390" s="660" t="str">
        <f>IF(基本情報入力シート!X433="","",基本情報入力シート!X433)</f>
        <v/>
      </c>
      <c r="P390" s="661" t="str">
        <f>IF(基本情報入力シート!Y433="","",基本情報入力シート!Y433)</f>
        <v/>
      </c>
      <c r="Q390" s="641" t="str">
        <f>IF(基本情報入力シート!Z433="","",基本情報入力シート!Z433)</f>
        <v/>
      </c>
      <c r="R390" s="662" t="str">
        <f>IF(基本情報入力シート!AA433="","",基本情報入力シート!AA433)</f>
        <v/>
      </c>
      <c r="S390" s="157"/>
      <c r="T390" s="663" t="str">
        <f>IF(P390="","",VLOOKUP(P390,【参考】数式用2!$A$3:$C$26,3,FALSE))</f>
        <v/>
      </c>
      <c r="U390" s="664" t="s">
        <v>121</v>
      </c>
      <c r="V390" s="158"/>
      <c r="W390" s="665" t="s">
        <v>122</v>
      </c>
      <c r="X390" s="158"/>
      <c r="Y390" s="664" t="s">
        <v>123</v>
      </c>
      <c r="Z390" s="158"/>
      <c r="AA390" s="664" t="s">
        <v>122</v>
      </c>
      <c r="AB390" s="158"/>
      <c r="AC390" s="664" t="s">
        <v>124</v>
      </c>
      <c r="AD390" s="306" t="s">
        <v>125</v>
      </c>
      <c r="AE390" s="666" t="str">
        <f t="shared" si="13"/>
        <v/>
      </c>
      <c r="AF390" s="667" t="s">
        <v>126</v>
      </c>
      <c r="AG390" s="668" t="str">
        <f t="shared" si="14"/>
        <v/>
      </c>
    </row>
    <row r="391" spans="1:33" ht="36.75" customHeight="1">
      <c r="A391" s="660">
        <f t="shared" si="15"/>
        <v>381</v>
      </c>
      <c r="B391" s="1309" t="str">
        <f>IF(基本情報入力シート!C434="","",基本情報入力シート!C434)</f>
        <v/>
      </c>
      <c r="C391" s="1310"/>
      <c r="D391" s="1310"/>
      <c r="E391" s="1310"/>
      <c r="F391" s="1310"/>
      <c r="G391" s="1310"/>
      <c r="H391" s="1310"/>
      <c r="I391" s="1310"/>
      <c r="J391" s="1310"/>
      <c r="K391" s="1311"/>
      <c r="L391" s="660" t="str">
        <f>IF(基本情報入力シート!M434="","",基本情報入力シート!M434)</f>
        <v/>
      </c>
      <c r="M391" s="660" t="str">
        <f>IF(基本情報入力シート!R434="","",基本情報入力シート!R434)</f>
        <v/>
      </c>
      <c r="N391" s="660" t="str">
        <f>IF(基本情報入力シート!W434="","",基本情報入力シート!W434)</f>
        <v/>
      </c>
      <c r="O391" s="660" t="str">
        <f>IF(基本情報入力シート!X434="","",基本情報入力シート!X434)</f>
        <v/>
      </c>
      <c r="P391" s="661" t="str">
        <f>IF(基本情報入力シート!Y434="","",基本情報入力シート!Y434)</f>
        <v/>
      </c>
      <c r="Q391" s="641" t="str">
        <f>IF(基本情報入力シート!Z434="","",基本情報入力シート!Z434)</f>
        <v/>
      </c>
      <c r="R391" s="662" t="str">
        <f>IF(基本情報入力シート!AA434="","",基本情報入力シート!AA434)</f>
        <v/>
      </c>
      <c r="S391" s="157"/>
      <c r="T391" s="663" t="str">
        <f>IF(P391="","",VLOOKUP(P391,【参考】数式用2!$A$3:$C$26,3,FALSE))</f>
        <v/>
      </c>
      <c r="U391" s="664" t="s">
        <v>121</v>
      </c>
      <c r="V391" s="158"/>
      <c r="W391" s="665" t="s">
        <v>122</v>
      </c>
      <c r="X391" s="158"/>
      <c r="Y391" s="664" t="s">
        <v>123</v>
      </c>
      <c r="Z391" s="158"/>
      <c r="AA391" s="664" t="s">
        <v>122</v>
      </c>
      <c r="AB391" s="158"/>
      <c r="AC391" s="664" t="s">
        <v>124</v>
      </c>
      <c r="AD391" s="306" t="s">
        <v>125</v>
      </c>
      <c r="AE391" s="666" t="str">
        <f t="shared" si="13"/>
        <v/>
      </c>
      <c r="AF391" s="667" t="s">
        <v>126</v>
      </c>
      <c r="AG391" s="668" t="str">
        <f t="shared" si="14"/>
        <v/>
      </c>
    </row>
    <row r="392" spans="1:33" ht="36.75" customHeight="1">
      <c r="A392" s="660">
        <f t="shared" si="15"/>
        <v>382</v>
      </c>
      <c r="B392" s="1309" t="str">
        <f>IF(基本情報入力シート!C435="","",基本情報入力シート!C435)</f>
        <v/>
      </c>
      <c r="C392" s="1310"/>
      <c r="D392" s="1310"/>
      <c r="E392" s="1310"/>
      <c r="F392" s="1310"/>
      <c r="G392" s="1310"/>
      <c r="H392" s="1310"/>
      <c r="I392" s="1310"/>
      <c r="J392" s="1310"/>
      <c r="K392" s="1311"/>
      <c r="L392" s="660" t="str">
        <f>IF(基本情報入力シート!M435="","",基本情報入力シート!M435)</f>
        <v/>
      </c>
      <c r="M392" s="660" t="str">
        <f>IF(基本情報入力シート!R435="","",基本情報入力シート!R435)</f>
        <v/>
      </c>
      <c r="N392" s="660" t="str">
        <f>IF(基本情報入力シート!W435="","",基本情報入力シート!W435)</f>
        <v/>
      </c>
      <c r="O392" s="660" t="str">
        <f>IF(基本情報入力シート!X435="","",基本情報入力シート!X435)</f>
        <v/>
      </c>
      <c r="P392" s="661" t="str">
        <f>IF(基本情報入力シート!Y435="","",基本情報入力シート!Y435)</f>
        <v/>
      </c>
      <c r="Q392" s="641" t="str">
        <f>IF(基本情報入力シート!Z435="","",基本情報入力シート!Z435)</f>
        <v/>
      </c>
      <c r="R392" s="662" t="str">
        <f>IF(基本情報入力シート!AA435="","",基本情報入力シート!AA435)</f>
        <v/>
      </c>
      <c r="S392" s="157"/>
      <c r="T392" s="663" t="str">
        <f>IF(P392="","",VLOOKUP(P392,【参考】数式用2!$A$3:$C$26,3,FALSE))</f>
        <v/>
      </c>
      <c r="U392" s="664" t="s">
        <v>121</v>
      </c>
      <c r="V392" s="158"/>
      <c r="W392" s="665" t="s">
        <v>122</v>
      </c>
      <c r="X392" s="158"/>
      <c r="Y392" s="664" t="s">
        <v>123</v>
      </c>
      <c r="Z392" s="158"/>
      <c r="AA392" s="664" t="s">
        <v>122</v>
      </c>
      <c r="AB392" s="158"/>
      <c r="AC392" s="664" t="s">
        <v>124</v>
      </c>
      <c r="AD392" s="306" t="s">
        <v>125</v>
      </c>
      <c r="AE392" s="666" t="str">
        <f t="shared" si="13"/>
        <v/>
      </c>
      <c r="AF392" s="667" t="s">
        <v>126</v>
      </c>
      <c r="AG392" s="668" t="str">
        <f t="shared" si="14"/>
        <v/>
      </c>
    </row>
    <row r="393" spans="1:33" ht="36.75" customHeight="1">
      <c r="A393" s="660">
        <f t="shared" si="15"/>
        <v>383</v>
      </c>
      <c r="B393" s="1309" t="str">
        <f>IF(基本情報入力シート!C436="","",基本情報入力シート!C436)</f>
        <v/>
      </c>
      <c r="C393" s="1310"/>
      <c r="D393" s="1310"/>
      <c r="E393" s="1310"/>
      <c r="F393" s="1310"/>
      <c r="G393" s="1310"/>
      <c r="H393" s="1310"/>
      <c r="I393" s="1310"/>
      <c r="J393" s="1310"/>
      <c r="K393" s="1311"/>
      <c r="L393" s="660" t="str">
        <f>IF(基本情報入力シート!M436="","",基本情報入力シート!M436)</f>
        <v/>
      </c>
      <c r="M393" s="660" t="str">
        <f>IF(基本情報入力シート!R436="","",基本情報入力シート!R436)</f>
        <v/>
      </c>
      <c r="N393" s="660" t="str">
        <f>IF(基本情報入力シート!W436="","",基本情報入力シート!W436)</f>
        <v/>
      </c>
      <c r="O393" s="660" t="str">
        <f>IF(基本情報入力シート!X436="","",基本情報入力シート!X436)</f>
        <v/>
      </c>
      <c r="P393" s="661" t="str">
        <f>IF(基本情報入力シート!Y436="","",基本情報入力シート!Y436)</f>
        <v/>
      </c>
      <c r="Q393" s="641" t="str">
        <f>IF(基本情報入力シート!Z436="","",基本情報入力シート!Z436)</f>
        <v/>
      </c>
      <c r="R393" s="662" t="str">
        <f>IF(基本情報入力シート!AA436="","",基本情報入力シート!AA436)</f>
        <v/>
      </c>
      <c r="S393" s="157"/>
      <c r="T393" s="663" t="str">
        <f>IF(P393="","",VLOOKUP(P393,【参考】数式用2!$A$3:$C$26,3,FALSE))</f>
        <v/>
      </c>
      <c r="U393" s="664" t="s">
        <v>121</v>
      </c>
      <c r="V393" s="158"/>
      <c r="W393" s="665" t="s">
        <v>122</v>
      </c>
      <c r="X393" s="158"/>
      <c r="Y393" s="664" t="s">
        <v>123</v>
      </c>
      <c r="Z393" s="158"/>
      <c r="AA393" s="664" t="s">
        <v>122</v>
      </c>
      <c r="AB393" s="158"/>
      <c r="AC393" s="664" t="s">
        <v>124</v>
      </c>
      <c r="AD393" s="306" t="s">
        <v>125</v>
      </c>
      <c r="AE393" s="666" t="str">
        <f t="shared" si="13"/>
        <v/>
      </c>
      <c r="AF393" s="667" t="s">
        <v>126</v>
      </c>
      <c r="AG393" s="668" t="str">
        <f t="shared" si="14"/>
        <v/>
      </c>
    </row>
    <row r="394" spans="1:33" ht="36.75" customHeight="1">
      <c r="A394" s="660">
        <f t="shared" si="15"/>
        <v>384</v>
      </c>
      <c r="B394" s="1309" t="str">
        <f>IF(基本情報入力シート!C437="","",基本情報入力シート!C437)</f>
        <v/>
      </c>
      <c r="C394" s="1310"/>
      <c r="D394" s="1310"/>
      <c r="E394" s="1310"/>
      <c r="F394" s="1310"/>
      <c r="G394" s="1310"/>
      <c r="H394" s="1310"/>
      <c r="I394" s="1310"/>
      <c r="J394" s="1310"/>
      <c r="K394" s="1311"/>
      <c r="L394" s="660" t="str">
        <f>IF(基本情報入力シート!M437="","",基本情報入力シート!M437)</f>
        <v/>
      </c>
      <c r="M394" s="660" t="str">
        <f>IF(基本情報入力シート!R437="","",基本情報入力シート!R437)</f>
        <v/>
      </c>
      <c r="N394" s="660" t="str">
        <f>IF(基本情報入力シート!W437="","",基本情報入力シート!W437)</f>
        <v/>
      </c>
      <c r="O394" s="660" t="str">
        <f>IF(基本情報入力シート!X437="","",基本情報入力シート!X437)</f>
        <v/>
      </c>
      <c r="P394" s="661" t="str">
        <f>IF(基本情報入力シート!Y437="","",基本情報入力シート!Y437)</f>
        <v/>
      </c>
      <c r="Q394" s="641" t="str">
        <f>IF(基本情報入力シート!Z437="","",基本情報入力シート!Z437)</f>
        <v/>
      </c>
      <c r="R394" s="662" t="str">
        <f>IF(基本情報入力シート!AA437="","",基本情報入力シート!AA437)</f>
        <v/>
      </c>
      <c r="S394" s="157"/>
      <c r="T394" s="663" t="str">
        <f>IF(P394="","",VLOOKUP(P394,【参考】数式用2!$A$3:$C$26,3,FALSE))</f>
        <v/>
      </c>
      <c r="U394" s="664" t="s">
        <v>121</v>
      </c>
      <c r="V394" s="158"/>
      <c r="W394" s="665" t="s">
        <v>122</v>
      </c>
      <c r="X394" s="158"/>
      <c r="Y394" s="664" t="s">
        <v>123</v>
      </c>
      <c r="Z394" s="158"/>
      <c r="AA394" s="664" t="s">
        <v>122</v>
      </c>
      <c r="AB394" s="158"/>
      <c r="AC394" s="664" t="s">
        <v>124</v>
      </c>
      <c r="AD394" s="306" t="s">
        <v>125</v>
      </c>
      <c r="AE394" s="666" t="str">
        <f t="shared" si="13"/>
        <v/>
      </c>
      <c r="AF394" s="667" t="s">
        <v>126</v>
      </c>
      <c r="AG394" s="668" t="str">
        <f t="shared" si="14"/>
        <v/>
      </c>
    </row>
    <row r="395" spans="1:33" ht="36.75" customHeight="1">
      <c r="A395" s="660">
        <f t="shared" si="15"/>
        <v>385</v>
      </c>
      <c r="B395" s="1309" t="str">
        <f>IF(基本情報入力シート!C438="","",基本情報入力シート!C438)</f>
        <v/>
      </c>
      <c r="C395" s="1310"/>
      <c r="D395" s="1310"/>
      <c r="E395" s="1310"/>
      <c r="F395" s="1310"/>
      <c r="G395" s="1310"/>
      <c r="H395" s="1310"/>
      <c r="I395" s="1310"/>
      <c r="J395" s="1310"/>
      <c r="K395" s="1311"/>
      <c r="L395" s="660" t="str">
        <f>IF(基本情報入力シート!M438="","",基本情報入力シート!M438)</f>
        <v/>
      </c>
      <c r="M395" s="660" t="str">
        <f>IF(基本情報入力シート!R438="","",基本情報入力シート!R438)</f>
        <v/>
      </c>
      <c r="N395" s="660" t="str">
        <f>IF(基本情報入力シート!W438="","",基本情報入力シート!W438)</f>
        <v/>
      </c>
      <c r="O395" s="660" t="str">
        <f>IF(基本情報入力シート!X438="","",基本情報入力シート!X438)</f>
        <v/>
      </c>
      <c r="P395" s="661" t="str">
        <f>IF(基本情報入力シート!Y438="","",基本情報入力シート!Y438)</f>
        <v/>
      </c>
      <c r="Q395" s="641" t="str">
        <f>IF(基本情報入力シート!Z438="","",基本情報入力シート!Z438)</f>
        <v/>
      </c>
      <c r="R395" s="662" t="str">
        <f>IF(基本情報入力シート!AA438="","",基本情報入力シート!AA438)</f>
        <v/>
      </c>
      <c r="S395" s="157"/>
      <c r="T395" s="663" t="str">
        <f>IFERROR(VLOOKUP(P395,【参考】数式用2!$A$3:$C$26,3,FALSE),"")</f>
        <v/>
      </c>
      <c r="U395" s="664" t="s">
        <v>21</v>
      </c>
      <c r="V395" s="158"/>
      <c r="W395" s="665" t="s">
        <v>11</v>
      </c>
      <c r="X395" s="158"/>
      <c r="Y395" s="664" t="s">
        <v>67</v>
      </c>
      <c r="Z395" s="158"/>
      <c r="AA395" s="664" t="s">
        <v>11</v>
      </c>
      <c r="AB395" s="158"/>
      <c r="AC395" s="664" t="s">
        <v>14</v>
      </c>
      <c r="AD395" s="306" t="s">
        <v>30</v>
      </c>
      <c r="AE395" s="666" t="str">
        <f t="shared" ref="AE395:AE458" si="16">IF(V395&gt;=1,(Z395*12+AB395)-(V395*12+X395)+1,"")</f>
        <v/>
      </c>
      <c r="AF395" s="667" t="s">
        <v>47</v>
      </c>
      <c r="AG395" s="668" t="str">
        <f t="shared" ref="AG395:AG458" si="17">IFERROR(ROUNDDOWN(ROUND(Q395*T395,0)*R395,0)*AE395,"")</f>
        <v/>
      </c>
    </row>
    <row r="396" spans="1:33" ht="36.75" customHeight="1">
      <c r="A396" s="660">
        <f t="shared" si="15"/>
        <v>386</v>
      </c>
      <c r="B396" s="1309" t="str">
        <f>IF(基本情報入力シート!C439="","",基本情報入力シート!C439)</f>
        <v/>
      </c>
      <c r="C396" s="1310"/>
      <c r="D396" s="1310"/>
      <c r="E396" s="1310"/>
      <c r="F396" s="1310"/>
      <c r="G396" s="1310"/>
      <c r="H396" s="1310"/>
      <c r="I396" s="1310"/>
      <c r="J396" s="1310"/>
      <c r="K396" s="1311"/>
      <c r="L396" s="660" t="str">
        <f>IF(基本情報入力シート!M439="","",基本情報入力シート!M439)</f>
        <v/>
      </c>
      <c r="M396" s="660" t="str">
        <f>IF(基本情報入力シート!R439="","",基本情報入力シート!R439)</f>
        <v/>
      </c>
      <c r="N396" s="660" t="str">
        <f>IF(基本情報入力シート!W439="","",基本情報入力シート!W439)</f>
        <v/>
      </c>
      <c r="O396" s="660" t="str">
        <f>IF(基本情報入力シート!X439="","",基本情報入力シート!X439)</f>
        <v/>
      </c>
      <c r="P396" s="661" t="str">
        <f>IF(基本情報入力シート!Y439="","",基本情報入力シート!Y439)</f>
        <v/>
      </c>
      <c r="Q396" s="641" t="str">
        <f>IF(基本情報入力シート!Z439="","",基本情報入力シート!Z439)</f>
        <v/>
      </c>
      <c r="R396" s="662" t="str">
        <f>IF(基本情報入力シート!AA439="","",基本情報入力シート!AA439)</f>
        <v/>
      </c>
      <c r="S396" s="157"/>
      <c r="T396" s="663" t="str">
        <f>IFERROR(VLOOKUP(P396,【参考】数式用2!$A$3:$C$26,3,FALSE),"")</f>
        <v/>
      </c>
      <c r="U396" s="664" t="s">
        <v>21</v>
      </c>
      <c r="V396" s="158"/>
      <c r="W396" s="665" t="s">
        <v>11</v>
      </c>
      <c r="X396" s="158"/>
      <c r="Y396" s="664" t="s">
        <v>67</v>
      </c>
      <c r="Z396" s="158"/>
      <c r="AA396" s="664" t="s">
        <v>11</v>
      </c>
      <c r="AB396" s="158"/>
      <c r="AC396" s="664" t="s">
        <v>14</v>
      </c>
      <c r="AD396" s="306" t="s">
        <v>30</v>
      </c>
      <c r="AE396" s="666" t="str">
        <f t="shared" si="16"/>
        <v/>
      </c>
      <c r="AF396" s="667" t="s">
        <v>47</v>
      </c>
      <c r="AG396" s="668" t="str">
        <f t="shared" si="17"/>
        <v/>
      </c>
    </row>
    <row r="397" spans="1:33" ht="36.75" customHeight="1">
      <c r="A397" s="660">
        <f t="shared" ref="A397:A460" si="18">A396+1</f>
        <v>387</v>
      </c>
      <c r="B397" s="1309" t="str">
        <f>IF(基本情報入力シート!C440="","",基本情報入力シート!C440)</f>
        <v/>
      </c>
      <c r="C397" s="1310"/>
      <c r="D397" s="1310"/>
      <c r="E397" s="1310"/>
      <c r="F397" s="1310"/>
      <c r="G397" s="1310"/>
      <c r="H397" s="1310"/>
      <c r="I397" s="1310"/>
      <c r="J397" s="1310"/>
      <c r="K397" s="1311"/>
      <c r="L397" s="660" t="str">
        <f>IF(基本情報入力シート!M440="","",基本情報入力シート!M440)</f>
        <v/>
      </c>
      <c r="M397" s="660" t="str">
        <f>IF(基本情報入力シート!R440="","",基本情報入力シート!R440)</f>
        <v/>
      </c>
      <c r="N397" s="660" t="str">
        <f>IF(基本情報入力シート!W440="","",基本情報入力シート!W440)</f>
        <v/>
      </c>
      <c r="O397" s="660" t="str">
        <f>IF(基本情報入力シート!X440="","",基本情報入力シート!X440)</f>
        <v/>
      </c>
      <c r="P397" s="661" t="str">
        <f>IF(基本情報入力シート!Y440="","",基本情報入力シート!Y440)</f>
        <v/>
      </c>
      <c r="Q397" s="641" t="str">
        <f>IF(基本情報入力シート!Z440="","",基本情報入力シート!Z440)</f>
        <v/>
      </c>
      <c r="R397" s="662" t="str">
        <f>IF(基本情報入力シート!AA440="","",基本情報入力シート!AA440)</f>
        <v/>
      </c>
      <c r="S397" s="157"/>
      <c r="T397" s="663" t="str">
        <f>IFERROR(VLOOKUP(P397,【参考】数式用2!$A$3:$C$26,3,FALSE),"")</f>
        <v/>
      </c>
      <c r="U397" s="664" t="s">
        <v>21</v>
      </c>
      <c r="V397" s="158"/>
      <c r="W397" s="665" t="s">
        <v>11</v>
      </c>
      <c r="X397" s="158"/>
      <c r="Y397" s="664" t="s">
        <v>67</v>
      </c>
      <c r="Z397" s="158"/>
      <c r="AA397" s="664" t="s">
        <v>11</v>
      </c>
      <c r="AB397" s="158"/>
      <c r="AC397" s="664" t="s">
        <v>14</v>
      </c>
      <c r="AD397" s="306" t="s">
        <v>30</v>
      </c>
      <c r="AE397" s="666" t="str">
        <f t="shared" si="16"/>
        <v/>
      </c>
      <c r="AF397" s="667" t="s">
        <v>47</v>
      </c>
      <c r="AG397" s="668" t="str">
        <f t="shared" si="17"/>
        <v/>
      </c>
    </row>
    <row r="398" spans="1:33" ht="36.75" customHeight="1">
      <c r="A398" s="660">
        <f t="shared" si="18"/>
        <v>388</v>
      </c>
      <c r="B398" s="1309" t="str">
        <f>IF(基本情報入力シート!C441="","",基本情報入力シート!C441)</f>
        <v/>
      </c>
      <c r="C398" s="1310"/>
      <c r="D398" s="1310"/>
      <c r="E398" s="1310"/>
      <c r="F398" s="1310"/>
      <c r="G398" s="1310"/>
      <c r="H398" s="1310"/>
      <c r="I398" s="1310"/>
      <c r="J398" s="1310"/>
      <c r="K398" s="1311"/>
      <c r="L398" s="660" t="str">
        <f>IF(基本情報入力シート!M441="","",基本情報入力シート!M441)</f>
        <v/>
      </c>
      <c r="M398" s="660" t="str">
        <f>IF(基本情報入力シート!R441="","",基本情報入力シート!R441)</f>
        <v/>
      </c>
      <c r="N398" s="660" t="str">
        <f>IF(基本情報入力シート!W441="","",基本情報入力シート!W441)</f>
        <v/>
      </c>
      <c r="O398" s="660" t="str">
        <f>IF(基本情報入力シート!X441="","",基本情報入力シート!X441)</f>
        <v/>
      </c>
      <c r="P398" s="661" t="str">
        <f>IF(基本情報入力シート!Y441="","",基本情報入力シート!Y441)</f>
        <v/>
      </c>
      <c r="Q398" s="641" t="str">
        <f>IF(基本情報入力シート!Z441="","",基本情報入力シート!Z441)</f>
        <v/>
      </c>
      <c r="R398" s="662" t="str">
        <f>IF(基本情報入力シート!AA441="","",基本情報入力シート!AA441)</f>
        <v/>
      </c>
      <c r="S398" s="157"/>
      <c r="T398" s="663" t="str">
        <f>IFERROR(VLOOKUP(P398,【参考】数式用2!$A$3:$C$26,3,FALSE),"")</f>
        <v/>
      </c>
      <c r="U398" s="664" t="s">
        <v>121</v>
      </c>
      <c r="V398" s="158"/>
      <c r="W398" s="665" t="s">
        <v>122</v>
      </c>
      <c r="X398" s="158"/>
      <c r="Y398" s="664" t="s">
        <v>123</v>
      </c>
      <c r="Z398" s="158"/>
      <c r="AA398" s="664" t="s">
        <v>122</v>
      </c>
      <c r="AB398" s="158"/>
      <c r="AC398" s="664" t="s">
        <v>124</v>
      </c>
      <c r="AD398" s="306" t="s">
        <v>125</v>
      </c>
      <c r="AE398" s="666" t="str">
        <f t="shared" si="16"/>
        <v/>
      </c>
      <c r="AF398" s="667" t="s">
        <v>126</v>
      </c>
      <c r="AG398" s="668" t="str">
        <f t="shared" si="17"/>
        <v/>
      </c>
    </row>
    <row r="399" spans="1:33" ht="36.75" customHeight="1">
      <c r="A399" s="660">
        <f t="shared" si="18"/>
        <v>389</v>
      </c>
      <c r="B399" s="1309" t="str">
        <f>IF(基本情報入力シート!C442="","",基本情報入力シート!C442)</f>
        <v/>
      </c>
      <c r="C399" s="1310"/>
      <c r="D399" s="1310"/>
      <c r="E399" s="1310"/>
      <c r="F399" s="1310"/>
      <c r="G399" s="1310"/>
      <c r="H399" s="1310"/>
      <c r="I399" s="1310"/>
      <c r="J399" s="1310"/>
      <c r="K399" s="1311"/>
      <c r="L399" s="660" t="str">
        <f>IF(基本情報入力シート!M442="","",基本情報入力シート!M442)</f>
        <v/>
      </c>
      <c r="M399" s="660" t="str">
        <f>IF(基本情報入力シート!R442="","",基本情報入力シート!R442)</f>
        <v/>
      </c>
      <c r="N399" s="660" t="str">
        <f>IF(基本情報入力シート!W442="","",基本情報入力シート!W442)</f>
        <v/>
      </c>
      <c r="O399" s="660" t="str">
        <f>IF(基本情報入力シート!X442="","",基本情報入力シート!X442)</f>
        <v/>
      </c>
      <c r="P399" s="661" t="str">
        <f>IF(基本情報入力シート!Y442="","",基本情報入力シート!Y442)</f>
        <v/>
      </c>
      <c r="Q399" s="641" t="str">
        <f>IF(基本情報入力シート!Z442="","",基本情報入力シート!Z442)</f>
        <v/>
      </c>
      <c r="R399" s="662" t="str">
        <f>IF(基本情報入力シート!AA442="","",基本情報入力シート!AA442)</f>
        <v/>
      </c>
      <c r="S399" s="157"/>
      <c r="T399" s="663" t="str">
        <f>IF(P399="","",VLOOKUP(P399,【参考】数式用2!$A$3:$C$26,3,FALSE))</f>
        <v/>
      </c>
      <c r="U399" s="664" t="s">
        <v>121</v>
      </c>
      <c r="V399" s="158"/>
      <c r="W399" s="665" t="s">
        <v>122</v>
      </c>
      <c r="X399" s="158"/>
      <c r="Y399" s="664" t="s">
        <v>123</v>
      </c>
      <c r="Z399" s="158"/>
      <c r="AA399" s="664" t="s">
        <v>122</v>
      </c>
      <c r="AB399" s="158"/>
      <c r="AC399" s="664" t="s">
        <v>124</v>
      </c>
      <c r="AD399" s="306" t="s">
        <v>125</v>
      </c>
      <c r="AE399" s="666" t="str">
        <f t="shared" si="16"/>
        <v/>
      </c>
      <c r="AF399" s="667" t="s">
        <v>126</v>
      </c>
      <c r="AG399" s="668" t="str">
        <f t="shared" si="17"/>
        <v/>
      </c>
    </row>
    <row r="400" spans="1:33" ht="36.75" customHeight="1">
      <c r="A400" s="660">
        <f t="shared" si="18"/>
        <v>390</v>
      </c>
      <c r="B400" s="1309" t="str">
        <f>IF(基本情報入力シート!C443="","",基本情報入力シート!C443)</f>
        <v/>
      </c>
      <c r="C400" s="1310"/>
      <c r="D400" s="1310"/>
      <c r="E400" s="1310"/>
      <c r="F400" s="1310"/>
      <c r="G400" s="1310"/>
      <c r="H400" s="1310"/>
      <c r="I400" s="1310"/>
      <c r="J400" s="1310"/>
      <c r="K400" s="1311"/>
      <c r="L400" s="660" t="str">
        <f>IF(基本情報入力シート!M443="","",基本情報入力シート!M443)</f>
        <v/>
      </c>
      <c r="M400" s="660" t="str">
        <f>IF(基本情報入力シート!R443="","",基本情報入力シート!R443)</f>
        <v/>
      </c>
      <c r="N400" s="660" t="str">
        <f>IF(基本情報入力シート!W443="","",基本情報入力シート!W443)</f>
        <v/>
      </c>
      <c r="O400" s="660" t="str">
        <f>IF(基本情報入力シート!X443="","",基本情報入力シート!X443)</f>
        <v/>
      </c>
      <c r="P400" s="661" t="str">
        <f>IF(基本情報入力シート!Y443="","",基本情報入力シート!Y443)</f>
        <v/>
      </c>
      <c r="Q400" s="641" t="str">
        <f>IF(基本情報入力シート!Z443="","",基本情報入力シート!Z443)</f>
        <v/>
      </c>
      <c r="R400" s="662" t="str">
        <f>IF(基本情報入力シート!AA443="","",基本情報入力シート!AA443)</f>
        <v/>
      </c>
      <c r="S400" s="157"/>
      <c r="T400" s="663" t="str">
        <f>IF(P400="","",VLOOKUP(P400,【参考】数式用2!$A$3:$C$26,3,FALSE))</f>
        <v/>
      </c>
      <c r="U400" s="664" t="s">
        <v>121</v>
      </c>
      <c r="V400" s="158"/>
      <c r="W400" s="665" t="s">
        <v>122</v>
      </c>
      <c r="X400" s="158"/>
      <c r="Y400" s="664" t="s">
        <v>123</v>
      </c>
      <c r="Z400" s="158"/>
      <c r="AA400" s="664" t="s">
        <v>122</v>
      </c>
      <c r="AB400" s="158"/>
      <c r="AC400" s="664" t="s">
        <v>124</v>
      </c>
      <c r="AD400" s="306" t="s">
        <v>125</v>
      </c>
      <c r="AE400" s="666" t="str">
        <f t="shared" si="16"/>
        <v/>
      </c>
      <c r="AF400" s="667" t="s">
        <v>126</v>
      </c>
      <c r="AG400" s="668" t="str">
        <f t="shared" si="17"/>
        <v/>
      </c>
    </row>
    <row r="401" spans="1:33" ht="36.75" customHeight="1">
      <c r="A401" s="660">
        <f t="shared" si="18"/>
        <v>391</v>
      </c>
      <c r="B401" s="1309" t="str">
        <f>IF(基本情報入力シート!C444="","",基本情報入力シート!C444)</f>
        <v/>
      </c>
      <c r="C401" s="1310"/>
      <c r="D401" s="1310"/>
      <c r="E401" s="1310"/>
      <c r="F401" s="1310"/>
      <c r="G401" s="1310"/>
      <c r="H401" s="1310"/>
      <c r="I401" s="1310"/>
      <c r="J401" s="1310"/>
      <c r="K401" s="1311"/>
      <c r="L401" s="660" t="str">
        <f>IF(基本情報入力シート!M444="","",基本情報入力シート!M444)</f>
        <v/>
      </c>
      <c r="M401" s="660" t="str">
        <f>IF(基本情報入力シート!R444="","",基本情報入力シート!R444)</f>
        <v/>
      </c>
      <c r="N401" s="660" t="str">
        <f>IF(基本情報入力シート!W444="","",基本情報入力シート!W444)</f>
        <v/>
      </c>
      <c r="O401" s="660" t="str">
        <f>IF(基本情報入力シート!X444="","",基本情報入力シート!X444)</f>
        <v/>
      </c>
      <c r="P401" s="661" t="str">
        <f>IF(基本情報入力シート!Y444="","",基本情報入力シート!Y444)</f>
        <v/>
      </c>
      <c r="Q401" s="641" t="str">
        <f>IF(基本情報入力シート!Z444="","",基本情報入力シート!Z444)</f>
        <v/>
      </c>
      <c r="R401" s="662" t="str">
        <f>IF(基本情報入力シート!AA444="","",基本情報入力シート!AA444)</f>
        <v/>
      </c>
      <c r="S401" s="157"/>
      <c r="T401" s="663" t="str">
        <f>IF(P401="","",VLOOKUP(P401,【参考】数式用2!$A$3:$C$26,3,FALSE))</f>
        <v/>
      </c>
      <c r="U401" s="664" t="s">
        <v>121</v>
      </c>
      <c r="V401" s="158"/>
      <c r="W401" s="665" t="s">
        <v>122</v>
      </c>
      <c r="X401" s="158"/>
      <c r="Y401" s="664" t="s">
        <v>123</v>
      </c>
      <c r="Z401" s="158"/>
      <c r="AA401" s="664" t="s">
        <v>122</v>
      </c>
      <c r="AB401" s="158"/>
      <c r="AC401" s="664" t="s">
        <v>124</v>
      </c>
      <c r="AD401" s="306" t="s">
        <v>125</v>
      </c>
      <c r="AE401" s="666" t="str">
        <f t="shared" si="16"/>
        <v/>
      </c>
      <c r="AF401" s="667" t="s">
        <v>126</v>
      </c>
      <c r="AG401" s="668" t="str">
        <f t="shared" si="17"/>
        <v/>
      </c>
    </row>
    <row r="402" spans="1:33" ht="36.75" customHeight="1">
      <c r="A402" s="660">
        <f t="shared" si="18"/>
        <v>392</v>
      </c>
      <c r="B402" s="1309" t="str">
        <f>IF(基本情報入力シート!C445="","",基本情報入力シート!C445)</f>
        <v/>
      </c>
      <c r="C402" s="1310"/>
      <c r="D402" s="1310"/>
      <c r="E402" s="1310"/>
      <c r="F402" s="1310"/>
      <c r="G402" s="1310"/>
      <c r="H402" s="1310"/>
      <c r="I402" s="1310"/>
      <c r="J402" s="1310"/>
      <c r="K402" s="1311"/>
      <c r="L402" s="660" t="str">
        <f>IF(基本情報入力シート!M445="","",基本情報入力シート!M445)</f>
        <v/>
      </c>
      <c r="M402" s="660" t="str">
        <f>IF(基本情報入力シート!R445="","",基本情報入力シート!R445)</f>
        <v/>
      </c>
      <c r="N402" s="660" t="str">
        <f>IF(基本情報入力シート!W445="","",基本情報入力シート!W445)</f>
        <v/>
      </c>
      <c r="O402" s="660" t="str">
        <f>IF(基本情報入力シート!X445="","",基本情報入力シート!X445)</f>
        <v/>
      </c>
      <c r="P402" s="661" t="str">
        <f>IF(基本情報入力シート!Y445="","",基本情報入力シート!Y445)</f>
        <v/>
      </c>
      <c r="Q402" s="641" t="str">
        <f>IF(基本情報入力シート!Z445="","",基本情報入力シート!Z445)</f>
        <v/>
      </c>
      <c r="R402" s="662" t="str">
        <f>IF(基本情報入力シート!AA445="","",基本情報入力シート!AA445)</f>
        <v/>
      </c>
      <c r="S402" s="157"/>
      <c r="T402" s="663" t="str">
        <f>IF(P402="","",VLOOKUP(P402,【参考】数式用2!$A$3:$C$26,3,FALSE))</f>
        <v/>
      </c>
      <c r="U402" s="664" t="s">
        <v>121</v>
      </c>
      <c r="V402" s="158"/>
      <c r="W402" s="665" t="s">
        <v>122</v>
      </c>
      <c r="X402" s="158"/>
      <c r="Y402" s="664" t="s">
        <v>123</v>
      </c>
      <c r="Z402" s="158"/>
      <c r="AA402" s="664" t="s">
        <v>122</v>
      </c>
      <c r="AB402" s="158"/>
      <c r="AC402" s="664" t="s">
        <v>124</v>
      </c>
      <c r="AD402" s="306" t="s">
        <v>125</v>
      </c>
      <c r="AE402" s="666" t="str">
        <f t="shared" si="16"/>
        <v/>
      </c>
      <c r="AF402" s="667" t="s">
        <v>126</v>
      </c>
      <c r="AG402" s="668" t="str">
        <f t="shared" si="17"/>
        <v/>
      </c>
    </row>
    <row r="403" spans="1:33" ht="36.75" customHeight="1">
      <c r="A403" s="660">
        <f t="shared" si="18"/>
        <v>393</v>
      </c>
      <c r="B403" s="1309" t="str">
        <f>IF(基本情報入力シート!C446="","",基本情報入力シート!C446)</f>
        <v/>
      </c>
      <c r="C403" s="1310"/>
      <c r="D403" s="1310"/>
      <c r="E403" s="1310"/>
      <c r="F403" s="1310"/>
      <c r="G403" s="1310"/>
      <c r="H403" s="1310"/>
      <c r="I403" s="1310"/>
      <c r="J403" s="1310"/>
      <c r="K403" s="1311"/>
      <c r="L403" s="660" t="str">
        <f>IF(基本情報入力シート!M446="","",基本情報入力シート!M446)</f>
        <v/>
      </c>
      <c r="M403" s="660" t="str">
        <f>IF(基本情報入力シート!R446="","",基本情報入力シート!R446)</f>
        <v/>
      </c>
      <c r="N403" s="660" t="str">
        <f>IF(基本情報入力シート!W446="","",基本情報入力シート!W446)</f>
        <v/>
      </c>
      <c r="O403" s="660" t="str">
        <f>IF(基本情報入力シート!X446="","",基本情報入力シート!X446)</f>
        <v/>
      </c>
      <c r="P403" s="661" t="str">
        <f>IF(基本情報入力シート!Y446="","",基本情報入力シート!Y446)</f>
        <v/>
      </c>
      <c r="Q403" s="641" t="str">
        <f>IF(基本情報入力シート!Z446="","",基本情報入力シート!Z446)</f>
        <v/>
      </c>
      <c r="R403" s="662" t="str">
        <f>IF(基本情報入力シート!AA446="","",基本情報入力シート!AA446)</f>
        <v/>
      </c>
      <c r="S403" s="157"/>
      <c r="T403" s="663" t="str">
        <f>IF(P403="","",VLOOKUP(P403,【参考】数式用2!$A$3:$C$26,3,FALSE))</f>
        <v/>
      </c>
      <c r="U403" s="664" t="s">
        <v>121</v>
      </c>
      <c r="V403" s="158"/>
      <c r="W403" s="665" t="s">
        <v>122</v>
      </c>
      <c r="X403" s="158"/>
      <c r="Y403" s="664" t="s">
        <v>123</v>
      </c>
      <c r="Z403" s="158"/>
      <c r="AA403" s="664" t="s">
        <v>122</v>
      </c>
      <c r="AB403" s="158"/>
      <c r="AC403" s="664" t="s">
        <v>124</v>
      </c>
      <c r="AD403" s="306" t="s">
        <v>125</v>
      </c>
      <c r="AE403" s="666" t="str">
        <f t="shared" si="16"/>
        <v/>
      </c>
      <c r="AF403" s="667" t="s">
        <v>126</v>
      </c>
      <c r="AG403" s="668" t="str">
        <f t="shared" si="17"/>
        <v/>
      </c>
    </row>
    <row r="404" spans="1:33" ht="36.75" customHeight="1">
      <c r="A404" s="660">
        <f t="shared" si="18"/>
        <v>394</v>
      </c>
      <c r="B404" s="1309" t="str">
        <f>IF(基本情報入力シート!C447="","",基本情報入力シート!C447)</f>
        <v/>
      </c>
      <c r="C404" s="1310"/>
      <c r="D404" s="1310"/>
      <c r="E404" s="1310"/>
      <c r="F404" s="1310"/>
      <c r="G404" s="1310"/>
      <c r="H404" s="1310"/>
      <c r="I404" s="1310"/>
      <c r="J404" s="1310"/>
      <c r="K404" s="1311"/>
      <c r="L404" s="660" t="str">
        <f>IF(基本情報入力シート!M447="","",基本情報入力シート!M447)</f>
        <v/>
      </c>
      <c r="M404" s="660" t="str">
        <f>IF(基本情報入力シート!R447="","",基本情報入力シート!R447)</f>
        <v/>
      </c>
      <c r="N404" s="660" t="str">
        <f>IF(基本情報入力シート!W447="","",基本情報入力シート!W447)</f>
        <v/>
      </c>
      <c r="O404" s="660" t="str">
        <f>IF(基本情報入力シート!X447="","",基本情報入力シート!X447)</f>
        <v/>
      </c>
      <c r="P404" s="661" t="str">
        <f>IF(基本情報入力シート!Y447="","",基本情報入力シート!Y447)</f>
        <v/>
      </c>
      <c r="Q404" s="641" t="str">
        <f>IF(基本情報入力シート!Z447="","",基本情報入力シート!Z447)</f>
        <v/>
      </c>
      <c r="R404" s="662" t="str">
        <f>IF(基本情報入力シート!AA447="","",基本情報入力シート!AA447)</f>
        <v/>
      </c>
      <c r="S404" s="157"/>
      <c r="T404" s="663" t="str">
        <f>IF(P404="","",VLOOKUP(P404,【参考】数式用2!$A$3:$C$26,3,FALSE))</f>
        <v/>
      </c>
      <c r="U404" s="664" t="s">
        <v>121</v>
      </c>
      <c r="V404" s="158"/>
      <c r="W404" s="665" t="s">
        <v>122</v>
      </c>
      <c r="X404" s="158"/>
      <c r="Y404" s="664" t="s">
        <v>123</v>
      </c>
      <c r="Z404" s="158"/>
      <c r="AA404" s="664" t="s">
        <v>122</v>
      </c>
      <c r="AB404" s="158"/>
      <c r="AC404" s="664" t="s">
        <v>124</v>
      </c>
      <c r="AD404" s="306" t="s">
        <v>125</v>
      </c>
      <c r="AE404" s="666" t="str">
        <f t="shared" si="16"/>
        <v/>
      </c>
      <c r="AF404" s="667" t="s">
        <v>126</v>
      </c>
      <c r="AG404" s="668" t="str">
        <f t="shared" si="17"/>
        <v/>
      </c>
    </row>
    <row r="405" spans="1:33" ht="36.75" customHeight="1">
      <c r="A405" s="660">
        <f t="shared" si="18"/>
        <v>395</v>
      </c>
      <c r="B405" s="1309" t="str">
        <f>IF(基本情報入力シート!C448="","",基本情報入力シート!C448)</f>
        <v/>
      </c>
      <c r="C405" s="1310"/>
      <c r="D405" s="1310"/>
      <c r="E405" s="1310"/>
      <c r="F405" s="1310"/>
      <c r="G405" s="1310"/>
      <c r="H405" s="1310"/>
      <c r="I405" s="1310"/>
      <c r="J405" s="1310"/>
      <c r="K405" s="1311"/>
      <c r="L405" s="660" t="str">
        <f>IF(基本情報入力シート!M448="","",基本情報入力シート!M448)</f>
        <v/>
      </c>
      <c r="M405" s="660" t="str">
        <f>IF(基本情報入力シート!R448="","",基本情報入力シート!R448)</f>
        <v/>
      </c>
      <c r="N405" s="660" t="str">
        <f>IF(基本情報入力シート!W448="","",基本情報入力シート!W448)</f>
        <v/>
      </c>
      <c r="O405" s="660" t="str">
        <f>IF(基本情報入力シート!X448="","",基本情報入力シート!X448)</f>
        <v/>
      </c>
      <c r="P405" s="661" t="str">
        <f>IF(基本情報入力シート!Y448="","",基本情報入力シート!Y448)</f>
        <v/>
      </c>
      <c r="Q405" s="641" t="str">
        <f>IF(基本情報入力シート!Z448="","",基本情報入力シート!Z448)</f>
        <v/>
      </c>
      <c r="R405" s="662" t="str">
        <f>IF(基本情報入力シート!AA448="","",基本情報入力シート!AA448)</f>
        <v/>
      </c>
      <c r="S405" s="157"/>
      <c r="T405" s="663" t="str">
        <f>IF(P405="","",VLOOKUP(P405,【参考】数式用2!$A$3:$C$26,3,FALSE))</f>
        <v/>
      </c>
      <c r="U405" s="664" t="s">
        <v>121</v>
      </c>
      <c r="V405" s="158"/>
      <c r="W405" s="665" t="s">
        <v>122</v>
      </c>
      <c r="X405" s="158"/>
      <c r="Y405" s="664" t="s">
        <v>123</v>
      </c>
      <c r="Z405" s="158"/>
      <c r="AA405" s="664" t="s">
        <v>122</v>
      </c>
      <c r="AB405" s="158"/>
      <c r="AC405" s="664" t="s">
        <v>124</v>
      </c>
      <c r="AD405" s="306" t="s">
        <v>125</v>
      </c>
      <c r="AE405" s="666" t="str">
        <f t="shared" si="16"/>
        <v/>
      </c>
      <c r="AF405" s="667" t="s">
        <v>126</v>
      </c>
      <c r="AG405" s="668" t="str">
        <f t="shared" si="17"/>
        <v/>
      </c>
    </row>
    <row r="406" spans="1:33" ht="36.75" customHeight="1">
      <c r="A406" s="660">
        <f t="shared" si="18"/>
        <v>396</v>
      </c>
      <c r="B406" s="1309" t="str">
        <f>IF(基本情報入力シート!C449="","",基本情報入力シート!C449)</f>
        <v/>
      </c>
      <c r="C406" s="1310"/>
      <c r="D406" s="1310"/>
      <c r="E406" s="1310"/>
      <c r="F406" s="1310"/>
      <c r="G406" s="1310"/>
      <c r="H406" s="1310"/>
      <c r="I406" s="1310"/>
      <c r="J406" s="1310"/>
      <c r="K406" s="1311"/>
      <c r="L406" s="660" t="str">
        <f>IF(基本情報入力シート!M449="","",基本情報入力シート!M449)</f>
        <v/>
      </c>
      <c r="M406" s="660" t="str">
        <f>IF(基本情報入力シート!R449="","",基本情報入力シート!R449)</f>
        <v/>
      </c>
      <c r="N406" s="660" t="str">
        <f>IF(基本情報入力シート!W449="","",基本情報入力シート!W449)</f>
        <v/>
      </c>
      <c r="O406" s="660" t="str">
        <f>IF(基本情報入力シート!X449="","",基本情報入力シート!X449)</f>
        <v/>
      </c>
      <c r="P406" s="661" t="str">
        <f>IF(基本情報入力シート!Y449="","",基本情報入力シート!Y449)</f>
        <v/>
      </c>
      <c r="Q406" s="641" t="str">
        <f>IF(基本情報入力シート!Z449="","",基本情報入力シート!Z449)</f>
        <v/>
      </c>
      <c r="R406" s="662" t="str">
        <f>IF(基本情報入力シート!AA449="","",基本情報入力シート!AA449)</f>
        <v/>
      </c>
      <c r="S406" s="157"/>
      <c r="T406" s="663" t="str">
        <f>IF(P406="","",VLOOKUP(P406,【参考】数式用2!$A$3:$C$26,3,FALSE))</f>
        <v/>
      </c>
      <c r="U406" s="664" t="s">
        <v>121</v>
      </c>
      <c r="V406" s="158"/>
      <c r="W406" s="665" t="s">
        <v>122</v>
      </c>
      <c r="X406" s="158"/>
      <c r="Y406" s="664" t="s">
        <v>123</v>
      </c>
      <c r="Z406" s="158"/>
      <c r="AA406" s="664" t="s">
        <v>122</v>
      </c>
      <c r="AB406" s="158"/>
      <c r="AC406" s="664" t="s">
        <v>124</v>
      </c>
      <c r="AD406" s="306" t="s">
        <v>125</v>
      </c>
      <c r="AE406" s="666" t="str">
        <f t="shared" si="16"/>
        <v/>
      </c>
      <c r="AF406" s="667" t="s">
        <v>126</v>
      </c>
      <c r="AG406" s="668" t="str">
        <f t="shared" si="17"/>
        <v/>
      </c>
    </row>
    <row r="407" spans="1:33" ht="36.75" customHeight="1">
      <c r="A407" s="660">
        <f t="shared" si="18"/>
        <v>397</v>
      </c>
      <c r="B407" s="1309" t="str">
        <f>IF(基本情報入力シート!C450="","",基本情報入力シート!C450)</f>
        <v/>
      </c>
      <c r="C407" s="1310"/>
      <c r="D407" s="1310"/>
      <c r="E407" s="1310"/>
      <c r="F407" s="1310"/>
      <c r="G407" s="1310"/>
      <c r="H407" s="1310"/>
      <c r="I407" s="1310"/>
      <c r="J407" s="1310"/>
      <c r="K407" s="1311"/>
      <c r="L407" s="660" t="str">
        <f>IF(基本情報入力シート!M450="","",基本情報入力シート!M450)</f>
        <v/>
      </c>
      <c r="M407" s="660" t="str">
        <f>IF(基本情報入力シート!R450="","",基本情報入力シート!R450)</f>
        <v/>
      </c>
      <c r="N407" s="660" t="str">
        <f>IF(基本情報入力シート!W450="","",基本情報入力シート!W450)</f>
        <v/>
      </c>
      <c r="O407" s="660" t="str">
        <f>IF(基本情報入力シート!X450="","",基本情報入力シート!X450)</f>
        <v/>
      </c>
      <c r="P407" s="661" t="str">
        <f>IF(基本情報入力シート!Y450="","",基本情報入力シート!Y450)</f>
        <v/>
      </c>
      <c r="Q407" s="641" t="str">
        <f>IF(基本情報入力シート!Z450="","",基本情報入力シート!Z450)</f>
        <v/>
      </c>
      <c r="R407" s="662" t="str">
        <f>IF(基本情報入力シート!AA450="","",基本情報入力シート!AA450)</f>
        <v/>
      </c>
      <c r="S407" s="157"/>
      <c r="T407" s="663" t="str">
        <f>IF(P407="","",VLOOKUP(P407,【参考】数式用2!$A$3:$C$26,3,FALSE))</f>
        <v/>
      </c>
      <c r="U407" s="664" t="s">
        <v>121</v>
      </c>
      <c r="V407" s="158"/>
      <c r="W407" s="665" t="s">
        <v>122</v>
      </c>
      <c r="X407" s="158"/>
      <c r="Y407" s="664" t="s">
        <v>123</v>
      </c>
      <c r="Z407" s="158"/>
      <c r="AA407" s="664" t="s">
        <v>122</v>
      </c>
      <c r="AB407" s="158"/>
      <c r="AC407" s="664" t="s">
        <v>124</v>
      </c>
      <c r="AD407" s="306" t="s">
        <v>125</v>
      </c>
      <c r="AE407" s="666" t="str">
        <f t="shared" si="16"/>
        <v/>
      </c>
      <c r="AF407" s="667" t="s">
        <v>126</v>
      </c>
      <c r="AG407" s="668" t="str">
        <f t="shared" si="17"/>
        <v/>
      </c>
    </row>
    <row r="408" spans="1:33" ht="36.75" customHeight="1">
      <c r="A408" s="660">
        <f t="shared" si="18"/>
        <v>398</v>
      </c>
      <c r="B408" s="1309" t="str">
        <f>IF(基本情報入力シート!C451="","",基本情報入力シート!C451)</f>
        <v/>
      </c>
      <c r="C408" s="1310"/>
      <c r="D408" s="1310"/>
      <c r="E408" s="1310"/>
      <c r="F408" s="1310"/>
      <c r="G408" s="1310"/>
      <c r="H408" s="1310"/>
      <c r="I408" s="1310"/>
      <c r="J408" s="1310"/>
      <c r="K408" s="1311"/>
      <c r="L408" s="660" t="str">
        <f>IF(基本情報入力シート!M451="","",基本情報入力シート!M451)</f>
        <v/>
      </c>
      <c r="M408" s="660" t="str">
        <f>IF(基本情報入力シート!R451="","",基本情報入力シート!R451)</f>
        <v/>
      </c>
      <c r="N408" s="660" t="str">
        <f>IF(基本情報入力シート!W451="","",基本情報入力シート!W451)</f>
        <v/>
      </c>
      <c r="O408" s="660" t="str">
        <f>IF(基本情報入力シート!X451="","",基本情報入力シート!X451)</f>
        <v/>
      </c>
      <c r="P408" s="661" t="str">
        <f>IF(基本情報入力シート!Y451="","",基本情報入力シート!Y451)</f>
        <v/>
      </c>
      <c r="Q408" s="641" t="str">
        <f>IF(基本情報入力シート!Z451="","",基本情報入力シート!Z451)</f>
        <v/>
      </c>
      <c r="R408" s="662" t="str">
        <f>IF(基本情報入力シート!AA451="","",基本情報入力シート!AA451)</f>
        <v/>
      </c>
      <c r="S408" s="157"/>
      <c r="T408" s="663" t="str">
        <f>IF(P408="","",VLOOKUP(P408,【参考】数式用2!$A$3:$C$26,3,FALSE))</f>
        <v/>
      </c>
      <c r="U408" s="664" t="s">
        <v>121</v>
      </c>
      <c r="V408" s="158"/>
      <c r="W408" s="665" t="s">
        <v>122</v>
      </c>
      <c r="X408" s="158"/>
      <c r="Y408" s="664" t="s">
        <v>123</v>
      </c>
      <c r="Z408" s="158"/>
      <c r="AA408" s="664" t="s">
        <v>122</v>
      </c>
      <c r="AB408" s="158"/>
      <c r="AC408" s="664" t="s">
        <v>124</v>
      </c>
      <c r="AD408" s="306" t="s">
        <v>125</v>
      </c>
      <c r="AE408" s="666" t="str">
        <f t="shared" si="16"/>
        <v/>
      </c>
      <c r="AF408" s="667" t="s">
        <v>126</v>
      </c>
      <c r="AG408" s="668" t="str">
        <f t="shared" si="17"/>
        <v/>
      </c>
    </row>
    <row r="409" spans="1:33" ht="36.75" customHeight="1">
      <c r="A409" s="660">
        <f t="shared" si="18"/>
        <v>399</v>
      </c>
      <c r="B409" s="1309" t="str">
        <f>IF(基本情報入力シート!C452="","",基本情報入力シート!C452)</f>
        <v/>
      </c>
      <c r="C409" s="1310"/>
      <c r="D409" s="1310"/>
      <c r="E409" s="1310"/>
      <c r="F409" s="1310"/>
      <c r="G409" s="1310"/>
      <c r="H409" s="1310"/>
      <c r="I409" s="1310"/>
      <c r="J409" s="1310"/>
      <c r="K409" s="1311"/>
      <c r="L409" s="660" t="str">
        <f>IF(基本情報入力シート!M452="","",基本情報入力シート!M452)</f>
        <v/>
      </c>
      <c r="M409" s="660" t="str">
        <f>IF(基本情報入力シート!R452="","",基本情報入力シート!R452)</f>
        <v/>
      </c>
      <c r="N409" s="660" t="str">
        <f>IF(基本情報入力シート!W452="","",基本情報入力シート!W452)</f>
        <v/>
      </c>
      <c r="O409" s="660" t="str">
        <f>IF(基本情報入力シート!X452="","",基本情報入力シート!X452)</f>
        <v/>
      </c>
      <c r="P409" s="661" t="str">
        <f>IF(基本情報入力シート!Y452="","",基本情報入力シート!Y452)</f>
        <v/>
      </c>
      <c r="Q409" s="641" t="str">
        <f>IF(基本情報入力シート!Z452="","",基本情報入力シート!Z452)</f>
        <v/>
      </c>
      <c r="R409" s="662" t="str">
        <f>IF(基本情報入力シート!AA452="","",基本情報入力シート!AA452)</f>
        <v/>
      </c>
      <c r="S409" s="157"/>
      <c r="T409" s="663" t="str">
        <f>IF(P409="","",VLOOKUP(P409,【参考】数式用2!$A$3:$C$26,3,FALSE))</f>
        <v/>
      </c>
      <c r="U409" s="664" t="s">
        <v>121</v>
      </c>
      <c r="V409" s="158"/>
      <c r="W409" s="665" t="s">
        <v>122</v>
      </c>
      <c r="X409" s="158"/>
      <c r="Y409" s="664" t="s">
        <v>123</v>
      </c>
      <c r="Z409" s="158"/>
      <c r="AA409" s="664" t="s">
        <v>122</v>
      </c>
      <c r="AB409" s="158"/>
      <c r="AC409" s="664" t="s">
        <v>124</v>
      </c>
      <c r="AD409" s="306" t="s">
        <v>125</v>
      </c>
      <c r="AE409" s="666" t="str">
        <f t="shared" si="16"/>
        <v/>
      </c>
      <c r="AF409" s="667" t="s">
        <v>126</v>
      </c>
      <c r="AG409" s="668" t="str">
        <f t="shared" si="17"/>
        <v/>
      </c>
    </row>
    <row r="410" spans="1:33" ht="36.75" customHeight="1">
      <c r="A410" s="660">
        <f t="shared" si="18"/>
        <v>400</v>
      </c>
      <c r="B410" s="1309" t="str">
        <f>IF(基本情報入力シート!C453="","",基本情報入力シート!C453)</f>
        <v/>
      </c>
      <c r="C410" s="1310"/>
      <c r="D410" s="1310"/>
      <c r="E410" s="1310"/>
      <c r="F410" s="1310"/>
      <c r="G410" s="1310"/>
      <c r="H410" s="1310"/>
      <c r="I410" s="1310"/>
      <c r="J410" s="1310"/>
      <c r="K410" s="1311"/>
      <c r="L410" s="660" t="str">
        <f>IF(基本情報入力シート!M453="","",基本情報入力シート!M453)</f>
        <v/>
      </c>
      <c r="M410" s="660" t="str">
        <f>IF(基本情報入力シート!R453="","",基本情報入力シート!R453)</f>
        <v/>
      </c>
      <c r="N410" s="660" t="str">
        <f>IF(基本情報入力シート!W453="","",基本情報入力シート!W453)</f>
        <v/>
      </c>
      <c r="O410" s="660" t="str">
        <f>IF(基本情報入力シート!X453="","",基本情報入力シート!X453)</f>
        <v/>
      </c>
      <c r="P410" s="661" t="str">
        <f>IF(基本情報入力シート!Y453="","",基本情報入力シート!Y453)</f>
        <v/>
      </c>
      <c r="Q410" s="641" t="str">
        <f>IF(基本情報入力シート!Z453="","",基本情報入力シート!Z453)</f>
        <v/>
      </c>
      <c r="R410" s="662" t="str">
        <f>IF(基本情報入力シート!AA453="","",基本情報入力シート!AA453)</f>
        <v/>
      </c>
      <c r="S410" s="157"/>
      <c r="T410" s="663" t="str">
        <f>IF(P410="","",VLOOKUP(P410,【参考】数式用2!$A$3:$C$26,3,FALSE))</f>
        <v/>
      </c>
      <c r="U410" s="664" t="s">
        <v>121</v>
      </c>
      <c r="V410" s="158"/>
      <c r="W410" s="665" t="s">
        <v>122</v>
      </c>
      <c r="X410" s="158"/>
      <c r="Y410" s="664" t="s">
        <v>123</v>
      </c>
      <c r="Z410" s="158"/>
      <c r="AA410" s="664" t="s">
        <v>122</v>
      </c>
      <c r="AB410" s="158"/>
      <c r="AC410" s="664" t="s">
        <v>124</v>
      </c>
      <c r="AD410" s="306" t="s">
        <v>125</v>
      </c>
      <c r="AE410" s="666" t="str">
        <f t="shared" si="16"/>
        <v/>
      </c>
      <c r="AF410" s="667" t="s">
        <v>126</v>
      </c>
      <c r="AG410" s="668" t="str">
        <f t="shared" si="17"/>
        <v/>
      </c>
    </row>
    <row r="411" spans="1:33" ht="36.75" customHeight="1">
      <c r="A411" s="660">
        <f t="shared" si="18"/>
        <v>401</v>
      </c>
      <c r="B411" s="1309" t="str">
        <f>IF(基本情報入力シート!C454="","",基本情報入力シート!C454)</f>
        <v/>
      </c>
      <c r="C411" s="1310"/>
      <c r="D411" s="1310"/>
      <c r="E411" s="1310"/>
      <c r="F411" s="1310"/>
      <c r="G411" s="1310"/>
      <c r="H411" s="1310"/>
      <c r="I411" s="1310"/>
      <c r="J411" s="1310"/>
      <c r="K411" s="1311"/>
      <c r="L411" s="660" t="str">
        <f>IF(基本情報入力シート!M454="","",基本情報入力シート!M454)</f>
        <v/>
      </c>
      <c r="M411" s="660" t="str">
        <f>IF(基本情報入力シート!R454="","",基本情報入力シート!R454)</f>
        <v/>
      </c>
      <c r="N411" s="660" t="str">
        <f>IF(基本情報入力シート!W454="","",基本情報入力シート!W454)</f>
        <v/>
      </c>
      <c r="O411" s="660" t="str">
        <f>IF(基本情報入力シート!X454="","",基本情報入力シート!X454)</f>
        <v/>
      </c>
      <c r="P411" s="661" t="str">
        <f>IF(基本情報入力シート!Y454="","",基本情報入力シート!Y454)</f>
        <v/>
      </c>
      <c r="Q411" s="641" t="str">
        <f>IF(基本情報入力シート!Z454="","",基本情報入力シート!Z454)</f>
        <v/>
      </c>
      <c r="R411" s="662" t="str">
        <f>IF(基本情報入力シート!AA454="","",基本情報入力シート!AA454)</f>
        <v/>
      </c>
      <c r="S411" s="157"/>
      <c r="T411" s="663" t="str">
        <f>IF(P411="","",VLOOKUP(P411,【参考】数式用2!$A$3:$C$26,3,FALSE))</f>
        <v/>
      </c>
      <c r="U411" s="664" t="s">
        <v>121</v>
      </c>
      <c r="V411" s="158"/>
      <c r="W411" s="665" t="s">
        <v>122</v>
      </c>
      <c r="X411" s="158"/>
      <c r="Y411" s="664" t="s">
        <v>123</v>
      </c>
      <c r="Z411" s="158"/>
      <c r="AA411" s="664" t="s">
        <v>122</v>
      </c>
      <c r="AB411" s="158"/>
      <c r="AC411" s="664" t="s">
        <v>124</v>
      </c>
      <c r="AD411" s="306" t="s">
        <v>125</v>
      </c>
      <c r="AE411" s="666" t="str">
        <f t="shared" si="16"/>
        <v/>
      </c>
      <c r="AF411" s="667" t="s">
        <v>126</v>
      </c>
      <c r="AG411" s="668" t="str">
        <f t="shared" si="17"/>
        <v/>
      </c>
    </row>
    <row r="412" spans="1:33" ht="36.75" customHeight="1">
      <c r="A412" s="660">
        <f t="shared" si="18"/>
        <v>402</v>
      </c>
      <c r="B412" s="1309" t="str">
        <f>IF(基本情報入力シート!C455="","",基本情報入力シート!C455)</f>
        <v/>
      </c>
      <c r="C412" s="1310"/>
      <c r="D412" s="1310"/>
      <c r="E412" s="1310"/>
      <c r="F412" s="1310"/>
      <c r="G412" s="1310"/>
      <c r="H412" s="1310"/>
      <c r="I412" s="1310"/>
      <c r="J412" s="1310"/>
      <c r="K412" s="1311"/>
      <c r="L412" s="660" t="str">
        <f>IF(基本情報入力シート!M455="","",基本情報入力シート!M455)</f>
        <v/>
      </c>
      <c r="M412" s="660" t="str">
        <f>IF(基本情報入力シート!R455="","",基本情報入力シート!R455)</f>
        <v/>
      </c>
      <c r="N412" s="660" t="str">
        <f>IF(基本情報入力シート!W455="","",基本情報入力シート!W455)</f>
        <v/>
      </c>
      <c r="O412" s="660" t="str">
        <f>IF(基本情報入力シート!X455="","",基本情報入力シート!X455)</f>
        <v/>
      </c>
      <c r="P412" s="661" t="str">
        <f>IF(基本情報入力シート!Y455="","",基本情報入力シート!Y455)</f>
        <v/>
      </c>
      <c r="Q412" s="641" t="str">
        <f>IF(基本情報入力シート!Z455="","",基本情報入力シート!Z455)</f>
        <v/>
      </c>
      <c r="R412" s="662" t="str">
        <f>IF(基本情報入力シート!AA455="","",基本情報入力シート!AA455)</f>
        <v/>
      </c>
      <c r="S412" s="157"/>
      <c r="T412" s="663" t="str">
        <f>IF(P412="","",VLOOKUP(P412,【参考】数式用2!$A$3:$C$26,3,FALSE))</f>
        <v/>
      </c>
      <c r="U412" s="664" t="s">
        <v>121</v>
      </c>
      <c r="V412" s="158"/>
      <c r="W412" s="665" t="s">
        <v>122</v>
      </c>
      <c r="X412" s="158"/>
      <c r="Y412" s="664" t="s">
        <v>123</v>
      </c>
      <c r="Z412" s="158"/>
      <c r="AA412" s="664" t="s">
        <v>122</v>
      </c>
      <c r="AB412" s="158"/>
      <c r="AC412" s="664" t="s">
        <v>124</v>
      </c>
      <c r="AD412" s="306" t="s">
        <v>125</v>
      </c>
      <c r="AE412" s="666" t="str">
        <f t="shared" si="16"/>
        <v/>
      </c>
      <c r="AF412" s="667" t="s">
        <v>126</v>
      </c>
      <c r="AG412" s="668" t="str">
        <f t="shared" si="17"/>
        <v/>
      </c>
    </row>
    <row r="413" spans="1:33" ht="36.75" customHeight="1">
      <c r="A413" s="660">
        <f t="shared" si="18"/>
        <v>403</v>
      </c>
      <c r="B413" s="1309" t="str">
        <f>IF(基本情報入力シート!C456="","",基本情報入力シート!C456)</f>
        <v/>
      </c>
      <c r="C413" s="1310"/>
      <c r="D413" s="1310"/>
      <c r="E413" s="1310"/>
      <c r="F413" s="1310"/>
      <c r="G413" s="1310"/>
      <c r="H413" s="1310"/>
      <c r="I413" s="1310"/>
      <c r="J413" s="1310"/>
      <c r="K413" s="1311"/>
      <c r="L413" s="660" t="str">
        <f>IF(基本情報入力シート!M456="","",基本情報入力シート!M456)</f>
        <v/>
      </c>
      <c r="M413" s="660" t="str">
        <f>IF(基本情報入力シート!R456="","",基本情報入力シート!R456)</f>
        <v/>
      </c>
      <c r="N413" s="660" t="str">
        <f>IF(基本情報入力シート!W456="","",基本情報入力シート!W456)</f>
        <v/>
      </c>
      <c r="O413" s="660" t="str">
        <f>IF(基本情報入力シート!X456="","",基本情報入力シート!X456)</f>
        <v/>
      </c>
      <c r="P413" s="661" t="str">
        <f>IF(基本情報入力シート!Y456="","",基本情報入力シート!Y456)</f>
        <v/>
      </c>
      <c r="Q413" s="641" t="str">
        <f>IF(基本情報入力シート!Z456="","",基本情報入力シート!Z456)</f>
        <v/>
      </c>
      <c r="R413" s="662" t="str">
        <f>IF(基本情報入力シート!AA456="","",基本情報入力シート!AA456)</f>
        <v/>
      </c>
      <c r="S413" s="157"/>
      <c r="T413" s="663" t="str">
        <f>IF(P413="","",VLOOKUP(P413,【参考】数式用2!$A$3:$C$26,3,FALSE))</f>
        <v/>
      </c>
      <c r="U413" s="664" t="s">
        <v>121</v>
      </c>
      <c r="V413" s="158"/>
      <c r="W413" s="665" t="s">
        <v>122</v>
      </c>
      <c r="X413" s="158"/>
      <c r="Y413" s="664" t="s">
        <v>123</v>
      </c>
      <c r="Z413" s="158"/>
      <c r="AA413" s="664" t="s">
        <v>122</v>
      </c>
      <c r="AB413" s="158"/>
      <c r="AC413" s="664" t="s">
        <v>124</v>
      </c>
      <c r="AD413" s="306" t="s">
        <v>125</v>
      </c>
      <c r="AE413" s="666" t="str">
        <f t="shared" si="16"/>
        <v/>
      </c>
      <c r="AF413" s="667" t="s">
        <v>126</v>
      </c>
      <c r="AG413" s="668" t="str">
        <f t="shared" si="17"/>
        <v/>
      </c>
    </row>
    <row r="414" spans="1:33" ht="36.75" customHeight="1">
      <c r="A414" s="660">
        <f t="shared" si="18"/>
        <v>404</v>
      </c>
      <c r="B414" s="1309" t="str">
        <f>IF(基本情報入力シート!C457="","",基本情報入力シート!C457)</f>
        <v/>
      </c>
      <c r="C414" s="1310"/>
      <c r="D414" s="1310"/>
      <c r="E414" s="1310"/>
      <c r="F414" s="1310"/>
      <c r="G414" s="1310"/>
      <c r="H414" s="1310"/>
      <c r="I414" s="1310"/>
      <c r="J414" s="1310"/>
      <c r="K414" s="1311"/>
      <c r="L414" s="660" t="str">
        <f>IF(基本情報入力シート!M457="","",基本情報入力シート!M457)</f>
        <v/>
      </c>
      <c r="M414" s="660" t="str">
        <f>IF(基本情報入力シート!R457="","",基本情報入力シート!R457)</f>
        <v/>
      </c>
      <c r="N414" s="660" t="str">
        <f>IF(基本情報入力シート!W457="","",基本情報入力シート!W457)</f>
        <v/>
      </c>
      <c r="O414" s="660" t="str">
        <f>IF(基本情報入力シート!X457="","",基本情報入力シート!X457)</f>
        <v/>
      </c>
      <c r="P414" s="661" t="str">
        <f>IF(基本情報入力シート!Y457="","",基本情報入力シート!Y457)</f>
        <v/>
      </c>
      <c r="Q414" s="641" t="str">
        <f>IF(基本情報入力シート!Z457="","",基本情報入力シート!Z457)</f>
        <v/>
      </c>
      <c r="R414" s="662" t="str">
        <f>IF(基本情報入力シート!AA457="","",基本情報入力シート!AA457)</f>
        <v/>
      </c>
      <c r="S414" s="157"/>
      <c r="T414" s="663" t="str">
        <f>IF(P414="","",VLOOKUP(P414,【参考】数式用2!$A$3:$C$26,3,FALSE))</f>
        <v/>
      </c>
      <c r="U414" s="664" t="s">
        <v>121</v>
      </c>
      <c r="V414" s="158"/>
      <c r="W414" s="665" t="s">
        <v>122</v>
      </c>
      <c r="X414" s="158"/>
      <c r="Y414" s="664" t="s">
        <v>123</v>
      </c>
      <c r="Z414" s="158"/>
      <c r="AA414" s="664" t="s">
        <v>122</v>
      </c>
      <c r="AB414" s="158"/>
      <c r="AC414" s="664" t="s">
        <v>124</v>
      </c>
      <c r="AD414" s="306" t="s">
        <v>125</v>
      </c>
      <c r="AE414" s="666" t="str">
        <f t="shared" si="16"/>
        <v/>
      </c>
      <c r="AF414" s="667" t="s">
        <v>126</v>
      </c>
      <c r="AG414" s="668" t="str">
        <f t="shared" si="17"/>
        <v/>
      </c>
    </row>
    <row r="415" spans="1:33" ht="36.75" customHeight="1">
      <c r="A415" s="660">
        <f t="shared" si="18"/>
        <v>405</v>
      </c>
      <c r="B415" s="1309" t="str">
        <f>IF(基本情報入力シート!C458="","",基本情報入力シート!C458)</f>
        <v/>
      </c>
      <c r="C415" s="1310"/>
      <c r="D415" s="1310"/>
      <c r="E415" s="1310"/>
      <c r="F415" s="1310"/>
      <c r="G415" s="1310"/>
      <c r="H415" s="1310"/>
      <c r="I415" s="1310"/>
      <c r="J415" s="1310"/>
      <c r="K415" s="1311"/>
      <c r="L415" s="660" t="str">
        <f>IF(基本情報入力シート!M458="","",基本情報入力シート!M458)</f>
        <v/>
      </c>
      <c r="M415" s="660" t="str">
        <f>IF(基本情報入力シート!R458="","",基本情報入力シート!R458)</f>
        <v/>
      </c>
      <c r="N415" s="660" t="str">
        <f>IF(基本情報入力シート!W458="","",基本情報入力シート!W458)</f>
        <v/>
      </c>
      <c r="O415" s="660" t="str">
        <f>IF(基本情報入力シート!X458="","",基本情報入力シート!X458)</f>
        <v/>
      </c>
      <c r="P415" s="661" t="str">
        <f>IF(基本情報入力シート!Y458="","",基本情報入力シート!Y458)</f>
        <v/>
      </c>
      <c r="Q415" s="641" t="str">
        <f>IF(基本情報入力シート!Z458="","",基本情報入力シート!Z458)</f>
        <v/>
      </c>
      <c r="R415" s="662" t="str">
        <f>IF(基本情報入力シート!AA458="","",基本情報入力シート!AA458)</f>
        <v/>
      </c>
      <c r="S415" s="157"/>
      <c r="T415" s="663" t="str">
        <f>IF(P415="","",VLOOKUP(P415,【参考】数式用2!$A$3:$C$26,3,FALSE))</f>
        <v/>
      </c>
      <c r="U415" s="664" t="s">
        <v>121</v>
      </c>
      <c r="V415" s="158"/>
      <c r="W415" s="665" t="s">
        <v>122</v>
      </c>
      <c r="X415" s="158"/>
      <c r="Y415" s="664" t="s">
        <v>123</v>
      </c>
      <c r="Z415" s="158"/>
      <c r="AA415" s="664" t="s">
        <v>122</v>
      </c>
      <c r="AB415" s="158"/>
      <c r="AC415" s="664" t="s">
        <v>124</v>
      </c>
      <c r="AD415" s="306" t="s">
        <v>125</v>
      </c>
      <c r="AE415" s="666" t="str">
        <f t="shared" si="16"/>
        <v/>
      </c>
      <c r="AF415" s="667" t="s">
        <v>126</v>
      </c>
      <c r="AG415" s="668" t="str">
        <f t="shared" si="17"/>
        <v/>
      </c>
    </row>
    <row r="416" spans="1:33" ht="36.75" customHeight="1">
      <c r="A416" s="660">
        <f t="shared" si="18"/>
        <v>406</v>
      </c>
      <c r="B416" s="1309" t="str">
        <f>IF(基本情報入力シート!C459="","",基本情報入力シート!C459)</f>
        <v/>
      </c>
      <c r="C416" s="1310"/>
      <c r="D416" s="1310"/>
      <c r="E416" s="1310"/>
      <c r="F416" s="1310"/>
      <c r="G416" s="1310"/>
      <c r="H416" s="1310"/>
      <c r="I416" s="1310"/>
      <c r="J416" s="1310"/>
      <c r="K416" s="1311"/>
      <c r="L416" s="660" t="str">
        <f>IF(基本情報入力シート!M459="","",基本情報入力シート!M459)</f>
        <v/>
      </c>
      <c r="M416" s="660" t="str">
        <f>IF(基本情報入力シート!R459="","",基本情報入力シート!R459)</f>
        <v/>
      </c>
      <c r="N416" s="660" t="str">
        <f>IF(基本情報入力シート!W459="","",基本情報入力シート!W459)</f>
        <v/>
      </c>
      <c r="O416" s="660" t="str">
        <f>IF(基本情報入力シート!X459="","",基本情報入力シート!X459)</f>
        <v/>
      </c>
      <c r="P416" s="661" t="str">
        <f>IF(基本情報入力シート!Y459="","",基本情報入力シート!Y459)</f>
        <v/>
      </c>
      <c r="Q416" s="641" t="str">
        <f>IF(基本情報入力シート!Z459="","",基本情報入力シート!Z459)</f>
        <v/>
      </c>
      <c r="R416" s="662" t="str">
        <f>IF(基本情報入力シート!AA459="","",基本情報入力シート!AA459)</f>
        <v/>
      </c>
      <c r="S416" s="157"/>
      <c r="T416" s="663" t="str">
        <f>IF(P416="","",VLOOKUP(P416,【参考】数式用2!$A$3:$C$26,3,FALSE))</f>
        <v/>
      </c>
      <c r="U416" s="664" t="s">
        <v>121</v>
      </c>
      <c r="V416" s="158"/>
      <c r="W416" s="665" t="s">
        <v>122</v>
      </c>
      <c r="X416" s="158"/>
      <c r="Y416" s="664" t="s">
        <v>123</v>
      </c>
      <c r="Z416" s="158"/>
      <c r="AA416" s="664" t="s">
        <v>122</v>
      </c>
      <c r="AB416" s="158"/>
      <c r="AC416" s="664" t="s">
        <v>124</v>
      </c>
      <c r="AD416" s="306" t="s">
        <v>125</v>
      </c>
      <c r="AE416" s="666" t="str">
        <f t="shared" si="16"/>
        <v/>
      </c>
      <c r="AF416" s="667" t="s">
        <v>126</v>
      </c>
      <c r="AG416" s="668" t="str">
        <f t="shared" si="17"/>
        <v/>
      </c>
    </row>
    <row r="417" spans="1:33" ht="36.75" customHeight="1">
      <c r="A417" s="660">
        <f t="shared" si="18"/>
        <v>407</v>
      </c>
      <c r="B417" s="1309" t="str">
        <f>IF(基本情報入力シート!C460="","",基本情報入力シート!C460)</f>
        <v/>
      </c>
      <c r="C417" s="1310"/>
      <c r="D417" s="1310"/>
      <c r="E417" s="1310"/>
      <c r="F417" s="1310"/>
      <c r="G417" s="1310"/>
      <c r="H417" s="1310"/>
      <c r="I417" s="1310"/>
      <c r="J417" s="1310"/>
      <c r="K417" s="1311"/>
      <c r="L417" s="660" t="str">
        <f>IF(基本情報入力シート!M460="","",基本情報入力シート!M460)</f>
        <v/>
      </c>
      <c r="M417" s="660" t="str">
        <f>IF(基本情報入力シート!R460="","",基本情報入力シート!R460)</f>
        <v/>
      </c>
      <c r="N417" s="660" t="str">
        <f>IF(基本情報入力シート!W460="","",基本情報入力シート!W460)</f>
        <v/>
      </c>
      <c r="O417" s="660" t="str">
        <f>IF(基本情報入力シート!X460="","",基本情報入力シート!X460)</f>
        <v/>
      </c>
      <c r="P417" s="661" t="str">
        <f>IF(基本情報入力シート!Y460="","",基本情報入力シート!Y460)</f>
        <v/>
      </c>
      <c r="Q417" s="641" t="str">
        <f>IF(基本情報入力シート!Z460="","",基本情報入力シート!Z460)</f>
        <v/>
      </c>
      <c r="R417" s="662" t="str">
        <f>IF(基本情報入力シート!AA460="","",基本情報入力シート!AA460)</f>
        <v/>
      </c>
      <c r="S417" s="157"/>
      <c r="T417" s="663" t="str">
        <f>IF(P417="","",VLOOKUP(P417,【参考】数式用2!$A$3:$C$26,3,FALSE))</f>
        <v/>
      </c>
      <c r="U417" s="664" t="s">
        <v>121</v>
      </c>
      <c r="V417" s="158"/>
      <c r="W417" s="665" t="s">
        <v>122</v>
      </c>
      <c r="X417" s="158"/>
      <c r="Y417" s="664" t="s">
        <v>123</v>
      </c>
      <c r="Z417" s="158"/>
      <c r="AA417" s="664" t="s">
        <v>122</v>
      </c>
      <c r="AB417" s="158"/>
      <c r="AC417" s="664" t="s">
        <v>124</v>
      </c>
      <c r="AD417" s="306" t="s">
        <v>125</v>
      </c>
      <c r="AE417" s="666" t="str">
        <f t="shared" si="16"/>
        <v/>
      </c>
      <c r="AF417" s="667" t="s">
        <v>126</v>
      </c>
      <c r="AG417" s="668" t="str">
        <f t="shared" si="17"/>
        <v/>
      </c>
    </row>
    <row r="418" spans="1:33" ht="36.75" customHeight="1">
      <c r="A418" s="660">
        <f t="shared" si="18"/>
        <v>408</v>
      </c>
      <c r="B418" s="1309" t="str">
        <f>IF(基本情報入力シート!C461="","",基本情報入力シート!C461)</f>
        <v/>
      </c>
      <c r="C418" s="1310"/>
      <c r="D418" s="1310"/>
      <c r="E418" s="1310"/>
      <c r="F418" s="1310"/>
      <c r="G418" s="1310"/>
      <c r="H418" s="1310"/>
      <c r="I418" s="1310"/>
      <c r="J418" s="1310"/>
      <c r="K418" s="1311"/>
      <c r="L418" s="660" t="str">
        <f>IF(基本情報入力シート!M461="","",基本情報入力シート!M461)</f>
        <v/>
      </c>
      <c r="M418" s="660" t="str">
        <f>IF(基本情報入力シート!R461="","",基本情報入力シート!R461)</f>
        <v/>
      </c>
      <c r="N418" s="660" t="str">
        <f>IF(基本情報入力シート!W461="","",基本情報入力シート!W461)</f>
        <v/>
      </c>
      <c r="O418" s="660" t="str">
        <f>IF(基本情報入力シート!X461="","",基本情報入力シート!X461)</f>
        <v/>
      </c>
      <c r="P418" s="661" t="str">
        <f>IF(基本情報入力シート!Y461="","",基本情報入力シート!Y461)</f>
        <v/>
      </c>
      <c r="Q418" s="641" t="str">
        <f>IF(基本情報入力シート!Z461="","",基本情報入力シート!Z461)</f>
        <v/>
      </c>
      <c r="R418" s="662" t="str">
        <f>IF(基本情報入力シート!AA461="","",基本情報入力シート!AA461)</f>
        <v/>
      </c>
      <c r="S418" s="157"/>
      <c r="T418" s="663" t="str">
        <f>IF(P418="","",VLOOKUP(P418,【参考】数式用2!$A$3:$C$26,3,FALSE))</f>
        <v/>
      </c>
      <c r="U418" s="664" t="s">
        <v>121</v>
      </c>
      <c r="V418" s="158"/>
      <c r="W418" s="665" t="s">
        <v>122</v>
      </c>
      <c r="X418" s="158"/>
      <c r="Y418" s="664" t="s">
        <v>123</v>
      </c>
      <c r="Z418" s="158"/>
      <c r="AA418" s="664" t="s">
        <v>122</v>
      </c>
      <c r="AB418" s="158"/>
      <c r="AC418" s="664" t="s">
        <v>124</v>
      </c>
      <c r="AD418" s="306" t="s">
        <v>125</v>
      </c>
      <c r="AE418" s="666" t="str">
        <f t="shared" si="16"/>
        <v/>
      </c>
      <c r="AF418" s="667" t="s">
        <v>126</v>
      </c>
      <c r="AG418" s="668" t="str">
        <f t="shared" si="17"/>
        <v/>
      </c>
    </row>
    <row r="419" spans="1:33" ht="36.75" customHeight="1">
      <c r="A419" s="660">
        <f t="shared" si="18"/>
        <v>409</v>
      </c>
      <c r="B419" s="1309" t="str">
        <f>IF(基本情報入力シート!C462="","",基本情報入力シート!C462)</f>
        <v/>
      </c>
      <c r="C419" s="1310"/>
      <c r="D419" s="1310"/>
      <c r="E419" s="1310"/>
      <c r="F419" s="1310"/>
      <c r="G419" s="1310"/>
      <c r="H419" s="1310"/>
      <c r="I419" s="1310"/>
      <c r="J419" s="1310"/>
      <c r="K419" s="1311"/>
      <c r="L419" s="660" t="str">
        <f>IF(基本情報入力シート!M462="","",基本情報入力シート!M462)</f>
        <v/>
      </c>
      <c r="M419" s="660" t="str">
        <f>IF(基本情報入力シート!R462="","",基本情報入力シート!R462)</f>
        <v/>
      </c>
      <c r="N419" s="660" t="str">
        <f>IF(基本情報入力シート!W462="","",基本情報入力シート!W462)</f>
        <v/>
      </c>
      <c r="O419" s="660" t="str">
        <f>IF(基本情報入力シート!X462="","",基本情報入力シート!X462)</f>
        <v/>
      </c>
      <c r="P419" s="661" t="str">
        <f>IF(基本情報入力シート!Y462="","",基本情報入力シート!Y462)</f>
        <v/>
      </c>
      <c r="Q419" s="641" t="str">
        <f>IF(基本情報入力シート!Z462="","",基本情報入力シート!Z462)</f>
        <v/>
      </c>
      <c r="R419" s="662" t="str">
        <f>IF(基本情報入力シート!AA462="","",基本情報入力シート!AA462)</f>
        <v/>
      </c>
      <c r="S419" s="157"/>
      <c r="T419" s="663" t="str">
        <f>IF(P419="","",VLOOKUP(P419,【参考】数式用2!$A$3:$C$26,3,FALSE))</f>
        <v/>
      </c>
      <c r="U419" s="664" t="s">
        <v>121</v>
      </c>
      <c r="V419" s="158"/>
      <c r="W419" s="665" t="s">
        <v>122</v>
      </c>
      <c r="X419" s="158"/>
      <c r="Y419" s="664" t="s">
        <v>123</v>
      </c>
      <c r="Z419" s="158"/>
      <c r="AA419" s="664" t="s">
        <v>122</v>
      </c>
      <c r="AB419" s="158"/>
      <c r="AC419" s="664" t="s">
        <v>124</v>
      </c>
      <c r="AD419" s="306" t="s">
        <v>125</v>
      </c>
      <c r="AE419" s="666" t="str">
        <f t="shared" si="16"/>
        <v/>
      </c>
      <c r="AF419" s="667" t="s">
        <v>126</v>
      </c>
      <c r="AG419" s="668" t="str">
        <f t="shared" si="17"/>
        <v/>
      </c>
    </row>
    <row r="420" spans="1:33" ht="36.75" customHeight="1">
      <c r="A420" s="660">
        <f t="shared" si="18"/>
        <v>410</v>
      </c>
      <c r="B420" s="1309" t="str">
        <f>IF(基本情報入力シート!C463="","",基本情報入力シート!C463)</f>
        <v/>
      </c>
      <c r="C420" s="1310"/>
      <c r="D420" s="1310"/>
      <c r="E420" s="1310"/>
      <c r="F420" s="1310"/>
      <c r="G420" s="1310"/>
      <c r="H420" s="1310"/>
      <c r="I420" s="1310"/>
      <c r="J420" s="1310"/>
      <c r="K420" s="1311"/>
      <c r="L420" s="660" t="str">
        <f>IF(基本情報入力シート!M463="","",基本情報入力シート!M463)</f>
        <v/>
      </c>
      <c r="M420" s="660" t="str">
        <f>IF(基本情報入力シート!R463="","",基本情報入力シート!R463)</f>
        <v/>
      </c>
      <c r="N420" s="660" t="str">
        <f>IF(基本情報入力シート!W463="","",基本情報入力シート!W463)</f>
        <v/>
      </c>
      <c r="O420" s="660" t="str">
        <f>IF(基本情報入力シート!X463="","",基本情報入力シート!X463)</f>
        <v/>
      </c>
      <c r="P420" s="661" t="str">
        <f>IF(基本情報入力シート!Y463="","",基本情報入力シート!Y463)</f>
        <v/>
      </c>
      <c r="Q420" s="641" t="str">
        <f>IF(基本情報入力シート!Z463="","",基本情報入力シート!Z463)</f>
        <v/>
      </c>
      <c r="R420" s="662" t="str">
        <f>IF(基本情報入力シート!AA463="","",基本情報入力シート!AA463)</f>
        <v/>
      </c>
      <c r="S420" s="157"/>
      <c r="T420" s="663" t="str">
        <f>IF(P420="","",VLOOKUP(P420,【参考】数式用2!$A$3:$C$26,3,FALSE))</f>
        <v/>
      </c>
      <c r="U420" s="664" t="s">
        <v>121</v>
      </c>
      <c r="V420" s="158"/>
      <c r="W420" s="665" t="s">
        <v>122</v>
      </c>
      <c r="X420" s="158"/>
      <c r="Y420" s="664" t="s">
        <v>123</v>
      </c>
      <c r="Z420" s="158"/>
      <c r="AA420" s="664" t="s">
        <v>122</v>
      </c>
      <c r="AB420" s="158"/>
      <c r="AC420" s="664" t="s">
        <v>124</v>
      </c>
      <c r="AD420" s="306" t="s">
        <v>125</v>
      </c>
      <c r="AE420" s="666" t="str">
        <f t="shared" si="16"/>
        <v/>
      </c>
      <c r="AF420" s="667" t="s">
        <v>126</v>
      </c>
      <c r="AG420" s="668" t="str">
        <f t="shared" si="17"/>
        <v/>
      </c>
    </row>
    <row r="421" spans="1:33" ht="36.75" customHeight="1">
      <c r="A421" s="660">
        <f t="shared" si="18"/>
        <v>411</v>
      </c>
      <c r="B421" s="1309" t="str">
        <f>IF(基本情報入力シート!C464="","",基本情報入力シート!C464)</f>
        <v/>
      </c>
      <c r="C421" s="1310"/>
      <c r="D421" s="1310"/>
      <c r="E421" s="1310"/>
      <c r="F421" s="1310"/>
      <c r="G421" s="1310"/>
      <c r="H421" s="1310"/>
      <c r="I421" s="1310"/>
      <c r="J421" s="1310"/>
      <c r="K421" s="1311"/>
      <c r="L421" s="660" t="str">
        <f>IF(基本情報入力シート!M464="","",基本情報入力シート!M464)</f>
        <v/>
      </c>
      <c r="M421" s="660" t="str">
        <f>IF(基本情報入力シート!R464="","",基本情報入力シート!R464)</f>
        <v/>
      </c>
      <c r="N421" s="660" t="str">
        <f>IF(基本情報入力シート!W464="","",基本情報入力シート!W464)</f>
        <v/>
      </c>
      <c r="O421" s="660" t="str">
        <f>IF(基本情報入力シート!X464="","",基本情報入力シート!X464)</f>
        <v/>
      </c>
      <c r="P421" s="661" t="str">
        <f>IF(基本情報入力シート!Y464="","",基本情報入力シート!Y464)</f>
        <v/>
      </c>
      <c r="Q421" s="641" t="str">
        <f>IF(基本情報入力シート!Z464="","",基本情報入力シート!Z464)</f>
        <v/>
      </c>
      <c r="R421" s="662" t="str">
        <f>IF(基本情報入力シート!AA464="","",基本情報入力シート!AA464)</f>
        <v/>
      </c>
      <c r="S421" s="157"/>
      <c r="T421" s="663" t="str">
        <f>IF(P421="","",VLOOKUP(P421,【参考】数式用2!$A$3:$C$26,3,FALSE))</f>
        <v/>
      </c>
      <c r="U421" s="664" t="s">
        <v>121</v>
      </c>
      <c r="V421" s="158"/>
      <c r="W421" s="665" t="s">
        <v>122</v>
      </c>
      <c r="X421" s="158"/>
      <c r="Y421" s="664" t="s">
        <v>123</v>
      </c>
      <c r="Z421" s="158"/>
      <c r="AA421" s="664" t="s">
        <v>122</v>
      </c>
      <c r="AB421" s="158"/>
      <c r="AC421" s="664" t="s">
        <v>124</v>
      </c>
      <c r="AD421" s="306" t="s">
        <v>125</v>
      </c>
      <c r="AE421" s="666" t="str">
        <f t="shared" si="16"/>
        <v/>
      </c>
      <c r="AF421" s="667" t="s">
        <v>126</v>
      </c>
      <c r="AG421" s="668" t="str">
        <f t="shared" si="17"/>
        <v/>
      </c>
    </row>
    <row r="422" spans="1:33" ht="36.75" customHeight="1">
      <c r="A422" s="660">
        <f t="shared" si="18"/>
        <v>412</v>
      </c>
      <c r="B422" s="1309" t="str">
        <f>IF(基本情報入力シート!C465="","",基本情報入力シート!C465)</f>
        <v/>
      </c>
      <c r="C422" s="1310"/>
      <c r="D422" s="1310"/>
      <c r="E422" s="1310"/>
      <c r="F422" s="1310"/>
      <c r="G422" s="1310"/>
      <c r="H422" s="1310"/>
      <c r="I422" s="1310"/>
      <c r="J422" s="1310"/>
      <c r="K422" s="1311"/>
      <c r="L422" s="660" t="str">
        <f>IF(基本情報入力シート!M465="","",基本情報入力シート!M465)</f>
        <v/>
      </c>
      <c r="M422" s="660" t="str">
        <f>IF(基本情報入力シート!R465="","",基本情報入力シート!R465)</f>
        <v/>
      </c>
      <c r="N422" s="660" t="str">
        <f>IF(基本情報入力シート!W465="","",基本情報入力シート!W465)</f>
        <v/>
      </c>
      <c r="O422" s="660" t="str">
        <f>IF(基本情報入力シート!X465="","",基本情報入力シート!X465)</f>
        <v/>
      </c>
      <c r="P422" s="661" t="str">
        <f>IF(基本情報入力シート!Y465="","",基本情報入力シート!Y465)</f>
        <v/>
      </c>
      <c r="Q422" s="641" t="str">
        <f>IF(基本情報入力シート!Z465="","",基本情報入力シート!Z465)</f>
        <v/>
      </c>
      <c r="R422" s="662" t="str">
        <f>IF(基本情報入力シート!AA465="","",基本情報入力シート!AA465)</f>
        <v/>
      </c>
      <c r="S422" s="157"/>
      <c r="T422" s="663" t="str">
        <f>IF(P422="","",VLOOKUP(P422,【参考】数式用2!$A$3:$C$26,3,FALSE))</f>
        <v/>
      </c>
      <c r="U422" s="664" t="s">
        <v>121</v>
      </c>
      <c r="V422" s="158"/>
      <c r="W422" s="665" t="s">
        <v>122</v>
      </c>
      <c r="X422" s="158"/>
      <c r="Y422" s="664" t="s">
        <v>123</v>
      </c>
      <c r="Z422" s="158"/>
      <c r="AA422" s="664" t="s">
        <v>122</v>
      </c>
      <c r="AB422" s="158"/>
      <c r="AC422" s="664" t="s">
        <v>124</v>
      </c>
      <c r="AD422" s="306" t="s">
        <v>125</v>
      </c>
      <c r="AE422" s="666" t="str">
        <f t="shared" si="16"/>
        <v/>
      </c>
      <c r="AF422" s="667" t="s">
        <v>126</v>
      </c>
      <c r="AG422" s="668" t="str">
        <f t="shared" si="17"/>
        <v/>
      </c>
    </row>
    <row r="423" spans="1:33" ht="36.75" customHeight="1">
      <c r="A423" s="660">
        <f t="shared" si="18"/>
        <v>413</v>
      </c>
      <c r="B423" s="1309" t="str">
        <f>IF(基本情報入力シート!C466="","",基本情報入力シート!C466)</f>
        <v/>
      </c>
      <c r="C423" s="1310"/>
      <c r="D423" s="1310"/>
      <c r="E423" s="1310"/>
      <c r="F423" s="1310"/>
      <c r="G423" s="1310"/>
      <c r="H423" s="1310"/>
      <c r="I423" s="1310"/>
      <c r="J423" s="1310"/>
      <c r="K423" s="1311"/>
      <c r="L423" s="660" t="str">
        <f>IF(基本情報入力シート!M466="","",基本情報入力シート!M466)</f>
        <v/>
      </c>
      <c r="M423" s="660" t="str">
        <f>IF(基本情報入力シート!R466="","",基本情報入力シート!R466)</f>
        <v/>
      </c>
      <c r="N423" s="660" t="str">
        <f>IF(基本情報入力シート!W466="","",基本情報入力シート!W466)</f>
        <v/>
      </c>
      <c r="O423" s="660" t="str">
        <f>IF(基本情報入力シート!X466="","",基本情報入力シート!X466)</f>
        <v/>
      </c>
      <c r="P423" s="661" t="str">
        <f>IF(基本情報入力シート!Y466="","",基本情報入力シート!Y466)</f>
        <v/>
      </c>
      <c r="Q423" s="641" t="str">
        <f>IF(基本情報入力シート!Z466="","",基本情報入力シート!Z466)</f>
        <v/>
      </c>
      <c r="R423" s="662" t="str">
        <f>IF(基本情報入力シート!AA466="","",基本情報入力シート!AA466)</f>
        <v/>
      </c>
      <c r="S423" s="157"/>
      <c r="T423" s="663" t="str">
        <f>IF(P423="","",VLOOKUP(P423,【参考】数式用2!$A$3:$C$26,3,FALSE))</f>
        <v/>
      </c>
      <c r="U423" s="664" t="s">
        <v>121</v>
      </c>
      <c r="V423" s="158"/>
      <c r="W423" s="665" t="s">
        <v>122</v>
      </c>
      <c r="X423" s="158"/>
      <c r="Y423" s="664" t="s">
        <v>123</v>
      </c>
      <c r="Z423" s="158"/>
      <c r="AA423" s="664" t="s">
        <v>122</v>
      </c>
      <c r="AB423" s="158"/>
      <c r="AC423" s="664" t="s">
        <v>124</v>
      </c>
      <c r="AD423" s="306" t="s">
        <v>125</v>
      </c>
      <c r="AE423" s="666" t="str">
        <f t="shared" si="16"/>
        <v/>
      </c>
      <c r="AF423" s="667" t="s">
        <v>126</v>
      </c>
      <c r="AG423" s="668" t="str">
        <f t="shared" si="17"/>
        <v/>
      </c>
    </row>
    <row r="424" spans="1:33" ht="36.75" customHeight="1">
      <c r="A424" s="660">
        <f t="shared" si="18"/>
        <v>414</v>
      </c>
      <c r="B424" s="1309" t="str">
        <f>IF(基本情報入力シート!C467="","",基本情報入力シート!C467)</f>
        <v/>
      </c>
      <c r="C424" s="1310"/>
      <c r="D424" s="1310"/>
      <c r="E424" s="1310"/>
      <c r="F424" s="1310"/>
      <c r="G424" s="1310"/>
      <c r="H424" s="1310"/>
      <c r="I424" s="1310"/>
      <c r="J424" s="1310"/>
      <c r="K424" s="1311"/>
      <c r="L424" s="660" t="str">
        <f>IF(基本情報入力シート!M467="","",基本情報入力シート!M467)</f>
        <v/>
      </c>
      <c r="M424" s="660" t="str">
        <f>IF(基本情報入力シート!R467="","",基本情報入力シート!R467)</f>
        <v/>
      </c>
      <c r="N424" s="660" t="str">
        <f>IF(基本情報入力シート!W467="","",基本情報入力シート!W467)</f>
        <v/>
      </c>
      <c r="O424" s="660" t="str">
        <f>IF(基本情報入力シート!X467="","",基本情報入力シート!X467)</f>
        <v/>
      </c>
      <c r="P424" s="661" t="str">
        <f>IF(基本情報入力シート!Y467="","",基本情報入力シート!Y467)</f>
        <v/>
      </c>
      <c r="Q424" s="641" t="str">
        <f>IF(基本情報入力シート!Z467="","",基本情報入力シート!Z467)</f>
        <v/>
      </c>
      <c r="R424" s="662" t="str">
        <f>IF(基本情報入力シート!AA467="","",基本情報入力シート!AA467)</f>
        <v/>
      </c>
      <c r="S424" s="157"/>
      <c r="T424" s="663" t="str">
        <f>IF(P424="","",VLOOKUP(P424,【参考】数式用2!$A$3:$C$26,3,FALSE))</f>
        <v/>
      </c>
      <c r="U424" s="664" t="s">
        <v>121</v>
      </c>
      <c r="V424" s="158"/>
      <c r="W424" s="665" t="s">
        <v>122</v>
      </c>
      <c r="X424" s="158"/>
      <c r="Y424" s="664" t="s">
        <v>123</v>
      </c>
      <c r="Z424" s="158"/>
      <c r="AA424" s="664" t="s">
        <v>122</v>
      </c>
      <c r="AB424" s="158"/>
      <c r="AC424" s="664" t="s">
        <v>124</v>
      </c>
      <c r="AD424" s="306" t="s">
        <v>125</v>
      </c>
      <c r="AE424" s="666" t="str">
        <f t="shared" si="16"/>
        <v/>
      </c>
      <c r="AF424" s="667" t="s">
        <v>126</v>
      </c>
      <c r="AG424" s="668" t="str">
        <f t="shared" si="17"/>
        <v/>
      </c>
    </row>
    <row r="425" spans="1:33" ht="36.75" customHeight="1">
      <c r="A425" s="660">
        <f t="shared" si="18"/>
        <v>415</v>
      </c>
      <c r="B425" s="1309" t="str">
        <f>IF(基本情報入力シート!C468="","",基本情報入力シート!C468)</f>
        <v/>
      </c>
      <c r="C425" s="1310"/>
      <c r="D425" s="1310"/>
      <c r="E425" s="1310"/>
      <c r="F425" s="1310"/>
      <c r="G425" s="1310"/>
      <c r="H425" s="1310"/>
      <c r="I425" s="1310"/>
      <c r="J425" s="1310"/>
      <c r="K425" s="1311"/>
      <c r="L425" s="660" t="str">
        <f>IF(基本情報入力シート!M468="","",基本情報入力シート!M468)</f>
        <v/>
      </c>
      <c r="M425" s="660" t="str">
        <f>IF(基本情報入力シート!R468="","",基本情報入力シート!R468)</f>
        <v/>
      </c>
      <c r="N425" s="660" t="str">
        <f>IF(基本情報入力シート!W468="","",基本情報入力シート!W468)</f>
        <v/>
      </c>
      <c r="O425" s="660" t="str">
        <f>IF(基本情報入力シート!X468="","",基本情報入力シート!X468)</f>
        <v/>
      </c>
      <c r="P425" s="661" t="str">
        <f>IF(基本情報入力シート!Y468="","",基本情報入力シート!Y468)</f>
        <v/>
      </c>
      <c r="Q425" s="641" t="str">
        <f>IF(基本情報入力シート!Z468="","",基本情報入力シート!Z468)</f>
        <v/>
      </c>
      <c r="R425" s="662" t="str">
        <f>IF(基本情報入力シート!AA468="","",基本情報入力シート!AA468)</f>
        <v/>
      </c>
      <c r="S425" s="157"/>
      <c r="T425" s="663" t="str">
        <f>IF(P425="","",VLOOKUP(P425,【参考】数式用2!$A$3:$C$26,3,FALSE))</f>
        <v/>
      </c>
      <c r="U425" s="664" t="s">
        <v>121</v>
      </c>
      <c r="V425" s="158"/>
      <c r="W425" s="665" t="s">
        <v>122</v>
      </c>
      <c r="X425" s="158"/>
      <c r="Y425" s="664" t="s">
        <v>123</v>
      </c>
      <c r="Z425" s="158"/>
      <c r="AA425" s="664" t="s">
        <v>122</v>
      </c>
      <c r="AB425" s="158"/>
      <c r="AC425" s="664" t="s">
        <v>124</v>
      </c>
      <c r="AD425" s="306" t="s">
        <v>125</v>
      </c>
      <c r="AE425" s="666" t="str">
        <f t="shared" si="16"/>
        <v/>
      </c>
      <c r="AF425" s="667" t="s">
        <v>126</v>
      </c>
      <c r="AG425" s="668" t="str">
        <f t="shared" si="17"/>
        <v/>
      </c>
    </row>
    <row r="426" spans="1:33" ht="36.75" customHeight="1">
      <c r="A426" s="660">
        <f t="shared" si="18"/>
        <v>416</v>
      </c>
      <c r="B426" s="1309" t="str">
        <f>IF(基本情報入力シート!C469="","",基本情報入力シート!C469)</f>
        <v/>
      </c>
      <c r="C426" s="1310"/>
      <c r="D426" s="1310"/>
      <c r="E426" s="1310"/>
      <c r="F426" s="1310"/>
      <c r="G426" s="1310"/>
      <c r="H426" s="1310"/>
      <c r="I426" s="1310"/>
      <c r="J426" s="1310"/>
      <c r="K426" s="1311"/>
      <c r="L426" s="660" t="str">
        <f>IF(基本情報入力シート!M469="","",基本情報入力シート!M469)</f>
        <v/>
      </c>
      <c r="M426" s="660" t="str">
        <f>IF(基本情報入力シート!R469="","",基本情報入力シート!R469)</f>
        <v/>
      </c>
      <c r="N426" s="660" t="str">
        <f>IF(基本情報入力シート!W469="","",基本情報入力シート!W469)</f>
        <v/>
      </c>
      <c r="O426" s="660" t="str">
        <f>IF(基本情報入力シート!X469="","",基本情報入力シート!X469)</f>
        <v/>
      </c>
      <c r="P426" s="661" t="str">
        <f>IF(基本情報入力シート!Y469="","",基本情報入力シート!Y469)</f>
        <v/>
      </c>
      <c r="Q426" s="641" t="str">
        <f>IF(基本情報入力シート!Z469="","",基本情報入力シート!Z469)</f>
        <v/>
      </c>
      <c r="R426" s="662" t="str">
        <f>IF(基本情報入力シート!AA469="","",基本情報入力シート!AA469)</f>
        <v/>
      </c>
      <c r="S426" s="157"/>
      <c r="T426" s="663" t="str">
        <f>IF(P426="","",VLOOKUP(P426,【参考】数式用2!$A$3:$C$26,3,FALSE))</f>
        <v/>
      </c>
      <c r="U426" s="664" t="s">
        <v>121</v>
      </c>
      <c r="V426" s="158"/>
      <c r="W426" s="665" t="s">
        <v>122</v>
      </c>
      <c r="X426" s="158"/>
      <c r="Y426" s="664" t="s">
        <v>123</v>
      </c>
      <c r="Z426" s="158"/>
      <c r="AA426" s="664" t="s">
        <v>122</v>
      </c>
      <c r="AB426" s="158"/>
      <c r="AC426" s="664" t="s">
        <v>124</v>
      </c>
      <c r="AD426" s="306" t="s">
        <v>125</v>
      </c>
      <c r="AE426" s="666" t="str">
        <f t="shared" si="16"/>
        <v/>
      </c>
      <c r="AF426" s="667" t="s">
        <v>126</v>
      </c>
      <c r="AG426" s="668" t="str">
        <f t="shared" si="17"/>
        <v/>
      </c>
    </row>
    <row r="427" spans="1:33" ht="36.75" customHeight="1">
      <c r="A427" s="660">
        <f t="shared" si="18"/>
        <v>417</v>
      </c>
      <c r="B427" s="1309" t="str">
        <f>IF(基本情報入力シート!C470="","",基本情報入力シート!C470)</f>
        <v/>
      </c>
      <c r="C427" s="1310"/>
      <c r="D427" s="1310"/>
      <c r="E427" s="1310"/>
      <c r="F427" s="1310"/>
      <c r="G427" s="1310"/>
      <c r="H427" s="1310"/>
      <c r="I427" s="1310"/>
      <c r="J427" s="1310"/>
      <c r="K427" s="1311"/>
      <c r="L427" s="660" t="str">
        <f>IF(基本情報入力シート!M470="","",基本情報入力シート!M470)</f>
        <v/>
      </c>
      <c r="M427" s="660" t="str">
        <f>IF(基本情報入力シート!R470="","",基本情報入力シート!R470)</f>
        <v/>
      </c>
      <c r="N427" s="660" t="str">
        <f>IF(基本情報入力シート!W470="","",基本情報入力シート!W470)</f>
        <v/>
      </c>
      <c r="O427" s="660" t="str">
        <f>IF(基本情報入力シート!X470="","",基本情報入力シート!X470)</f>
        <v/>
      </c>
      <c r="P427" s="661" t="str">
        <f>IF(基本情報入力シート!Y470="","",基本情報入力シート!Y470)</f>
        <v/>
      </c>
      <c r="Q427" s="641" t="str">
        <f>IF(基本情報入力シート!Z470="","",基本情報入力シート!Z470)</f>
        <v/>
      </c>
      <c r="R427" s="662" t="str">
        <f>IF(基本情報入力シート!AA470="","",基本情報入力シート!AA470)</f>
        <v/>
      </c>
      <c r="S427" s="157"/>
      <c r="T427" s="663" t="str">
        <f>IF(P427="","",VLOOKUP(P427,【参考】数式用2!$A$3:$C$26,3,FALSE))</f>
        <v/>
      </c>
      <c r="U427" s="664" t="s">
        <v>121</v>
      </c>
      <c r="V427" s="158"/>
      <c r="W427" s="665" t="s">
        <v>122</v>
      </c>
      <c r="X427" s="158"/>
      <c r="Y427" s="664" t="s">
        <v>123</v>
      </c>
      <c r="Z427" s="158"/>
      <c r="AA427" s="664" t="s">
        <v>122</v>
      </c>
      <c r="AB427" s="158"/>
      <c r="AC427" s="664" t="s">
        <v>124</v>
      </c>
      <c r="AD427" s="306" t="s">
        <v>125</v>
      </c>
      <c r="AE427" s="666" t="str">
        <f t="shared" si="16"/>
        <v/>
      </c>
      <c r="AF427" s="667" t="s">
        <v>126</v>
      </c>
      <c r="AG427" s="668" t="str">
        <f t="shared" si="17"/>
        <v/>
      </c>
    </row>
    <row r="428" spans="1:33" ht="36.75" customHeight="1">
      <c r="A428" s="660">
        <f t="shared" si="18"/>
        <v>418</v>
      </c>
      <c r="B428" s="1309" t="str">
        <f>IF(基本情報入力シート!C471="","",基本情報入力シート!C471)</f>
        <v/>
      </c>
      <c r="C428" s="1310"/>
      <c r="D428" s="1310"/>
      <c r="E428" s="1310"/>
      <c r="F428" s="1310"/>
      <c r="G428" s="1310"/>
      <c r="H428" s="1310"/>
      <c r="I428" s="1310"/>
      <c r="J428" s="1310"/>
      <c r="K428" s="1311"/>
      <c r="L428" s="660" t="str">
        <f>IF(基本情報入力シート!M471="","",基本情報入力シート!M471)</f>
        <v/>
      </c>
      <c r="M428" s="660" t="str">
        <f>IF(基本情報入力シート!R471="","",基本情報入力シート!R471)</f>
        <v/>
      </c>
      <c r="N428" s="660" t="str">
        <f>IF(基本情報入力シート!W471="","",基本情報入力シート!W471)</f>
        <v/>
      </c>
      <c r="O428" s="660" t="str">
        <f>IF(基本情報入力シート!X471="","",基本情報入力シート!X471)</f>
        <v/>
      </c>
      <c r="P428" s="661" t="str">
        <f>IF(基本情報入力シート!Y471="","",基本情報入力シート!Y471)</f>
        <v/>
      </c>
      <c r="Q428" s="641" t="str">
        <f>IF(基本情報入力シート!Z471="","",基本情報入力シート!Z471)</f>
        <v/>
      </c>
      <c r="R428" s="662" t="str">
        <f>IF(基本情報入力シート!AA471="","",基本情報入力シート!AA471)</f>
        <v/>
      </c>
      <c r="S428" s="157"/>
      <c r="T428" s="663" t="str">
        <f>IF(P428="","",VLOOKUP(P428,【参考】数式用2!$A$3:$C$26,3,FALSE))</f>
        <v/>
      </c>
      <c r="U428" s="664" t="s">
        <v>121</v>
      </c>
      <c r="V428" s="158"/>
      <c r="W428" s="665" t="s">
        <v>122</v>
      </c>
      <c r="X428" s="158"/>
      <c r="Y428" s="664" t="s">
        <v>123</v>
      </c>
      <c r="Z428" s="158"/>
      <c r="AA428" s="664" t="s">
        <v>122</v>
      </c>
      <c r="AB428" s="158"/>
      <c r="AC428" s="664" t="s">
        <v>124</v>
      </c>
      <c r="AD428" s="306" t="s">
        <v>125</v>
      </c>
      <c r="AE428" s="666" t="str">
        <f t="shared" si="16"/>
        <v/>
      </c>
      <c r="AF428" s="667" t="s">
        <v>126</v>
      </c>
      <c r="AG428" s="668" t="str">
        <f t="shared" si="17"/>
        <v/>
      </c>
    </row>
    <row r="429" spans="1:33" ht="36.75" customHeight="1">
      <c r="A429" s="660">
        <f t="shared" si="18"/>
        <v>419</v>
      </c>
      <c r="B429" s="1309" t="str">
        <f>IF(基本情報入力シート!C472="","",基本情報入力シート!C472)</f>
        <v/>
      </c>
      <c r="C429" s="1310"/>
      <c r="D429" s="1310"/>
      <c r="E429" s="1310"/>
      <c r="F429" s="1310"/>
      <c r="G429" s="1310"/>
      <c r="H429" s="1310"/>
      <c r="I429" s="1310"/>
      <c r="J429" s="1310"/>
      <c r="K429" s="1311"/>
      <c r="L429" s="660" t="str">
        <f>IF(基本情報入力シート!M472="","",基本情報入力シート!M472)</f>
        <v/>
      </c>
      <c r="M429" s="660" t="str">
        <f>IF(基本情報入力シート!R472="","",基本情報入力シート!R472)</f>
        <v/>
      </c>
      <c r="N429" s="660" t="str">
        <f>IF(基本情報入力シート!W472="","",基本情報入力シート!W472)</f>
        <v/>
      </c>
      <c r="O429" s="660" t="str">
        <f>IF(基本情報入力シート!X472="","",基本情報入力シート!X472)</f>
        <v/>
      </c>
      <c r="P429" s="661" t="str">
        <f>IF(基本情報入力シート!Y472="","",基本情報入力シート!Y472)</f>
        <v/>
      </c>
      <c r="Q429" s="641" t="str">
        <f>IF(基本情報入力シート!Z472="","",基本情報入力シート!Z472)</f>
        <v/>
      </c>
      <c r="R429" s="662" t="str">
        <f>IF(基本情報入力シート!AA472="","",基本情報入力シート!AA472)</f>
        <v/>
      </c>
      <c r="S429" s="157"/>
      <c r="T429" s="663" t="str">
        <f>IF(P429="","",VLOOKUP(P429,【参考】数式用2!$A$3:$C$26,3,FALSE))</f>
        <v/>
      </c>
      <c r="U429" s="664" t="s">
        <v>121</v>
      </c>
      <c r="V429" s="158"/>
      <c r="W429" s="665" t="s">
        <v>122</v>
      </c>
      <c r="X429" s="158"/>
      <c r="Y429" s="664" t="s">
        <v>123</v>
      </c>
      <c r="Z429" s="158"/>
      <c r="AA429" s="664" t="s">
        <v>122</v>
      </c>
      <c r="AB429" s="158"/>
      <c r="AC429" s="664" t="s">
        <v>124</v>
      </c>
      <c r="AD429" s="306" t="s">
        <v>125</v>
      </c>
      <c r="AE429" s="666" t="str">
        <f t="shared" si="16"/>
        <v/>
      </c>
      <c r="AF429" s="667" t="s">
        <v>126</v>
      </c>
      <c r="AG429" s="668" t="str">
        <f t="shared" si="17"/>
        <v/>
      </c>
    </row>
    <row r="430" spans="1:33" ht="36.75" customHeight="1">
      <c r="A430" s="660">
        <f t="shared" si="18"/>
        <v>420</v>
      </c>
      <c r="B430" s="1309" t="str">
        <f>IF(基本情報入力シート!C473="","",基本情報入力シート!C473)</f>
        <v/>
      </c>
      <c r="C430" s="1310"/>
      <c r="D430" s="1310"/>
      <c r="E430" s="1310"/>
      <c r="F430" s="1310"/>
      <c r="G430" s="1310"/>
      <c r="H430" s="1310"/>
      <c r="I430" s="1310"/>
      <c r="J430" s="1310"/>
      <c r="K430" s="1311"/>
      <c r="L430" s="660" t="str">
        <f>IF(基本情報入力シート!M473="","",基本情報入力シート!M473)</f>
        <v/>
      </c>
      <c r="M430" s="660" t="str">
        <f>IF(基本情報入力シート!R473="","",基本情報入力シート!R473)</f>
        <v/>
      </c>
      <c r="N430" s="660" t="str">
        <f>IF(基本情報入力シート!W473="","",基本情報入力シート!W473)</f>
        <v/>
      </c>
      <c r="O430" s="660" t="str">
        <f>IF(基本情報入力シート!X473="","",基本情報入力シート!X473)</f>
        <v/>
      </c>
      <c r="P430" s="661" t="str">
        <f>IF(基本情報入力シート!Y473="","",基本情報入力シート!Y473)</f>
        <v/>
      </c>
      <c r="Q430" s="641" t="str">
        <f>IF(基本情報入力シート!Z473="","",基本情報入力シート!Z473)</f>
        <v/>
      </c>
      <c r="R430" s="662" t="str">
        <f>IF(基本情報入力シート!AA473="","",基本情報入力シート!AA473)</f>
        <v/>
      </c>
      <c r="S430" s="157"/>
      <c r="T430" s="663" t="str">
        <f>IF(P430="","",VLOOKUP(P430,【参考】数式用2!$A$3:$C$26,3,FALSE))</f>
        <v/>
      </c>
      <c r="U430" s="664" t="s">
        <v>121</v>
      </c>
      <c r="V430" s="158"/>
      <c r="W430" s="665" t="s">
        <v>122</v>
      </c>
      <c r="X430" s="158"/>
      <c r="Y430" s="664" t="s">
        <v>123</v>
      </c>
      <c r="Z430" s="158"/>
      <c r="AA430" s="664" t="s">
        <v>122</v>
      </c>
      <c r="AB430" s="158"/>
      <c r="AC430" s="664" t="s">
        <v>124</v>
      </c>
      <c r="AD430" s="306" t="s">
        <v>125</v>
      </c>
      <c r="AE430" s="666" t="str">
        <f t="shared" si="16"/>
        <v/>
      </c>
      <c r="AF430" s="667" t="s">
        <v>126</v>
      </c>
      <c r="AG430" s="668" t="str">
        <f t="shared" si="17"/>
        <v/>
      </c>
    </row>
    <row r="431" spans="1:33" ht="36.75" customHeight="1">
      <c r="A431" s="660">
        <f t="shared" si="18"/>
        <v>421</v>
      </c>
      <c r="B431" s="1309" t="str">
        <f>IF(基本情報入力シート!C474="","",基本情報入力シート!C474)</f>
        <v/>
      </c>
      <c r="C431" s="1310"/>
      <c r="D431" s="1310"/>
      <c r="E431" s="1310"/>
      <c r="F431" s="1310"/>
      <c r="G431" s="1310"/>
      <c r="H431" s="1310"/>
      <c r="I431" s="1310"/>
      <c r="J431" s="1310"/>
      <c r="K431" s="1311"/>
      <c r="L431" s="660" t="str">
        <f>IF(基本情報入力シート!M474="","",基本情報入力シート!M474)</f>
        <v/>
      </c>
      <c r="M431" s="660" t="str">
        <f>IF(基本情報入力シート!R474="","",基本情報入力シート!R474)</f>
        <v/>
      </c>
      <c r="N431" s="660" t="str">
        <f>IF(基本情報入力シート!W474="","",基本情報入力シート!W474)</f>
        <v/>
      </c>
      <c r="O431" s="660" t="str">
        <f>IF(基本情報入力シート!X474="","",基本情報入力シート!X474)</f>
        <v/>
      </c>
      <c r="P431" s="661" t="str">
        <f>IF(基本情報入力シート!Y474="","",基本情報入力シート!Y474)</f>
        <v/>
      </c>
      <c r="Q431" s="641" t="str">
        <f>IF(基本情報入力シート!Z474="","",基本情報入力シート!Z474)</f>
        <v/>
      </c>
      <c r="R431" s="662" t="str">
        <f>IF(基本情報入力シート!AA474="","",基本情報入力シート!AA474)</f>
        <v/>
      </c>
      <c r="S431" s="157"/>
      <c r="T431" s="663" t="str">
        <f>IF(P431="","",VLOOKUP(P431,【参考】数式用2!$A$3:$C$26,3,FALSE))</f>
        <v/>
      </c>
      <c r="U431" s="664" t="s">
        <v>121</v>
      </c>
      <c r="V431" s="158"/>
      <c r="W431" s="665" t="s">
        <v>122</v>
      </c>
      <c r="X431" s="158"/>
      <c r="Y431" s="664" t="s">
        <v>123</v>
      </c>
      <c r="Z431" s="158"/>
      <c r="AA431" s="664" t="s">
        <v>122</v>
      </c>
      <c r="AB431" s="158"/>
      <c r="AC431" s="664" t="s">
        <v>124</v>
      </c>
      <c r="AD431" s="306" t="s">
        <v>125</v>
      </c>
      <c r="AE431" s="666" t="str">
        <f t="shared" si="16"/>
        <v/>
      </c>
      <c r="AF431" s="667" t="s">
        <v>126</v>
      </c>
      <c r="AG431" s="668" t="str">
        <f t="shared" si="17"/>
        <v/>
      </c>
    </row>
    <row r="432" spans="1:33" ht="36.75" customHeight="1">
      <c r="A432" s="660">
        <f t="shared" si="18"/>
        <v>422</v>
      </c>
      <c r="B432" s="1309" t="str">
        <f>IF(基本情報入力シート!C475="","",基本情報入力シート!C475)</f>
        <v/>
      </c>
      <c r="C432" s="1310"/>
      <c r="D432" s="1310"/>
      <c r="E432" s="1310"/>
      <c r="F432" s="1310"/>
      <c r="G432" s="1310"/>
      <c r="H432" s="1310"/>
      <c r="I432" s="1310"/>
      <c r="J432" s="1310"/>
      <c r="K432" s="1311"/>
      <c r="L432" s="660" t="str">
        <f>IF(基本情報入力シート!M475="","",基本情報入力シート!M475)</f>
        <v/>
      </c>
      <c r="M432" s="660" t="str">
        <f>IF(基本情報入力シート!R475="","",基本情報入力シート!R475)</f>
        <v/>
      </c>
      <c r="N432" s="660" t="str">
        <f>IF(基本情報入力シート!W475="","",基本情報入力シート!W475)</f>
        <v/>
      </c>
      <c r="O432" s="660" t="str">
        <f>IF(基本情報入力シート!X475="","",基本情報入力シート!X475)</f>
        <v/>
      </c>
      <c r="P432" s="661" t="str">
        <f>IF(基本情報入力シート!Y475="","",基本情報入力シート!Y475)</f>
        <v/>
      </c>
      <c r="Q432" s="641" t="str">
        <f>IF(基本情報入力シート!Z475="","",基本情報入力シート!Z475)</f>
        <v/>
      </c>
      <c r="R432" s="662" t="str">
        <f>IF(基本情報入力シート!AA475="","",基本情報入力シート!AA475)</f>
        <v/>
      </c>
      <c r="S432" s="157"/>
      <c r="T432" s="663" t="str">
        <f>IF(P432="","",VLOOKUP(P432,【参考】数式用2!$A$3:$C$26,3,FALSE))</f>
        <v/>
      </c>
      <c r="U432" s="664" t="s">
        <v>121</v>
      </c>
      <c r="V432" s="158"/>
      <c r="W432" s="665" t="s">
        <v>122</v>
      </c>
      <c r="X432" s="158"/>
      <c r="Y432" s="664" t="s">
        <v>123</v>
      </c>
      <c r="Z432" s="158"/>
      <c r="AA432" s="664" t="s">
        <v>122</v>
      </c>
      <c r="AB432" s="158"/>
      <c r="AC432" s="664" t="s">
        <v>124</v>
      </c>
      <c r="AD432" s="306" t="s">
        <v>125</v>
      </c>
      <c r="AE432" s="666" t="str">
        <f t="shared" si="16"/>
        <v/>
      </c>
      <c r="AF432" s="667" t="s">
        <v>126</v>
      </c>
      <c r="AG432" s="668" t="str">
        <f t="shared" si="17"/>
        <v/>
      </c>
    </row>
    <row r="433" spans="1:33" ht="36.75" customHeight="1">
      <c r="A433" s="660">
        <f t="shared" si="18"/>
        <v>423</v>
      </c>
      <c r="B433" s="1309" t="str">
        <f>IF(基本情報入力シート!C476="","",基本情報入力シート!C476)</f>
        <v/>
      </c>
      <c r="C433" s="1310"/>
      <c r="D433" s="1310"/>
      <c r="E433" s="1310"/>
      <c r="F433" s="1310"/>
      <c r="G433" s="1310"/>
      <c r="H433" s="1310"/>
      <c r="I433" s="1310"/>
      <c r="J433" s="1310"/>
      <c r="K433" s="1311"/>
      <c r="L433" s="660" t="str">
        <f>IF(基本情報入力シート!M476="","",基本情報入力シート!M476)</f>
        <v/>
      </c>
      <c r="M433" s="660" t="str">
        <f>IF(基本情報入力シート!R476="","",基本情報入力シート!R476)</f>
        <v/>
      </c>
      <c r="N433" s="660" t="str">
        <f>IF(基本情報入力シート!W476="","",基本情報入力シート!W476)</f>
        <v/>
      </c>
      <c r="O433" s="660" t="str">
        <f>IF(基本情報入力シート!X476="","",基本情報入力シート!X476)</f>
        <v/>
      </c>
      <c r="P433" s="661" t="str">
        <f>IF(基本情報入力シート!Y476="","",基本情報入力シート!Y476)</f>
        <v/>
      </c>
      <c r="Q433" s="641" t="str">
        <f>IF(基本情報入力シート!Z476="","",基本情報入力シート!Z476)</f>
        <v/>
      </c>
      <c r="R433" s="662" t="str">
        <f>IF(基本情報入力シート!AA476="","",基本情報入力シート!AA476)</f>
        <v/>
      </c>
      <c r="S433" s="157"/>
      <c r="T433" s="663" t="str">
        <f>IF(P433="","",VLOOKUP(P433,【参考】数式用2!$A$3:$C$26,3,FALSE))</f>
        <v/>
      </c>
      <c r="U433" s="664" t="s">
        <v>121</v>
      </c>
      <c r="V433" s="158"/>
      <c r="W433" s="665" t="s">
        <v>122</v>
      </c>
      <c r="X433" s="158"/>
      <c r="Y433" s="664" t="s">
        <v>123</v>
      </c>
      <c r="Z433" s="158"/>
      <c r="AA433" s="664" t="s">
        <v>122</v>
      </c>
      <c r="AB433" s="158"/>
      <c r="AC433" s="664" t="s">
        <v>124</v>
      </c>
      <c r="AD433" s="306" t="s">
        <v>125</v>
      </c>
      <c r="AE433" s="666" t="str">
        <f t="shared" si="16"/>
        <v/>
      </c>
      <c r="AF433" s="667" t="s">
        <v>126</v>
      </c>
      <c r="AG433" s="668" t="str">
        <f t="shared" si="17"/>
        <v/>
      </c>
    </row>
    <row r="434" spans="1:33" ht="36.75" customHeight="1">
      <c r="A434" s="660">
        <f t="shared" si="18"/>
        <v>424</v>
      </c>
      <c r="B434" s="1309" t="str">
        <f>IF(基本情報入力シート!C477="","",基本情報入力シート!C477)</f>
        <v/>
      </c>
      <c r="C434" s="1310"/>
      <c r="D434" s="1310"/>
      <c r="E434" s="1310"/>
      <c r="F434" s="1310"/>
      <c r="G434" s="1310"/>
      <c r="H434" s="1310"/>
      <c r="I434" s="1310"/>
      <c r="J434" s="1310"/>
      <c r="K434" s="1311"/>
      <c r="L434" s="660" t="str">
        <f>IF(基本情報入力シート!M477="","",基本情報入力シート!M477)</f>
        <v/>
      </c>
      <c r="M434" s="660" t="str">
        <f>IF(基本情報入力シート!R477="","",基本情報入力シート!R477)</f>
        <v/>
      </c>
      <c r="N434" s="660" t="str">
        <f>IF(基本情報入力シート!W477="","",基本情報入力シート!W477)</f>
        <v/>
      </c>
      <c r="O434" s="660" t="str">
        <f>IF(基本情報入力シート!X477="","",基本情報入力シート!X477)</f>
        <v/>
      </c>
      <c r="P434" s="661" t="str">
        <f>IF(基本情報入力シート!Y477="","",基本情報入力シート!Y477)</f>
        <v/>
      </c>
      <c r="Q434" s="641" t="str">
        <f>IF(基本情報入力シート!Z477="","",基本情報入力シート!Z477)</f>
        <v/>
      </c>
      <c r="R434" s="662" t="str">
        <f>IF(基本情報入力シート!AA477="","",基本情報入力シート!AA477)</f>
        <v/>
      </c>
      <c r="S434" s="157"/>
      <c r="T434" s="663" t="str">
        <f>IF(P434="","",VLOOKUP(P434,【参考】数式用2!$A$3:$C$26,3,FALSE))</f>
        <v/>
      </c>
      <c r="U434" s="664" t="s">
        <v>121</v>
      </c>
      <c r="V434" s="158"/>
      <c r="W434" s="665" t="s">
        <v>122</v>
      </c>
      <c r="X434" s="158"/>
      <c r="Y434" s="664" t="s">
        <v>123</v>
      </c>
      <c r="Z434" s="158"/>
      <c r="AA434" s="664" t="s">
        <v>122</v>
      </c>
      <c r="AB434" s="158"/>
      <c r="AC434" s="664" t="s">
        <v>124</v>
      </c>
      <c r="AD434" s="306" t="s">
        <v>125</v>
      </c>
      <c r="AE434" s="666" t="str">
        <f t="shared" si="16"/>
        <v/>
      </c>
      <c r="AF434" s="667" t="s">
        <v>126</v>
      </c>
      <c r="AG434" s="668" t="str">
        <f t="shared" si="17"/>
        <v/>
      </c>
    </row>
    <row r="435" spans="1:33" ht="36.75" customHeight="1">
      <c r="A435" s="660">
        <f t="shared" si="18"/>
        <v>425</v>
      </c>
      <c r="B435" s="1309" t="str">
        <f>IF(基本情報入力シート!C478="","",基本情報入力シート!C478)</f>
        <v/>
      </c>
      <c r="C435" s="1310"/>
      <c r="D435" s="1310"/>
      <c r="E435" s="1310"/>
      <c r="F435" s="1310"/>
      <c r="G435" s="1310"/>
      <c r="H435" s="1310"/>
      <c r="I435" s="1310"/>
      <c r="J435" s="1310"/>
      <c r="K435" s="1311"/>
      <c r="L435" s="660" t="str">
        <f>IF(基本情報入力シート!M478="","",基本情報入力シート!M478)</f>
        <v/>
      </c>
      <c r="M435" s="660" t="str">
        <f>IF(基本情報入力シート!R478="","",基本情報入力シート!R478)</f>
        <v/>
      </c>
      <c r="N435" s="660" t="str">
        <f>IF(基本情報入力シート!W478="","",基本情報入力シート!W478)</f>
        <v/>
      </c>
      <c r="O435" s="660" t="str">
        <f>IF(基本情報入力シート!X478="","",基本情報入力シート!X478)</f>
        <v/>
      </c>
      <c r="P435" s="661" t="str">
        <f>IF(基本情報入力シート!Y478="","",基本情報入力シート!Y478)</f>
        <v/>
      </c>
      <c r="Q435" s="641" t="str">
        <f>IF(基本情報入力シート!Z478="","",基本情報入力シート!Z478)</f>
        <v/>
      </c>
      <c r="R435" s="662" t="str">
        <f>IF(基本情報入力シート!AA478="","",基本情報入力シート!AA478)</f>
        <v/>
      </c>
      <c r="S435" s="157"/>
      <c r="T435" s="663" t="str">
        <f>IF(P435="","",VLOOKUP(P435,【参考】数式用2!$A$3:$C$26,3,FALSE))</f>
        <v/>
      </c>
      <c r="U435" s="664" t="s">
        <v>121</v>
      </c>
      <c r="V435" s="158"/>
      <c r="W435" s="665" t="s">
        <v>122</v>
      </c>
      <c r="X435" s="158"/>
      <c r="Y435" s="664" t="s">
        <v>123</v>
      </c>
      <c r="Z435" s="158"/>
      <c r="AA435" s="664" t="s">
        <v>122</v>
      </c>
      <c r="AB435" s="158"/>
      <c r="AC435" s="664" t="s">
        <v>124</v>
      </c>
      <c r="AD435" s="306" t="s">
        <v>125</v>
      </c>
      <c r="AE435" s="666" t="str">
        <f t="shared" si="16"/>
        <v/>
      </c>
      <c r="AF435" s="667" t="s">
        <v>126</v>
      </c>
      <c r="AG435" s="668" t="str">
        <f t="shared" si="17"/>
        <v/>
      </c>
    </row>
    <row r="436" spans="1:33" ht="36.75" customHeight="1">
      <c r="A436" s="660">
        <f t="shared" si="18"/>
        <v>426</v>
      </c>
      <c r="B436" s="1309" t="str">
        <f>IF(基本情報入力シート!C479="","",基本情報入力シート!C479)</f>
        <v/>
      </c>
      <c r="C436" s="1310"/>
      <c r="D436" s="1310"/>
      <c r="E436" s="1310"/>
      <c r="F436" s="1310"/>
      <c r="G436" s="1310"/>
      <c r="H436" s="1310"/>
      <c r="I436" s="1310"/>
      <c r="J436" s="1310"/>
      <c r="K436" s="1311"/>
      <c r="L436" s="660" t="str">
        <f>IF(基本情報入力シート!M479="","",基本情報入力シート!M479)</f>
        <v/>
      </c>
      <c r="M436" s="660" t="str">
        <f>IF(基本情報入力シート!R479="","",基本情報入力シート!R479)</f>
        <v/>
      </c>
      <c r="N436" s="660" t="str">
        <f>IF(基本情報入力シート!W479="","",基本情報入力シート!W479)</f>
        <v/>
      </c>
      <c r="O436" s="660" t="str">
        <f>IF(基本情報入力シート!X479="","",基本情報入力シート!X479)</f>
        <v/>
      </c>
      <c r="P436" s="661" t="str">
        <f>IF(基本情報入力シート!Y479="","",基本情報入力シート!Y479)</f>
        <v/>
      </c>
      <c r="Q436" s="641" t="str">
        <f>IF(基本情報入力シート!Z479="","",基本情報入力シート!Z479)</f>
        <v/>
      </c>
      <c r="R436" s="662" t="str">
        <f>IF(基本情報入力シート!AA479="","",基本情報入力シート!AA479)</f>
        <v/>
      </c>
      <c r="S436" s="157"/>
      <c r="T436" s="663" t="str">
        <f>IF(P436="","",VLOOKUP(P436,【参考】数式用2!$A$3:$C$26,3,FALSE))</f>
        <v/>
      </c>
      <c r="U436" s="664" t="s">
        <v>121</v>
      </c>
      <c r="V436" s="158"/>
      <c r="W436" s="665" t="s">
        <v>122</v>
      </c>
      <c r="X436" s="158"/>
      <c r="Y436" s="664" t="s">
        <v>123</v>
      </c>
      <c r="Z436" s="158"/>
      <c r="AA436" s="664" t="s">
        <v>122</v>
      </c>
      <c r="AB436" s="158"/>
      <c r="AC436" s="664" t="s">
        <v>124</v>
      </c>
      <c r="AD436" s="306" t="s">
        <v>125</v>
      </c>
      <c r="AE436" s="666" t="str">
        <f t="shared" si="16"/>
        <v/>
      </c>
      <c r="AF436" s="667" t="s">
        <v>126</v>
      </c>
      <c r="AG436" s="668" t="str">
        <f t="shared" si="17"/>
        <v/>
      </c>
    </row>
    <row r="437" spans="1:33" ht="36.75" customHeight="1">
      <c r="A437" s="660">
        <f t="shared" si="18"/>
        <v>427</v>
      </c>
      <c r="B437" s="1309" t="str">
        <f>IF(基本情報入力シート!C480="","",基本情報入力シート!C480)</f>
        <v/>
      </c>
      <c r="C437" s="1310"/>
      <c r="D437" s="1310"/>
      <c r="E437" s="1310"/>
      <c r="F437" s="1310"/>
      <c r="G437" s="1310"/>
      <c r="H437" s="1310"/>
      <c r="I437" s="1310"/>
      <c r="J437" s="1310"/>
      <c r="K437" s="1311"/>
      <c r="L437" s="660" t="str">
        <f>IF(基本情報入力シート!M480="","",基本情報入力シート!M480)</f>
        <v/>
      </c>
      <c r="M437" s="660" t="str">
        <f>IF(基本情報入力シート!R480="","",基本情報入力シート!R480)</f>
        <v/>
      </c>
      <c r="N437" s="660" t="str">
        <f>IF(基本情報入力シート!W480="","",基本情報入力シート!W480)</f>
        <v/>
      </c>
      <c r="O437" s="660" t="str">
        <f>IF(基本情報入力シート!X480="","",基本情報入力シート!X480)</f>
        <v/>
      </c>
      <c r="P437" s="661" t="str">
        <f>IF(基本情報入力シート!Y480="","",基本情報入力シート!Y480)</f>
        <v/>
      </c>
      <c r="Q437" s="641" t="str">
        <f>IF(基本情報入力シート!Z480="","",基本情報入力シート!Z480)</f>
        <v/>
      </c>
      <c r="R437" s="662" t="str">
        <f>IF(基本情報入力シート!AA480="","",基本情報入力シート!AA480)</f>
        <v/>
      </c>
      <c r="S437" s="157"/>
      <c r="T437" s="663" t="str">
        <f>IF(P437="","",VLOOKUP(P437,【参考】数式用2!$A$3:$C$26,3,FALSE))</f>
        <v/>
      </c>
      <c r="U437" s="664" t="s">
        <v>121</v>
      </c>
      <c r="V437" s="158"/>
      <c r="W437" s="665" t="s">
        <v>122</v>
      </c>
      <c r="X437" s="158"/>
      <c r="Y437" s="664" t="s">
        <v>123</v>
      </c>
      <c r="Z437" s="158"/>
      <c r="AA437" s="664" t="s">
        <v>122</v>
      </c>
      <c r="AB437" s="158"/>
      <c r="AC437" s="664" t="s">
        <v>124</v>
      </c>
      <c r="AD437" s="306" t="s">
        <v>125</v>
      </c>
      <c r="AE437" s="666" t="str">
        <f t="shared" si="16"/>
        <v/>
      </c>
      <c r="AF437" s="667" t="s">
        <v>126</v>
      </c>
      <c r="AG437" s="668" t="str">
        <f t="shared" si="17"/>
        <v/>
      </c>
    </row>
    <row r="438" spans="1:33" ht="36.75" customHeight="1">
      <c r="A438" s="660">
        <f t="shared" si="18"/>
        <v>428</v>
      </c>
      <c r="B438" s="1309" t="str">
        <f>IF(基本情報入力シート!C481="","",基本情報入力シート!C481)</f>
        <v/>
      </c>
      <c r="C438" s="1310"/>
      <c r="D438" s="1310"/>
      <c r="E438" s="1310"/>
      <c r="F438" s="1310"/>
      <c r="G438" s="1310"/>
      <c r="H438" s="1310"/>
      <c r="I438" s="1310"/>
      <c r="J438" s="1310"/>
      <c r="K438" s="1311"/>
      <c r="L438" s="660" t="str">
        <f>IF(基本情報入力シート!M481="","",基本情報入力シート!M481)</f>
        <v/>
      </c>
      <c r="M438" s="660" t="str">
        <f>IF(基本情報入力シート!R481="","",基本情報入力シート!R481)</f>
        <v/>
      </c>
      <c r="N438" s="660" t="str">
        <f>IF(基本情報入力シート!W481="","",基本情報入力シート!W481)</f>
        <v/>
      </c>
      <c r="O438" s="660" t="str">
        <f>IF(基本情報入力シート!X481="","",基本情報入力シート!X481)</f>
        <v/>
      </c>
      <c r="P438" s="661" t="str">
        <f>IF(基本情報入力シート!Y481="","",基本情報入力シート!Y481)</f>
        <v/>
      </c>
      <c r="Q438" s="641" t="str">
        <f>IF(基本情報入力シート!Z481="","",基本情報入力シート!Z481)</f>
        <v/>
      </c>
      <c r="R438" s="662" t="str">
        <f>IF(基本情報入力シート!AA481="","",基本情報入力シート!AA481)</f>
        <v/>
      </c>
      <c r="S438" s="157"/>
      <c r="T438" s="663" t="str">
        <f>IF(P438="","",VLOOKUP(P438,【参考】数式用2!$A$3:$C$26,3,FALSE))</f>
        <v/>
      </c>
      <c r="U438" s="664" t="s">
        <v>121</v>
      </c>
      <c r="V438" s="158"/>
      <c r="W438" s="665" t="s">
        <v>122</v>
      </c>
      <c r="X438" s="158"/>
      <c r="Y438" s="664" t="s">
        <v>123</v>
      </c>
      <c r="Z438" s="158"/>
      <c r="AA438" s="664" t="s">
        <v>122</v>
      </c>
      <c r="AB438" s="158"/>
      <c r="AC438" s="664" t="s">
        <v>124</v>
      </c>
      <c r="AD438" s="306" t="s">
        <v>125</v>
      </c>
      <c r="AE438" s="666" t="str">
        <f t="shared" si="16"/>
        <v/>
      </c>
      <c r="AF438" s="667" t="s">
        <v>126</v>
      </c>
      <c r="AG438" s="668" t="str">
        <f t="shared" si="17"/>
        <v/>
      </c>
    </row>
    <row r="439" spans="1:33" ht="36.75" customHeight="1">
      <c r="A439" s="660">
        <f t="shared" si="18"/>
        <v>429</v>
      </c>
      <c r="B439" s="1309" t="str">
        <f>IF(基本情報入力シート!C482="","",基本情報入力シート!C482)</f>
        <v/>
      </c>
      <c r="C439" s="1310"/>
      <c r="D439" s="1310"/>
      <c r="E439" s="1310"/>
      <c r="F439" s="1310"/>
      <c r="G439" s="1310"/>
      <c r="H439" s="1310"/>
      <c r="I439" s="1310"/>
      <c r="J439" s="1310"/>
      <c r="K439" s="1311"/>
      <c r="L439" s="660" t="str">
        <f>IF(基本情報入力シート!M482="","",基本情報入力シート!M482)</f>
        <v/>
      </c>
      <c r="M439" s="660" t="str">
        <f>IF(基本情報入力シート!R482="","",基本情報入力シート!R482)</f>
        <v/>
      </c>
      <c r="N439" s="660" t="str">
        <f>IF(基本情報入力シート!W482="","",基本情報入力シート!W482)</f>
        <v/>
      </c>
      <c r="O439" s="660" t="str">
        <f>IF(基本情報入力シート!X482="","",基本情報入力シート!X482)</f>
        <v/>
      </c>
      <c r="P439" s="661" t="str">
        <f>IF(基本情報入力シート!Y482="","",基本情報入力シート!Y482)</f>
        <v/>
      </c>
      <c r="Q439" s="641" t="str">
        <f>IF(基本情報入力シート!Z482="","",基本情報入力シート!Z482)</f>
        <v/>
      </c>
      <c r="R439" s="662" t="str">
        <f>IF(基本情報入力シート!AA482="","",基本情報入力シート!AA482)</f>
        <v/>
      </c>
      <c r="S439" s="157"/>
      <c r="T439" s="663" t="str">
        <f>IF(P439="","",VLOOKUP(P439,【参考】数式用2!$A$3:$C$26,3,FALSE))</f>
        <v/>
      </c>
      <c r="U439" s="664" t="s">
        <v>121</v>
      </c>
      <c r="V439" s="158"/>
      <c r="W439" s="665" t="s">
        <v>122</v>
      </c>
      <c r="X439" s="158"/>
      <c r="Y439" s="664" t="s">
        <v>123</v>
      </c>
      <c r="Z439" s="158"/>
      <c r="AA439" s="664" t="s">
        <v>122</v>
      </c>
      <c r="AB439" s="158"/>
      <c r="AC439" s="664" t="s">
        <v>124</v>
      </c>
      <c r="AD439" s="306" t="s">
        <v>125</v>
      </c>
      <c r="AE439" s="666" t="str">
        <f t="shared" si="16"/>
        <v/>
      </c>
      <c r="AF439" s="667" t="s">
        <v>126</v>
      </c>
      <c r="AG439" s="668" t="str">
        <f t="shared" si="17"/>
        <v/>
      </c>
    </row>
    <row r="440" spans="1:33" ht="36.75" customHeight="1">
      <c r="A440" s="660">
        <f t="shared" si="18"/>
        <v>430</v>
      </c>
      <c r="B440" s="1309" t="str">
        <f>IF(基本情報入力シート!C483="","",基本情報入力シート!C483)</f>
        <v/>
      </c>
      <c r="C440" s="1310"/>
      <c r="D440" s="1310"/>
      <c r="E440" s="1310"/>
      <c r="F440" s="1310"/>
      <c r="G440" s="1310"/>
      <c r="H440" s="1310"/>
      <c r="I440" s="1310"/>
      <c r="J440" s="1310"/>
      <c r="K440" s="1311"/>
      <c r="L440" s="660" t="str">
        <f>IF(基本情報入力シート!M483="","",基本情報入力シート!M483)</f>
        <v/>
      </c>
      <c r="M440" s="660" t="str">
        <f>IF(基本情報入力シート!R483="","",基本情報入力シート!R483)</f>
        <v/>
      </c>
      <c r="N440" s="660" t="str">
        <f>IF(基本情報入力シート!W483="","",基本情報入力シート!W483)</f>
        <v/>
      </c>
      <c r="O440" s="660" t="str">
        <f>IF(基本情報入力シート!X483="","",基本情報入力シート!X483)</f>
        <v/>
      </c>
      <c r="P440" s="661" t="str">
        <f>IF(基本情報入力シート!Y483="","",基本情報入力シート!Y483)</f>
        <v/>
      </c>
      <c r="Q440" s="641" t="str">
        <f>IF(基本情報入力シート!Z483="","",基本情報入力シート!Z483)</f>
        <v/>
      </c>
      <c r="R440" s="662" t="str">
        <f>IF(基本情報入力シート!AA483="","",基本情報入力シート!AA483)</f>
        <v/>
      </c>
      <c r="S440" s="157"/>
      <c r="T440" s="663" t="str">
        <f>IF(P440="","",VLOOKUP(P440,【参考】数式用2!$A$3:$C$26,3,FALSE))</f>
        <v/>
      </c>
      <c r="U440" s="664" t="s">
        <v>121</v>
      </c>
      <c r="V440" s="158"/>
      <c r="W440" s="665" t="s">
        <v>122</v>
      </c>
      <c r="X440" s="158"/>
      <c r="Y440" s="664" t="s">
        <v>123</v>
      </c>
      <c r="Z440" s="158"/>
      <c r="AA440" s="664" t="s">
        <v>122</v>
      </c>
      <c r="AB440" s="158"/>
      <c r="AC440" s="664" t="s">
        <v>124</v>
      </c>
      <c r="AD440" s="306" t="s">
        <v>125</v>
      </c>
      <c r="AE440" s="666" t="str">
        <f t="shared" si="16"/>
        <v/>
      </c>
      <c r="AF440" s="667" t="s">
        <v>126</v>
      </c>
      <c r="AG440" s="668" t="str">
        <f t="shared" si="17"/>
        <v/>
      </c>
    </row>
    <row r="441" spans="1:33" ht="36.75" customHeight="1">
      <c r="A441" s="660">
        <f t="shared" si="18"/>
        <v>431</v>
      </c>
      <c r="B441" s="1309" t="str">
        <f>IF(基本情報入力シート!C484="","",基本情報入力シート!C484)</f>
        <v/>
      </c>
      <c r="C441" s="1310"/>
      <c r="D441" s="1310"/>
      <c r="E441" s="1310"/>
      <c r="F441" s="1310"/>
      <c r="G441" s="1310"/>
      <c r="H441" s="1310"/>
      <c r="I441" s="1310"/>
      <c r="J441" s="1310"/>
      <c r="K441" s="1311"/>
      <c r="L441" s="660" t="str">
        <f>IF(基本情報入力シート!M484="","",基本情報入力シート!M484)</f>
        <v/>
      </c>
      <c r="M441" s="660" t="str">
        <f>IF(基本情報入力シート!R484="","",基本情報入力シート!R484)</f>
        <v/>
      </c>
      <c r="N441" s="660" t="str">
        <f>IF(基本情報入力シート!W484="","",基本情報入力シート!W484)</f>
        <v/>
      </c>
      <c r="O441" s="660" t="str">
        <f>IF(基本情報入力シート!X484="","",基本情報入力シート!X484)</f>
        <v/>
      </c>
      <c r="P441" s="661" t="str">
        <f>IF(基本情報入力シート!Y484="","",基本情報入力シート!Y484)</f>
        <v/>
      </c>
      <c r="Q441" s="641" t="str">
        <f>IF(基本情報入力シート!Z484="","",基本情報入力シート!Z484)</f>
        <v/>
      </c>
      <c r="R441" s="662" t="str">
        <f>IF(基本情報入力シート!AA484="","",基本情報入力シート!AA484)</f>
        <v/>
      </c>
      <c r="S441" s="157"/>
      <c r="T441" s="663" t="str">
        <f>IF(P441="","",VLOOKUP(P441,【参考】数式用2!$A$3:$C$26,3,FALSE))</f>
        <v/>
      </c>
      <c r="U441" s="664" t="s">
        <v>121</v>
      </c>
      <c r="V441" s="158"/>
      <c r="W441" s="665" t="s">
        <v>122</v>
      </c>
      <c r="X441" s="158"/>
      <c r="Y441" s="664" t="s">
        <v>123</v>
      </c>
      <c r="Z441" s="158"/>
      <c r="AA441" s="664" t="s">
        <v>122</v>
      </c>
      <c r="AB441" s="158"/>
      <c r="AC441" s="664" t="s">
        <v>124</v>
      </c>
      <c r="AD441" s="306" t="s">
        <v>125</v>
      </c>
      <c r="AE441" s="666" t="str">
        <f t="shared" si="16"/>
        <v/>
      </c>
      <c r="AF441" s="667" t="s">
        <v>126</v>
      </c>
      <c r="AG441" s="668" t="str">
        <f t="shared" si="17"/>
        <v/>
      </c>
    </row>
    <row r="442" spans="1:33" ht="36.75" customHeight="1">
      <c r="A442" s="660">
        <f t="shared" si="18"/>
        <v>432</v>
      </c>
      <c r="B442" s="1309" t="str">
        <f>IF(基本情報入力シート!C485="","",基本情報入力シート!C485)</f>
        <v/>
      </c>
      <c r="C442" s="1310"/>
      <c r="D442" s="1310"/>
      <c r="E442" s="1310"/>
      <c r="F442" s="1310"/>
      <c r="G442" s="1310"/>
      <c r="H442" s="1310"/>
      <c r="I442" s="1310"/>
      <c r="J442" s="1310"/>
      <c r="K442" s="1311"/>
      <c r="L442" s="660" t="str">
        <f>IF(基本情報入力シート!M485="","",基本情報入力シート!M485)</f>
        <v/>
      </c>
      <c r="M442" s="660" t="str">
        <f>IF(基本情報入力シート!R485="","",基本情報入力シート!R485)</f>
        <v/>
      </c>
      <c r="N442" s="660" t="str">
        <f>IF(基本情報入力シート!W485="","",基本情報入力シート!W485)</f>
        <v/>
      </c>
      <c r="O442" s="660" t="str">
        <f>IF(基本情報入力シート!X485="","",基本情報入力シート!X485)</f>
        <v/>
      </c>
      <c r="P442" s="661" t="str">
        <f>IF(基本情報入力シート!Y485="","",基本情報入力シート!Y485)</f>
        <v/>
      </c>
      <c r="Q442" s="641" t="str">
        <f>IF(基本情報入力シート!Z485="","",基本情報入力シート!Z485)</f>
        <v/>
      </c>
      <c r="R442" s="662" t="str">
        <f>IF(基本情報入力シート!AA485="","",基本情報入力シート!AA485)</f>
        <v/>
      </c>
      <c r="S442" s="157"/>
      <c r="T442" s="663" t="str">
        <f>IF(P442="","",VLOOKUP(P442,【参考】数式用2!$A$3:$C$26,3,FALSE))</f>
        <v/>
      </c>
      <c r="U442" s="664" t="s">
        <v>121</v>
      </c>
      <c r="V442" s="158"/>
      <c r="W442" s="665" t="s">
        <v>122</v>
      </c>
      <c r="X442" s="158"/>
      <c r="Y442" s="664" t="s">
        <v>123</v>
      </c>
      <c r="Z442" s="158"/>
      <c r="AA442" s="664" t="s">
        <v>122</v>
      </c>
      <c r="AB442" s="158"/>
      <c r="AC442" s="664" t="s">
        <v>124</v>
      </c>
      <c r="AD442" s="306" t="s">
        <v>125</v>
      </c>
      <c r="AE442" s="666" t="str">
        <f t="shared" si="16"/>
        <v/>
      </c>
      <c r="AF442" s="667" t="s">
        <v>126</v>
      </c>
      <c r="AG442" s="668" t="str">
        <f t="shared" si="17"/>
        <v/>
      </c>
    </row>
    <row r="443" spans="1:33" ht="36.75" customHeight="1">
      <c r="A443" s="660">
        <f t="shared" si="18"/>
        <v>433</v>
      </c>
      <c r="B443" s="1309" t="str">
        <f>IF(基本情報入力シート!C486="","",基本情報入力シート!C486)</f>
        <v/>
      </c>
      <c r="C443" s="1310"/>
      <c r="D443" s="1310"/>
      <c r="E443" s="1310"/>
      <c r="F443" s="1310"/>
      <c r="G443" s="1310"/>
      <c r="H443" s="1310"/>
      <c r="I443" s="1310"/>
      <c r="J443" s="1310"/>
      <c r="K443" s="1311"/>
      <c r="L443" s="660" t="str">
        <f>IF(基本情報入力シート!M486="","",基本情報入力シート!M486)</f>
        <v/>
      </c>
      <c r="M443" s="660" t="str">
        <f>IF(基本情報入力シート!R486="","",基本情報入力シート!R486)</f>
        <v/>
      </c>
      <c r="N443" s="660" t="str">
        <f>IF(基本情報入力シート!W486="","",基本情報入力シート!W486)</f>
        <v/>
      </c>
      <c r="O443" s="660" t="str">
        <f>IF(基本情報入力シート!X486="","",基本情報入力シート!X486)</f>
        <v/>
      </c>
      <c r="P443" s="661" t="str">
        <f>IF(基本情報入力シート!Y486="","",基本情報入力シート!Y486)</f>
        <v/>
      </c>
      <c r="Q443" s="641" t="str">
        <f>IF(基本情報入力シート!Z486="","",基本情報入力シート!Z486)</f>
        <v/>
      </c>
      <c r="R443" s="662" t="str">
        <f>IF(基本情報入力シート!AA486="","",基本情報入力シート!AA486)</f>
        <v/>
      </c>
      <c r="S443" s="157"/>
      <c r="T443" s="663" t="str">
        <f>IF(P443="","",VLOOKUP(P443,【参考】数式用2!$A$3:$C$26,3,FALSE))</f>
        <v/>
      </c>
      <c r="U443" s="664" t="s">
        <v>121</v>
      </c>
      <c r="V443" s="158"/>
      <c r="W443" s="665" t="s">
        <v>122</v>
      </c>
      <c r="X443" s="158"/>
      <c r="Y443" s="664" t="s">
        <v>123</v>
      </c>
      <c r="Z443" s="158"/>
      <c r="AA443" s="664" t="s">
        <v>122</v>
      </c>
      <c r="AB443" s="158"/>
      <c r="AC443" s="664" t="s">
        <v>124</v>
      </c>
      <c r="AD443" s="306" t="s">
        <v>125</v>
      </c>
      <c r="AE443" s="666" t="str">
        <f t="shared" si="16"/>
        <v/>
      </c>
      <c r="AF443" s="667" t="s">
        <v>126</v>
      </c>
      <c r="AG443" s="668" t="str">
        <f t="shared" si="17"/>
        <v/>
      </c>
    </row>
    <row r="444" spans="1:33" ht="36.75" customHeight="1">
      <c r="A444" s="660">
        <f t="shared" si="18"/>
        <v>434</v>
      </c>
      <c r="B444" s="1309" t="str">
        <f>IF(基本情報入力シート!C487="","",基本情報入力シート!C487)</f>
        <v/>
      </c>
      <c r="C444" s="1310"/>
      <c r="D444" s="1310"/>
      <c r="E444" s="1310"/>
      <c r="F444" s="1310"/>
      <c r="G444" s="1310"/>
      <c r="H444" s="1310"/>
      <c r="I444" s="1310"/>
      <c r="J444" s="1310"/>
      <c r="K444" s="1311"/>
      <c r="L444" s="660" t="str">
        <f>IF(基本情報入力シート!M487="","",基本情報入力シート!M487)</f>
        <v/>
      </c>
      <c r="M444" s="660" t="str">
        <f>IF(基本情報入力シート!R487="","",基本情報入力シート!R487)</f>
        <v/>
      </c>
      <c r="N444" s="660" t="str">
        <f>IF(基本情報入力シート!W487="","",基本情報入力シート!W487)</f>
        <v/>
      </c>
      <c r="O444" s="660" t="str">
        <f>IF(基本情報入力シート!X487="","",基本情報入力シート!X487)</f>
        <v/>
      </c>
      <c r="P444" s="661" t="str">
        <f>IF(基本情報入力シート!Y487="","",基本情報入力シート!Y487)</f>
        <v/>
      </c>
      <c r="Q444" s="641" t="str">
        <f>IF(基本情報入力シート!Z487="","",基本情報入力シート!Z487)</f>
        <v/>
      </c>
      <c r="R444" s="662" t="str">
        <f>IF(基本情報入力シート!AA487="","",基本情報入力シート!AA487)</f>
        <v/>
      </c>
      <c r="S444" s="157"/>
      <c r="T444" s="663" t="str">
        <f>IF(P444="","",VLOOKUP(P444,【参考】数式用2!$A$3:$C$26,3,FALSE))</f>
        <v/>
      </c>
      <c r="U444" s="664" t="s">
        <v>121</v>
      </c>
      <c r="V444" s="158"/>
      <c r="W444" s="665" t="s">
        <v>122</v>
      </c>
      <c r="X444" s="158"/>
      <c r="Y444" s="664" t="s">
        <v>123</v>
      </c>
      <c r="Z444" s="158"/>
      <c r="AA444" s="664" t="s">
        <v>122</v>
      </c>
      <c r="AB444" s="158"/>
      <c r="AC444" s="664" t="s">
        <v>124</v>
      </c>
      <c r="AD444" s="306" t="s">
        <v>125</v>
      </c>
      <c r="AE444" s="666" t="str">
        <f t="shared" si="16"/>
        <v/>
      </c>
      <c r="AF444" s="667" t="s">
        <v>126</v>
      </c>
      <c r="AG444" s="668" t="str">
        <f t="shared" si="17"/>
        <v/>
      </c>
    </row>
    <row r="445" spans="1:33" ht="36.75" customHeight="1">
      <c r="A445" s="660">
        <f t="shared" si="18"/>
        <v>435</v>
      </c>
      <c r="B445" s="1309" t="str">
        <f>IF(基本情報入力シート!C488="","",基本情報入力シート!C488)</f>
        <v/>
      </c>
      <c r="C445" s="1310"/>
      <c r="D445" s="1310"/>
      <c r="E445" s="1310"/>
      <c r="F445" s="1310"/>
      <c r="G445" s="1310"/>
      <c r="H445" s="1310"/>
      <c r="I445" s="1310"/>
      <c r="J445" s="1310"/>
      <c r="K445" s="1311"/>
      <c r="L445" s="660" t="str">
        <f>IF(基本情報入力シート!M488="","",基本情報入力シート!M488)</f>
        <v/>
      </c>
      <c r="M445" s="660" t="str">
        <f>IF(基本情報入力シート!R488="","",基本情報入力シート!R488)</f>
        <v/>
      </c>
      <c r="N445" s="660" t="str">
        <f>IF(基本情報入力シート!W488="","",基本情報入力シート!W488)</f>
        <v/>
      </c>
      <c r="O445" s="660" t="str">
        <f>IF(基本情報入力シート!X488="","",基本情報入力シート!X488)</f>
        <v/>
      </c>
      <c r="P445" s="661" t="str">
        <f>IF(基本情報入力シート!Y488="","",基本情報入力シート!Y488)</f>
        <v/>
      </c>
      <c r="Q445" s="641" t="str">
        <f>IF(基本情報入力シート!Z488="","",基本情報入力シート!Z488)</f>
        <v/>
      </c>
      <c r="R445" s="662" t="str">
        <f>IF(基本情報入力シート!AA488="","",基本情報入力シート!AA488)</f>
        <v/>
      </c>
      <c r="S445" s="157"/>
      <c r="T445" s="663" t="str">
        <f>IF(P445="","",VLOOKUP(P445,【参考】数式用2!$A$3:$C$26,3,FALSE))</f>
        <v/>
      </c>
      <c r="U445" s="664" t="s">
        <v>121</v>
      </c>
      <c r="V445" s="158"/>
      <c r="W445" s="665" t="s">
        <v>122</v>
      </c>
      <c r="X445" s="158"/>
      <c r="Y445" s="664" t="s">
        <v>123</v>
      </c>
      <c r="Z445" s="158"/>
      <c r="AA445" s="664" t="s">
        <v>122</v>
      </c>
      <c r="AB445" s="158"/>
      <c r="AC445" s="664" t="s">
        <v>124</v>
      </c>
      <c r="AD445" s="306" t="s">
        <v>125</v>
      </c>
      <c r="AE445" s="666" t="str">
        <f t="shared" si="16"/>
        <v/>
      </c>
      <c r="AF445" s="667" t="s">
        <v>126</v>
      </c>
      <c r="AG445" s="668" t="str">
        <f t="shared" si="17"/>
        <v/>
      </c>
    </row>
    <row r="446" spans="1:33" ht="36.75" customHeight="1">
      <c r="A446" s="660">
        <f t="shared" si="18"/>
        <v>436</v>
      </c>
      <c r="B446" s="1309" t="str">
        <f>IF(基本情報入力シート!C489="","",基本情報入力シート!C489)</f>
        <v/>
      </c>
      <c r="C446" s="1310"/>
      <c r="D446" s="1310"/>
      <c r="E446" s="1310"/>
      <c r="F446" s="1310"/>
      <c r="G446" s="1310"/>
      <c r="H446" s="1310"/>
      <c r="I446" s="1310"/>
      <c r="J446" s="1310"/>
      <c r="K446" s="1311"/>
      <c r="L446" s="660" t="str">
        <f>IF(基本情報入力シート!M489="","",基本情報入力シート!M489)</f>
        <v/>
      </c>
      <c r="M446" s="660" t="str">
        <f>IF(基本情報入力シート!R489="","",基本情報入力シート!R489)</f>
        <v/>
      </c>
      <c r="N446" s="660" t="str">
        <f>IF(基本情報入力シート!W489="","",基本情報入力シート!W489)</f>
        <v/>
      </c>
      <c r="O446" s="660" t="str">
        <f>IF(基本情報入力シート!X489="","",基本情報入力シート!X489)</f>
        <v/>
      </c>
      <c r="P446" s="661" t="str">
        <f>IF(基本情報入力シート!Y489="","",基本情報入力シート!Y489)</f>
        <v/>
      </c>
      <c r="Q446" s="641" t="str">
        <f>IF(基本情報入力シート!Z489="","",基本情報入力シート!Z489)</f>
        <v/>
      </c>
      <c r="R446" s="662" t="str">
        <f>IF(基本情報入力シート!AA489="","",基本情報入力シート!AA489)</f>
        <v/>
      </c>
      <c r="S446" s="157"/>
      <c r="T446" s="663" t="str">
        <f>IF(P446="","",VLOOKUP(P446,【参考】数式用2!$A$3:$C$26,3,FALSE))</f>
        <v/>
      </c>
      <c r="U446" s="664" t="s">
        <v>121</v>
      </c>
      <c r="V446" s="158"/>
      <c r="W446" s="665" t="s">
        <v>122</v>
      </c>
      <c r="X446" s="158"/>
      <c r="Y446" s="664" t="s">
        <v>123</v>
      </c>
      <c r="Z446" s="158"/>
      <c r="AA446" s="664" t="s">
        <v>122</v>
      </c>
      <c r="AB446" s="158"/>
      <c r="AC446" s="664" t="s">
        <v>124</v>
      </c>
      <c r="AD446" s="306" t="s">
        <v>125</v>
      </c>
      <c r="AE446" s="666" t="str">
        <f t="shared" si="16"/>
        <v/>
      </c>
      <c r="AF446" s="667" t="s">
        <v>126</v>
      </c>
      <c r="AG446" s="668" t="str">
        <f t="shared" si="17"/>
        <v/>
      </c>
    </row>
    <row r="447" spans="1:33" ht="36.75" customHeight="1">
      <c r="A447" s="660">
        <f t="shared" si="18"/>
        <v>437</v>
      </c>
      <c r="B447" s="1309" t="str">
        <f>IF(基本情報入力シート!C490="","",基本情報入力シート!C490)</f>
        <v/>
      </c>
      <c r="C447" s="1310"/>
      <c r="D447" s="1310"/>
      <c r="E447" s="1310"/>
      <c r="F447" s="1310"/>
      <c r="G447" s="1310"/>
      <c r="H447" s="1310"/>
      <c r="I447" s="1310"/>
      <c r="J447" s="1310"/>
      <c r="K447" s="1311"/>
      <c r="L447" s="660" t="str">
        <f>IF(基本情報入力シート!M490="","",基本情報入力シート!M490)</f>
        <v/>
      </c>
      <c r="M447" s="660" t="str">
        <f>IF(基本情報入力シート!R490="","",基本情報入力シート!R490)</f>
        <v/>
      </c>
      <c r="N447" s="660" t="str">
        <f>IF(基本情報入力シート!W490="","",基本情報入力シート!W490)</f>
        <v/>
      </c>
      <c r="O447" s="660" t="str">
        <f>IF(基本情報入力シート!X490="","",基本情報入力シート!X490)</f>
        <v/>
      </c>
      <c r="P447" s="661" t="str">
        <f>IF(基本情報入力シート!Y490="","",基本情報入力シート!Y490)</f>
        <v/>
      </c>
      <c r="Q447" s="641" t="str">
        <f>IF(基本情報入力シート!Z490="","",基本情報入力シート!Z490)</f>
        <v/>
      </c>
      <c r="R447" s="662" t="str">
        <f>IF(基本情報入力シート!AA490="","",基本情報入力シート!AA490)</f>
        <v/>
      </c>
      <c r="S447" s="157"/>
      <c r="T447" s="663" t="str">
        <f>IF(P447="","",VLOOKUP(P447,【参考】数式用2!$A$3:$C$26,3,FALSE))</f>
        <v/>
      </c>
      <c r="U447" s="664" t="s">
        <v>121</v>
      </c>
      <c r="V447" s="158"/>
      <c r="W447" s="665" t="s">
        <v>122</v>
      </c>
      <c r="X447" s="158"/>
      <c r="Y447" s="664" t="s">
        <v>123</v>
      </c>
      <c r="Z447" s="158"/>
      <c r="AA447" s="664" t="s">
        <v>122</v>
      </c>
      <c r="AB447" s="158"/>
      <c r="AC447" s="664" t="s">
        <v>124</v>
      </c>
      <c r="AD447" s="306" t="s">
        <v>125</v>
      </c>
      <c r="AE447" s="666" t="str">
        <f t="shared" si="16"/>
        <v/>
      </c>
      <c r="AF447" s="667" t="s">
        <v>126</v>
      </c>
      <c r="AG447" s="668" t="str">
        <f t="shared" si="17"/>
        <v/>
      </c>
    </row>
    <row r="448" spans="1:33" ht="36.75" customHeight="1">
      <c r="A448" s="660">
        <f t="shared" si="18"/>
        <v>438</v>
      </c>
      <c r="B448" s="1309" t="str">
        <f>IF(基本情報入力シート!C491="","",基本情報入力シート!C491)</f>
        <v/>
      </c>
      <c r="C448" s="1310"/>
      <c r="D448" s="1310"/>
      <c r="E448" s="1310"/>
      <c r="F448" s="1310"/>
      <c r="G448" s="1310"/>
      <c r="H448" s="1310"/>
      <c r="I448" s="1310"/>
      <c r="J448" s="1310"/>
      <c r="K448" s="1311"/>
      <c r="L448" s="660" t="str">
        <f>IF(基本情報入力シート!M491="","",基本情報入力シート!M491)</f>
        <v/>
      </c>
      <c r="M448" s="660" t="str">
        <f>IF(基本情報入力シート!R491="","",基本情報入力シート!R491)</f>
        <v/>
      </c>
      <c r="N448" s="660" t="str">
        <f>IF(基本情報入力シート!W491="","",基本情報入力シート!W491)</f>
        <v/>
      </c>
      <c r="O448" s="660" t="str">
        <f>IF(基本情報入力シート!X491="","",基本情報入力シート!X491)</f>
        <v/>
      </c>
      <c r="P448" s="661" t="str">
        <f>IF(基本情報入力シート!Y491="","",基本情報入力シート!Y491)</f>
        <v/>
      </c>
      <c r="Q448" s="641" t="str">
        <f>IF(基本情報入力シート!Z491="","",基本情報入力シート!Z491)</f>
        <v/>
      </c>
      <c r="R448" s="662" t="str">
        <f>IF(基本情報入力シート!AA491="","",基本情報入力シート!AA491)</f>
        <v/>
      </c>
      <c r="S448" s="157"/>
      <c r="T448" s="663" t="str">
        <f>IF(P448="","",VLOOKUP(P448,【参考】数式用2!$A$3:$C$26,3,FALSE))</f>
        <v/>
      </c>
      <c r="U448" s="664" t="s">
        <v>121</v>
      </c>
      <c r="V448" s="158"/>
      <c r="W448" s="665" t="s">
        <v>122</v>
      </c>
      <c r="X448" s="158"/>
      <c r="Y448" s="664" t="s">
        <v>123</v>
      </c>
      <c r="Z448" s="158"/>
      <c r="AA448" s="664" t="s">
        <v>122</v>
      </c>
      <c r="AB448" s="158"/>
      <c r="AC448" s="664" t="s">
        <v>124</v>
      </c>
      <c r="AD448" s="306" t="s">
        <v>125</v>
      </c>
      <c r="AE448" s="666" t="str">
        <f t="shared" si="16"/>
        <v/>
      </c>
      <c r="AF448" s="667" t="s">
        <v>126</v>
      </c>
      <c r="AG448" s="668" t="str">
        <f t="shared" si="17"/>
        <v/>
      </c>
    </row>
    <row r="449" spans="1:33" ht="36.75" customHeight="1">
      <c r="A449" s="660">
        <f t="shared" si="18"/>
        <v>439</v>
      </c>
      <c r="B449" s="1309" t="str">
        <f>IF(基本情報入力シート!C492="","",基本情報入力シート!C492)</f>
        <v/>
      </c>
      <c r="C449" s="1310"/>
      <c r="D449" s="1310"/>
      <c r="E449" s="1310"/>
      <c r="F449" s="1310"/>
      <c r="G449" s="1310"/>
      <c r="H449" s="1310"/>
      <c r="I449" s="1310"/>
      <c r="J449" s="1310"/>
      <c r="K449" s="1311"/>
      <c r="L449" s="660" t="str">
        <f>IF(基本情報入力シート!M492="","",基本情報入力シート!M492)</f>
        <v/>
      </c>
      <c r="M449" s="660" t="str">
        <f>IF(基本情報入力シート!R492="","",基本情報入力シート!R492)</f>
        <v/>
      </c>
      <c r="N449" s="660" t="str">
        <f>IF(基本情報入力シート!W492="","",基本情報入力シート!W492)</f>
        <v/>
      </c>
      <c r="O449" s="660" t="str">
        <f>IF(基本情報入力シート!X492="","",基本情報入力シート!X492)</f>
        <v/>
      </c>
      <c r="P449" s="661" t="str">
        <f>IF(基本情報入力シート!Y492="","",基本情報入力シート!Y492)</f>
        <v/>
      </c>
      <c r="Q449" s="641" t="str">
        <f>IF(基本情報入力シート!Z492="","",基本情報入力シート!Z492)</f>
        <v/>
      </c>
      <c r="R449" s="662" t="str">
        <f>IF(基本情報入力シート!AA492="","",基本情報入力シート!AA492)</f>
        <v/>
      </c>
      <c r="S449" s="157"/>
      <c r="T449" s="663" t="str">
        <f>IF(P449="","",VLOOKUP(P449,【参考】数式用2!$A$3:$C$26,3,FALSE))</f>
        <v/>
      </c>
      <c r="U449" s="664" t="s">
        <v>121</v>
      </c>
      <c r="V449" s="158"/>
      <c r="W449" s="665" t="s">
        <v>122</v>
      </c>
      <c r="X449" s="158"/>
      <c r="Y449" s="664" t="s">
        <v>123</v>
      </c>
      <c r="Z449" s="158"/>
      <c r="AA449" s="664" t="s">
        <v>122</v>
      </c>
      <c r="AB449" s="158"/>
      <c r="AC449" s="664" t="s">
        <v>124</v>
      </c>
      <c r="AD449" s="306" t="s">
        <v>125</v>
      </c>
      <c r="AE449" s="666" t="str">
        <f t="shared" si="16"/>
        <v/>
      </c>
      <c r="AF449" s="667" t="s">
        <v>126</v>
      </c>
      <c r="AG449" s="668" t="str">
        <f t="shared" si="17"/>
        <v/>
      </c>
    </row>
    <row r="450" spans="1:33" ht="36.75" customHeight="1">
      <c r="A450" s="660">
        <f t="shared" si="18"/>
        <v>440</v>
      </c>
      <c r="B450" s="1309" t="str">
        <f>IF(基本情報入力シート!C493="","",基本情報入力シート!C493)</f>
        <v/>
      </c>
      <c r="C450" s="1310"/>
      <c r="D450" s="1310"/>
      <c r="E450" s="1310"/>
      <c r="F450" s="1310"/>
      <c r="G450" s="1310"/>
      <c r="H450" s="1310"/>
      <c r="I450" s="1310"/>
      <c r="J450" s="1310"/>
      <c r="K450" s="1311"/>
      <c r="L450" s="660" t="str">
        <f>IF(基本情報入力シート!M493="","",基本情報入力シート!M493)</f>
        <v/>
      </c>
      <c r="M450" s="660" t="str">
        <f>IF(基本情報入力シート!R493="","",基本情報入力シート!R493)</f>
        <v/>
      </c>
      <c r="N450" s="660" t="str">
        <f>IF(基本情報入力シート!W493="","",基本情報入力シート!W493)</f>
        <v/>
      </c>
      <c r="O450" s="660" t="str">
        <f>IF(基本情報入力シート!X493="","",基本情報入力シート!X493)</f>
        <v/>
      </c>
      <c r="P450" s="661" t="str">
        <f>IF(基本情報入力シート!Y493="","",基本情報入力シート!Y493)</f>
        <v/>
      </c>
      <c r="Q450" s="641" t="str">
        <f>IF(基本情報入力シート!Z493="","",基本情報入力シート!Z493)</f>
        <v/>
      </c>
      <c r="R450" s="662" t="str">
        <f>IF(基本情報入力シート!AA493="","",基本情報入力シート!AA493)</f>
        <v/>
      </c>
      <c r="S450" s="157"/>
      <c r="T450" s="663" t="str">
        <f>IF(P450="","",VLOOKUP(P450,【参考】数式用2!$A$3:$C$26,3,FALSE))</f>
        <v/>
      </c>
      <c r="U450" s="664" t="s">
        <v>121</v>
      </c>
      <c r="V450" s="158"/>
      <c r="W450" s="665" t="s">
        <v>122</v>
      </c>
      <c r="X450" s="158"/>
      <c r="Y450" s="664" t="s">
        <v>123</v>
      </c>
      <c r="Z450" s="158"/>
      <c r="AA450" s="664" t="s">
        <v>122</v>
      </c>
      <c r="AB450" s="158"/>
      <c r="AC450" s="664" t="s">
        <v>124</v>
      </c>
      <c r="AD450" s="306" t="s">
        <v>125</v>
      </c>
      <c r="AE450" s="666" t="str">
        <f t="shared" si="16"/>
        <v/>
      </c>
      <c r="AF450" s="667" t="s">
        <v>126</v>
      </c>
      <c r="AG450" s="668" t="str">
        <f t="shared" si="17"/>
        <v/>
      </c>
    </row>
    <row r="451" spans="1:33" ht="36.75" customHeight="1">
      <c r="A451" s="660">
        <f t="shared" si="18"/>
        <v>441</v>
      </c>
      <c r="B451" s="1309" t="str">
        <f>IF(基本情報入力シート!C494="","",基本情報入力シート!C494)</f>
        <v/>
      </c>
      <c r="C451" s="1310"/>
      <c r="D451" s="1310"/>
      <c r="E451" s="1310"/>
      <c r="F451" s="1310"/>
      <c r="G451" s="1310"/>
      <c r="H451" s="1310"/>
      <c r="I451" s="1310"/>
      <c r="J451" s="1310"/>
      <c r="K451" s="1311"/>
      <c r="L451" s="660" t="str">
        <f>IF(基本情報入力シート!M494="","",基本情報入力シート!M494)</f>
        <v/>
      </c>
      <c r="M451" s="660" t="str">
        <f>IF(基本情報入力シート!R494="","",基本情報入力シート!R494)</f>
        <v/>
      </c>
      <c r="N451" s="660" t="str">
        <f>IF(基本情報入力シート!W494="","",基本情報入力シート!W494)</f>
        <v/>
      </c>
      <c r="O451" s="660" t="str">
        <f>IF(基本情報入力シート!X494="","",基本情報入力シート!X494)</f>
        <v/>
      </c>
      <c r="P451" s="661" t="str">
        <f>IF(基本情報入力シート!Y494="","",基本情報入力シート!Y494)</f>
        <v/>
      </c>
      <c r="Q451" s="641" t="str">
        <f>IF(基本情報入力シート!Z494="","",基本情報入力シート!Z494)</f>
        <v/>
      </c>
      <c r="R451" s="662" t="str">
        <f>IF(基本情報入力シート!AA494="","",基本情報入力シート!AA494)</f>
        <v/>
      </c>
      <c r="S451" s="157"/>
      <c r="T451" s="663" t="str">
        <f>IF(P451="","",VLOOKUP(P451,【参考】数式用2!$A$3:$C$26,3,FALSE))</f>
        <v/>
      </c>
      <c r="U451" s="664" t="s">
        <v>121</v>
      </c>
      <c r="V451" s="158"/>
      <c r="W451" s="665" t="s">
        <v>122</v>
      </c>
      <c r="X451" s="158"/>
      <c r="Y451" s="664" t="s">
        <v>123</v>
      </c>
      <c r="Z451" s="158"/>
      <c r="AA451" s="664" t="s">
        <v>122</v>
      </c>
      <c r="AB451" s="158"/>
      <c r="AC451" s="664" t="s">
        <v>124</v>
      </c>
      <c r="AD451" s="306" t="s">
        <v>125</v>
      </c>
      <c r="AE451" s="666" t="str">
        <f t="shared" si="16"/>
        <v/>
      </c>
      <c r="AF451" s="667" t="s">
        <v>126</v>
      </c>
      <c r="AG451" s="668" t="str">
        <f t="shared" si="17"/>
        <v/>
      </c>
    </row>
    <row r="452" spans="1:33" ht="36.75" customHeight="1">
      <c r="A452" s="660">
        <f t="shared" si="18"/>
        <v>442</v>
      </c>
      <c r="B452" s="1309" t="str">
        <f>IF(基本情報入力シート!C495="","",基本情報入力シート!C495)</f>
        <v/>
      </c>
      <c r="C452" s="1310"/>
      <c r="D452" s="1310"/>
      <c r="E452" s="1310"/>
      <c r="F452" s="1310"/>
      <c r="G452" s="1310"/>
      <c r="H452" s="1310"/>
      <c r="I452" s="1310"/>
      <c r="J452" s="1310"/>
      <c r="K452" s="1311"/>
      <c r="L452" s="660" t="str">
        <f>IF(基本情報入力シート!M495="","",基本情報入力シート!M495)</f>
        <v/>
      </c>
      <c r="M452" s="660" t="str">
        <f>IF(基本情報入力シート!R495="","",基本情報入力シート!R495)</f>
        <v/>
      </c>
      <c r="N452" s="660" t="str">
        <f>IF(基本情報入力シート!W495="","",基本情報入力シート!W495)</f>
        <v/>
      </c>
      <c r="O452" s="660" t="str">
        <f>IF(基本情報入力シート!X495="","",基本情報入力シート!X495)</f>
        <v/>
      </c>
      <c r="P452" s="661" t="str">
        <f>IF(基本情報入力シート!Y495="","",基本情報入力シート!Y495)</f>
        <v/>
      </c>
      <c r="Q452" s="641" t="str">
        <f>IF(基本情報入力シート!Z495="","",基本情報入力シート!Z495)</f>
        <v/>
      </c>
      <c r="R452" s="662" t="str">
        <f>IF(基本情報入力シート!AA495="","",基本情報入力シート!AA495)</f>
        <v/>
      </c>
      <c r="S452" s="157"/>
      <c r="T452" s="663" t="str">
        <f>IF(P452="","",VLOOKUP(P452,【参考】数式用2!$A$3:$C$26,3,FALSE))</f>
        <v/>
      </c>
      <c r="U452" s="664" t="s">
        <v>121</v>
      </c>
      <c r="V452" s="158"/>
      <c r="W452" s="665" t="s">
        <v>122</v>
      </c>
      <c r="X452" s="158"/>
      <c r="Y452" s="664" t="s">
        <v>123</v>
      </c>
      <c r="Z452" s="158"/>
      <c r="AA452" s="664" t="s">
        <v>122</v>
      </c>
      <c r="AB452" s="158"/>
      <c r="AC452" s="664" t="s">
        <v>124</v>
      </c>
      <c r="AD452" s="306" t="s">
        <v>125</v>
      </c>
      <c r="AE452" s="666" t="str">
        <f t="shared" si="16"/>
        <v/>
      </c>
      <c r="AF452" s="667" t="s">
        <v>126</v>
      </c>
      <c r="AG452" s="668" t="str">
        <f t="shared" si="17"/>
        <v/>
      </c>
    </row>
    <row r="453" spans="1:33" ht="36.75" customHeight="1">
      <c r="A453" s="660">
        <f t="shared" si="18"/>
        <v>443</v>
      </c>
      <c r="B453" s="1309" t="str">
        <f>IF(基本情報入力シート!C496="","",基本情報入力シート!C496)</f>
        <v/>
      </c>
      <c r="C453" s="1310"/>
      <c r="D453" s="1310"/>
      <c r="E453" s="1310"/>
      <c r="F453" s="1310"/>
      <c r="G453" s="1310"/>
      <c r="H453" s="1310"/>
      <c r="I453" s="1310"/>
      <c r="J453" s="1310"/>
      <c r="K453" s="1311"/>
      <c r="L453" s="660" t="str">
        <f>IF(基本情報入力シート!M496="","",基本情報入力シート!M496)</f>
        <v/>
      </c>
      <c r="M453" s="660" t="str">
        <f>IF(基本情報入力シート!R496="","",基本情報入力シート!R496)</f>
        <v/>
      </c>
      <c r="N453" s="660" t="str">
        <f>IF(基本情報入力シート!W496="","",基本情報入力シート!W496)</f>
        <v/>
      </c>
      <c r="O453" s="660" t="str">
        <f>IF(基本情報入力シート!X496="","",基本情報入力シート!X496)</f>
        <v/>
      </c>
      <c r="P453" s="661" t="str">
        <f>IF(基本情報入力シート!Y496="","",基本情報入力シート!Y496)</f>
        <v/>
      </c>
      <c r="Q453" s="641" t="str">
        <f>IF(基本情報入力シート!Z496="","",基本情報入力シート!Z496)</f>
        <v/>
      </c>
      <c r="R453" s="662" t="str">
        <f>IF(基本情報入力シート!AA496="","",基本情報入力シート!AA496)</f>
        <v/>
      </c>
      <c r="S453" s="157"/>
      <c r="T453" s="663" t="str">
        <f>IF(P453="","",VLOOKUP(P453,【参考】数式用2!$A$3:$C$26,3,FALSE))</f>
        <v/>
      </c>
      <c r="U453" s="664" t="s">
        <v>121</v>
      </c>
      <c r="V453" s="158"/>
      <c r="W453" s="665" t="s">
        <v>122</v>
      </c>
      <c r="X453" s="158"/>
      <c r="Y453" s="664" t="s">
        <v>123</v>
      </c>
      <c r="Z453" s="158"/>
      <c r="AA453" s="664" t="s">
        <v>122</v>
      </c>
      <c r="AB453" s="158"/>
      <c r="AC453" s="664" t="s">
        <v>124</v>
      </c>
      <c r="AD453" s="306" t="s">
        <v>125</v>
      </c>
      <c r="AE453" s="666" t="str">
        <f t="shared" si="16"/>
        <v/>
      </c>
      <c r="AF453" s="667" t="s">
        <v>126</v>
      </c>
      <c r="AG453" s="668" t="str">
        <f t="shared" si="17"/>
        <v/>
      </c>
    </row>
    <row r="454" spans="1:33" ht="36.75" customHeight="1">
      <c r="A454" s="660">
        <f t="shared" si="18"/>
        <v>444</v>
      </c>
      <c r="B454" s="1309" t="str">
        <f>IF(基本情報入力シート!C497="","",基本情報入力シート!C497)</f>
        <v/>
      </c>
      <c r="C454" s="1310"/>
      <c r="D454" s="1310"/>
      <c r="E454" s="1310"/>
      <c r="F454" s="1310"/>
      <c r="G454" s="1310"/>
      <c r="H454" s="1310"/>
      <c r="I454" s="1310"/>
      <c r="J454" s="1310"/>
      <c r="K454" s="1311"/>
      <c r="L454" s="660" t="str">
        <f>IF(基本情報入力シート!M497="","",基本情報入力シート!M497)</f>
        <v/>
      </c>
      <c r="M454" s="660" t="str">
        <f>IF(基本情報入力シート!R497="","",基本情報入力シート!R497)</f>
        <v/>
      </c>
      <c r="N454" s="660" t="str">
        <f>IF(基本情報入力シート!W497="","",基本情報入力シート!W497)</f>
        <v/>
      </c>
      <c r="O454" s="660" t="str">
        <f>IF(基本情報入力シート!X497="","",基本情報入力シート!X497)</f>
        <v/>
      </c>
      <c r="P454" s="661" t="str">
        <f>IF(基本情報入力シート!Y497="","",基本情報入力シート!Y497)</f>
        <v/>
      </c>
      <c r="Q454" s="641" t="str">
        <f>IF(基本情報入力シート!Z497="","",基本情報入力シート!Z497)</f>
        <v/>
      </c>
      <c r="R454" s="662" t="str">
        <f>IF(基本情報入力シート!AA497="","",基本情報入力シート!AA497)</f>
        <v/>
      </c>
      <c r="S454" s="157"/>
      <c r="T454" s="663" t="str">
        <f>IF(P454="","",VLOOKUP(P454,【参考】数式用2!$A$3:$C$26,3,FALSE))</f>
        <v/>
      </c>
      <c r="U454" s="664" t="s">
        <v>121</v>
      </c>
      <c r="V454" s="158"/>
      <c r="W454" s="665" t="s">
        <v>122</v>
      </c>
      <c r="X454" s="158"/>
      <c r="Y454" s="664" t="s">
        <v>123</v>
      </c>
      <c r="Z454" s="158"/>
      <c r="AA454" s="664" t="s">
        <v>122</v>
      </c>
      <c r="AB454" s="158"/>
      <c r="AC454" s="664" t="s">
        <v>124</v>
      </c>
      <c r="AD454" s="306" t="s">
        <v>125</v>
      </c>
      <c r="AE454" s="666" t="str">
        <f t="shared" si="16"/>
        <v/>
      </c>
      <c r="AF454" s="667" t="s">
        <v>126</v>
      </c>
      <c r="AG454" s="668" t="str">
        <f t="shared" si="17"/>
        <v/>
      </c>
    </row>
    <row r="455" spans="1:33" ht="36.75" customHeight="1">
      <c r="A455" s="660">
        <f t="shared" si="18"/>
        <v>445</v>
      </c>
      <c r="B455" s="1309" t="str">
        <f>IF(基本情報入力シート!C498="","",基本情報入力シート!C498)</f>
        <v/>
      </c>
      <c r="C455" s="1310"/>
      <c r="D455" s="1310"/>
      <c r="E455" s="1310"/>
      <c r="F455" s="1310"/>
      <c r="G455" s="1310"/>
      <c r="H455" s="1310"/>
      <c r="I455" s="1310"/>
      <c r="J455" s="1310"/>
      <c r="K455" s="1311"/>
      <c r="L455" s="660" t="str">
        <f>IF(基本情報入力シート!M498="","",基本情報入力シート!M498)</f>
        <v/>
      </c>
      <c r="M455" s="660" t="str">
        <f>IF(基本情報入力シート!R498="","",基本情報入力シート!R498)</f>
        <v/>
      </c>
      <c r="N455" s="660" t="str">
        <f>IF(基本情報入力シート!W498="","",基本情報入力シート!W498)</f>
        <v/>
      </c>
      <c r="O455" s="660" t="str">
        <f>IF(基本情報入力シート!X498="","",基本情報入力シート!X498)</f>
        <v/>
      </c>
      <c r="P455" s="661" t="str">
        <f>IF(基本情報入力シート!Y498="","",基本情報入力シート!Y498)</f>
        <v/>
      </c>
      <c r="Q455" s="641" t="str">
        <f>IF(基本情報入力シート!Z498="","",基本情報入力シート!Z498)</f>
        <v/>
      </c>
      <c r="R455" s="662" t="str">
        <f>IF(基本情報入力シート!AA498="","",基本情報入力シート!AA498)</f>
        <v/>
      </c>
      <c r="S455" s="157"/>
      <c r="T455" s="663" t="str">
        <f>IF(P455="","",VLOOKUP(P455,【参考】数式用2!$A$3:$C$26,3,FALSE))</f>
        <v/>
      </c>
      <c r="U455" s="664" t="s">
        <v>121</v>
      </c>
      <c r="V455" s="158"/>
      <c r="W455" s="665" t="s">
        <v>122</v>
      </c>
      <c r="X455" s="158"/>
      <c r="Y455" s="664" t="s">
        <v>123</v>
      </c>
      <c r="Z455" s="158"/>
      <c r="AA455" s="664" t="s">
        <v>122</v>
      </c>
      <c r="AB455" s="158"/>
      <c r="AC455" s="664" t="s">
        <v>124</v>
      </c>
      <c r="AD455" s="306" t="s">
        <v>125</v>
      </c>
      <c r="AE455" s="666" t="str">
        <f t="shared" si="16"/>
        <v/>
      </c>
      <c r="AF455" s="667" t="s">
        <v>126</v>
      </c>
      <c r="AG455" s="668" t="str">
        <f t="shared" si="17"/>
        <v/>
      </c>
    </row>
    <row r="456" spans="1:33" ht="36.75" customHeight="1">
      <c r="A456" s="660">
        <f t="shared" si="18"/>
        <v>446</v>
      </c>
      <c r="B456" s="1309" t="str">
        <f>IF(基本情報入力シート!C499="","",基本情報入力シート!C499)</f>
        <v/>
      </c>
      <c r="C456" s="1310"/>
      <c r="D456" s="1310"/>
      <c r="E456" s="1310"/>
      <c r="F456" s="1310"/>
      <c r="G456" s="1310"/>
      <c r="H456" s="1310"/>
      <c r="I456" s="1310"/>
      <c r="J456" s="1310"/>
      <c r="K456" s="1311"/>
      <c r="L456" s="660" t="str">
        <f>IF(基本情報入力シート!M499="","",基本情報入力シート!M499)</f>
        <v/>
      </c>
      <c r="M456" s="660" t="str">
        <f>IF(基本情報入力シート!R499="","",基本情報入力シート!R499)</f>
        <v/>
      </c>
      <c r="N456" s="660" t="str">
        <f>IF(基本情報入力シート!W499="","",基本情報入力シート!W499)</f>
        <v/>
      </c>
      <c r="O456" s="660" t="str">
        <f>IF(基本情報入力シート!X499="","",基本情報入力シート!X499)</f>
        <v/>
      </c>
      <c r="P456" s="661" t="str">
        <f>IF(基本情報入力シート!Y499="","",基本情報入力シート!Y499)</f>
        <v/>
      </c>
      <c r="Q456" s="641" t="str">
        <f>IF(基本情報入力シート!Z499="","",基本情報入力シート!Z499)</f>
        <v/>
      </c>
      <c r="R456" s="662" t="str">
        <f>IF(基本情報入力シート!AA499="","",基本情報入力シート!AA499)</f>
        <v/>
      </c>
      <c r="S456" s="157"/>
      <c r="T456" s="663" t="str">
        <f>IF(P456="","",VLOOKUP(P456,【参考】数式用2!$A$3:$C$26,3,FALSE))</f>
        <v/>
      </c>
      <c r="U456" s="664" t="s">
        <v>121</v>
      </c>
      <c r="V456" s="158"/>
      <c r="W456" s="665" t="s">
        <v>122</v>
      </c>
      <c r="X456" s="158"/>
      <c r="Y456" s="664" t="s">
        <v>123</v>
      </c>
      <c r="Z456" s="158"/>
      <c r="AA456" s="664" t="s">
        <v>122</v>
      </c>
      <c r="AB456" s="158"/>
      <c r="AC456" s="664" t="s">
        <v>124</v>
      </c>
      <c r="AD456" s="306" t="s">
        <v>125</v>
      </c>
      <c r="AE456" s="666" t="str">
        <f t="shared" si="16"/>
        <v/>
      </c>
      <c r="AF456" s="667" t="s">
        <v>126</v>
      </c>
      <c r="AG456" s="668" t="str">
        <f t="shared" si="17"/>
        <v/>
      </c>
    </row>
    <row r="457" spans="1:33" ht="36.75" customHeight="1">
      <c r="A457" s="660">
        <f t="shared" si="18"/>
        <v>447</v>
      </c>
      <c r="B457" s="1309" t="str">
        <f>IF(基本情報入力シート!C500="","",基本情報入力シート!C500)</f>
        <v/>
      </c>
      <c r="C457" s="1310"/>
      <c r="D457" s="1310"/>
      <c r="E457" s="1310"/>
      <c r="F457" s="1310"/>
      <c r="G457" s="1310"/>
      <c r="H457" s="1310"/>
      <c r="I457" s="1310"/>
      <c r="J457" s="1310"/>
      <c r="K457" s="1311"/>
      <c r="L457" s="660" t="str">
        <f>IF(基本情報入力シート!M500="","",基本情報入力シート!M500)</f>
        <v/>
      </c>
      <c r="M457" s="660" t="str">
        <f>IF(基本情報入力シート!R500="","",基本情報入力シート!R500)</f>
        <v/>
      </c>
      <c r="N457" s="660" t="str">
        <f>IF(基本情報入力シート!W500="","",基本情報入力シート!W500)</f>
        <v/>
      </c>
      <c r="O457" s="660" t="str">
        <f>IF(基本情報入力シート!X500="","",基本情報入力シート!X500)</f>
        <v/>
      </c>
      <c r="P457" s="661" t="str">
        <f>IF(基本情報入力シート!Y500="","",基本情報入力シート!Y500)</f>
        <v/>
      </c>
      <c r="Q457" s="641" t="str">
        <f>IF(基本情報入力シート!Z500="","",基本情報入力シート!Z500)</f>
        <v/>
      </c>
      <c r="R457" s="662" t="str">
        <f>IF(基本情報入力シート!AA500="","",基本情報入力シート!AA500)</f>
        <v/>
      </c>
      <c r="S457" s="157"/>
      <c r="T457" s="663" t="str">
        <f>IF(P457="","",VLOOKUP(P457,【参考】数式用2!$A$3:$C$26,3,FALSE))</f>
        <v/>
      </c>
      <c r="U457" s="664" t="s">
        <v>121</v>
      </c>
      <c r="V457" s="158"/>
      <c r="W457" s="665" t="s">
        <v>122</v>
      </c>
      <c r="X457" s="158"/>
      <c r="Y457" s="664" t="s">
        <v>123</v>
      </c>
      <c r="Z457" s="158"/>
      <c r="AA457" s="664" t="s">
        <v>122</v>
      </c>
      <c r="AB457" s="158"/>
      <c r="AC457" s="664" t="s">
        <v>124</v>
      </c>
      <c r="AD457" s="306" t="s">
        <v>125</v>
      </c>
      <c r="AE457" s="666" t="str">
        <f t="shared" si="16"/>
        <v/>
      </c>
      <c r="AF457" s="667" t="s">
        <v>126</v>
      </c>
      <c r="AG457" s="668" t="str">
        <f t="shared" si="17"/>
        <v/>
      </c>
    </row>
    <row r="458" spans="1:33" ht="36.75" customHeight="1">
      <c r="A458" s="660">
        <f t="shared" si="18"/>
        <v>448</v>
      </c>
      <c r="B458" s="1309" t="str">
        <f>IF(基本情報入力シート!C501="","",基本情報入力シート!C501)</f>
        <v/>
      </c>
      <c r="C458" s="1310"/>
      <c r="D458" s="1310"/>
      <c r="E458" s="1310"/>
      <c r="F458" s="1310"/>
      <c r="G458" s="1310"/>
      <c r="H458" s="1310"/>
      <c r="I458" s="1310"/>
      <c r="J458" s="1310"/>
      <c r="K458" s="1311"/>
      <c r="L458" s="660" t="str">
        <f>IF(基本情報入力シート!M501="","",基本情報入力シート!M501)</f>
        <v/>
      </c>
      <c r="M458" s="660" t="str">
        <f>IF(基本情報入力シート!R501="","",基本情報入力シート!R501)</f>
        <v/>
      </c>
      <c r="N458" s="660" t="str">
        <f>IF(基本情報入力シート!W501="","",基本情報入力シート!W501)</f>
        <v/>
      </c>
      <c r="O458" s="660" t="str">
        <f>IF(基本情報入力シート!X501="","",基本情報入力シート!X501)</f>
        <v/>
      </c>
      <c r="P458" s="661" t="str">
        <f>IF(基本情報入力シート!Y501="","",基本情報入力シート!Y501)</f>
        <v/>
      </c>
      <c r="Q458" s="641" t="str">
        <f>IF(基本情報入力シート!Z501="","",基本情報入力シート!Z501)</f>
        <v/>
      </c>
      <c r="R458" s="662" t="str">
        <f>IF(基本情報入力シート!AA501="","",基本情報入力シート!AA501)</f>
        <v/>
      </c>
      <c r="S458" s="157"/>
      <c r="T458" s="663" t="str">
        <f>IF(P458="","",VLOOKUP(P458,【参考】数式用2!$A$3:$C$26,3,FALSE))</f>
        <v/>
      </c>
      <c r="U458" s="664" t="s">
        <v>121</v>
      </c>
      <c r="V458" s="158"/>
      <c r="W458" s="665" t="s">
        <v>122</v>
      </c>
      <c r="X458" s="158"/>
      <c r="Y458" s="664" t="s">
        <v>123</v>
      </c>
      <c r="Z458" s="158"/>
      <c r="AA458" s="664" t="s">
        <v>122</v>
      </c>
      <c r="AB458" s="158"/>
      <c r="AC458" s="664" t="s">
        <v>124</v>
      </c>
      <c r="AD458" s="306" t="s">
        <v>125</v>
      </c>
      <c r="AE458" s="666" t="str">
        <f t="shared" si="16"/>
        <v/>
      </c>
      <c r="AF458" s="667" t="s">
        <v>126</v>
      </c>
      <c r="AG458" s="668" t="str">
        <f t="shared" si="17"/>
        <v/>
      </c>
    </row>
    <row r="459" spans="1:33" ht="36.75" customHeight="1">
      <c r="A459" s="660">
        <f t="shared" si="18"/>
        <v>449</v>
      </c>
      <c r="B459" s="1309" t="str">
        <f>IF(基本情報入力シート!C502="","",基本情報入力シート!C502)</f>
        <v/>
      </c>
      <c r="C459" s="1310"/>
      <c r="D459" s="1310"/>
      <c r="E459" s="1310"/>
      <c r="F459" s="1310"/>
      <c r="G459" s="1310"/>
      <c r="H459" s="1310"/>
      <c r="I459" s="1310"/>
      <c r="J459" s="1310"/>
      <c r="K459" s="1311"/>
      <c r="L459" s="660" t="str">
        <f>IF(基本情報入力シート!M502="","",基本情報入力シート!M502)</f>
        <v/>
      </c>
      <c r="M459" s="660" t="str">
        <f>IF(基本情報入力シート!R502="","",基本情報入力シート!R502)</f>
        <v/>
      </c>
      <c r="N459" s="660" t="str">
        <f>IF(基本情報入力シート!W502="","",基本情報入力シート!W502)</f>
        <v/>
      </c>
      <c r="O459" s="660" t="str">
        <f>IF(基本情報入力シート!X502="","",基本情報入力シート!X502)</f>
        <v/>
      </c>
      <c r="P459" s="661" t="str">
        <f>IF(基本情報入力シート!Y502="","",基本情報入力シート!Y502)</f>
        <v/>
      </c>
      <c r="Q459" s="641" t="str">
        <f>IF(基本情報入力シート!Z502="","",基本情報入力シート!Z502)</f>
        <v/>
      </c>
      <c r="R459" s="662" t="str">
        <f>IF(基本情報入力シート!AA502="","",基本情報入力シート!AA502)</f>
        <v/>
      </c>
      <c r="S459" s="157"/>
      <c r="T459" s="663" t="str">
        <f>IF(P459="","",VLOOKUP(P459,【参考】数式用2!$A$3:$C$26,3,FALSE))</f>
        <v/>
      </c>
      <c r="U459" s="664" t="s">
        <v>121</v>
      </c>
      <c r="V459" s="158"/>
      <c r="W459" s="665" t="s">
        <v>122</v>
      </c>
      <c r="X459" s="158"/>
      <c r="Y459" s="664" t="s">
        <v>123</v>
      </c>
      <c r="Z459" s="158"/>
      <c r="AA459" s="664" t="s">
        <v>122</v>
      </c>
      <c r="AB459" s="158"/>
      <c r="AC459" s="664" t="s">
        <v>124</v>
      </c>
      <c r="AD459" s="306" t="s">
        <v>125</v>
      </c>
      <c r="AE459" s="666" t="str">
        <f t="shared" ref="AE459:AE522" si="19">IF(V459&gt;=1,(Z459*12+AB459)-(V459*12+X459)+1,"")</f>
        <v/>
      </c>
      <c r="AF459" s="667" t="s">
        <v>126</v>
      </c>
      <c r="AG459" s="668" t="str">
        <f t="shared" ref="AG459:AG522" si="20">IFERROR(ROUNDDOWN(ROUND(Q459*T459,0)*R459,0)*AE459,"")</f>
        <v/>
      </c>
    </row>
    <row r="460" spans="1:33" ht="36.75" customHeight="1">
      <c r="A460" s="660">
        <f t="shared" si="18"/>
        <v>450</v>
      </c>
      <c r="B460" s="1309" t="str">
        <f>IF(基本情報入力シート!C503="","",基本情報入力シート!C503)</f>
        <v/>
      </c>
      <c r="C460" s="1310"/>
      <c r="D460" s="1310"/>
      <c r="E460" s="1310"/>
      <c r="F460" s="1310"/>
      <c r="G460" s="1310"/>
      <c r="H460" s="1310"/>
      <c r="I460" s="1310"/>
      <c r="J460" s="1310"/>
      <c r="K460" s="1311"/>
      <c r="L460" s="660" t="str">
        <f>IF(基本情報入力シート!M503="","",基本情報入力シート!M503)</f>
        <v/>
      </c>
      <c r="M460" s="660" t="str">
        <f>IF(基本情報入力シート!R503="","",基本情報入力シート!R503)</f>
        <v/>
      </c>
      <c r="N460" s="660" t="str">
        <f>IF(基本情報入力シート!W503="","",基本情報入力シート!W503)</f>
        <v/>
      </c>
      <c r="O460" s="660" t="str">
        <f>IF(基本情報入力シート!X503="","",基本情報入力シート!X503)</f>
        <v/>
      </c>
      <c r="P460" s="661" t="str">
        <f>IF(基本情報入力シート!Y503="","",基本情報入力シート!Y503)</f>
        <v/>
      </c>
      <c r="Q460" s="641" t="str">
        <f>IF(基本情報入力シート!Z503="","",基本情報入力シート!Z503)</f>
        <v/>
      </c>
      <c r="R460" s="662" t="str">
        <f>IF(基本情報入力シート!AA503="","",基本情報入力シート!AA503)</f>
        <v/>
      </c>
      <c r="S460" s="157"/>
      <c r="T460" s="663" t="str">
        <f>IF(P460="","",VLOOKUP(P460,【参考】数式用2!$A$3:$C$26,3,FALSE))</f>
        <v/>
      </c>
      <c r="U460" s="664" t="s">
        <v>121</v>
      </c>
      <c r="V460" s="158"/>
      <c r="W460" s="665" t="s">
        <v>122</v>
      </c>
      <c r="X460" s="158"/>
      <c r="Y460" s="664" t="s">
        <v>123</v>
      </c>
      <c r="Z460" s="158"/>
      <c r="AA460" s="664" t="s">
        <v>122</v>
      </c>
      <c r="AB460" s="158"/>
      <c r="AC460" s="664" t="s">
        <v>124</v>
      </c>
      <c r="AD460" s="306" t="s">
        <v>125</v>
      </c>
      <c r="AE460" s="666" t="str">
        <f t="shared" si="19"/>
        <v/>
      </c>
      <c r="AF460" s="667" t="s">
        <v>126</v>
      </c>
      <c r="AG460" s="668" t="str">
        <f t="shared" si="20"/>
        <v/>
      </c>
    </row>
    <row r="461" spans="1:33" ht="36.75" customHeight="1">
      <c r="A461" s="660">
        <f t="shared" ref="A461:A524" si="21">A460+1</f>
        <v>451</v>
      </c>
      <c r="B461" s="1309" t="str">
        <f>IF(基本情報入力シート!C504="","",基本情報入力シート!C504)</f>
        <v/>
      </c>
      <c r="C461" s="1310"/>
      <c r="D461" s="1310"/>
      <c r="E461" s="1310"/>
      <c r="F461" s="1310"/>
      <c r="G461" s="1310"/>
      <c r="H461" s="1310"/>
      <c r="I461" s="1310"/>
      <c r="J461" s="1310"/>
      <c r="K461" s="1311"/>
      <c r="L461" s="660" t="str">
        <f>IF(基本情報入力シート!M504="","",基本情報入力シート!M504)</f>
        <v/>
      </c>
      <c r="M461" s="660" t="str">
        <f>IF(基本情報入力シート!R504="","",基本情報入力シート!R504)</f>
        <v/>
      </c>
      <c r="N461" s="660" t="str">
        <f>IF(基本情報入力シート!W504="","",基本情報入力シート!W504)</f>
        <v/>
      </c>
      <c r="O461" s="660" t="str">
        <f>IF(基本情報入力シート!X504="","",基本情報入力シート!X504)</f>
        <v/>
      </c>
      <c r="P461" s="661" t="str">
        <f>IF(基本情報入力シート!Y504="","",基本情報入力シート!Y504)</f>
        <v/>
      </c>
      <c r="Q461" s="641" t="str">
        <f>IF(基本情報入力シート!Z504="","",基本情報入力シート!Z504)</f>
        <v/>
      </c>
      <c r="R461" s="662" t="str">
        <f>IF(基本情報入力シート!AA504="","",基本情報入力シート!AA504)</f>
        <v/>
      </c>
      <c r="S461" s="157"/>
      <c r="T461" s="663" t="str">
        <f>IF(P461="","",VLOOKUP(P461,【参考】数式用2!$A$3:$C$26,3,FALSE))</f>
        <v/>
      </c>
      <c r="U461" s="664" t="s">
        <v>121</v>
      </c>
      <c r="V461" s="158"/>
      <c r="W461" s="665" t="s">
        <v>122</v>
      </c>
      <c r="X461" s="158"/>
      <c r="Y461" s="664" t="s">
        <v>123</v>
      </c>
      <c r="Z461" s="158"/>
      <c r="AA461" s="664" t="s">
        <v>122</v>
      </c>
      <c r="AB461" s="158"/>
      <c r="AC461" s="664" t="s">
        <v>124</v>
      </c>
      <c r="AD461" s="306" t="s">
        <v>125</v>
      </c>
      <c r="AE461" s="666" t="str">
        <f t="shared" si="19"/>
        <v/>
      </c>
      <c r="AF461" s="667" t="s">
        <v>126</v>
      </c>
      <c r="AG461" s="668" t="str">
        <f t="shared" si="20"/>
        <v/>
      </c>
    </row>
    <row r="462" spans="1:33" ht="36.75" customHeight="1">
      <c r="A462" s="660">
        <f t="shared" si="21"/>
        <v>452</v>
      </c>
      <c r="B462" s="1309" t="str">
        <f>IF(基本情報入力シート!C505="","",基本情報入力シート!C505)</f>
        <v/>
      </c>
      <c r="C462" s="1310"/>
      <c r="D462" s="1310"/>
      <c r="E462" s="1310"/>
      <c r="F462" s="1310"/>
      <c r="G462" s="1310"/>
      <c r="H462" s="1310"/>
      <c r="I462" s="1310"/>
      <c r="J462" s="1310"/>
      <c r="K462" s="1311"/>
      <c r="L462" s="660" t="str">
        <f>IF(基本情報入力シート!M505="","",基本情報入力シート!M505)</f>
        <v/>
      </c>
      <c r="M462" s="660" t="str">
        <f>IF(基本情報入力シート!R505="","",基本情報入力シート!R505)</f>
        <v/>
      </c>
      <c r="N462" s="660" t="str">
        <f>IF(基本情報入力シート!W505="","",基本情報入力シート!W505)</f>
        <v/>
      </c>
      <c r="O462" s="660" t="str">
        <f>IF(基本情報入力シート!X505="","",基本情報入力シート!X505)</f>
        <v/>
      </c>
      <c r="P462" s="661" t="str">
        <f>IF(基本情報入力シート!Y505="","",基本情報入力シート!Y505)</f>
        <v/>
      </c>
      <c r="Q462" s="641" t="str">
        <f>IF(基本情報入力シート!Z505="","",基本情報入力シート!Z505)</f>
        <v/>
      </c>
      <c r="R462" s="662" t="str">
        <f>IF(基本情報入力シート!AA505="","",基本情報入力シート!AA505)</f>
        <v/>
      </c>
      <c r="S462" s="157"/>
      <c r="T462" s="663" t="str">
        <f>IF(P462="","",VLOOKUP(P462,【参考】数式用2!$A$3:$C$26,3,FALSE))</f>
        <v/>
      </c>
      <c r="U462" s="664" t="s">
        <v>121</v>
      </c>
      <c r="V462" s="158"/>
      <c r="W462" s="665" t="s">
        <v>122</v>
      </c>
      <c r="X462" s="158"/>
      <c r="Y462" s="664" t="s">
        <v>123</v>
      </c>
      <c r="Z462" s="158"/>
      <c r="AA462" s="664" t="s">
        <v>122</v>
      </c>
      <c r="AB462" s="158"/>
      <c r="AC462" s="664" t="s">
        <v>124</v>
      </c>
      <c r="AD462" s="306" t="s">
        <v>125</v>
      </c>
      <c r="AE462" s="666" t="str">
        <f t="shared" si="19"/>
        <v/>
      </c>
      <c r="AF462" s="667" t="s">
        <v>126</v>
      </c>
      <c r="AG462" s="668" t="str">
        <f t="shared" si="20"/>
        <v/>
      </c>
    </row>
    <row r="463" spans="1:33" ht="36.75" customHeight="1">
      <c r="A463" s="660">
        <f t="shared" si="21"/>
        <v>453</v>
      </c>
      <c r="B463" s="1309" t="str">
        <f>IF(基本情報入力シート!C506="","",基本情報入力シート!C506)</f>
        <v/>
      </c>
      <c r="C463" s="1310"/>
      <c r="D463" s="1310"/>
      <c r="E463" s="1310"/>
      <c r="F463" s="1310"/>
      <c r="G463" s="1310"/>
      <c r="H463" s="1310"/>
      <c r="I463" s="1310"/>
      <c r="J463" s="1310"/>
      <c r="K463" s="1311"/>
      <c r="L463" s="660" t="str">
        <f>IF(基本情報入力シート!M506="","",基本情報入力シート!M506)</f>
        <v/>
      </c>
      <c r="M463" s="660" t="str">
        <f>IF(基本情報入力シート!R506="","",基本情報入力シート!R506)</f>
        <v/>
      </c>
      <c r="N463" s="660" t="str">
        <f>IF(基本情報入力シート!W506="","",基本情報入力シート!W506)</f>
        <v/>
      </c>
      <c r="O463" s="660" t="str">
        <f>IF(基本情報入力シート!X506="","",基本情報入力シート!X506)</f>
        <v/>
      </c>
      <c r="P463" s="661" t="str">
        <f>IF(基本情報入力シート!Y506="","",基本情報入力シート!Y506)</f>
        <v/>
      </c>
      <c r="Q463" s="641" t="str">
        <f>IF(基本情報入力シート!Z506="","",基本情報入力シート!Z506)</f>
        <v/>
      </c>
      <c r="R463" s="662" t="str">
        <f>IF(基本情報入力シート!AA506="","",基本情報入力シート!AA506)</f>
        <v/>
      </c>
      <c r="S463" s="157"/>
      <c r="T463" s="663" t="str">
        <f>IF(P463="","",VLOOKUP(P463,【参考】数式用2!$A$3:$C$26,3,FALSE))</f>
        <v/>
      </c>
      <c r="U463" s="664" t="s">
        <v>121</v>
      </c>
      <c r="V463" s="158"/>
      <c r="W463" s="665" t="s">
        <v>122</v>
      </c>
      <c r="X463" s="158"/>
      <c r="Y463" s="664" t="s">
        <v>123</v>
      </c>
      <c r="Z463" s="158"/>
      <c r="AA463" s="664" t="s">
        <v>122</v>
      </c>
      <c r="AB463" s="158"/>
      <c r="AC463" s="664" t="s">
        <v>124</v>
      </c>
      <c r="AD463" s="306" t="s">
        <v>125</v>
      </c>
      <c r="AE463" s="666" t="str">
        <f t="shared" si="19"/>
        <v/>
      </c>
      <c r="AF463" s="667" t="s">
        <v>126</v>
      </c>
      <c r="AG463" s="668" t="str">
        <f t="shared" si="20"/>
        <v/>
      </c>
    </row>
    <row r="464" spans="1:33" ht="36.75" customHeight="1">
      <c r="A464" s="660">
        <f t="shared" si="21"/>
        <v>454</v>
      </c>
      <c r="B464" s="1309" t="str">
        <f>IF(基本情報入力シート!C507="","",基本情報入力シート!C507)</f>
        <v/>
      </c>
      <c r="C464" s="1310"/>
      <c r="D464" s="1310"/>
      <c r="E464" s="1310"/>
      <c r="F464" s="1310"/>
      <c r="G464" s="1310"/>
      <c r="H464" s="1310"/>
      <c r="I464" s="1310"/>
      <c r="J464" s="1310"/>
      <c r="K464" s="1311"/>
      <c r="L464" s="660" t="str">
        <f>IF(基本情報入力シート!M507="","",基本情報入力シート!M507)</f>
        <v/>
      </c>
      <c r="M464" s="660" t="str">
        <f>IF(基本情報入力シート!R507="","",基本情報入力シート!R507)</f>
        <v/>
      </c>
      <c r="N464" s="660" t="str">
        <f>IF(基本情報入力シート!W507="","",基本情報入力シート!W507)</f>
        <v/>
      </c>
      <c r="O464" s="660" t="str">
        <f>IF(基本情報入力シート!X507="","",基本情報入力シート!X507)</f>
        <v/>
      </c>
      <c r="P464" s="661" t="str">
        <f>IF(基本情報入力シート!Y507="","",基本情報入力シート!Y507)</f>
        <v/>
      </c>
      <c r="Q464" s="641" t="str">
        <f>IF(基本情報入力シート!Z507="","",基本情報入力シート!Z507)</f>
        <v/>
      </c>
      <c r="R464" s="662" t="str">
        <f>IF(基本情報入力シート!AA507="","",基本情報入力シート!AA507)</f>
        <v/>
      </c>
      <c r="S464" s="157"/>
      <c r="T464" s="663" t="str">
        <f>IF(P464="","",VLOOKUP(P464,【参考】数式用2!$A$3:$C$26,3,FALSE))</f>
        <v/>
      </c>
      <c r="U464" s="664" t="s">
        <v>121</v>
      </c>
      <c r="V464" s="158"/>
      <c r="W464" s="665" t="s">
        <v>122</v>
      </c>
      <c r="X464" s="158"/>
      <c r="Y464" s="664" t="s">
        <v>123</v>
      </c>
      <c r="Z464" s="158"/>
      <c r="AA464" s="664" t="s">
        <v>122</v>
      </c>
      <c r="AB464" s="158"/>
      <c r="AC464" s="664" t="s">
        <v>124</v>
      </c>
      <c r="AD464" s="306" t="s">
        <v>125</v>
      </c>
      <c r="AE464" s="666" t="str">
        <f t="shared" si="19"/>
        <v/>
      </c>
      <c r="AF464" s="667" t="s">
        <v>126</v>
      </c>
      <c r="AG464" s="668" t="str">
        <f t="shared" si="20"/>
        <v/>
      </c>
    </row>
    <row r="465" spans="1:33" ht="36.75" customHeight="1">
      <c r="A465" s="660">
        <f t="shared" si="21"/>
        <v>455</v>
      </c>
      <c r="B465" s="1309" t="str">
        <f>IF(基本情報入力シート!C508="","",基本情報入力シート!C508)</f>
        <v/>
      </c>
      <c r="C465" s="1310"/>
      <c r="D465" s="1310"/>
      <c r="E465" s="1310"/>
      <c r="F465" s="1310"/>
      <c r="G465" s="1310"/>
      <c r="H465" s="1310"/>
      <c r="I465" s="1310"/>
      <c r="J465" s="1310"/>
      <c r="K465" s="1311"/>
      <c r="L465" s="660" t="str">
        <f>IF(基本情報入力シート!M508="","",基本情報入力シート!M508)</f>
        <v/>
      </c>
      <c r="M465" s="660" t="str">
        <f>IF(基本情報入力シート!R508="","",基本情報入力シート!R508)</f>
        <v/>
      </c>
      <c r="N465" s="660" t="str">
        <f>IF(基本情報入力シート!W508="","",基本情報入力シート!W508)</f>
        <v/>
      </c>
      <c r="O465" s="660" t="str">
        <f>IF(基本情報入力シート!X508="","",基本情報入力シート!X508)</f>
        <v/>
      </c>
      <c r="P465" s="661" t="str">
        <f>IF(基本情報入力シート!Y508="","",基本情報入力シート!Y508)</f>
        <v/>
      </c>
      <c r="Q465" s="641" t="str">
        <f>IF(基本情報入力シート!Z508="","",基本情報入力シート!Z508)</f>
        <v/>
      </c>
      <c r="R465" s="662" t="str">
        <f>IF(基本情報入力シート!AA508="","",基本情報入力シート!AA508)</f>
        <v/>
      </c>
      <c r="S465" s="157"/>
      <c r="T465" s="663" t="str">
        <f>IF(P465="","",VLOOKUP(P465,【参考】数式用2!$A$3:$C$26,3,FALSE))</f>
        <v/>
      </c>
      <c r="U465" s="664" t="s">
        <v>121</v>
      </c>
      <c r="V465" s="158"/>
      <c r="W465" s="665" t="s">
        <v>122</v>
      </c>
      <c r="X465" s="158"/>
      <c r="Y465" s="664" t="s">
        <v>123</v>
      </c>
      <c r="Z465" s="158"/>
      <c r="AA465" s="664" t="s">
        <v>122</v>
      </c>
      <c r="AB465" s="158"/>
      <c r="AC465" s="664" t="s">
        <v>124</v>
      </c>
      <c r="AD465" s="306" t="s">
        <v>125</v>
      </c>
      <c r="AE465" s="666" t="str">
        <f t="shared" si="19"/>
        <v/>
      </c>
      <c r="AF465" s="667" t="s">
        <v>126</v>
      </c>
      <c r="AG465" s="668" t="str">
        <f t="shared" si="20"/>
        <v/>
      </c>
    </row>
    <row r="466" spans="1:33" ht="36.75" customHeight="1">
      <c r="A466" s="660">
        <f t="shared" si="21"/>
        <v>456</v>
      </c>
      <c r="B466" s="1309" t="str">
        <f>IF(基本情報入力シート!C509="","",基本情報入力シート!C509)</f>
        <v/>
      </c>
      <c r="C466" s="1310"/>
      <c r="D466" s="1310"/>
      <c r="E466" s="1310"/>
      <c r="F466" s="1310"/>
      <c r="G466" s="1310"/>
      <c r="H466" s="1310"/>
      <c r="I466" s="1310"/>
      <c r="J466" s="1310"/>
      <c r="K466" s="1311"/>
      <c r="L466" s="660" t="str">
        <f>IF(基本情報入力シート!M509="","",基本情報入力シート!M509)</f>
        <v/>
      </c>
      <c r="M466" s="660" t="str">
        <f>IF(基本情報入力シート!R509="","",基本情報入力シート!R509)</f>
        <v/>
      </c>
      <c r="N466" s="660" t="str">
        <f>IF(基本情報入力シート!W509="","",基本情報入力シート!W509)</f>
        <v/>
      </c>
      <c r="O466" s="660" t="str">
        <f>IF(基本情報入力シート!X509="","",基本情報入力シート!X509)</f>
        <v/>
      </c>
      <c r="P466" s="661" t="str">
        <f>IF(基本情報入力シート!Y509="","",基本情報入力シート!Y509)</f>
        <v/>
      </c>
      <c r="Q466" s="641" t="str">
        <f>IF(基本情報入力シート!Z509="","",基本情報入力シート!Z509)</f>
        <v/>
      </c>
      <c r="R466" s="662" t="str">
        <f>IF(基本情報入力シート!AA509="","",基本情報入力シート!AA509)</f>
        <v/>
      </c>
      <c r="S466" s="157"/>
      <c r="T466" s="663" t="str">
        <f>IF(P466="","",VLOOKUP(P466,【参考】数式用2!$A$3:$C$26,3,FALSE))</f>
        <v/>
      </c>
      <c r="U466" s="664" t="s">
        <v>121</v>
      </c>
      <c r="V466" s="158"/>
      <c r="W466" s="665" t="s">
        <v>122</v>
      </c>
      <c r="X466" s="158"/>
      <c r="Y466" s="664" t="s">
        <v>123</v>
      </c>
      <c r="Z466" s="158"/>
      <c r="AA466" s="664" t="s">
        <v>122</v>
      </c>
      <c r="AB466" s="158"/>
      <c r="AC466" s="664" t="s">
        <v>124</v>
      </c>
      <c r="AD466" s="306" t="s">
        <v>125</v>
      </c>
      <c r="AE466" s="666" t="str">
        <f t="shared" si="19"/>
        <v/>
      </c>
      <c r="AF466" s="667" t="s">
        <v>126</v>
      </c>
      <c r="AG466" s="668" t="str">
        <f t="shared" si="20"/>
        <v/>
      </c>
    </row>
    <row r="467" spans="1:33" ht="36.75" customHeight="1">
      <c r="A467" s="660">
        <f t="shared" si="21"/>
        <v>457</v>
      </c>
      <c r="B467" s="1309" t="str">
        <f>IF(基本情報入力シート!C510="","",基本情報入力シート!C510)</f>
        <v/>
      </c>
      <c r="C467" s="1310"/>
      <c r="D467" s="1310"/>
      <c r="E467" s="1310"/>
      <c r="F467" s="1310"/>
      <c r="G467" s="1310"/>
      <c r="H467" s="1310"/>
      <c r="I467" s="1310"/>
      <c r="J467" s="1310"/>
      <c r="K467" s="1311"/>
      <c r="L467" s="660" t="str">
        <f>IF(基本情報入力シート!M510="","",基本情報入力シート!M510)</f>
        <v/>
      </c>
      <c r="M467" s="660" t="str">
        <f>IF(基本情報入力シート!R510="","",基本情報入力シート!R510)</f>
        <v/>
      </c>
      <c r="N467" s="660" t="str">
        <f>IF(基本情報入力シート!W510="","",基本情報入力シート!W510)</f>
        <v/>
      </c>
      <c r="O467" s="660" t="str">
        <f>IF(基本情報入力シート!X510="","",基本情報入力シート!X510)</f>
        <v/>
      </c>
      <c r="P467" s="661" t="str">
        <f>IF(基本情報入力シート!Y510="","",基本情報入力シート!Y510)</f>
        <v/>
      </c>
      <c r="Q467" s="641" t="str">
        <f>IF(基本情報入力シート!Z510="","",基本情報入力シート!Z510)</f>
        <v/>
      </c>
      <c r="R467" s="662" t="str">
        <f>IF(基本情報入力シート!AA510="","",基本情報入力シート!AA510)</f>
        <v/>
      </c>
      <c r="S467" s="157"/>
      <c r="T467" s="663" t="str">
        <f>IF(P467="","",VLOOKUP(P467,【参考】数式用2!$A$3:$C$26,3,FALSE))</f>
        <v/>
      </c>
      <c r="U467" s="664" t="s">
        <v>121</v>
      </c>
      <c r="V467" s="158"/>
      <c r="W467" s="665" t="s">
        <v>122</v>
      </c>
      <c r="X467" s="158"/>
      <c r="Y467" s="664" t="s">
        <v>123</v>
      </c>
      <c r="Z467" s="158"/>
      <c r="AA467" s="664" t="s">
        <v>122</v>
      </c>
      <c r="AB467" s="158"/>
      <c r="AC467" s="664" t="s">
        <v>124</v>
      </c>
      <c r="AD467" s="306" t="s">
        <v>125</v>
      </c>
      <c r="AE467" s="666" t="str">
        <f t="shared" si="19"/>
        <v/>
      </c>
      <c r="AF467" s="667" t="s">
        <v>126</v>
      </c>
      <c r="AG467" s="668" t="str">
        <f t="shared" si="20"/>
        <v/>
      </c>
    </row>
    <row r="468" spans="1:33" ht="36.75" customHeight="1">
      <c r="A468" s="660">
        <f t="shared" si="21"/>
        <v>458</v>
      </c>
      <c r="B468" s="1309" t="str">
        <f>IF(基本情報入力シート!C511="","",基本情報入力シート!C511)</f>
        <v/>
      </c>
      <c r="C468" s="1310"/>
      <c r="D468" s="1310"/>
      <c r="E468" s="1310"/>
      <c r="F468" s="1310"/>
      <c r="G468" s="1310"/>
      <c r="H468" s="1310"/>
      <c r="I468" s="1310"/>
      <c r="J468" s="1310"/>
      <c r="K468" s="1311"/>
      <c r="L468" s="660" t="str">
        <f>IF(基本情報入力シート!M511="","",基本情報入力シート!M511)</f>
        <v/>
      </c>
      <c r="M468" s="660" t="str">
        <f>IF(基本情報入力シート!R511="","",基本情報入力シート!R511)</f>
        <v/>
      </c>
      <c r="N468" s="660" t="str">
        <f>IF(基本情報入力シート!W511="","",基本情報入力シート!W511)</f>
        <v/>
      </c>
      <c r="O468" s="660" t="str">
        <f>IF(基本情報入力シート!X511="","",基本情報入力シート!X511)</f>
        <v/>
      </c>
      <c r="P468" s="661" t="str">
        <f>IF(基本情報入力シート!Y511="","",基本情報入力シート!Y511)</f>
        <v/>
      </c>
      <c r="Q468" s="641" t="str">
        <f>IF(基本情報入力シート!Z511="","",基本情報入力シート!Z511)</f>
        <v/>
      </c>
      <c r="R468" s="662" t="str">
        <f>IF(基本情報入力シート!AA511="","",基本情報入力シート!AA511)</f>
        <v/>
      </c>
      <c r="S468" s="157"/>
      <c r="T468" s="663" t="str">
        <f>IF(P468="","",VLOOKUP(P468,【参考】数式用2!$A$3:$C$26,3,FALSE))</f>
        <v/>
      </c>
      <c r="U468" s="664" t="s">
        <v>121</v>
      </c>
      <c r="V468" s="158"/>
      <c r="W468" s="665" t="s">
        <v>122</v>
      </c>
      <c r="X468" s="158"/>
      <c r="Y468" s="664" t="s">
        <v>123</v>
      </c>
      <c r="Z468" s="158"/>
      <c r="AA468" s="664" t="s">
        <v>122</v>
      </c>
      <c r="AB468" s="158"/>
      <c r="AC468" s="664" t="s">
        <v>124</v>
      </c>
      <c r="AD468" s="306" t="s">
        <v>125</v>
      </c>
      <c r="AE468" s="666" t="str">
        <f t="shared" si="19"/>
        <v/>
      </c>
      <c r="AF468" s="667" t="s">
        <v>126</v>
      </c>
      <c r="AG468" s="668" t="str">
        <f t="shared" si="20"/>
        <v/>
      </c>
    </row>
    <row r="469" spans="1:33" ht="36.75" customHeight="1">
      <c r="A469" s="660">
        <f t="shared" si="21"/>
        <v>459</v>
      </c>
      <c r="B469" s="1309" t="str">
        <f>IF(基本情報入力シート!C512="","",基本情報入力シート!C512)</f>
        <v/>
      </c>
      <c r="C469" s="1310"/>
      <c r="D469" s="1310"/>
      <c r="E469" s="1310"/>
      <c r="F469" s="1310"/>
      <c r="G469" s="1310"/>
      <c r="H469" s="1310"/>
      <c r="I469" s="1310"/>
      <c r="J469" s="1310"/>
      <c r="K469" s="1311"/>
      <c r="L469" s="660" t="str">
        <f>IF(基本情報入力シート!M512="","",基本情報入力シート!M512)</f>
        <v/>
      </c>
      <c r="M469" s="660" t="str">
        <f>IF(基本情報入力シート!R512="","",基本情報入力シート!R512)</f>
        <v/>
      </c>
      <c r="N469" s="660" t="str">
        <f>IF(基本情報入力シート!W512="","",基本情報入力シート!W512)</f>
        <v/>
      </c>
      <c r="O469" s="660" t="str">
        <f>IF(基本情報入力シート!X512="","",基本情報入力シート!X512)</f>
        <v/>
      </c>
      <c r="P469" s="661" t="str">
        <f>IF(基本情報入力シート!Y512="","",基本情報入力シート!Y512)</f>
        <v/>
      </c>
      <c r="Q469" s="641" t="str">
        <f>IF(基本情報入力シート!Z512="","",基本情報入力シート!Z512)</f>
        <v/>
      </c>
      <c r="R469" s="662" t="str">
        <f>IF(基本情報入力シート!AA512="","",基本情報入力シート!AA512)</f>
        <v/>
      </c>
      <c r="S469" s="157"/>
      <c r="T469" s="663" t="str">
        <f>IF(P469="","",VLOOKUP(P469,【参考】数式用2!$A$3:$C$26,3,FALSE))</f>
        <v/>
      </c>
      <c r="U469" s="664" t="s">
        <v>121</v>
      </c>
      <c r="V469" s="158"/>
      <c r="W469" s="665" t="s">
        <v>122</v>
      </c>
      <c r="X469" s="158"/>
      <c r="Y469" s="664" t="s">
        <v>123</v>
      </c>
      <c r="Z469" s="158"/>
      <c r="AA469" s="664" t="s">
        <v>122</v>
      </c>
      <c r="AB469" s="158"/>
      <c r="AC469" s="664" t="s">
        <v>124</v>
      </c>
      <c r="AD469" s="306" t="s">
        <v>125</v>
      </c>
      <c r="AE469" s="666" t="str">
        <f t="shared" si="19"/>
        <v/>
      </c>
      <c r="AF469" s="667" t="s">
        <v>126</v>
      </c>
      <c r="AG469" s="668" t="str">
        <f t="shared" si="20"/>
        <v/>
      </c>
    </row>
    <row r="470" spans="1:33" ht="36.75" customHeight="1">
      <c r="A470" s="660">
        <f t="shared" si="21"/>
        <v>460</v>
      </c>
      <c r="B470" s="1309" t="str">
        <f>IF(基本情報入力シート!C513="","",基本情報入力シート!C513)</f>
        <v/>
      </c>
      <c r="C470" s="1310"/>
      <c r="D470" s="1310"/>
      <c r="E470" s="1310"/>
      <c r="F470" s="1310"/>
      <c r="G470" s="1310"/>
      <c r="H470" s="1310"/>
      <c r="I470" s="1310"/>
      <c r="J470" s="1310"/>
      <c r="K470" s="1311"/>
      <c r="L470" s="660" t="str">
        <f>IF(基本情報入力シート!M513="","",基本情報入力シート!M513)</f>
        <v/>
      </c>
      <c r="M470" s="660" t="str">
        <f>IF(基本情報入力シート!R513="","",基本情報入力シート!R513)</f>
        <v/>
      </c>
      <c r="N470" s="660" t="str">
        <f>IF(基本情報入力シート!W513="","",基本情報入力シート!W513)</f>
        <v/>
      </c>
      <c r="O470" s="660" t="str">
        <f>IF(基本情報入力シート!X513="","",基本情報入力シート!X513)</f>
        <v/>
      </c>
      <c r="P470" s="661" t="str">
        <f>IF(基本情報入力シート!Y513="","",基本情報入力シート!Y513)</f>
        <v/>
      </c>
      <c r="Q470" s="641" t="str">
        <f>IF(基本情報入力シート!Z513="","",基本情報入力シート!Z513)</f>
        <v/>
      </c>
      <c r="R470" s="662" t="str">
        <f>IF(基本情報入力シート!AA513="","",基本情報入力シート!AA513)</f>
        <v/>
      </c>
      <c r="S470" s="157"/>
      <c r="T470" s="663" t="str">
        <f>IF(P470="","",VLOOKUP(P470,【参考】数式用2!$A$3:$C$26,3,FALSE))</f>
        <v/>
      </c>
      <c r="U470" s="664" t="s">
        <v>121</v>
      </c>
      <c r="V470" s="158"/>
      <c r="W470" s="665" t="s">
        <v>122</v>
      </c>
      <c r="X470" s="158"/>
      <c r="Y470" s="664" t="s">
        <v>123</v>
      </c>
      <c r="Z470" s="158"/>
      <c r="AA470" s="664" t="s">
        <v>122</v>
      </c>
      <c r="AB470" s="158"/>
      <c r="AC470" s="664" t="s">
        <v>124</v>
      </c>
      <c r="AD470" s="306" t="s">
        <v>125</v>
      </c>
      <c r="AE470" s="666" t="str">
        <f t="shared" si="19"/>
        <v/>
      </c>
      <c r="AF470" s="667" t="s">
        <v>126</v>
      </c>
      <c r="AG470" s="668" t="str">
        <f t="shared" si="20"/>
        <v/>
      </c>
    </row>
    <row r="471" spans="1:33" ht="36.75" customHeight="1">
      <c r="A471" s="660">
        <f t="shared" si="21"/>
        <v>461</v>
      </c>
      <c r="B471" s="1309" t="str">
        <f>IF(基本情報入力シート!C514="","",基本情報入力シート!C514)</f>
        <v/>
      </c>
      <c r="C471" s="1310"/>
      <c r="D471" s="1310"/>
      <c r="E471" s="1310"/>
      <c r="F471" s="1310"/>
      <c r="G471" s="1310"/>
      <c r="H471" s="1310"/>
      <c r="I471" s="1310"/>
      <c r="J471" s="1310"/>
      <c r="K471" s="1311"/>
      <c r="L471" s="660" t="str">
        <f>IF(基本情報入力シート!M514="","",基本情報入力シート!M514)</f>
        <v/>
      </c>
      <c r="M471" s="660" t="str">
        <f>IF(基本情報入力シート!R514="","",基本情報入力シート!R514)</f>
        <v/>
      </c>
      <c r="N471" s="660" t="str">
        <f>IF(基本情報入力シート!W514="","",基本情報入力シート!W514)</f>
        <v/>
      </c>
      <c r="O471" s="660" t="str">
        <f>IF(基本情報入力シート!X514="","",基本情報入力シート!X514)</f>
        <v/>
      </c>
      <c r="P471" s="661" t="str">
        <f>IF(基本情報入力シート!Y514="","",基本情報入力シート!Y514)</f>
        <v/>
      </c>
      <c r="Q471" s="641" t="str">
        <f>IF(基本情報入力シート!Z514="","",基本情報入力シート!Z514)</f>
        <v/>
      </c>
      <c r="R471" s="662" t="str">
        <f>IF(基本情報入力シート!AA514="","",基本情報入力シート!AA514)</f>
        <v/>
      </c>
      <c r="S471" s="157"/>
      <c r="T471" s="663" t="str">
        <f>IF(P471="","",VLOOKUP(P471,【参考】数式用2!$A$3:$C$26,3,FALSE))</f>
        <v/>
      </c>
      <c r="U471" s="664" t="s">
        <v>121</v>
      </c>
      <c r="V471" s="158"/>
      <c r="W471" s="665" t="s">
        <v>122</v>
      </c>
      <c r="X471" s="158"/>
      <c r="Y471" s="664" t="s">
        <v>123</v>
      </c>
      <c r="Z471" s="158"/>
      <c r="AA471" s="664" t="s">
        <v>122</v>
      </c>
      <c r="AB471" s="158"/>
      <c r="AC471" s="664" t="s">
        <v>124</v>
      </c>
      <c r="AD471" s="306" t="s">
        <v>125</v>
      </c>
      <c r="AE471" s="666" t="str">
        <f t="shared" si="19"/>
        <v/>
      </c>
      <c r="AF471" s="667" t="s">
        <v>126</v>
      </c>
      <c r="AG471" s="668" t="str">
        <f t="shared" si="20"/>
        <v/>
      </c>
    </row>
    <row r="472" spans="1:33" ht="36.75" customHeight="1">
      <c r="A472" s="660">
        <f t="shared" si="21"/>
        <v>462</v>
      </c>
      <c r="B472" s="1309" t="str">
        <f>IF(基本情報入力シート!C515="","",基本情報入力シート!C515)</f>
        <v/>
      </c>
      <c r="C472" s="1310"/>
      <c r="D472" s="1310"/>
      <c r="E472" s="1310"/>
      <c r="F472" s="1310"/>
      <c r="G472" s="1310"/>
      <c r="H472" s="1310"/>
      <c r="I472" s="1310"/>
      <c r="J472" s="1310"/>
      <c r="K472" s="1311"/>
      <c r="L472" s="660" t="str">
        <f>IF(基本情報入力シート!M515="","",基本情報入力シート!M515)</f>
        <v/>
      </c>
      <c r="M472" s="660" t="str">
        <f>IF(基本情報入力シート!R515="","",基本情報入力シート!R515)</f>
        <v/>
      </c>
      <c r="N472" s="660" t="str">
        <f>IF(基本情報入力シート!W515="","",基本情報入力シート!W515)</f>
        <v/>
      </c>
      <c r="O472" s="660" t="str">
        <f>IF(基本情報入力シート!X515="","",基本情報入力シート!X515)</f>
        <v/>
      </c>
      <c r="P472" s="661" t="str">
        <f>IF(基本情報入力シート!Y515="","",基本情報入力シート!Y515)</f>
        <v/>
      </c>
      <c r="Q472" s="641" t="str">
        <f>IF(基本情報入力シート!Z515="","",基本情報入力シート!Z515)</f>
        <v/>
      </c>
      <c r="R472" s="662" t="str">
        <f>IF(基本情報入力シート!AA515="","",基本情報入力シート!AA515)</f>
        <v/>
      </c>
      <c r="S472" s="157"/>
      <c r="T472" s="663" t="str">
        <f>IF(P472="","",VLOOKUP(P472,【参考】数式用2!$A$3:$C$26,3,FALSE))</f>
        <v/>
      </c>
      <c r="U472" s="664" t="s">
        <v>121</v>
      </c>
      <c r="V472" s="158"/>
      <c r="W472" s="665" t="s">
        <v>122</v>
      </c>
      <c r="X472" s="158"/>
      <c r="Y472" s="664" t="s">
        <v>123</v>
      </c>
      <c r="Z472" s="158"/>
      <c r="AA472" s="664" t="s">
        <v>122</v>
      </c>
      <c r="AB472" s="158"/>
      <c r="AC472" s="664" t="s">
        <v>124</v>
      </c>
      <c r="AD472" s="306" t="s">
        <v>125</v>
      </c>
      <c r="AE472" s="666" t="str">
        <f t="shared" si="19"/>
        <v/>
      </c>
      <c r="AF472" s="667" t="s">
        <v>126</v>
      </c>
      <c r="AG472" s="668" t="str">
        <f t="shared" si="20"/>
        <v/>
      </c>
    </row>
    <row r="473" spans="1:33" ht="36.75" customHeight="1">
      <c r="A473" s="660">
        <f t="shared" si="21"/>
        <v>463</v>
      </c>
      <c r="B473" s="1309" t="str">
        <f>IF(基本情報入力シート!C516="","",基本情報入力シート!C516)</f>
        <v/>
      </c>
      <c r="C473" s="1310"/>
      <c r="D473" s="1310"/>
      <c r="E473" s="1310"/>
      <c r="F473" s="1310"/>
      <c r="G473" s="1310"/>
      <c r="H473" s="1310"/>
      <c r="I473" s="1310"/>
      <c r="J473" s="1310"/>
      <c r="K473" s="1311"/>
      <c r="L473" s="660" t="str">
        <f>IF(基本情報入力シート!M516="","",基本情報入力シート!M516)</f>
        <v/>
      </c>
      <c r="M473" s="660" t="str">
        <f>IF(基本情報入力シート!R516="","",基本情報入力シート!R516)</f>
        <v/>
      </c>
      <c r="N473" s="660" t="str">
        <f>IF(基本情報入力シート!W516="","",基本情報入力シート!W516)</f>
        <v/>
      </c>
      <c r="O473" s="660" t="str">
        <f>IF(基本情報入力シート!X516="","",基本情報入力シート!X516)</f>
        <v/>
      </c>
      <c r="P473" s="661" t="str">
        <f>IF(基本情報入力シート!Y516="","",基本情報入力シート!Y516)</f>
        <v/>
      </c>
      <c r="Q473" s="641" t="str">
        <f>IF(基本情報入力シート!Z516="","",基本情報入力シート!Z516)</f>
        <v/>
      </c>
      <c r="R473" s="662" t="str">
        <f>IF(基本情報入力シート!AA516="","",基本情報入力シート!AA516)</f>
        <v/>
      </c>
      <c r="S473" s="157"/>
      <c r="T473" s="663" t="str">
        <f>IF(P473="","",VLOOKUP(P473,【参考】数式用2!$A$3:$C$26,3,FALSE))</f>
        <v/>
      </c>
      <c r="U473" s="664" t="s">
        <v>121</v>
      </c>
      <c r="V473" s="158"/>
      <c r="W473" s="665" t="s">
        <v>122</v>
      </c>
      <c r="X473" s="158"/>
      <c r="Y473" s="664" t="s">
        <v>123</v>
      </c>
      <c r="Z473" s="158"/>
      <c r="AA473" s="664" t="s">
        <v>122</v>
      </c>
      <c r="AB473" s="158"/>
      <c r="AC473" s="664" t="s">
        <v>124</v>
      </c>
      <c r="AD473" s="306" t="s">
        <v>125</v>
      </c>
      <c r="AE473" s="666" t="str">
        <f t="shared" si="19"/>
        <v/>
      </c>
      <c r="AF473" s="667" t="s">
        <v>126</v>
      </c>
      <c r="AG473" s="668" t="str">
        <f t="shared" si="20"/>
        <v/>
      </c>
    </row>
    <row r="474" spans="1:33" ht="36.75" customHeight="1">
      <c r="A474" s="660">
        <f t="shared" si="21"/>
        <v>464</v>
      </c>
      <c r="B474" s="1309" t="str">
        <f>IF(基本情報入力シート!C517="","",基本情報入力シート!C517)</f>
        <v/>
      </c>
      <c r="C474" s="1310"/>
      <c r="D474" s="1310"/>
      <c r="E474" s="1310"/>
      <c r="F474" s="1310"/>
      <c r="G474" s="1310"/>
      <c r="H474" s="1310"/>
      <c r="I474" s="1310"/>
      <c r="J474" s="1310"/>
      <c r="K474" s="1311"/>
      <c r="L474" s="660" t="str">
        <f>IF(基本情報入力シート!M517="","",基本情報入力シート!M517)</f>
        <v/>
      </c>
      <c r="M474" s="660" t="str">
        <f>IF(基本情報入力シート!R517="","",基本情報入力シート!R517)</f>
        <v/>
      </c>
      <c r="N474" s="660" t="str">
        <f>IF(基本情報入力シート!W517="","",基本情報入力シート!W517)</f>
        <v/>
      </c>
      <c r="O474" s="660" t="str">
        <f>IF(基本情報入力シート!X517="","",基本情報入力シート!X517)</f>
        <v/>
      </c>
      <c r="P474" s="661" t="str">
        <f>IF(基本情報入力シート!Y517="","",基本情報入力シート!Y517)</f>
        <v/>
      </c>
      <c r="Q474" s="641" t="str">
        <f>IF(基本情報入力シート!Z517="","",基本情報入力シート!Z517)</f>
        <v/>
      </c>
      <c r="R474" s="662" t="str">
        <f>IF(基本情報入力シート!AA517="","",基本情報入力シート!AA517)</f>
        <v/>
      </c>
      <c r="S474" s="157"/>
      <c r="T474" s="663" t="str">
        <f>IF(P474="","",VLOOKUP(P474,【参考】数式用2!$A$3:$C$26,3,FALSE))</f>
        <v/>
      </c>
      <c r="U474" s="664" t="s">
        <v>121</v>
      </c>
      <c r="V474" s="158"/>
      <c r="W474" s="665" t="s">
        <v>122</v>
      </c>
      <c r="X474" s="158"/>
      <c r="Y474" s="664" t="s">
        <v>123</v>
      </c>
      <c r="Z474" s="158"/>
      <c r="AA474" s="664" t="s">
        <v>122</v>
      </c>
      <c r="AB474" s="158"/>
      <c r="AC474" s="664" t="s">
        <v>124</v>
      </c>
      <c r="AD474" s="306" t="s">
        <v>125</v>
      </c>
      <c r="AE474" s="666" t="str">
        <f t="shared" si="19"/>
        <v/>
      </c>
      <c r="AF474" s="667" t="s">
        <v>126</v>
      </c>
      <c r="AG474" s="668" t="str">
        <f t="shared" si="20"/>
        <v/>
      </c>
    </row>
    <row r="475" spans="1:33" ht="36.75" customHeight="1">
      <c r="A475" s="660">
        <f t="shared" si="21"/>
        <v>465</v>
      </c>
      <c r="B475" s="1309" t="str">
        <f>IF(基本情報入力シート!C518="","",基本情報入力シート!C518)</f>
        <v/>
      </c>
      <c r="C475" s="1310"/>
      <c r="D475" s="1310"/>
      <c r="E475" s="1310"/>
      <c r="F475" s="1310"/>
      <c r="G475" s="1310"/>
      <c r="H475" s="1310"/>
      <c r="I475" s="1310"/>
      <c r="J475" s="1310"/>
      <c r="K475" s="1311"/>
      <c r="L475" s="660" t="str">
        <f>IF(基本情報入力シート!M518="","",基本情報入力シート!M518)</f>
        <v/>
      </c>
      <c r="M475" s="660" t="str">
        <f>IF(基本情報入力シート!R518="","",基本情報入力シート!R518)</f>
        <v/>
      </c>
      <c r="N475" s="660" t="str">
        <f>IF(基本情報入力シート!W518="","",基本情報入力シート!W518)</f>
        <v/>
      </c>
      <c r="O475" s="660" t="str">
        <f>IF(基本情報入力シート!X518="","",基本情報入力シート!X518)</f>
        <v/>
      </c>
      <c r="P475" s="661" t="str">
        <f>IF(基本情報入力シート!Y518="","",基本情報入力シート!Y518)</f>
        <v/>
      </c>
      <c r="Q475" s="641" t="str">
        <f>IF(基本情報入力シート!Z518="","",基本情報入力シート!Z518)</f>
        <v/>
      </c>
      <c r="R475" s="662" t="str">
        <f>IF(基本情報入力シート!AA518="","",基本情報入力シート!AA518)</f>
        <v/>
      </c>
      <c r="S475" s="157"/>
      <c r="T475" s="663" t="str">
        <f>IF(P475="","",VLOOKUP(P475,【参考】数式用2!$A$3:$C$26,3,FALSE))</f>
        <v/>
      </c>
      <c r="U475" s="664" t="s">
        <v>121</v>
      </c>
      <c r="V475" s="158"/>
      <c r="W475" s="665" t="s">
        <v>122</v>
      </c>
      <c r="X475" s="158"/>
      <c r="Y475" s="664" t="s">
        <v>123</v>
      </c>
      <c r="Z475" s="158"/>
      <c r="AA475" s="664" t="s">
        <v>122</v>
      </c>
      <c r="AB475" s="158"/>
      <c r="AC475" s="664" t="s">
        <v>124</v>
      </c>
      <c r="AD475" s="306" t="s">
        <v>125</v>
      </c>
      <c r="AE475" s="666" t="str">
        <f t="shared" si="19"/>
        <v/>
      </c>
      <c r="AF475" s="667" t="s">
        <v>126</v>
      </c>
      <c r="AG475" s="668" t="str">
        <f t="shared" si="20"/>
        <v/>
      </c>
    </row>
    <row r="476" spans="1:33" ht="36.75" customHeight="1">
      <c r="A476" s="660">
        <f t="shared" si="21"/>
        <v>466</v>
      </c>
      <c r="B476" s="1309" t="str">
        <f>IF(基本情報入力シート!C519="","",基本情報入力シート!C519)</f>
        <v/>
      </c>
      <c r="C476" s="1310"/>
      <c r="D476" s="1310"/>
      <c r="E476" s="1310"/>
      <c r="F476" s="1310"/>
      <c r="G476" s="1310"/>
      <c r="H476" s="1310"/>
      <c r="I476" s="1310"/>
      <c r="J476" s="1310"/>
      <c r="K476" s="1311"/>
      <c r="L476" s="660" t="str">
        <f>IF(基本情報入力シート!M519="","",基本情報入力シート!M519)</f>
        <v/>
      </c>
      <c r="M476" s="660" t="str">
        <f>IF(基本情報入力シート!R519="","",基本情報入力シート!R519)</f>
        <v/>
      </c>
      <c r="N476" s="660" t="str">
        <f>IF(基本情報入力シート!W519="","",基本情報入力シート!W519)</f>
        <v/>
      </c>
      <c r="O476" s="660" t="str">
        <f>IF(基本情報入力シート!X519="","",基本情報入力シート!X519)</f>
        <v/>
      </c>
      <c r="P476" s="661" t="str">
        <f>IF(基本情報入力シート!Y519="","",基本情報入力シート!Y519)</f>
        <v/>
      </c>
      <c r="Q476" s="641" t="str">
        <f>IF(基本情報入力シート!Z519="","",基本情報入力シート!Z519)</f>
        <v/>
      </c>
      <c r="R476" s="662" t="str">
        <f>IF(基本情報入力シート!AA519="","",基本情報入力シート!AA519)</f>
        <v/>
      </c>
      <c r="S476" s="157"/>
      <c r="T476" s="663" t="str">
        <f>IF(P476="","",VLOOKUP(P476,【参考】数式用2!$A$3:$C$26,3,FALSE))</f>
        <v/>
      </c>
      <c r="U476" s="664" t="s">
        <v>121</v>
      </c>
      <c r="V476" s="158"/>
      <c r="W476" s="665" t="s">
        <v>122</v>
      </c>
      <c r="X476" s="158"/>
      <c r="Y476" s="664" t="s">
        <v>123</v>
      </c>
      <c r="Z476" s="158"/>
      <c r="AA476" s="664" t="s">
        <v>122</v>
      </c>
      <c r="AB476" s="158"/>
      <c r="AC476" s="664" t="s">
        <v>124</v>
      </c>
      <c r="AD476" s="306" t="s">
        <v>125</v>
      </c>
      <c r="AE476" s="666" t="str">
        <f t="shared" si="19"/>
        <v/>
      </c>
      <c r="AF476" s="667" t="s">
        <v>126</v>
      </c>
      <c r="AG476" s="668" t="str">
        <f t="shared" si="20"/>
        <v/>
      </c>
    </row>
    <row r="477" spans="1:33" ht="36.75" customHeight="1">
      <c r="A477" s="660">
        <f t="shared" si="21"/>
        <v>467</v>
      </c>
      <c r="B477" s="1309" t="str">
        <f>IF(基本情報入力シート!C520="","",基本情報入力シート!C520)</f>
        <v/>
      </c>
      <c r="C477" s="1310"/>
      <c r="D477" s="1310"/>
      <c r="E477" s="1310"/>
      <c r="F477" s="1310"/>
      <c r="G477" s="1310"/>
      <c r="H477" s="1310"/>
      <c r="I477" s="1310"/>
      <c r="J477" s="1310"/>
      <c r="K477" s="1311"/>
      <c r="L477" s="660" t="str">
        <f>IF(基本情報入力シート!M520="","",基本情報入力シート!M520)</f>
        <v/>
      </c>
      <c r="M477" s="660" t="str">
        <f>IF(基本情報入力シート!R520="","",基本情報入力シート!R520)</f>
        <v/>
      </c>
      <c r="N477" s="660" t="str">
        <f>IF(基本情報入力シート!W520="","",基本情報入力シート!W520)</f>
        <v/>
      </c>
      <c r="O477" s="660" t="str">
        <f>IF(基本情報入力シート!X520="","",基本情報入力シート!X520)</f>
        <v/>
      </c>
      <c r="P477" s="661" t="str">
        <f>IF(基本情報入力シート!Y520="","",基本情報入力シート!Y520)</f>
        <v/>
      </c>
      <c r="Q477" s="641" t="str">
        <f>IF(基本情報入力シート!Z520="","",基本情報入力シート!Z520)</f>
        <v/>
      </c>
      <c r="R477" s="662" t="str">
        <f>IF(基本情報入力シート!AA520="","",基本情報入力シート!AA520)</f>
        <v/>
      </c>
      <c r="S477" s="157"/>
      <c r="T477" s="663" t="str">
        <f>IF(P477="","",VLOOKUP(P477,【参考】数式用2!$A$3:$C$26,3,FALSE))</f>
        <v/>
      </c>
      <c r="U477" s="664" t="s">
        <v>121</v>
      </c>
      <c r="V477" s="158"/>
      <c r="W477" s="665" t="s">
        <v>122</v>
      </c>
      <c r="X477" s="158"/>
      <c r="Y477" s="664" t="s">
        <v>123</v>
      </c>
      <c r="Z477" s="158"/>
      <c r="AA477" s="664" t="s">
        <v>122</v>
      </c>
      <c r="AB477" s="158"/>
      <c r="AC477" s="664" t="s">
        <v>124</v>
      </c>
      <c r="AD477" s="306" t="s">
        <v>125</v>
      </c>
      <c r="AE477" s="666" t="str">
        <f t="shared" si="19"/>
        <v/>
      </c>
      <c r="AF477" s="667" t="s">
        <v>126</v>
      </c>
      <c r="AG477" s="668" t="str">
        <f t="shared" si="20"/>
        <v/>
      </c>
    </row>
    <row r="478" spans="1:33" ht="36.75" customHeight="1">
      <c r="A478" s="660">
        <f t="shared" si="21"/>
        <v>468</v>
      </c>
      <c r="B478" s="1309" t="str">
        <f>IF(基本情報入力シート!C521="","",基本情報入力シート!C521)</f>
        <v/>
      </c>
      <c r="C478" s="1310"/>
      <c r="D478" s="1310"/>
      <c r="E478" s="1310"/>
      <c r="F478" s="1310"/>
      <c r="G478" s="1310"/>
      <c r="H478" s="1310"/>
      <c r="I478" s="1310"/>
      <c r="J478" s="1310"/>
      <c r="K478" s="1311"/>
      <c r="L478" s="660" t="str">
        <f>IF(基本情報入力シート!M521="","",基本情報入力シート!M521)</f>
        <v/>
      </c>
      <c r="M478" s="660" t="str">
        <f>IF(基本情報入力シート!R521="","",基本情報入力シート!R521)</f>
        <v/>
      </c>
      <c r="N478" s="660" t="str">
        <f>IF(基本情報入力シート!W521="","",基本情報入力シート!W521)</f>
        <v/>
      </c>
      <c r="O478" s="660" t="str">
        <f>IF(基本情報入力シート!X521="","",基本情報入力シート!X521)</f>
        <v/>
      </c>
      <c r="P478" s="661" t="str">
        <f>IF(基本情報入力シート!Y521="","",基本情報入力シート!Y521)</f>
        <v/>
      </c>
      <c r="Q478" s="641" t="str">
        <f>IF(基本情報入力シート!Z521="","",基本情報入力シート!Z521)</f>
        <v/>
      </c>
      <c r="R478" s="662" t="str">
        <f>IF(基本情報入力シート!AA521="","",基本情報入力シート!AA521)</f>
        <v/>
      </c>
      <c r="S478" s="157"/>
      <c r="T478" s="663" t="str">
        <f>IF(P478="","",VLOOKUP(P478,【参考】数式用2!$A$3:$C$26,3,FALSE))</f>
        <v/>
      </c>
      <c r="U478" s="664" t="s">
        <v>121</v>
      </c>
      <c r="V478" s="158"/>
      <c r="W478" s="665" t="s">
        <v>122</v>
      </c>
      <c r="X478" s="158"/>
      <c r="Y478" s="664" t="s">
        <v>123</v>
      </c>
      <c r="Z478" s="158"/>
      <c r="AA478" s="664" t="s">
        <v>122</v>
      </c>
      <c r="AB478" s="158"/>
      <c r="AC478" s="664" t="s">
        <v>124</v>
      </c>
      <c r="AD478" s="306" t="s">
        <v>125</v>
      </c>
      <c r="AE478" s="666" t="str">
        <f t="shared" si="19"/>
        <v/>
      </c>
      <c r="AF478" s="667" t="s">
        <v>126</v>
      </c>
      <c r="AG478" s="668" t="str">
        <f t="shared" si="20"/>
        <v/>
      </c>
    </row>
    <row r="479" spans="1:33" ht="36.75" customHeight="1">
      <c r="A479" s="660">
        <f t="shared" si="21"/>
        <v>469</v>
      </c>
      <c r="B479" s="1309" t="str">
        <f>IF(基本情報入力シート!C522="","",基本情報入力シート!C522)</f>
        <v/>
      </c>
      <c r="C479" s="1310"/>
      <c r="D479" s="1310"/>
      <c r="E479" s="1310"/>
      <c r="F479" s="1310"/>
      <c r="G479" s="1310"/>
      <c r="H479" s="1310"/>
      <c r="I479" s="1310"/>
      <c r="J479" s="1310"/>
      <c r="K479" s="1311"/>
      <c r="L479" s="660" t="str">
        <f>IF(基本情報入力シート!M522="","",基本情報入力シート!M522)</f>
        <v/>
      </c>
      <c r="M479" s="660" t="str">
        <f>IF(基本情報入力シート!R522="","",基本情報入力シート!R522)</f>
        <v/>
      </c>
      <c r="N479" s="660" t="str">
        <f>IF(基本情報入力シート!W522="","",基本情報入力シート!W522)</f>
        <v/>
      </c>
      <c r="O479" s="660" t="str">
        <f>IF(基本情報入力シート!X522="","",基本情報入力シート!X522)</f>
        <v/>
      </c>
      <c r="P479" s="661" t="str">
        <f>IF(基本情報入力シート!Y522="","",基本情報入力シート!Y522)</f>
        <v/>
      </c>
      <c r="Q479" s="641" t="str">
        <f>IF(基本情報入力シート!Z522="","",基本情報入力シート!Z522)</f>
        <v/>
      </c>
      <c r="R479" s="662" t="str">
        <f>IF(基本情報入力シート!AA522="","",基本情報入力シート!AA522)</f>
        <v/>
      </c>
      <c r="S479" s="157"/>
      <c r="T479" s="663" t="str">
        <f>IF(P479="","",VLOOKUP(P479,【参考】数式用2!$A$3:$C$26,3,FALSE))</f>
        <v/>
      </c>
      <c r="U479" s="664" t="s">
        <v>121</v>
      </c>
      <c r="V479" s="158"/>
      <c r="W479" s="665" t="s">
        <v>122</v>
      </c>
      <c r="X479" s="158"/>
      <c r="Y479" s="664" t="s">
        <v>123</v>
      </c>
      <c r="Z479" s="158"/>
      <c r="AA479" s="664" t="s">
        <v>122</v>
      </c>
      <c r="AB479" s="158"/>
      <c r="AC479" s="664" t="s">
        <v>124</v>
      </c>
      <c r="AD479" s="306" t="s">
        <v>125</v>
      </c>
      <c r="AE479" s="666" t="str">
        <f t="shared" si="19"/>
        <v/>
      </c>
      <c r="AF479" s="667" t="s">
        <v>126</v>
      </c>
      <c r="AG479" s="668" t="str">
        <f t="shared" si="20"/>
        <v/>
      </c>
    </row>
    <row r="480" spans="1:33" ht="36.75" customHeight="1">
      <c r="A480" s="660">
        <f t="shared" si="21"/>
        <v>470</v>
      </c>
      <c r="B480" s="1309" t="str">
        <f>IF(基本情報入力シート!C523="","",基本情報入力シート!C523)</f>
        <v/>
      </c>
      <c r="C480" s="1310"/>
      <c r="D480" s="1310"/>
      <c r="E480" s="1310"/>
      <c r="F480" s="1310"/>
      <c r="G480" s="1310"/>
      <c r="H480" s="1310"/>
      <c r="I480" s="1310"/>
      <c r="J480" s="1310"/>
      <c r="K480" s="1311"/>
      <c r="L480" s="660" t="str">
        <f>IF(基本情報入力シート!M523="","",基本情報入力シート!M523)</f>
        <v/>
      </c>
      <c r="M480" s="660" t="str">
        <f>IF(基本情報入力シート!R523="","",基本情報入力シート!R523)</f>
        <v/>
      </c>
      <c r="N480" s="660" t="str">
        <f>IF(基本情報入力シート!W523="","",基本情報入力シート!W523)</f>
        <v/>
      </c>
      <c r="O480" s="660" t="str">
        <f>IF(基本情報入力シート!X523="","",基本情報入力シート!X523)</f>
        <v/>
      </c>
      <c r="P480" s="661" t="str">
        <f>IF(基本情報入力シート!Y523="","",基本情報入力シート!Y523)</f>
        <v/>
      </c>
      <c r="Q480" s="641" t="str">
        <f>IF(基本情報入力シート!Z523="","",基本情報入力シート!Z523)</f>
        <v/>
      </c>
      <c r="R480" s="662" t="str">
        <f>IF(基本情報入力シート!AA523="","",基本情報入力シート!AA523)</f>
        <v/>
      </c>
      <c r="S480" s="157"/>
      <c r="T480" s="663" t="str">
        <f>IF(P480="","",VLOOKUP(P480,【参考】数式用2!$A$3:$C$26,3,FALSE))</f>
        <v/>
      </c>
      <c r="U480" s="664" t="s">
        <v>121</v>
      </c>
      <c r="V480" s="158"/>
      <c r="W480" s="665" t="s">
        <v>122</v>
      </c>
      <c r="X480" s="158"/>
      <c r="Y480" s="664" t="s">
        <v>123</v>
      </c>
      <c r="Z480" s="158"/>
      <c r="AA480" s="664" t="s">
        <v>122</v>
      </c>
      <c r="AB480" s="158"/>
      <c r="AC480" s="664" t="s">
        <v>124</v>
      </c>
      <c r="AD480" s="306" t="s">
        <v>125</v>
      </c>
      <c r="AE480" s="666" t="str">
        <f t="shared" si="19"/>
        <v/>
      </c>
      <c r="AF480" s="667" t="s">
        <v>126</v>
      </c>
      <c r="AG480" s="668" t="str">
        <f t="shared" si="20"/>
        <v/>
      </c>
    </row>
    <row r="481" spans="1:33" ht="36.75" customHeight="1">
      <c r="A481" s="660">
        <f t="shared" si="21"/>
        <v>471</v>
      </c>
      <c r="B481" s="1309" t="str">
        <f>IF(基本情報入力シート!C524="","",基本情報入力シート!C524)</f>
        <v/>
      </c>
      <c r="C481" s="1310"/>
      <c r="D481" s="1310"/>
      <c r="E481" s="1310"/>
      <c r="F481" s="1310"/>
      <c r="G481" s="1310"/>
      <c r="H481" s="1310"/>
      <c r="I481" s="1310"/>
      <c r="J481" s="1310"/>
      <c r="K481" s="1311"/>
      <c r="L481" s="660" t="str">
        <f>IF(基本情報入力シート!M524="","",基本情報入力シート!M524)</f>
        <v/>
      </c>
      <c r="M481" s="660" t="str">
        <f>IF(基本情報入力シート!R524="","",基本情報入力シート!R524)</f>
        <v/>
      </c>
      <c r="N481" s="660" t="str">
        <f>IF(基本情報入力シート!W524="","",基本情報入力シート!W524)</f>
        <v/>
      </c>
      <c r="O481" s="660" t="str">
        <f>IF(基本情報入力シート!X524="","",基本情報入力シート!X524)</f>
        <v/>
      </c>
      <c r="P481" s="661" t="str">
        <f>IF(基本情報入力シート!Y524="","",基本情報入力シート!Y524)</f>
        <v/>
      </c>
      <c r="Q481" s="641" t="str">
        <f>IF(基本情報入力シート!Z524="","",基本情報入力シート!Z524)</f>
        <v/>
      </c>
      <c r="R481" s="662" t="str">
        <f>IF(基本情報入力シート!AA524="","",基本情報入力シート!AA524)</f>
        <v/>
      </c>
      <c r="S481" s="157"/>
      <c r="T481" s="663" t="str">
        <f>IF(P481="","",VLOOKUP(P481,【参考】数式用2!$A$3:$C$26,3,FALSE))</f>
        <v/>
      </c>
      <c r="U481" s="664" t="s">
        <v>121</v>
      </c>
      <c r="V481" s="158"/>
      <c r="W481" s="665" t="s">
        <v>122</v>
      </c>
      <c r="X481" s="158"/>
      <c r="Y481" s="664" t="s">
        <v>123</v>
      </c>
      <c r="Z481" s="158"/>
      <c r="AA481" s="664" t="s">
        <v>122</v>
      </c>
      <c r="AB481" s="158"/>
      <c r="AC481" s="664" t="s">
        <v>124</v>
      </c>
      <c r="AD481" s="306" t="s">
        <v>125</v>
      </c>
      <c r="AE481" s="666" t="str">
        <f t="shared" si="19"/>
        <v/>
      </c>
      <c r="AF481" s="667" t="s">
        <v>126</v>
      </c>
      <c r="AG481" s="668" t="str">
        <f t="shared" si="20"/>
        <v/>
      </c>
    </row>
    <row r="482" spans="1:33" ht="36.75" customHeight="1">
      <c r="A482" s="660">
        <f t="shared" si="21"/>
        <v>472</v>
      </c>
      <c r="B482" s="1309" t="str">
        <f>IF(基本情報入力シート!C525="","",基本情報入力シート!C525)</f>
        <v/>
      </c>
      <c r="C482" s="1310"/>
      <c r="D482" s="1310"/>
      <c r="E482" s="1310"/>
      <c r="F482" s="1310"/>
      <c r="G482" s="1310"/>
      <c r="H482" s="1310"/>
      <c r="I482" s="1310"/>
      <c r="J482" s="1310"/>
      <c r="K482" s="1311"/>
      <c r="L482" s="660" t="str">
        <f>IF(基本情報入力シート!M525="","",基本情報入力シート!M525)</f>
        <v/>
      </c>
      <c r="M482" s="660" t="str">
        <f>IF(基本情報入力シート!R525="","",基本情報入力シート!R525)</f>
        <v/>
      </c>
      <c r="N482" s="660" t="str">
        <f>IF(基本情報入力シート!W525="","",基本情報入力シート!W525)</f>
        <v/>
      </c>
      <c r="O482" s="660" t="str">
        <f>IF(基本情報入力シート!X525="","",基本情報入力シート!X525)</f>
        <v/>
      </c>
      <c r="P482" s="661" t="str">
        <f>IF(基本情報入力シート!Y525="","",基本情報入力シート!Y525)</f>
        <v/>
      </c>
      <c r="Q482" s="641" t="str">
        <f>IF(基本情報入力シート!Z525="","",基本情報入力シート!Z525)</f>
        <v/>
      </c>
      <c r="R482" s="662" t="str">
        <f>IF(基本情報入力シート!AA525="","",基本情報入力シート!AA525)</f>
        <v/>
      </c>
      <c r="S482" s="157"/>
      <c r="T482" s="663" t="str">
        <f>IF(P482="","",VLOOKUP(P482,【参考】数式用2!$A$3:$C$26,3,FALSE))</f>
        <v/>
      </c>
      <c r="U482" s="664" t="s">
        <v>121</v>
      </c>
      <c r="V482" s="158"/>
      <c r="W482" s="665" t="s">
        <v>122</v>
      </c>
      <c r="X482" s="158"/>
      <c r="Y482" s="664" t="s">
        <v>123</v>
      </c>
      <c r="Z482" s="158"/>
      <c r="AA482" s="664" t="s">
        <v>122</v>
      </c>
      <c r="AB482" s="158"/>
      <c r="AC482" s="664" t="s">
        <v>124</v>
      </c>
      <c r="AD482" s="306" t="s">
        <v>125</v>
      </c>
      <c r="AE482" s="666" t="str">
        <f t="shared" si="19"/>
        <v/>
      </c>
      <c r="AF482" s="667" t="s">
        <v>126</v>
      </c>
      <c r="AG482" s="668" t="str">
        <f t="shared" si="20"/>
        <v/>
      </c>
    </row>
    <row r="483" spans="1:33" ht="36.75" customHeight="1">
      <c r="A483" s="660">
        <f t="shared" si="21"/>
        <v>473</v>
      </c>
      <c r="B483" s="1309" t="str">
        <f>IF(基本情報入力シート!C526="","",基本情報入力シート!C526)</f>
        <v/>
      </c>
      <c r="C483" s="1310"/>
      <c r="D483" s="1310"/>
      <c r="E483" s="1310"/>
      <c r="F483" s="1310"/>
      <c r="G483" s="1310"/>
      <c r="H483" s="1310"/>
      <c r="I483" s="1310"/>
      <c r="J483" s="1310"/>
      <c r="K483" s="1311"/>
      <c r="L483" s="660" t="str">
        <f>IF(基本情報入力シート!M526="","",基本情報入力シート!M526)</f>
        <v/>
      </c>
      <c r="M483" s="660" t="str">
        <f>IF(基本情報入力シート!R526="","",基本情報入力シート!R526)</f>
        <v/>
      </c>
      <c r="N483" s="660" t="str">
        <f>IF(基本情報入力シート!W526="","",基本情報入力シート!W526)</f>
        <v/>
      </c>
      <c r="O483" s="660" t="str">
        <f>IF(基本情報入力シート!X526="","",基本情報入力シート!X526)</f>
        <v/>
      </c>
      <c r="P483" s="661" t="str">
        <f>IF(基本情報入力シート!Y526="","",基本情報入力シート!Y526)</f>
        <v/>
      </c>
      <c r="Q483" s="641" t="str">
        <f>IF(基本情報入力シート!Z526="","",基本情報入力シート!Z526)</f>
        <v/>
      </c>
      <c r="R483" s="662" t="str">
        <f>IF(基本情報入力シート!AA526="","",基本情報入力シート!AA526)</f>
        <v/>
      </c>
      <c r="S483" s="157"/>
      <c r="T483" s="663" t="str">
        <f>IF(P483="","",VLOOKUP(P483,【参考】数式用2!$A$3:$C$26,3,FALSE))</f>
        <v/>
      </c>
      <c r="U483" s="664" t="s">
        <v>121</v>
      </c>
      <c r="V483" s="158"/>
      <c r="W483" s="665" t="s">
        <v>122</v>
      </c>
      <c r="X483" s="158"/>
      <c r="Y483" s="664" t="s">
        <v>123</v>
      </c>
      <c r="Z483" s="158"/>
      <c r="AA483" s="664" t="s">
        <v>122</v>
      </c>
      <c r="AB483" s="158"/>
      <c r="AC483" s="664" t="s">
        <v>124</v>
      </c>
      <c r="AD483" s="306" t="s">
        <v>125</v>
      </c>
      <c r="AE483" s="666" t="str">
        <f t="shared" si="19"/>
        <v/>
      </c>
      <c r="AF483" s="667" t="s">
        <v>126</v>
      </c>
      <c r="AG483" s="668" t="str">
        <f t="shared" si="20"/>
        <v/>
      </c>
    </row>
    <row r="484" spans="1:33" ht="36.75" customHeight="1">
      <c r="A484" s="660">
        <f t="shared" si="21"/>
        <v>474</v>
      </c>
      <c r="B484" s="1309" t="str">
        <f>IF(基本情報入力シート!C527="","",基本情報入力シート!C527)</f>
        <v/>
      </c>
      <c r="C484" s="1310"/>
      <c r="D484" s="1310"/>
      <c r="E484" s="1310"/>
      <c r="F484" s="1310"/>
      <c r="G484" s="1310"/>
      <c r="H484" s="1310"/>
      <c r="I484" s="1310"/>
      <c r="J484" s="1310"/>
      <c r="K484" s="1311"/>
      <c r="L484" s="660" t="str">
        <f>IF(基本情報入力シート!M527="","",基本情報入力シート!M527)</f>
        <v/>
      </c>
      <c r="M484" s="660" t="str">
        <f>IF(基本情報入力シート!R527="","",基本情報入力シート!R527)</f>
        <v/>
      </c>
      <c r="N484" s="660" t="str">
        <f>IF(基本情報入力シート!W527="","",基本情報入力シート!W527)</f>
        <v/>
      </c>
      <c r="O484" s="660" t="str">
        <f>IF(基本情報入力シート!X527="","",基本情報入力シート!X527)</f>
        <v/>
      </c>
      <c r="P484" s="661" t="str">
        <f>IF(基本情報入力シート!Y527="","",基本情報入力シート!Y527)</f>
        <v/>
      </c>
      <c r="Q484" s="641" t="str">
        <f>IF(基本情報入力シート!Z527="","",基本情報入力シート!Z527)</f>
        <v/>
      </c>
      <c r="R484" s="662" t="str">
        <f>IF(基本情報入力シート!AA527="","",基本情報入力シート!AA527)</f>
        <v/>
      </c>
      <c r="S484" s="157"/>
      <c r="T484" s="663" t="str">
        <f>IF(P484="","",VLOOKUP(P484,【参考】数式用2!$A$3:$C$26,3,FALSE))</f>
        <v/>
      </c>
      <c r="U484" s="664" t="s">
        <v>121</v>
      </c>
      <c r="V484" s="158"/>
      <c r="W484" s="665" t="s">
        <v>122</v>
      </c>
      <c r="X484" s="158"/>
      <c r="Y484" s="664" t="s">
        <v>123</v>
      </c>
      <c r="Z484" s="158"/>
      <c r="AA484" s="664" t="s">
        <v>122</v>
      </c>
      <c r="AB484" s="158"/>
      <c r="AC484" s="664" t="s">
        <v>124</v>
      </c>
      <c r="AD484" s="306" t="s">
        <v>125</v>
      </c>
      <c r="AE484" s="666" t="str">
        <f t="shared" si="19"/>
        <v/>
      </c>
      <c r="AF484" s="667" t="s">
        <v>126</v>
      </c>
      <c r="AG484" s="668" t="str">
        <f t="shared" si="20"/>
        <v/>
      </c>
    </row>
    <row r="485" spans="1:33" ht="36.75" customHeight="1">
      <c r="A485" s="660">
        <f t="shared" si="21"/>
        <v>475</v>
      </c>
      <c r="B485" s="1309" t="str">
        <f>IF(基本情報入力シート!C528="","",基本情報入力シート!C528)</f>
        <v/>
      </c>
      <c r="C485" s="1310"/>
      <c r="D485" s="1310"/>
      <c r="E485" s="1310"/>
      <c r="F485" s="1310"/>
      <c r="G485" s="1310"/>
      <c r="H485" s="1310"/>
      <c r="I485" s="1310"/>
      <c r="J485" s="1310"/>
      <c r="K485" s="1311"/>
      <c r="L485" s="660" t="str">
        <f>IF(基本情報入力シート!M528="","",基本情報入力シート!M528)</f>
        <v/>
      </c>
      <c r="M485" s="660" t="str">
        <f>IF(基本情報入力シート!R528="","",基本情報入力シート!R528)</f>
        <v/>
      </c>
      <c r="N485" s="660" t="str">
        <f>IF(基本情報入力シート!W528="","",基本情報入力シート!W528)</f>
        <v/>
      </c>
      <c r="O485" s="660" t="str">
        <f>IF(基本情報入力シート!X528="","",基本情報入力シート!X528)</f>
        <v/>
      </c>
      <c r="P485" s="661" t="str">
        <f>IF(基本情報入力シート!Y528="","",基本情報入力シート!Y528)</f>
        <v/>
      </c>
      <c r="Q485" s="641" t="str">
        <f>IF(基本情報入力シート!Z528="","",基本情報入力シート!Z528)</f>
        <v/>
      </c>
      <c r="R485" s="662" t="str">
        <f>IF(基本情報入力シート!AA528="","",基本情報入力シート!AA528)</f>
        <v/>
      </c>
      <c r="S485" s="157"/>
      <c r="T485" s="663" t="str">
        <f>IF(P485="","",VLOOKUP(P485,【参考】数式用2!$A$3:$C$26,3,FALSE))</f>
        <v/>
      </c>
      <c r="U485" s="664" t="s">
        <v>121</v>
      </c>
      <c r="V485" s="158"/>
      <c r="W485" s="665" t="s">
        <v>122</v>
      </c>
      <c r="X485" s="158"/>
      <c r="Y485" s="664" t="s">
        <v>123</v>
      </c>
      <c r="Z485" s="158"/>
      <c r="AA485" s="664" t="s">
        <v>122</v>
      </c>
      <c r="AB485" s="158"/>
      <c r="AC485" s="664" t="s">
        <v>124</v>
      </c>
      <c r="AD485" s="306" t="s">
        <v>125</v>
      </c>
      <c r="AE485" s="666" t="str">
        <f t="shared" si="19"/>
        <v/>
      </c>
      <c r="AF485" s="667" t="s">
        <v>126</v>
      </c>
      <c r="AG485" s="668" t="str">
        <f t="shared" si="20"/>
        <v/>
      </c>
    </row>
    <row r="486" spans="1:33" ht="36.75" customHeight="1">
      <c r="A486" s="660">
        <f t="shared" si="21"/>
        <v>476</v>
      </c>
      <c r="B486" s="1309" t="str">
        <f>IF(基本情報入力シート!C529="","",基本情報入力シート!C529)</f>
        <v/>
      </c>
      <c r="C486" s="1310"/>
      <c r="D486" s="1310"/>
      <c r="E486" s="1310"/>
      <c r="F486" s="1310"/>
      <c r="G486" s="1310"/>
      <c r="H486" s="1310"/>
      <c r="I486" s="1310"/>
      <c r="J486" s="1310"/>
      <c r="K486" s="1311"/>
      <c r="L486" s="660" t="str">
        <f>IF(基本情報入力シート!M529="","",基本情報入力シート!M529)</f>
        <v/>
      </c>
      <c r="M486" s="660" t="str">
        <f>IF(基本情報入力シート!R529="","",基本情報入力シート!R529)</f>
        <v/>
      </c>
      <c r="N486" s="660" t="str">
        <f>IF(基本情報入力シート!W529="","",基本情報入力シート!W529)</f>
        <v/>
      </c>
      <c r="O486" s="660" t="str">
        <f>IF(基本情報入力シート!X529="","",基本情報入力シート!X529)</f>
        <v/>
      </c>
      <c r="P486" s="661" t="str">
        <f>IF(基本情報入力シート!Y529="","",基本情報入力シート!Y529)</f>
        <v/>
      </c>
      <c r="Q486" s="641" t="str">
        <f>IF(基本情報入力シート!Z529="","",基本情報入力シート!Z529)</f>
        <v/>
      </c>
      <c r="R486" s="662" t="str">
        <f>IF(基本情報入力シート!AA529="","",基本情報入力シート!AA529)</f>
        <v/>
      </c>
      <c r="S486" s="157"/>
      <c r="T486" s="663" t="str">
        <f>IF(P486="","",VLOOKUP(P486,【参考】数式用2!$A$3:$C$26,3,FALSE))</f>
        <v/>
      </c>
      <c r="U486" s="664" t="s">
        <v>121</v>
      </c>
      <c r="V486" s="158"/>
      <c r="W486" s="665" t="s">
        <v>122</v>
      </c>
      <c r="X486" s="158"/>
      <c r="Y486" s="664" t="s">
        <v>123</v>
      </c>
      <c r="Z486" s="158"/>
      <c r="AA486" s="664" t="s">
        <v>122</v>
      </c>
      <c r="AB486" s="158"/>
      <c r="AC486" s="664" t="s">
        <v>124</v>
      </c>
      <c r="AD486" s="306" t="s">
        <v>125</v>
      </c>
      <c r="AE486" s="666" t="str">
        <f t="shared" si="19"/>
        <v/>
      </c>
      <c r="AF486" s="667" t="s">
        <v>126</v>
      </c>
      <c r="AG486" s="668" t="str">
        <f t="shared" si="20"/>
        <v/>
      </c>
    </row>
    <row r="487" spans="1:33" ht="36.75" customHeight="1">
      <c r="A487" s="660">
        <f t="shared" si="21"/>
        <v>477</v>
      </c>
      <c r="B487" s="1309" t="str">
        <f>IF(基本情報入力シート!C530="","",基本情報入力シート!C530)</f>
        <v/>
      </c>
      <c r="C487" s="1310"/>
      <c r="D487" s="1310"/>
      <c r="E487" s="1310"/>
      <c r="F487" s="1310"/>
      <c r="G487" s="1310"/>
      <c r="H487" s="1310"/>
      <c r="I487" s="1310"/>
      <c r="J487" s="1310"/>
      <c r="K487" s="1311"/>
      <c r="L487" s="660" t="str">
        <f>IF(基本情報入力シート!M530="","",基本情報入力シート!M530)</f>
        <v/>
      </c>
      <c r="M487" s="660" t="str">
        <f>IF(基本情報入力シート!R530="","",基本情報入力シート!R530)</f>
        <v/>
      </c>
      <c r="N487" s="660" t="str">
        <f>IF(基本情報入力シート!W530="","",基本情報入力シート!W530)</f>
        <v/>
      </c>
      <c r="O487" s="660" t="str">
        <f>IF(基本情報入力シート!X530="","",基本情報入力シート!X530)</f>
        <v/>
      </c>
      <c r="P487" s="661" t="str">
        <f>IF(基本情報入力シート!Y530="","",基本情報入力シート!Y530)</f>
        <v/>
      </c>
      <c r="Q487" s="641" t="str">
        <f>IF(基本情報入力シート!Z530="","",基本情報入力シート!Z530)</f>
        <v/>
      </c>
      <c r="R487" s="662" t="str">
        <f>IF(基本情報入力シート!AA530="","",基本情報入力シート!AA530)</f>
        <v/>
      </c>
      <c r="S487" s="157"/>
      <c r="T487" s="663" t="str">
        <f>IF(P487="","",VLOOKUP(P487,【参考】数式用2!$A$3:$C$26,3,FALSE))</f>
        <v/>
      </c>
      <c r="U487" s="664" t="s">
        <v>121</v>
      </c>
      <c r="V487" s="158"/>
      <c r="W487" s="665" t="s">
        <v>122</v>
      </c>
      <c r="X487" s="158"/>
      <c r="Y487" s="664" t="s">
        <v>123</v>
      </c>
      <c r="Z487" s="158"/>
      <c r="AA487" s="664" t="s">
        <v>122</v>
      </c>
      <c r="AB487" s="158"/>
      <c r="AC487" s="664" t="s">
        <v>124</v>
      </c>
      <c r="AD487" s="306" t="s">
        <v>125</v>
      </c>
      <c r="AE487" s="666" t="str">
        <f t="shared" si="19"/>
        <v/>
      </c>
      <c r="AF487" s="667" t="s">
        <v>126</v>
      </c>
      <c r="AG487" s="668" t="str">
        <f t="shared" si="20"/>
        <v/>
      </c>
    </row>
    <row r="488" spans="1:33" ht="36.75" customHeight="1">
      <c r="A488" s="660">
        <f t="shared" si="21"/>
        <v>478</v>
      </c>
      <c r="B488" s="1309" t="str">
        <f>IF(基本情報入力シート!C531="","",基本情報入力シート!C531)</f>
        <v/>
      </c>
      <c r="C488" s="1310"/>
      <c r="D488" s="1310"/>
      <c r="E488" s="1310"/>
      <c r="F488" s="1310"/>
      <c r="G488" s="1310"/>
      <c r="H488" s="1310"/>
      <c r="I488" s="1310"/>
      <c r="J488" s="1310"/>
      <c r="K488" s="1311"/>
      <c r="L488" s="660" t="str">
        <f>IF(基本情報入力シート!M531="","",基本情報入力シート!M531)</f>
        <v/>
      </c>
      <c r="M488" s="660" t="str">
        <f>IF(基本情報入力シート!R531="","",基本情報入力シート!R531)</f>
        <v/>
      </c>
      <c r="N488" s="660" t="str">
        <f>IF(基本情報入力シート!W531="","",基本情報入力シート!W531)</f>
        <v/>
      </c>
      <c r="O488" s="660" t="str">
        <f>IF(基本情報入力シート!X531="","",基本情報入力シート!X531)</f>
        <v/>
      </c>
      <c r="P488" s="661" t="str">
        <f>IF(基本情報入力シート!Y531="","",基本情報入力シート!Y531)</f>
        <v/>
      </c>
      <c r="Q488" s="641" t="str">
        <f>IF(基本情報入力シート!Z531="","",基本情報入力シート!Z531)</f>
        <v/>
      </c>
      <c r="R488" s="662" t="str">
        <f>IF(基本情報入力シート!AA531="","",基本情報入力シート!AA531)</f>
        <v/>
      </c>
      <c r="S488" s="157"/>
      <c r="T488" s="663" t="str">
        <f>IF(P488="","",VLOOKUP(P488,【参考】数式用2!$A$3:$C$26,3,FALSE))</f>
        <v/>
      </c>
      <c r="U488" s="664" t="s">
        <v>121</v>
      </c>
      <c r="V488" s="158"/>
      <c r="W488" s="665" t="s">
        <v>122</v>
      </c>
      <c r="X488" s="158"/>
      <c r="Y488" s="664" t="s">
        <v>123</v>
      </c>
      <c r="Z488" s="158"/>
      <c r="AA488" s="664" t="s">
        <v>122</v>
      </c>
      <c r="AB488" s="158"/>
      <c r="AC488" s="664" t="s">
        <v>124</v>
      </c>
      <c r="AD488" s="306" t="s">
        <v>125</v>
      </c>
      <c r="AE488" s="666" t="str">
        <f t="shared" si="19"/>
        <v/>
      </c>
      <c r="AF488" s="667" t="s">
        <v>126</v>
      </c>
      <c r="AG488" s="668" t="str">
        <f t="shared" si="20"/>
        <v/>
      </c>
    </row>
    <row r="489" spans="1:33" ht="36.75" customHeight="1">
      <c r="A489" s="660">
        <f t="shared" si="21"/>
        <v>479</v>
      </c>
      <c r="B489" s="1309" t="str">
        <f>IF(基本情報入力シート!C532="","",基本情報入力シート!C532)</f>
        <v/>
      </c>
      <c r="C489" s="1310"/>
      <c r="D489" s="1310"/>
      <c r="E489" s="1310"/>
      <c r="F489" s="1310"/>
      <c r="G489" s="1310"/>
      <c r="H489" s="1310"/>
      <c r="I489" s="1310"/>
      <c r="J489" s="1310"/>
      <c r="K489" s="1311"/>
      <c r="L489" s="660" t="str">
        <f>IF(基本情報入力シート!M532="","",基本情報入力シート!M532)</f>
        <v/>
      </c>
      <c r="M489" s="660" t="str">
        <f>IF(基本情報入力シート!R532="","",基本情報入力シート!R532)</f>
        <v/>
      </c>
      <c r="N489" s="660" t="str">
        <f>IF(基本情報入力シート!W532="","",基本情報入力シート!W532)</f>
        <v/>
      </c>
      <c r="O489" s="660" t="str">
        <f>IF(基本情報入力シート!X532="","",基本情報入力シート!X532)</f>
        <v/>
      </c>
      <c r="P489" s="661" t="str">
        <f>IF(基本情報入力シート!Y532="","",基本情報入力シート!Y532)</f>
        <v/>
      </c>
      <c r="Q489" s="641" t="str">
        <f>IF(基本情報入力シート!Z532="","",基本情報入力シート!Z532)</f>
        <v/>
      </c>
      <c r="R489" s="662" t="str">
        <f>IF(基本情報入力シート!AA532="","",基本情報入力シート!AA532)</f>
        <v/>
      </c>
      <c r="S489" s="157"/>
      <c r="T489" s="663" t="str">
        <f>IF(P489="","",VLOOKUP(P489,【参考】数式用2!$A$3:$C$26,3,FALSE))</f>
        <v/>
      </c>
      <c r="U489" s="664" t="s">
        <v>121</v>
      </c>
      <c r="V489" s="158"/>
      <c r="W489" s="665" t="s">
        <v>122</v>
      </c>
      <c r="X489" s="158"/>
      <c r="Y489" s="664" t="s">
        <v>123</v>
      </c>
      <c r="Z489" s="158"/>
      <c r="AA489" s="664" t="s">
        <v>122</v>
      </c>
      <c r="AB489" s="158"/>
      <c r="AC489" s="664" t="s">
        <v>124</v>
      </c>
      <c r="AD489" s="306" t="s">
        <v>125</v>
      </c>
      <c r="AE489" s="666" t="str">
        <f t="shared" si="19"/>
        <v/>
      </c>
      <c r="AF489" s="667" t="s">
        <v>126</v>
      </c>
      <c r="AG489" s="668" t="str">
        <f t="shared" si="20"/>
        <v/>
      </c>
    </row>
    <row r="490" spans="1:33" ht="36.75" customHeight="1">
      <c r="A490" s="660">
        <f t="shared" si="21"/>
        <v>480</v>
      </c>
      <c r="B490" s="1309" t="str">
        <f>IF(基本情報入力シート!C533="","",基本情報入力シート!C533)</f>
        <v/>
      </c>
      <c r="C490" s="1310"/>
      <c r="D490" s="1310"/>
      <c r="E490" s="1310"/>
      <c r="F490" s="1310"/>
      <c r="G490" s="1310"/>
      <c r="H490" s="1310"/>
      <c r="I490" s="1310"/>
      <c r="J490" s="1310"/>
      <c r="K490" s="1311"/>
      <c r="L490" s="660" t="str">
        <f>IF(基本情報入力シート!M533="","",基本情報入力シート!M533)</f>
        <v/>
      </c>
      <c r="M490" s="660" t="str">
        <f>IF(基本情報入力シート!R533="","",基本情報入力シート!R533)</f>
        <v/>
      </c>
      <c r="N490" s="660" t="str">
        <f>IF(基本情報入力シート!W533="","",基本情報入力シート!W533)</f>
        <v/>
      </c>
      <c r="O490" s="660" t="str">
        <f>IF(基本情報入力シート!X533="","",基本情報入力シート!X533)</f>
        <v/>
      </c>
      <c r="P490" s="661" t="str">
        <f>IF(基本情報入力シート!Y533="","",基本情報入力シート!Y533)</f>
        <v/>
      </c>
      <c r="Q490" s="641" t="str">
        <f>IF(基本情報入力シート!Z533="","",基本情報入力シート!Z533)</f>
        <v/>
      </c>
      <c r="R490" s="662" t="str">
        <f>IF(基本情報入力シート!AA533="","",基本情報入力シート!AA533)</f>
        <v/>
      </c>
      <c r="S490" s="157"/>
      <c r="T490" s="663" t="str">
        <f>IF(P490="","",VLOOKUP(P490,【参考】数式用2!$A$3:$C$26,3,FALSE))</f>
        <v/>
      </c>
      <c r="U490" s="664" t="s">
        <v>121</v>
      </c>
      <c r="V490" s="158"/>
      <c r="W490" s="665" t="s">
        <v>122</v>
      </c>
      <c r="X490" s="158"/>
      <c r="Y490" s="664" t="s">
        <v>123</v>
      </c>
      <c r="Z490" s="158"/>
      <c r="AA490" s="664" t="s">
        <v>122</v>
      </c>
      <c r="AB490" s="158"/>
      <c r="AC490" s="664" t="s">
        <v>124</v>
      </c>
      <c r="AD490" s="306" t="s">
        <v>125</v>
      </c>
      <c r="AE490" s="666" t="str">
        <f t="shared" si="19"/>
        <v/>
      </c>
      <c r="AF490" s="667" t="s">
        <v>126</v>
      </c>
      <c r="AG490" s="668" t="str">
        <f t="shared" si="20"/>
        <v/>
      </c>
    </row>
    <row r="491" spans="1:33" ht="36.75" customHeight="1">
      <c r="A491" s="660">
        <f t="shared" si="21"/>
        <v>481</v>
      </c>
      <c r="B491" s="1309" t="str">
        <f>IF(基本情報入力シート!C534="","",基本情報入力シート!C534)</f>
        <v/>
      </c>
      <c r="C491" s="1310"/>
      <c r="D491" s="1310"/>
      <c r="E491" s="1310"/>
      <c r="F491" s="1310"/>
      <c r="G491" s="1310"/>
      <c r="H491" s="1310"/>
      <c r="I491" s="1310"/>
      <c r="J491" s="1310"/>
      <c r="K491" s="1311"/>
      <c r="L491" s="660" t="str">
        <f>IF(基本情報入力シート!M534="","",基本情報入力シート!M534)</f>
        <v/>
      </c>
      <c r="M491" s="660" t="str">
        <f>IF(基本情報入力シート!R534="","",基本情報入力シート!R534)</f>
        <v/>
      </c>
      <c r="N491" s="660" t="str">
        <f>IF(基本情報入力シート!W534="","",基本情報入力シート!W534)</f>
        <v/>
      </c>
      <c r="O491" s="660" t="str">
        <f>IF(基本情報入力シート!X534="","",基本情報入力シート!X534)</f>
        <v/>
      </c>
      <c r="P491" s="661" t="str">
        <f>IF(基本情報入力シート!Y534="","",基本情報入力シート!Y534)</f>
        <v/>
      </c>
      <c r="Q491" s="641" t="str">
        <f>IF(基本情報入力シート!Z534="","",基本情報入力シート!Z534)</f>
        <v/>
      </c>
      <c r="R491" s="662" t="str">
        <f>IF(基本情報入力シート!AA534="","",基本情報入力シート!AA534)</f>
        <v/>
      </c>
      <c r="S491" s="157"/>
      <c r="T491" s="663" t="str">
        <f>IFERROR(VLOOKUP(P491,【参考】数式用2!$A$3:$C$26,3,FALSE),"")</f>
        <v/>
      </c>
      <c r="U491" s="664" t="s">
        <v>21</v>
      </c>
      <c r="V491" s="158"/>
      <c r="W491" s="665" t="s">
        <v>11</v>
      </c>
      <c r="X491" s="158"/>
      <c r="Y491" s="664" t="s">
        <v>67</v>
      </c>
      <c r="Z491" s="158"/>
      <c r="AA491" s="664" t="s">
        <v>11</v>
      </c>
      <c r="AB491" s="158"/>
      <c r="AC491" s="664" t="s">
        <v>14</v>
      </c>
      <c r="AD491" s="306" t="s">
        <v>30</v>
      </c>
      <c r="AE491" s="666" t="str">
        <f t="shared" si="19"/>
        <v/>
      </c>
      <c r="AF491" s="667" t="s">
        <v>47</v>
      </c>
      <c r="AG491" s="668" t="str">
        <f t="shared" si="20"/>
        <v/>
      </c>
    </row>
    <row r="492" spans="1:33" ht="36.75" customHeight="1">
      <c r="A492" s="660">
        <f t="shared" si="21"/>
        <v>482</v>
      </c>
      <c r="B492" s="1309" t="str">
        <f>IF(基本情報入力シート!C535="","",基本情報入力シート!C535)</f>
        <v/>
      </c>
      <c r="C492" s="1310"/>
      <c r="D492" s="1310"/>
      <c r="E492" s="1310"/>
      <c r="F492" s="1310"/>
      <c r="G492" s="1310"/>
      <c r="H492" s="1310"/>
      <c r="I492" s="1310"/>
      <c r="J492" s="1310"/>
      <c r="K492" s="1311"/>
      <c r="L492" s="660" t="str">
        <f>IF(基本情報入力シート!M535="","",基本情報入力シート!M535)</f>
        <v/>
      </c>
      <c r="M492" s="660" t="str">
        <f>IF(基本情報入力シート!R535="","",基本情報入力シート!R535)</f>
        <v/>
      </c>
      <c r="N492" s="660" t="str">
        <f>IF(基本情報入力シート!W535="","",基本情報入力シート!W535)</f>
        <v/>
      </c>
      <c r="O492" s="660" t="str">
        <f>IF(基本情報入力シート!X535="","",基本情報入力シート!X535)</f>
        <v/>
      </c>
      <c r="P492" s="661" t="str">
        <f>IF(基本情報入力シート!Y535="","",基本情報入力シート!Y535)</f>
        <v/>
      </c>
      <c r="Q492" s="641" t="str">
        <f>IF(基本情報入力シート!Z535="","",基本情報入力シート!Z535)</f>
        <v/>
      </c>
      <c r="R492" s="662" t="str">
        <f>IF(基本情報入力シート!AA535="","",基本情報入力シート!AA535)</f>
        <v/>
      </c>
      <c r="S492" s="157"/>
      <c r="T492" s="663" t="str">
        <f>IFERROR(VLOOKUP(P492,【参考】数式用2!$A$3:$C$26,3,FALSE),"")</f>
        <v/>
      </c>
      <c r="U492" s="664" t="s">
        <v>21</v>
      </c>
      <c r="V492" s="158"/>
      <c r="W492" s="665" t="s">
        <v>11</v>
      </c>
      <c r="X492" s="158"/>
      <c r="Y492" s="664" t="s">
        <v>67</v>
      </c>
      <c r="Z492" s="158"/>
      <c r="AA492" s="664" t="s">
        <v>11</v>
      </c>
      <c r="AB492" s="158"/>
      <c r="AC492" s="664" t="s">
        <v>14</v>
      </c>
      <c r="AD492" s="306" t="s">
        <v>30</v>
      </c>
      <c r="AE492" s="666" t="str">
        <f t="shared" si="19"/>
        <v/>
      </c>
      <c r="AF492" s="667" t="s">
        <v>47</v>
      </c>
      <c r="AG492" s="668" t="str">
        <f t="shared" si="20"/>
        <v/>
      </c>
    </row>
    <row r="493" spans="1:33" ht="36.75" customHeight="1">
      <c r="A493" s="660">
        <f t="shared" si="21"/>
        <v>483</v>
      </c>
      <c r="B493" s="1309" t="str">
        <f>IF(基本情報入力シート!C536="","",基本情報入力シート!C536)</f>
        <v/>
      </c>
      <c r="C493" s="1310"/>
      <c r="D493" s="1310"/>
      <c r="E493" s="1310"/>
      <c r="F493" s="1310"/>
      <c r="G493" s="1310"/>
      <c r="H493" s="1310"/>
      <c r="I493" s="1310"/>
      <c r="J493" s="1310"/>
      <c r="K493" s="1311"/>
      <c r="L493" s="660" t="str">
        <f>IF(基本情報入力シート!M536="","",基本情報入力シート!M536)</f>
        <v/>
      </c>
      <c r="M493" s="660" t="str">
        <f>IF(基本情報入力シート!R536="","",基本情報入力シート!R536)</f>
        <v/>
      </c>
      <c r="N493" s="660" t="str">
        <f>IF(基本情報入力シート!W536="","",基本情報入力シート!W536)</f>
        <v/>
      </c>
      <c r="O493" s="660" t="str">
        <f>IF(基本情報入力シート!X536="","",基本情報入力シート!X536)</f>
        <v/>
      </c>
      <c r="P493" s="661" t="str">
        <f>IF(基本情報入力シート!Y536="","",基本情報入力シート!Y536)</f>
        <v/>
      </c>
      <c r="Q493" s="641" t="str">
        <f>IF(基本情報入力シート!Z536="","",基本情報入力シート!Z536)</f>
        <v/>
      </c>
      <c r="R493" s="662" t="str">
        <f>IF(基本情報入力シート!AA536="","",基本情報入力シート!AA536)</f>
        <v/>
      </c>
      <c r="S493" s="157"/>
      <c r="T493" s="663" t="str">
        <f>IFERROR(VLOOKUP(P493,【参考】数式用2!$A$3:$C$26,3,FALSE),"")</f>
        <v/>
      </c>
      <c r="U493" s="664" t="s">
        <v>121</v>
      </c>
      <c r="V493" s="158"/>
      <c r="W493" s="665" t="s">
        <v>122</v>
      </c>
      <c r="X493" s="158"/>
      <c r="Y493" s="664" t="s">
        <v>123</v>
      </c>
      <c r="Z493" s="158"/>
      <c r="AA493" s="664" t="s">
        <v>122</v>
      </c>
      <c r="AB493" s="158"/>
      <c r="AC493" s="664" t="s">
        <v>124</v>
      </c>
      <c r="AD493" s="306" t="s">
        <v>125</v>
      </c>
      <c r="AE493" s="666" t="str">
        <f t="shared" si="19"/>
        <v/>
      </c>
      <c r="AF493" s="667" t="s">
        <v>126</v>
      </c>
      <c r="AG493" s="668" t="str">
        <f t="shared" si="20"/>
        <v/>
      </c>
    </row>
    <row r="494" spans="1:33" ht="36.75" customHeight="1">
      <c r="A494" s="660">
        <f t="shared" si="21"/>
        <v>484</v>
      </c>
      <c r="B494" s="1309" t="str">
        <f>IF(基本情報入力シート!C537="","",基本情報入力シート!C537)</f>
        <v/>
      </c>
      <c r="C494" s="1310"/>
      <c r="D494" s="1310"/>
      <c r="E494" s="1310"/>
      <c r="F494" s="1310"/>
      <c r="G494" s="1310"/>
      <c r="H494" s="1310"/>
      <c r="I494" s="1310"/>
      <c r="J494" s="1310"/>
      <c r="K494" s="1311"/>
      <c r="L494" s="660" t="str">
        <f>IF(基本情報入力シート!M537="","",基本情報入力シート!M537)</f>
        <v/>
      </c>
      <c r="M494" s="660" t="str">
        <f>IF(基本情報入力シート!R537="","",基本情報入力シート!R537)</f>
        <v/>
      </c>
      <c r="N494" s="660" t="str">
        <f>IF(基本情報入力シート!W537="","",基本情報入力シート!W537)</f>
        <v/>
      </c>
      <c r="O494" s="660" t="str">
        <f>IF(基本情報入力シート!X537="","",基本情報入力シート!X537)</f>
        <v/>
      </c>
      <c r="P494" s="661" t="str">
        <f>IF(基本情報入力シート!Y537="","",基本情報入力シート!Y537)</f>
        <v/>
      </c>
      <c r="Q494" s="641" t="str">
        <f>IF(基本情報入力シート!Z537="","",基本情報入力シート!Z537)</f>
        <v/>
      </c>
      <c r="R494" s="662" t="str">
        <f>IF(基本情報入力シート!AA537="","",基本情報入力シート!AA537)</f>
        <v/>
      </c>
      <c r="S494" s="157"/>
      <c r="T494" s="663" t="str">
        <f>IF(P494="","",VLOOKUP(P494,【参考】数式用2!$A$3:$C$26,3,FALSE))</f>
        <v/>
      </c>
      <c r="U494" s="664" t="s">
        <v>121</v>
      </c>
      <c r="V494" s="158"/>
      <c r="W494" s="665" t="s">
        <v>122</v>
      </c>
      <c r="X494" s="158"/>
      <c r="Y494" s="664" t="s">
        <v>123</v>
      </c>
      <c r="Z494" s="158"/>
      <c r="AA494" s="664" t="s">
        <v>122</v>
      </c>
      <c r="AB494" s="158"/>
      <c r="AC494" s="664" t="s">
        <v>124</v>
      </c>
      <c r="AD494" s="306" t="s">
        <v>125</v>
      </c>
      <c r="AE494" s="666" t="str">
        <f t="shared" si="19"/>
        <v/>
      </c>
      <c r="AF494" s="667" t="s">
        <v>126</v>
      </c>
      <c r="AG494" s="668" t="str">
        <f t="shared" si="20"/>
        <v/>
      </c>
    </row>
    <row r="495" spans="1:33" ht="36.75" customHeight="1">
      <c r="A495" s="660">
        <f t="shared" si="21"/>
        <v>485</v>
      </c>
      <c r="B495" s="1309" t="str">
        <f>IF(基本情報入力シート!C538="","",基本情報入力シート!C538)</f>
        <v/>
      </c>
      <c r="C495" s="1310"/>
      <c r="D495" s="1310"/>
      <c r="E495" s="1310"/>
      <c r="F495" s="1310"/>
      <c r="G495" s="1310"/>
      <c r="H495" s="1310"/>
      <c r="I495" s="1310"/>
      <c r="J495" s="1310"/>
      <c r="K495" s="1311"/>
      <c r="L495" s="660" t="str">
        <f>IF(基本情報入力シート!M538="","",基本情報入力シート!M538)</f>
        <v/>
      </c>
      <c r="M495" s="660" t="str">
        <f>IF(基本情報入力シート!R538="","",基本情報入力シート!R538)</f>
        <v/>
      </c>
      <c r="N495" s="660" t="str">
        <f>IF(基本情報入力シート!W538="","",基本情報入力シート!W538)</f>
        <v/>
      </c>
      <c r="O495" s="660" t="str">
        <f>IF(基本情報入力シート!X538="","",基本情報入力シート!X538)</f>
        <v/>
      </c>
      <c r="P495" s="661" t="str">
        <f>IF(基本情報入力シート!Y538="","",基本情報入力シート!Y538)</f>
        <v/>
      </c>
      <c r="Q495" s="641" t="str">
        <f>IF(基本情報入力シート!Z538="","",基本情報入力シート!Z538)</f>
        <v/>
      </c>
      <c r="R495" s="662" t="str">
        <f>IF(基本情報入力シート!AA538="","",基本情報入力シート!AA538)</f>
        <v/>
      </c>
      <c r="S495" s="157"/>
      <c r="T495" s="663" t="str">
        <f>IF(P495="","",VLOOKUP(P495,【参考】数式用2!$A$3:$C$26,3,FALSE))</f>
        <v/>
      </c>
      <c r="U495" s="664" t="s">
        <v>121</v>
      </c>
      <c r="V495" s="158"/>
      <c r="W495" s="665" t="s">
        <v>122</v>
      </c>
      <c r="X495" s="158"/>
      <c r="Y495" s="664" t="s">
        <v>123</v>
      </c>
      <c r="Z495" s="158"/>
      <c r="AA495" s="664" t="s">
        <v>122</v>
      </c>
      <c r="AB495" s="158"/>
      <c r="AC495" s="664" t="s">
        <v>124</v>
      </c>
      <c r="AD495" s="306" t="s">
        <v>125</v>
      </c>
      <c r="AE495" s="666" t="str">
        <f t="shared" si="19"/>
        <v/>
      </c>
      <c r="AF495" s="667" t="s">
        <v>126</v>
      </c>
      <c r="AG495" s="668" t="str">
        <f t="shared" si="20"/>
        <v/>
      </c>
    </row>
    <row r="496" spans="1:33" ht="36.75" customHeight="1">
      <c r="A496" s="660">
        <f t="shared" si="21"/>
        <v>486</v>
      </c>
      <c r="B496" s="1309" t="str">
        <f>IF(基本情報入力シート!C539="","",基本情報入力シート!C539)</f>
        <v/>
      </c>
      <c r="C496" s="1310"/>
      <c r="D496" s="1310"/>
      <c r="E496" s="1310"/>
      <c r="F496" s="1310"/>
      <c r="G496" s="1310"/>
      <c r="H496" s="1310"/>
      <c r="I496" s="1310"/>
      <c r="J496" s="1310"/>
      <c r="K496" s="1311"/>
      <c r="L496" s="660" t="str">
        <f>IF(基本情報入力シート!M539="","",基本情報入力シート!M539)</f>
        <v/>
      </c>
      <c r="M496" s="660" t="str">
        <f>IF(基本情報入力シート!R539="","",基本情報入力シート!R539)</f>
        <v/>
      </c>
      <c r="N496" s="660" t="str">
        <f>IF(基本情報入力シート!W539="","",基本情報入力シート!W539)</f>
        <v/>
      </c>
      <c r="O496" s="660" t="str">
        <f>IF(基本情報入力シート!X539="","",基本情報入力シート!X539)</f>
        <v/>
      </c>
      <c r="P496" s="661" t="str">
        <f>IF(基本情報入力シート!Y539="","",基本情報入力シート!Y539)</f>
        <v/>
      </c>
      <c r="Q496" s="641" t="str">
        <f>IF(基本情報入力シート!Z539="","",基本情報入力シート!Z539)</f>
        <v/>
      </c>
      <c r="R496" s="662" t="str">
        <f>IF(基本情報入力シート!AA539="","",基本情報入力シート!AA539)</f>
        <v/>
      </c>
      <c r="S496" s="157"/>
      <c r="T496" s="663" t="str">
        <f>IF(P496="","",VLOOKUP(P496,【参考】数式用2!$A$3:$C$26,3,FALSE))</f>
        <v/>
      </c>
      <c r="U496" s="664" t="s">
        <v>121</v>
      </c>
      <c r="V496" s="158"/>
      <c r="W496" s="665" t="s">
        <v>122</v>
      </c>
      <c r="X496" s="158"/>
      <c r="Y496" s="664" t="s">
        <v>123</v>
      </c>
      <c r="Z496" s="158"/>
      <c r="AA496" s="664" t="s">
        <v>122</v>
      </c>
      <c r="AB496" s="158"/>
      <c r="AC496" s="664" t="s">
        <v>124</v>
      </c>
      <c r="AD496" s="306" t="s">
        <v>125</v>
      </c>
      <c r="AE496" s="666" t="str">
        <f t="shared" si="19"/>
        <v/>
      </c>
      <c r="AF496" s="667" t="s">
        <v>126</v>
      </c>
      <c r="AG496" s="668" t="str">
        <f t="shared" si="20"/>
        <v/>
      </c>
    </row>
    <row r="497" spans="1:33" ht="36.75" customHeight="1">
      <c r="A497" s="660">
        <f t="shared" si="21"/>
        <v>487</v>
      </c>
      <c r="B497" s="1309" t="str">
        <f>IF(基本情報入力シート!C540="","",基本情報入力シート!C540)</f>
        <v/>
      </c>
      <c r="C497" s="1310"/>
      <c r="D497" s="1310"/>
      <c r="E497" s="1310"/>
      <c r="F497" s="1310"/>
      <c r="G497" s="1310"/>
      <c r="H497" s="1310"/>
      <c r="I497" s="1310"/>
      <c r="J497" s="1310"/>
      <c r="K497" s="1311"/>
      <c r="L497" s="660" t="str">
        <f>IF(基本情報入力シート!M540="","",基本情報入力シート!M540)</f>
        <v/>
      </c>
      <c r="M497" s="660" t="str">
        <f>IF(基本情報入力シート!R540="","",基本情報入力シート!R540)</f>
        <v/>
      </c>
      <c r="N497" s="660" t="str">
        <f>IF(基本情報入力シート!W540="","",基本情報入力シート!W540)</f>
        <v/>
      </c>
      <c r="O497" s="660" t="str">
        <f>IF(基本情報入力シート!X540="","",基本情報入力シート!X540)</f>
        <v/>
      </c>
      <c r="P497" s="661" t="str">
        <f>IF(基本情報入力シート!Y540="","",基本情報入力シート!Y540)</f>
        <v/>
      </c>
      <c r="Q497" s="641" t="str">
        <f>IF(基本情報入力シート!Z540="","",基本情報入力シート!Z540)</f>
        <v/>
      </c>
      <c r="R497" s="662" t="str">
        <f>IF(基本情報入力シート!AA540="","",基本情報入力シート!AA540)</f>
        <v/>
      </c>
      <c r="S497" s="157"/>
      <c r="T497" s="663" t="str">
        <f>IF(P497="","",VLOOKUP(P497,【参考】数式用2!$A$3:$C$26,3,FALSE))</f>
        <v/>
      </c>
      <c r="U497" s="664" t="s">
        <v>121</v>
      </c>
      <c r="V497" s="158"/>
      <c r="W497" s="665" t="s">
        <v>122</v>
      </c>
      <c r="X497" s="158"/>
      <c r="Y497" s="664" t="s">
        <v>123</v>
      </c>
      <c r="Z497" s="158"/>
      <c r="AA497" s="664" t="s">
        <v>122</v>
      </c>
      <c r="AB497" s="158"/>
      <c r="AC497" s="664" t="s">
        <v>124</v>
      </c>
      <c r="AD497" s="306" t="s">
        <v>125</v>
      </c>
      <c r="AE497" s="666" t="str">
        <f t="shared" si="19"/>
        <v/>
      </c>
      <c r="AF497" s="667" t="s">
        <v>126</v>
      </c>
      <c r="AG497" s="668" t="str">
        <f t="shared" si="20"/>
        <v/>
      </c>
    </row>
    <row r="498" spans="1:33" ht="36.75" customHeight="1">
      <c r="A498" s="660">
        <f t="shared" si="21"/>
        <v>488</v>
      </c>
      <c r="B498" s="1309" t="str">
        <f>IF(基本情報入力シート!C541="","",基本情報入力シート!C541)</f>
        <v/>
      </c>
      <c r="C498" s="1310"/>
      <c r="D498" s="1310"/>
      <c r="E498" s="1310"/>
      <c r="F498" s="1310"/>
      <c r="G498" s="1310"/>
      <c r="H498" s="1310"/>
      <c r="I498" s="1310"/>
      <c r="J498" s="1310"/>
      <c r="K498" s="1311"/>
      <c r="L498" s="660" t="str">
        <f>IF(基本情報入力シート!M541="","",基本情報入力シート!M541)</f>
        <v/>
      </c>
      <c r="M498" s="660" t="str">
        <f>IF(基本情報入力シート!R541="","",基本情報入力シート!R541)</f>
        <v/>
      </c>
      <c r="N498" s="660" t="str">
        <f>IF(基本情報入力シート!W541="","",基本情報入力シート!W541)</f>
        <v/>
      </c>
      <c r="O498" s="660" t="str">
        <f>IF(基本情報入力シート!X541="","",基本情報入力シート!X541)</f>
        <v/>
      </c>
      <c r="P498" s="661" t="str">
        <f>IF(基本情報入力シート!Y541="","",基本情報入力シート!Y541)</f>
        <v/>
      </c>
      <c r="Q498" s="641" t="str">
        <f>IF(基本情報入力シート!Z541="","",基本情報入力シート!Z541)</f>
        <v/>
      </c>
      <c r="R498" s="662" t="str">
        <f>IF(基本情報入力シート!AA541="","",基本情報入力シート!AA541)</f>
        <v/>
      </c>
      <c r="S498" s="157"/>
      <c r="T498" s="663" t="str">
        <f>IF(P498="","",VLOOKUP(P498,【参考】数式用2!$A$3:$C$26,3,FALSE))</f>
        <v/>
      </c>
      <c r="U498" s="664" t="s">
        <v>121</v>
      </c>
      <c r="V498" s="158"/>
      <c r="W498" s="665" t="s">
        <v>122</v>
      </c>
      <c r="X498" s="158"/>
      <c r="Y498" s="664" t="s">
        <v>123</v>
      </c>
      <c r="Z498" s="158"/>
      <c r="AA498" s="664" t="s">
        <v>122</v>
      </c>
      <c r="AB498" s="158"/>
      <c r="AC498" s="664" t="s">
        <v>124</v>
      </c>
      <c r="AD498" s="306" t="s">
        <v>125</v>
      </c>
      <c r="AE498" s="666" t="str">
        <f t="shared" si="19"/>
        <v/>
      </c>
      <c r="AF498" s="667" t="s">
        <v>126</v>
      </c>
      <c r="AG498" s="668" t="str">
        <f t="shared" si="20"/>
        <v/>
      </c>
    </row>
    <row r="499" spans="1:33" ht="36.75" customHeight="1">
      <c r="A499" s="660">
        <f t="shared" si="21"/>
        <v>489</v>
      </c>
      <c r="B499" s="1309" t="str">
        <f>IF(基本情報入力シート!C542="","",基本情報入力シート!C542)</f>
        <v/>
      </c>
      <c r="C499" s="1310"/>
      <c r="D499" s="1310"/>
      <c r="E499" s="1310"/>
      <c r="F499" s="1310"/>
      <c r="G499" s="1310"/>
      <c r="H499" s="1310"/>
      <c r="I499" s="1310"/>
      <c r="J499" s="1310"/>
      <c r="K499" s="1311"/>
      <c r="L499" s="660" t="str">
        <f>IF(基本情報入力シート!M542="","",基本情報入力シート!M542)</f>
        <v/>
      </c>
      <c r="M499" s="660" t="str">
        <f>IF(基本情報入力シート!R542="","",基本情報入力シート!R542)</f>
        <v/>
      </c>
      <c r="N499" s="660" t="str">
        <f>IF(基本情報入力シート!W542="","",基本情報入力シート!W542)</f>
        <v/>
      </c>
      <c r="O499" s="660" t="str">
        <f>IF(基本情報入力シート!X542="","",基本情報入力シート!X542)</f>
        <v/>
      </c>
      <c r="P499" s="661" t="str">
        <f>IF(基本情報入力シート!Y542="","",基本情報入力シート!Y542)</f>
        <v/>
      </c>
      <c r="Q499" s="641" t="str">
        <f>IF(基本情報入力シート!Z542="","",基本情報入力シート!Z542)</f>
        <v/>
      </c>
      <c r="R499" s="662" t="str">
        <f>IF(基本情報入力シート!AA542="","",基本情報入力シート!AA542)</f>
        <v/>
      </c>
      <c r="S499" s="157"/>
      <c r="T499" s="663" t="str">
        <f>IF(P499="","",VLOOKUP(P499,【参考】数式用2!$A$3:$C$26,3,FALSE))</f>
        <v/>
      </c>
      <c r="U499" s="664" t="s">
        <v>121</v>
      </c>
      <c r="V499" s="158"/>
      <c r="W499" s="665" t="s">
        <v>122</v>
      </c>
      <c r="X499" s="158"/>
      <c r="Y499" s="664" t="s">
        <v>123</v>
      </c>
      <c r="Z499" s="158"/>
      <c r="AA499" s="664" t="s">
        <v>122</v>
      </c>
      <c r="AB499" s="158"/>
      <c r="AC499" s="664" t="s">
        <v>124</v>
      </c>
      <c r="AD499" s="306" t="s">
        <v>125</v>
      </c>
      <c r="AE499" s="666" t="str">
        <f t="shared" si="19"/>
        <v/>
      </c>
      <c r="AF499" s="667" t="s">
        <v>126</v>
      </c>
      <c r="AG499" s="668" t="str">
        <f t="shared" si="20"/>
        <v/>
      </c>
    </row>
    <row r="500" spans="1:33" ht="36.75" customHeight="1">
      <c r="A500" s="660">
        <f t="shared" si="21"/>
        <v>490</v>
      </c>
      <c r="B500" s="1309" t="str">
        <f>IF(基本情報入力シート!C543="","",基本情報入力シート!C543)</f>
        <v/>
      </c>
      <c r="C500" s="1310"/>
      <c r="D500" s="1310"/>
      <c r="E500" s="1310"/>
      <c r="F500" s="1310"/>
      <c r="G500" s="1310"/>
      <c r="H500" s="1310"/>
      <c r="I500" s="1310"/>
      <c r="J500" s="1310"/>
      <c r="K500" s="1311"/>
      <c r="L500" s="660" t="str">
        <f>IF(基本情報入力シート!M543="","",基本情報入力シート!M543)</f>
        <v/>
      </c>
      <c r="M500" s="660" t="str">
        <f>IF(基本情報入力シート!R543="","",基本情報入力シート!R543)</f>
        <v/>
      </c>
      <c r="N500" s="660" t="str">
        <f>IF(基本情報入力シート!W543="","",基本情報入力シート!W543)</f>
        <v/>
      </c>
      <c r="O500" s="660" t="str">
        <f>IF(基本情報入力シート!X543="","",基本情報入力シート!X543)</f>
        <v/>
      </c>
      <c r="P500" s="661" t="str">
        <f>IF(基本情報入力シート!Y543="","",基本情報入力シート!Y543)</f>
        <v/>
      </c>
      <c r="Q500" s="641" t="str">
        <f>IF(基本情報入力シート!Z543="","",基本情報入力シート!Z543)</f>
        <v/>
      </c>
      <c r="R500" s="662" t="str">
        <f>IF(基本情報入力シート!AA543="","",基本情報入力シート!AA543)</f>
        <v/>
      </c>
      <c r="S500" s="157"/>
      <c r="T500" s="663" t="str">
        <f>IF(P500="","",VLOOKUP(P500,【参考】数式用2!$A$3:$C$26,3,FALSE))</f>
        <v/>
      </c>
      <c r="U500" s="664" t="s">
        <v>121</v>
      </c>
      <c r="V500" s="158"/>
      <c r="W500" s="665" t="s">
        <v>122</v>
      </c>
      <c r="X500" s="158"/>
      <c r="Y500" s="664" t="s">
        <v>123</v>
      </c>
      <c r="Z500" s="158"/>
      <c r="AA500" s="664" t="s">
        <v>122</v>
      </c>
      <c r="AB500" s="158"/>
      <c r="AC500" s="664" t="s">
        <v>124</v>
      </c>
      <c r="AD500" s="306" t="s">
        <v>125</v>
      </c>
      <c r="AE500" s="666" t="str">
        <f t="shared" si="19"/>
        <v/>
      </c>
      <c r="AF500" s="667" t="s">
        <v>126</v>
      </c>
      <c r="AG500" s="668" t="str">
        <f t="shared" si="20"/>
        <v/>
      </c>
    </row>
    <row r="501" spans="1:33" ht="36.75" customHeight="1">
      <c r="A501" s="660">
        <f t="shared" si="21"/>
        <v>491</v>
      </c>
      <c r="B501" s="1309" t="str">
        <f>IF(基本情報入力シート!C544="","",基本情報入力シート!C544)</f>
        <v/>
      </c>
      <c r="C501" s="1310"/>
      <c r="D501" s="1310"/>
      <c r="E501" s="1310"/>
      <c r="F501" s="1310"/>
      <c r="G501" s="1310"/>
      <c r="H501" s="1310"/>
      <c r="I501" s="1310"/>
      <c r="J501" s="1310"/>
      <c r="K501" s="1311"/>
      <c r="L501" s="660" t="str">
        <f>IF(基本情報入力シート!M544="","",基本情報入力シート!M544)</f>
        <v/>
      </c>
      <c r="M501" s="660" t="str">
        <f>IF(基本情報入力シート!R544="","",基本情報入力シート!R544)</f>
        <v/>
      </c>
      <c r="N501" s="660" t="str">
        <f>IF(基本情報入力シート!W544="","",基本情報入力シート!W544)</f>
        <v/>
      </c>
      <c r="O501" s="660" t="str">
        <f>IF(基本情報入力シート!X544="","",基本情報入力シート!X544)</f>
        <v/>
      </c>
      <c r="P501" s="661" t="str">
        <f>IF(基本情報入力シート!Y544="","",基本情報入力シート!Y544)</f>
        <v/>
      </c>
      <c r="Q501" s="641" t="str">
        <f>IF(基本情報入力シート!Z544="","",基本情報入力シート!Z544)</f>
        <v/>
      </c>
      <c r="R501" s="662" t="str">
        <f>IF(基本情報入力シート!AA544="","",基本情報入力シート!AA544)</f>
        <v/>
      </c>
      <c r="S501" s="157"/>
      <c r="T501" s="663" t="str">
        <f>IF(P501="","",VLOOKUP(P501,【参考】数式用2!$A$3:$C$26,3,FALSE))</f>
        <v/>
      </c>
      <c r="U501" s="664" t="s">
        <v>121</v>
      </c>
      <c r="V501" s="158"/>
      <c r="W501" s="665" t="s">
        <v>122</v>
      </c>
      <c r="X501" s="158"/>
      <c r="Y501" s="664" t="s">
        <v>123</v>
      </c>
      <c r="Z501" s="158"/>
      <c r="AA501" s="664" t="s">
        <v>122</v>
      </c>
      <c r="AB501" s="158"/>
      <c r="AC501" s="664" t="s">
        <v>124</v>
      </c>
      <c r="AD501" s="306" t="s">
        <v>125</v>
      </c>
      <c r="AE501" s="666" t="str">
        <f t="shared" si="19"/>
        <v/>
      </c>
      <c r="AF501" s="667" t="s">
        <v>126</v>
      </c>
      <c r="AG501" s="668" t="str">
        <f t="shared" si="20"/>
        <v/>
      </c>
    </row>
    <row r="502" spans="1:33" ht="36.75" customHeight="1">
      <c r="A502" s="660">
        <f t="shared" si="21"/>
        <v>492</v>
      </c>
      <c r="B502" s="1309" t="str">
        <f>IF(基本情報入力シート!C545="","",基本情報入力シート!C545)</f>
        <v/>
      </c>
      <c r="C502" s="1310"/>
      <c r="D502" s="1310"/>
      <c r="E502" s="1310"/>
      <c r="F502" s="1310"/>
      <c r="G502" s="1310"/>
      <c r="H502" s="1310"/>
      <c r="I502" s="1310"/>
      <c r="J502" s="1310"/>
      <c r="K502" s="1311"/>
      <c r="L502" s="660" t="str">
        <f>IF(基本情報入力シート!M545="","",基本情報入力シート!M545)</f>
        <v/>
      </c>
      <c r="M502" s="660" t="str">
        <f>IF(基本情報入力シート!R545="","",基本情報入力シート!R545)</f>
        <v/>
      </c>
      <c r="N502" s="660" t="str">
        <f>IF(基本情報入力シート!W545="","",基本情報入力シート!W545)</f>
        <v/>
      </c>
      <c r="O502" s="660" t="str">
        <f>IF(基本情報入力シート!X545="","",基本情報入力シート!X545)</f>
        <v/>
      </c>
      <c r="P502" s="661" t="str">
        <f>IF(基本情報入力シート!Y545="","",基本情報入力シート!Y545)</f>
        <v/>
      </c>
      <c r="Q502" s="641" t="str">
        <f>IF(基本情報入力シート!Z545="","",基本情報入力シート!Z545)</f>
        <v/>
      </c>
      <c r="R502" s="662" t="str">
        <f>IF(基本情報入力シート!AA545="","",基本情報入力シート!AA545)</f>
        <v/>
      </c>
      <c r="S502" s="157"/>
      <c r="T502" s="663" t="str">
        <f>IF(P502="","",VLOOKUP(P502,【参考】数式用2!$A$3:$C$26,3,FALSE))</f>
        <v/>
      </c>
      <c r="U502" s="664" t="s">
        <v>121</v>
      </c>
      <c r="V502" s="158"/>
      <c r="W502" s="665" t="s">
        <v>122</v>
      </c>
      <c r="X502" s="158"/>
      <c r="Y502" s="664" t="s">
        <v>123</v>
      </c>
      <c r="Z502" s="158"/>
      <c r="AA502" s="664" t="s">
        <v>122</v>
      </c>
      <c r="AB502" s="158"/>
      <c r="AC502" s="664" t="s">
        <v>124</v>
      </c>
      <c r="AD502" s="306" t="s">
        <v>125</v>
      </c>
      <c r="AE502" s="666" t="str">
        <f t="shared" si="19"/>
        <v/>
      </c>
      <c r="AF502" s="667" t="s">
        <v>126</v>
      </c>
      <c r="AG502" s="668" t="str">
        <f t="shared" si="20"/>
        <v/>
      </c>
    </row>
    <row r="503" spans="1:33" ht="36.75" customHeight="1">
      <c r="A503" s="660">
        <f t="shared" si="21"/>
        <v>493</v>
      </c>
      <c r="B503" s="1309" t="str">
        <f>IF(基本情報入力シート!C546="","",基本情報入力シート!C546)</f>
        <v/>
      </c>
      <c r="C503" s="1310"/>
      <c r="D503" s="1310"/>
      <c r="E503" s="1310"/>
      <c r="F503" s="1310"/>
      <c r="G503" s="1310"/>
      <c r="H503" s="1310"/>
      <c r="I503" s="1310"/>
      <c r="J503" s="1310"/>
      <c r="K503" s="1311"/>
      <c r="L503" s="660" t="str">
        <f>IF(基本情報入力シート!M546="","",基本情報入力シート!M546)</f>
        <v/>
      </c>
      <c r="M503" s="660" t="str">
        <f>IF(基本情報入力シート!R546="","",基本情報入力シート!R546)</f>
        <v/>
      </c>
      <c r="N503" s="660" t="str">
        <f>IF(基本情報入力シート!W546="","",基本情報入力シート!W546)</f>
        <v/>
      </c>
      <c r="O503" s="660" t="str">
        <f>IF(基本情報入力シート!X546="","",基本情報入力シート!X546)</f>
        <v/>
      </c>
      <c r="P503" s="661" t="str">
        <f>IF(基本情報入力シート!Y546="","",基本情報入力シート!Y546)</f>
        <v/>
      </c>
      <c r="Q503" s="641" t="str">
        <f>IF(基本情報入力シート!Z546="","",基本情報入力シート!Z546)</f>
        <v/>
      </c>
      <c r="R503" s="662" t="str">
        <f>IF(基本情報入力シート!AA546="","",基本情報入力シート!AA546)</f>
        <v/>
      </c>
      <c r="S503" s="157"/>
      <c r="T503" s="663" t="str">
        <f>IF(P503="","",VLOOKUP(P503,【参考】数式用2!$A$3:$C$26,3,FALSE))</f>
        <v/>
      </c>
      <c r="U503" s="664" t="s">
        <v>121</v>
      </c>
      <c r="V503" s="158"/>
      <c r="W503" s="665" t="s">
        <v>122</v>
      </c>
      <c r="X503" s="158"/>
      <c r="Y503" s="664" t="s">
        <v>123</v>
      </c>
      <c r="Z503" s="158"/>
      <c r="AA503" s="664" t="s">
        <v>122</v>
      </c>
      <c r="AB503" s="158"/>
      <c r="AC503" s="664" t="s">
        <v>124</v>
      </c>
      <c r="AD503" s="306" t="s">
        <v>125</v>
      </c>
      <c r="AE503" s="666" t="str">
        <f t="shared" si="19"/>
        <v/>
      </c>
      <c r="AF503" s="667" t="s">
        <v>126</v>
      </c>
      <c r="AG503" s="668" t="str">
        <f t="shared" si="20"/>
        <v/>
      </c>
    </row>
    <row r="504" spans="1:33" ht="36.75" customHeight="1">
      <c r="A504" s="660">
        <f t="shared" si="21"/>
        <v>494</v>
      </c>
      <c r="B504" s="1309" t="str">
        <f>IF(基本情報入力シート!C547="","",基本情報入力シート!C547)</f>
        <v/>
      </c>
      <c r="C504" s="1310"/>
      <c r="D504" s="1310"/>
      <c r="E504" s="1310"/>
      <c r="F504" s="1310"/>
      <c r="G504" s="1310"/>
      <c r="H504" s="1310"/>
      <c r="I504" s="1310"/>
      <c r="J504" s="1310"/>
      <c r="K504" s="1311"/>
      <c r="L504" s="660" t="str">
        <f>IF(基本情報入力シート!M547="","",基本情報入力シート!M547)</f>
        <v/>
      </c>
      <c r="M504" s="660" t="str">
        <f>IF(基本情報入力シート!R547="","",基本情報入力シート!R547)</f>
        <v/>
      </c>
      <c r="N504" s="660" t="str">
        <f>IF(基本情報入力シート!W547="","",基本情報入力シート!W547)</f>
        <v/>
      </c>
      <c r="O504" s="660" t="str">
        <f>IF(基本情報入力シート!X547="","",基本情報入力シート!X547)</f>
        <v/>
      </c>
      <c r="P504" s="661" t="str">
        <f>IF(基本情報入力シート!Y547="","",基本情報入力シート!Y547)</f>
        <v/>
      </c>
      <c r="Q504" s="641" t="str">
        <f>IF(基本情報入力シート!Z547="","",基本情報入力シート!Z547)</f>
        <v/>
      </c>
      <c r="R504" s="662" t="str">
        <f>IF(基本情報入力シート!AA547="","",基本情報入力シート!AA547)</f>
        <v/>
      </c>
      <c r="S504" s="157"/>
      <c r="T504" s="663" t="str">
        <f>IF(P504="","",VLOOKUP(P504,【参考】数式用2!$A$3:$C$26,3,FALSE))</f>
        <v/>
      </c>
      <c r="U504" s="664" t="s">
        <v>121</v>
      </c>
      <c r="V504" s="158"/>
      <c r="W504" s="665" t="s">
        <v>122</v>
      </c>
      <c r="X504" s="158"/>
      <c r="Y504" s="664" t="s">
        <v>123</v>
      </c>
      <c r="Z504" s="158"/>
      <c r="AA504" s="664" t="s">
        <v>122</v>
      </c>
      <c r="AB504" s="158"/>
      <c r="AC504" s="664" t="s">
        <v>124</v>
      </c>
      <c r="AD504" s="306" t="s">
        <v>125</v>
      </c>
      <c r="AE504" s="666" t="str">
        <f t="shared" si="19"/>
        <v/>
      </c>
      <c r="AF504" s="667" t="s">
        <v>126</v>
      </c>
      <c r="AG504" s="668" t="str">
        <f t="shared" si="20"/>
        <v/>
      </c>
    </row>
    <row r="505" spans="1:33" ht="36.75" customHeight="1">
      <c r="A505" s="660">
        <f t="shared" si="21"/>
        <v>495</v>
      </c>
      <c r="B505" s="1309" t="str">
        <f>IF(基本情報入力シート!C548="","",基本情報入力シート!C548)</f>
        <v/>
      </c>
      <c r="C505" s="1310"/>
      <c r="D505" s="1310"/>
      <c r="E505" s="1310"/>
      <c r="F505" s="1310"/>
      <c r="G505" s="1310"/>
      <c r="H505" s="1310"/>
      <c r="I505" s="1310"/>
      <c r="J505" s="1310"/>
      <c r="K505" s="1311"/>
      <c r="L505" s="660" t="str">
        <f>IF(基本情報入力シート!M548="","",基本情報入力シート!M548)</f>
        <v/>
      </c>
      <c r="M505" s="660" t="str">
        <f>IF(基本情報入力シート!R548="","",基本情報入力シート!R548)</f>
        <v/>
      </c>
      <c r="N505" s="660" t="str">
        <f>IF(基本情報入力シート!W548="","",基本情報入力シート!W548)</f>
        <v/>
      </c>
      <c r="O505" s="660" t="str">
        <f>IF(基本情報入力シート!X548="","",基本情報入力シート!X548)</f>
        <v/>
      </c>
      <c r="P505" s="661" t="str">
        <f>IF(基本情報入力シート!Y548="","",基本情報入力シート!Y548)</f>
        <v/>
      </c>
      <c r="Q505" s="641" t="str">
        <f>IF(基本情報入力シート!Z548="","",基本情報入力シート!Z548)</f>
        <v/>
      </c>
      <c r="R505" s="662" t="str">
        <f>IF(基本情報入力シート!AA548="","",基本情報入力シート!AA548)</f>
        <v/>
      </c>
      <c r="S505" s="157"/>
      <c r="T505" s="663" t="str">
        <f>IF(P505="","",VLOOKUP(P505,【参考】数式用2!$A$3:$C$26,3,FALSE))</f>
        <v/>
      </c>
      <c r="U505" s="664" t="s">
        <v>121</v>
      </c>
      <c r="V505" s="158"/>
      <c r="W505" s="665" t="s">
        <v>122</v>
      </c>
      <c r="X505" s="158"/>
      <c r="Y505" s="664" t="s">
        <v>123</v>
      </c>
      <c r="Z505" s="158"/>
      <c r="AA505" s="664" t="s">
        <v>122</v>
      </c>
      <c r="AB505" s="158"/>
      <c r="AC505" s="664" t="s">
        <v>124</v>
      </c>
      <c r="AD505" s="306" t="s">
        <v>125</v>
      </c>
      <c r="AE505" s="666" t="str">
        <f t="shared" si="19"/>
        <v/>
      </c>
      <c r="AF505" s="667" t="s">
        <v>126</v>
      </c>
      <c r="AG505" s="668" t="str">
        <f t="shared" si="20"/>
        <v/>
      </c>
    </row>
    <row r="506" spans="1:33" ht="36.75" customHeight="1">
      <c r="A506" s="660">
        <f t="shared" si="21"/>
        <v>496</v>
      </c>
      <c r="B506" s="1309" t="str">
        <f>IF(基本情報入力シート!C549="","",基本情報入力シート!C549)</f>
        <v/>
      </c>
      <c r="C506" s="1310"/>
      <c r="D506" s="1310"/>
      <c r="E506" s="1310"/>
      <c r="F506" s="1310"/>
      <c r="G506" s="1310"/>
      <c r="H506" s="1310"/>
      <c r="I506" s="1310"/>
      <c r="J506" s="1310"/>
      <c r="K506" s="1311"/>
      <c r="L506" s="660" t="str">
        <f>IF(基本情報入力シート!M549="","",基本情報入力シート!M549)</f>
        <v/>
      </c>
      <c r="M506" s="660" t="str">
        <f>IF(基本情報入力シート!R549="","",基本情報入力シート!R549)</f>
        <v/>
      </c>
      <c r="N506" s="660" t="str">
        <f>IF(基本情報入力シート!W549="","",基本情報入力シート!W549)</f>
        <v/>
      </c>
      <c r="O506" s="660" t="str">
        <f>IF(基本情報入力シート!X549="","",基本情報入力シート!X549)</f>
        <v/>
      </c>
      <c r="P506" s="661" t="str">
        <f>IF(基本情報入力シート!Y549="","",基本情報入力シート!Y549)</f>
        <v/>
      </c>
      <c r="Q506" s="641" t="str">
        <f>IF(基本情報入力シート!Z549="","",基本情報入力シート!Z549)</f>
        <v/>
      </c>
      <c r="R506" s="662" t="str">
        <f>IF(基本情報入力シート!AA549="","",基本情報入力シート!AA549)</f>
        <v/>
      </c>
      <c r="S506" s="157"/>
      <c r="T506" s="663" t="str">
        <f>IF(P506="","",VLOOKUP(P506,【参考】数式用2!$A$3:$C$26,3,FALSE))</f>
        <v/>
      </c>
      <c r="U506" s="664" t="s">
        <v>121</v>
      </c>
      <c r="V506" s="158"/>
      <c r="W506" s="665" t="s">
        <v>122</v>
      </c>
      <c r="X506" s="158"/>
      <c r="Y506" s="664" t="s">
        <v>123</v>
      </c>
      <c r="Z506" s="158"/>
      <c r="AA506" s="664" t="s">
        <v>122</v>
      </c>
      <c r="AB506" s="158"/>
      <c r="AC506" s="664" t="s">
        <v>124</v>
      </c>
      <c r="AD506" s="306" t="s">
        <v>125</v>
      </c>
      <c r="AE506" s="666" t="str">
        <f t="shared" si="19"/>
        <v/>
      </c>
      <c r="AF506" s="667" t="s">
        <v>126</v>
      </c>
      <c r="AG506" s="668" t="str">
        <f t="shared" si="20"/>
        <v/>
      </c>
    </row>
    <row r="507" spans="1:33" ht="36.75" customHeight="1">
      <c r="A507" s="660">
        <f t="shared" si="21"/>
        <v>497</v>
      </c>
      <c r="B507" s="1309" t="str">
        <f>IF(基本情報入力シート!C550="","",基本情報入力シート!C550)</f>
        <v/>
      </c>
      <c r="C507" s="1310"/>
      <c r="D507" s="1310"/>
      <c r="E507" s="1310"/>
      <c r="F507" s="1310"/>
      <c r="G507" s="1310"/>
      <c r="H507" s="1310"/>
      <c r="I507" s="1310"/>
      <c r="J507" s="1310"/>
      <c r="K507" s="1311"/>
      <c r="L507" s="660" t="str">
        <f>IF(基本情報入力シート!M550="","",基本情報入力シート!M550)</f>
        <v/>
      </c>
      <c r="M507" s="660" t="str">
        <f>IF(基本情報入力シート!R550="","",基本情報入力シート!R550)</f>
        <v/>
      </c>
      <c r="N507" s="660" t="str">
        <f>IF(基本情報入力シート!W550="","",基本情報入力シート!W550)</f>
        <v/>
      </c>
      <c r="O507" s="660" t="str">
        <f>IF(基本情報入力シート!X550="","",基本情報入力シート!X550)</f>
        <v/>
      </c>
      <c r="P507" s="661" t="str">
        <f>IF(基本情報入力シート!Y550="","",基本情報入力シート!Y550)</f>
        <v/>
      </c>
      <c r="Q507" s="641" t="str">
        <f>IF(基本情報入力シート!Z550="","",基本情報入力シート!Z550)</f>
        <v/>
      </c>
      <c r="R507" s="662" t="str">
        <f>IF(基本情報入力シート!AA550="","",基本情報入力シート!AA550)</f>
        <v/>
      </c>
      <c r="S507" s="157"/>
      <c r="T507" s="663" t="str">
        <f>IF(P507="","",VLOOKUP(P507,【参考】数式用2!$A$3:$C$26,3,FALSE))</f>
        <v/>
      </c>
      <c r="U507" s="664" t="s">
        <v>121</v>
      </c>
      <c r="V507" s="158"/>
      <c r="W507" s="665" t="s">
        <v>122</v>
      </c>
      <c r="X507" s="158"/>
      <c r="Y507" s="664" t="s">
        <v>123</v>
      </c>
      <c r="Z507" s="158"/>
      <c r="AA507" s="664" t="s">
        <v>122</v>
      </c>
      <c r="AB507" s="158"/>
      <c r="AC507" s="664" t="s">
        <v>124</v>
      </c>
      <c r="AD507" s="306" t="s">
        <v>125</v>
      </c>
      <c r="AE507" s="666" t="str">
        <f t="shared" si="19"/>
        <v/>
      </c>
      <c r="AF507" s="667" t="s">
        <v>126</v>
      </c>
      <c r="AG507" s="668" t="str">
        <f t="shared" si="20"/>
        <v/>
      </c>
    </row>
    <row r="508" spans="1:33" ht="36.75" customHeight="1">
      <c r="A508" s="660">
        <f t="shared" si="21"/>
        <v>498</v>
      </c>
      <c r="B508" s="1309" t="str">
        <f>IF(基本情報入力シート!C551="","",基本情報入力シート!C551)</f>
        <v/>
      </c>
      <c r="C508" s="1310"/>
      <c r="D508" s="1310"/>
      <c r="E508" s="1310"/>
      <c r="F508" s="1310"/>
      <c r="G508" s="1310"/>
      <c r="H508" s="1310"/>
      <c r="I508" s="1310"/>
      <c r="J508" s="1310"/>
      <c r="K508" s="1311"/>
      <c r="L508" s="660" t="str">
        <f>IF(基本情報入力シート!M551="","",基本情報入力シート!M551)</f>
        <v/>
      </c>
      <c r="M508" s="660" t="str">
        <f>IF(基本情報入力シート!R551="","",基本情報入力シート!R551)</f>
        <v/>
      </c>
      <c r="N508" s="660" t="str">
        <f>IF(基本情報入力シート!W551="","",基本情報入力シート!W551)</f>
        <v/>
      </c>
      <c r="O508" s="660" t="str">
        <f>IF(基本情報入力シート!X551="","",基本情報入力シート!X551)</f>
        <v/>
      </c>
      <c r="P508" s="661" t="str">
        <f>IF(基本情報入力シート!Y551="","",基本情報入力シート!Y551)</f>
        <v/>
      </c>
      <c r="Q508" s="641" t="str">
        <f>IF(基本情報入力シート!Z551="","",基本情報入力シート!Z551)</f>
        <v/>
      </c>
      <c r="R508" s="662" t="str">
        <f>IF(基本情報入力シート!AA551="","",基本情報入力シート!AA551)</f>
        <v/>
      </c>
      <c r="S508" s="157"/>
      <c r="T508" s="663" t="str">
        <f>IF(P508="","",VLOOKUP(P508,【参考】数式用2!$A$3:$C$26,3,FALSE))</f>
        <v/>
      </c>
      <c r="U508" s="664" t="s">
        <v>121</v>
      </c>
      <c r="V508" s="158"/>
      <c r="W508" s="665" t="s">
        <v>122</v>
      </c>
      <c r="X508" s="158"/>
      <c r="Y508" s="664" t="s">
        <v>123</v>
      </c>
      <c r="Z508" s="158"/>
      <c r="AA508" s="664" t="s">
        <v>122</v>
      </c>
      <c r="AB508" s="158"/>
      <c r="AC508" s="664" t="s">
        <v>124</v>
      </c>
      <c r="AD508" s="306" t="s">
        <v>125</v>
      </c>
      <c r="AE508" s="666" t="str">
        <f t="shared" si="19"/>
        <v/>
      </c>
      <c r="AF508" s="667" t="s">
        <v>126</v>
      </c>
      <c r="AG508" s="668" t="str">
        <f t="shared" si="20"/>
        <v/>
      </c>
    </row>
    <row r="509" spans="1:33" ht="36.75" customHeight="1">
      <c r="A509" s="660">
        <f t="shared" si="21"/>
        <v>499</v>
      </c>
      <c r="B509" s="1309" t="str">
        <f>IF(基本情報入力シート!C552="","",基本情報入力シート!C552)</f>
        <v/>
      </c>
      <c r="C509" s="1310"/>
      <c r="D509" s="1310"/>
      <c r="E509" s="1310"/>
      <c r="F509" s="1310"/>
      <c r="G509" s="1310"/>
      <c r="H509" s="1310"/>
      <c r="I509" s="1310"/>
      <c r="J509" s="1310"/>
      <c r="K509" s="1311"/>
      <c r="L509" s="660" t="str">
        <f>IF(基本情報入力シート!M552="","",基本情報入力シート!M552)</f>
        <v/>
      </c>
      <c r="M509" s="660" t="str">
        <f>IF(基本情報入力シート!R552="","",基本情報入力シート!R552)</f>
        <v/>
      </c>
      <c r="N509" s="660" t="str">
        <f>IF(基本情報入力シート!W552="","",基本情報入力シート!W552)</f>
        <v/>
      </c>
      <c r="O509" s="660" t="str">
        <f>IF(基本情報入力シート!X552="","",基本情報入力シート!X552)</f>
        <v/>
      </c>
      <c r="P509" s="661" t="str">
        <f>IF(基本情報入力シート!Y552="","",基本情報入力シート!Y552)</f>
        <v/>
      </c>
      <c r="Q509" s="641" t="str">
        <f>IF(基本情報入力シート!Z552="","",基本情報入力シート!Z552)</f>
        <v/>
      </c>
      <c r="R509" s="662" t="str">
        <f>IF(基本情報入力シート!AA552="","",基本情報入力シート!AA552)</f>
        <v/>
      </c>
      <c r="S509" s="157"/>
      <c r="T509" s="663" t="str">
        <f>IF(P509="","",VLOOKUP(P509,【参考】数式用2!$A$3:$C$26,3,FALSE))</f>
        <v/>
      </c>
      <c r="U509" s="664" t="s">
        <v>121</v>
      </c>
      <c r="V509" s="158"/>
      <c r="W509" s="665" t="s">
        <v>122</v>
      </c>
      <c r="X509" s="158"/>
      <c r="Y509" s="664" t="s">
        <v>123</v>
      </c>
      <c r="Z509" s="158"/>
      <c r="AA509" s="664" t="s">
        <v>122</v>
      </c>
      <c r="AB509" s="158"/>
      <c r="AC509" s="664" t="s">
        <v>124</v>
      </c>
      <c r="AD509" s="306" t="s">
        <v>125</v>
      </c>
      <c r="AE509" s="666" t="str">
        <f t="shared" si="19"/>
        <v/>
      </c>
      <c r="AF509" s="667" t="s">
        <v>126</v>
      </c>
      <c r="AG509" s="668" t="str">
        <f t="shared" si="20"/>
        <v/>
      </c>
    </row>
    <row r="510" spans="1:33" ht="36.75" customHeight="1">
      <c r="A510" s="660">
        <f t="shared" si="21"/>
        <v>500</v>
      </c>
      <c r="B510" s="1309" t="str">
        <f>IF(基本情報入力シート!C553="","",基本情報入力シート!C553)</f>
        <v/>
      </c>
      <c r="C510" s="1310"/>
      <c r="D510" s="1310"/>
      <c r="E510" s="1310"/>
      <c r="F510" s="1310"/>
      <c r="G510" s="1310"/>
      <c r="H510" s="1310"/>
      <c r="I510" s="1310"/>
      <c r="J510" s="1310"/>
      <c r="K510" s="1311"/>
      <c r="L510" s="660" t="str">
        <f>IF(基本情報入力シート!M553="","",基本情報入力シート!M553)</f>
        <v/>
      </c>
      <c r="M510" s="660" t="str">
        <f>IF(基本情報入力シート!R553="","",基本情報入力シート!R553)</f>
        <v/>
      </c>
      <c r="N510" s="660" t="str">
        <f>IF(基本情報入力シート!W553="","",基本情報入力シート!W553)</f>
        <v/>
      </c>
      <c r="O510" s="660" t="str">
        <f>IF(基本情報入力シート!X553="","",基本情報入力シート!X553)</f>
        <v/>
      </c>
      <c r="P510" s="661" t="str">
        <f>IF(基本情報入力シート!Y553="","",基本情報入力シート!Y553)</f>
        <v/>
      </c>
      <c r="Q510" s="641" t="str">
        <f>IF(基本情報入力シート!Z553="","",基本情報入力シート!Z553)</f>
        <v/>
      </c>
      <c r="R510" s="662" t="str">
        <f>IF(基本情報入力シート!AA553="","",基本情報入力シート!AA553)</f>
        <v/>
      </c>
      <c r="S510" s="157"/>
      <c r="T510" s="663" t="str">
        <f>IF(P510="","",VLOOKUP(P510,【参考】数式用2!$A$3:$C$26,3,FALSE))</f>
        <v/>
      </c>
      <c r="U510" s="664" t="s">
        <v>121</v>
      </c>
      <c r="V510" s="158"/>
      <c r="W510" s="665" t="s">
        <v>122</v>
      </c>
      <c r="X510" s="158"/>
      <c r="Y510" s="664" t="s">
        <v>123</v>
      </c>
      <c r="Z510" s="158"/>
      <c r="AA510" s="664" t="s">
        <v>122</v>
      </c>
      <c r="AB510" s="158"/>
      <c r="AC510" s="664" t="s">
        <v>124</v>
      </c>
      <c r="AD510" s="306" t="s">
        <v>125</v>
      </c>
      <c r="AE510" s="666" t="str">
        <f t="shared" si="19"/>
        <v/>
      </c>
      <c r="AF510" s="667" t="s">
        <v>126</v>
      </c>
      <c r="AG510" s="668" t="str">
        <f t="shared" si="20"/>
        <v/>
      </c>
    </row>
    <row r="511" spans="1:33" ht="36.75" customHeight="1">
      <c r="A511" s="660">
        <f t="shared" si="21"/>
        <v>501</v>
      </c>
      <c r="B511" s="1309" t="str">
        <f>IF(基本情報入力シート!C554="","",基本情報入力シート!C554)</f>
        <v/>
      </c>
      <c r="C511" s="1310"/>
      <c r="D511" s="1310"/>
      <c r="E511" s="1310"/>
      <c r="F511" s="1310"/>
      <c r="G511" s="1310"/>
      <c r="H511" s="1310"/>
      <c r="I511" s="1310"/>
      <c r="J511" s="1310"/>
      <c r="K511" s="1311"/>
      <c r="L511" s="660" t="str">
        <f>IF(基本情報入力シート!M554="","",基本情報入力シート!M554)</f>
        <v/>
      </c>
      <c r="M511" s="660" t="str">
        <f>IF(基本情報入力シート!R554="","",基本情報入力シート!R554)</f>
        <v/>
      </c>
      <c r="N511" s="660" t="str">
        <f>IF(基本情報入力シート!W554="","",基本情報入力シート!W554)</f>
        <v/>
      </c>
      <c r="O511" s="660" t="str">
        <f>IF(基本情報入力シート!X554="","",基本情報入力シート!X554)</f>
        <v/>
      </c>
      <c r="P511" s="661" t="str">
        <f>IF(基本情報入力シート!Y554="","",基本情報入力シート!Y554)</f>
        <v/>
      </c>
      <c r="Q511" s="641" t="str">
        <f>IF(基本情報入力シート!Z554="","",基本情報入力シート!Z554)</f>
        <v/>
      </c>
      <c r="R511" s="662" t="str">
        <f>IF(基本情報入力シート!AA554="","",基本情報入力シート!AA554)</f>
        <v/>
      </c>
      <c r="S511" s="157"/>
      <c r="T511" s="663" t="str">
        <f>IF(P511="","",VLOOKUP(P511,【参考】数式用2!$A$3:$C$26,3,FALSE))</f>
        <v/>
      </c>
      <c r="U511" s="664" t="s">
        <v>121</v>
      </c>
      <c r="V511" s="158"/>
      <c r="W511" s="665" t="s">
        <v>122</v>
      </c>
      <c r="X511" s="158"/>
      <c r="Y511" s="664" t="s">
        <v>123</v>
      </c>
      <c r="Z511" s="158"/>
      <c r="AA511" s="664" t="s">
        <v>122</v>
      </c>
      <c r="AB511" s="158"/>
      <c r="AC511" s="664" t="s">
        <v>124</v>
      </c>
      <c r="AD511" s="306" t="s">
        <v>125</v>
      </c>
      <c r="AE511" s="666" t="str">
        <f t="shared" si="19"/>
        <v/>
      </c>
      <c r="AF511" s="667" t="s">
        <v>126</v>
      </c>
      <c r="AG511" s="668" t="str">
        <f t="shared" si="20"/>
        <v/>
      </c>
    </row>
    <row r="512" spans="1:33" ht="36.75" customHeight="1">
      <c r="A512" s="660">
        <f t="shared" si="21"/>
        <v>502</v>
      </c>
      <c r="B512" s="1309" t="str">
        <f>IF(基本情報入力シート!C555="","",基本情報入力シート!C555)</f>
        <v/>
      </c>
      <c r="C512" s="1310"/>
      <c r="D512" s="1310"/>
      <c r="E512" s="1310"/>
      <c r="F512" s="1310"/>
      <c r="G512" s="1310"/>
      <c r="H512" s="1310"/>
      <c r="I512" s="1310"/>
      <c r="J512" s="1310"/>
      <c r="K512" s="1311"/>
      <c r="L512" s="660" t="str">
        <f>IF(基本情報入力シート!M555="","",基本情報入力シート!M555)</f>
        <v/>
      </c>
      <c r="M512" s="660" t="str">
        <f>IF(基本情報入力シート!R555="","",基本情報入力シート!R555)</f>
        <v/>
      </c>
      <c r="N512" s="660" t="str">
        <f>IF(基本情報入力シート!W555="","",基本情報入力シート!W555)</f>
        <v/>
      </c>
      <c r="O512" s="660" t="str">
        <f>IF(基本情報入力シート!X555="","",基本情報入力シート!X555)</f>
        <v/>
      </c>
      <c r="P512" s="661" t="str">
        <f>IF(基本情報入力シート!Y555="","",基本情報入力シート!Y555)</f>
        <v/>
      </c>
      <c r="Q512" s="641" t="str">
        <f>IF(基本情報入力シート!Z555="","",基本情報入力シート!Z555)</f>
        <v/>
      </c>
      <c r="R512" s="662" t="str">
        <f>IF(基本情報入力シート!AA555="","",基本情報入力シート!AA555)</f>
        <v/>
      </c>
      <c r="S512" s="157"/>
      <c r="T512" s="663" t="str">
        <f>IF(P512="","",VLOOKUP(P512,【参考】数式用2!$A$3:$C$26,3,FALSE))</f>
        <v/>
      </c>
      <c r="U512" s="664" t="s">
        <v>121</v>
      </c>
      <c r="V512" s="158"/>
      <c r="W512" s="665" t="s">
        <v>122</v>
      </c>
      <c r="X512" s="158"/>
      <c r="Y512" s="664" t="s">
        <v>123</v>
      </c>
      <c r="Z512" s="158"/>
      <c r="AA512" s="664" t="s">
        <v>122</v>
      </c>
      <c r="AB512" s="158"/>
      <c r="AC512" s="664" t="s">
        <v>124</v>
      </c>
      <c r="AD512" s="306" t="s">
        <v>125</v>
      </c>
      <c r="AE512" s="666" t="str">
        <f t="shared" si="19"/>
        <v/>
      </c>
      <c r="AF512" s="667" t="s">
        <v>126</v>
      </c>
      <c r="AG512" s="668" t="str">
        <f t="shared" si="20"/>
        <v/>
      </c>
    </row>
    <row r="513" spans="1:33" ht="36.75" customHeight="1">
      <c r="A513" s="660">
        <f t="shared" si="21"/>
        <v>503</v>
      </c>
      <c r="B513" s="1309" t="str">
        <f>IF(基本情報入力シート!C556="","",基本情報入力シート!C556)</f>
        <v/>
      </c>
      <c r="C513" s="1310"/>
      <c r="D513" s="1310"/>
      <c r="E513" s="1310"/>
      <c r="F513" s="1310"/>
      <c r="G513" s="1310"/>
      <c r="H513" s="1310"/>
      <c r="I513" s="1310"/>
      <c r="J513" s="1310"/>
      <c r="K513" s="1311"/>
      <c r="L513" s="660" t="str">
        <f>IF(基本情報入力シート!M556="","",基本情報入力シート!M556)</f>
        <v/>
      </c>
      <c r="M513" s="660" t="str">
        <f>IF(基本情報入力シート!R556="","",基本情報入力シート!R556)</f>
        <v/>
      </c>
      <c r="N513" s="660" t="str">
        <f>IF(基本情報入力シート!W556="","",基本情報入力シート!W556)</f>
        <v/>
      </c>
      <c r="O513" s="660" t="str">
        <f>IF(基本情報入力シート!X556="","",基本情報入力シート!X556)</f>
        <v/>
      </c>
      <c r="P513" s="661" t="str">
        <f>IF(基本情報入力シート!Y556="","",基本情報入力シート!Y556)</f>
        <v/>
      </c>
      <c r="Q513" s="641" t="str">
        <f>IF(基本情報入力シート!Z556="","",基本情報入力シート!Z556)</f>
        <v/>
      </c>
      <c r="R513" s="662" t="str">
        <f>IF(基本情報入力シート!AA556="","",基本情報入力シート!AA556)</f>
        <v/>
      </c>
      <c r="S513" s="157"/>
      <c r="T513" s="663" t="str">
        <f>IF(P513="","",VLOOKUP(P513,【参考】数式用2!$A$3:$C$26,3,FALSE))</f>
        <v/>
      </c>
      <c r="U513" s="664" t="s">
        <v>121</v>
      </c>
      <c r="V513" s="158"/>
      <c r="W513" s="665" t="s">
        <v>122</v>
      </c>
      <c r="X513" s="158"/>
      <c r="Y513" s="664" t="s">
        <v>123</v>
      </c>
      <c r="Z513" s="158"/>
      <c r="AA513" s="664" t="s">
        <v>122</v>
      </c>
      <c r="AB513" s="158"/>
      <c r="AC513" s="664" t="s">
        <v>124</v>
      </c>
      <c r="AD513" s="306" t="s">
        <v>125</v>
      </c>
      <c r="AE513" s="666" t="str">
        <f t="shared" si="19"/>
        <v/>
      </c>
      <c r="AF513" s="667" t="s">
        <v>126</v>
      </c>
      <c r="AG513" s="668" t="str">
        <f t="shared" si="20"/>
        <v/>
      </c>
    </row>
    <row r="514" spans="1:33" ht="36.75" customHeight="1">
      <c r="A514" s="660">
        <f t="shared" si="21"/>
        <v>504</v>
      </c>
      <c r="B514" s="1309" t="str">
        <f>IF(基本情報入力シート!C557="","",基本情報入力シート!C557)</f>
        <v/>
      </c>
      <c r="C514" s="1310"/>
      <c r="D514" s="1310"/>
      <c r="E514" s="1310"/>
      <c r="F514" s="1310"/>
      <c r="G514" s="1310"/>
      <c r="H514" s="1310"/>
      <c r="I514" s="1310"/>
      <c r="J514" s="1310"/>
      <c r="K514" s="1311"/>
      <c r="L514" s="660" t="str">
        <f>IF(基本情報入力シート!M557="","",基本情報入力シート!M557)</f>
        <v/>
      </c>
      <c r="M514" s="660" t="str">
        <f>IF(基本情報入力シート!R557="","",基本情報入力シート!R557)</f>
        <v/>
      </c>
      <c r="N514" s="660" t="str">
        <f>IF(基本情報入力シート!W557="","",基本情報入力シート!W557)</f>
        <v/>
      </c>
      <c r="O514" s="660" t="str">
        <f>IF(基本情報入力シート!X557="","",基本情報入力シート!X557)</f>
        <v/>
      </c>
      <c r="P514" s="661" t="str">
        <f>IF(基本情報入力シート!Y557="","",基本情報入力シート!Y557)</f>
        <v/>
      </c>
      <c r="Q514" s="641" t="str">
        <f>IF(基本情報入力シート!Z557="","",基本情報入力シート!Z557)</f>
        <v/>
      </c>
      <c r="R514" s="662" t="str">
        <f>IF(基本情報入力シート!AA557="","",基本情報入力シート!AA557)</f>
        <v/>
      </c>
      <c r="S514" s="157"/>
      <c r="T514" s="663" t="str">
        <f>IF(P514="","",VLOOKUP(P514,【参考】数式用2!$A$3:$C$26,3,FALSE))</f>
        <v/>
      </c>
      <c r="U514" s="664" t="s">
        <v>121</v>
      </c>
      <c r="V514" s="158"/>
      <c r="W514" s="665" t="s">
        <v>122</v>
      </c>
      <c r="X514" s="158"/>
      <c r="Y514" s="664" t="s">
        <v>123</v>
      </c>
      <c r="Z514" s="158"/>
      <c r="AA514" s="664" t="s">
        <v>122</v>
      </c>
      <c r="AB514" s="158"/>
      <c r="AC514" s="664" t="s">
        <v>124</v>
      </c>
      <c r="AD514" s="306" t="s">
        <v>125</v>
      </c>
      <c r="AE514" s="666" t="str">
        <f t="shared" si="19"/>
        <v/>
      </c>
      <c r="AF514" s="667" t="s">
        <v>126</v>
      </c>
      <c r="AG514" s="668" t="str">
        <f t="shared" si="20"/>
        <v/>
      </c>
    </row>
    <row r="515" spans="1:33" ht="36.75" customHeight="1">
      <c r="A515" s="660">
        <f t="shared" si="21"/>
        <v>505</v>
      </c>
      <c r="B515" s="1309" t="str">
        <f>IF(基本情報入力シート!C558="","",基本情報入力シート!C558)</f>
        <v/>
      </c>
      <c r="C515" s="1310"/>
      <c r="D515" s="1310"/>
      <c r="E515" s="1310"/>
      <c r="F515" s="1310"/>
      <c r="G515" s="1310"/>
      <c r="H515" s="1310"/>
      <c r="I515" s="1310"/>
      <c r="J515" s="1310"/>
      <c r="K515" s="1311"/>
      <c r="L515" s="660" t="str">
        <f>IF(基本情報入力シート!M558="","",基本情報入力シート!M558)</f>
        <v/>
      </c>
      <c r="M515" s="660" t="str">
        <f>IF(基本情報入力シート!R558="","",基本情報入力シート!R558)</f>
        <v/>
      </c>
      <c r="N515" s="660" t="str">
        <f>IF(基本情報入力シート!W558="","",基本情報入力シート!W558)</f>
        <v/>
      </c>
      <c r="O515" s="660" t="str">
        <f>IF(基本情報入力シート!X558="","",基本情報入力シート!X558)</f>
        <v/>
      </c>
      <c r="P515" s="661" t="str">
        <f>IF(基本情報入力シート!Y558="","",基本情報入力シート!Y558)</f>
        <v/>
      </c>
      <c r="Q515" s="641" t="str">
        <f>IF(基本情報入力シート!Z558="","",基本情報入力シート!Z558)</f>
        <v/>
      </c>
      <c r="R515" s="662" t="str">
        <f>IF(基本情報入力シート!AA558="","",基本情報入力シート!AA558)</f>
        <v/>
      </c>
      <c r="S515" s="157"/>
      <c r="T515" s="663" t="str">
        <f>IF(P515="","",VLOOKUP(P515,【参考】数式用2!$A$3:$C$26,3,FALSE))</f>
        <v/>
      </c>
      <c r="U515" s="664" t="s">
        <v>121</v>
      </c>
      <c r="V515" s="158"/>
      <c r="W515" s="665" t="s">
        <v>122</v>
      </c>
      <c r="X515" s="158"/>
      <c r="Y515" s="664" t="s">
        <v>123</v>
      </c>
      <c r="Z515" s="158"/>
      <c r="AA515" s="664" t="s">
        <v>122</v>
      </c>
      <c r="AB515" s="158"/>
      <c r="AC515" s="664" t="s">
        <v>124</v>
      </c>
      <c r="AD515" s="306" t="s">
        <v>125</v>
      </c>
      <c r="AE515" s="666" t="str">
        <f t="shared" si="19"/>
        <v/>
      </c>
      <c r="AF515" s="667" t="s">
        <v>126</v>
      </c>
      <c r="AG515" s="668" t="str">
        <f t="shared" si="20"/>
        <v/>
      </c>
    </row>
    <row r="516" spans="1:33" ht="36.75" customHeight="1">
      <c r="A516" s="660">
        <f t="shared" si="21"/>
        <v>506</v>
      </c>
      <c r="B516" s="1309" t="str">
        <f>IF(基本情報入力シート!C559="","",基本情報入力シート!C559)</f>
        <v/>
      </c>
      <c r="C516" s="1310"/>
      <c r="D516" s="1310"/>
      <c r="E516" s="1310"/>
      <c r="F516" s="1310"/>
      <c r="G516" s="1310"/>
      <c r="H516" s="1310"/>
      <c r="I516" s="1310"/>
      <c r="J516" s="1310"/>
      <c r="K516" s="1311"/>
      <c r="L516" s="660" t="str">
        <f>IF(基本情報入力シート!M559="","",基本情報入力シート!M559)</f>
        <v/>
      </c>
      <c r="M516" s="660" t="str">
        <f>IF(基本情報入力シート!R559="","",基本情報入力シート!R559)</f>
        <v/>
      </c>
      <c r="N516" s="660" t="str">
        <f>IF(基本情報入力シート!W559="","",基本情報入力シート!W559)</f>
        <v/>
      </c>
      <c r="O516" s="660" t="str">
        <f>IF(基本情報入力シート!X559="","",基本情報入力シート!X559)</f>
        <v/>
      </c>
      <c r="P516" s="661" t="str">
        <f>IF(基本情報入力シート!Y559="","",基本情報入力シート!Y559)</f>
        <v/>
      </c>
      <c r="Q516" s="641" t="str">
        <f>IF(基本情報入力シート!Z559="","",基本情報入力シート!Z559)</f>
        <v/>
      </c>
      <c r="R516" s="662" t="str">
        <f>IF(基本情報入力シート!AA559="","",基本情報入力シート!AA559)</f>
        <v/>
      </c>
      <c r="S516" s="157"/>
      <c r="T516" s="663" t="str">
        <f>IF(P516="","",VLOOKUP(P516,【参考】数式用2!$A$3:$C$26,3,FALSE))</f>
        <v/>
      </c>
      <c r="U516" s="664" t="s">
        <v>121</v>
      </c>
      <c r="V516" s="158"/>
      <c r="W516" s="665" t="s">
        <v>122</v>
      </c>
      <c r="X516" s="158"/>
      <c r="Y516" s="664" t="s">
        <v>123</v>
      </c>
      <c r="Z516" s="158"/>
      <c r="AA516" s="664" t="s">
        <v>122</v>
      </c>
      <c r="AB516" s="158"/>
      <c r="AC516" s="664" t="s">
        <v>124</v>
      </c>
      <c r="AD516" s="306" t="s">
        <v>125</v>
      </c>
      <c r="AE516" s="666" t="str">
        <f t="shared" si="19"/>
        <v/>
      </c>
      <c r="AF516" s="667" t="s">
        <v>126</v>
      </c>
      <c r="AG516" s="668" t="str">
        <f t="shared" si="20"/>
        <v/>
      </c>
    </row>
    <row r="517" spans="1:33" ht="36.75" customHeight="1">
      <c r="A517" s="660">
        <f t="shared" si="21"/>
        <v>507</v>
      </c>
      <c r="B517" s="1309" t="str">
        <f>IF(基本情報入力シート!C560="","",基本情報入力シート!C560)</f>
        <v/>
      </c>
      <c r="C517" s="1310"/>
      <c r="D517" s="1310"/>
      <c r="E517" s="1310"/>
      <c r="F517" s="1310"/>
      <c r="G517" s="1310"/>
      <c r="H517" s="1310"/>
      <c r="I517" s="1310"/>
      <c r="J517" s="1310"/>
      <c r="K517" s="1311"/>
      <c r="L517" s="660" t="str">
        <f>IF(基本情報入力シート!M560="","",基本情報入力シート!M560)</f>
        <v/>
      </c>
      <c r="M517" s="660" t="str">
        <f>IF(基本情報入力シート!R560="","",基本情報入力シート!R560)</f>
        <v/>
      </c>
      <c r="N517" s="660" t="str">
        <f>IF(基本情報入力シート!W560="","",基本情報入力シート!W560)</f>
        <v/>
      </c>
      <c r="O517" s="660" t="str">
        <f>IF(基本情報入力シート!X560="","",基本情報入力シート!X560)</f>
        <v/>
      </c>
      <c r="P517" s="661" t="str">
        <f>IF(基本情報入力シート!Y560="","",基本情報入力シート!Y560)</f>
        <v/>
      </c>
      <c r="Q517" s="641" t="str">
        <f>IF(基本情報入力シート!Z560="","",基本情報入力シート!Z560)</f>
        <v/>
      </c>
      <c r="R517" s="662" t="str">
        <f>IF(基本情報入力シート!AA560="","",基本情報入力シート!AA560)</f>
        <v/>
      </c>
      <c r="S517" s="157"/>
      <c r="T517" s="663" t="str">
        <f>IF(P517="","",VLOOKUP(P517,【参考】数式用2!$A$3:$C$26,3,FALSE))</f>
        <v/>
      </c>
      <c r="U517" s="664" t="s">
        <v>121</v>
      </c>
      <c r="V517" s="158"/>
      <c r="W517" s="665" t="s">
        <v>122</v>
      </c>
      <c r="X517" s="158"/>
      <c r="Y517" s="664" t="s">
        <v>123</v>
      </c>
      <c r="Z517" s="158"/>
      <c r="AA517" s="664" t="s">
        <v>122</v>
      </c>
      <c r="AB517" s="158"/>
      <c r="AC517" s="664" t="s">
        <v>124</v>
      </c>
      <c r="AD517" s="306" t="s">
        <v>125</v>
      </c>
      <c r="AE517" s="666" t="str">
        <f t="shared" si="19"/>
        <v/>
      </c>
      <c r="AF517" s="667" t="s">
        <v>126</v>
      </c>
      <c r="AG517" s="668" t="str">
        <f t="shared" si="20"/>
        <v/>
      </c>
    </row>
    <row r="518" spans="1:33" ht="36.75" customHeight="1">
      <c r="A518" s="660">
        <f t="shared" si="21"/>
        <v>508</v>
      </c>
      <c r="B518" s="1309" t="str">
        <f>IF(基本情報入力シート!C561="","",基本情報入力シート!C561)</f>
        <v/>
      </c>
      <c r="C518" s="1310"/>
      <c r="D518" s="1310"/>
      <c r="E518" s="1310"/>
      <c r="F518" s="1310"/>
      <c r="G518" s="1310"/>
      <c r="H518" s="1310"/>
      <c r="I518" s="1310"/>
      <c r="J518" s="1310"/>
      <c r="K518" s="1311"/>
      <c r="L518" s="660" t="str">
        <f>IF(基本情報入力シート!M561="","",基本情報入力シート!M561)</f>
        <v/>
      </c>
      <c r="M518" s="660" t="str">
        <f>IF(基本情報入力シート!R561="","",基本情報入力シート!R561)</f>
        <v/>
      </c>
      <c r="N518" s="660" t="str">
        <f>IF(基本情報入力シート!W561="","",基本情報入力シート!W561)</f>
        <v/>
      </c>
      <c r="O518" s="660" t="str">
        <f>IF(基本情報入力シート!X561="","",基本情報入力シート!X561)</f>
        <v/>
      </c>
      <c r="P518" s="661" t="str">
        <f>IF(基本情報入力シート!Y561="","",基本情報入力シート!Y561)</f>
        <v/>
      </c>
      <c r="Q518" s="641" t="str">
        <f>IF(基本情報入力シート!Z561="","",基本情報入力シート!Z561)</f>
        <v/>
      </c>
      <c r="R518" s="662" t="str">
        <f>IF(基本情報入力シート!AA561="","",基本情報入力シート!AA561)</f>
        <v/>
      </c>
      <c r="S518" s="157"/>
      <c r="T518" s="663" t="str">
        <f>IF(P518="","",VLOOKUP(P518,【参考】数式用2!$A$3:$C$26,3,FALSE))</f>
        <v/>
      </c>
      <c r="U518" s="664" t="s">
        <v>121</v>
      </c>
      <c r="V518" s="158"/>
      <c r="W518" s="665" t="s">
        <v>122</v>
      </c>
      <c r="X518" s="158"/>
      <c r="Y518" s="664" t="s">
        <v>123</v>
      </c>
      <c r="Z518" s="158"/>
      <c r="AA518" s="664" t="s">
        <v>122</v>
      </c>
      <c r="AB518" s="158"/>
      <c r="AC518" s="664" t="s">
        <v>124</v>
      </c>
      <c r="AD518" s="306" t="s">
        <v>125</v>
      </c>
      <c r="AE518" s="666" t="str">
        <f t="shared" si="19"/>
        <v/>
      </c>
      <c r="AF518" s="667" t="s">
        <v>126</v>
      </c>
      <c r="AG518" s="668" t="str">
        <f t="shared" si="20"/>
        <v/>
      </c>
    </row>
    <row r="519" spans="1:33" ht="36.75" customHeight="1">
      <c r="A519" s="660">
        <f t="shared" si="21"/>
        <v>509</v>
      </c>
      <c r="B519" s="1309" t="str">
        <f>IF(基本情報入力シート!C562="","",基本情報入力シート!C562)</f>
        <v/>
      </c>
      <c r="C519" s="1310"/>
      <c r="D519" s="1310"/>
      <c r="E519" s="1310"/>
      <c r="F519" s="1310"/>
      <c r="G519" s="1310"/>
      <c r="H519" s="1310"/>
      <c r="I519" s="1310"/>
      <c r="J519" s="1310"/>
      <c r="K519" s="1311"/>
      <c r="L519" s="660" t="str">
        <f>IF(基本情報入力シート!M562="","",基本情報入力シート!M562)</f>
        <v/>
      </c>
      <c r="M519" s="660" t="str">
        <f>IF(基本情報入力シート!R562="","",基本情報入力シート!R562)</f>
        <v/>
      </c>
      <c r="N519" s="660" t="str">
        <f>IF(基本情報入力シート!W562="","",基本情報入力シート!W562)</f>
        <v/>
      </c>
      <c r="O519" s="660" t="str">
        <f>IF(基本情報入力シート!X562="","",基本情報入力シート!X562)</f>
        <v/>
      </c>
      <c r="P519" s="661" t="str">
        <f>IF(基本情報入力シート!Y562="","",基本情報入力シート!Y562)</f>
        <v/>
      </c>
      <c r="Q519" s="641" t="str">
        <f>IF(基本情報入力シート!Z562="","",基本情報入力シート!Z562)</f>
        <v/>
      </c>
      <c r="R519" s="662" t="str">
        <f>IF(基本情報入力シート!AA562="","",基本情報入力シート!AA562)</f>
        <v/>
      </c>
      <c r="S519" s="157"/>
      <c r="T519" s="663" t="str">
        <f>IF(P519="","",VLOOKUP(P519,【参考】数式用2!$A$3:$C$26,3,FALSE))</f>
        <v/>
      </c>
      <c r="U519" s="664" t="s">
        <v>121</v>
      </c>
      <c r="V519" s="158"/>
      <c r="W519" s="665" t="s">
        <v>122</v>
      </c>
      <c r="X519" s="158"/>
      <c r="Y519" s="664" t="s">
        <v>123</v>
      </c>
      <c r="Z519" s="158"/>
      <c r="AA519" s="664" t="s">
        <v>122</v>
      </c>
      <c r="AB519" s="158"/>
      <c r="AC519" s="664" t="s">
        <v>124</v>
      </c>
      <c r="AD519" s="306" t="s">
        <v>125</v>
      </c>
      <c r="AE519" s="666" t="str">
        <f t="shared" si="19"/>
        <v/>
      </c>
      <c r="AF519" s="667" t="s">
        <v>126</v>
      </c>
      <c r="AG519" s="668" t="str">
        <f t="shared" si="20"/>
        <v/>
      </c>
    </row>
    <row r="520" spans="1:33" ht="36.75" customHeight="1">
      <c r="A520" s="660">
        <f t="shared" si="21"/>
        <v>510</v>
      </c>
      <c r="B520" s="1309" t="str">
        <f>IF(基本情報入力シート!C563="","",基本情報入力シート!C563)</f>
        <v/>
      </c>
      <c r="C520" s="1310"/>
      <c r="D520" s="1310"/>
      <c r="E520" s="1310"/>
      <c r="F520" s="1310"/>
      <c r="G520" s="1310"/>
      <c r="H520" s="1310"/>
      <c r="I520" s="1310"/>
      <c r="J520" s="1310"/>
      <c r="K520" s="1311"/>
      <c r="L520" s="660" t="str">
        <f>IF(基本情報入力シート!M563="","",基本情報入力シート!M563)</f>
        <v/>
      </c>
      <c r="M520" s="660" t="str">
        <f>IF(基本情報入力シート!R563="","",基本情報入力シート!R563)</f>
        <v/>
      </c>
      <c r="N520" s="660" t="str">
        <f>IF(基本情報入力シート!W563="","",基本情報入力シート!W563)</f>
        <v/>
      </c>
      <c r="O520" s="660" t="str">
        <f>IF(基本情報入力シート!X563="","",基本情報入力シート!X563)</f>
        <v/>
      </c>
      <c r="P520" s="661" t="str">
        <f>IF(基本情報入力シート!Y563="","",基本情報入力シート!Y563)</f>
        <v/>
      </c>
      <c r="Q520" s="641" t="str">
        <f>IF(基本情報入力シート!Z563="","",基本情報入力シート!Z563)</f>
        <v/>
      </c>
      <c r="R520" s="662" t="str">
        <f>IF(基本情報入力シート!AA563="","",基本情報入力シート!AA563)</f>
        <v/>
      </c>
      <c r="S520" s="157"/>
      <c r="T520" s="663" t="str">
        <f>IF(P520="","",VLOOKUP(P520,【参考】数式用2!$A$3:$C$26,3,FALSE))</f>
        <v/>
      </c>
      <c r="U520" s="664" t="s">
        <v>121</v>
      </c>
      <c r="V520" s="158"/>
      <c r="W520" s="665" t="s">
        <v>122</v>
      </c>
      <c r="X520" s="158"/>
      <c r="Y520" s="664" t="s">
        <v>123</v>
      </c>
      <c r="Z520" s="158"/>
      <c r="AA520" s="664" t="s">
        <v>122</v>
      </c>
      <c r="AB520" s="158"/>
      <c r="AC520" s="664" t="s">
        <v>124</v>
      </c>
      <c r="AD520" s="306" t="s">
        <v>125</v>
      </c>
      <c r="AE520" s="666" t="str">
        <f t="shared" si="19"/>
        <v/>
      </c>
      <c r="AF520" s="667" t="s">
        <v>126</v>
      </c>
      <c r="AG520" s="668" t="str">
        <f t="shared" si="20"/>
        <v/>
      </c>
    </row>
    <row r="521" spans="1:33" ht="36.75" customHeight="1">
      <c r="A521" s="660">
        <f t="shared" si="21"/>
        <v>511</v>
      </c>
      <c r="B521" s="1309" t="str">
        <f>IF(基本情報入力シート!C564="","",基本情報入力シート!C564)</f>
        <v/>
      </c>
      <c r="C521" s="1310"/>
      <c r="D521" s="1310"/>
      <c r="E521" s="1310"/>
      <c r="F521" s="1310"/>
      <c r="G521" s="1310"/>
      <c r="H521" s="1310"/>
      <c r="I521" s="1310"/>
      <c r="J521" s="1310"/>
      <c r="K521" s="1311"/>
      <c r="L521" s="660" t="str">
        <f>IF(基本情報入力シート!M564="","",基本情報入力シート!M564)</f>
        <v/>
      </c>
      <c r="M521" s="660" t="str">
        <f>IF(基本情報入力シート!R564="","",基本情報入力シート!R564)</f>
        <v/>
      </c>
      <c r="N521" s="660" t="str">
        <f>IF(基本情報入力シート!W564="","",基本情報入力シート!W564)</f>
        <v/>
      </c>
      <c r="O521" s="660" t="str">
        <f>IF(基本情報入力シート!X564="","",基本情報入力シート!X564)</f>
        <v/>
      </c>
      <c r="P521" s="661" t="str">
        <f>IF(基本情報入力シート!Y564="","",基本情報入力シート!Y564)</f>
        <v/>
      </c>
      <c r="Q521" s="641" t="str">
        <f>IF(基本情報入力シート!Z564="","",基本情報入力シート!Z564)</f>
        <v/>
      </c>
      <c r="R521" s="662" t="str">
        <f>IF(基本情報入力シート!AA564="","",基本情報入力シート!AA564)</f>
        <v/>
      </c>
      <c r="S521" s="157"/>
      <c r="T521" s="663" t="str">
        <f>IF(P521="","",VLOOKUP(P521,【参考】数式用2!$A$3:$C$26,3,FALSE))</f>
        <v/>
      </c>
      <c r="U521" s="664" t="s">
        <v>121</v>
      </c>
      <c r="V521" s="158"/>
      <c r="W521" s="665" t="s">
        <v>122</v>
      </c>
      <c r="X521" s="158"/>
      <c r="Y521" s="664" t="s">
        <v>123</v>
      </c>
      <c r="Z521" s="158"/>
      <c r="AA521" s="664" t="s">
        <v>122</v>
      </c>
      <c r="AB521" s="158"/>
      <c r="AC521" s="664" t="s">
        <v>124</v>
      </c>
      <c r="AD521" s="306" t="s">
        <v>125</v>
      </c>
      <c r="AE521" s="666" t="str">
        <f t="shared" si="19"/>
        <v/>
      </c>
      <c r="AF521" s="667" t="s">
        <v>126</v>
      </c>
      <c r="AG521" s="668" t="str">
        <f t="shared" si="20"/>
        <v/>
      </c>
    </row>
    <row r="522" spans="1:33" ht="36.75" customHeight="1">
      <c r="A522" s="660">
        <f t="shared" si="21"/>
        <v>512</v>
      </c>
      <c r="B522" s="1309" t="str">
        <f>IF(基本情報入力シート!C565="","",基本情報入力シート!C565)</f>
        <v/>
      </c>
      <c r="C522" s="1310"/>
      <c r="D522" s="1310"/>
      <c r="E522" s="1310"/>
      <c r="F522" s="1310"/>
      <c r="G522" s="1310"/>
      <c r="H522" s="1310"/>
      <c r="I522" s="1310"/>
      <c r="J522" s="1310"/>
      <c r="K522" s="1311"/>
      <c r="L522" s="660" t="str">
        <f>IF(基本情報入力シート!M565="","",基本情報入力シート!M565)</f>
        <v/>
      </c>
      <c r="M522" s="660" t="str">
        <f>IF(基本情報入力シート!R565="","",基本情報入力シート!R565)</f>
        <v/>
      </c>
      <c r="N522" s="660" t="str">
        <f>IF(基本情報入力シート!W565="","",基本情報入力シート!W565)</f>
        <v/>
      </c>
      <c r="O522" s="660" t="str">
        <f>IF(基本情報入力シート!X565="","",基本情報入力シート!X565)</f>
        <v/>
      </c>
      <c r="P522" s="661" t="str">
        <f>IF(基本情報入力シート!Y565="","",基本情報入力シート!Y565)</f>
        <v/>
      </c>
      <c r="Q522" s="641" t="str">
        <f>IF(基本情報入力シート!Z565="","",基本情報入力シート!Z565)</f>
        <v/>
      </c>
      <c r="R522" s="662" t="str">
        <f>IF(基本情報入力シート!AA565="","",基本情報入力シート!AA565)</f>
        <v/>
      </c>
      <c r="S522" s="157"/>
      <c r="T522" s="663" t="str">
        <f>IF(P522="","",VLOOKUP(P522,【参考】数式用2!$A$3:$C$26,3,FALSE))</f>
        <v/>
      </c>
      <c r="U522" s="664" t="s">
        <v>121</v>
      </c>
      <c r="V522" s="158"/>
      <c r="W522" s="665" t="s">
        <v>122</v>
      </c>
      <c r="X522" s="158"/>
      <c r="Y522" s="664" t="s">
        <v>123</v>
      </c>
      <c r="Z522" s="158"/>
      <c r="AA522" s="664" t="s">
        <v>122</v>
      </c>
      <c r="AB522" s="158"/>
      <c r="AC522" s="664" t="s">
        <v>124</v>
      </c>
      <c r="AD522" s="306" t="s">
        <v>125</v>
      </c>
      <c r="AE522" s="666" t="str">
        <f t="shared" si="19"/>
        <v/>
      </c>
      <c r="AF522" s="667" t="s">
        <v>126</v>
      </c>
      <c r="AG522" s="668" t="str">
        <f t="shared" si="20"/>
        <v/>
      </c>
    </row>
    <row r="523" spans="1:33" ht="36.75" customHeight="1">
      <c r="A523" s="660">
        <f t="shared" si="21"/>
        <v>513</v>
      </c>
      <c r="B523" s="1309" t="str">
        <f>IF(基本情報入力シート!C566="","",基本情報入力シート!C566)</f>
        <v/>
      </c>
      <c r="C523" s="1310"/>
      <c r="D523" s="1310"/>
      <c r="E523" s="1310"/>
      <c r="F523" s="1310"/>
      <c r="G523" s="1310"/>
      <c r="H523" s="1310"/>
      <c r="I523" s="1310"/>
      <c r="J523" s="1310"/>
      <c r="K523" s="1311"/>
      <c r="L523" s="660" t="str">
        <f>IF(基本情報入力シート!M566="","",基本情報入力シート!M566)</f>
        <v/>
      </c>
      <c r="M523" s="660" t="str">
        <f>IF(基本情報入力シート!R566="","",基本情報入力シート!R566)</f>
        <v/>
      </c>
      <c r="N523" s="660" t="str">
        <f>IF(基本情報入力シート!W566="","",基本情報入力シート!W566)</f>
        <v/>
      </c>
      <c r="O523" s="660" t="str">
        <f>IF(基本情報入力シート!X566="","",基本情報入力シート!X566)</f>
        <v/>
      </c>
      <c r="P523" s="661" t="str">
        <f>IF(基本情報入力シート!Y566="","",基本情報入力シート!Y566)</f>
        <v/>
      </c>
      <c r="Q523" s="641" t="str">
        <f>IF(基本情報入力シート!Z566="","",基本情報入力シート!Z566)</f>
        <v/>
      </c>
      <c r="R523" s="662" t="str">
        <f>IF(基本情報入力シート!AA566="","",基本情報入力シート!AA566)</f>
        <v/>
      </c>
      <c r="S523" s="157"/>
      <c r="T523" s="663" t="str">
        <f>IF(P523="","",VLOOKUP(P523,【参考】数式用2!$A$3:$C$26,3,FALSE))</f>
        <v/>
      </c>
      <c r="U523" s="664" t="s">
        <v>121</v>
      </c>
      <c r="V523" s="158"/>
      <c r="W523" s="665" t="s">
        <v>122</v>
      </c>
      <c r="X523" s="158"/>
      <c r="Y523" s="664" t="s">
        <v>123</v>
      </c>
      <c r="Z523" s="158"/>
      <c r="AA523" s="664" t="s">
        <v>122</v>
      </c>
      <c r="AB523" s="158"/>
      <c r="AC523" s="664" t="s">
        <v>124</v>
      </c>
      <c r="AD523" s="306" t="s">
        <v>125</v>
      </c>
      <c r="AE523" s="666" t="str">
        <f t="shared" ref="AE523:AE586" si="22">IF(V523&gt;=1,(Z523*12+AB523)-(V523*12+X523)+1,"")</f>
        <v/>
      </c>
      <c r="AF523" s="667" t="s">
        <v>126</v>
      </c>
      <c r="AG523" s="668" t="str">
        <f t="shared" ref="AG523:AG586" si="23">IFERROR(ROUNDDOWN(ROUND(Q523*T523,0)*R523,0)*AE523,"")</f>
        <v/>
      </c>
    </row>
    <row r="524" spans="1:33" ht="36.75" customHeight="1">
      <c r="A524" s="660">
        <f t="shared" si="21"/>
        <v>514</v>
      </c>
      <c r="B524" s="1309" t="str">
        <f>IF(基本情報入力シート!C567="","",基本情報入力シート!C567)</f>
        <v/>
      </c>
      <c r="C524" s="1310"/>
      <c r="D524" s="1310"/>
      <c r="E524" s="1310"/>
      <c r="F524" s="1310"/>
      <c r="G524" s="1310"/>
      <c r="H524" s="1310"/>
      <c r="I524" s="1310"/>
      <c r="J524" s="1310"/>
      <c r="K524" s="1311"/>
      <c r="L524" s="660" t="str">
        <f>IF(基本情報入力シート!M567="","",基本情報入力シート!M567)</f>
        <v/>
      </c>
      <c r="M524" s="660" t="str">
        <f>IF(基本情報入力シート!R567="","",基本情報入力シート!R567)</f>
        <v/>
      </c>
      <c r="N524" s="660" t="str">
        <f>IF(基本情報入力シート!W567="","",基本情報入力シート!W567)</f>
        <v/>
      </c>
      <c r="O524" s="660" t="str">
        <f>IF(基本情報入力シート!X567="","",基本情報入力シート!X567)</f>
        <v/>
      </c>
      <c r="P524" s="661" t="str">
        <f>IF(基本情報入力シート!Y567="","",基本情報入力シート!Y567)</f>
        <v/>
      </c>
      <c r="Q524" s="641" t="str">
        <f>IF(基本情報入力シート!Z567="","",基本情報入力シート!Z567)</f>
        <v/>
      </c>
      <c r="R524" s="662" t="str">
        <f>IF(基本情報入力シート!AA567="","",基本情報入力シート!AA567)</f>
        <v/>
      </c>
      <c r="S524" s="157"/>
      <c r="T524" s="663" t="str">
        <f>IF(P524="","",VLOOKUP(P524,【参考】数式用2!$A$3:$C$26,3,FALSE))</f>
        <v/>
      </c>
      <c r="U524" s="664" t="s">
        <v>121</v>
      </c>
      <c r="V524" s="158"/>
      <c r="W524" s="665" t="s">
        <v>122</v>
      </c>
      <c r="X524" s="158"/>
      <c r="Y524" s="664" t="s">
        <v>123</v>
      </c>
      <c r="Z524" s="158"/>
      <c r="AA524" s="664" t="s">
        <v>122</v>
      </c>
      <c r="AB524" s="158"/>
      <c r="AC524" s="664" t="s">
        <v>124</v>
      </c>
      <c r="AD524" s="306" t="s">
        <v>125</v>
      </c>
      <c r="AE524" s="666" t="str">
        <f t="shared" si="22"/>
        <v/>
      </c>
      <c r="AF524" s="667" t="s">
        <v>126</v>
      </c>
      <c r="AG524" s="668" t="str">
        <f t="shared" si="23"/>
        <v/>
      </c>
    </row>
    <row r="525" spans="1:33" ht="36.75" customHeight="1">
      <c r="A525" s="660">
        <f t="shared" ref="A525:A588" si="24">A524+1</f>
        <v>515</v>
      </c>
      <c r="B525" s="1309" t="str">
        <f>IF(基本情報入力シート!C568="","",基本情報入力シート!C568)</f>
        <v/>
      </c>
      <c r="C525" s="1310"/>
      <c r="D525" s="1310"/>
      <c r="E525" s="1310"/>
      <c r="F525" s="1310"/>
      <c r="G525" s="1310"/>
      <c r="H525" s="1310"/>
      <c r="I525" s="1310"/>
      <c r="J525" s="1310"/>
      <c r="K525" s="1311"/>
      <c r="L525" s="660" t="str">
        <f>IF(基本情報入力シート!M568="","",基本情報入力シート!M568)</f>
        <v/>
      </c>
      <c r="M525" s="660" t="str">
        <f>IF(基本情報入力シート!R568="","",基本情報入力シート!R568)</f>
        <v/>
      </c>
      <c r="N525" s="660" t="str">
        <f>IF(基本情報入力シート!W568="","",基本情報入力シート!W568)</f>
        <v/>
      </c>
      <c r="O525" s="660" t="str">
        <f>IF(基本情報入力シート!X568="","",基本情報入力シート!X568)</f>
        <v/>
      </c>
      <c r="P525" s="661" t="str">
        <f>IF(基本情報入力シート!Y568="","",基本情報入力シート!Y568)</f>
        <v/>
      </c>
      <c r="Q525" s="641" t="str">
        <f>IF(基本情報入力シート!Z568="","",基本情報入力シート!Z568)</f>
        <v/>
      </c>
      <c r="R525" s="662" t="str">
        <f>IF(基本情報入力シート!AA568="","",基本情報入力シート!AA568)</f>
        <v/>
      </c>
      <c r="S525" s="157"/>
      <c r="T525" s="663" t="str">
        <f>IF(P525="","",VLOOKUP(P525,【参考】数式用2!$A$3:$C$26,3,FALSE))</f>
        <v/>
      </c>
      <c r="U525" s="664" t="s">
        <v>121</v>
      </c>
      <c r="V525" s="158"/>
      <c r="W525" s="665" t="s">
        <v>122</v>
      </c>
      <c r="X525" s="158"/>
      <c r="Y525" s="664" t="s">
        <v>123</v>
      </c>
      <c r="Z525" s="158"/>
      <c r="AA525" s="664" t="s">
        <v>122</v>
      </c>
      <c r="AB525" s="158"/>
      <c r="AC525" s="664" t="s">
        <v>124</v>
      </c>
      <c r="AD525" s="306" t="s">
        <v>125</v>
      </c>
      <c r="AE525" s="666" t="str">
        <f t="shared" si="22"/>
        <v/>
      </c>
      <c r="AF525" s="667" t="s">
        <v>126</v>
      </c>
      <c r="AG525" s="668" t="str">
        <f t="shared" si="23"/>
        <v/>
      </c>
    </row>
    <row r="526" spans="1:33" ht="36.75" customHeight="1">
      <c r="A526" s="660">
        <f t="shared" si="24"/>
        <v>516</v>
      </c>
      <c r="B526" s="1309" t="str">
        <f>IF(基本情報入力シート!C569="","",基本情報入力シート!C569)</f>
        <v/>
      </c>
      <c r="C526" s="1310"/>
      <c r="D526" s="1310"/>
      <c r="E526" s="1310"/>
      <c r="F526" s="1310"/>
      <c r="G526" s="1310"/>
      <c r="H526" s="1310"/>
      <c r="I526" s="1310"/>
      <c r="J526" s="1310"/>
      <c r="K526" s="1311"/>
      <c r="L526" s="660" t="str">
        <f>IF(基本情報入力シート!M569="","",基本情報入力シート!M569)</f>
        <v/>
      </c>
      <c r="M526" s="660" t="str">
        <f>IF(基本情報入力シート!R569="","",基本情報入力シート!R569)</f>
        <v/>
      </c>
      <c r="N526" s="660" t="str">
        <f>IF(基本情報入力シート!W569="","",基本情報入力シート!W569)</f>
        <v/>
      </c>
      <c r="O526" s="660" t="str">
        <f>IF(基本情報入力シート!X569="","",基本情報入力シート!X569)</f>
        <v/>
      </c>
      <c r="P526" s="661" t="str">
        <f>IF(基本情報入力シート!Y569="","",基本情報入力シート!Y569)</f>
        <v/>
      </c>
      <c r="Q526" s="641" t="str">
        <f>IF(基本情報入力シート!Z569="","",基本情報入力シート!Z569)</f>
        <v/>
      </c>
      <c r="R526" s="662" t="str">
        <f>IF(基本情報入力シート!AA569="","",基本情報入力シート!AA569)</f>
        <v/>
      </c>
      <c r="S526" s="157"/>
      <c r="T526" s="663" t="str">
        <f>IF(P526="","",VLOOKUP(P526,【参考】数式用2!$A$3:$C$26,3,FALSE))</f>
        <v/>
      </c>
      <c r="U526" s="664" t="s">
        <v>121</v>
      </c>
      <c r="V526" s="158"/>
      <c r="W526" s="665" t="s">
        <v>122</v>
      </c>
      <c r="X526" s="158"/>
      <c r="Y526" s="664" t="s">
        <v>123</v>
      </c>
      <c r="Z526" s="158"/>
      <c r="AA526" s="664" t="s">
        <v>122</v>
      </c>
      <c r="AB526" s="158"/>
      <c r="AC526" s="664" t="s">
        <v>124</v>
      </c>
      <c r="AD526" s="306" t="s">
        <v>125</v>
      </c>
      <c r="AE526" s="666" t="str">
        <f t="shared" si="22"/>
        <v/>
      </c>
      <c r="AF526" s="667" t="s">
        <v>126</v>
      </c>
      <c r="AG526" s="668" t="str">
        <f t="shared" si="23"/>
        <v/>
      </c>
    </row>
    <row r="527" spans="1:33" ht="36.75" customHeight="1">
      <c r="A527" s="660">
        <f t="shared" si="24"/>
        <v>517</v>
      </c>
      <c r="B527" s="1309" t="str">
        <f>IF(基本情報入力シート!C570="","",基本情報入力シート!C570)</f>
        <v/>
      </c>
      <c r="C527" s="1310"/>
      <c r="D527" s="1310"/>
      <c r="E527" s="1310"/>
      <c r="F527" s="1310"/>
      <c r="G527" s="1310"/>
      <c r="H527" s="1310"/>
      <c r="I527" s="1310"/>
      <c r="J527" s="1310"/>
      <c r="K527" s="1311"/>
      <c r="L527" s="660" t="str">
        <f>IF(基本情報入力シート!M570="","",基本情報入力シート!M570)</f>
        <v/>
      </c>
      <c r="M527" s="660" t="str">
        <f>IF(基本情報入力シート!R570="","",基本情報入力シート!R570)</f>
        <v/>
      </c>
      <c r="N527" s="660" t="str">
        <f>IF(基本情報入力シート!W570="","",基本情報入力シート!W570)</f>
        <v/>
      </c>
      <c r="O527" s="660" t="str">
        <f>IF(基本情報入力シート!X570="","",基本情報入力シート!X570)</f>
        <v/>
      </c>
      <c r="P527" s="661" t="str">
        <f>IF(基本情報入力シート!Y570="","",基本情報入力シート!Y570)</f>
        <v/>
      </c>
      <c r="Q527" s="641" t="str">
        <f>IF(基本情報入力シート!Z570="","",基本情報入力シート!Z570)</f>
        <v/>
      </c>
      <c r="R527" s="662" t="str">
        <f>IF(基本情報入力シート!AA570="","",基本情報入力シート!AA570)</f>
        <v/>
      </c>
      <c r="S527" s="157"/>
      <c r="T527" s="663" t="str">
        <f>IF(P527="","",VLOOKUP(P527,【参考】数式用2!$A$3:$C$26,3,FALSE))</f>
        <v/>
      </c>
      <c r="U527" s="664" t="s">
        <v>121</v>
      </c>
      <c r="V527" s="158"/>
      <c r="W527" s="665" t="s">
        <v>122</v>
      </c>
      <c r="X527" s="158"/>
      <c r="Y527" s="664" t="s">
        <v>123</v>
      </c>
      <c r="Z527" s="158"/>
      <c r="AA527" s="664" t="s">
        <v>122</v>
      </c>
      <c r="AB527" s="158"/>
      <c r="AC527" s="664" t="s">
        <v>124</v>
      </c>
      <c r="AD527" s="306" t="s">
        <v>125</v>
      </c>
      <c r="AE527" s="666" t="str">
        <f t="shared" si="22"/>
        <v/>
      </c>
      <c r="AF527" s="667" t="s">
        <v>126</v>
      </c>
      <c r="AG527" s="668" t="str">
        <f t="shared" si="23"/>
        <v/>
      </c>
    </row>
    <row r="528" spans="1:33" ht="36.75" customHeight="1">
      <c r="A528" s="660">
        <f t="shared" si="24"/>
        <v>518</v>
      </c>
      <c r="B528" s="1309" t="str">
        <f>IF(基本情報入力シート!C571="","",基本情報入力シート!C571)</f>
        <v/>
      </c>
      <c r="C528" s="1310"/>
      <c r="D528" s="1310"/>
      <c r="E528" s="1310"/>
      <c r="F528" s="1310"/>
      <c r="G528" s="1310"/>
      <c r="H528" s="1310"/>
      <c r="I528" s="1310"/>
      <c r="J528" s="1310"/>
      <c r="K528" s="1311"/>
      <c r="L528" s="660" t="str">
        <f>IF(基本情報入力シート!M571="","",基本情報入力シート!M571)</f>
        <v/>
      </c>
      <c r="M528" s="660" t="str">
        <f>IF(基本情報入力シート!R571="","",基本情報入力シート!R571)</f>
        <v/>
      </c>
      <c r="N528" s="660" t="str">
        <f>IF(基本情報入力シート!W571="","",基本情報入力シート!W571)</f>
        <v/>
      </c>
      <c r="O528" s="660" t="str">
        <f>IF(基本情報入力シート!X571="","",基本情報入力シート!X571)</f>
        <v/>
      </c>
      <c r="P528" s="661" t="str">
        <f>IF(基本情報入力シート!Y571="","",基本情報入力シート!Y571)</f>
        <v/>
      </c>
      <c r="Q528" s="641" t="str">
        <f>IF(基本情報入力シート!Z571="","",基本情報入力シート!Z571)</f>
        <v/>
      </c>
      <c r="R528" s="662" t="str">
        <f>IF(基本情報入力シート!AA571="","",基本情報入力シート!AA571)</f>
        <v/>
      </c>
      <c r="S528" s="157"/>
      <c r="T528" s="663" t="str">
        <f>IF(P528="","",VLOOKUP(P528,【参考】数式用2!$A$3:$C$26,3,FALSE))</f>
        <v/>
      </c>
      <c r="U528" s="664" t="s">
        <v>121</v>
      </c>
      <c r="V528" s="158"/>
      <c r="W528" s="665" t="s">
        <v>122</v>
      </c>
      <c r="X528" s="158"/>
      <c r="Y528" s="664" t="s">
        <v>123</v>
      </c>
      <c r="Z528" s="158"/>
      <c r="AA528" s="664" t="s">
        <v>122</v>
      </c>
      <c r="AB528" s="158"/>
      <c r="AC528" s="664" t="s">
        <v>124</v>
      </c>
      <c r="AD528" s="306" t="s">
        <v>125</v>
      </c>
      <c r="AE528" s="666" t="str">
        <f t="shared" si="22"/>
        <v/>
      </c>
      <c r="AF528" s="667" t="s">
        <v>126</v>
      </c>
      <c r="AG528" s="668" t="str">
        <f t="shared" si="23"/>
        <v/>
      </c>
    </row>
    <row r="529" spans="1:33" ht="36.75" customHeight="1">
      <c r="A529" s="660">
        <f t="shared" si="24"/>
        <v>519</v>
      </c>
      <c r="B529" s="1309" t="str">
        <f>IF(基本情報入力シート!C572="","",基本情報入力シート!C572)</f>
        <v/>
      </c>
      <c r="C529" s="1310"/>
      <c r="D529" s="1310"/>
      <c r="E529" s="1310"/>
      <c r="F529" s="1310"/>
      <c r="G529" s="1310"/>
      <c r="H529" s="1310"/>
      <c r="I529" s="1310"/>
      <c r="J529" s="1310"/>
      <c r="K529" s="1311"/>
      <c r="L529" s="660" t="str">
        <f>IF(基本情報入力シート!M572="","",基本情報入力シート!M572)</f>
        <v/>
      </c>
      <c r="M529" s="660" t="str">
        <f>IF(基本情報入力シート!R572="","",基本情報入力シート!R572)</f>
        <v/>
      </c>
      <c r="N529" s="660" t="str">
        <f>IF(基本情報入力シート!W572="","",基本情報入力シート!W572)</f>
        <v/>
      </c>
      <c r="O529" s="660" t="str">
        <f>IF(基本情報入力シート!X572="","",基本情報入力シート!X572)</f>
        <v/>
      </c>
      <c r="P529" s="661" t="str">
        <f>IF(基本情報入力シート!Y572="","",基本情報入力シート!Y572)</f>
        <v/>
      </c>
      <c r="Q529" s="641" t="str">
        <f>IF(基本情報入力シート!Z572="","",基本情報入力シート!Z572)</f>
        <v/>
      </c>
      <c r="R529" s="662" t="str">
        <f>IF(基本情報入力シート!AA572="","",基本情報入力シート!AA572)</f>
        <v/>
      </c>
      <c r="S529" s="157"/>
      <c r="T529" s="663" t="str">
        <f>IF(P529="","",VLOOKUP(P529,【参考】数式用2!$A$3:$C$26,3,FALSE))</f>
        <v/>
      </c>
      <c r="U529" s="664" t="s">
        <v>121</v>
      </c>
      <c r="V529" s="158"/>
      <c r="W529" s="665" t="s">
        <v>122</v>
      </c>
      <c r="X529" s="158"/>
      <c r="Y529" s="664" t="s">
        <v>123</v>
      </c>
      <c r="Z529" s="158"/>
      <c r="AA529" s="664" t="s">
        <v>122</v>
      </c>
      <c r="AB529" s="158"/>
      <c r="AC529" s="664" t="s">
        <v>124</v>
      </c>
      <c r="AD529" s="306" t="s">
        <v>125</v>
      </c>
      <c r="AE529" s="666" t="str">
        <f t="shared" si="22"/>
        <v/>
      </c>
      <c r="AF529" s="667" t="s">
        <v>126</v>
      </c>
      <c r="AG529" s="668" t="str">
        <f t="shared" si="23"/>
        <v/>
      </c>
    </row>
    <row r="530" spans="1:33" ht="36.75" customHeight="1">
      <c r="A530" s="660">
        <f t="shared" si="24"/>
        <v>520</v>
      </c>
      <c r="B530" s="1309" t="str">
        <f>IF(基本情報入力シート!C573="","",基本情報入力シート!C573)</f>
        <v/>
      </c>
      <c r="C530" s="1310"/>
      <c r="D530" s="1310"/>
      <c r="E530" s="1310"/>
      <c r="F530" s="1310"/>
      <c r="G530" s="1310"/>
      <c r="H530" s="1310"/>
      <c r="I530" s="1310"/>
      <c r="J530" s="1310"/>
      <c r="K530" s="1311"/>
      <c r="L530" s="660" t="str">
        <f>IF(基本情報入力シート!M573="","",基本情報入力シート!M573)</f>
        <v/>
      </c>
      <c r="M530" s="660" t="str">
        <f>IF(基本情報入力シート!R573="","",基本情報入力シート!R573)</f>
        <v/>
      </c>
      <c r="N530" s="660" t="str">
        <f>IF(基本情報入力シート!W573="","",基本情報入力シート!W573)</f>
        <v/>
      </c>
      <c r="O530" s="660" t="str">
        <f>IF(基本情報入力シート!X573="","",基本情報入力シート!X573)</f>
        <v/>
      </c>
      <c r="P530" s="661" t="str">
        <f>IF(基本情報入力シート!Y573="","",基本情報入力シート!Y573)</f>
        <v/>
      </c>
      <c r="Q530" s="641" t="str">
        <f>IF(基本情報入力シート!Z573="","",基本情報入力シート!Z573)</f>
        <v/>
      </c>
      <c r="R530" s="662" t="str">
        <f>IF(基本情報入力シート!AA573="","",基本情報入力シート!AA573)</f>
        <v/>
      </c>
      <c r="S530" s="157"/>
      <c r="T530" s="663" t="str">
        <f>IF(P530="","",VLOOKUP(P530,【参考】数式用2!$A$3:$C$26,3,FALSE))</f>
        <v/>
      </c>
      <c r="U530" s="664" t="s">
        <v>121</v>
      </c>
      <c r="V530" s="158"/>
      <c r="W530" s="665" t="s">
        <v>122</v>
      </c>
      <c r="X530" s="158"/>
      <c r="Y530" s="664" t="s">
        <v>123</v>
      </c>
      <c r="Z530" s="158"/>
      <c r="AA530" s="664" t="s">
        <v>122</v>
      </c>
      <c r="AB530" s="158"/>
      <c r="AC530" s="664" t="s">
        <v>124</v>
      </c>
      <c r="AD530" s="306" t="s">
        <v>125</v>
      </c>
      <c r="AE530" s="666" t="str">
        <f t="shared" si="22"/>
        <v/>
      </c>
      <c r="AF530" s="667" t="s">
        <v>126</v>
      </c>
      <c r="AG530" s="668" t="str">
        <f t="shared" si="23"/>
        <v/>
      </c>
    </row>
    <row r="531" spans="1:33" ht="36.75" customHeight="1">
      <c r="A531" s="660">
        <f t="shared" si="24"/>
        <v>521</v>
      </c>
      <c r="B531" s="1309" t="str">
        <f>IF(基本情報入力シート!C574="","",基本情報入力シート!C574)</f>
        <v/>
      </c>
      <c r="C531" s="1310"/>
      <c r="D531" s="1310"/>
      <c r="E531" s="1310"/>
      <c r="F531" s="1310"/>
      <c r="G531" s="1310"/>
      <c r="H531" s="1310"/>
      <c r="I531" s="1310"/>
      <c r="J531" s="1310"/>
      <c r="K531" s="1311"/>
      <c r="L531" s="660" t="str">
        <f>IF(基本情報入力シート!M574="","",基本情報入力シート!M574)</f>
        <v/>
      </c>
      <c r="M531" s="660" t="str">
        <f>IF(基本情報入力シート!R574="","",基本情報入力シート!R574)</f>
        <v/>
      </c>
      <c r="N531" s="660" t="str">
        <f>IF(基本情報入力シート!W574="","",基本情報入力シート!W574)</f>
        <v/>
      </c>
      <c r="O531" s="660" t="str">
        <f>IF(基本情報入力シート!X574="","",基本情報入力シート!X574)</f>
        <v/>
      </c>
      <c r="P531" s="661" t="str">
        <f>IF(基本情報入力シート!Y574="","",基本情報入力シート!Y574)</f>
        <v/>
      </c>
      <c r="Q531" s="641" t="str">
        <f>IF(基本情報入力シート!Z574="","",基本情報入力シート!Z574)</f>
        <v/>
      </c>
      <c r="R531" s="662" t="str">
        <f>IF(基本情報入力シート!AA574="","",基本情報入力シート!AA574)</f>
        <v/>
      </c>
      <c r="S531" s="157"/>
      <c r="T531" s="663" t="str">
        <f>IF(P531="","",VLOOKUP(P531,【参考】数式用2!$A$3:$C$26,3,FALSE))</f>
        <v/>
      </c>
      <c r="U531" s="664" t="s">
        <v>121</v>
      </c>
      <c r="V531" s="158"/>
      <c r="W531" s="665" t="s">
        <v>122</v>
      </c>
      <c r="X531" s="158"/>
      <c r="Y531" s="664" t="s">
        <v>123</v>
      </c>
      <c r="Z531" s="158"/>
      <c r="AA531" s="664" t="s">
        <v>122</v>
      </c>
      <c r="AB531" s="158"/>
      <c r="AC531" s="664" t="s">
        <v>124</v>
      </c>
      <c r="AD531" s="306" t="s">
        <v>125</v>
      </c>
      <c r="AE531" s="666" t="str">
        <f t="shared" si="22"/>
        <v/>
      </c>
      <c r="AF531" s="667" t="s">
        <v>126</v>
      </c>
      <c r="AG531" s="668" t="str">
        <f t="shared" si="23"/>
        <v/>
      </c>
    </row>
    <row r="532" spans="1:33" ht="36.75" customHeight="1">
      <c r="A532" s="660">
        <f t="shared" si="24"/>
        <v>522</v>
      </c>
      <c r="B532" s="1309" t="str">
        <f>IF(基本情報入力シート!C575="","",基本情報入力シート!C575)</f>
        <v/>
      </c>
      <c r="C532" s="1310"/>
      <c r="D532" s="1310"/>
      <c r="E532" s="1310"/>
      <c r="F532" s="1310"/>
      <c r="G532" s="1310"/>
      <c r="H532" s="1310"/>
      <c r="I532" s="1310"/>
      <c r="J532" s="1310"/>
      <c r="K532" s="1311"/>
      <c r="L532" s="660" t="str">
        <f>IF(基本情報入力シート!M575="","",基本情報入力シート!M575)</f>
        <v/>
      </c>
      <c r="M532" s="660" t="str">
        <f>IF(基本情報入力シート!R575="","",基本情報入力シート!R575)</f>
        <v/>
      </c>
      <c r="N532" s="660" t="str">
        <f>IF(基本情報入力シート!W575="","",基本情報入力シート!W575)</f>
        <v/>
      </c>
      <c r="O532" s="660" t="str">
        <f>IF(基本情報入力シート!X575="","",基本情報入力シート!X575)</f>
        <v/>
      </c>
      <c r="P532" s="661" t="str">
        <f>IF(基本情報入力シート!Y575="","",基本情報入力シート!Y575)</f>
        <v/>
      </c>
      <c r="Q532" s="641" t="str">
        <f>IF(基本情報入力シート!Z575="","",基本情報入力シート!Z575)</f>
        <v/>
      </c>
      <c r="R532" s="662" t="str">
        <f>IF(基本情報入力シート!AA575="","",基本情報入力シート!AA575)</f>
        <v/>
      </c>
      <c r="S532" s="157"/>
      <c r="T532" s="663" t="str">
        <f>IF(P532="","",VLOOKUP(P532,【参考】数式用2!$A$3:$C$26,3,FALSE))</f>
        <v/>
      </c>
      <c r="U532" s="664" t="s">
        <v>121</v>
      </c>
      <c r="V532" s="158"/>
      <c r="W532" s="665" t="s">
        <v>122</v>
      </c>
      <c r="X532" s="158"/>
      <c r="Y532" s="664" t="s">
        <v>123</v>
      </c>
      <c r="Z532" s="158"/>
      <c r="AA532" s="664" t="s">
        <v>122</v>
      </c>
      <c r="AB532" s="158"/>
      <c r="AC532" s="664" t="s">
        <v>124</v>
      </c>
      <c r="AD532" s="306" t="s">
        <v>125</v>
      </c>
      <c r="AE532" s="666" t="str">
        <f t="shared" si="22"/>
        <v/>
      </c>
      <c r="AF532" s="667" t="s">
        <v>126</v>
      </c>
      <c r="AG532" s="668" t="str">
        <f t="shared" si="23"/>
        <v/>
      </c>
    </row>
    <row r="533" spans="1:33" ht="36.75" customHeight="1">
      <c r="A533" s="660">
        <f t="shared" si="24"/>
        <v>523</v>
      </c>
      <c r="B533" s="1309" t="str">
        <f>IF(基本情報入力シート!C576="","",基本情報入力シート!C576)</f>
        <v/>
      </c>
      <c r="C533" s="1310"/>
      <c r="D533" s="1310"/>
      <c r="E533" s="1310"/>
      <c r="F533" s="1310"/>
      <c r="G533" s="1310"/>
      <c r="H533" s="1310"/>
      <c r="I533" s="1310"/>
      <c r="J533" s="1310"/>
      <c r="K533" s="1311"/>
      <c r="L533" s="660" t="str">
        <f>IF(基本情報入力シート!M576="","",基本情報入力シート!M576)</f>
        <v/>
      </c>
      <c r="M533" s="660" t="str">
        <f>IF(基本情報入力シート!R576="","",基本情報入力シート!R576)</f>
        <v/>
      </c>
      <c r="N533" s="660" t="str">
        <f>IF(基本情報入力シート!W576="","",基本情報入力シート!W576)</f>
        <v/>
      </c>
      <c r="O533" s="660" t="str">
        <f>IF(基本情報入力シート!X576="","",基本情報入力シート!X576)</f>
        <v/>
      </c>
      <c r="P533" s="661" t="str">
        <f>IF(基本情報入力シート!Y576="","",基本情報入力シート!Y576)</f>
        <v/>
      </c>
      <c r="Q533" s="641" t="str">
        <f>IF(基本情報入力シート!Z576="","",基本情報入力シート!Z576)</f>
        <v/>
      </c>
      <c r="R533" s="662" t="str">
        <f>IF(基本情報入力シート!AA576="","",基本情報入力シート!AA576)</f>
        <v/>
      </c>
      <c r="S533" s="157"/>
      <c r="T533" s="663" t="str">
        <f>IF(P533="","",VLOOKUP(P533,【参考】数式用2!$A$3:$C$26,3,FALSE))</f>
        <v/>
      </c>
      <c r="U533" s="664" t="s">
        <v>121</v>
      </c>
      <c r="V533" s="158"/>
      <c r="W533" s="665" t="s">
        <v>122</v>
      </c>
      <c r="X533" s="158"/>
      <c r="Y533" s="664" t="s">
        <v>123</v>
      </c>
      <c r="Z533" s="158"/>
      <c r="AA533" s="664" t="s">
        <v>122</v>
      </c>
      <c r="AB533" s="158"/>
      <c r="AC533" s="664" t="s">
        <v>124</v>
      </c>
      <c r="AD533" s="306" t="s">
        <v>125</v>
      </c>
      <c r="AE533" s="666" t="str">
        <f t="shared" si="22"/>
        <v/>
      </c>
      <c r="AF533" s="667" t="s">
        <v>126</v>
      </c>
      <c r="AG533" s="668" t="str">
        <f t="shared" si="23"/>
        <v/>
      </c>
    </row>
    <row r="534" spans="1:33" ht="36.75" customHeight="1">
      <c r="A534" s="660">
        <f t="shared" si="24"/>
        <v>524</v>
      </c>
      <c r="B534" s="1309" t="str">
        <f>IF(基本情報入力シート!C577="","",基本情報入力シート!C577)</f>
        <v/>
      </c>
      <c r="C534" s="1310"/>
      <c r="D534" s="1310"/>
      <c r="E534" s="1310"/>
      <c r="F534" s="1310"/>
      <c r="G534" s="1310"/>
      <c r="H534" s="1310"/>
      <c r="I534" s="1310"/>
      <c r="J534" s="1310"/>
      <c r="K534" s="1311"/>
      <c r="L534" s="660" t="str">
        <f>IF(基本情報入力シート!M577="","",基本情報入力シート!M577)</f>
        <v/>
      </c>
      <c r="M534" s="660" t="str">
        <f>IF(基本情報入力シート!R577="","",基本情報入力シート!R577)</f>
        <v/>
      </c>
      <c r="N534" s="660" t="str">
        <f>IF(基本情報入力シート!W577="","",基本情報入力シート!W577)</f>
        <v/>
      </c>
      <c r="O534" s="660" t="str">
        <f>IF(基本情報入力シート!X577="","",基本情報入力シート!X577)</f>
        <v/>
      </c>
      <c r="P534" s="661" t="str">
        <f>IF(基本情報入力シート!Y577="","",基本情報入力シート!Y577)</f>
        <v/>
      </c>
      <c r="Q534" s="641" t="str">
        <f>IF(基本情報入力シート!Z577="","",基本情報入力シート!Z577)</f>
        <v/>
      </c>
      <c r="R534" s="662" t="str">
        <f>IF(基本情報入力シート!AA577="","",基本情報入力シート!AA577)</f>
        <v/>
      </c>
      <c r="S534" s="157"/>
      <c r="T534" s="663" t="str">
        <f>IF(P534="","",VLOOKUP(P534,【参考】数式用2!$A$3:$C$26,3,FALSE))</f>
        <v/>
      </c>
      <c r="U534" s="664" t="s">
        <v>121</v>
      </c>
      <c r="V534" s="158"/>
      <c r="W534" s="665" t="s">
        <v>122</v>
      </c>
      <c r="X534" s="158"/>
      <c r="Y534" s="664" t="s">
        <v>123</v>
      </c>
      <c r="Z534" s="158"/>
      <c r="AA534" s="664" t="s">
        <v>122</v>
      </c>
      <c r="AB534" s="158"/>
      <c r="AC534" s="664" t="s">
        <v>124</v>
      </c>
      <c r="AD534" s="306" t="s">
        <v>125</v>
      </c>
      <c r="AE534" s="666" t="str">
        <f t="shared" si="22"/>
        <v/>
      </c>
      <c r="AF534" s="667" t="s">
        <v>126</v>
      </c>
      <c r="AG534" s="668" t="str">
        <f t="shared" si="23"/>
        <v/>
      </c>
    </row>
    <row r="535" spans="1:33" ht="36.75" customHeight="1">
      <c r="A535" s="660">
        <f t="shared" si="24"/>
        <v>525</v>
      </c>
      <c r="B535" s="1309" t="str">
        <f>IF(基本情報入力シート!C578="","",基本情報入力シート!C578)</f>
        <v/>
      </c>
      <c r="C535" s="1310"/>
      <c r="D535" s="1310"/>
      <c r="E535" s="1310"/>
      <c r="F535" s="1310"/>
      <c r="G535" s="1310"/>
      <c r="H535" s="1310"/>
      <c r="I535" s="1310"/>
      <c r="J535" s="1310"/>
      <c r="K535" s="1311"/>
      <c r="L535" s="660" t="str">
        <f>IF(基本情報入力シート!M578="","",基本情報入力シート!M578)</f>
        <v/>
      </c>
      <c r="M535" s="660" t="str">
        <f>IF(基本情報入力シート!R578="","",基本情報入力シート!R578)</f>
        <v/>
      </c>
      <c r="N535" s="660" t="str">
        <f>IF(基本情報入力シート!W578="","",基本情報入力シート!W578)</f>
        <v/>
      </c>
      <c r="O535" s="660" t="str">
        <f>IF(基本情報入力シート!X578="","",基本情報入力シート!X578)</f>
        <v/>
      </c>
      <c r="P535" s="661" t="str">
        <f>IF(基本情報入力シート!Y578="","",基本情報入力シート!Y578)</f>
        <v/>
      </c>
      <c r="Q535" s="641" t="str">
        <f>IF(基本情報入力シート!Z578="","",基本情報入力シート!Z578)</f>
        <v/>
      </c>
      <c r="R535" s="662" t="str">
        <f>IF(基本情報入力シート!AA578="","",基本情報入力シート!AA578)</f>
        <v/>
      </c>
      <c r="S535" s="157"/>
      <c r="T535" s="663" t="str">
        <f>IF(P535="","",VLOOKUP(P535,【参考】数式用2!$A$3:$C$26,3,FALSE))</f>
        <v/>
      </c>
      <c r="U535" s="664" t="s">
        <v>121</v>
      </c>
      <c r="V535" s="158"/>
      <c r="W535" s="665" t="s">
        <v>122</v>
      </c>
      <c r="X535" s="158"/>
      <c r="Y535" s="664" t="s">
        <v>123</v>
      </c>
      <c r="Z535" s="158"/>
      <c r="AA535" s="664" t="s">
        <v>122</v>
      </c>
      <c r="AB535" s="158"/>
      <c r="AC535" s="664" t="s">
        <v>124</v>
      </c>
      <c r="AD535" s="306" t="s">
        <v>125</v>
      </c>
      <c r="AE535" s="666" t="str">
        <f t="shared" si="22"/>
        <v/>
      </c>
      <c r="AF535" s="667" t="s">
        <v>126</v>
      </c>
      <c r="AG535" s="668" t="str">
        <f t="shared" si="23"/>
        <v/>
      </c>
    </row>
    <row r="536" spans="1:33" ht="36.75" customHeight="1">
      <c r="A536" s="660">
        <f t="shared" si="24"/>
        <v>526</v>
      </c>
      <c r="B536" s="1309" t="str">
        <f>IF(基本情報入力シート!C579="","",基本情報入力シート!C579)</f>
        <v/>
      </c>
      <c r="C536" s="1310"/>
      <c r="D536" s="1310"/>
      <c r="E536" s="1310"/>
      <c r="F536" s="1310"/>
      <c r="G536" s="1310"/>
      <c r="H536" s="1310"/>
      <c r="I536" s="1310"/>
      <c r="J536" s="1310"/>
      <c r="K536" s="1311"/>
      <c r="L536" s="660" t="str">
        <f>IF(基本情報入力シート!M579="","",基本情報入力シート!M579)</f>
        <v/>
      </c>
      <c r="M536" s="660" t="str">
        <f>IF(基本情報入力シート!R579="","",基本情報入力シート!R579)</f>
        <v/>
      </c>
      <c r="N536" s="660" t="str">
        <f>IF(基本情報入力シート!W579="","",基本情報入力シート!W579)</f>
        <v/>
      </c>
      <c r="O536" s="660" t="str">
        <f>IF(基本情報入力シート!X579="","",基本情報入力シート!X579)</f>
        <v/>
      </c>
      <c r="P536" s="661" t="str">
        <f>IF(基本情報入力シート!Y579="","",基本情報入力シート!Y579)</f>
        <v/>
      </c>
      <c r="Q536" s="641" t="str">
        <f>IF(基本情報入力シート!Z579="","",基本情報入力シート!Z579)</f>
        <v/>
      </c>
      <c r="R536" s="662" t="str">
        <f>IF(基本情報入力シート!AA579="","",基本情報入力シート!AA579)</f>
        <v/>
      </c>
      <c r="S536" s="157"/>
      <c r="T536" s="663" t="str">
        <f>IF(P536="","",VLOOKUP(P536,【参考】数式用2!$A$3:$C$26,3,FALSE))</f>
        <v/>
      </c>
      <c r="U536" s="664" t="s">
        <v>121</v>
      </c>
      <c r="V536" s="158"/>
      <c r="W536" s="665" t="s">
        <v>122</v>
      </c>
      <c r="X536" s="158"/>
      <c r="Y536" s="664" t="s">
        <v>123</v>
      </c>
      <c r="Z536" s="158"/>
      <c r="AA536" s="664" t="s">
        <v>122</v>
      </c>
      <c r="AB536" s="158"/>
      <c r="AC536" s="664" t="s">
        <v>124</v>
      </c>
      <c r="AD536" s="306" t="s">
        <v>125</v>
      </c>
      <c r="AE536" s="666" t="str">
        <f t="shared" si="22"/>
        <v/>
      </c>
      <c r="AF536" s="667" t="s">
        <v>126</v>
      </c>
      <c r="AG536" s="668" t="str">
        <f t="shared" si="23"/>
        <v/>
      </c>
    </row>
    <row r="537" spans="1:33" ht="36.75" customHeight="1">
      <c r="A537" s="660">
        <f t="shared" si="24"/>
        <v>527</v>
      </c>
      <c r="B537" s="1309" t="str">
        <f>IF(基本情報入力シート!C580="","",基本情報入力シート!C580)</f>
        <v/>
      </c>
      <c r="C537" s="1310"/>
      <c r="D537" s="1310"/>
      <c r="E537" s="1310"/>
      <c r="F537" s="1310"/>
      <c r="G537" s="1310"/>
      <c r="H537" s="1310"/>
      <c r="I537" s="1310"/>
      <c r="J537" s="1310"/>
      <c r="K537" s="1311"/>
      <c r="L537" s="660" t="str">
        <f>IF(基本情報入力シート!M580="","",基本情報入力シート!M580)</f>
        <v/>
      </c>
      <c r="M537" s="660" t="str">
        <f>IF(基本情報入力シート!R580="","",基本情報入力シート!R580)</f>
        <v/>
      </c>
      <c r="N537" s="660" t="str">
        <f>IF(基本情報入力シート!W580="","",基本情報入力シート!W580)</f>
        <v/>
      </c>
      <c r="O537" s="660" t="str">
        <f>IF(基本情報入力シート!X580="","",基本情報入力シート!X580)</f>
        <v/>
      </c>
      <c r="P537" s="661" t="str">
        <f>IF(基本情報入力シート!Y580="","",基本情報入力シート!Y580)</f>
        <v/>
      </c>
      <c r="Q537" s="641" t="str">
        <f>IF(基本情報入力シート!Z580="","",基本情報入力シート!Z580)</f>
        <v/>
      </c>
      <c r="R537" s="662" t="str">
        <f>IF(基本情報入力シート!AA580="","",基本情報入力シート!AA580)</f>
        <v/>
      </c>
      <c r="S537" s="157"/>
      <c r="T537" s="663" t="str">
        <f>IF(P537="","",VLOOKUP(P537,【参考】数式用2!$A$3:$C$26,3,FALSE))</f>
        <v/>
      </c>
      <c r="U537" s="664" t="s">
        <v>121</v>
      </c>
      <c r="V537" s="158"/>
      <c r="W537" s="665" t="s">
        <v>122</v>
      </c>
      <c r="X537" s="158"/>
      <c r="Y537" s="664" t="s">
        <v>123</v>
      </c>
      <c r="Z537" s="158"/>
      <c r="AA537" s="664" t="s">
        <v>122</v>
      </c>
      <c r="AB537" s="158"/>
      <c r="AC537" s="664" t="s">
        <v>124</v>
      </c>
      <c r="AD537" s="306" t="s">
        <v>125</v>
      </c>
      <c r="AE537" s="666" t="str">
        <f t="shared" si="22"/>
        <v/>
      </c>
      <c r="AF537" s="667" t="s">
        <v>126</v>
      </c>
      <c r="AG537" s="668" t="str">
        <f t="shared" si="23"/>
        <v/>
      </c>
    </row>
    <row r="538" spans="1:33" ht="36.75" customHeight="1">
      <c r="A538" s="660">
        <f t="shared" si="24"/>
        <v>528</v>
      </c>
      <c r="B538" s="1309" t="str">
        <f>IF(基本情報入力シート!C581="","",基本情報入力シート!C581)</f>
        <v/>
      </c>
      <c r="C538" s="1310"/>
      <c r="D538" s="1310"/>
      <c r="E538" s="1310"/>
      <c r="F538" s="1310"/>
      <c r="G538" s="1310"/>
      <c r="H538" s="1310"/>
      <c r="I538" s="1310"/>
      <c r="J538" s="1310"/>
      <c r="K538" s="1311"/>
      <c r="L538" s="660" t="str">
        <f>IF(基本情報入力シート!M581="","",基本情報入力シート!M581)</f>
        <v/>
      </c>
      <c r="M538" s="660" t="str">
        <f>IF(基本情報入力シート!R581="","",基本情報入力シート!R581)</f>
        <v/>
      </c>
      <c r="N538" s="660" t="str">
        <f>IF(基本情報入力シート!W581="","",基本情報入力シート!W581)</f>
        <v/>
      </c>
      <c r="O538" s="660" t="str">
        <f>IF(基本情報入力シート!X581="","",基本情報入力シート!X581)</f>
        <v/>
      </c>
      <c r="P538" s="661" t="str">
        <f>IF(基本情報入力シート!Y581="","",基本情報入力シート!Y581)</f>
        <v/>
      </c>
      <c r="Q538" s="641" t="str">
        <f>IF(基本情報入力シート!Z581="","",基本情報入力シート!Z581)</f>
        <v/>
      </c>
      <c r="R538" s="662" t="str">
        <f>IF(基本情報入力シート!AA581="","",基本情報入力シート!AA581)</f>
        <v/>
      </c>
      <c r="S538" s="157"/>
      <c r="T538" s="663" t="str">
        <f>IF(P538="","",VLOOKUP(P538,【参考】数式用2!$A$3:$C$26,3,FALSE))</f>
        <v/>
      </c>
      <c r="U538" s="664" t="s">
        <v>121</v>
      </c>
      <c r="V538" s="158"/>
      <c r="W538" s="665" t="s">
        <v>122</v>
      </c>
      <c r="X538" s="158"/>
      <c r="Y538" s="664" t="s">
        <v>123</v>
      </c>
      <c r="Z538" s="158"/>
      <c r="AA538" s="664" t="s">
        <v>122</v>
      </c>
      <c r="AB538" s="158"/>
      <c r="AC538" s="664" t="s">
        <v>124</v>
      </c>
      <c r="AD538" s="306" t="s">
        <v>125</v>
      </c>
      <c r="AE538" s="666" t="str">
        <f t="shared" si="22"/>
        <v/>
      </c>
      <c r="AF538" s="667" t="s">
        <v>126</v>
      </c>
      <c r="AG538" s="668" t="str">
        <f t="shared" si="23"/>
        <v/>
      </c>
    </row>
    <row r="539" spans="1:33" ht="36.75" customHeight="1">
      <c r="A539" s="660">
        <f t="shared" si="24"/>
        <v>529</v>
      </c>
      <c r="B539" s="1309" t="str">
        <f>IF(基本情報入力シート!C582="","",基本情報入力シート!C582)</f>
        <v/>
      </c>
      <c r="C539" s="1310"/>
      <c r="D539" s="1310"/>
      <c r="E539" s="1310"/>
      <c r="F539" s="1310"/>
      <c r="G539" s="1310"/>
      <c r="H539" s="1310"/>
      <c r="I539" s="1310"/>
      <c r="J539" s="1310"/>
      <c r="K539" s="1311"/>
      <c r="L539" s="660" t="str">
        <f>IF(基本情報入力シート!M582="","",基本情報入力シート!M582)</f>
        <v/>
      </c>
      <c r="M539" s="660" t="str">
        <f>IF(基本情報入力シート!R582="","",基本情報入力シート!R582)</f>
        <v/>
      </c>
      <c r="N539" s="660" t="str">
        <f>IF(基本情報入力シート!W582="","",基本情報入力シート!W582)</f>
        <v/>
      </c>
      <c r="O539" s="660" t="str">
        <f>IF(基本情報入力シート!X582="","",基本情報入力シート!X582)</f>
        <v/>
      </c>
      <c r="P539" s="661" t="str">
        <f>IF(基本情報入力シート!Y582="","",基本情報入力シート!Y582)</f>
        <v/>
      </c>
      <c r="Q539" s="641" t="str">
        <f>IF(基本情報入力シート!Z582="","",基本情報入力シート!Z582)</f>
        <v/>
      </c>
      <c r="R539" s="662" t="str">
        <f>IF(基本情報入力シート!AA582="","",基本情報入力シート!AA582)</f>
        <v/>
      </c>
      <c r="S539" s="157"/>
      <c r="T539" s="663" t="str">
        <f>IF(P539="","",VLOOKUP(P539,【参考】数式用2!$A$3:$C$26,3,FALSE))</f>
        <v/>
      </c>
      <c r="U539" s="664" t="s">
        <v>121</v>
      </c>
      <c r="V539" s="158"/>
      <c r="W539" s="665" t="s">
        <v>122</v>
      </c>
      <c r="X539" s="158"/>
      <c r="Y539" s="664" t="s">
        <v>123</v>
      </c>
      <c r="Z539" s="158"/>
      <c r="AA539" s="664" t="s">
        <v>122</v>
      </c>
      <c r="AB539" s="158"/>
      <c r="AC539" s="664" t="s">
        <v>124</v>
      </c>
      <c r="AD539" s="306" t="s">
        <v>125</v>
      </c>
      <c r="AE539" s="666" t="str">
        <f t="shared" si="22"/>
        <v/>
      </c>
      <c r="AF539" s="667" t="s">
        <v>126</v>
      </c>
      <c r="AG539" s="668" t="str">
        <f t="shared" si="23"/>
        <v/>
      </c>
    </row>
    <row r="540" spans="1:33" ht="36.75" customHeight="1">
      <c r="A540" s="660">
        <f t="shared" si="24"/>
        <v>530</v>
      </c>
      <c r="B540" s="1309" t="str">
        <f>IF(基本情報入力シート!C583="","",基本情報入力シート!C583)</f>
        <v/>
      </c>
      <c r="C540" s="1310"/>
      <c r="D540" s="1310"/>
      <c r="E540" s="1310"/>
      <c r="F540" s="1310"/>
      <c r="G540" s="1310"/>
      <c r="H540" s="1310"/>
      <c r="I540" s="1310"/>
      <c r="J540" s="1310"/>
      <c r="K540" s="1311"/>
      <c r="L540" s="660" t="str">
        <f>IF(基本情報入力シート!M583="","",基本情報入力シート!M583)</f>
        <v/>
      </c>
      <c r="M540" s="660" t="str">
        <f>IF(基本情報入力シート!R583="","",基本情報入力シート!R583)</f>
        <v/>
      </c>
      <c r="N540" s="660" t="str">
        <f>IF(基本情報入力シート!W583="","",基本情報入力シート!W583)</f>
        <v/>
      </c>
      <c r="O540" s="660" t="str">
        <f>IF(基本情報入力シート!X583="","",基本情報入力シート!X583)</f>
        <v/>
      </c>
      <c r="P540" s="661" t="str">
        <f>IF(基本情報入力シート!Y583="","",基本情報入力シート!Y583)</f>
        <v/>
      </c>
      <c r="Q540" s="641" t="str">
        <f>IF(基本情報入力シート!Z583="","",基本情報入力シート!Z583)</f>
        <v/>
      </c>
      <c r="R540" s="662" t="str">
        <f>IF(基本情報入力シート!AA583="","",基本情報入力シート!AA583)</f>
        <v/>
      </c>
      <c r="S540" s="157"/>
      <c r="T540" s="663" t="str">
        <f>IF(P540="","",VLOOKUP(P540,【参考】数式用2!$A$3:$C$26,3,FALSE))</f>
        <v/>
      </c>
      <c r="U540" s="664" t="s">
        <v>121</v>
      </c>
      <c r="V540" s="158"/>
      <c r="W540" s="665" t="s">
        <v>122</v>
      </c>
      <c r="X540" s="158"/>
      <c r="Y540" s="664" t="s">
        <v>123</v>
      </c>
      <c r="Z540" s="158"/>
      <c r="AA540" s="664" t="s">
        <v>122</v>
      </c>
      <c r="AB540" s="158"/>
      <c r="AC540" s="664" t="s">
        <v>124</v>
      </c>
      <c r="AD540" s="306" t="s">
        <v>125</v>
      </c>
      <c r="AE540" s="666" t="str">
        <f t="shared" si="22"/>
        <v/>
      </c>
      <c r="AF540" s="667" t="s">
        <v>126</v>
      </c>
      <c r="AG540" s="668" t="str">
        <f t="shared" si="23"/>
        <v/>
      </c>
    </row>
    <row r="541" spans="1:33" ht="36.75" customHeight="1">
      <c r="A541" s="660">
        <f t="shared" si="24"/>
        <v>531</v>
      </c>
      <c r="B541" s="1309" t="str">
        <f>IF(基本情報入力シート!C584="","",基本情報入力シート!C584)</f>
        <v/>
      </c>
      <c r="C541" s="1310"/>
      <c r="D541" s="1310"/>
      <c r="E541" s="1310"/>
      <c r="F541" s="1310"/>
      <c r="G541" s="1310"/>
      <c r="H541" s="1310"/>
      <c r="I541" s="1310"/>
      <c r="J541" s="1310"/>
      <c r="K541" s="1311"/>
      <c r="L541" s="660" t="str">
        <f>IF(基本情報入力シート!M584="","",基本情報入力シート!M584)</f>
        <v/>
      </c>
      <c r="M541" s="660" t="str">
        <f>IF(基本情報入力シート!R584="","",基本情報入力シート!R584)</f>
        <v/>
      </c>
      <c r="N541" s="660" t="str">
        <f>IF(基本情報入力シート!W584="","",基本情報入力シート!W584)</f>
        <v/>
      </c>
      <c r="O541" s="660" t="str">
        <f>IF(基本情報入力シート!X584="","",基本情報入力シート!X584)</f>
        <v/>
      </c>
      <c r="P541" s="661" t="str">
        <f>IF(基本情報入力シート!Y584="","",基本情報入力シート!Y584)</f>
        <v/>
      </c>
      <c r="Q541" s="641" t="str">
        <f>IF(基本情報入力シート!Z584="","",基本情報入力シート!Z584)</f>
        <v/>
      </c>
      <c r="R541" s="662" t="str">
        <f>IF(基本情報入力シート!AA584="","",基本情報入力シート!AA584)</f>
        <v/>
      </c>
      <c r="S541" s="157"/>
      <c r="T541" s="663" t="str">
        <f>IF(P541="","",VLOOKUP(P541,【参考】数式用2!$A$3:$C$26,3,FALSE))</f>
        <v/>
      </c>
      <c r="U541" s="664" t="s">
        <v>121</v>
      </c>
      <c r="V541" s="158"/>
      <c r="W541" s="665" t="s">
        <v>122</v>
      </c>
      <c r="X541" s="158"/>
      <c r="Y541" s="664" t="s">
        <v>123</v>
      </c>
      <c r="Z541" s="158"/>
      <c r="AA541" s="664" t="s">
        <v>122</v>
      </c>
      <c r="AB541" s="158"/>
      <c r="AC541" s="664" t="s">
        <v>124</v>
      </c>
      <c r="AD541" s="306" t="s">
        <v>125</v>
      </c>
      <c r="AE541" s="666" t="str">
        <f t="shared" si="22"/>
        <v/>
      </c>
      <c r="AF541" s="667" t="s">
        <v>126</v>
      </c>
      <c r="AG541" s="668" t="str">
        <f t="shared" si="23"/>
        <v/>
      </c>
    </row>
    <row r="542" spans="1:33" ht="36.75" customHeight="1">
      <c r="A542" s="660">
        <f t="shared" si="24"/>
        <v>532</v>
      </c>
      <c r="B542" s="1309" t="str">
        <f>IF(基本情報入力シート!C585="","",基本情報入力シート!C585)</f>
        <v/>
      </c>
      <c r="C542" s="1310"/>
      <c r="D542" s="1310"/>
      <c r="E542" s="1310"/>
      <c r="F542" s="1310"/>
      <c r="G542" s="1310"/>
      <c r="H542" s="1310"/>
      <c r="I542" s="1310"/>
      <c r="J542" s="1310"/>
      <c r="K542" s="1311"/>
      <c r="L542" s="660" t="str">
        <f>IF(基本情報入力シート!M585="","",基本情報入力シート!M585)</f>
        <v/>
      </c>
      <c r="M542" s="660" t="str">
        <f>IF(基本情報入力シート!R585="","",基本情報入力シート!R585)</f>
        <v/>
      </c>
      <c r="N542" s="660" t="str">
        <f>IF(基本情報入力シート!W585="","",基本情報入力シート!W585)</f>
        <v/>
      </c>
      <c r="O542" s="660" t="str">
        <f>IF(基本情報入力シート!X585="","",基本情報入力シート!X585)</f>
        <v/>
      </c>
      <c r="P542" s="661" t="str">
        <f>IF(基本情報入力シート!Y585="","",基本情報入力シート!Y585)</f>
        <v/>
      </c>
      <c r="Q542" s="641" t="str">
        <f>IF(基本情報入力シート!Z585="","",基本情報入力シート!Z585)</f>
        <v/>
      </c>
      <c r="R542" s="662" t="str">
        <f>IF(基本情報入力シート!AA585="","",基本情報入力シート!AA585)</f>
        <v/>
      </c>
      <c r="S542" s="157"/>
      <c r="T542" s="663" t="str">
        <f>IF(P542="","",VLOOKUP(P542,【参考】数式用2!$A$3:$C$26,3,FALSE))</f>
        <v/>
      </c>
      <c r="U542" s="664" t="s">
        <v>121</v>
      </c>
      <c r="V542" s="158"/>
      <c r="W542" s="665" t="s">
        <v>122</v>
      </c>
      <c r="X542" s="158"/>
      <c r="Y542" s="664" t="s">
        <v>123</v>
      </c>
      <c r="Z542" s="158"/>
      <c r="AA542" s="664" t="s">
        <v>122</v>
      </c>
      <c r="AB542" s="158"/>
      <c r="AC542" s="664" t="s">
        <v>124</v>
      </c>
      <c r="AD542" s="306" t="s">
        <v>125</v>
      </c>
      <c r="AE542" s="666" t="str">
        <f t="shared" si="22"/>
        <v/>
      </c>
      <c r="AF542" s="667" t="s">
        <v>126</v>
      </c>
      <c r="AG542" s="668" t="str">
        <f t="shared" si="23"/>
        <v/>
      </c>
    </row>
    <row r="543" spans="1:33" ht="36.75" customHeight="1">
      <c r="A543" s="660">
        <f t="shared" si="24"/>
        <v>533</v>
      </c>
      <c r="B543" s="1309" t="str">
        <f>IF(基本情報入力シート!C586="","",基本情報入力シート!C586)</f>
        <v/>
      </c>
      <c r="C543" s="1310"/>
      <c r="D543" s="1310"/>
      <c r="E543" s="1310"/>
      <c r="F543" s="1310"/>
      <c r="G543" s="1310"/>
      <c r="H543" s="1310"/>
      <c r="I543" s="1310"/>
      <c r="J543" s="1310"/>
      <c r="K543" s="1311"/>
      <c r="L543" s="660" t="str">
        <f>IF(基本情報入力シート!M586="","",基本情報入力シート!M586)</f>
        <v/>
      </c>
      <c r="M543" s="660" t="str">
        <f>IF(基本情報入力シート!R586="","",基本情報入力シート!R586)</f>
        <v/>
      </c>
      <c r="N543" s="660" t="str">
        <f>IF(基本情報入力シート!W586="","",基本情報入力シート!W586)</f>
        <v/>
      </c>
      <c r="O543" s="660" t="str">
        <f>IF(基本情報入力シート!X586="","",基本情報入力シート!X586)</f>
        <v/>
      </c>
      <c r="P543" s="661" t="str">
        <f>IF(基本情報入力シート!Y586="","",基本情報入力シート!Y586)</f>
        <v/>
      </c>
      <c r="Q543" s="641" t="str">
        <f>IF(基本情報入力シート!Z586="","",基本情報入力シート!Z586)</f>
        <v/>
      </c>
      <c r="R543" s="662" t="str">
        <f>IF(基本情報入力シート!AA586="","",基本情報入力シート!AA586)</f>
        <v/>
      </c>
      <c r="S543" s="157"/>
      <c r="T543" s="663" t="str">
        <f>IF(P543="","",VLOOKUP(P543,【参考】数式用2!$A$3:$C$26,3,FALSE))</f>
        <v/>
      </c>
      <c r="U543" s="664" t="s">
        <v>121</v>
      </c>
      <c r="V543" s="158"/>
      <c r="W543" s="665" t="s">
        <v>122</v>
      </c>
      <c r="X543" s="158"/>
      <c r="Y543" s="664" t="s">
        <v>123</v>
      </c>
      <c r="Z543" s="158"/>
      <c r="AA543" s="664" t="s">
        <v>122</v>
      </c>
      <c r="AB543" s="158"/>
      <c r="AC543" s="664" t="s">
        <v>124</v>
      </c>
      <c r="AD543" s="306" t="s">
        <v>125</v>
      </c>
      <c r="AE543" s="666" t="str">
        <f t="shared" si="22"/>
        <v/>
      </c>
      <c r="AF543" s="667" t="s">
        <v>126</v>
      </c>
      <c r="AG543" s="668" t="str">
        <f t="shared" si="23"/>
        <v/>
      </c>
    </row>
    <row r="544" spans="1:33" ht="36.75" customHeight="1">
      <c r="A544" s="660">
        <f t="shared" si="24"/>
        <v>534</v>
      </c>
      <c r="B544" s="1309" t="str">
        <f>IF(基本情報入力シート!C587="","",基本情報入力シート!C587)</f>
        <v/>
      </c>
      <c r="C544" s="1310"/>
      <c r="D544" s="1310"/>
      <c r="E544" s="1310"/>
      <c r="F544" s="1310"/>
      <c r="G544" s="1310"/>
      <c r="H544" s="1310"/>
      <c r="I544" s="1310"/>
      <c r="J544" s="1310"/>
      <c r="K544" s="1311"/>
      <c r="L544" s="660" t="str">
        <f>IF(基本情報入力シート!M587="","",基本情報入力シート!M587)</f>
        <v/>
      </c>
      <c r="M544" s="660" t="str">
        <f>IF(基本情報入力シート!R587="","",基本情報入力シート!R587)</f>
        <v/>
      </c>
      <c r="N544" s="660" t="str">
        <f>IF(基本情報入力シート!W587="","",基本情報入力シート!W587)</f>
        <v/>
      </c>
      <c r="O544" s="660" t="str">
        <f>IF(基本情報入力シート!X587="","",基本情報入力シート!X587)</f>
        <v/>
      </c>
      <c r="P544" s="661" t="str">
        <f>IF(基本情報入力シート!Y587="","",基本情報入力シート!Y587)</f>
        <v/>
      </c>
      <c r="Q544" s="641" t="str">
        <f>IF(基本情報入力シート!Z587="","",基本情報入力シート!Z587)</f>
        <v/>
      </c>
      <c r="R544" s="662" t="str">
        <f>IF(基本情報入力シート!AA587="","",基本情報入力シート!AA587)</f>
        <v/>
      </c>
      <c r="S544" s="157"/>
      <c r="T544" s="663" t="str">
        <f>IF(P544="","",VLOOKUP(P544,【参考】数式用2!$A$3:$C$26,3,FALSE))</f>
        <v/>
      </c>
      <c r="U544" s="664" t="s">
        <v>121</v>
      </c>
      <c r="V544" s="158"/>
      <c r="W544" s="665" t="s">
        <v>122</v>
      </c>
      <c r="X544" s="158"/>
      <c r="Y544" s="664" t="s">
        <v>123</v>
      </c>
      <c r="Z544" s="158"/>
      <c r="AA544" s="664" t="s">
        <v>122</v>
      </c>
      <c r="AB544" s="158"/>
      <c r="AC544" s="664" t="s">
        <v>124</v>
      </c>
      <c r="AD544" s="306" t="s">
        <v>125</v>
      </c>
      <c r="AE544" s="666" t="str">
        <f t="shared" si="22"/>
        <v/>
      </c>
      <c r="AF544" s="667" t="s">
        <v>126</v>
      </c>
      <c r="AG544" s="668" t="str">
        <f t="shared" si="23"/>
        <v/>
      </c>
    </row>
    <row r="545" spans="1:33" ht="36.75" customHeight="1">
      <c r="A545" s="660">
        <f t="shared" si="24"/>
        <v>535</v>
      </c>
      <c r="B545" s="1309" t="str">
        <f>IF(基本情報入力シート!C588="","",基本情報入力シート!C588)</f>
        <v/>
      </c>
      <c r="C545" s="1310"/>
      <c r="D545" s="1310"/>
      <c r="E545" s="1310"/>
      <c r="F545" s="1310"/>
      <c r="G545" s="1310"/>
      <c r="H545" s="1310"/>
      <c r="I545" s="1310"/>
      <c r="J545" s="1310"/>
      <c r="K545" s="1311"/>
      <c r="L545" s="660" t="str">
        <f>IF(基本情報入力シート!M588="","",基本情報入力シート!M588)</f>
        <v/>
      </c>
      <c r="M545" s="660" t="str">
        <f>IF(基本情報入力シート!R588="","",基本情報入力シート!R588)</f>
        <v/>
      </c>
      <c r="N545" s="660" t="str">
        <f>IF(基本情報入力シート!W588="","",基本情報入力シート!W588)</f>
        <v/>
      </c>
      <c r="O545" s="660" t="str">
        <f>IF(基本情報入力シート!X588="","",基本情報入力シート!X588)</f>
        <v/>
      </c>
      <c r="P545" s="661" t="str">
        <f>IF(基本情報入力シート!Y588="","",基本情報入力シート!Y588)</f>
        <v/>
      </c>
      <c r="Q545" s="641" t="str">
        <f>IF(基本情報入力シート!Z588="","",基本情報入力シート!Z588)</f>
        <v/>
      </c>
      <c r="R545" s="662" t="str">
        <f>IF(基本情報入力シート!AA588="","",基本情報入力シート!AA588)</f>
        <v/>
      </c>
      <c r="S545" s="157"/>
      <c r="T545" s="663" t="str">
        <f>IF(P545="","",VLOOKUP(P545,【参考】数式用2!$A$3:$C$26,3,FALSE))</f>
        <v/>
      </c>
      <c r="U545" s="664" t="s">
        <v>121</v>
      </c>
      <c r="V545" s="158"/>
      <c r="W545" s="665" t="s">
        <v>122</v>
      </c>
      <c r="X545" s="158"/>
      <c r="Y545" s="664" t="s">
        <v>123</v>
      </c>
      <c r="Z545" s="158"/>
      <c r="AA545" s="664" t="s">
        <v>122</v>
      </c>
      <c r="AB545" s="158"/>
      <c r="AC545" s="664" t="s">
        <v>124</v>
      </c>
      <c r="AD545" s="306" t="s">
        <v>125</v>
      </c>
      <c r="AE545" s="666" t="str">
        <f t="shared" si="22"/>
        <v/>
      </c>
      <c r="AF545" s="667" t="s">
        <v>126</v>
      </c>
      <c r="AG545" s="668" t="str">
        <f t="shared" si="23"/>
        <v/>
      </c>
    </row>
    <row r="546" spans="1:33" ht="36.75" customHeight="1">
      <c r="A546" s="660">
        <f t="shared" si="24"/>
        <v>536</v>
      </c>
      <c r="B546" s="1309" t="str">
        <f>IF(基本情報入力シート!C589="","",基本情報入力シート!C589)</f>
        <v/>
      </c>
      <c r="C546" s="1310"/>
      <c r="D546" s="1310"/>
      <c r="E546" s="1310"/>
      <c r="F546" s="1310"/>
      <c r="G546" s="1310"/>
      <c r="H546" s="1310"/>
      <c r="I546" s="1310"/>
      <c r="J546" s="1310"/>
      <c r="K546" s="1311"/>
      <c r="L546" s="660" t="str">
        <f>IF(基本情報入力シート!M589="","",基本情報入力シート!M589)</f>
        <v/>
      </c>
      <c r="M546" s="660" t="str">
        <f>IF(基本情報入力シート!R589="","",基本情報入力シート!R589)</f>
        <v/>
      </c>
      <c r="N546" s="660" t="str">
        <f>IF(基本情報入力シート!W589="","",基本情報入力シート!W589)</f>
        <v/>
      </c>
      <c r="O546" s="660" t="str">
        <f>IF(基本情報入力シート!X589="","",基本情報入力シート!X589)</f>
        <v/>
      </c>
      <c r="P546" s="661" t="str">
        <f>IF(基本情報入力シート!Y589="","",基本情報入力シート!Y589)</f>
        <v/>
      </c>
      <c r="Q546" s="641" t="str">
        <f>IF(基本情報入力シート!Z589="","",基本情報入力シート!Z589)</f>
        <v/>
      </c>
      <c r="R546" s="662" t="str">
        <f>IF(基本情報入力シート!AA589="","",基本情報入力シート!AA589)</f>
        <v/>
      </c>
      <c r="S546" s="157"/>
      <c r="T546" s="663" t="str">
        <f>IF(P546="","",VLOOKUP(P546,【参考】数式用2!$A$3:$C$26,3,FALSE))</f>
        <v/>
      </c>
      <c r="U546" s="664" t="s">
        <v>121</v>
      </c>
      <c r="V546" s="158"/>
      <c r="W546" s="665" t="s">
        <v>122</v>
      </c>
      <c r="X546" s="158"/>
      <c r="Y546" s="664" t="s">
        <v>123</v>
      </c>
      <c r="Z546" s="158"/>
      <c r="AA546" s="664" t="s">
        <v>122</v>
      </c>
      <c r="AB546" s="158"/>
      <c r="AC546" s="664" t="s">
        <v>124</v>
      </c>
      <c r="AD546" s="306" t="s">
        <v>125</v>
      </c>
      <c r="AE546" s="666" t="str">
        <f t="shared" si="22"/>
        <v/>
      </c>
      <c r="AF546" s="667" t="s">
        <v>126</v>
      </c>
      <c r="AG546" s="668" t="str">
        <f t="shared" si="23"/>
        <v/>
      </c>
    </row>
    <row r="547" spans="1:33" ht="36.75" customHeight="1">
      <c r="A547" s="660">
        <f t="shared" si="24"/>
        <v>537</v>
      </c>
      <c r="B547" s="1309" t="str">
        <f>IF(基本情報入力シート!C590="","",基本情報入力シート!C590)</f>
        <v/>
      </c>
      <c r="C547" s="1310"/>
      <c r="D547" s="1310"/>
      <c r="E547" s="1310"/>
      <c r="F547" s="1310"/>
      <c r="G547" s="1310"/>
      <c r="H547" s="1310"/>
      <c r="I547" s="1310"/>
      <c r="J547" s="1310"/>
      <c r="K547" s="1311"/>
      <c r="L547" s="660" t="str">
        <f>IF(基本情報入力シート!M590="","",基本情報入力シート!M590)</f>
        <v/>
      </c>
      <c r="M547" s="660" t="str">
        <f>IF(基本情報入力シート!R590="","",基本情報入力シート!R590)</f>
        <v/>
      </c>
      <c r="N547" s="660" t="str">
        <f>IF(基本情報入力シート!W590="","",基本情報入力シート!W590)</f>
        <v/>
      </c>
      <c r="O547" s="660" t="str">
        <f>IF(基本情報入力シート!X590="","",基本情報入力シート!X590)</f>
        <v/>
      </c>
      <c r="P547" s="661" t="str">
        <f>IF(基本情報入力シート!Y590="","",基本情報入力シート!Y590)</f>
        <v/>
      </c>
      <c r="Q547" s="641" t="str">
        <f>IF(基本情報入力シート!Z590="","",基本情報入力シート!Z590)</f>
        <v/>
      </c>
      <c r="R547" s="662" t="str">
        <f>IF(基本情報入力シート!AA590="","",基本情報入力シート!AA590)</f>
        <v/>
      </c>
      <c r="S547" s="157"/>
      <c r="T547" s="663" t="str">
        <f>IF(P547="","",VLOOKUP(P547,【参考】数式用2!$A$3:$C$26,3,FALSE))</f>
        <v/>
      </c>
      <c r="U547" s="664" t="s">
        <v>121</v>
      </c>
      <c r="V547" s="158"/>
      <c r="W547" s="665" t="s">
        <v>122</v>
      </c>
      <c r="X547" s="158"/>
      <c r="Y547" s="664" t="s">
        <v>123</v>
      </c>
      <c r="Z547" s="158"/>
      <c r="AA547" s="664" t="s">
        <v>122</v>
      </c>
      <c r="AB547" s="158"/>
      <c r="AC547" s="664" t="s">
        <v>124</v>
      </c>
      <c r="AD547" s="306" t="s">
        <v>125</v>
      </c>
      <c r="AE547" s="666" t="str">
        <f t="shared" si="22"/>
        <v/>
      </c>
      <c r="AF547" s="667" t="s">
        <v>126</v>
      </c>
      <c r="AG547" s="668" t="str">
        <f t="shared" si="23"/>
        <v/>
      </c>
    </row>
    <row r="548" spans="1:33" ht="36.75" customHeight="1">
      <c r="A548" s="660">
        <f t="shared" si="24"/>
        <v>538</v>
      </c>
      <c r="B548" s="1309" t="str">
        <f>IF(基本情報入力シート!C591="","",基本情報入力シート!C591)</f>
        <v/>
      </c>
      <c r="C548" s="1310"/>
      <c r="D548" s="1310"/>
      <c r="E548" s="1310"/>
      <c r="F548" s="1310"/>
      <c r="G548" s="1310"/>
      <c r="H548" s="1310"/>
      <c r="I548" s="1310"/>
      <c r="J548" s="1310"/>
      <c r="K548" s="1311"/>
      <c r="L548" s="660" t="str">
        <f>IF(基本情報入力シート!M591="","",基本情報入力シート!M591)</f>
        <v/>
      </c>
      <c r="M548" s="660" t="str">
        <f>IF(基本情報入力シート!R591="","",基本情報入力シート!R591)</f>
        <v/>
      </c>
      <c r="N548" s="660" t="str">
        <f>IF(基本情報入力シート!W591="","",基本情報入力シート!W591)</f>
        <v/>
      </c>
      <c r="O548" s="660" t="str">
        <f>IF(基本情報入力シート!X591="","",基本情報入力シート!X591)</f>
        <v/>
      </c>
      <c r="P548" s="661" t="str">
        <f>IF(基本情報入力シート!Y591="","",基本情報入力シート!Y591)</f>
        <v/>
      </c>
      <c r="Q548" s="641" t="str">
        <f>IF(基本情報入力シート!Z591="","",基本情報入力シート!Z591)</f>
        <v/>
      </c>
      <c r="R548" s="662" t="str">
        <f>IF(基本情報入力シート!AA591="","",基本情報入力シート!AA591)</f>
        <v/>
      </c>
      <c r="S548" s="157"/>
      <c r="T548" s="663" t="str">
        <f>IF(P548="","",VLOOKUP(P548,【参考】数式用2!$A$3:$C$26,3,FALSE))</f>
        <v/>
      </c>
      <c r="U548" s="664" t="s">
        <v>121</v>
      </c>
      <c r="V548" s="158"/>
      <c r="W548" s="665" t="s">
        <v>122</v>
      </c>
      <c r="X548" s="158"/>
      <c r="Y548" s="664" t="s">
        <v>123</v>
      </c>
      <c r="Z548" s="158"/>
      <c r="AA548" s="664" t="s">
        <v>122</v>
      </c>
      <c r="AB548" s="158"/>
      <c r="AC548" s="664" t="s">
        <v>124</v>
      </c>
      <c r="AD548" s="306" t="s">
        <v>125</v>
      </c>
      <c r="AE548" s="666" t="str">
        <f t="shared" si="22"/>
        <v/>
      </c>
      <c r="AF548" s="667" t="s">
        <v>126</v>
      </c>
      <c r="AG548" s="668" t="str">
        <f t="shared" si="23"/>
        <v/>
      </c>
    </row>
    <row r="549" spans="1:33" ht="36.75" customHeight="1">
      <c r="A549" s="660">
        <f t="shared" si="24"/>
        <v>539</v>
      </c>
      <c r="B549" s="1309" t="str">
        <f>IF(基本情報入力シート!C592="","",基本情報入力シート!C592)</f>
        <v/>
      </c>
      <c r="C549" s="1310"/>
      <c r="D549" s="1310"/>
      <c r="E549" s="1310"/>
      <c r="F549" s="1310"/>
      <c r="G549" s="1310"/>
      <c r="H549" s="1310"/>
      <c r="I549" s="1310"/>
      <c r="J549" s="1310"/>
      <c r="K549" s="1311"/>
      <c r="L549" s="660" t="str">
        <f>IF(基本情報入力シート!M592="","",基本情報入力シート!M592)</f>
        <v/>
      </c>
      <c r="M549" s="660" t="str">
        <f>IF(基本情報入力シート!R592="","",基本情報入力シート!R592)</f>
        <v/>
      </c>
      <c r="N549" s="660" t="str">
        <f>IF(基本情報入力シート!W592="","",基本情報入力シート!W592)</f>
        <v/>
      </c>
      <c r="O549" s="660" t="str">
        <f>IF(基本情報入力シート!X592="","",基本情報入力シート!X592)</f>
        <v/>
      </c>
      <c r="P549" s="661" t="str">
        <f>IF(基本情報入力シート!Y592="","",基本情報入力シート!Y592)</f>
        <v/>
      </c>
      <c r="Q549" s="641" t="str">
        <f>IF(基本情報入力シート!Z592="","",基本情報入力シート!Z592)</f>
        <v/>
      </c>
      <c r="R549" s="662" t="str">
        <f>IF(基本情報入力シート!AA592="","",基本情報入力シート!AA592)</f>
        <v/>
      </c>
      <c r="S549" s="157"/>
      <c r="T549" s="663" t="str">
        <f>IF(P549="","",VLOOKUP(P549,【参考】数式用2!$A$3:$C$26,3,FALSE))</f>
        <v/>
      </c>
      <c r="U549" s="664" t="s">
        <v>121</v>
      </c>
      <c r="V549" s="158"/>
      <c r="W549" s="665" t="s">
        <v>122</v>
      </c>
      <c r="X549" s="158"/>
      <c r="Y549" s="664" t="s">
        <v>123</v>
      </c>
      <c r="Z549" s="158"/>
      <c r="AA549" s="664" t="s">
        <v>122</v>
      </c>
      <c r="AB549" s="158"/>
      <c r="AC549" s="664" t="s">
        <v>124</v>
      </c>
      <c r="AD549" s="306" t="s">
        <v>125</v>
      </c>
      <c r="AE549" s="666" t="str">
        <f t="shared" si="22"/>
        <v/>
      </c>
      <c r="AF549" s="667" t="s">
        <v>126</v>
      </c>
      <c r="AG549" s="668" t="str">
        <f t="shared" si="23"/>
        <v/>
      </c>
    </row>
    <row r="550" spans="1:33" ht="36.75" customHeight="1">
      <c r="A550" s="660">
        <f t="shared" si="24"/>
        <v>540</v>
      </c>
      <c r="B550" s="1309" t="str">
        <f>IF(基本情報入力シート!C593="","",基本情報入力シート!C593)</f>
        <v/>
      </c>
      <c r="C550" s="1310"/>
      <c r="D550" s="1310"/>
      <c r="E550" s="1310"/>
      <c r="F550" s="1310"/>
      <c r="G550" s="1310"/>
      <c r="H550" s="1310"/>
      <c r="I550" s="1310"/>
      <c r="J550" s="1310"/>
      <c r="K550" s="1311"/>
      <c r="L550" s="660" t="str">
        <f>IF(基本情報入力シート!M593="","",基本情報入力シート!M593)</f>
        <v/>
      </c>
      <c r="M550" s="660" t="str">
        <f>IF(基本情報入力シート!R593="","",基本情報入力シート!R593)</f>
        <v/>
      </c>
      <c r="N550" s="660" t="str">
        <f>IF(基本情報入力シート!W593="","",基本情報入力シート!W593)</f>
        <v/>
      </c>
      <c r="O550" s="660" t="str">
        <f>IF(基本情報入力シート!X593="","",基本情報入力シート!X593)</f>
        <v/>
      </c>
      <c r="P550" s="661" t="str">
        <f>IF(基本情報入力シート!Y593="","",基本情報入力シート!Y593)</f>
        <v/>
      </c>
      <c r="Q550" s="641" t="str">
        <f>IF(基本情報入力シート!Z593="","",基本情報入力シート!Z593)</f>
        <v/>
      </c>
      <c r="R550" s="662" t="str">
        <f>IF(基本情報入力シート!AA593="","",基本情報入力シート!AA593)</f>
        <v/>
      </c>
      <c r="S550" s="157"/>
      <c r="T550" s="663" t="str">
        <f>IF(P550="","",VLOOKUP(P550,【参考】数式用2!$A$3:$C$26,3,FALSE))</f>
        <v/>
      </c>
      <c r="U550" s="664" t="s">
        <v>121</v>
      </c>
      <c r="V550" s="158"/>
      <c r="W550" s="665" t="s">
        <v>122</v>
      </c>
      <c r="X550" s="158"/>
      <c r="Y550" s="664" t="s">
        <v>123</v>
      </c>
      <c r="Z550" s="158"/>
      <c r="AA550" s="664" t="s">
        <v>122</v>
      </c>
      <c r="AB550" s="158"/>
      <c r="AC550" s="664" t="s">
        <v>124</v>
      </c>
      <c r="AD550" s="306" t="s">
        <v>125</v>
      </c>
      <c r="AE550" s="666" t="str">
        <f t="shared" si="22"/>
        <v/>
      </c>
      <c r="AF550" s="667" t="s">
        <v>126</v>
      </c>
      <c r="AG550" s="668" t="str">
        <f t="shared" si="23"/>
        <v/>
      </c>
    </row>
    <row r="551" spans="1:33" ht="36.75" customHeight="1">
      <c r="A551" s="660">
        <f t="shared" si="24"/>
        <v>541</v>
      </c>
      <c r="B551" s="1309" t="str">
        <f>IF(基本情報入力シート!C594="","",基本情報入力シート!C594)</f>
        <v/>
      </c>
      <c r="C551" s="1310"/>
      <c r="D551" s="1310"/>
      <c r="E551" s="1310"/>
      <c r="F551" s="1310"/>
      <c r="G551" s="1310"/>
      <c r="H551" s="1310"/>
      <c r="I551" s="1310"/>
      <c r="J551" s="1310"/>
      <c r="K551" s="1311"/>
      <c r="L551" s="660" t="str">
        <f>IF(基本情報入力シート!M594="","",基本情報入力シート!M594)</f>
        <v/>
      </c>
      <c r="M551" s="660" t="str">
        <f>IF(基本情報入力シート!R594="","",基本情報入力シート!R594)</f>
        <v/>
      </c>
      <c r="N551" s="660" t="str">
        <f>IF(基本情報入力シート!W594="","",基本情報入力シート!W594)</f>
        <v/>
      </c>
      <c r="O551" s="660" t="str">
        <f>IF(基本情報入力シート!X594="","",基本情報入力シート!X594)</f>
        <v/>
      </c>
      <c r="P551" s="661" t="str">
        <f>IF(基本情報入力シート!Y594="","",基本情報入力シート!Y594)</f>
        <v/>
      </c>
      <c r="Q551" s="641" t="str">
        <f>IF(基本情報入力シート!Z594="","",基本情報入力シート!Z594)</f>
        <v/>
      </c>
      <c r="R551" s="662" t="str">
        <f>IF(基本情報入力シート!AA594="","",基本情報入力シート!AA594)</f>
        <v/>
      </c>
      <c r="S551" s="157"/>
      <c r="T551" s="663" t="str">
        <f>IF(P551="","",VLOOKUP(P551,【参考】数式用2!$A$3:$C$26,3,FALSE))</f>
        <v/>
      </c>
      <c r="U551" s="664" t="s">
        <v>121</v>
      </c>
      <c r="V551" s="158"/>
      <c r="W551" s="665" t="s">
        <v>122</v>
      </c>
      <c r="X551" s="158"/>
      <c r="Y551" s="664" t="s">
        <v>123</v>
      </c>
      <c r="Z551" s="158"/>
      <c r="AA551" s="664" t="s">
        <v>122</v>
      </c>
      <c r="AB551" s="158"/>
      <c r="AC551" s="664" t="s">
        <v>124</v>
      </c>
      <c r="AD551" s="306" t="s">
        <v>125</v>
      </c>
      <c r="AE551" s="666" t="str">
        <f t="shared" si="22"/>
        <v/>
      </c>
      <c r="AF551" s="667" t="s">
        <v>126</v>
      </c>
      <c r="AG551" s="668" t="str">
        <f t="shared" si="23"/>
        <v/>
      </c>
    </row>
    <row r="552" spans="1:33" ht="36.75" customHeight="1">
      <c r="A552" s="660">
        <f t="shared" si="24"/>
        <v>542</v>
      </c>
      <c r="B552" s="1309" t="str">
        <f>IF(基本情報入力シート!C595="","",基本情報入力シート!C595)</f>
        <v/>
      </c>
      <c r="C552" s="1310"/>
      <c r="D552" s="1310"/>
      <c r="E552" s="1310"/>
      <c r="F552" s="1310"/>
      <c r="G552" s="1310"/>
      <c r="H552" s="1310"/>
      <c r="I552" s="1310"/>
      <c r="J552" s="1310"/>
      <c r="K552" s="1311"/>
      <c r="L552" s="660" t="str">
        <f>IF(基本情報入力シート!M595="","",基本情報入力シート!M595)</f>
        <v/>
      </c>
      <c r="M552" s="660" t="str">
        <f>IF(基本情報入力シート!R595="","",基本情報入力シート!R595)</f>
        <v/>
      </c>
      <c r="N552" s="660" t="str">
        <f>IF(基本情報入力シート!W595="","",基本情報入力シート!W595)</f>
        <v/>
      </c>
      <c r="O552" s="660" t="str">
        <f>IF(基本情報入力シート!X595="","",基本情報入力シート!X595)</f>
        <v/>
      </c>
      <c r="P552" s="661" t="str">
        <f>IF(基本情報入力シート!Y595="","",基本情報入力シート!Y595)</f>
        <v/>
      </c>
      <c r="Q552" s="641" t="str">
        <f>IF(基本情報入力シート!Z595="","",基本情報入力シート!Z595)</f>
        <v/>
      </c>
      <c r="R552" s="662" t="str">
        <f>IF(基本情報入力シート!AA595="","",基本情報入力シート!AA595)</f>
        <v/>
      </c>
      <c r="S552" s="157"/>
      <c r="T552" s="663" t="str">
        <f>IF(P552="","",VLOOKUP(P552,【参考】数式用2!$A$3:$C$26,3,FALSE))</f>
        <v/>
      </c>
      <c r="U552" s="664" t="s">
        <v>121</v>
      </c>
      <c r="V552" s="158"/>
      <c r="W552" s="665" t="s">
        <v>122</v>
      </c>
      <c r="X552" s="158"/>
      <c r="Y552" s="664" t="s">
        <v>123</v>
      </c>
      <c r="Z552" s="158"/>
      <c r="AA552" s="664" t="s">
        <v>122</v>
      </c>
      <c r="AB552" s="158"/>
      <c r="AC552" s="664" t="s">
        <v>124</v>
      </c>
      <c r="AD552" s="306" t="s">
        <v>125</v>
      </c>
      <c r="AE552" s="666" t="str">
        <f t="shared" si="22"/>
        <v/>
      </c>
      <c r="AF552" s="667" t="s">
        <v>126</v>
      </c>
      <c r="AG552" s="668" t="str">
        <f t="shared" si="23"/>
        <v/>
      </c>
    </row>
    <row r="553" spans="1:33" ht="36.75" customHeight="1">
      <c r="A553" s="660">
        <f t="shared" si="24"/>
        <v>543</v>
      </c>
      <c r="B553" s="1309" t="str">
        <f>IF(基本情報入力シート!C596="","",基本情報入力シート!C596)</f>
        <v/>
      </c>
      <c r="C553" s="1310"/>
      <c r="D553" s="1310"/>
      <c r="E553" s="1310"/>
      <c r="F553" s="1310"/>
      <c r="G553" s="1310"/>
      <c r="H553" s="1310"/>
      <c r="I553" s="1310"/>
      <c r="J553" s="1310"/>
      <c r="K553" s="1311"/>
      <c r="L553" s="660" t="str">
        <f>IF(基本情報入力シート!M596="","",基本情報入力シート!M596)</f>
        <v/>
      </c>
      <c r="M553" s="660" t="str">
        <f>IF(基本情報入力シート!R596="","",基本情報入力シート!R596)</f>
        <v/>
      </c>
      <c r="N553" s="660" t="str">
        <f>IF(基本情報入力シート!W596="","",基本情報入力シート!W596)</f>
        <v/>
      </c>
      <c r="O553" s="660" t="str">
        <f>IF(基本情報入力シート!X596="","",基本情報入力シート!X596)</f>
        <v/>
      </c>
      <c r="P553" s="661" t="str">
        <f>IF(基本情報入力シート!Y596="","",基本情報入力シート!Y596)</f>
        <v/>
      </c>
      <c r="Q553" s="641" t="str">
        <f>IF(基本情報入力シート!Z596="","",基本情報入力シート!Z596)</f>
        <v/>
      </c>
      <c r="R553" s="662" t="str">
        <f>IF(基本情報入力シート!AA596="","",基本情報入力シート!AA596)</f>
        <v/>
      </c>
      <c r="S553" s="157"/>
      <c r="T553" s="663" t="str">
        <f>IF(P553="","",VLOOKUP(P553,【参考】数式用2!$A$3:$C$26,3,FALSE))</f>
        <v/>
      </c>
      <c r="U553" s="664" t="s">
        <v>121</v>
      </c>
      <c r="V553" s="158"/>
      <c r="W553" s="665" t="s">
        <v>122</v>
      </c>
      <c r="X553" s="158"/>
      <c r="Y553" s="664" t="s">
        <v>123</v>
      </c>
      <c r="Z553" s="158"/>
      <c r="AA553" s="664" t="s">
        <v>122</v>
      </c>
      <c r="AB553" s="158"/>
      <c r="AC553" s="664" t="s">
        <v>124</v>
      </c>
      <c r="AD553" s="306" t="s">
        <v>125</v>
      </c>
      <c r="AE553" s="666" t="str">
        <f t="shared" si="22"/>
        <v/>
      </c>
      <c r="AF553" s="667" t="s">
        <v>126</v>
      </c>
      <c r="AG553" s="668" t="str">
        <f t="shared" si="23"/>
        <v/>
      </c>
    </row>
    <row r="554" spans="1:33" ht="36.75" customHeight="1">
      <c r="A554" s="660">
        <f t="shared" si="24"/>
        <v>544</v>
      </c>
      <c r="B554" s="1309" t="str">
        <f>IF(基本情報入力シート!C597="","",基本情報入力シート!C597)</f>
        <v/>
      </c>
      <c r="C554" s="1310"/>
      <c r="D554" s="1310"/>
      <c r="E554" s="1310"/>
      <c r="F554" s="1310"/>
      <c r="G554" s="1310"/>
      <c r="H554" s="1310"/>
      <c r="I554" s="1310"/>
      <c r="J554" s="1310"/>
      <c r="K554" s="1311"/>
      <c r="L554" s="660" t="str">
        <f>IF(基本情報入力シート!M597="","",基本情報入力シート!M597)</f>
        <v/>
      </c>
      <c r="M554" s="660" t="str">
        <f>IF(基本情報入力シート!R597="","",基本情報入力シート!R597)</f>
        <v/>
      </c>
      <c r="N554" s="660" t="str">
        <f>IF(基本情報入力シート!W597="","",基本情報入力シート!W597)</f>
        <v/>
      </c>
      <c r="O554" s="660" t="str">
        <f>IF(基本情報入力シート!X597="","",基本情報入力シート!X597)</f>
        <v/>
      </c>
      <c r="P554" s="661" t="str">
        <f>IF(基本情報入力シート!Y597="","",基本情報入力シート!Y597)</f>
        <v/>
      </c>
      <c r="Q554" s="641" t="str">
        <f>IF(基本情報入力シート!Z597="","",基本情報入力シート!Z597)</f>
        <v/>
      </c>
      <c r="R554" s="662" t="str">
        <f>IF(基本情報入力シート!AA597="","",基本情報入力シート!AA597)</f>
        <v/>
      </c>
      <c r="S554" s="157"/>
      <c r="T554" s="663" t="str">
        <f>IF(P554="","",VLOOKUP(P554,【参考】数式用2!$A$3:$C$26,3,FALSE))</f>
        <v/>
      </c>
      <c r="U554" s="664" t="s">
        <v>121</v>
      </c>
      <c r="V554" s="158"/>
      <c r="W554" s="665" t="s">
        <v>122</v>
      </c>
      <c r="X554" s="158"/>
      <c r="Y554" s="664" t="s">
        <v>123</v>
      </c>
      <c r="Z554" s="158"/>
      <c r="AA554" s="664" t="s">
        <v>122</v>
      </c>
      <c r="AB554" s="158"/>
      <c r="AC554" s="664" t="s">
        <v>124</v>
      </c>
      <c r="AD554" s="306" t="s">
        <v>125</v>
      </c>
      <c r="AE554" s="666" t="str">
        <f t="shared" si="22"/>
        <v/>
      </c>
      <c r="AF554" s="667" t="s">
        <v>126</v>
      </c>
      <c r="AG554" s="668" t="str">
        <f t="shared" si="23"/>
        <v/>
      </c>
    </row>
    <row r="555" spans="1:33" ht="36.75" customHeight="1">
      <c r="A555" s="660">
        <f t="shared" si="24"/>
        <v>545</v>
      </c>
      <c r="B555" s="1309" t="str">
        <f>IF(基本情報入力シート!C598="","",基本情報入力シート!C598)</f>
        <v/>
      </c>
      <c r="C555" s="1310"/>
      <c r="D555" s="1310"/>
      <c r="E555" s="1310"/>
      <c r="F555" s="1310"/>
      <c r="G555" s="1310"/>
      <c r="H555" s="1310"/>
      <c r="I555" s="1310"/>
      <c r="J555" s="1310"/>
      <c r="K555" s="1311"/>
      <c r="L555" s="660" t="str">
        <f>IF(基本情報入力シート!M598="","",基本情報入力シート!M598)</f>
        <v/>
      </c>
      <c r="M555" s="660" t="str">
        <f>IF(基本情報入力シート!R598="","",基本情報入力シート!R598)</f>
        <v/>
      </c>
      <c r="N555" s="660" t="str">
        <f>IF(基本情報入力シート!W598="","",基本情報入力シート!W598)</f>
        <v/>
      </c>
      <c r="O555" s="660" t="str">
        <f>IF(基本情報入力シート!X598="","",基本情報入力シート!X598)</f>
        <v/>
      </c>
      <c r="P555" s="661" t="str">
        <f>IF(基本情報入力シート!Y598="","",基本情報入力シート!Y598)</f>
        <v/>
      </c>
      <c r="Q555" s="641" t="str">
        <f>IF(基本情報入力シート!Z598="","",基本情報入力シート!Z598)</f>
        <v/>
      </c>
      <c r="R555" s="662" t="str">
        <f>IF(基本情報入力シート!AA598="","",基本情報入力シート!AA598)</f>
        <v/>
      </c>
      <c r="S555" s="157"/>
      <c r="T555" s="663" t="str">
        <f>IF(P555="","",VLOOKUP(P555,【参考】数式用2!$A$3:$C$26,3,FALSE))</f>
        <v/>
      </c>
      <c r="U555" s="664" t="s">
        <v>121</v>
      </c>
      <c r="V555" s="158"/>
      <c r="W555" s="665" t="s">
        <v>122</v>
      </c>
      <c r="X555" s="158"/>
      <c r="Y555" s="664" t="s">
        <v>123</v>
      </c>
      <c r="Z555" s="158"/>
      <c r="AA555" s="664" t="s">
        <v>122</v>
      </c>
      <c r="AB555" s="158"/>
      <c r="AC555" s="664" t="s">
        <v>124</v>
      </c>
      <c r="AD555" s="306" t="s">
        <v>125</v>
      </c>
      <c r="AE555" s="666" t="str">
        <f t="shared" si="22"/>
        <v/>
      </c>
      <c r="AF555" s="667" t="s">
        <v>126</v>
      </c>
      <c r="AG555" s="668" t="str">
        <f t="shared" si="23"/>
        <v/>
      </c>
    </row>
    <row r="556" spans="1:33" ht="36.75" customHeight="1">
      <c r="A556" s="660">
        <f t="shared" si="24"/>
        <v>546</v>
      </c>
      <c r="B556" s="1309" t="str">
        <f>IF(基本情報入力シート!C599="","",基本情報入力シート!C599)</f>
        <v/>
      </c>
      <c r="C556" s="1310"/>
      <c r="D556" s="1310"/>
      <c r="E556" s="1310"/>
      <c r="F556" s="1310"/>
      <c r="G556" s="1310"/>
      <c r="H556" s="1310"/>
      <c r="I556" s="1310"/>
      <c r="J556" s="1310"/>
      <c r="K556" s="1311"/>
      <c r="L556" s="660" t="str">
        <f>IF(基本情報入力シート!M599="","",基本情報入力シート!M599)</f>
        <v/>
      </c>
      <c r="M556" s="660" t="str">
        <f>IF(基本情報入力シート!R599="","",基本情報入力シート!R599)</f>
        <v/>
      </c>
      <c r="N556" s="660" t="str">
        <f>IF(基本情報入力シート!W599="","",基本情報入力シート!W599)</f>
        <v/>
      </c>
      <c r="O556" s="660" t="str">
        <f>IF(基本情報入力シート!X599="","",基本情報入力シート!X599)</f>
        <v/>
      </c>
      <c r="P556" s="661" t="str">
        <f>IF(基本情報入力シート!Y599="","",基本情報入力シート!Y599)</f>
        <v/>
      </c>
      <c r="Q556" s="641" t="str">
        <f>IF(基本情報入力シート!Z599="","",基本情報入力シート!Z599)</f>
        <v/>
      </c>
      <c r="R556" s="662" t="str">
        <f>IF(基本情報入力シート!AA599="","",基本情報入力シート!AA599)</f>
        <v/>
      </c>
      <c r="S556" s="157"/>
      <c r="T556" s="663" t="str">
        <f>IF(P556="","",VLOOKUP(P556,【参考】数式用2!$A$3:$C$26,3,FALSE))</f>
        <v/>
      </c>
      <c r="U556" s="664" t="s">
        <v>121</v>
      </c>
      <c r="V556" s="158"/>
      <c r="W556" s="665" t="s">
        <v>122</v>
      </c>
      <c r="X556" s="158"/>
      <c r="Y556" s="664" t="s">
        <v>123</v>
      </c>
      <c r="Z556" s="158"/>
      <c r="AA556" s="664" t="s">
        <v>122</v>
      </c>
      <c r="AB556" s="158"/>
      <c r="AC556" s="664" t="s">
        <v>124</v>
      </c>
      <c r="AD556" s="306" t="s">
        <v>125</v>
      </c>
      <c r="AE556" s="666" t="str">
        <f t="shared" si="22"/>
        <v/>
      </c>
      <c r="AF556" s="667" t="s">
        <v>126</v>
      </c>
      <c r="AG556" s="668" t="str">
        <f t="shared" si="23"/>
        <v/>
      </c>
    </row>
    <row r="557" spans="1:33" ht="36.75" customHeight="1">
      <c r="A557" s="660">
        <f t="shared" si="24"/>
        <v>547</v>
      </c>
      <c r="B557" s="1309" t="str">
        <f>IF(基本情報入力シート!C600="","",基本情報入力シート!C600)</f>
        <v/>
      </c>
      <c r="C557" s="1310"/>
      <c r="D557" s="1310"/>
      <c r="E557" s="1310"/>
      <c r="F557" s="1310"/>
      <c r="G557" s="1310"/>
      <c r="H557" s="1310"/>
      <c r="I557" s="1310"/>
      <c r="J557" s="1310"/>
      <c r="K557" s="1311"/>
      <c r="L557" s="660" t="str">
        <f>IF(基本情報入力シート!M600="","",基本情報入力シート!M600)</f>
        <v/>
      </c>
      <c r="M557" s="660" t="str">
        <f>IF(基本情報入力シート!R600="","",基本情報入力シート!R600)</f>
        <v/>
      </c>
      <c r="N557" s="660" t="str">
        <f>IF(基本情報入力シート!W600="","",基本情報入力シート!W600)</f>
        <v/>
      </c>
      <c r="O557" s="660" t="str">
        <f>IF(基本情報入力シート!X600="","",基本情報入力シート!X600)</f>
        <v/>
      </c>
      <c r="P557" s="661" t="str">
        <f>IF(基本情報入力シート!Y600="","",基本情報入力シート!Y600)</f>
        <v/>
      </c>
      <c r="Q557" s="641" t="str">
        <f>IF(基本情報入力シート!Z600="","",基本情報入力シート!Z600)</f>
        <v/>
      </c>
      <c r="R557" s="662" t="str">
        <f>IF(基本情報入力シート!AA600="","",基本情報入力シート!AA600)</f>
        <v/>
      </c>
      <c r="S557" s="157"/>
      <c r="T557" s="663" t="str">
        <f>IF(P557="","",VLOOKUP(P557,【参考】数式用2!$A$3:$C$26,3,FALSE))</f>
        <v/>
      </c>
      <c r="U557" s="664" t="s">
        <v>121</v>
      </c>
      <c r="V557" s="158"/>
      <c r="W557" s="665" t="s">
        <v>122</v>
      </c>
      <c r="X557" s="158"/>
      <c r="Y557" s="664" t="s">
        <v>123</v>
      </c>
      <c r="Z557" s="158"/>
      <c r="AA557" s="664" t="s">
        <v>122</v>
      </c>
      <c r="AB557" s="158"/>
      <c r="AC557" s="664" t="s">
        <v>124</v>
      </c>
      <c r="AD557" s="306" t="s">
        <v>125</v>
      </c>
      <c r="AE557" s="666" t="str">
        <f t="shared" si="22"/>
        <v/>
      </c>
      <c r="AF557" s="667" t="s">
        <v>126</v>
      </c>
      <c r="AG557" s="668" t="str">
        <f t="shared" si="23"/>
        <v/>
      </c>
    </row>
    <row r="558" spans="1:33" ht="36.75" customHeight="1">
      <c r="A558" s="660">
        <f t="shared" si="24"/>
        <v>548</v>
      </c>
      <c r="B558" s="1309" t="str">
        <f>IF(基本情報入力シート!C601="","",基本情報入力シート!C601)</f>
        <v/>
      </c>
      <c r="C558" s="1310"/>
      <c r="D558" s="1310"/>
      <c r="E558" s="1310"/>
      <c r="F558" s="1310"/>
      <c r="G558" s="1310"/>
      <c r="H558" s="1310"/>
      <c r="I558" s="1310"/>
      <c r="J558" s="1310"/>
      <c r="K558" s="1311"/>
      <c r="L558" s="660" t="str">
        <f>IF(基本情報入力シート!M601="","",基本情報入力シート!M601)</f>
        <v/>
      </c>
      <c r="M558" s="660" t="str">
        <f>IF(基本情報入力シート!R601="","",基本情報入力シート!R601)</f>
        <v/>
      </c>
      <c r="N558" s="660" t="str">
        <f>IF(基本情報入力シート!W601="","",基本情報入力シート!W601)</f>
        <v/>
      </c>
      <c r="O558" s="660" t="str">
        <f>IF(基本情報入力シート!X601="","",基本情報入力シート!X601)</f>
        <v/>
      </c>
      <c r="P558" s="661" t="str">
        <f>IF(基本情報入力シート!Y601="","",基本情報入力シート!Y601)</f>
        <v/>
      </c>
      <c r="Q558" s="641" t="str">
        <f>IF(基本情報入力シート!Z601="","",基本情報入力シート!Z601)</f>
        <v/>
      </c>
      <c r="R558" s="662" t="str">
        <f>IF(基本情報入力シート!AA601="","",基本情報入力シート!AA601)</f>
        <v/>
      </c>
      <c r="S558" s="157"/>
      <c r="T558" s="663" t="str">
        <f>IF(P558="","",VLOOKUP(P558,【参考】数式用2!$A$3:$C$26,3,FALSE))</f>
        <v/>
      </c>
      <c r="U558" s="664" t="s">
        <v>121</v>
      </c>
      <c r="V558" s="158"/>
      <c r="W558" s="665" t="s">
        <v>122</v>
      </c>
      <c r="X558" s="158"/>
      <c r="Y558" s="664" t="s">
        <v>123</v>
      </c>
      <c r="Z558" s="158"/>
      <c r="AA558" s="664" t="s">
        <v>122</v>
      </c>
      <c r="AB558" s="158"/>
      <c r="AC558" s="664" t="s">
        <v>124</v>
      </c>
      <c r="AD558" s="306" t="s">
        <v>125</v>
      </c>
      <c r="AE558" s="666" t="str">
        <f t="shared" si="22"/>
        <v/>
      </c>
      <c r="AF558" s="667" t="s">
        <v>126</v>
      </c>
      <c r="AG558" s="668" t="str">
        <f t="shared" si="23"/>
        <v/>
      </c>
    </row>
    <row r="559" spans="1:33" ht="36.75" customHeight="1">
      <c r="A559" s="660">
        <f t="shared" si="24"/>
        <v>549</v>
      </c>
      <c r="B559" s="1309" t="str">
        <f>IF(基本情報入力シート!C602="","",基本情報入力シート!C602)</f>
        <v/>
      </c>
      <c r="C559" s="1310"/>
      <c r="D559" s="1310"/>
      <c r="E559" s="1310"/>
      <c r="F559" s="1310"/>
      <c r="G559" s="1310"/>
      <c r="H559" s="1310"/>
      <c r="I559" s="1310"/>
      <c r="J559" s="1310"/>
      <c r="K559" s="1311"/>
      <c r="L559" s="660" t="str">
        <f>IF(基本情報入力シート!M602="","",基本情報入力シート!M602)</f>
        <v/>
      </c>
      <c r="M559" s="660" t="str">
        <f>IF(基本情報入力シート!R602="","",基本情報入力シート!R602)</f>
        <v/>
      </c>
      <c r="N559" s="660" t="str">
        <f>IF(基本情報入力シート!W602="","",基本情報入力シート!W602)</f>
        <v/>
      </c>
      <c r="O559" s="660" t="str">
        <f>IF(基本情報入力シート!X602="","",基本情報入力シート!X602)</f>
        <v/>
      </c>
      <c r="P559" s="661" t="str">
        <f>IF(基本情報入力シート!Y602="","",基本情報入力シート!Y602)</f>
        <v/>
      </c>
      <c r="Q559" s="641" t="str">
        <f>IF(基本情報入力シート!Z602="","",基本情報入力シート!Z602)</f>
        <v/>
      </c>
      <c r="R559" s="662" t="str">
        <f>IF(基本情報入力シート!AA602="","",基本情報入力シート!AA602)</f>
        <v/>
      </c>
      <c r="S559" s="157"/>
      <c r="T559" s="663" t="str">
        <f>IF(P559="","",VLOOKUP(P559,【参考】数式用2!$A$3:$C$26,3,FALSE))</f>
        <v/>
      </c>
      <c r="U559" s="664" t="s">
        <v>121</v>
      </c>
      <c r="V559" s="158"/>
      <c r="W559" s="665" t="s">
        <v>122</v>
      </c>
      <c r="X559" s="158"/>
      <c r="Y559" s="664" t="s">
        <v>123</v>
      </c>
      <c r="Z559" s="158"/>
      <c r="AA559" s="664" t="s">
        <v>122</v>
      </c>
      <c r="AB559" s="158"/>
      <c r="AC559" s="664" t="s">
        <v>124</v>
      </c>
      <c r="AD559" s="306" t="s">
        <v>125</v>
      </c>
      <c r="AE559" s="666" t="str">
        <f t="shared" si="22"/>
        <v/>
      </c>
      <c r="AF559" s="667" t="s">
        <v>126</v>
      </c>
      <c r="AG559" s="668" t="str">
        <f t="shared" si="23"/>
        <v/>
      </c>
    </row>
    <row r="560" spans="1:33" ht="36.75" customHeight="1">
      <c r="A560" s="660">
        <f t="shared" si="24"/>
        <v>550</v>
      </c>
      <c r="B560" s="1309" t="str">
        <f>IF(基本情報入力シート!C603="","",基本情報入力シート!C603)</f>
        <v/>
      </c>
      <c r="C560" s="1310"/>
      <c r="D560" s="1310"/>
      <c r="E560" s="1310"/>
      <c r="F560" s="1310"/>
      <c r="G560" s="1310"/>
      <c r="H560" s="1310"/>
      <c r="I560" s="1310"/>
      <c r="J560" s="1310"/>
      <c r="K560" s="1311"/>
      <c r="L560" s="660" t="str">
        <f>IF(基本情報入力シート!M603="","",基本情報入力シート!M603)</f>
        <v/>
      </c>
      <c r="M560" s="660" t="str">
        <f>IF(基本情報入力シート!R603="","",基本情報入力シート!R603)</f>
        <v/>
      </c>
      <c r="N560" s="660" t="str">
        <f>IF(基本情報入力シート!W603="","",基本情報入力シート!W603)</f>
        <v/>
      </c>
      <c r="O560" s="660" t="str">
        <f>IF(基本情報入力シート!X603="","",基本情報入力シート!X603)</f>
        <v/>
      </c>
      <c r="P560" s="661" t="str">
        <f>IF(基本情報入力シート!Y603="","",基本情報入力シート!Y603)</f>
        <v/>
      </c>
      <c r="Q560" s="641" t="str">
        <f>IF(基本情報入力シート!Z603="","",基本情報入力シート!Z603)</f>
        <v/>
      </c>
      <c r="R560" s="662" t="str">
        <f>IF(基本情報入力シート!AA603="","",基本情報入力シート!AA603)</f>
        <v/>
      </c>
      <c r="S560" s="157"/>
      <c r="T560" s="663" t="str">
        <f>IF(P560="","",VLOOKUP(P560,【参考】数式用2!$A$3:$C$26,3,FALSE))</f>
        <v/>
      </c>
      <c r="U560" s="664" t="s">
        <v>121</v>
      </c>
      <c r="V560" s="158"/>
      <c r="W560" s="665" t="s">
        <v>122</v>
      </c>
      <c r="X560" s="158"/>
      <c r="Y560" s="664" t="s">
        <v>123</v>
      </c>
      <c r="Z560" s="158"/>
      <c r="AA560" s="664" t="s">
        <v>122</v>
      </c>
      <c r="AB560" s="158"/>
      <c r="AC560" s="664" t="s">
        <v>124</v>
      </c>
      <c r="AD560" s="306" t="s">
        <v>125</v>
      </c>
      <c r="AE560" s="666" t="str">
        <f t="shared" si="22"/>
        <v/>
      </c>
      <c r="AF560" s="667" t="s">
        <v>126</v>
      </c>
      <c r="AG560" s="668" t="str">
        <f t="shared" si="23"/>
        <v/>
      </c>
    </row>
    <row r="561" spans="1:33" ht="36.75" customHeight="1">
      <c r="A561" s="660">
        <f t="shared" si="24"/>
        <v>551</v>
      </c>
      <c r="B561" s="1309" t="str">
        <f>IF(基本情報入力シート!C604="","",基本情報入力シート!C604)</f>
        <v/>
      </c>
      <c r="C561" s="1310"/>
      <c r="D561" s="1310"/>
      <c r="E561" s="1310"/>
      <c r="F561" s="1310"/>
      <c r="G561" s="1310"/>
      <c r="H561" s="1310"/>
      <c r="I561" s="1310"/>
      <c r="J561" s="1310"/>
      <c r="K561" s="1311"/>
      <c r="L561" s="660" t="str">
        <f>IF(基本情報入力シート!M604="","",基本情報入力シート!M604)</f>
        <v/>
      </c>
      <c r="M561" s="660" t="str">
        <f>IF(基本情報入力シート!R604="","",基本情報入力シート!R604)</f>
        <v/>
      </c>
      <c r="N561" s="660" t="str">
        <f>IF(基本情報入力シート!W604="","",基本情報入力シート!W604)</f>
        <v/>
      </c>
      <c r="O561" s="660" t="str">
        <f>IF(基本情報入力シート!X604="","",基本情報入力シート!X604)</f>
        <v/>
      </c>
      <c r="P561" s="661" t="str">
        <f>IF(基本情報入力シート!Y604="","",基本情報入力シート!Y604)</f>
        <v/>
      </c>
      <c r="Q561" s="641" t="str">
        <f>IF(基本情報入力シート!Z604="","",基本情報入力シート!Z604)</f>
        <v/>
      </c>
      <c r="R561" s="662" t="str">
        <f>IF(基本情報入力シート!AA604="","",基本情報入力シート!AA604)</f>
        <v/>
      </c>
      <c r="S561" s="157"/>
      <c r="T561" s="663" t="str">
        <f>IF(P561="","",VLOOKUP(P561,【参考】数式用2!$A$3:$C$26,3,FALSE))</f>
        <v/>
      </c>
      <c r="U561" s="664" t="s">
        <v>121</v>
      </c>
      <c r="V561" s="158"/>
      <c r="W561" s="665" t="s">
        <v>122</v>
      </c>
      <c r="X561" s="158"/>
      <c r="Y561" s="664" t="s">
        <v>123</v>
      </c>
      <c r="Z561" s="158"/>
      <c r="AA561" s="664" t="s">
        <v>122</v>
      </c>
      <c r="AB561" s="158"/>
      <c r="AC561" s="664" t="s">
        <v>124</v>
      </c>
      <c r="AD561" s="306" t="s">
        <v>125</v>
      </c>
      <c r="AE561" s="666" t="str">
        <f t="shared" si="22"/>
        <v/>
      </c>
      <c r="AF561" s="667" t="s">
        <v>126</v>
      </c>
      <c r="AG561" s="668" t="str">
        <f t="shared" si="23"/>
        <v/>
      </c>
    </row>
    <row r="562" spans="1:33" ht="36.75" customHeight="1">
      <c r="A562" s="660">
        <f t="shared" si="24"/>
        <v>552</v>
      </c>
      <c r="B562" s="1309" t="str">
        <f>IF(基本情報入力シート!C605="","",基本情報入力シート!C605)</f>
        <v/>
      </c>
      <c r="C562" s="1310"/>
      <c r="D562" s="1310"/>
      <c r="E562" s="1310"/>
      <c r="F562" s="1310"/>
      <c r="G562" s="1310"/>
      <c r="H562" s="1310"/>
      <c r="I562" s="1310"/>
      <c r="J562" s="1310"/>
      <c r="K562" s="1311"/>
      <c r="L562" s="660" t="str">
        <f>IF(基本情報入力シート!M605="","",基本情報入力シート!M605)</f>
        <v/>
      </c>
      <c r="M562" s="660" t="str">
        <f>IF(基本情報入力シート!R605="","",基本情報入力シート!R605)</f>
        <v/>
      </c>
      <c r="N562" s="660" t="str">
        <f>IF(基本情報入力シート!W605="","",基本情報入力シート!W605)</f>
        <v/>
      </c>
      <c r="O562" s="660" t="str">
        <f>IF(基本情報入力シート!X605="","",基本情報入力シート!X605)</f>
        <v/>
      </c>
      <c r="P562" s="661" t="str">
        <f>IF(基本情報入力シート!Y605="","",基本情報入力シート!Y605)</f>
        <v/>
      </c>
      <c r="Q562" s="641" t="str">
        <f>IF(基本情報入力シート!Z605="","",基本情報入力シート!Z605)</f>
        <v/>
      </c>
      <c r="R562" s="662" t="str">
        <f>IF(基本情報入力シート!AA605="","",基本情報入力シート!AA605)</f>
        <v/>
      </c>
      <c r="S562" s="157"/>
      <c r="T562" s="663" t="str">
        <f>IF(P562="","",VLOOKUP(P562,【参考】数式用2!$A$3:$C$26,3,FALSE))</f>
        <v/>
      </c>
      <c r="U562" s="664" t="s">
        <v>121</v>
      </c>
      <c r="V562" s="158"/>
      <c r="W562" s="665" t="s">
        <v>122</v>
      </c>
      <c r="X562" s="158"/>
      <c r="Y562" s="664" t="s">
        <v>123</v>
      </c>
      <c r="Z562" s="158"/>
      <c r="AA562" s="664" t="s">
        <v>122</v>
      </c>
      <c r="AB562" s="158"/>
      <c r="AC562" s="664" t="s">
        <v>124</v>
      </c>
      <c r="AD562" s="306" t="s">
        <v>125</v>
      </c>
      <c r="AE562" s="666" t="str">
        <f t="shared" si="22"/>
        <v/>
      </c>
      <c r="AF562" s="667" t="s">
        <v>126</v>
      </c>
      <c r="AG562" s="668" t="str">
        <f t="shared" si="23"/>
        <v/>
      </c>
    </row>
    <row r="563" spans="1:33" ht="36.75" customHeight="1">
      <c r="A563" s="660">
        <f t="shared" si="24"/>
        <v>553</v>
      </c>
      <c r="B563" s="1309" t="str">
        <f>IF(基本情報入力シート!C606="","",基本情報入力シート!C606)</f>
        <v/>
      </c>
      <c r="C563" s="1310"/>
      <c r="D563" s="1310"/>
      <c r="E563" s="1310"/>
      <c r="F563" s="1310"/>
      <c r="G563" s="1310"/>
      <c r="H563" s="1310"/>
      <c r="I563" s="1310"/>
      <c r="J563" s="1310"/>
      <c r="K563" s="1311"/>
      <c r="L563" s="660" t="str">
        <f>IF(基本情報入力シート!M606="","",基本情報入力シート!M606)</f>
        <v/>
      </c>
      <c r="M563" s="660" t="str">
        <f>IF(基本情報入力シート!R606="","",基本情報入力シート!R606)</f>
        <v/>
      </c>
      <c r="N563" s="660" t="str">
        <f>IF(基本情報入力シート!W606="","",基本情報入力シート!W606)</f>
        <v/>
      </c>
      <c r="O563" s="660" t="str">
        <f>IF(基本情報入力シート!X606="","",基本情報入力シート!X606)</f>
        <v/>
      </c>
      <c r="P563" s="661" t="str">
        <f>IF(基本情報入力シート!Y606="","",基本情報入力シート!Y606)</f>
        <v/>
      </c>
      <c r="Q563" s="641" t="str">
        <f>IF(基本情報入力シート!Z606="","",基本情報入力シート!Z606)</f>
        <v/>
      </c>
      <c r="R563" s="662" t="str">
        <f>IF(基本情報入力シート!AA606="","",基本情報入力シート!AA606)</f>
        <v/>
      </c>
      <c r="S563" s="157"/>
      <c r="T563" s="663" t="str">
        <f>IF(P563="","",VLOOKUP(P563,【参考】数式用2!$A$3:$C$26,3,FALSE))</f>
        <v/>
      </c>
      <c r="U563" s="664" t="s">
        <v>121</v>
      </c>
      <c r="V563" s="158"/>
      <c r="W563" s="665" t="s">
        <v>122</v>
      </c>
      <c r="X563" s="158"/>
      <c r="Y563" s="664" t="s">
        <v>123</v>
      </c>
      <c r="Z563" s="158"/>
      <c r="AA563" s="664" t="s">
        <v>122</v>
      </c>
      <c r="AB563" s="158"/>
      <c r="AC563" s="664" t="s">
        <v>124</v>
      </c>
      <c r="AD563" s="306" t="s">
        <v>125</v>
      </c>
      <c r="AE563" s="666" t="str">
        <f t="shared" si="22"/>
        <v/>
      </c>
      <c r="AF563" s="667" t="s">
        <v>126</v>
      </c>
      <c r="AG563" s="668" t="str">
        <f t="shared" si="23"/>
        <v/>
      </c>
    </row>
    <row r="564" spans="1:33" ht="36.75" customHeight="1">
      <c r="A564" s="660">
        <f t="shared" si="24"/>
        <v>554</v>
      </c>
      <c r="B564" s="1309" t="str">
        <f>IF(基本情報入力シート!C607="","",基本情報入力シート!C607)</f>
        <v/>
      </c>
      <c r="C564" s="1310"/>
      <c r="D564" s="1310"/>
      <c r="E564" s="1310"/>
      <c r="F564" s="1310"/>
      <c r="G564" s="1310"/>
      <c r="H564" s="1310"/>
      <c r="I564" s="1310"/>
      <c r="J564" s="1310"/>
      <c r="K564" s="1311"/>
      <c r="L564" s="660" t="str">
        <f>IF(基本情報入力シート!M607="","",基本情報入力シート!M607)</f>
        <v/>
      </c>
      <c r="M564" s="660" t="str">
        <f>IF(基本情報入力シート!R607="","",基本情報入力シート!R607)</f>
        <v/>
      </c>
      <c r="N564" s="660" t="str">
        <f>IF(基本情報入力シート!W607="","",基本情報入力シート!W607)</f>
        <v/>
      </c>
      <c r="O564" s="660" t="str">
        <f>IF(基本情報入力シート!X607="","",基本情報入力シート!X607)</f>
        <v/>
      </c>
      <c r="P564" s="661" t="str">
        <f>IF(基本情報入力シート!Y607="","",基本情報入力シート!Y607)</f>
        <v/>
      </c>
      <c r="Q564" s="641" t="str">
        <f>IF(基本情報入力シート!Z607="","",基本情報入力シート!Z607)</f>
        <v/>
      </c>
      <c r="R564" s="662" t="str">
        <f>IF(基本情報入力シート!AA607="","",基本情報入力シート!AA607)</f>
        <v/>
      </c>
      <c r="S564" s="157"/>
      <c r="T564" s="663" t="str">
        <f>IF(P564="","",VLOOKUP(P564,【参考】数式用2!$A$3:$C$26,3,FALSE))</f>
        <v/>
      </c>
      <c r="U564" s="664" t="s">
        <v>121</v>
      </c>
      <c r="V564" s="158"/>
      <c r="W564" s="665" t="s">
        <v>122</v>
      </c>
      <c r="X564" s="158"/>
      <c r="Y564" s="664" t="s">
        <v>123</v>
      </c>
      <c r="Z564" s="158"/>
      <c r="AA564" s="664" t="s">
        <v>122</v>
      </c>
      <c r="AB564" s="158"/>
      <c r="AC564" s="664" t="s">
        <v>124</v>
      </c>
      <c r="AD564" s="306" t="s">
        <v>125</v>
      </c>
      <c r="AE564" s="666" t="str">
        <f t="shared" si="22"/>
        <v/>
      </c>
      <c r="AF564" s="667" t="s">
        <v>126</v>
      </c>
      <c r="AG564" s="668" t="str">
        <f t="shared" si="23"/>
        <v/>
      </c>
    </row>
    <row r="565" spans="1:33" ht="36.75" customHeight="1">
      <c r="A565" s="660">
        <f t="shared" si="24"/>
        <v>555</v>
      </c>
      <c r="B565" s="1309" t="str">
        <f>IF(基本情報入力シート!C608="","",基本情報入力シート!C608)</f>
        <v/>
      </c>
      <c r="C565" s="1310"/>
      <c r="D565" s="1310"/>
      <c r="E565" s="1310"/>
      <c r="F565" s="1310"/>
      <c r="G565" s="1310"/>
      <c r="H565" s="1310"/>
      <c r="I565" s="1310"/>
      <c r="J565" s="1310"/>
      <c r="K565" s="1311"/>
      <c r="L565" s="660" t="str">
        <f>IF(基本情報入力シート!M608="","",基本情報入力シート!M608)</f>
        <v/>
      </c>
      <c r="M565" s="660" t="str">
        <f>IF(基本情報入力シート!R608="","",基本情報入力シート!R608)</f>
        <v/>
      </c>
      <c r="N565" s="660" t="str">
        <f>IF(基本情報入力シート!W608="","",基本情報入力シート!W608)</f>
        <v/>
      </c>
      <c r="O565" s="660" t="str">
        <f>IF(基本情報入力シート!X608="","",基本情報入力シート!X608)</f>
        <v/>
      </c>
      <c r="P565" s="661" t="str">
        <f>IF(基本情報入力シート!Y608="","",基本情報入力シート!Y608)</f>
        <v/>
      </c>
      <c r="Q565" s="641" t="str">
        <f>IF(基本情報入力シート!Z608="","",基本情報入力シート!Z608)</f>
        <v/>
      </c>
      <c r="R565" s="662" t="str">
        <f>IF(基本情報入力シート!AA608="","",基本情報入力シート!AA608)</f>
        <v/>
      </c>
      <c r="S565" s="157"/>
      <c r="T565" s="663" t="str">
        <f>IF(P565="","",VLOOKUP(P565,【参考】数式用2!$A$3:$C$26,3,FALSE))</f>
        <v/>
      </c>
      <c r="U565" s="664" t="s">
        <v>121</v>
      </c>
      <c r="V565" s="158"/>
      <c r="W565" s="665" t="s">
        <v>122</v>
      </c>
      <c r="X565" s="158"/>
      <c r="Y565" s="664" t="s">
        <v>123</v>
      </c>
      <c r="Z565" s="158"/>
      <c r="AA565" s="664" t="s">
        <v>122</v>
      </c>
      <c r="AB565" s="158"/>
      <c r="AC565" s="664" t="s">
        <v>124</v>
      </c>
      <c r="AD565" s="306" t="s">
        <v>125</v>
      </c>
      <c r="AE565" s="666" t="str">
        <f t="shared" si="22"/>
        <v/>
      </c>
      <c r="AF565" s="667" t="s">
        <v>126</v>
      </c>
      <c r="AG565" s="668" t="str">
        <f t="shared" si="23"/>
        <v/>
      </c>
    </row>
    <row r="566" spans="1:33" ht="36.75" customHeight="1">
      <c r="A566" s="660">
        <f t="shared" si="24"/>
        <v>556</v>
      </c>
      <c r="B566" s="1309" t="str">
        <f>IF(基本情報入力シート!C609="","",基本情報入力シート!C609)</f>
        <v/>
      </c>
      <c r="C566" s="1310"/>
      <c r="D566" s="1310"/>
      <c r="E566" s="1310"/>
      <c r="F566" s="1310"/>
      <c r="G566" s="1310"/>
      <c r="H566" s="1310"/>
      <c r="I566" s="1310"/>
      <c r="J566" s="1310"/>
      <c r="K566" s="1311"/>
      <c r="L566" s="660" t="str">
        <f>IF(基本情報入力シート!M609="","",基本情報入力シート!M609)</f>
        <v/>
      </c>
      <c r="M566" s="660" t="str">
        <f>IF(基本情報入力シート!R609="","",基本情報入力シート!R609)</f>
        <v/>
      </c>
      <c r="N566" s="660" t="str">
        <f>IF(基本情報入力シート!W609="","",基本情報入力シート!W609)</f>
        <v/>
      </c>
      <c r="O566" s="660" t="str">
        <f>IF(基本情報入力シート!X609="","",基本情報入力シート!X609)</f>
        <v/>
      </c>
      <c r="P566" s="661" t="str">
        <f>IF(基本情報入力シート!Y609="","",基本情報入力シート!Y609)</f>
        <v/>
      </c>
      <c r="Q566" s="641" t="str">
        <f>IF(基本情報入力シート!Z609="","",基本情報入力シート!Z609)</f>
        <v/>
      </c>
      <c r="R566" s="662" t="str">
        <f>IF(基本情報入力シート!AA609="","",基本情報入力シート!AA609)</f>
        <v/>
      </c>
      <c r="S566" s="157"/>
      <c r="T566" s="663" t="str">
        <f>IF(P566="","",VLOOKUP(P566,【参考】数式用2!$A$3:$C$26,3,FALSE))</f>
        <v/>
      </c>
      <c r="U566" s="664" t="s">
        <v>121</v>
      </c>
      <c r="V566" s="158"/>
      <c r="W566" s="665" t="s">
        <v>122</v>
      </c>
      <c r="X566" s="158"/>
      <c r="Y566" s="664" t="s">
        <v>123</v>
      </c>
      <c r="Z566" s="158"/>
      <c r="AA566" s="664" t="s">
        <v>122</v>
      </c>
      <c r="AB566" s="158"/>
      <c r="AC566" s="664" t="s">
        <v>124</v>
      </c>
      <c r="AD566" s="306" t="s">
        <v>125</v>
      </c>
      <c r="AE566" s="666" t="str">
        <f t="shared" si="22"/>
        <v/>
      </c>
      <c r="AF566" s="667" t="s">
        <v>126</v>
      </c>
      <c r="AG566" s="668" t="str">
        <f t="shared" si="23"/>
        <v/>
      </c>
    </row>
    <row r="567" spans="1:33" ht="36.75" customHeight="1">
      <c r="A567" s="660">
        <f t="shared" si="24"/>
        <v>557</v>
      </c>
      <c r="B567" s="1309" t="str">
        <f>IF(基本情報入力シート!C610="","",基本情報入力シート!C610)</f>
        <v/>
      </c>
      <c r="C567" s="1310"/>
      <c r="D567" s="1310"/>
      <c r="E567" s="1310"/>
      <c r="F567" s="1310"/>
      <c r="G567" s="1310"/>
      <c r="H567" s="1310"/>
      <c r="I567" s="1310"/>
      <c r="J567" s="1310"/>
      <c r="K567" s="1311"/>
      <c r="L567" s="660" t="str">
        <f>IF(基本情報入力シート!M610="","",基本情報入力シート!M610)</f>
        <v/>
      </c>
      <c r="M567" s="660" t="str">
        <f>IF(基本情報入力シート!R610="","",基本情報入力シート!R610)</f>
        <v/>
      </c>
      <c r="N567" s="660" t="str">
        <f>IF(基本情報入力シート!W610="","",基本情報入力シート!W610)</f>
        <v/>
      </c>
      <c r="O567" s="660" t="str">
        <f>IF(基本情報入力シート!X610="","",基本情報入力シート!X610)</f>
        <v/>
      </c>
      <c r="P567" s="661" t="str">
        <f>IF(基本情報入力シート!Y610="","",基本情報入力シート!Y610)</f>
        <v/>
      </c>
      <c r="Q567" s="641" t="str">
        <f>IF(基本情報入力シート!Z610="","",基本情報入力シート!Z610)</f>
        <v/>
      </c>
      <c r="R567" s="662" t="str">
        <f>IF(基本情報入力シート!AA610="","",基本情報入力シート!AA610)</f>
        <v/>
      </c>
      <c r="S567" s="157"/>
      <c r="T567" s="663" t="str">
        <f>IF(P567="","",VLOOKUP(P567,【参考】数式用2!$A$3:$C$26,3,FALSE))</f>
        <v/>
      </c>
      <c r="U567" s="664" t="s">
        <v>121</v>
      </c>
      <c r="V567" s="158"/>
      <c r="W567" s="665" t="s">
        <v>122</v>
      </c>
      <c r="X567" s="158"/>
      <c r="Y567" s="664" t="s">
        <v>123</v>
      </c>
      <c r="Z567" s="158"/>
      <c r="AA567" s="664" t="s">
        <v>122</v>
      </c>
      <c r="AB567" s="158"/>
      <c r="AC567" s="664" t="s">
        <v>124</v>
      </c>
      <c r="AD567" s="306" t="s">
        <v>125</v>
      </c>
      <c r="AE567" s="666" t="str">
        <f t="shared" si="22"/>
        <v/>
      </c>
      <c r="AF567" s="667" t="s">
        <v>126</v>
      </c>
      <c r="AG567" s="668" t="str">
        <f t="shared" si="23"/>
        <v/>
      </c>
    </row>
    <row r="568" spans="1:33" ht="36.75" customHeight="1">
      <c r="A568" s="660">
        <f t="shared" si="24"/>
        <v>558</v>
      </c>
      <c r="B568" s="1309" t="str">
        <f>IF(基本情報入力シート!C611="","",基本情報入力シート!C611)</f>
        <v/>
      </c>
      <c r="C568" s="1310"/>
      <c r="D568" s="1310"/>
      <c r="E568" s="1310"/>
      <c r="F568" s="1310"/>
      <c r="G568" s="1310"/>
      <c r="H568" s="1310"/>
      <c r="I568" s="1310"/>
      <c r="J568" s="1310"/>
      <c r="K568" s="1311"/>
      <c r="L568" s="660" t="str">
        <f>IF(基本情報入力シート!M611="","",基本情報入力シート!M611)</f>
        <v/>
      </c>
      <c r="M568" s="660" t="str">
        <f>IF(基本情報入力シート!R611="","",基本情報入力シート!R611)</f>
        <v/>
      </c>
      <c r="N568" s="660" t="str">
        <f>IF(基本情報入力シート!W611="","",基本情報入力シート!W611)</f>
        <v/>
      </c>
      <c r="O568" s="660" t="str">
        <f>IF(基本情報入力シート!X611="","",基本情報入力シート!X611)</f>
        <v/>
      </c>
      <c r="P568" s="661" t="str">
        <f>IF(基本情報入力シート!Y611="","",基本情報入力シート!Y611)</f>
        <v/>
      </c>
      <c r="Q568" s="641" t="str">
        <f>IF(基本情報入力シート!Z611="","",基本情報入力シート!Z611)</f>
        <v/>
      </c>
      <c r="R568" s="662" t="str">
        <f>IF(基本情報入力シート!AA611="","",基本情報入力シート!AA611)</f>
        <v/>
      </c>
      <c r="S568" s="157"/>
      <c r="T568" s="663" t="str">
        <f>IF(P568="","",VLOOKUP(P568,【参考】数式用2!$A$3:$C$26,3,FALSE))</f>
        <v/>
      </c>
      <c r="U568" s="664" t="s">
        <v>121</v>
      </c>
      <c r="V568" s="158"/>
      <c r="W568" s="665" t="s">
        <v>122</v>
      </c>
      <c r="X568" s="158"/>
      <c r="Y568" s="664" t="s">
        <v>123</v>
      </c>
      <c r="Z568" s="158"/>
      <c r="AA568" s="664" t="s">
        <v>122</v>
      </c>
      <c r="AB568" s="158"/>
      <c r="AC568" s="664" t="s">
        <v>124</v>
      </c>
      <c r="AD568" s="306" t="s">
        <v>125</v>
      </c>
      <c r="AE568" s="666" t="str">
        <f t="shared" si="22"/>
        <v/>
      </c>
      <c r="AF568" s="667" t="s">
        <v>126</v>
      </c>
      <c r="AG568" s="668" t="str">
        <f t="shared" si="23"/>
        <v/>
      </c>
    </row>
    <row r="569" spans="1:33" ht="36.75" customHeight="1">
      <c r="A569" s="660">
        <f t="shared" si="24"/>
        <v>559</v>
      </c>
      <c r="B569" s="1309" t="str">
        <f>IF(基本情報入力シート!C612="","",基本情報入力シート!C612)</f>
        <v/>
      </c>
      <c r="C569" s="1310"/>
      <c r="D569" s="1310"/>
      <c r="E569" s="1310"/>
      <c r="F569" s="1310"/>
      <c r="G569" s="1310"/>
      <c r="H569" s="1310"/>
      <c r="I569" s="1310"/>
      <c r="J569" s="1310"/>
      <c r="K569" s="1311"/>
      <c r="L569" s="660" t="str">
        <f>IF(基本情報入力シート!M612="","",基本情報入力シート!M612)</f>
        <v/>
      </c>
      <c r="M569" s="660" t="str">
        <f>IF(基本情報入力シート!R612="","",基本情報入力シート!R612)</f>
        <v/>
      </c>
      <c r="N569" s="660" t="str">
        <f>IF(基本情報入力シート!W612="","",基本情報入力シート!W612)</f>
        <v/>
      </c>
      <c r="O569" s="660" t="str">
        <f>IF(基本情報入力シート!X612="","",基本情報入力シート!X612)</f>
        <v/>
      </c>
      <c r="P569" s="661" t="str">
        <f>IF(基本情報入力シート!Y612="","",基本情報入力シート!Y612)</f>
        <v/>
      </c>
      <c r="Q569" s="641" t="str">
        <f>IF(基本情報入力シート!Z612="","",基本情報入力シート!Z612)</f>
        <v/>
      </c>
      <c r="R569" s="662" t="str">
        <f>IF(基本情報入力シート!AA612="","",基本情報入力シート!AA612)</f>
        <v/>
      </c>
      <c r="S569" s="157"/>
      <c r="T569" s="663" t="str">
        <f>IF(P569="","",VLOOKUP(P569,【参考】数式用2!$A$3:$C$26,3,FALSE))</f>
        <v/>
      </c>
      <c r="U569" s="664" t="s">
        <v>121</v>
      </c>
      <c r="V569" s="158"/>
      <c r="W569" s="665" t="s">
        <v>122</v>
      </c>
      <c r="X569" s="158"/>
      <c r="Y569" s="664" t="s">
        <v>123</v>
      </c>
      <c r="Z569" s="158"/>
      <c r="AA569" s="664" t="s">
        <v>122</v>
      </c>
      <c r="AB569" s="158"/>
      <c r="AC569" s="664" t="s">
        <v>124</v>
      </c>
      <c r="AD569" s="306" t="s">
        <v>125</v>
      </c>
      <c r="AE569" s="666" t="str">
        <f t="shared" si="22"/>
        <v/>
      </c>
      <c r="AF569" s="667" t="s">
        <v>126</v>
      </c>
      <c r="AG569" s="668" t="str">
        <f t="shared" si="23"/>
        <v/>
      </c>
    </row>
    <row r="570" spans="1:33" ht="36.75" customHeight="1">
      <c r="A570" s="660">
        <f t="shared" si="24"/>
        <v>560</v>
      </c>
      <c r="B570" s="1309" t="str">
        <f>IF(基本情報入力シート!C613="","",基本情報入力シート!C613)</f>
        <v/>
      </c>
      <c r="C570" s="1310"/>
      <c r="D570" s="1310"/>
      <c r="E570" s="1310"/>
      <c r="F570" s="1310"/>
      <c r="G570" s="1310"/>
      <c r="H570" s="1310"/>
      <c r="I570" s="1310"/>
      <c r="J570" s="1310"/>
      <c r="K570" s="1311"/>
      <c r="L570" s="660" t="str">
        <f>IF(基本情報入力シート!M613="","",基本情報入力シート!M613)</f>
        <v/>
      </c>
      <c r="M570" s="660" t="str">
        <f>IF(基本情報入力シート!R613="","",基本情報入力シート!R613)</f>
        <v/>
      </c>
      <c r="N570" s="660" t="str">
        <f>IF(基本情報入力シート!W613="","",基本情報入力シート!W613)</f>
        <v/>
      </c>
      <c r="O570" s="660" t="str">
        <f>IF(基本情報入力シート!X613="","",基本情報入力シート!X613)</f>
        <v/>
      </c>
      <c r="P570" s="661" t="str">
        <f>IF(基本情報入力シート!Y613="","",基本情報入力シート!Y613)</f>
        <v/>
      </c>
      <c r="Q570" s="641" t="str">
        <f>IF(基本情報入力シート!Z613="","",基本情報入力シート!Z613)</f>
        <v/>
      </c>
      <c r="R570" s="662" t="str">
        <f>IF(基本情報入力シート!AA613="","",基本情報入力シート!AA613)</f>
        <v/>
      </c>
      <c r="S570" s="157"/>
      <c r="T570" s="663" t="str">
        <f>IF(P570="","",VLOOKUP(P570,【参考】数式用2!$A$3:$C$26,3,FALSE))</f>
        <v/>
      </c>
      <c r="U570" s="664" t="s">
        <v>121</v>
      </c>
      <c r="V570" s="158"/>
      <c r="W570" s="665" t="s">
        <v>122</v>
      </c>
      <c r="X570" s="158"/>
      <c r="Y570" s="664" t="s">
        <v>123</v>
      </c>
      <c r="Z570" s="158"/>
      <c r="AA570" s="664" t="s">
        <v>122</v>
      </c>
      <c r="AB570" s="158"/>
      <c r="AC570" s="664" t="s">
        <v>124</v>
      </c>
      <c r="AD570" s="306" t="s">
        <v>125</v>
      </c>
      <c r="AE570" s="666" t="str">
        <f t="shared" si="22"/>
        <v/>
      </c>
      <c r="AF570" s="667" t="s">
        <v>126</v>
      </c>
      <c r="AG570" s="668" t="str">
        <f t="shared" si="23"/>
        <v/>
      </c>
    </row>
    <row r="571" spans="1:33" ht="36.75" customHeight="1">
      <c r="A571" s="660">
        <f t="shared" si="24"/>
        <v>561</v>
      </c>
      <c r="B571" s="1309" t="str">
        <f>IF(基本情報入力シート!C614="","",基本情報入力シート!C614)</f>
        <v/>
      </c>
      <c r="C571" s="1310"/>
      <c r="D571" s="1310"/>
      <c r="E571" s="1310"/>
      <c r="F571" s="1310"/>
      <c r="G571" s="1310"/>
      <c r="H571" s="1310"/>
      <c r="I571" s="1310"/>
      <c r="J571" s="1310"/>
      <c r="K571" s="1311"/>
      <c r="L571" s="660" t="str">
        <f>IF(基本情報入力シート!M614="","",基本情報入力シート!M614)</f>
        <v/>
      </c>
      <c r="M571" s="660" t="str">
        <f>IF(基本情報入力シート!R614="","",基本情報入力シート!R614)</f>
        <v/>
      </c>
      <c r="N571" s="660" t="str">
        <f>IF(基本情報入力シート!W614="","",基本情報入力シート!W614)</f>
        <v/>
      </c>
      <c r="O571" s="660" t="str">
        <f>IF(基本情報入力シート!X614="","",基本情報入力シート!X614)</f>
        <v/>
      </c>
      <c r="P571" s="661" t="str">
        <f>IF(基本情報入力シート!Y614="","",基本情報入力シート!Y614)</f>
        <v/>
      </c>
      <c r="Q571" s="641" t="str">
        <f>IF(基本情報入力シート!Z614="","",基本情報入力シート!Z614)</f>
        <v/>
      </c>
      <c r="R571" s="662" t="str">
        <f>IF(基本情報入力シート!AA614="","",基本情報入力シート!AA614)</f>
        <v/>
      </c>
      <c r="S571" s="157"/>
      <c r="T571" s="663" t="str">
        <f>IF(P571="","",VLOOKUP(P571,【参考】数式用2!$A$3:$C$26,3,FALSE))</f>
        <v/>
      </c>
      <c r="U571" s="664" t="s">
        <v>121</v>
      </c>
      <c r="V571" s="158"/>
      <c r="W571" s="665" t="s">
        <v>122</v>
      </c>
      <c r="X571" s="158"/>
      <c r="Y571" s="664" t="s">
        <v>123</v>
      </c>
      <c r="Z571" s="158"/>
      <c r="AA571" s="664" t="s">
        <v>122</v>
      </c>
      <c r="AB571" s="158"/>
      <c r="AC571" s="664" t="s">
        <v>124</v>
      </c>
      <c r="AD571" s="306" t="s">
        <v>125</v>
      </c>
      <c r="AE571" s="666" t="str">
        <f t="shared" si="22"/>
        <v/>
      </c>
      <c r="AF571" s="667" t="s">
        <v>126</v>
      </c>
      <c r="AG571" s="668" t="str">
        <f t="shared" si="23"/>
        <v/>
      </c>
    </row>
    <row r="572" spans="1:33" ht="36.75" customHeight="1">
      <c r="A572" s="660">
        <f t="shared" si="24"/>
        <v>562</v>
      </c>
      <c r="B572" s="1309" t="str">
        <f>IF(基本情報入力シート!C615="","",基本情報入力シート!C615)</f>
        <v/>
      </c>
      <c r="C572" s="1310"/>
      <c r="D572" s="1310"/>
      <c r="E572" s="1310"/>
      <c r="F572" s="1310"/>
      <c r="G572" s="1310"/>
      <c r="H572" s="1310"/>
      <c r="I572" s="1310"/>
      <c r="J572" s="1310"/>
      <c r="K572" s="1311"/>
      <c r="L572" s="660" t="str">
        <f>IF(基本情報入力シート!M615="","",基本情報入力シート!M615)</f>
        <v/>
      </c>
      <c r="M572" s="660" t="str">
        <f>IF(基本情報入力シート!R615="","",基本情報入力シート!R615)</f>
        <v/>
      </c>
      <c r="N572" s="660" t="str">
        <f>IF(基本情報入力シート!W615="","",基本情報入力シート!W615)</f>
        <v/>
      </c>
      <c r="O572" s="660" t="str">
        <f>IF(基本情報入力シート!X615="","",基本情報入力シート!X615)</f>
        <v/>
      </c>
      <c r="P572" s="661" t="str">
        <f>IF(基本情報入力シート!Y615="","",基本情報入力シート!Y615)</f>
        <v/>
      </c>
      <c r="Q572" s="641" t="str">
        <f>IF(基本情報入力シート!Z615="","",基本情報入力シート!Z615)</f>
        <v/>
      </c>
      <c r="R572" s="662" t="str">
        <f>IF(基本情報入力シート!AA615="","",基本情報入力シート!AA615)</f>
        <v/>
      </c>
      <c r="S572" s="157"/>
      <c r="T572" s="663" t="str">
        <f>IF(P572="","",VLOOKUP(P572,【参考】数式用2!$A$3:$C$26,3,FALSE))</f>
        <v/>
      </c>
      <c r="U572" s="664" t="s">
        <v>121</v>
      </c>
      <c r="V572" s="158"/>
      <c r="W572" s="665" t="s">
        <v>122</v>
      </c>
      <c r="X572" s="158"/>
      <c r="Y572" s="664" t="s">
        <v>123</v>
      </c>
      <c r="Z572" s="158"/>
      <c r="AA572" s="664" t="s">
        <v>122</v>
      </c>
      <c r="AB572" s="158"/>
      <c r="AC572" s="664" t="s">
        <v>124</v>
      </c>
      <c r="AD572" s="306" t="s">
        <v>125</v>
      </c>
      <c r="AE572" s="666" t="str">
        <f t="shared" si="22"/>
        <v/>
      </c>
      <c r="AF572" s="667" t="s">
        <v>126</v>
      </c>
      <c r="AG572" s="668" t="str">
        <f t="shared" si="23"/>
        <v/>
      </c>
    </row>
    <row r="573" spans="1:33" ht="36.75" customHeight="1">
      <c r="A573" s="660">
        <f t="shared" si="24"/>
        <v>563</v>
      </c>
      <c r="B573" s="1309" t="str">
        <f>IF(基本情報入力シート!C616="","",基本情報入力シート!C616)</f>
        <v/>
      </c>
      <c r="C573" s="1310"/>
      <c r="D573" s="1310"/>
      <c r="E573" s="1310"/>
      <c r="F573" s="1310"/>
      <c r="G573" s="1310"/>
      <c r="H573" s="1310"/>
      <c r="I573" s="1310"/>
      <c r="J573" s="1310"/>
      <c r="K573" s="1311"/>
      <c r="L573" s="660" t="str">
        <f>IF(基本情報入力シート!M616="","",基本情報入力シート!M616)</f>
        <v/>
      </c>
      <c r="M573" s="660" t="str">
        <f>IF(基本情報入力シート!R616="","",基本情報入力シート!R616)</f>
        <v/>
      </c>
      <c r="N573" s="660" t="str">
        <f>IF(基本情報入力シート!W616="","",基本情報入力シート!W616)</f>
        <v/>
      </c>
      <c r="O573" s="660" t="str">
        <f>IF(基本情報入力シート!X616="","",基本情報入力シート!X616)</f>
        <v/>
      </c>
      <c r="P573" s="661" t="str">
        <f>IF(基本情報入力シート!Y616="","",基本情報入力シート!Y616)</f>
        <v/>
      </c>
      <c r="Q573" s="641" t="str">
        <f>IF(基本情報入力シート!Z616="","",基本情報入力シート!Z616)</f>
        <v/>
      </c>
      <c r="R573" s="662" t="str">
        <f>IF(基本情報入力シート!AA616="","",基本情報入力シート!AA616)</f>
        <v/>
      </c>
      <c r="S573" s="157"/>
      <c r="T573" s="663" t="str">
        <f>IF(P573="","",VLOOKUP(P573,【参考】数式用2!$A$3:$C$26,3,FALSE))</f>
        <v/>
      </c>
      <c r="U573" s="664" t="s">
        <v>121</v>
      </c>
      <c r="V573" s="158"/>
      <c r="W573" s="665" t="s">
        <v>122</v>
      </c>
      <c r="X573" s="158"/>
      <c r="Y573" s="664" t="s">
        <v>123</v>
      </c>
      <c r="Z573" s="158"/>
      <c r="AA573" s="664" t="s">
        <v>122</v>
      </c>
      <c r="AB573" s="158"/>
      <c r="AC573" s="664" t="s">
        <v>124</v>
      </c>
      <c r="AD573" s="306" t="s">
        <v>125</v>
      </c>
      <c r="AE573" s="666" t="str">
        <f t="shared" si="22"/>
        <v/>
      </c>
      <c r="AF573" s="667" t="s">
        <v>126</v>
      </c>
      <c r="AG573" s="668" t="str">
        <f t="shared" si="23"/>
        <v/>
      </c>
    </row>
    <row r="574" spans="1:33" ht="36.75" customHeight="1">
      <c r="A574" s="660">
        <f t="shared" si="24"/>
        <v>564</v>
      </c>
      <c r="B574" s="1309" t="str">
        <f>IF(基本情報入力シート!C617="","",基本情報入力シート!C617)</f>
        <v/>
      </c>
      <c r="C574" s="1310"/>
      <c r="D574" s="1310"/>
      <c r="E574" s="1310"/>
      <c r="F574" s="1310"/>
      <c r="G574" s="1310"/>
      <c r="H574" s="1310"/>
      <c r="I574" s="1310"/>
      <c r="J574" s="1310"/>
      <c r="K574" s="1311"/>
      <c r="L574" s="660" t="str">
        <f>IF(基本情報入力シート!M617="","",基本情報入力シート!M617)</f>
        <v/>
      </c>
      <c r="M574" s="660" t="str">
        <f>IF(基本情報入力シート!R617="","",基本情報入力シート!R617)</f>
        <v/>
      </c>
      <c r="N574" s="660" t="str">
        <f>IF(基本情報入力シート!W617="","",基本情報入力シート!W617)</f>
        <v/>
      </c>
      <c r="O574" s="660" t="str">
        <f>IF(基本情報入力シート!X617="","",基本情報入力シート!X617)</f>
        <v/>
      </c>
      <c r="P574" s="661" t="str">
        <f>IF(基本情報入力シート!Y617="","",基本情報入力シート!Y617)</f>
        <v/>
      </c>
      <c r="Q574" s="641" t="str">
        <f>IF(基本情報入力シート!Z617="","",基本情報入力シート!Z617)</f>
        <v/>
      </c>
      <c r="R574" s="662" t="str">
        <f>IF(基本情報入力シート!AA617="","",基本情報入力シート!AA617)</f>
        <v/>
      </c>
      <c r="S574" s="157"/>
      <c r="T574" s="663" t="str">
        <f>IF(P574="","",VLOOKUP(P574,【参考】数式用2!$A$3:$C$26,3,FALSE))</f>
        <v/>
      </c>
      <c r="U574" s="664" t="s">
        <v>121</v>
      </c>
      <c r="V574" s="158"/>
      <c r="W574" s="665" t="s">
        <v>122</v>
      </c>
      <c r="X574" s="158"/>
      <c r="Y574" s="664" t="s">
        <v>123</v>
      </c>
      <c r="Z574" s="158"/>
      <c r="AA574" s="664" t="s">
        <v>122</v>
      </c>
      <c r="AB574" s="158"/>
      <c r="AC574" s="664" t="s">
        <v>124</v>
      </c>
      <c r="AD574" s="306" t="s">
        <v>125</v>
      </c>
      <c r="AE574" s="666" t="str">
        <f t="shared" si="22"/>
        <v/>
      </c>
      <c r="AF574" s="667" t="s">
        <v>126</v>
      </c>
      <c r="AG574" s="668" t="str">
        <f t="shared" si="23"/>
        <v/>
      </c>
    </row>
    <row r="575" spans="1:33" ht="36.75" customHeight="1">
      <c r="A575" s="660">
        <f t="shared" si="24"/>
        <v>565</v>
      </c>
      <c r="B575" s="1309" t="str">
        <f>IF(基本情報入力シート!C618="","",基本情報入力シート!C618)</f>
        <v/>
      </c>
      <c r="C575" s="1310"/>
      <c r="D575" s="1310"/>
      <c r="E575" s="1310"/>
      <c r="F575" s="1310"/>
      <c r="G575" s="1310"/>
      <c r="H575" s="1310"/>
      <c r="I575" s="1310"/>
      <c r="J575" s="1310"/>
      <c r="K575" s="1311"/>
      <c r="L575" s="660" t="str">
        <f>IF(基本情報入力シート!M618="","",基本情報入力シート!M618)</f>
        <v/>
      </c>
      <c r="M575" s="660" t="str">
        <f>IF(基本情報入力シート!R618="","",基本情報入力シート!R618)</f>
        <v/>
      </c>
      <c r="N575" s="660" t="str">
        <f>IF(基本情報入力シート!W618="","",基本情報入力シート!W618)</f>
        <v/>
      </c>
      <c r="O575" s="660" t="str">
        <f>IF(基本情報入力シート!X618="","",基本情報入力シート!X618)</f>
        <v/>
      </c>
      <c r="P575" s="661" t="str">
        <f>IF(基本情報入力シート!Y618="","",基本情報入力シート!Y618)</f>
        <v/>
      </c>
      <c r="Q575" s="641" t="str">
        <f>IF(基本情報入力シート!Z618="","",基本情報入力シート!Z618)</f>
        <v/>
      </c>
      <c r="R575" s="662" t="str">
        <f>IF(基本情報入力シート!AA618="","",基本情報入力シート!AA618)</f>
        <v/>
      </c>
      <c r="S575" s="157"/>
      <c r="T575" s="663" t="str">
        <f>IF(P575="","",VLOOKUP(P575,【参考】数式用2!$A$3:$C$26,3,FALSE))</f>
        <v/>
      </c>
      <c r="U575" s="664" t="s">
        <v>121</v>
      </c>
      <c r="V575" s="158"/>
      <c r="W575" s="665" t="s">
        <v>122</v>
      </c>
      <c r="X575" s="158"/>
      <c r="Y575" s="664" t="s">
        <v>123</v>
      </c>
      <c r="Z575" s="158"/>
      <c r="AA575" s="664" t="s">
        <v>122</v>
      </c>
      <c r="AB575" s="158"/>
      <c r="AC575" s="664" t="s">
        <v>124</v>
      </c>
      <c r="AD575" s="306" t="s">
        <v>125</v>
      </c>
      <c r="AE575" s="666" t="str">
        <f t="shared" si="22"/>
        <v/>
      </c>
      <c r="AF575" s="667" t="s">
        <v>126</v>
      </c>
      <c r="AG575" s="668" t="str">
        <f t="shared" si="23"/>
        <v/>
      </c>
    </row>
    <row r="576" spans="1:33" ht="36.75" customHeight="1">
      <c r="A576" s="660">
        <f t="shared" si="24"/>
        <v>566</v>
      </c>
      <c r="B576" s="1309" t="str">
        <f>IF(基本情報入力シート!C619="","",基本情報入力シート!C619)</f>
        <v/>
      </c>
      <c r="C576" s="1310"/>
      <c r="D576" s="1310"/>
      <c r="E576" s="1310"/>
      <c r="F576" s="1310"/>
      <c r="G576" s="1310"/>
      <c r="H576" s="1310"/>
      <c r="I576" s="1310"/>
      <c r="J576" s="1310"/>
      <c r="K576" s="1311"/>
      <c r="L576" s="660" t="str">
        <f>IF(基本情報入力シート!M619="","",基本情報入力シート!M619)</f>
        <v/>
      </c>
      <c r="M576" s="660" t="str">
        <f>IF(基本情報入力シート!R619="","",基本情報入力シート!R619)</f>
        <v/>
      </c>
      <c r="N576" s="660" t="str">
        <f>IF(基本情報入力シート!W619="","",基本情報入力シート!W619)</f>
        <v/>
      </c>
      <c r="O576" s="660" t="str">
        <f>IF(基本情報入力シート!X619="","",基本情報入力シート!X619)</f>
        <v/>
      </c>
      <c r="P576" s="661" t="str">
        <f>IF(基本情報入力シート!Y619="","",基本情報入力シート!Y619)</f>
        <v/>
      </c>
      <c r="Q576" s="641" t="str">
        <f>IF(基本情報入力シート!Z619="","",基本情報入力シート!Z619)</f>
        <v/>
      </c>
      <c r="R576" s="662" t="str">
        <f>IF(基本情報入力シート!AA619="","",基本情報入力シート!AA619)</f>
        <v/>
      </c>
      <c r="S576" s="157"/>
      <c r="T576" s="663" t="str">
        <f>IF(P576="","",VLOOKUP(P576,【参考】数式用2!$A$3:$C$26,3,FALSE))</f>
        <v/>
      </c>
      <c r="U576" s="664" t="s">
        <v>121</v>
      </c>
      <c r="V576" s="158"/>
      <c r="W576" s="665" t="s">
        <v>122</v>
      </c>
      <c r="X576" s="158"/>
      <c r="Y576" s="664" t="s">
        <v>123</v>
      </c>
      <c r="Z576" s="158"/>
      <c r="AA576" s="664" t="s">
        <v>122</v>
      </c>
      <c r="AB576" s="158"/>
      <c r="AC576" s="664" t="s">
        <v>124</v>
      </c>
      <c r="AD576" s="306" t="s">
        <v>125</v>
      </c>
      <c r="AE576" s="666" t="str">
        <f t="shared" si="22"/>
        <v/>
      </c>
      <c r="AF576" s="667" t="s">
        <v>126</v>
      </c>
      <c r="AG576" s="668" t="str">
        <f t="shared" si="23"/>
        <v/>
      </c>
    </row>
    <row r="577" spans="1:33" ht="36.75" customHeight="1">
      <c r="A577" s="660">
        <f t="shared" si="24"/>
        <v>567</v>
      </c>
      <c r="B577" s="1309" t="str">
        <f>IF(基本情報入力シート!C620="","",基本情報入力シート!C620)</f>
        <v/>
      </c>
      <c r="C577" s="1310"/>
      <c r="D577" s="1310"/>
      <c r="E577" s="1310"/>
      <c r="F577" s="1310"/>
      <c r="G577" s="1310"/>
      <c r="H577" s="1310"/>
      <c r="I577" s="1310"/>
      <c r="J577" s="1310"/>
      <c r="K577" s="1311"/>
      <c r="L577" s="660" t="str">
        <f>IF(基本情報入力シート!M620="","",基本情報入力シート!M620)</f>
        <v/>
      </c>
      <c r="M577" s="660" t="str">
        <f>IF(基本情報入力シート!R620="","",基本情報入力シート!R620)</f>
        <v/>
      </c>
      <c r="N577" s="660" t="str">
        <f>IF(基本情報入力シート!W620="","",基本情報入力シート!W620)</f>
        <v/>
      </c>
      <c r="O577" s="660" t="str">
        <f>IF(基本情報入力シート!X620="","",基本情報入力シート!X620)</f>
        <v/>
      </c>
      <c r="P577" s="661" t="str">
        <f>IF(基本情報入力シート!Y620="","",基本情報入力シート!Y620)</f>
        <v/>
      </c>
      <c r="Q577" s="641" t="str">
        <f>IF(基本情報入力シート!Z620="","",基本情報入力シート!Z620)</f>
        <v/>
      </c>
      <c r="R577" s="662" t="str">
        <f>IF(基本情報入力シート!AA620="","",基本情報入力シート!AA620)</f>
        <v/>
      </c>
      <c r="S577" s="157"/>
      <c r="T577" s="663" t="str">
        <f>IF(P577="","",VLOOKUP(P577,【参考】数式用2!$A$3:$C$26,3,FALSE))</f>
        <v/>
      </c>
      <c r="U577" s="664" t="s">
        <v>121</v>
      </c>
      <c r="V577" s="158"/>
      <c r="W577" s="665" t="s">
        <v>122</v>
      </c>
      <c r="X577" s="158"/>
      <c r="Y577" s="664" t="s">
        <v>123</v>
      </c>
      <c r="Z577" s="158"/>
      <c r="AA577" s="664" t="s">
        <v>122</v>
      </c>
      <c r="AB577" s="158"/>
      <c r="AC577" s="664" t="s">
        <v>124</v>
      </c>
      <c r="AD577" s="306" t="s">
        <v>125</v>
      </c>
      <c r="AE577" s="666" t="str">
        <f t="shared" si="22"/>
        <v/>
      </c>
      <c r="AF577" s="667" t="s">
        <v>126</v>
      </c>
      <c r="AG577" s="668" t="str">
        <f t="shared" si="23"/>
        <v/>
      </c>
    </row>
    <row r="578" spans="1:33" ht="36.75" customHeight="1">
      <c r="A578" s="660">
        <f t="shared" si="24"/>
        <v>568</v>
      </c>
      <c r="B578" s="1309" t="str">
        <f>IF(基本情報入力シート!C621="","",基本情報入力シート!C621)</f>
        <v/>
      </c>
      <c r="C578" s="1310"/>
      <c r="D578" s="1310"/>
      <c r="E578" s="1310"/>
      <c r="F578" s="1310"/>
      <c r="G578" s="1310"/>
      <c r="H578" s="1310"/>
      <c r="I578" s="1310"/>
      <c r="J578" s="1310"/>
      <c r="K578" s="1311"/>
      <c r="L578" s="660" t="str">
        <f>IF(基本情報入力シート!M621="","",基本情報入力シート!M621)</f>
        <v/>
      </c>
      <c r="M578" s="660" t="str">
        <f>IF(基本情報入力シート!R621="","",基本情報入力シート!R621)</f>
        <v/>
      </c>
      <c r="N578" s="660" t="str">
        <f>IF(基本情報入力シート!W621="","",基本情報入力シート!W621)</f>
        <v/>
      </c>
      <c r="O578" s="660" t="str">
        <f>IF(基本情報入力シート!X621="","",基本情報入力シート!X621)</f>
        <v/>
      </c>
      <c r="P578" s="661" t="str">
        <f>IF(基本情報入力シート!Y621="","",基本情報入力シート!Y621)</f>
        <v/>
      </c>
      <c r="Q578" s="641" t="str">
        <f>IF(基本情報入力シート!Z621="","",基本情報入力シート!Z621)</f>
        <v/>
      </c>
      <c r="R578" s="662" t="str">
        <f>IF(基本情報入力シート!AA621="","",基本情報入力シート!AA621)</f>
        <v/>
      </c>
      <c r="S578" s="157"/>
      <c r="T578" s="663" t="str">
        <f>IF(P578="","",VLOOKUP(P578,【参考】数式用2!$A$3:$C$26,3,FALSE))</f>
        <v/>
      </c>
      <c r="U578" s="664" t="s">
        <v>121</v>
      </c>
      <c r="V578" s="158"/>
      <c r="W578" s="665" t="s">
        <v>122</v>
      </c>
      <c r="X578" s="158"/>
      <c r="Y578" s="664" t="s">
        <v>123</v>
      </c>
      <c r="Z578" s="158"/>
      <c r="AA578" s="664" t="s">
        <v>122</v>
      </c>
      <c r="AB578" s="158"/>
      <c r="AC578" s="664" t="s">
        <v>124</v>
      </c>
      <c r="AD578" s="306" t="s">
        <v>125</v>
      </c>
      <c r="AE578" s="666" t="str">
        <f t="shared" si="22"/>
        <v/>
      </c>
      <c r="AF578" s="667" t="s">
        <v>126</v>
      </c>
      <c r="AG578" s="668" t="str">
        <f t="shared" si="23"/>
        <v/>
      </c>
    </row>
    <row r="579" spans="1:33" ht="36.75" customHeight="1">
      <c r="A579" s="660">
        <f t="shared" si="24"/>
        <v>569</v>
      </c>
      <c r="B579" s="1309" t="str">
        <f>IF(基本情報入力シート!C622="","",基本情報入力シート!C622)</f>
        <v/>
      </c>
      <c r="C579" s="1310"/>
      <c r="D579" s="1310"/>
      <c r="E579" s="1310"/>
      <c r="F579" s="1310"/>
      <c r="G579" s="1310"/>
      <c r="H579" s="1310"/>
      <c r="I579" s="1310"/>
      <c r="J579" s="1310"/>
      <c r="K579" s="1311"/>
      <c r="L579" s="660" t="str">
        <f>IF(基本情報入力シート!M622="","",基本情報入力シート!M622)</f>
        <v/>
      </c>
      <c r="M579" s="660" t="str">
        <f>IF(基本情報入力シート!R622="","",基本情報入力シート!R622)</f>
        <v/>
      </c>
      <c r="N579" s="660" t="str">
        <f>IF(基本情報入力シート!W622="","",基本情報入力シート!W622)</f>
        <v/>
      </c>
      <c r="O579" s="660" t="str">
        <f>IF(基本情報入力シート!X622="","",基本情報入力シート!X622)</f>
        <v/>
      </c>
      <c r="P579" s="661" t="str">
        <f>IF(基本情報入力シート!Y622="","",基本情報入力シート!Y622)</f>
        <v/>
      </c>
      <c r="Q579" s="641" t="str">
        <f>IF(基本情報入力シート!Z622="","",基本情報入力シート!Z622)</f>
        <v/>
      </c>
      <c r="R579" s="662" t="str">
        <f>IF(基本情報入力シート!AA622="","",基本情報入力シート!AA622)</f>
        <v/>
      </c>
      <c r="S579" s="157"/>
      <c r="T579" s="663" t="str">
        <f>IF(P579="","",VLOOKUP(P579,【参考】数式用2!$A$3:$C$26,3,FALSE))</f>
        <v/>
      </c>
      <c r="U579" s="664" t="s">
        <v>121</v>
      </c>
      <c r="V579" s="158"/>
      <c r="W579" s="665" t="s">
        <v>122</v>
      </c>
      <c r="X579" s="158"/>
      <c r="Y579" s="664" t="s">
        <v>123</v>
      </c>
      <c r="Z579" s="158"/>
      <c r="AA579" s="664" t="s">
        <v>122</v>
      </c>
      <c r="AB579" s="158"/>
      <c r="AC579" s="664" t="s">
        <v>124</v>
      </c>
      <c r="AD579" s="306" t="s">
        <v>125</v>
      </c>
      <c r="AE579" s="666" t="str">
        <f t="shared" si="22"/>
        <v/>
      </c>
      <c r="AF579" s="667" t="s">
        <v>126</v>
      </c>
      <c r="AG579" s="668" t="str">
        <f t="shared" si="23"/>
        <v/>
      </c>
    </row>
    <row r="580" spans="1:33" ht="36.75" customHeight="1">
      <c r="A580" s="660">
        <f t="shared" si="24"/>
        <v>570</v>
      </c>
      <c r="B580" s="1309" t="str">
        <f>IF(基本情報入力シート!C623="","",基本情報入力シート!C623)</f>
        <v/>
      </c>
      <c r="C580" s="1310"/>
      <c r="D580" s="1310"/>
      <c r="E580" s="1310"/>
      <c r="F580" s="1310"/>
      <c r="G580" s="1310"/>
      <c r="H580" s="1310"/>
      <c r="I580" s="1310"/>
      <c r="J580" s="1310"/>
      <c r="K580" s="1311"/>
      <c r="L580" s="660" t="str">
        <f>IF(基本情報入力シート!M623="","",基本情報入力シート!M623)</f>
        <v/>
      </c>
      <c r="M580" s="660" t="str">
        <f>IF(基本情報入力シート!R623="","",基本情報入力シート!R623)</f>
        <v/>
      </c>
      <c r="N580" s="660" t="str">
        <f>IF(基本情報入力シート!W623="","",基本情報入力シート!W623)</f>
        <v/>
      </c>
      <c r="O580" s="660" t="str">
        <f>IF(基本情報入力シート!X623="","",基本情報入力シート!X623)</f>
        <v/>
      </c>
      <c r="P580" s="661" t="str">
        <f>IF(基本情報入力シート!Y623="","",基本情報入力シート!Y623)</f>
        <v/>
      </c>
      <c r="Q580" s="641" t="str">
        <f>IF(基本情報入力シート!Z623="","",基本情報入力シート!Z623)</f>
        <v/>
      </c>
      <c r="R580" s="662" t="str">
        <f>IF(基本情報入力シート!AA623="","",基本情報入力シート!AA623)</f>
        <v/>
      </c>
      <c r="S580" s="157"/>
      <c r="T580" s="663" t="str">
        <f>IF(P580="","",VLOOKUP(P580,【参考】数式用2!$A$3:$C$26,3,FALSE))</f>
        <v/>
      </c>
      <c r="U580" s="664" t="s">
        <v>121</v>
      </c>
      <c r="V580" s="158"/>
      <c r="W580" s="665" t="s">
        <v>122</v>
      </c>
      <c r="X580" s="158"/>
      <c r="Y580" s="664" t="s">
        <v>123</v>
      </c>
      <c r="Z580" s="158"/>
      <c r="AA580" s="664" t="s">
        <v>122</v>
      </c>
      <c r="AB580" s="158"/>
      <c r="AC580" s="664" t="s">
        <v>124</v>
      </c>
      <c r="AD580" s="306" t="s">
        <v>125</v>
      </c>
      <c r="AE580" s="666" t="str">
        <f t="shared" si="22"/>
        <v/>
      </c>
      <c r="AF580" s="667" t="s">
        <v>126</v>
      </c>
      <c r="AG580" s="668" t="str">
        <f t="shared" si="23"/>
        <v/>
      </c>
    </row>
    <row r="581" spans="1:33" ht="36.75" customHeight="1">
      <c r="A581" s="660">
        <f t="shared" si="24"/>
        <v>571</v>
      </c>
      <c r="B581" s="1309" t="str">
        <f>IF(基本情報入力シート!C624="","",基本情報入力シート!C624)</f>
        <v/>
      </c>
      <c r="C581" s="1310"/>
      <c r="D581" s="1310"/>
      <c r="E581" s="1310"/>
      <c r="F581" s="1310"/>
      <c r="G581" s="1310"/>
      <c r="H581" s="1310"/>
      <c r="I581" s="1310"/>
      <c r="J581" s="1310"/>
      <c r="K581" s="1311"/>
      <c r="L581" s="660" t="str">
        <f>IF(基本情報入力シート!M624="","",基本情報入力シート!M624)</f>
        <v/>
      </c>
      <c r="M581" s="660" t="str">
        <f>IF(基本情報入力シート!R624="","",基本情報入力シート!R624)</f>
        <v/>
      </c>
      <c r="N581" s="660" t="str">
        <f>IF(基本情報入力シート!W624="","",基本情報入力シート!W624)</f>
        <v/>
      </c>
      <c r="O581" s="660" t="str">
        <f>IF(基本情報入力シート!X624="","",基本情報入力シート!X624)</f>
        <v/>
      </c>
      <c r="P581" s="661" t="str">
        <f>IF(基本情報入力シート!Y624="","",基本情報入力シート!Y624)</f>
        <v/>
      </c>
      <c r="Q581" s="641" t="str">
        <f>IF(基本情報入力シート!Z624="","",基本情報入力シート!Z624)</f>
        <v/>
      </c>
      <c r="R581" s="662" t="str">
        <f>IF(基本情報入力シート!AA624="","",基本情報入力シート!AA624)</f>
        <v/>
      </c>
      <c r="S581" s="157"/>
      <c r="T581" s="663" t="str">
        <f>IF(P581="","",VLOOKUP(P581,【参考】数式用2!$A$3:$C$26,3,FALSE))</f>
        <v/>
      </c>
      <c r="U581" s="664" t="s">
        <v>121</v>
      </c>
      <c r="V581" s="158"/>
      <c r="W581" s="665" t="s">
        <v>122</v>
      </c>
      <c r="X581" s="158"/>
      <c r="Y581" s="664" t="s">
        <v>123</v>
      </c>
      <c r="Z581" s="158"/>
      <c r="AA581" s="664" t="s">
        <v>122</v>
      </c>
      <c r="AB581" s="158"/>
      <c r="AC581" s="664" t="s">
        <v>124</v>
      </c>
      <c r="AD581" s="306" t="s">
        <v>125</v>
      </c>
      <c r="AE581" s="666" t="str">
        <f t="shared" si="22"/>
        <v/>
      </c>
      <c r="AF581" s="667" t="s">
        <v>126</v>
      </c>
      <c r="AG581" s="668" t="str">
        <f t="shared" si="23"/>
        <v/>
      </c>
    </row>
    <row r="582" spans="1:33" ht="36.75" customHeight="1">
      <c r="A582" s="660">
        <f t="shared" si="24"/>
        <v>572</v>
      </c>
      <c r="B582" s="1309" t="str">
        <f>IF(基本情報入力シート!C625="","",基本情報入力シート!C625)</f>
        <v/>
      </c>
      <c r="C582" s="1310"/>
      <c r="D582" s="1310"/>
      <c r="E582" s="1310"/>
      <c r="F582" s="1310"/>
      <c r="G582" s="1310"/>
      <c r="H582" s="1310"/>
      <c r="I582" s="1310"/>
      <c r="J582" s="1310"/>
      <c r="K582" s="1311"/>
      <c r="L582" s="660" t="str">
        <f>IF(基本情報入力シート!M625="","",基本情報入力シート!M625)</f>
        <v/>
      </c>
      <c r="M582" s="660" t="str">
        <f>IF(基本情報入力シート!R625="","",基本情報入力シート!R625)</f>
        <v/>
      </c>
      <c r="N582" s="660" t="str">
        <f>IF(基本情報入力シート!W625="","",基本情報入力シート!W625)</f>
        <v/>
      </c>
      <c r="O582" s="660" t="str">
        <f>IF(基本情報入力シート!X625="","",基本情報入力シート!X625)</f>
        <v/>
      </c>
      <c r="P582" s="661" t="str">
        <f>IF(基本情報入力シート!Y625="","",基本情報入力シート!Y625)</f>
        <v/>
      </c>
      <c r="Q582" s="641" t="str">
        <f>IF(基本情報入力シート!Z625="","",基本情報入力シート!Z625)</f>
        <v/>
      </c>
      <c r="R582" s="662" t="str">
        <f>IF(基本情報入力シート!AA625="","",基本情報入力シート!AA625)</f>
        <v/>
      </c>
      <c r="S582" s="157"/>
      <c r="T582" s="663" t="str">
        <f>IF(P582="","",VLOOKUP(P582,【参考】数式用2!$A$3:$C$26,3,FALSE))</f>
        <v/>
      </c>
      <c r="U582" s="664" t="s">
        <v>121</v>
      </c>
      <c r="V582" s="158"/>
      <c r="W582" s="665" t="s">
        <v>122</v>
      </c>
      <c r="X582" s="158"/>
      <c r="Y582" s="664" t="s">
        <v>123</v>
      </c>
      <c r="Z582" s="158"/>
      <c r="AA582" s="664" t="s">
        <v>122</v>
      </c>
      <c r="AB582" s="158"/>
      <c r="AC582" s="664" t="s">
        <v>124</v>
      </c>
      <c r="AD582" s="306" t="s">
        <v>125</v>
      </c>
      <c r="AE582" s="666" t="str">
        <f t="shared" si="22"/>
        <v/>
      </c>
      <c r="AF582" s="667" t="s">
        <v>126</v>
      </c>
      <c r="AG582" s="668" t="str">
        <f t="shared" si="23"/>
        <v/>
      </c>
    </row>
    <row r="583" spans="1:33" ht="36.75" customHeight="1">
      <c r="A583" s="660">
        <f t="shared" si="24"/>
        <v>573</v>
      </c>
      <c r="B583" s="1309" t="str">
        <f>IF(基本情報入力シート!C626="","",基本情報入力シート!C626)</f>
        <v/>
      </c>
      <c r="C583" s="1310"/>
      <c r="D583" s="1310"/>
      <c r="E583" s="1310"/>
      <c r="F583" s="1310"/>
      <c r="G583" s="1310"/>
      <c r="H583" s="1310"/>
      <c r="I583" s="1310"/>
      <c r="J583" s="1310"/>
      <c r="K583" s="1311"/>
      <c r="L583" s="660" t="str">
        <f>IF(基本情報入力シート!M626="","",基本情報入力シート!M626)</f>
        <v/>
      </c>
      <c r="M583" s="660" t="str">
        <f>IF(基本情報入力シート!R626="","",基本情報入力シート!R626)</f>
        <v/>
      </c>
      <c r="N583" s="660" t="str">
        <f>IF(基本情報入力シート!W626="","",基本情報入力シート!W626)</f>
        <v/>
      </c>
      <c r="O583" s="660" t="str">
        <f>IF(基本情報入力シート!X626="","",基本情報入力シート!X626)</f>
        <v/>
      </c>
      <c r="P583" s="661" t="str">
        <f>IF(基本情報入力シート!Y626="","",基本情報入力シート!Y626)</f>
        <v/>
      </c>
      <c r="Q583" s="641" t="str">
        <f>IF(基本情報入力シート!Z626="","",基本情報入力シート!Z626)</f>
        <v/>
      </c>
      <c r="R583" s="662" t="str">
        <f>IF(基本情報入力シート!AA626="","",基本情報入力シート!AA626)</f>
        <v/>
      </c>
      <c r="S583" s="157"/>
      <c r="T583" s="663" t="str">
        <f>IF(P583="","",VLOOKUP(P583,【参考】数式用2!$A$3:$C$26,3,FALSE))</f>
        <v/>
      </c>
      <c r="U583" s="664" t="s">
        <v>121</v>
      </c>
      <c r="V583" s="158"/>
      <c r="W583" s="665" t="s">
        <v>122</v>
      </c>
      <c r="X583" s="158"/>
      <c r="Y583" s="664" t="s">
        <v>123</v>
      </c>
      <c r="Z583" s="158"/>
      <c r="AA583" s="664" t="s">
        <v>122</v>
      </c>
      <c r="AB583" s="158"/>
      <c r="AC583" s="664" t="s">
        <v>124</v>
      </c>
      <c r="AD583" s="306" t="s">
        <v>125</v>
      </c>
      <c r="AE583" s="666" t="str">
        <f t="shared" si="22"/>
        <v/>
      </c>
      <c r="AF583" s="667" t="s">
        <v>126</v>
      </c>
      <c r="AG583" s="668" t="str">
        <f t="shared" si="23"/>
        <v/>
      </c>
    </row>
    <row r="584" spans="1:33" ht="36.75" customHeight="1">
      <c r="A584" s="660">
        <f t="shared" si="24"/>
        <v>574</v>
      </c>
      <c r="B584" s="1309" t="str">
        <f>IF(基本情報入力シート!C627="","",基本情報入力シート!C627)</f>
        <v/>
      </c>
      <c r="C584" s="1310"/>
      <c r="D584" s="1310"/>
      <c r="E584" s="1310"/>
      <c r="F584" s="1310"/>
      <c r="G584" s="1310"/>
      <c r="H584" s="1310"/>
      <c r="I584" s="1310"/>
      <c r="J584" s="1310"/>
      <c r="K584" s="1311"/>
      <c r="L584" s="660" t="str">
        <f>IF(基本情報入力シート!M627="","",基本情報入力シート!M627)</f>
        <v/>
      </c>
      <c r="M584" s="660" t="str">
        <f>IF(基本情報入力シート!R627="","",基本情報入力シート!R627)</f>
        <v/>
      </c>
      <c r="N584" s="660" t="str">
        <f>IF(基本情報入力シート!W627="","",基本情報入力シート!W627)</f>
        <v/>
      </c>
      <c r="O584" s="660" t="str">
        <f>IF(基本情報入力シート!X627="","",基本情報入力シート!X627)</f>
        <v/>
      </c>
      <c r="P584" s="661" t="str">
        <f>IF(基本情報入力シート!Y627="","",基本情報入力シート!Y627)</f>
        <v/>
      </c>
      <c r="Q584" s="641" t="str">
        <f>IF(基本情報入力シート!Z627="","",基本情報入力シート!Z627)</f>
        <v/>
      </c>
      <c r="R584" s="662" t="str">
        <f>IF(基本情報入力シート!AA627="","",基本情報入力シート!AA627)</f>
        <v/>
      </c>
      <c r="S584" s="157"/>
      <c r="T584" s="663" t="str">
        <f>IF(P584="","",VLOOKUP(P584,【参考】数式用2!$A$3:$C$26,3,FALSE))</f>
        <v/>
      </c>
      <c r="U584" s="664" t="s">
        <v>121</v>
      </c>
      <c r="V584" s="158"/>
      <c r="W584" s="665" t="s">
        <v>122</v>
      </c>
      <c r="X584" s="158"/>
      <c r="Y584" s="664" t="s">
        <v>123</v>
      </c>
      <c r="Z584" s="158"/>
      <c r="AA584" s="664" t="s">
        <v>122</v>
      </c>
      <c r="AB584" s="158"/>
      <c r="AC584" s="664" t="s">
        <v>124</v>
      </c>
      <c r="AD584" s="306" t="s">
        <v>125</v>
      </c>
      <c r="AE584" s="666" t="str">
        <f t="shared" si="22"/>
        <v/>
      </c>
      <c r="AF584" s="667" t="s">
        <v>126</v>
      </c>
      <c r="AG584" s="668" t="str">
        <f t="shared" si="23"/>
        <v/>
      </c>
    </row>
    <row r="585" spans="1:33" ht="36.75" customHeight="1">
      <c r="A585" s="660">
        <f t="shared" si="24"/>
        <v>575</v>
      </c>
      <c r="B585" s="1309" t="str">
        <f>IF(基本情報入力シート!C628="","",基本情報入力シート!C628)</f>
        <v/>
      </c>
      <c r="C585" s="1310"/>
      <c r="D585" s="1310"/>
      <c r="E585" s="1310"/>
      <c r="F585" s="1310"/>
      <c r="G585" s="1310"/>
      <c r="H585" s="1310"/>
      <c r="I585" s="1310"/>
      <c r="J585" s="1310"/>
      <c r="K585" s="1311"/>
      <c r="L585" s="660" t="str">
        <f>IF(基本情報入力シート!M628="","",基本情報入力シート!M628)</f>
        <v/>
      </c>
      <c r="M585" s="660" t="str">
        <f>IF(基本情報入力シート!R628="","",基本情報入力シート!R628)</f>
        <v/>
      </c>
      <c r="N585" s="660" t="str">
        <f>IF(基本情報入力シート!W628="","",基本情報入力シート!W628)</f>
        <v/>
      </c>
      <c r="O585" s="660" t="str">
        <f>IF(基本情報入力シート!X628="","",基本情報入力シート!X628)</f>
        <v/>
      </c>
      <c r="P585" s="661" t="str">
        <f>IF(基本情報入力シート!Y628="","",基本情報入力シート!Y628)</f>
        <v/>
      </c>
      <c r="Q585" s="641" t="str">
        <f>IF(基本情報入力シート!Z628="","",基本情報入力シート!Z628)</f>
        <v/>
      </c>
      <c r="R585" s="662" t="str">
        <f>IF(基本情報入力シート!AA628="","",基本情報入力シート!AA628)</f>
        <v/>
      </c>
      <c r="S585" s="157"/>
      <c r="T585" s="663" t="str">
        <f>IF(P585="","",VLOOKUP(P585,【参考】数式用2!$A$3:$C$26,3,FALSE))</f>
        <v/>
      </c>
      <c r="U585" s="664" t="s">
        <v>121</v>
      </c>
      <c r="V585" s="158"/>
      <c r="W585" s="665" t="s">
        <v>122</v>
      </c>
      <c r="X585" s="158"/>
      <c r="Y585" s="664" t="s">
        <v>123</v>
      </c>
      <c r="Z585" s="158"/>
      <c r="AA585" s="664" t="s">
        <v>122</v>
      </c>
      <c r="AB585" s="158"/>
      <c r="AC585" s="664" t="s">
        <v>124</v>
      </c>
      <c r="AD585" s="306" t="s">
        <v>125</v>
      </c>
      <c r="AE585" s="666" t="str">
        <f t="shared" si="22"/>
        <v/>
      </c>
      <c r="AF585" s="667" t="s">
        <v>126</v>
      </c>
      <c r="AG585" s="668" t="str">
        <f t="shared" si="23"/>
        <v/>
      </c>
    </row>
    <row r="586" spans="1:33" ht="36.75" customHeight="1">
      <c r="A586" s="660">
        <f t="shared" si="24"/>
        <v>576</v>
      </c>
      <c r="B586" s="1309" t="str">
        <f>IF(基本情報入力シート!C629="","",基本情報入力シート!C629)</f>
        <v/>
      </c>
      <c r="C586" s="1310"/>
      <c r="D586" s="1310"/>
      <c r="E586" s="1310"/>
      <c r="F586" s="1310"/>
      <c r="G586" s="1310"/>
      <c r="H586" s="1310"/>
      <c r="I586" s="1310"/>
      <c r="J586" s="1310"/>
      <c r="K586" s="1311"/>
      <c r="L586" s="660" t="str">
        <f>IF(基本情報入力シート!M629="","",基本情報入力シート!M629)</f>
        <v/>
      </c>
      <c r="M586" s="660" t="str">
        <f>IF(基本情報入力シート!R629="","",基本情報入力シート!R629)</f>
        <v/>
      </c>
      <c r="N586" s="660" t="str">
        <f>IF(基本情報入力シート!W629="","",基本情報入力シート!W629)</f>
        <v/>
      </c>
      <c r="O586" s="660" t="str">
        <f>IF(基本情報入力シート!X629="","",基本情報入力シート!X629)</f>
        <v/>
      </c>
      <c r="P586" s="661" t="str">
        <f>IF(基本情報入力シート!Y629="","",基本情報入力シート!Y629)</f>
        <v/>
      </c>
      <c r="Q586" s="641" t="str">
        <f>IF(基本情報入力シート!Z629="","",基本情報入力シート!Z629)</f>
        <v/>
      </c>
      <c r="R586" s="662" t="str">
        <f>IF(基本情報入力シート!AA629="","",基本情報入力シート!AA629)</f>
        <v/>
      </c>
      <c r="S586" s="157"/>
      <c r="T586" s="663" t="str">
        <f>IF(P586="","",VLOOKUP(P586,【参考】数式用2!$A$3:$C$26,3,FALSE))</f>
        <v/>
      </c>
      <c r="U586" s="664" t="s">
        <v>121</v>
      </c>
      <c r="V586" s="158"/>
      <c r="W586" s="665" t="s">
        <v>122</v>
      </c>
      <c r="X586" s="158"/>
      <c r="Y586" s="664" t="s">
        <v>123</v>
      </c>
      <c r="Z586" s="158"/>
      <c r="AA586" s="664" t="s">
        <v>122</v>
      </c>
      <c r="AB586" s="158"/>
      <c r="AC586" s="664" t="s">
        <v>124</v>
      </c>
      <c r="AD586" s="306" t="s">
        <v>125</v>
      </c>
      <c r="AE586" s="666" t="str">
        <f t="shared" si="22"/>
        <v/>
      </c>
      <c r="AF586" s="667" t="s">
        <v>126</v>
      </c>
      <c r="AG586" s="668" t="str">
        <f t="shared" si="23"/>
        <v/>
      </c>
    </row>
    <row r="587" spans="1:33" ht="36.75" customHeight="1">
      <c r="A587" s="660">
        <f t="shared" si="24"/>
        <v>577</v>
      </c>
      <c r="B587" s="1309" t="str">
        <f>IF(基本情報入力シート!C630="","",基本情報入力シート!C630)</f>
        <v/>
      </c>
      <c r="C587" s="1310"/>
      <c r="D587" s="1310"/>
      <c r="E587" s="1310"/>
      <c r="F587" s="1310"/>
      <c r="G587" s="1310"/>
      <c r="H587" s="1310"/>
      <c r="I587" s="1310"/>
      <c r="J587" s="1310"/>
      <c r="K587" s="1311"/>
      <c r="L587" s="660" t="str">
        <f>IF(基本情報入力シート!M630="","",基本情報入力シート!M630)</f>
        <v/>
      </c>
      <c r="M587" s="660" t="str">
        <f>IF(基本情報入力シート!R630="","",基本情報入力シート!R630)</f>
        <v/>
      </c>
      <c r="N587" s="660" t="str">
        <f>IF(基本情報入力シート!W630="","",基本情報入力シート!W630)</f>
        <v/>
      </c>
      <c r="O587" s="660" t="str">
        <f>IF(基本情報入力シート!X630="","",基本情報入力シート!X630)</f>
        <v/>
      </c>
      <c r="P587" s="661" t="str">
        <f>IF(基本情報入力シート!Y630="","",基本情報入力シート!Y630)</f>
        <v/>
      </c>
      <c r="Q587" s="641" t="str">
        <f>IF(基本情報入力シート!Z630="","",基本情報入力シート!Z630)</f>
        <v/>
      </c>
      <c r="R587" s="662" t="str">
        <f>IF(基本情報入力シート!AA630="","",基本情報入力シート!AA630)</f>
        <v/>
      </c>
      <c r="S587" s="157"/>
      <c r="T587" s="663" t="str">
        <f>IF(P587="","",VLOOKUP(P587,【参考】数式用2!$A$3:$C$26,3,FALSE))</f>
        <v/>
      </c>
      <c r="U587" s="664" t="s">
        <v>121</v>
      </c>
      <c r="V587" s="158"/>
      <c r="W587" s="665" t="s">
        <v>122</v>
      </c>
      <c r="X587" s="158"/>
      <c r="Y587" s="664" t="s">
        <v>123</v>
      </c>
      <c r="Z587" s="158"/>
      <c r="AA587" s="664" t="s">
        <v>122</v>
      </c>
      <c r="AB587" s="158"/>
      <c r="AC587" s="664" t="s">
        <v>124</v>
      </c>
      <c r="AD587" s="306" t="s">
        <v>125</v>
      </c>
      <c r="AE587" s="666" t="str">
        <f t="shared" ref="AE587:AE650" si="25">IF(V587&gt;=1,(Z587*12+AB587)-(V587*12+X587)+1,"")</f>
        <v/>
      </c>
      <c r="AF587" s="667" t="s">
        <v>126</v>
      </c>
      <c r="AG587" s="668" t="str">
        <f t="shared" ref="AG587:AG650" si="26">IFERROR(ROUNDDOWN(ROUND(Q587*T587,0)*R587,0)*AE587,"")</f>
        <v/>
      </c>
    </row>
    <row r="588" spans="1:33" ht="36.75" customHeight="1">
      <c r="A588" s="660">
        <f t="shared" si="24"/>
        <v>578</v>
      </c>
      <c r="B588" s="1309" t="str">
        <f>IF(基本情報入力シート!C631="","",基本情報入力シート!C631)</f>
        <v/>
      </c>
      <c r="C588" s="1310"/>
      <c r="D588" s="1310"/>
      <c r="E588" s="1310"/>
      <c r="F588" s="1310"/>
      <c r="G588" s="1310"/>
      <c r="H588" s="1310"/>
      <c r="I588" s="1310"/>
      <c r="J588" s="1310"/>
      <c r="K588" s="1311"/>
      <c r="L588" s="660" t="str">
        <f>IF(基本情報入力シート!M631="","",基本情報入力シート!M631)</f>
        <v/>
      </c>
      <c r="M588" s="660" t="str">
        <f>IF(基本情報入力シート!R631="","",基本情報入力シート!R631)</f>
        <v/>
      </c>
      <c r="N588" s="660" t="str">
        <f>IF(基本情報入力シート!W631="","",基本情報入力シート!W631)</f>
        <v/>
      </c>
      <c r="O588" s="660" t="str">
        <f>IF(基本情報入力シート!X631="","",基本情報入力シート!X631)</f>
        <v/>
      </c>
      <c r="P588" s="661" t="str">
        <f>IF(基本情報入力シート!Y631="","",基本情報入力シート!Y631)</f>
        <v/>
      </c>
      <c r="Q588" s="641" t="str">
        <f>IF(基本情報入力シート!Z631="","",基本情報入力シート!Z631)</f>
        <v/>
      </c>
      <c r="R588" s="662" t="str">
        <f>IF(基本情報入力シート!AA631="","",基本情報入力シート!AA631)</f>
        <v/>
      </c>
      <c r="S588" s="157"/>
      <c r="T588" s="663" t="str">
        <f>IF(P588="","",VLOOKUP(P588,【参考】数式用2!$A$3:$C$26,3,FALSE))</f>
        <v/>
      </c>
      <c r="U588" s="664" t="s">
        <v>121</v>
      </c>
      <c r="V588" s="158"/>
      <c r="W588" s="665" t="s">
        <v>122</v>
      </c>
      <c r="X588" s="158"/>
      <c r="Y588" s="664" t="s">
        <v>123</v>
      </c>
      <c r="Z588" s="158"/>
      <c r="AA588" s="664" t="s">
        <v>122</v>
      </c>
      <c r="AB588" s="158"/>
      <c r="AC588" s="664" t="s">
        <v>124</v>
      </c>
      <c r="AD588" s="306" t="s">
        <v>125</v>
      </c>
      <c r="AE588" s="666" t="str">
        <f t="shared" si="25"/>
        <v/>
      </c>
      <c r="AF588" s="667" t="s">
        <v>126</v>
      </c>
      <c r="AG588" s="668" t="str">
        <f t="shared" si="26"/>
        <v/>
      </c>
    </row>
    <row r="589" spans="1:33" ht="36.75" customHeight="1">
      <c r="A589" s="660">
        <f t="shared" ref="A589:A652" si="27">A588+1</f>
        <v>579</v>
      </c>
      <c r="B589" s="1309" t="str">
        <f>IF(基本情報入力シート!C632="","",基本情報入力シート!C632)</f>
        <v/>
      </c>
      <c r="C589" s="1310"/>
      <c r="D589" s="1310"/>
      <c r="E589" s="1310"/>
      <c r="F589" s="1310"/>
      <c r="G589" s="1310"/>
      <c r="H589" s="1310"/>
      <c r="I589" s="1310"/>
      <c r="J589" s="1310"/>
      <c r="K589" s="1311"/>
      <c r="L589" s="660" t="str">
        <f>IF(基本情報入力シート!M632="","",基本情報入力シート!M632)</f>
        <v/>
      </c>
      <c r="M589" s="660" t="str">
        <f>IF(基本情報入力シート!R632="","",基本情報入力シート!R632)</f>
        <v/>
      </c>
      <c r="N589" s="660" t="str">
        <f>IF(基本情報入力シート!W632="","",基本情報入力シート!W632)</f>
        <v/>
      </c>
      <c r="O589" s="660" t="str">
        <f>IF(基本情報入力シート!X632="","",基本情報入力シート!X632)</f>
        <v/>
      </c>
      <c r="P589" s="661" t="str">
        <f>IF(基本情報入力シート!Y632="","",基本情報入力シート!Y632)</f>
        <v/>
      </c>
      <c r="Q589" s="641" t="str">
        <f>IF(基本情報入力シート!Z632="","",基本情報入力シート!Z632)</f>
        <v/>
      </c>
      <c r="R589" s="662" t="str">
        <f>IF(基本情報入力シート!AA632="","",基本情報入力シート!AA632)</f>
        <v/>
      </c>
      <c r="S589" s="157"/>
      <c r="T589" s="663" t="str">
        <f>IF(P589="","",VLOOKUP(P589,【参考】数式用2!$A$3:$C$26,3,FALSE))</f>
        <v/>
      </c>
      <c r="U589" s="664" t="s">
        <v>121</v>
      </c>
      <c r="V589" s="158"/>
      <c r="W589" s="665" t="s">
        <v>122</v>
      </c>
      <c r="X589" s="158"/>
      <c r="Y589" s="664" t="s">
        <v>123</v>
      </c>
      <c r="Z589" s="158"/>
      <c r="AA589" s="664" t="s">
        <v>122</v>
      </c>
      <c r="AB589" s="158"/>
      <c r="AC589" s="664" t="s">
        <v>124</v>
      </c>
      <c r="AD589" s="306" t="s">
        <v>125</v>
      </c>
      <c r="AE589" s="666" t="str">
        <f t="shared" si="25"/>
        <v/>
      </c>
      <c r="AF589" s="667" t="s">
        <v>126</v>
      </c>
      <c r="AG589" s="668" t="str">
        <f t="shared" si="26"/>
        <v/>
      </c>
    </row>
    <row r="590" spans="1:33" ht="36.75" customHeight="1">
      <c r="A590" s="660">
        <f t="shared" si="27"/>
        <v>580</v>
      </c>
      <c r="B590" s="1309" t="str">
        <f>IF(基本情報入力シート!C633="","",基本情報入力シート!C633)</f>
        <v/>
      </c>
      <c r="C590" s="1310"/>
      <c r="D590" s="1310"/>
      <c r="E590" s="1310"/>
      <c r="F590" s="1310"/>
      <c r="G590" s="1310"/>
      <c r="H590" s="1310"/>
      <c r="I590" s="1310"/>
      <c r="J590" s="1310"/>
      <c r="K590" s="1311"/>
      <c r="L590" s="660" t="str">
        <f>IF(基本情報入力シート!M633="","",基本情報入力シート!M633)</f>
        <v/>
      </c>
      <c r="M590" s="660" t="str">
        <f>IF(基本情報入力シート!R633="","",基本情報入力シート!R633)</f>
        <v/>
      </c>
      <c r="N590" s="660" t="str">
        <f>IF(基本情報入力シート!W633="","",基本情報入力シート!W633)</f>
        <v/>
      </c>
      <c r="O590" s="660" t="str">
        <f>IF(基本情報入力シート!X633="","",基本情報入力シート!X633)</f>
        <v/>
      </c>
      <c r="P590" s="661" t="str">
        <f>IF(基本情報入力シート!Y633="","",基本情報入力シート!Y633)</f>
        <v/>
      </c>
      <c r="Q590" s="641" t="str">
        <f>IF(基本情報入力シート!Z633="","",基本情報入力シート!Z633)</f>
        <v/>
      </c>
      <c r="R590" s="662" t="str">
        <f>IF(基本情報入力シート!AA633="","",基本情報入力シート!AA633)</f>
        <v/>
      </c>
      <c r="S590" s="157"/>
      <c r="T590" s="663" t="str">
        <f>IF(P590="","",VLOOKUP(P590,【参考】数式用2!$A$3:$C$26,3,FALSE))</f>
        <v/>
      </c>
      <c r="U590" s="664" t="s">
        <v>121</v>
      </c>
      <c r="V590" s="158"/>
      <c r="W590" s="665" t="s">
        <v>122</v>
      </c>
      <c r="X590" s="158"/>
      <c r="Y590" s="664" t="s">
        <v>123</v>
      </c>
      <c r="Z590" s="158"/>
      <c r="AA590" s="664" t="s">
        <v>122</v>
      </c>
      <c r="AB590" s="158"/>
      <c r="AC590" s="664" t="s">
        <v>124</v>
      </c>
      <c r="AD590" s="306" t="s">
        <v>125</v>
      </c>
      <c r="AE590" s="666" t="str">
        <f t="shared" si="25"/>
        <v/>
      </c>
      <c r="AF590" s="667" t="s">
        <v>126</v>
      </c>
      <c r="AG590" s="668" t="str">
        <f t="shared" si="26"/>
        <v/>
      </c>
    </row>
    <row r="591" spans="1:33" ht="36.75" customHeight="1">
      <c r="A591" s="660">
        <f t="shared" si="27"/>
        <v>581</v>
      </c>
      <c r="B591" s="1309" t="str">
        <f>IF(基本情報入力シート!C634="","",基本情報入力シート!C634)</f>
        <v/>
      </c>
      <c r="C591" s="1310"/>
      <c r="D591" s="1310"/>
      <c r="E591" s="1310"/>
      <c r="F591" s="1310"/>
      <c r="G591" s="1310"/>
      <c r="H591" s="1310"/>
      <c r="I591" s="1310"/>
      <c r="J591" s="1310"/>
      <c r="K591" s="1311"/>
      <c r="L591" s="660" t="str">
        <f>IF(基本情報入力シート!M634="","",基本情報入力シート!M634)</f>
        <v/>
      </c>
      <c r="M591" s="660" t="str">
        <f>IF(基本情報入力シート!R634="","",基本情報入力シート!R634)</f>
        <v/>
      </c>
      <c r="N591" s="660" t="str">
        <f>IF(基本情報入力シート!W634="","",基本情報入力シート!W634)</f>
        <v/>
      </c>
      <c r="O591" s="660" t="str">
        <f>IF(基本情報入力シート!X634="","",基本情報入力シート!X634)</f>
        <v/>
      </c>
      <c r="P591" s="661" t="str">
        <f>IF(基本情報入力シート!Y634="","",基本情報入力シート!Y634)</f>
        <v/>
      </c>
      <c r="Q591" s="641" t="str">
        <f>IF(基本情報入力シート!Z634="","",基本情報入力シート!Z634)</f>
        <v/>
      </c>
      <c r="R591" s="662" t="str">
        <f>IF(基本情報入力シート!AA634="","",基本情報入力シート!AA634)</f>
        <v/>
      </c>
      <c r="S591" s="157"/>
      <c r="T591" s="663" t="str">
        <f>IF(P591="","",VLOOKUP(P591,【参考】数式用2!$A$3:$C$26,3,FALSE))</f>
        <v/>
      </c>
      <c r="U591" s="664" t="s">
        <v>121</v>
      </c>
      <c r="V591" s="158"/>
      <c r="W591" s="665" t="s">
        <v>122</v>
      </c>
      <c r="X591" s="158"/>
      <c r="Y591" s="664" t="s">
        <v>123</v>
      </c>
      <c r="Z591" s="158"/>
      <c r="AA591" s="664" t="s">
        <v>122</v>
      </c>
      <c r="AB591" s="158"/>
      <c r="AC591" s="664" t="s">
        <v>124</v>
      </c>
      <c r="AD591" s="306" t="s">
        <v>125</v>
      </c>
      <c r="AE591" s="666" t="str">
        <f t="shared" si="25"/>
        <v/>
      </c>
      <c r="AF591" s="667" t="s">
        <v>126</v>
      </c>
      <c r="AG591" s="668" t="str">
        <f t="shared" si="26"/>
        <v/>
      </c>
    </row>
    <row r="592" spans="1:33" ht="36.75" customHeight="1">
      <c r="A592" s="660">
        <f t="shared" si="27"/>
        <v>582</v>
      </c>
      <c r="B592" s="1309" t="str">
        <f>IF(基本情報入力シート!C635="","",基本情報入力シート!C635)</f>
        <v/>
      </c>
      <c r="C592" s="1310"/>
      <c r="D592" s="1310"/>
      <c r="E592" s="1310"/>
      <c r="F592" s="1310"/>
      <c r="G592" s="1310"/>
      <c r="H592" s="1310"/>
      <c r="I592" s="1310"/>
      <c r="J592" s="1310"/>
      <c r="K592" s="1311"/>
      <c r="L592" s="660" t="str">
        <f>IF(基本情報入力シート!M635="","",基本情報入力シート!M635)</f>
        <v/>
      </c>
      <c r="M592" s="660" t="str">
        <f>IF(基本情報入力シート!R635="","",基本情報入力シート!R635)</f>
        <v/>
      </c>
      <c r="N592" s="660" t="str">
        <f>IF(基本情報入力シート!W635="","",基本情報入力シート!W635)</f>
        <v/>
      </c>
      <c r="O592" s="660" t="str">
        <f>IF(基本情報入力シート!X635="","",基本情報入力シート!X635)</f>
        <v/>
      </c>
      <c r="P592" s="661" t="str">
        <f>IF(基本情報入力シート!Y635="","",基本情報入力シート!Y635)</f>
        <v/>
      </c>
      <c r="Q592" s="641" t="str">
        <f>IF(基本情報入力シート!Z635="","",基本情報入力シート!Z635)</f>
        <v/>
      </c>
      <c r="R592" s="662" t="str">
        <f>IF(基本情報入力シート!AA635="","",基本情報入力シート!AA635)</f>
        <v/>
      </c>
      <c r="S592" s="157"/>
      <c r="T592" s="663" t="str">
        <f>IF(P592="","",VLOOKUP(P592,【参考】数式用2!$A$3:$C$26,3,FALSE))</f>
        <v/>
      </c>
      <c r="U592" s="664" t="s">
        <v>121</v>
      </c>
      <c r="V592" s="158"/>
      <c r="W592" s="665" t="s">
        <v>122</v>
      </c>
      <c r="X592" s="158"/>
      <c r="Y592" s="664" t="s">
        <v>123</v>
      </c>
      <c r="Z592" s="158"/>
      <c r="AA592" s="664" t="s">
        <v>122</v>
      </c>
      <c r="AB592" s="158"/>
      <c r="AC592" s="664" t="s">
        <v>124</v>
      </c>
      <c r="AD592" s="306" t="s">
        <v>125</v>
      </c>
      <c r="AE592" s="666" t="str">
        <f t="shared" si="25"/>
        <v/>
      </c>
      <c r="AF592" s="667" t="s">
        <v>126</v>
      </c>
      <c r="AG592" s="668" t="str">
        <f t="shared" si="26"/>
        <v/>
      </c>
    </row>
    <row r="593" spans="1:33" ht="36.75" customHeight="1">
      <c r="A593" s="660">
        <f t="shared" si="27"/>
        <v>583</v>
      </c>
      <c r="B593" s="1309" t="str">
        <f>IF(基本情報入力シート!C636="","",基本情報入力シート!C636)</f>
        <v/>
      </c>
      <c r="C593" s="1310"/>
      <c r="D593" s="1310"/>
      <c r="E593" s="1310"/>
      <c r="F593" s="1310"/>
      <c r="G593" s="1310"/>
      <c r="H593" s="1310"/>
      <c r="I593" s="1310"/>
      <c r="J593" s="1310"/>
      <c r="K593" s="1311"/>
      <c r="L593" s="660" t="str">
        <f>IF(基本情報入力シート!M636="","",基本情報入力シート!M636)</f>
        <v/>
      </c>
      <c r="M593" s="660" t="str">
        <f>IF(基本情報入力シート!R636="","",基本情報入力シート!R636)</f>
        <v/>
      </c>
      <c r="N593" s="660" t="str">
        <f>IF(基本情報入力シート!W636="","",基本情報入力シート!W636)</f>
        <v/>
      </c>
      <c r="O593" s="660" t="str">
        <f>IF(基本情報入力シート!X636="","",基本情報入力シート!X636)</f>
        <v/>
      </c>
      <c r="P593" s="661" t="str">
        <f>IF(基本情報入力シート!Y636="","",基本情報入力シート!Y636)</f>
        <v/>
      </c>
      <c r="Q593" s="641" t="str">
        <f>IF(基本情報入力シート!Z636="","",基本情報入力シート!Z636)</f>
        <v/>
      </c>
      <c r="R593" s="662" t="str">
        <f>IF(基本情報入力シート!AA636="","",基本情報入力シート!AA636)</f>
        <v/>
      </c>
      <c r="S593" s="157"/>
      <c r="T593" s="663" t="str">
        <f>IF(P593="","",VLOOKUP(P593,【参考】数式用2!$A$3:$C$26,3,FALSE))</f>
        <v/>
      </c>
      <c r="U593" s="664" t="s">
        <v>121</v>
      </c>
      <c r="V593" s="158"/>
      <c r="W593" s="665" t="s">
        <v>122</v>
      </c>
      <c r="X593" s="158"/>
      <c r="Y593" s="664" t="s">
        <v>123</v>
      </c>
      <c r="Z593" s="158"/>
      <c r="AA593" s="664" t="s">
        <v>122</v>
      </c>
      <c r="AB593" s="158"/>
      <c r="AC593" s="664" t="s">
        <v>124</v>
      </c>
      <c r="AD593" s="306" t="s">
        <v>125</v>
      </c>
      <c r="AE593" s="666" t="str">
        <f t="shared" si="25"/>
        <v/>
      </c>
      <c r="AF593" s="667" t="s">
        <v>126</v>
      </c>
      <c r="AG593" s="668" t="str">
        <f t="shared" si="26"/>
        <v/>
      </c>
    </row>
    <row r="594" spans="1:33" ht="36.75" customHeight="1">
      <c r="A594" s="660">
        <f t="shared" si="27"/>
        <v>584</v>
      </c>
      <c r="B594" s="1309" t="str">
        <f>IF(基本情報入力シート!C637="","",基本情報入力シート!C637)</f>
        <v/>
      </c>
      <c r="C594" s="1310"/>
      <c r="D594" s="1310"/>
      <c r="E594" s="1310"/>
      <c r="F594" s="1310"/>
      <c r="G594" s="1310"/>
      <c r="H594" s="1310"/>
      <c r="I594" s="1310"/>
      <c r="J594" s="1310"/>
      <c r="K594" s="1311"/>
      <c r="L594" s="660" t="str">
        <f>IF(基本情報入力シート!M637="","",基本情報入力シート!M637)</f>
        <v/>
      </c>
      <c r="M594" s="660" t="str">
        <f>IF(基本情報入力シート!R637="","",基本情報入力シート!R637)</f>
        <v/>
      </c>
      <c r="N594" s="660" t="str">
        <f>IF(基本情報入力シート!W637="","",基本情報入力シート!W637)</f>
        <v/>
      </c>
      <c r="O594" s="660" t="str">
        <f>IF(基本情報入力シート!X637="","",基本情報入力シート!X637)</f>
        <v/>
      </c>
      <c r="P594" s="661" t="str">
        <f>IF(基本情報入力シート!Y637="","",基本情報入力シート!Y637)</f>
        <v/>
      </c>
      <c r="Q594" s="641" t="str">
        <f>IF(基本情報入力シート!Z637="","",基本情報入力シート!Z637)</f>
        <v/>
      </c>
      <c r="R594" s="662" t="str">
        <f>IF(基本情報入力シート!AA637="","",基本情報入力シート!AA637)</f>
        <v/>
      </c>
      <c r="S594" s="157"/>
      <c r="T594" s="663" t="str">
        <f>IF(P594="","",VLOOKUP(P594,【参考】数式用2!$A$3:$C$26,3,FALSE))</f>
        <v/>
      </c>
      <c r="U594" s="664" t="s">
        <v>121</v>
      </c>
      <c r="V594" s="158"/>
      <c r="W594" s="665" t="s">
        <v>122</v>
      </c>
      <c r="X594" s="158"/>
      <c r="Y594" s="664" t="s">
        <v>123</v>
      </c>
      <c r="Z594" s="158"/>
      <c r="AA594" s="664" t="s">
        <v>122</v>
      </c>
      <c r="AB594" s="158"/>
      <c r="AC594" s="664" t="s">
        <v>124</v>
      </c>
      <c r="AD594" s="306" t="s">
        <v>125</v>
      </c>
      <c r="AE594" s="666" t="str">
        <f t="shared" si="25"/>
        <v/>
      </c>
      <c r="AF594" s="667" t="s">
        <v>126</v>
      </c>
      <c r="AG594" s="668" t="str">
        <f t="shared" si="26"/>
        <v/>
      </c>
    </row>
    <row r="595" spans="1:33" ht="36.75" customHeight="1">
      <c r="A595" s="660">
        <f t="shared" si="27"/>
        <v>585</v>
      </c>
      <c r="B595" s="1309" t="str">
        <f>IF(基本情報入力シート!C638="","",基本情報入力シート!C638)</f>
        <v/>
      </c>
      <c r="C595" s="1310"/>
      <c r="D595" s="1310"/>
      <c r="E595" s="1310"/>
      <c r="F595" s="1310"/>
      <c r="G595" s="1310"/>
      <c r="H595" s="1310"/>
      <c r="I595" s="1310"/>
      <c r="J595" s="1310"/>
      <c r="K595" s="1311"/>
      <c r="L595" s="660" t="str">
        <f>IF(基本情報入力シート!M638="","",基本情報入力シート!M638)</f>
        <v/>
      </c>
      <c r="M595" s="660" t="str">
        <f>IF(基本情報入力シート!R638="","",基本情報入力シート!R638)</f>
        <v/>
      </c>
      <c r="N595" s="660" t="str">
        <f>IF(基本情報入力シート!W638="","",基本情報入力シート!W638)</f>
        <v/>
      </c>
      <c r="O595" s="660" t="str">
        <f>IF(基本情報入力シート!X638="","",基本情報入力シート!X638)</f>
        <v/>
      </c>
      <c r="P595" s="661" t="str">
        <f>IF(基本情報入力シート!Y638="","",基本情報入力シート!Y638)</f>
        <v/>
      </c>
      <c r="Q595" s="641" t="str">
        <f>IF(基本情報入力シート!Z638="","",基本情報入力シート!Z638)</f>
        <v/>
      </c>
      <c r="R595" s="662" t="str">
        <f>IF(基本情報入力シート!AA638="","",基本情報入力シート!AA638)</f>
        <v/>
      </c>
      <c r="S595" s="157"/>
      <c r="T595" s="663" t="str">
        <f>IF(P595="","",VLOOKUP(P595,【参考】数式用2!$A$3:$C$26,3,FALSE))</f>
        <v/>
      </c>
      <c r="U595" s="664" t="s">
        <v>121</v>
      </c>
      <c r="V595" s="158"/>
      <c r="W595" s="665" t="s">
        <v>122</v>
      </c>
      <c r="X595" s="158"/>
      <c r="Y595" s="664" t="s">
        <v>123</v>
      </c>
      <c r="Z595" s="158"/>
      <c r="AA595" s="664" t="s">
        <v>122</v>
      </c>
      <c r="AB595" s="158"/>
      <c r="AC595" s="664" t="s">
        <v>124</v>
      </c>
      <c r="AD595" s="306" t="s">
        <v>125</v>
      </c>
      <c r="AE595" s="666" t="str">
        <f t="shared" si="25"/>
        <v/>
      </c>
      <c r="AF595" s="667" t="s">
        <v>126</v>
      </c>
      <c r="AG595" s="668" t="str">
        <f t="shared" si="26"/>
        <v/>
      </c>
    </row>
    <row r="596" spans="1:33" ht="36.75" customHeight="1">
      <c r="A596" s="660">
        <f t="shared" si="27"/>
        <v>586</v>
      </c>
      <c r="B596" s="1309" t="str">
        <f>IF(基本情報入力シート!C639="","",基本情報入力シート!C639)</f>
        <v/>
      </c>
      <c r="C596" s="1310"/>
      <c r="D596" s="1310"/>
      <c r="E596" s="1310"/>
      <c r="F596" s="1310"/>
      <c r="G596" s="1310"/>
      <c r="H596" s="1310"/>
      <c r="I596" s="1310"/>
      <c r="J596" s="1310"/>
      <c r="K596" s="1311"/>
      <c r="L596" s="660" t="str">
        <f>IF(基本情報入力シート!M639="","",基本情報入力シート!M639)</f>
        <v/>
      </c>
      <c r="M596" s="660" t="str">
        <f>IF(基本情報入力シート!R639="","",基本情報入力シート!R639)</f>
        <v/>
      </c>
      <c r="N596" s="660" t="str">
        <f>IF(基本情報入力シート!W639="","",基本情報入力シート!W639)</f>
        <v/>
      </c>
      <c r="O596" s="660" t="str">
        <f>IF(基本情報入力シート!X639="","",基本情報入力シート!X639)</f>
        <v/>
      </c>
      <c r="P596" s="661" t="str">
        <f>IF(基本情報入力シート!Y639="","",基本情報入力シート!Y639)</f>
        <v/>
      </c>
      <c r="Q596" s="641" t="str">
        <f>IF(基本情報入力シート!Z639="","",基本情報入力シート!Z639)</f>
        <v/>
      </c>
      <c r="R596" s="662" t="str">
        <f>IF(基本情報入力シート!AA639="","",基本情報入力シート!AA639)</f>
        <v/>
      </c>
      <c r="S596" s="157"/>
      <c r="T596" s="663" t="str">
        <f>IF(P596="","",VLOOKUP(P596,【参考】数式用2!$A$3:$C$26,3,FALSE))</f>
        <v/>
      </c>
      <c r="U596" s="664" t="s">
        <v>121</v>
      </c>
      <c r="V596" s="158"/>
      <c r="W596" s="665" t="s">
        <v>122</v>
      </c>
      <c r="X596" s="158"/>
      <c r="Y596" s="664" t="s">
        <v>123</v>
      </c>
      <c r="Z596" s="158"/>
      <c r="AA596" s="664" t="s">
        <v>122</v>
      </c>
      <c r="AB596" s="158"/>
      <c r="AC596" s="664" t="s">
        <v>124</v>
      </c>
      <c r="AD596" s="306" t="s">
        <v>125</v>
      </c>
      <c r="AE596" s="666" t="str">
        <f t="shared" si="25"/>
        <v/>
      </c>
      <c r="AF596" s="667" t="s">
        <v>126</v>
      </c>
      <c r="AG596" s="668" t="str">
        <f t="shared" si="26"/>
        <v/>
      </c>
    </row>
    <row r="597" spans="1:33" ht="36.75" customHeight="1">
      <c r="A597" s="660">
        <f t="shared" si="27"/>
        <v>587</v>
      </c>
      <c r="B597" s="1309" t="str">
        <f>IF(基本情報入力シート!C640="","",基本情報入力シート!C640)</f>
        <v/>
      </c>
      <c r="C597" s="1310"/>
      <c r="D597" s="1310"/>
      <c r="E597" s="1310"/>
      <c r="F597" s="1310"/>
      <c r="G597" s="1310"/>
      <c r="H597" s="1310"/>
      <c r="I597" s="1310"/>
      <c r="J597" s="1310"/>
      <c r="K597" s="1311"/>
      <c r="L597" s="660" t="str">
        <f>IF(基本情報入力シート!M640="","",基本情報入力シート!M640)</f>
        <v/>
      </c>
      <c r="M597" s="660" t="str">
        <f>IF(基本情報入力シート!R640="","",基本情報入力シート!R640)</f>
        <v/>
      </c>
      <c r="N597" s="660" t="str">
        <f>IF(基本情報入力シート!W640="","",基本情報入力シート!W640)</f>
        <v/>
      </c>
      <c r="O597" s="660" t="str">
        <f>IF(基本情報入力シート!X640="","",基本情報入力シート!X640)</f>
        <v/>
      </c>
      <c r="P597" s="661" t="str">
        <f>IF(基本情報入力シート!Y640="","",基本情報入力シート!Y640)</f>
        <v/>
      </c>
      <c r="Q597" s="641" t="str">
        <f>IF(基本情報入力シート!Z640="","",基本情報入力シート!Z640)</f>
        <v/>
      </c>
      <c r="R597" s="662" t="str">
        <f>IF(基本情報入力シート!AA640="","",基本情報入力シート!AA640)</f>
        <v/>
      </c>
      <c r="S597" s="157"/>
      <c r="T597" s="663" t="str">
        <f>IF(P597="","",VLOOKUP(P597,【参考】数式用2!$A$3:$C$26,3,FALSE))</f>
        <v/>
      </c>
      <c r="U597" s="664" t="s">
        <v>121</v>
      </c>
      <c r="V597" s="158"/>
      <c r="W597" s="665" t="s">
        <v>122</v>
      </c>
      <c r="X597" s="158"/>
      <c r="Y597" s="664" t="s">
        <v>123</v>
      </c>
      <c r="Z597" s="158"/>
      <c r="AA597" s="664" t="s">
        <v>122</v>
      </c>
      <c r="AB597" s="158"/>
      <c r="AC597" s="664" t="s">
        <v>124</v>
      </c>
      <c r="AD597" s="306" t="s">
        <v>125</v>
      </c>
      <c r="AE597" s="666" t="str">
        <f t="shared" si="25"/>
        <v/>
      </c>
      <c r="AF597" s="667" t="s">
        <v>126</v>
      </c>
      <c r="AG597" s="668" t="str">
        <f t="shared" si="26"/>
        <v/>
      </c>
    </row>
    <row r="598" spans="1:33" ht="36.75" customHeight="1">
      <c r="A598" s="660">
        <f t="shared" si="27"/>
        <v>588</v>
      </c>
      <c r="B598" s="1309" t="str">
        <f>IF(基本情報入力シート!C641="","",基本情報入力シート!C641)</f>
        <v/>
      </c>
      <c r="C598" s="1310"/>
      <c r="D598" s="1310"/>
      <c r="E598" s="1310"/>
      <c r="F598" s="1310"/>
      <c r="G598" s="1310"/>
      <c r="H598" s="1310"/>
      <c r="I598" s="1310"/>
      <c r="J598" s="1310"/>
      <c r="K598" s="1311"/>
      <c r="L598" s="660" t="str">
        <f>IF(基本情報入力シート!M641="","",基本情報入力シート!M641)</f>
        <v/>
      </c>
      <c r="M598" s="660" t="str">
        <f>IF(基本情報入力シート!R641="","",基本情報入力シート!R641)</f>
        <v/>
      </c>
      <c r="N598" s="660" t="str">
        <f>IF(基本情報入力シート!W641="","",基本情報入力シート!W641)</f>
        <v/>
      </c>
      <c r="O598" s="660" t="str">
        <f>IF(基本情報入力シート!X641="","",基本情報入力シート!X641)</f>
        <v/>
      </c>
      <c r="P598" s="661" t="str">
        <f>IF(基本情報入力シート!Y641="","",基本情報入力シート!Y641)</f>
        <v/>
      </c>
      <c r="Q598" s="641" t="str">
        <f>IF(基本情報入力シート!Z641="","",基本情報入力シート!Z641)</f>
        <v/>
      </c>
      <c r="R598" s="662" t="str">
        <f>IF(基本情報入力シート!AA641="","",基本情報入力シート!AA641)</f>
        <v/>
      </c>
      <c r="S598" s="157"/>
      <c r="T598" s="663" t="str">
        <f>IF(P598="","",VLOOKUP(P598,【参考】数式用2!$A$3:$C$26,3,FALSE))</f>
        <v/>
      </c>
      <c r="U598" s="664" t="s">
        <v>121</v>
      </c>
      <c r="V598" s="158"/>
      <c r="W598" s="665" t="s">
        <v>122</v>
      </c>
      <c r="X598" s="158"/>
      <c r="Y598" s="664" t="s">
        <v>123</v>
      </c>
      <c r="Z598" s="158"/>
      <c r="AA598" s="664" t="s">
        <v>122</v>
      </c>
      <c r="AB598" s="158"/>
      <c r="AC598" s="664" t="s">
        <v>124</v>
      </c>
      <c r="AD598" s="306" t="s">
        <v>125</v>
      </c>
      <c r="AE598" s="666" t="str">
        <f t="shared" si="25"/>
        <v/>
      </c>
      <c r="AF598" s="667" t="s">
        <v>126</v>
      </c>
      <c r="AG598" s="668" t="str">
        <f t="shared" si="26"/>
        <v/>
      </c>
    </row>
    <row r="599" spans="1:33" ht="36.75" customHeight="1">
      <c r="A599" s="660">
        <f t="shared" si="27"/>
        <v>589</v>
      </c>
      <c r="B599" s="1309" t="str">
        <f>IF(基本情報入力シート!C642="","",基本情報入力シート!C642)</f>
        <v/>
      </c>
      <c r="C599" s="1310"/>
      <c r="D599" s="1310"/>
      <c r="E599" s="1310"/>
      <c r="F599" s="1310"/>
      <c r="G599" s="1310"/>
      <c r="H599" s="1310"/>
      <c r="I599" s="1310"/>
      <c r="J599" s="1310"/>
      <c r="K599" s="1311"/>
      <c r="L599" s="660" t="str">
        <f>IF(基本情報入力シート!M642="","",基本情報入力シート!M642)</f>
        <v/>
      </c>
      <c r="M599" s="660" t="str">
        <f>IF(基本情報入力シート!R642="","",基本情報入力シート!R642)</f>
        <v/>
      </c>
      <c r="N599" s="660" t="str">
        <f>IF(基本情報入力シート!W642="","",基本情報入力シート!W642)</f>
        <v/>
      </c>
      <c r="O599" s="660" t="str">
        <f>IF(基本情報入力シート!X642="","",基本情報入力シート!X642)</f>
        <v/>
      </c>
      <c r="P599" s="661" t="str">
        <f>IF(基本情報入力シート!Y642="","",基本情報入力シート!Y642)</f>
        <v/>
      </c>
      <c r="Q599" s="641" t="str">
        <f>IF(基本情報入力シート!Z642="","",基本情報入力シート!Z642)</f>
        <v/>
      </c>
      <c r="R599" s="662" t="str">
        <f>IF(基本情報入力シート!AA642="","",基本情報入力シート!AA642)</f>
        <v/>
      </c>
      <c r="S599" s="157"/>
      <c r="T599" s="663" t="str">
        <f>IF(P599="","",VLOOKUP(P599,【参考】数式用2!$A$3:$C$26,3,FALSE))</f>
        <v/>
      </c>
      <c r="U599" s="664" t="s">
        <v>121</v>
      </c>
      <c r="V599" s="158"/>
      <c r="W599" s="665" t="s">
        <v>122</v>
      </c>
      <c r="X599" s="158"/>
      <c r="Y599" s="664" t="s">
        <v>123</v>
      </c>
      <c r="Z599" s="158"/>
      <c r="AA599" s="664" t="s">
        <v>122</v>
      </c>
      <c r="AB599" s="158"/>
      <c r="AC599" s="664" t="s">
        <v>124</v>
      </c>
      <c r="AD599" s="306" t="s">
        <v>125</v>
      </c>
      <c r="AE599" s="666" t="str">
        <f t="shared" si="25"/>
        <v/>
      </c>
      <c r="AF599" s="667" t="s">
        <v>126</v>
      </c>
      <c r="AG599" s="668" t="str">
        <f t="shared" si="26"/>
        <v/>
      </c>
    </row>
    <row r="600" spans="1:33" ht="36.75" customHeight="1">
      <c r="A600" s="660">
        <f t="shared" si="27"/>
        <v>590</v>
      </c>
      <c r="B600" s="1309" t="str">
        <f>IF(基本情報入力シート!C643="","",基本情報入力シート!C643)</f>
        <v/>
      </c>
      <c r="C600" s="1310"/>
      <c r="D600" s="1310"/>
      <c r="E600" s="1310"/>
      <c r="F600" s="1310"/>
      <c r="G600" s="1310"/>
      <c r="H600" s="1310"/>
      <c r="I600" s="1310"/>
      <c r="J600" s="1310"/>
      <c r="K600" s="1311"/>
      <c r="L600" s="660" t="str">
        <f>IF(基本情報入力シート!M643="","",基本情報入力シート!M643)</f>
        <v/>
      </c>
      <c r="M600" s="660" t="str">
        <f>IF(基本情報入力シート!R643="","",基本情報入力シート!R643)</f>
        <v/>
      </c>
      <c r="N600" s="660" t="str">
        <f>IF(基本情報入力シート!W643="","",基本情報入力シート!W643)</f>
        <v/>
      </c>
      <c r="O600" s="660" t="str">
        <f>IF(基本情報入力シート!X643="","",基本情報入力シート!X643)</f>
        <v/>
      </c>
      <c r="P600" s="661" t="str">
        <f>IF(基本情報入力シート!Y643="","",基本情報入力シート!Y643)</f>
        <v/>
      </c>
      <c r="Q600" s="641" t="str">
        <f>IF(基本情報入力シート!Z643="","",基本情報入力シート!Z643)</f>
        <v/>
      </c>
      <c r="R600" s="662" t="str">
        <f>IF(基本情報入力シート!AA643="","",基本情報入力シート!AA643)</f>
        <v/>
      </c>
      <c r="S600" s="157"/>
      <c r="T600" s="663" t="str">
        <f>IF(P600="","",VLOOKUP(P600,【参考】数式用2!$A$3:$C$26,3,FALSE))</f>
        <v/>
      </c>
      <c r="U600" s="664" t="s">
        <v>121</v>
      </c>
      <c r="V600" s="158"/>
      <c r="W600" s="665" t="s">
        <v>122</v>
      </c>
      <c r="X600" s="158"/>
      <c r="Y600" s="664" t="s">
        <v>123</v>
      </c>
      <c r="Z600" s="158"/>
      <c r="AA600" s="664" t="s">
        <v>122</v>
      </c>
      <c r="AB600" s="158"/>
      <c r="AC600" s="664" t="s">
        <v>124</v>
      </c>
      <c r="AD600" s="306" t="s">
        <v>125</v>
      </c>
      <c r="AE600" s="666" t="str">
        <f t="shared" si="25"/>
        <v/>
      </c>
      <c r="AF600" s="667" t="s">
        <v>126</v>
      </c>
      <c r="AG600" s="668" t="str">
        <f t="shared" si="26"/>
        <v/>
      </c>
    </row>
    <row r="601" spans="1:33" ht="36.75" customHeight="1">
      <c r="A601" s="660">
        <f t="shared" si="27"/>
        <v>591</v>
      </c>
      <c r="B601" s="1309" t="str">
        <f>IF(基本情報入力シート!C644="","",基本情報入力シート!C644)</f>
        <v/>
      </c>
      <c r="C601" s="1310"/>
      <c r="D601" s="1310"/>
      <c r="E601" s="1310"/>
      <c r="F601" s="1310"/>
      <c r="G601" s="1310"/>
      <c r="H601" s="1310"/>
      <c r="I601" s="1310"/>
      <c r="J601" s="1310"/>
      <c r="K601" s="1311"/>
      <c r="L601" s="660" t="str">
        <f>IF(基本情報入力シート!M644="","",基本情報入力シート!M644)</f>
        <v/>
      </c>
      <c r="M601" s="660" t="str">
        <f>IF(基本情報入力シート!R644="","",基本情報入力シート!R644)</f>
        <v/>
      </c>
      <c r="N601" s="660" t="str">
        <f>IF(基本情報入力シート!W644="","",基本情報入力シート!W644)</f>
        <v/>
      </c>
      <c r="O601" s="660" t="str">
        <f>IF(基本情報入力シート!X644="","",基本情報入力シート!X644)</f>
        <v/>
      </c>
      <c r="P601" s="661" t="str">
        <f>IF(基本情報入力シート!Y644="","",基本情報入力シート!Y644)</f>
        <v/>
      </c>
      <c r="Q601" s="641" t="str">
        <f>IF(基本情報入力シート!Z644="","",基本情報入力シート!Z644)</f>
        <v/>
      </c>
      <c r="R601" s="662" t="str">
        <f>IF(基本情報入力シート!AA644="","",基本情報入力シート!AA644)</f>
        <v/>
      </c>
      <c r="S601" s="157"/>
      <c r="T601" s="663" t="str">
        <f>IF(P601="","",VLOOKUP(P601,【参考】数式用2!$A$3:$C$26,3,FALSE))</f>
        <v/>
      </c>
      <c r="U601" s="664" t="s">
        <v>121</v>
      </c>
      <c r="V601" s="158"/>
      <c r="W601" s="665" t="s">
        <v>122</v>
      </c>
      <c r="X601" s="158"/>
      <c r="Y601" s="664" t="s">
        <v>123</v>
      </c>
      <c r="Z601" s="158"/>
      <c r="AA601" s="664" t="s">
        <v>122</v>
      </c>
      <c r="AB601" s="158"/>
      <c r="AC601" s="664" t="s">
        <v>124</v>
      </c>
      <c r="AD601" s="306" t="s">
        <v>125</v>
      </c>
      <c r="AE601" s="666" t="str">
        <f t="shared" si="25"/>
        <v/>
      </c>
      <c r="AF601" s="667" t="s">
        <v>126</v>
      </c>
      <c r="AG601" s="668" t="str">
        <f t="shared" si="26"/>
        <v/>
      </c>
    </row>
    <row r="602" spans="1:33" ht="36.75" customHeight="1">
      <c r="A602" s="660">
        <f t="shared" si="27"/>
        <v>592</v>
      </c>
      <c r="B602" s="1309" t="str">
        <f>IF(基本情報入力シート!C645="","",基本情報入力シート!C645)</f>
        <v/>
      </c>
      <c r="C602" s="1310"/>
      <c r="D602" s="1310"/>
      <c r="E602" s="1310"/>
      <c r="F602" s="1310"/>
      <c r="G602" s="1310"/>
      <c r="H602" s="1310"/>
      <c r="I602" s="1310"/>
      <c r="J602" s="1310"/>
      <c r="K602" s="1311"/>
      <c r="L602" s="660" t="str">
        <f>IF(基本情報入力シート!M645="","",基本情報入力シート!M645)</f>
        <v/>
      </c>
      <c r="M602" s="660" t="str">
        <f>IF(基本情報入力シート!R645="","",基本情報入力シート!R645)</f>
        <v/>
      </c>
      <c r="N602" s="660" t="str">
        <f>IF(基本情報入力シート!W645="","",基本情報入力シート!W645)</f>
        <v/>
      </c>
      <c r="O602" s="660" t="str">
        <f>IF(基本情報入力シート!X645="","",基本情報入力シート!X645)</f>
        <v/>
      </c>
      <c r="P602" s="661" t="str">
        <f>IF(基本情報入力シート!Y645="","",基本情報入力シート!Y645)</f>
        <v/>
      </c>
      <c r="Q602" s="641" t="str">
        <f>IF(基本情報入力シート!Z645="","",基本情報入力シート!Z645)</f>
        <v/>
      </c>
      <c r="R602" s="662" t="str">
        <f>IF(基本情報入力シート!AA645="","",基本情報入力シート!AA645)</f>
        <v/>
      </c>
      <c r="S602" s="157"/>
      <c r="T602" s="663" t="str">
        <f>IF(P602="","",VLOOKUP(P602,【参考】数式用2!$A$3:$C$26,3,FALSE))</f>
        <v/>
      </c>
      <c r="U602" s="664" t="s">
        <v>121</v>
      </c>
      <c r="V602" s="158"/>
      <c r="W602" s="665" t="s">
        <v>122</v>
      </c>
      <c r="X602" s="158"/>
      <c r="Y602" s="664" t="s">
        <v>123</v>
      </c>
      <c r="Z602" s="158"/>
      <c r="AA602" s="664" t="s">
        <v>122</v>
      </c>
      <c r="AB602" s="158"/>
      <c r="AC602" s="664" t="s">
        <v>124</v>
      </c>
      <c r="AD602" s="306" t="s">
        <v>125</v>
      </c>
      <c r="AE602" s="666" t="str">
        <f t="shared" si="25"/>
        <v/>
      </c>
      <c r="AF602" s="667" t="s">
        <v>126</v>
      </c>
      <c r="AG602" s="668" t="str">
        <f t="shared" si="26"/>
        <v/>
      </c>
    </row>
    <row r="603" spans="1:33" ht="36.75" customHeight="1">
      <c r="A603" s="660">
        <f t="shared" si="27"/>
        <v>593</v>
      </c>
      <c r="B603" s="1309" t="str">
        <f>IF(基本情報入力シート!C646="","",基本情報入力シート!C646)</f>
        <v/>
      </c>
      <c r="C603" s="1310"/>
      <c r="D603" s="1310"/>
      <c r="E603" s="1310"/>
      <c r="F603" s="1310"/>
      <c r="G603" s="1310"/>
      <c r="H603" s="1310"/>
      <c r="I603" s="1310"/>
      <c r="J603" s="1310"/>
      <c r="K603" s="1311"/>
      <c r="L603" s="660" t="str">
        <f>IF(基本情報入力シート!M646="","",基本情報入力シート!M646)</f>
        <v/>
      </c>
      <c r="M603" s="660" t="str">
        <f>IF(基本情報入力シート!R646="","",基本情報入力シート!R646)</f>
        <v/>
      </c>
      <c r="N603" s="660" t="str">
        <f>IF(基本情報入力シート!W646="","",基本情報入力シート!W646)</f>
        <v/>
      </c>
      <c r="O603" s="660" t="str">
        <f>IF(基本情報入力シート!X646="","",基本情報入力シート!X646)</f>
        <v/>
      </c>
      <c r="P603" s="661" t="str">
        <f>IF(基本情報入力シート!Y646="","",基本情報入力シート!Y646)</f>
        <v/>
      </c>
      <c r="Q603" s="641" t="str">
        <f>IF(基本情報入力シート!Z646="","",基本情報入力シート!Z646)</f>
        <v/>
      </c>
      <c r="R603" s="662" t="str">
        <f>IF(基本情報入力シート!AA646="","",基本情報入力シート!AA646)</f>
        <v/>
      </c>
      <c r="S603" s="157"/>
      <c r="T603" s="663" t="str">
        <f>IF(P603="","",VLOOKUP(P603,【参考】数式用2!$A$3:$C$26,3,FALSE))</f>
        <v/>
      </c>
      <c r="U603" s="664" t="s">
        <v>121</v>
      </c>
      <c r="V603" s="158"/>
      <c r="W603" s="665" t="s">
        <v>122</v>
      </c>
      <c r="X603" s="158"/>
      <c r="Y603" s="664" t="s">
        <v>123</v>
      </c>
      <c r="Z603" s="158"/>
      <c r="AA603" s="664" t="s">
        <v>122</v>
      </c>
      <c r="AB603" s="158"/>
      <c r="AC603" s="664" t="s">
        <v>124</v>
      </c>
      <c r="AD603" s="306" t="s">
        <v>125</v>
      </c>
      <c r="AE603" s="666" t="str">
        <f t="shared" si="25"/>
        <v/>
      </c>
      <c r="AF603" s="667" t="s">
        <v>126</v>
      </c>
      <c r="AG603" s="668" t="str">
        <f t="shared" si="26"/>
        <v/>
      </c>
    </row>
    <row r="604" spans="1:33" ht="36.75" customHeight="1">
      <c r="A604" s="660">
        <f t="shared" si="27"/>
        <v>594</v>
      </c>
      <c r="B604" s="1309" t="str">
        <f>IF(基本情報入力シート!C647="","",基本情報入力シート!C647)</f>
        <v/>
      </c>
      <c r="C604" s="1310"/>
      <c r="D604" s="1310"/>
      <c r="E604" s="1310"/>
      <c r="F604" s="1310"/>
      <c r="G604" s="1310"/>
      <c r="H604" s="1310"/>
      <c r="I604" s="1310"/>
      <c r="J604" s="1310"/>
      <c r="K604" s="1311"/>
      <c r="L604" s="660" t="str">
        <f>IF(基本情報入力シート!M647="","",基本情報入力シート!M647)</f>
        <v/>
      </c>
      <c r="M604" s="660" t="str">
        <f>IF(基本情報入力シート!R647="","",基本情報入力シート!R647)</f>
        <v/>
      </c>
      <c r="N604" s="660" t="str">
        <f>IF(基本情報入力シート!W647="","",基本情報入力シート!W647)</f>
        <v/>
      </c>
      <c r="O604" s="660" t="str">
        <f>IF(基本情報入力シート!X647="","",基本情報入力シート!X647)</f>
        <v/>
      </c>
      <c r="P604" s="661" t="str">
        <f>IF(基本情報入力シート!Y647="","",基本情報入力シート!Y647)</f>
        <v/>
      </c>
      <c r="Q604" s="641" t="str">
        <f>IF(基本情報入力シート!Z647="","",基本情報入力シート!Z647)</f>
        <v/>
      </c>
      <c r="R604" s="662" t="str">
        <f>IF(基本情報入力シート!AA647="","",基本情報入力シート!AA647)</f>
        <v/>
      </c>
      <c r="S604" s="157"/>
      <c r="T604" s="663" t="str">
        <f>IF(P604="","",VLOOKUP(P604,【参考】数式用2!$A$3:$C$26,3,FALSE))</f>
        <v/>
      </c>
      <c r="U604" s="664" t="s">
        <v>121</v>
      </c>
      <c r="V604" s="158"/>
      <c r="W604" s="665" t="s">
        <v>122</v>
      </c>
      <c r="X604" s="158"/>
      <c r="Y604" s="664" t="s">
        <v>123</v>
      </c>
      <c r="Z604" s="158"/>
      <c r="AA604" s="664" t="s">
        <v>122</v>
      </c>
      <c r="AB604" s="158"/>
      <c r="AC604" s="664" t="s">
        <v>124</v>
      </c>
      <c r="AD604" s="306" t="s">
        <v>125</v>
      </c>
      <c r="AE604" s="666" t="str">
        <f t="shared" si="25"/>
        <v/>
      </c>
      <c r="AF604" s="667" t="s">
        <v>126</v>
      </c>
      <c r="AG604" s="668" t="str">
        <f t="shared" si="26"/>
        <v/>
      </c>
    </row>
    <row r="605" spans="1:33" ht="36.75" customHeight="1">
      <c r="A605" s="660">
        <f t="shared" si="27"/>
        <v>595</v>
      </c>
      <c r="B605" s="1309" t="str">
        <f>IF(基本情報入力シート!C648="","",基本情報入力シート!C648)</f>
        <v/>
      </c>
      <c r="C605" s="1310"/>
      <c r="D605" s="1310"/>
      <c r="E605" s="1310"/>
      <c r="F605" s="1310"/>
      <c r="G605" s="1310"/>
      <c r="H605" s="1310"/>
      <c r="I605" s="1310"/>
      <c r="J605" s="1310"/>
      <c r="K605" s="1311"/>
      <c r="L605" s="660" t="str">
        <f>IF(基本情報入力シート!M648="","",基本情報入力シート!M648)</f>
        <v/>
      </c>
      <c r="M605" s="660" t="str">
        <f>IF(基本情報入力シート!R648="","",基本情報入力シート!R648)</f>
        <v/>
      </c>
      <c r="N605" s="660" t="str">
        <f>IF(基本情報入力シート!W648="","",基本情報入力シート!W648)</f>
        <v/>
      </c>
      <c r="O605" s="660" t="str">
        <f>IF(基本情報入力シート!X648="","",基本情報入力シート!X648)</f>
        <v/>
      </c>
      <c r="P605" s="661" t="str">
        <f>IF(基本情報入力シート!Y648="","",基本情報入力シート!Y648)</f>
        <v/>
      </c>
      <c r="Q605" s="641" t="str">
        <f>IF(基本情報入力シート!Z648="","",基本情報入力シート!Z648)</f>
        <v/>
      </c>
      <c r="R605" s="662" t="str">
        <f>IF(基本情報入力シート!AA648="","",基本情報入力シート!AA648)</f>
        <v/>
      </c>
      <c r="S605" s="157"/>
      <c r="T605" s="663" t="str">
        <f>IF(P605="","",VLOOKUP(P605,【参考】数式用2!$A$3:$C$26,3,FALSE))</f>
        <v/>
      </c>
      <c r="U605" s="664" t="s">
        <v>121</v>
      </c>
      <c r="V605" s="158"/>
      <c r="W605" s="665" t="s">
        <v>122</v>
      </c>
      <c r="X605" s="158"/>
      <c r="Y605" s="664" t="s">
        <v>123</v>
      </c>
      <c r="Z605" s="158"/>
      <c r="AA605" s="664" t="s">
        <v>122</v>
      </c>
      <c r="AB605" s="158"/>
      <c r="AC605" s="664" t="s">
        <v>124</v>
      </c>
      <c r="AD605" s="306" t="s">
        <v>125</v>
      </c>
      <c r="AE605" s="666" t="str">
        <f t="shared" si="25"/>
        <v/>
      </c>
      <c r="AF605" s="667" t="s">
        <v>126</v>
      </c>
      <c r="AG605" s="668" t="str">
        <f t="shared" si="26"/>
        <v/>
      </c>
    </row>
    <row r="606" spans="1:33" ht="36.75" customHeight="1">
      <c r="A606" s="660">
        <f t="shared" si="27"/>
        <v>596</v>
      </c>
      <c r="B606" s="1309" t="str">
        <f>IF(基本情報入力シート!C649="","",基本情報入力シート!C649)</f>
        <v/>
      </c>
      <c r="C606" s="1310"/>
      <c r="D606" s="1310"/>
      <c r="E606" s="1310"/>
      <c r="F606" s="1310"/>
      <c r="G606" s="1310"/>
      <c r="H606" s="1310"/>
      <c r="I606" s="1310"/>
      <c r="J606" s="1310"/>
      <c r="K606" s="1311"/>
      <c r="L606" s="660" t="str">
        <f>IF(基本情報入力シート!M649="","",基本情報入力シート!M649)</f>
        <v/>
      </c>
      <c r="M606" s="660" t="str">
        <f>IF(基本情報入力シート!R649="","",基本情報入力シート!R649)</f>
        <v/>
      </c>
      <c r="N606" s="660" t="str">
        <f>IF(基本情報入力シート!W649="","",基本情報入力シート!W649)</f>
        <v/>
      </c>
      <c r="O606" s="660" t="str">
        <f>IF(基本情報入力シート!X649="","",基本情報入力シート!X649)</f>
        <v/>
      </c>
      <c r="P606" s="661" t="str">
        <f>IF(基本情報入力シート!Y649="","",基本情報入力シート!Y649)</f>
        <v/>
      </c>
      <c r="Q606" s="641" t="str">
        <f>IF(基本情報入力シート!Z649="","",基本情報入力シート!Z649)</f>
        <v/>
      </c>
      <c r="R606" s="662" t="str">
        <f>IF(基本情報入力シート!AA649="","",基本情報入力シート!AA649)</f>
        <v/>
      </c>
      <c r="S606" s="157"/>
      <c r="T606" s="663" t="str">
        <f>IF(P606="","",VLOOKUP(P606,【参考】数式用2!$A$3:$C$26,3,FALSE))</f>
        <v/>
      </c>
      <c r="U606" s="664" t="s">
        <v>121</v>
      </c>
      <c r="V606" s="158"/>
      <c r="W606" s="665" t="s">
        <v>122</v>
      </c>
      <c r="X606" s="158"/>
      <c r="Y606" s="664" t="s">
        <v>123</v>
      </c>
      <c r="Z606" s="158"/>
      <c r="AA606" s="664" t="s">
        <v>122</v>
      </c>
      <c r="AB606" s="158"/>
      <c r="AC606" s="664" t="s">
        <v>124</v>
      </c>
      <c r="AD606" s="306" t="s">
        <v>125</v>
      </c>
      <c r="AE606" s="666" t="str">
        <f t="shared" si="25"/>
        <v/>
      </c>
      <c r="AF606" s="667" t="s">
        <v>126</v>
      </c>
      <c r="AG606" s="668" t="str">
        <f t="shared" si="26"/>
        <v/>
      </c>
    </row>
    <row r="607" spans="1:33" ht="36.75" customHeight="1">
      <c r="A607" s="660">
        <f t="shared" si="27"/>
        <v>597</v>
      </c>
      <c r="B607" s="1309" t="str">
        <f>IF(基本情報入力シート!C650="","",基本情報入力シート!C650)</f>
        <v/>
      </c>
      <c r="C607" s="1310"/>
      <c r="D607" s="1310"/>
      <c r="E607" s="1310"/>
      <c r="F607" s="1310"/>
      <c r="G607" s="1310"/>
      <c r="H607" s="1310"/>
      <c r="I607" s="1310"/>
      <c r="J607" s="1310"/>
      <c r="K607" s="1311"/>
      <c r="L607" s="660" t="str">
        <f>IF(基本情報入力シート!M650="","",基本情報入力シート!M650)</f>
        <v/>
      </c>
      <c r="M607" s="660" t="str">
        <f>IF(基本情報入力シート!R650="","",基本情報入力シート!R650)</f>
        <v/>
      </c>
      <c r="N607" s="660" t="str">
        <f>IF(基本情報入力シート!W650="","",基本情報入力シート!W650)</f>
        <v/>
      </c>
      <c r="O607" s="660" t="str">
        <f>IF(基本情報入力シート!X650="","",基本情報入力シート!X650)</f>
        <v/>
      </c>
      <c r="P607" s="661" t="str">
        <f>IF(基本情報入力シート!Y650="","",基本情報入力シート!Y650)</f>
        <v/>
      </c>
      <c r="Q607" s="641" t="str">
        <f>IF(基本情報入力シート!Z650="","",基本情報入力シート!Z650)</f>
        <v/>
      </c>
      <c r="R607" s="662" t="str">
        <f>IF(基本情報入力シート!AA650="","",基本情報入力シート!AA650)</f>
        <v/>
      </c>
      <c r="S607" s="157"/>
      <c r="T607" s="663" t="str">
        <f>IF(P607="","",VLOOKUP(P607,【参考】数式用2!$A$3:$C$26,3,FALSE))</f>
        <v/>
      </c>
      <c r="U607" s="664" t="s">
        <v>121</v>
      </c>
      <c r="V607" s="158"/>
      <c r="W607" s="665" t="s">
        <v>122</v>
      </c>
      <c r="X607" s="158"/>
      <c r="Y607" s="664" t="s">
        <v>123</v>
      </c>
      <c r="Z607" s="158"/>
      <c r="AA607" s="664" t="s">
        <v>122</v>
      </c>
      <c r="AB607" s="158"/>
      <c r="AC607" s="664" t="s">
        <v>124</v>
      </c>
      <c r="AD607" s="306" t="s">
        <v>125</v>
      </c>
      <c r="AE607" s="666" t="str">
        <f t="shared" si="25"/>
        <v/>
      </c>
      <c r="AF607" s="667" t="s">
        <v>126</v>
      </c>
      <c r="AG607" s="668" t="str">
        <f t="shared" si="26"/>
        <v/>
      </c>
    </row>
    <row r="608" spans="1:33" ht="36.75" customHeight="1">
      <c r="A608" s="660">
        <f t="shared" si="27"/>
        <v>598</v>
      </c>
      <c r="B608" s="1309" t="str">
        <f>IF(基本情報入力シート!C651="","",基本情報入力シート!C651)</f>
        <v/>
      </c>
      <c r="C608" s="1310"/>
      <c r="D608" s="1310"/>
      <c r="E608" s="1310"/>
      <c r="F608" s="1310"/>
      <c r="G608" s="1310"/>
      <c r="H608" s="1310"/>
      <c r="I608" s="1310"/>
      <c r="J608" s="1310"/>
      <c r="K608" s="1311"/>
      <c r="L608" s="660" t="str">
        <f>IF(基本情報入力シート!M651="","",基本情報入力シート!M651)</f>
        <v/>
      </c>
      <c r="M608" s="660" t="str">
        <f>IF(基本情報入力シート!R651="","",基本情報入力シート!R651)</f>
        <v/>
      </c>
      <c r="N608" s="660" t="str">
        <f>IF(基本情報入力シート!W651="","",基本情報入力シート!W651)</f>
        <v/>
      </c>
      <c r="O608" s="660" t="str">
        <f>IF(基本情報入力シート!X651="","",基本情報入力シート!X651)</f>
        <v/>
      </c>
      <c r="P608" s="661" t="str">
        <f>IF(基本情報入力シート!Y651="","",基本情報入力シート!Y651)</f>
        <v/>
      </c>
      <c r="Q608" s="641" t="str">
        <f>IF(基本情報入力シート!Z651="","",基本情報入力シート!Z651)</f>
        <v/>
      </c>
      <c r="R608" s="662" t="str">
        <f>IF(基本情報入力シート!AA651="","",基本情報入力シート!AA651)</f>
        <v/>
      </c>
      <c r="S608" s="157"/>
      <c r="T608" s="663" t="str">
        <f>IF(P608="","",VLOOKUP(P608,【参考】数式用2!$A$3:$C$26,3,FALSE))</f>
        <v/>
      </c>
      <c r="U608" s="664" t="s">
        <v>121</v>
      </c>
      <c r="V608" s="158"/>
      <c r="W608" s="665" t="s">
        <v>122</v>
      </c>
      <c r="X608" s="158"/>
      <c r="Y608" s="664" t="s">
        <v>123</v>
      </c>
      <c r="Z608" s="158"/>
      <c r="AA608" s="664" t="s">
        <v>122</v>
      </c>
      <c r="AB608" s="158"/>
      <c r="AC608" s="664" t="s">
        <v>124</v>
      </c>
      <c r="AD608" s="306" t="s">
        <v>125</v>
      </c>
      <c r="AE608" s="666" t="str">
        <f t="shared" si="25"/>
        <v/>
      </c>
      <c r="AF608" s="667" t="s">
        <v>126</v>
      </c>
      <c r="AG608" s="668" t="str">
        <f t="shared" si="26"/>
        <v/>
      </c>
    </row>
    <row r="609" spans="1:33" ht="36.75" customHeight="1">
      <c r="A609" s="660">
        <f t="shared" si="27"/>
        <v>599</v>
      </c>
      <c r="B609" s="1309" t="str">
        <f>IF(基本情報入力シート!C652="","",基本情報入力シート!C652)</f>
        <v/>
      </c>
      <c r="C609" s="1310"/>
      <c r="D609" s="1310"/>
      <c r="E609" s="1310"/>
      <c r="F609" s="1310"/>
      <c r="G609" s="1310"/>
      <c r="H609" s="1310"/>
      <c r="I609" s="1310"/>
      <c r="J609" s="1310"/>
      <c r="K609" s="1311"/>
      <c r="L609" s="660" t="str">
        <f>IF(基本情報入力シート!M652="","",基本情報入力シート!M652)</f>
        <v/>
      </c>
      <c r="M609" s="660" t="str">
        <f>IF(基本情報入力シート!R652="","",基本情報入力シート!R652)</f>
        <v/>
      </c>
      <c r="N609" s="660" t="str">
        <f>IF(基本情報入力シート!W652="","",基本情報入力シート!W652)</f>
        <v/>
      </c>
      <c r="O609" s="660" t="str">
        <f>IF(基本情報入力シート!X652="","",基本情報入力シート!X652)</f>
        <v/>
      </c>
      <c r="P609" s="661" t="str">
        <f>IF(基本情報入力シート!Y652="","",基本情報入力シート!Y652)</f>
        <v/>
      </c>
      <c r="Q609" s="641" t="str">
        <f>IF(基本情報入力シート!Z652="","",基本情報入力シート!Z652)</f>
        <v/>
      </c>
      <c r="R609" s="662" t="str">
        <f>IF(基本情報入力シート!AA652="","",基本情報入力シート!AA652)</f>
        <v/>
      </c>
      <c r="S609" s="157"/>
      <c r="T609" s="663" t="str">
        <f>IF(P609="","",VLOOKUP(P609,【参考】数式用2!$A$3:$C$26,3,FALSE))</f>
        <v/>
      </c>
      <c r="U609" s="664" t="s">
        <v>121</v>
      </c>
      <c r="V609" s="158"/>
      <c r="W609" s="665" t="s">
        <v>122</v>
      </c>
      <c r="X609" s="158"/>
      <c r="Y609" s="664" t="s">
        <v>123</v>
      </c>
      <c r="Z609" s="158"/>
      <c r="AA609" s="664" t="s">
        <v>122</v>
      </c>
      <c r="AB609" s="158"/>
      <c r="AC609" s="664" t="s">
        <v>124</v>
      </c>
      <c r="AD609" s="306" t="s">
        <v>125</v>
      </c>
      <c r="AE609" s="666" t="str">
        <f t="shared" si="25"/>
        <v/>
      </c>
      <c r="AF609" s="667" t="s">
        <v>126</v>
      </c>
      <c r="AG609" s="668" t="str">
        <f t="shared" si="26"/>
        <v/>
      </c>
    </row>
    <row r="610" spans="1:33" ht="36.75" customHeight="1">
      <c r="A610" s="660">
        <f t="shared" si="27"/>
        <v>600</v>
      </c>
      <c r="B610" s="1309" t="str">
        <f>IF(基本情報入力シート!C653="","",基本情報入力シート!C653)</f>
        <v/>
      </c>
      <c r="C610" s="1310"/>
      <c r="D610" s="1310"/>
      <c r="E610" s="1310"/>
      <c r="F610" s="1310"/>
      <c r="G610" s="1310"/>
      <c r="H610" s="1310"/>
      <c r="I610" s="1310"/>
      <c r="J610" s="1310"/>
      <c r="K610" s="1311"/>
      <c r="L610" s="660" t="str">
        <f>IF(基本情報入力シート!M653="","",基本情報入力シート!M653)</f>
        <v/>
      </c>
      <c r="M610" s="660" t="str">
        <f>IF(基本情報入力シート!R653="","",基本情報入力シート!R653)</f>
        <v/>
      </c>
      <c r="N610" s="660" t="str">
        <f>IF(基本情報入力シート!W653="","",基本情報入力シート!W653)</f>
        <v/>
      </c>
      <c r="O610" s="660" t="str">
        <f>IF(基本情報入力シート!X653="","",基本情報入力シート!X653)</f>
        <v/>
      </c>
      <c r="P610" s="661" t="str">
        <f>IF(基本情報入力シート!Y653="","",基本情報入力シート!Y653)</f>
        <v/>
      </c>
      <c r="Q610" s="641" t="str">
        <f>IF(基本情報入力シート!Z653="","",基本情報入力シート!Z653)</f>
        <v/>
      </c>
      <c r="R610" s="662" t="str">
        <f>IF(基本情報入力シート!AA653="","",基本情報入力シート!AA653)</f>
        <v/>
      </c>
      <c r="S610" s="157"/>
      <c r="T610" s="663" t="str">
        <f>IF(P610="","",VLOOKUP(P610,【参考】数式用2!$A$3:$C$26,3,FALSE))</f>
        <v/>
      </c>
      <c r="U610" s="664" t="s">
        <v>121</v>
      </c>
      <c r="V610" s="158"/>
      <c r="W610" s="665" t="s">
        <v>122</v>
      </c>
      <c r="X610" s="158"/>
      <c r="Y610" s="664" t="s">
        <v>123</v>
      </c>
      <c r="Z610" s="158"/>
      <c r="AA610" s="664" t="s">
        <v>122</v>
      </c>
      <c r="AB610" s="158"/>
      <c r="AC610" s="664" t="s">
        <v>124</v>
      </c>
      <c r="AD610" s="306" t="s">
        <v>125</v>
      </c>
      <c r="AE610" s="666" t="str">
        <f t="shared" si="25"/>
        <v/>
      </c>
      <c r="AF610" s="667" t="s">
        <v>126</v>
      </c>
      <c r="AG610" s="668" t="str">
        <f t="shared" si="26"/>
        <v/>
      </c>
    </row>
    <row r="611" spans="1:33" ht="36.75" customHeight="1">
      <c r="A611" s="660">
        <f t="shared" si="27"/>
        <v>601</v>
      </c>
      <c r="B611" s="1309" t="str">
        <f>IF(基本情報入力シート!C654="","",基本情報入力シート!C654)</f>
        <v/>
      </c>
      <c r="C611" s="1310"/>
      <c r="D611" s="1310"/>
      <c r="E611" s="1310"/>
      <c r="F611" s="1310"/>
      <c r="G611" s="1310"/>
      <c r="H611" s="1310"/>
      <c r="I611" s="1310"/>
      <c r="J611" s="1310"/>
      <c r="K611" s="1311"/>
      <c r="L611" s="660" t="str">
        <f>IF(基本情報入力シート!M654="","",基本情報入力シート!M654)</f>
        <v/>
      </c>
      <c r="M611" s="660" t="str">
        <f>IF(基本情報入力シート!R654="","",基本情報入力シート!R654)</f>
        <v/>
      </c>
      <c r="N611" s="660" t="str">
        <f>IF(基本情報入力シート!W654="","",基本情報入力シート!W654)</f>
        <v/>
      </c>
      <c r="O611" s="660" t="str">
        <f>IF(基本情報入力シート!X654="","",基本情報入力シート!X654)</f>
        <v/>
      </c>
      <c r="P611" s="661" t="str">
        <f>IF(基本情報入力シート!Y654="","",基本情報入力シート!Y654)</f>
        <v/>
      </c>
      <c r="Q611" s="641" t="str">
        <f>IF(基本情報入力シート!Z654="","",基本情報入力シート!Z654)</f>
        <v/>
      </c>
      <c r="R611" s="662" t="str">
        <f>IF(基本情報入力シート!AA654="","",基本情報入力シート!AA654)</f>
        <v/>
      </c>
      <c r="S611" s="157"/>
      <c r="T611" s="663" t="str">
        <f>IF(P611="","",VLOOKUP(P611,【参考】数式用2!$A$3:$C$26,3,FALSE))</f>
        <v/>
      </c>
      <c r="U611" s="664" t="s">
        <v>121</v>
      </c>
      <c r="V611" s="158"/>
      <c r="W611" s="665" t="s">
        <v>122</v>
      </c>
      <c r="X611" s="158"/>
      <c r="Y611" s="664" t="s">
        <v>123</v>
      </c>
      <c r="Z611" s="158"/>
      <c r="AA611" s="664" t="s">
        <v>122</v>
      </c>
      <c r="AB611" s="158"/>
      <c r="AC611" s="664" t="s">
        <v>124</v>
      </c>
      <c r="AD611" s="306" t="s">
        <v>125</v>
      </c>
      <c r="AE611" s="666" t="str">
        <f t="shared" si="25"/>
        <v/>
      </c>
      <c r="AF611" s="667" t="s">
        <v>126</v>
      </c>
      <c r="AG611" s="668" t="str">
        <f t="shared" si="26"/>
        <v/>
      </c>
    </row>
    <row r="612" spans="1:33" ht="36.75" customHeight="1">
      <c r="A612" s="660">
        <f t="shared" si="27"/>
        <v>602</v>
      </c>
      <c r="B612" s="1309" t="str">
        <f>IF(基本情報入力シート!C655="","",基本情報入力シート!C655)</f>
        <v/>
      </c>
      <c r="C612" s="1310"/>
      <c r="D612" s="1310"/>
      <c r="E612" s="1310"/>
      <c r="F612" s="1310"/>
      <c r="G612" s="1310"/>
      <c r="H612" s="1310"/>
      <c r="I612" s="1310"/>
      <c r="J612" s="1310"/>
      <c r="K612" s="1311"/>
      <c r="L612" s="660" t="str">
        <f>IF(基本情報入力シート!M655="","",基本情報入力シート!M655)</f>
        <v/>
      </c>
      <c r="M612" s="660" t="str">
        <f>IF(基本情報入力シート!R655="","",基本情報入力シート!R655)</f>
        <v/>
      </c>
      <c r="N612" s="660" t="str">
        <f>IF(基本情報入力シート!W655="","",基本情報入力シート!W655)</f>
        <v/>
      </c>
      <c r="O612" s="660" t="str">
        <f>IF(基本情報入力シート!X655="","",基本情報入力シート!X655)</f>
        <v/>
      </c>
      <c r="P612" s="661" t="str">
        <f>IF(基本情報入力シート!Y655="","",基本情報入力シート!Y655)</f>
        <v/>
      </c>
      <c r="Q612" s="641" t="str">
        <f>IF(基本情報入力シート!Z655="","",基本情報入力シート!Z655)</f>
        <v/>
      </c>
      <c r="R612" s="662" t="str">
        <f>IF(基本情報入力シート!AA655="","",基本情報入力シート!AA655)</f>
        <v/>
      </c>
      <c r="S612" s="157"/>
      <c r="T612" s="663" t="str">
        <f>IF(P612="","",VLOOKUP(P612,【参考】数式用2!$A$3:$C$26,3,FALSE))</f>
        <v/>
      </c>
      <c r="U612" s="664" t="s">
        <v>121</v>
      </c>
      <c r="V612" s="158"/>
      <c r="W612" s="665" t="s">
        <v>122</v>
      </c>
      <c r="X612" s="158"/>
      <c r="Y612" s="664" t="s">
        <v>123</v>
      </c>
      <c r="Z612" s="158"/>
      <c r="AA612" s="664" t="s">
        <v>122</v>
      </c>
      <c r="AB612" s="158"/>
      <c r="AC612" s="664" t="s">
        <v>124</v>
      </c>
      <c r="AD612" s="306" t="s">
        <v>125</v>
      </c>
      <c r="AE612" s="666" t="str">
        <f t="shared" si="25"/>
        <v/>
      </c>
      <c r="AF612" s="667" t="s">
        <v>126</v>
      </c>
      <c r="AG612" s="668" t="str">
        <f t="shared" si="26"/>
        <v/>
      </c>
    </row>
    <row r="613" spans="1:33" ht="36.75" customHeight="1">
      <c r="A613" s="660">
        <f t="shared" si="27"/>
        <v>603</v>
      </c>
      <c r="B613" s="1309" t="str">
        <f>IF(基本情報入力シート!C656="","",基本情報入力シート!C656)</f>
        <v/>
      </c>
      <c r="C613" s="1310"/>
      <c r="D613" s="1310"/>
      <c r="E613" s="1310"/>
      <c r="F613" s="1310"/>
      <c r="G613" s="1310"/>
      <c r="H613" s="1310"/>
      <c r="I613" s="1310"/>
      <c r="J613" s="1310"/>
      <c r="K613" s="1311"/>
      <c r="L613" s="660" t="str">
        <f>IF(基本情報入力シート!M656="","",基本情報入力シート!M656)</f>
        <v/>
      </c>
      <c r="M613" s="660" t="str">
        <f>IF(基本情報入力シート!R656="","",基本情報入力シート!R656)</f>
        <v/>
      </c>
      <c r="N613" s="660" t="str">
        <f>IF(基本情報入力シート!W656="","",基本情報入力シート!W656)</f>
        <v/>
      </c>
      <c r="O613" s="660" t="str">
        <f>IF(基本情報入力シート!X656="","",基本情報入力シート!X656)</f>
        <v/>
      </c>
      <c r="P613" s="661" t="str">
        <f>IF(基本情報入力シート!Y656="","",基本情報入力シート!Y656)</f>
        <v/>
      </c>
      <c r="Q613" s="641" t="str">
        <f>IF(基本情報入力シート!Z656="","",基本情報入力シート!Z656)</f>
        <v/>
      </c>
      <c r="R613" s="662" t="str">
        <f>IF(基本情報入力シート!AA656="","",基本情報入力シート!AA656)</f>
        <v/>
      </c>
      <c r="S613" s="157"/>
      <c r="T613" s="663" t="str">
        <f>IF(P613="","",VLOOKUP(P613,【参考】数式用2!$A$3:$C$26,3,FALSE))</f>
        <v/>
      </c>
      <c r="U613" s="664" t="s">
        <v>121</v>
      </c>
      <c r="V613" s="158"/>
      <c r="W613" s="665" t="s">
        <v>122</v>
      </c>
      <c r="X613" s="158"/>
      <c r="Y613" s="664" t="s">
        <v>123</v>
      </c>
      <c r="Z613" s="158"/>
      <c r="AA613" s="664" t="s">
        <v>122</v>
      </c>
      <c r="AB613" s="158"/>
      <c r="AC613" s="664" t="s">
        <v>124</v>
      </c>
      <c r="AD613" s="306" t="s">
        <v>125</v>
      </c>
      <c r="AE613" s="666" t="str">
        <f t="shared" si="25"/>
        <v/>
      </c>
      <c r="AF613" s="667" t="s">
        <v>126</v>
      </c>
      <c r="AG613" s="668" t="str">
        <f t="shared" si="26"/>
        <v/>
      </c>
    </row>
    <row r="614" spans="1:33" ht="36.75" customHeight="1">
      <c r="A614" s="660">
        <f t="shared" si="27"/>
        <v>604</v>
      </c>
      <c r="B614" s="1309" t="str">
        <f>IF(基本情報入力シート!C657="","",基本情報入力シート!C657)</f>
        <v/>
      </c>
      <c r="C614" s="1310"/>
      <c r="D614" s="1310"/>
      <c r="E614" s="1310"/>
      <c r="F614" s="1310"/>
      <c r="G614" s="1310"/>
      <c r="H614" s="1310"/>
      <c r="I614" s="1310"/>
      <c r="J614" s="1310"/>
      <c r="K614" s="1311"/>
      <c r="L614" s="660" t="str">
        <f>IF(基本情報入力シート!M657="","",基本情報入力シート!M657)</f>
        <v/>
      </c>
      <c r="M614" s="660" t="str">
        <f>IF(基本情報入力シート!R657="","",基本情報入力シート!R657)</f>
        <v/>
      </c>
      <c r="N614" s="660" t="str">
        <f>IF(基本情報入力シート!W657="","",基本情報入力シート!W657)</f>
        <v/>
      </c>
      <c r="O614" s="660" t="str">
        <f>IF(基本情報入力シート!X657="","",基本情報入力シート!X657)</f>
        <v/>
      </c>
      <c r="P614" s="661" t="str">
        <f>IF(基本情報入力シート!Y657="","",基本情報入力シート!Y657)</f>
        <v/>
      </c>
      <c r="Q614" s="641" t="str">
        <f>IF(基本情報入力シート!Z657="","",基本情報入力シート!Z657)</f>
        <v/>
      </c>
      <c r="R614" s="662" t="str">
        <f>IF(基本情報入力シート!AA657="","",基本情報入力シート!AA657)</f>
        <v/>
      </c>
      <c r="S614" s="157"/>
      <c r="T614" s="663" t="str">
        <f>IF(P614="","",VLOOKUP(P614,【参考】数式用2!$A$3:$C$26,3,FALSE))</f>
        <v/>
      </c>
      <c r="U614" s="664" t="s">
        <v>121</v>
      </c>
      <c r="V614" s="158"/>
      <c r="W614" s="665" t="s">
        <v>122</v>
      </c>
      <c r="X614" s="158"/>
      <c r="Y614" s="664" t="s">
        <v>123</v>
      </c>
      <c r="Z614" s="158"/>
      <c r="AA614" s="664" t="s">
        <v>122</v>
      </c>
      <c r="AB614" s="158"/>
      <c r="AC614" s="664" t="s">
        <v>124</v>
      </c>
      <c r="AD614" s="306" t="s">
        <v>125</v>
      </c>
      <c r="AE614" s="666" t="str">
        <f t="shared" si="25"/>
        <v/>
      </c>
      <c r="AF614" s="667" t="s">
        <v>126</v>
      </c>
      <c r="AG614" s="668" t="str">
        <f t="shared" si="26"/>
        <v/>
      </c>
    </row>
    <row r="615" spans="1:33" ht="36.75" customHeight="1">
      <c r="A615" s="660">
        <f t="shared" si="27"/>
        <v>605</v>
      </c>
      <c r="B615" s="1309" t="str">
        <f>IF(基本情報入力シート!C658="","",基本情報入力シート!C658)</f>
        <v/>
      </c>
      <c r="C615" s="1310"/>
      <c r="D615" s="1310"/>
      <c r="E615" s="1310"/>
      <c r="F615" s="1310"/>
      <c r="G615" s="1310"/>
      <c r="H615" s="1310"/>
      <c r="I615" s="1310"/>
      <c r="J615" s="1310"/>
      <c r="K615" s="1311"/>
      <c r="L615" s="660" t="str">
        <f>IF(基本情報入力シート!M658="","",基本情報入力シート!M658)</f>
        <v/>
      </c>
      <c r="M615" s="660" t="str">
        <f>IF(基本情報入力シート!R658="","",基本情報入力シート!R658)</f>
        <v/>
      </c>
      <c r="N615" s="660" t="str">
        <f>IF(基本情報入力シート!W658="","",基本情報入力シート!W658)</f>
        <v/>
      </c>
      <c r="O615" s="660" t="str">
        <f>IF(基本情報入力シート!X658="","",基本情報入力シート!X658)</f>
        <v/>
      </c>
      <c r="P615" s="661" t="str">
        <f>IF(基本情報入力シート!Y658="","",基本情報入力シート!Y658)</f>
        <v/>
      </c>
      <c r="Q615" s="641" t="str">
        <f>IF(基本情報入力シート!Z658="","",基本情報入力シート!Z658)</f>
        <v/>
      </c>
      <c r="R615" s="662" t="str">
        <f>IF(基本情報入力シート!AA658="","",基本情報入力シート!AA658)</f>
        <v/>
      </c>
      <c r="S615" s="157"/>
      <c r="T615" s="663" t="str">
        <f>IF(P615="","",VLOOKUP(P615,【参考】数式用2!$A$3:$C$26,3,FALSE))</f>
        <v/>
      </c>
      <c r="U615" s="664" t="s">
        <v>121</v>
      </c>
      <c r="V615" s="158"/>
      <c r="W615" s="665" t="s">
        <v>122</v>
      </c>
      <c r="X615" s="158"/>
      <c r="Y615" s="664" t="s">
        <v>123</v>
      </c>
      <c r="Z615" s="158"/>
      <c r="AA615" s="664" t="s">
        <v>122</v>
      </c>
      <c r="AB615" s="158"/>
      <c r="AC615" s="664" t="s">
        <v>124</v>
      </c>
      <c r="AD615" s="306" t="s">
        <v>125</v>
      </c>
      <c r="AE615" s="666" t="str">
        <f t="shared" si="25"/>
        <v/>
      </c>
      <c r="AF615" s="667" t="s">
        <v>126</v>
      </c>
      <c r="AG615" s="668" t="str">
        <f t="shared" si="26"/>
        <v/>
      </c>
    </row>
    <row r="616" spans="1:33" ht="36.75" customHeight="1">
      <c r="A616" s="660">
        <f t="shared" si="27"/>
        <v>606</v>
      </c>
      <c r="B616" s="1309" t="str">
        <f>IF(基本情報入力シート!C659="","",基本情報入力シート!C659)</f>
        <v/>
      </c>
      <c r="C616" s="1310"/>
      <c r="D616" s="1310"/>
      <c r="E616" s="1310"/>
      <c r="F616" s="1310"/>
      <c r="G616" s="1310"/>
      <c r="H616" s="1310"/>
      <c r="I616" s="1310"/>
      <c r="J616" s="1310"/>
      <c r="K616" s="1311"/>
      <c r="L616" s="660" t="str">
        <f>IF(基本情報入力シート!M659="","",基本情報入力シート!M659)</f>
        <v/>
      </c>
      <c r="M616" s="660" t="str">
        <f>IF(基本情報入力シート!R659="","",基本情報入力シート!R659)</f>
        <v/>
      </c>
      <c r="N616" s="660" t="str">
        <f>IF(基本情報入力シート!W659="","",基本情報入力シート!W659)</f>
        <v/>
      </c>
      <c r="O616" s="660" t="str">
        <f>IF(基本情報入力シート!X659="","",基本情報入力シート!X659)</f>
        <v/>
      </c>
      <c r="P616" s="661" t="str">
        <f>IF(基本情報入力シート!Y659="","",基本情報入力シート!Y659)</f>
        <v/>
      </c>
      <c r="Q616" s="641" t="str">
        <f>IF(基本情報入力シート!Z659="","",基本情報入力シート!Z659)</f>
        <v/>
      </c>
      <c r="R616" s="662" t="str">
        <f>IF(基本情報入力シート!AA659="","",基本情報入力シート!AA659)</f>
        <v/>
      </c>
      <c r="S616" s="157"/>
      <c r="T616" s="663" t="str">
        <f>IF(P616="","",VLOOKUP(P616,【参考】数式用2!$A$3:$C$26,3,FALSE))</f>
        <v/>
      </c>
      <c r="U616" s="664" t="s">
        <v>121</v>
      </c>
      <c r="V616" s="158"/>
      <c r="W616" s="665" t="s">
        <v>122</v>
      </c>
      <c r="X616" s="158"/>
      <c r="Y616" s="664" t="s">
        <v>123</v>
      </c>
      <c r="Z616" s="158"/>
      <c r="AA616" s="664" t="s">
        <v>122</v>
      </c>
      <c r="AB616" s="158"/>
      <c r="AC616" s="664" t="s">
        <v>124</v>
      </c>
      <c r="AD616" s="306" t="s">
        <v>125</v>
      </c>
      <c r="AE616" s="666" t="str">
        <f t="shared" si="25"/>
        <v/>
      </c>
      <c r="AF616" s="667" t="s">
        <v>126</v>
      </c>
      <c r="AG616" s="668" t="str">
        <f t="shared" si="26"/>
        <v/>
      </c>
    </row>
    <row r="617" spans="1:33" ht="36.75" customHeight="1">
      <c r="A617" s="660">
        <f t="shared" si="27"/>
        <v>607</v>
      </c>
      <c r="B617" s="1309" t="str">
        <f>IF(基本情報入力シート!C660="","",基本情報入力シート!C660)</f>
        <v/>
      </c>
      <c r="C617" s="1310"/>
      <c r="D617" s="1310"/>
      <c r="E617" s="1310"/>
      <c r="F617" s="1310"/>
      <c r="G617" s="1310"/>
      <c r="H617" s="1310"/>
      <c r="I617" s="1310"/>
      <c r="J617" s="1310"/>
      <c r="K617" s="1311"/>
      <c r="L617" s="660" t="str">
        <f>IF(基本情報入力シート!M660="","",基本情報入力シート!M660)</f>
        <v/>
      </c>
      <c r="M617" s="660" t="str">
        <f>IF(基本情報入力シート!R660="","",基本情報入力シート!R660)</f>
        <v/>
      </c>
      <c r="N617" s="660" t="str">
        <f>IF(基本情報入力シート!W660="","",基本情報入力シート!W660)</f>
        <v/>
      </c>
      <c r="O617" s="660" t="str">
        <f>IF(基本情報入力シート!X660="","",基本情報入力シート!X660)</f>
        <v/>
      </c>
      <c r="P617" s="661" t="str">
        <f>IF(基本情報入力シート!Y660="","",基本情報入力シート!Y660)</f>
        <v/>
      </c>
      <c r="Q617" s="641" t="str">
        <f>IF(基本情報入力シート!Z660="","",基本情報入力シート!Z660)</f>
        <v/>
      </c>
      <c r="R617" s="662" t="str">
        <f>IF(基本情報入力シート!AA660="","",基本情報入力シート!AA660)</f>
        <v/>
      </c>
      <c r="S617" s="157"/>
      <c r="T617" s="663" t="str">
        <f>IF(P617="","",VLOOKUP(P617,【参考】数式用2!$A$3:$C$26,3,FALSE))</f>
        <v/>
      </c>
      <c r="U617" s="664" t="s">
        <v>121</v>
      </c>
      <c r="V617" s="158"/>
      <c r="W617" s="665" t="s">
        <v>122</v>
      </c>
      <c r="X617" s="158"/>
      <c r="Y617" s="664" t="s">
        <v>123</v>
      </c>
      <c r="Z617" s="158"/>
      <c r="AA617" s="664" t="s">
        <v>122</v>
      </c>
      <c r="AB617" s="158"/>
      <c r="AC617" s="664" t="s">
        <v>124</v>
      </c>
      <c r="AD617" s="306" t="s">
        <v>125</v>
      </c>
      <c r="AE617" s="666" t="str">
        <f t="shared" si="25"/>
        <v/>
      </c>
      <c r="AF617" s="667" t="s">
        <v>126</v>
      </c>
      <c r="AG617" s="668" t="str">
        <f t="shared" si="26"/>
        <v/>
      </c>
    </row>
    <row r="618" spans="1:33" ht="36.75" customHeight="1">
      <c r="A618" s="660">
        <f t="shared" si="27"/>
        <v>608</v>
      </c>
      <c r="B618" s="1309" t="str">
        <f>IF(基本情報入力シート!C661="","",基本情報入力シート!C661)</f>
        <v/>
      </c>
      <c r="C618" s="1310"/>
      <c r="D618" s="1310"/>
      <c r="E618" s="1310"/>
      <c r="F618" s="1310"/>
      <c r="G618" s="1310"/>
      <c r="H618" s="1310"/>
      <c r="I618" s="1310"/>
      <c r="J618" s="1310"/>
      <c r="K618" s="1311"/>
      <c r="L618" s="660" t="str">
        <f>IF(基本情報入力シート!M661="","",基本情報入力シート!M661)</f>
        <v/>
      </c>
      <c r="M618" s="660" t="str">
        <f>IF(基本情報入力シート!R661="","",基本情報入力シート!R661)</f>
        <v/>
      </c>
      <c r="N618" s="660" t="str">
        <f>IF(基本情報入力シート!W661="","",基本情報入力シート!W661)</f>
        <v/>
      </c>
      <c r="O618" s="660" t="str">
        <f>IF(基本情報入力シート!X661="","",基本情報入力シート!X661)</f>
        <v/>
      </c>
      <c r="P618" s="661" t="str">
        <f>IF(基本情報入力シート!Y661="","",基本情報入力シート!Y661)</f>
        <v/>
      </c>
      <c r="Q618" s="641" t="str">
        <f>IF(基本情報入力シート!Z661="","",基本情報入力シート!Z661)</f>
        <v/>
      </c>
      <c r="R618" s="662" t="str">
        <f>IF(基本情報入力シート!AA661="","",基本情報入力シート!AA661)</f>
        <v/>
      </c>
      <c r="S618" s="157"/>
      <c r="T618" s="663" t="str">
        <f>IF(P618="","",VLOOKUP(P618,【参考】数式用2!$A$3:$C$26,3,FALSE))</f>
        <v/>
      </c>
      <c r="U618" s="664" t="s">
        <v>121</v>
      </c>
      <c r="V618" s="158"/>
      <c r="W618" s="665" t="s">
        <v>122</v>
      </c>
      <c r="X618" s="158"/>
      <c r="Y618" s="664" t="s">
        <v>123</v>
      </c>
      <c r="Z618" s="158"/>
      <c r="AA618" s="664" t="s">
        <v>122</v>
      </c>
      <c r="AB618" s="158"/>
      <c r="AC618" s="664" t="s">
        <v>124</v>
      </c>
      <c r="AD618" s="306" t="s">
        <v>125</v>
      </c>
      <c r="AE618" s="666" t="str">
        <f t="shared" si="25"/>
        <v/>
      </c>
      <c r="AF618" s="667" t="s">
        <v>126</v>
      </c>
      <c r="AG618" s="668" t="str">
        <f t="shared" si="26"/>
        <v/>
      </c>
    </row>
    <row r="619" spans="1:33" ht="36.75" customHeight="1">
      <c r="A619" s="660">
        <f t="shared" si="27"/>
        <v>609</v>
      </c>
      <c r="B619" s="1309" t="str">
        <f>IF(基本情報入力シート!C662="","",基本情報入力シート!C662)</f>
        <v/>
      </c>
      <c r="C619" s="1310"/>
      <c r="D619" s="1310"/>
      <c r="E619" s="1310"/>
      <c r="F619" s="1310"/>
      <c r="G619" s="1310"/>
      <c r="H619" s="1310"/>
      <c r="I619" s="1310"/>
      <c r="J619" s="1310"/>
      <c r="K619" s="1311"/>
      <c r="L619" s="660" t="str">
        <f>IF(基本情報入力シート!M662="","",基本情報入力シート!M662)</f>
        <v/>
      </c>
      <c r="M619" s="660" t="str">
        <f>IF(基本情報入力シート!R662="","",基本情報入力シート!R662)</f>
        <v/>
      </c>
      <c r="N619" s="660" t="str">
        <f>IF(基本情報入力シート!W662="","",基本情報入力シート!W662)</f>
        <v/>
      </c>
      <c r="O619" s="660" t="str">
        <f>IF(基本情報入力シート!X662="","",基本情報入力シート!X662)</f>
        <v/>
      </c>
      <c r="P619" s="661" t="str">
        <f>IF(基本情報入力シート!Y662="","",基本情報入力シート!Y662)</f>
        <v/>
      </c>
      <c r="Q619" s="641" t="str">
        <f>IF(基本情報入力シート!Z662="","",基本情報入力シート!Z662)</f>
        <v/>
      </c>
      <c r="R619" s="662" t="str">
        <f>IF(基本情報入力シート!AA662="","",基本情報入力シート!AA662)</f>
        <v/>
      </c>
      <c r="S619" s="157"/>
      <c r="T619" s="663" t="str">
        <f>IF(P619="","",VLOOKUP(P619,【参考】数式用2!$A$3:$C$26,3,FALSE))</f>
        <v/>
      </c>
      <c r="U619" s="664" t="s">
        <v>121</v>
      </c>
      <c r="V619" s="158"/>
      <c r="W619" s="665" t="s">
        <v>122</v>
      </c>
      <c r="X619" s="158"/>
      <c r="Y619" s="664" t="s">
        <v>123</v>
      </c>
      <c r="Z619" s="158"/>
      <c r="AA619" s="664" t="s">
        <v>122</v>
      </c>
      <c r="AB619" s="158"/>
      <c r="AC619" s="664" t="s">
        <v>124</v>
      </c>
      <c r="AD619" s="306" t="s">
        <v>125</v>
      </c>
      <c r="AE619" s="666" t="str">
        <f t="shared" si="25"/>
        <v/>
      </c>
      <c r="AF619" s="667" t="s">
        <v>126</v>
      </c>
      <c r="AG619" s="668" t="str">
        <f t="shared" si="26"/>
        <v/>
      </c>
    </row>
    <row r="620" spans="1:33" ht="36.75" customHeight="1">
      <c r="A620" s="660">
        <f t="shared" si="27"/>
        <v>610</v>
      </c>
      <c r="B620" s="1309" t="str">
        <f>IF(基本情報入力シート!C663="","",基本情報入力シート!C663)</f>
        <v/>
      </c>
      <c r="C620" s="1310"/>
      <c r="D620" s="1310"/>
      <c r="E620" s="1310"/>
      <c r="F620" s="1310"/>
      <c r="G620" s="1310"/>
      <c r="H620" s="1310"/>
      <c r="I620" s="1310"/>
      <c r="J620" s="1310"/>
      <c r="K620" s="1311"/>
      <c r="L620" s="660" t="str">
        <f>IF(基本情報入力シート!M663="","",基本情報入力シート!M663)</f>
        <v/>
      </c>
      <c r="M620" s="660" t="str">
        <f>IF(基本情報入力シート!R663="","",基本情報入力シート!R663)</f>
        <v/>
      </c>
      <c r="N620" s="660" t="str">
        <f>IF(基本情報入力シート!W663="","",基本情報入力シート!W663)</f>
        <v/>
      </c>
      <c r="O620" s="660" t="str">
        <f>IF(基本情報入力シート!X663="","",基本情報入力シート!X663)</f>
        <v/>
      </c>
      <c r="P620" s="661" t="str">
        <f>IF(基本情報入力シート!Y663="","",基本情報入力シート!Y663)</f>
        <v/>
      </c>
      <c r="Q620" s="641" t="str">
        <f>IF(基本情報入力シート!Z663="","",基本情報入力シート!Z663)</f>
        <v/>
      </c>
      <c r="R620" s="662" t="str">
        <f>IF(基本情報入力シート!AA663="","",基本情報入力シート!AA663)</f>
        <v/>
      </c>
      <c r="S620" s="157"/>
      <c r="T620" s="663" t="str">
        <f>IF(P620="","",VLOOKUP(P620,【参考】数式用2!$A$3:$C$26,3,FALSE))</f>
        <v/>
      </c>
      <c r="U620" s="664" t="s">
        <v>121</v>
      </c>
      <c r="V620" s="158"/>
      <c r="W620" s="665" t="s">
        <v>122</v>
      </c>
      <c r="X620" s="158"/>
      <c r="Y620" s="664" t="s">
        <v>123</v>
      </c>
      <c r="Z620" s="158"/>
      <c r="AA620" s="664" t="s">
        <v>122</v>
      </c>
      <c r="AB620" s="158"/>
      <c r="AC620" s="664" t="s">
        <v>124</v>
      </c>
      <c r="AD620" s="306" t="s">
        <v>125</v>
      </c>
      <c r="AE620" s="666" t="str">
        <f t="shared" si="25"/>
        <v/>
      </c>
      <c r="AF620" s="667" t="s">
        <v>126</v>
      </c>
      <c r="AG620" s="668" t="str">
        <f t="shared" si="26"/>
        <v/>
      </c>
    </row>
    <row r="621" spans="1:33" ht="36.75" customHeight="1">
      <c r="A621" s="660">
        <f t="shared" si="27"/>
        <v>611</v>
      </c>
      <c r="B621" s="1309" t="str">
        <f>IF(基本情報入力シート!C664="","",基本情報入力シート!C664)</f>
        <v/>
      </c>
      <c r="C621" s="1310"/>
      <c r="D621" s="1310"/>
      <c r="E621" s="1310"/>
      <c r="F621" s="1310"/>
      <c r="G621" s="1310"/>
      <c r="H621" s="1310"/>
      <c r="I621" s="1310"/>
      <c r="J621" s="1310"/>
      <c r="K621" s="1311"/>
      <c r="L621" s="660" t="str">
        <f>IF(基本情報入力シート!M664="","",基本情報入力シート!M664)</f>
        <v/>
      </c>
      <c r="M621" s="660" t="str">
        <f>IF(基本情報入力シート!R664="","",基本情報入力シート!R664)</f>
        <v/>
      </c>
      <c r="N621" s="660" t="str">
        <f>IF(基本情報入力シート!W664="","",基本情報入力シート!W664)</f>
        <v/>
      </c>
      <c r="O621" s="660" t="str">
        <f>IF(基本情報入力シート!X664="","",基本情報入力シート!X664)</f>
        <v/>
      </c>
      <c r="P621" s="661" t="str">
        <f>IF(基本情報入力シート!Y664="","",基本情報入力シート!Y664)</f>
        <v/>
      </c>
      <c r="Q621" s="641" t="str">
        <f>IF(基本情報入力シート!Z664="","",基本情報入力シート!Z664)</f>
        <v/>
      </c>
      <c r="R621" s="662" t="str">
        <f>IF(基本情報入力シート!AA664="","",基本情報入力シート!AA664)</f>
        <v/>
      </c>
      <c r="S621" s="157"/>
      <c r="T621" s="663" t="str">
        <f>IF(P621="","",VLOOKUP(P621,【参考】数式用2!$A$3:$C$26,3,FALSE))</f>
        <v/>
      </c>
      <c r="U621" s="664" t="s">
        <v>121</v>
      </c>
      <c r="V621" s="158"/>
      <c r="W621" s="665" t="s">
        <v>122</v>
      </c>
      <c r="X621" s="158"/>
      <c r="Y621" s="664" t="s">
        <v>123</v>
      </c>
      <c r="Z621" s="158"/>
      <c r="AA621" s="664" t="s">
        <v>122</v>
      </c>
      <c r="AB621" s="158"/>
      <c r="AC621" s="664" t="s">
        <v>124</v>
      </c>
      <c r="AD621" s="306" t="s">
        <v>125</v>
      </c>
      <c r="AE621" s="666" t="str">
        <f t="shared" si="25"/>
        <v/>
      </c>
      <c r="AF621" s="667" t="s">
        <v>126</v>
      </c>
      <c r="AG621" s="668" t="str">
        <f t="shared" si="26"/>
        <v/>
      </c>
    </row>
    <row r="622" spans="1:33" ht="36.75" customHeight="1">
      <c r="A622" s="660">
        <f t="shared" si="27"/>
        <v>612</v>
      </c>
      <c r="B622" s="1309" t="str">
        <f>IF(基本情報入力シート!C665="","",基本情報入力シート!C665)</f>
        <v/>
      </c>
      <c r="C622" s="1310"/>
      <c r="D622" s="1310"/>
      <c r="E622" s="1310"/>
      <c r="F622" s="1310"/>
      <c r="G622" s="1310"/>
      <c r="H622" s="1310"/>
      <c r="I622" s="1310"/>
      <c r="J622" s="1310"/>
      <c r="K622" s="1311"/>
      <c r="L622" s="660" t="str">
        <f>IF(基本情報入力シート!M665="","",基本情報入力シート!M665)</f>
        <v/>
      </c>
      <c r="M622" s="660" t="str">
        <f>IF(基本情報入力シート!R665="","",基本情報入力シート!R665)</f>
        <v/>
      </c>
      <c r="N622" s="660" t="str">
        <f>IF(基本情報入力シート!W665="","",基本情報入力シート!W665)</f>
        <v/>
      </c>
      <c r="O622" s="660" t="str">
        <f>IF(基本情報入力シート!X665="","",基本情報入力シート!X665)</f>
        <v/>
      </c>
      <c r="P622" s="661" t="str">
        <f>IF(基本情報入力シート!Y665="","",基本情報入力シート!Y665)</f>
        <v/>
      </c>
      <c r="Q622" s="641" t="str">
        <f>IF(基本情報入力シート!Z665="","",基本情報入力シート!Z665)</f>
        <v/>
      </c>
      <c r="R622" s="662" t="str">
        <f>IF(基本情報入力シート!AA665="","",基本情報入力シート!AA665)</f>
        <v/>
      </c>
      <c r="S622" s="157"/>
      <c r="T622" s="663" t="str">
        <f>IF(P622="","",VLOOKUP(P622,【参考】数式用2!$A$3:$C$26,3,FALSE))</f>
        <v/>
      </c>
      <c r="U622" s="664" t="s">
        <v>121</v>
      </c>
      <c r="V622" s="158"/>
      <c r="W622" s="665" t="s">
        <v>122</v>
      </c>
      <c r="X622" s="158"/>
      <c r="Y622" s="664" t="s">
        <v>123</v>
      </c>
      <c r="Z622" s="158"/>
      <c r="AA622" s="664" t="s">
        <v>122</v>
      </c>
      <c r="AB622" s="158"/>
      <c r="AC622" s="664" t="s">
        <v>124</v>
      </c>
      <c r="AD622" s="306" t="s">
        <v>125</v>
      </c>
      <c r="AE622" s="666" t="str">
        <f t="shared" si="25"/>
        <v/>
      </c>
      <c r="AF622" s="667" t="s">
        <v>126</v>
      </c>
      <c r="AG622" s="668" t="str">
        <f t="shared" si="26"/>
        <v/>
      </c>
    </row>
    <row r="623" spans="1:33" ht="36.75" customHeight="1">
      <c r="A623" s="660">
        <f t="shared" si="27"/>
        <v>613</v>
      </c>
      <c r="B623" s="1309" t="str">
        <f>IF(基本情報入力シート!C666="","",基本情報入力シート!C666)</f>
        <v/>
      </c>
      <c r="C623" s="1310"/>
      <c r="D623" s="1310"/>
      <c r="E623" s="1310"/>
      <c r="F623" s="1310"/>
      <c r="G623" s="1310"/>
      <c r="H623" s="1310"/>
      <c r="I623" s="1310"/>
      <c r="J623" s="1310"/>
      <c r="K623" s="1311"/>
      <c r="L623" s="660" t="str">
        <f>IF(基本情報入力シート!M666="","",基本情報入力シート!M666)</f>
        <v/>
      </c>
      <c r="M623" s="660" t="str">
        <f>IF(基本情報入力シート!R666="","",基本情報入力シート!R666)</f>
        <v/>
      </c>
      <c r="N623" s="660" t="str">
        <f>IF(基本情報入力シート!W666="","",基本情報入力シート!W666)</f>
        <v/>
      </c>
      <c r="O623" s="660" t="str">
        <f>IF(基本情報入力シート!X666="","",基本情報入力シート!X666)</f>
        <v/>
      </c>
      <c r="P623" s="661" t="str">
        <f>IF(基本情報入力シート!Y666="","",基本情報入力シート!Y666)</f>
        <v/>
      </c>
      <c r="Q623" s="641" t="str">
        <f>IF(基本情報入力シート!Z666="","",基本情報入力シート!Z666)</f>
        <v/>
      </c>
      <c r="R623" s="662" t="str">
        <f>IF(基本情報入力シート!AA666="","",基本情報入力シート!AA666)</f>
        <v/>
      </c>
      <c r="S623" s="157"/>
      <c r="T623" s="663" t="str">
        <f>IF(P623="","",VLOOKUP(P623,【参考】数式用2!$A$3:$C$26,3,FALSE))</f>
        <v/>
      </c>
      <c r="U623" s="664" t="s">
        <v>121</v>
      </c>
      <c r="V623" s="158"/>
      <c r="W623" s="665" t="s">
        <v>122</v>
      </c>
      <c r="X623" s="158"/>
      <c r="Y623" s="664" t="s">
        <v>123</v>
      </c>
      <c r="Z623" s="158"/>
      <c r="AA623" s="664" t="s">
        <v>122</v>
      </c>
      <c r="AB623" s="158"/>
      <c r="AC623" s="664" t="s">
        <v>124</v>
      </c>
      <c r="AD623" s="306" t="s">
        <v>125</v>
      </c>
      <c r="AE623" s="666" t="str">
        <f t="shared" si="25"/>
        <v/>
      </c>
      <c r="AF623" s="667" t="s">
        <v>126</v>
      </c>
      <c r="AG623" s="668" t="str">
        <f t="shared" si="26"/>
        <v/>
      </c>
    </row>
    <row r="624" spans="1:33" ht="36.75" customHeight="1">
      <c r="A624" s="660">
        <f t="shared" si="27"/>
        <v>614</v>
      </c>
      <c r="B624" s="1309" t="str">
        <f>IF(基本情報入力シート!C667="","",基本情報入力シート!C667)</f>
        <v/>
      </c>
      <c r="C624" s="1310"/>
      <c r="D624" s="1310"/>
      <c r="E624" s="1310"/>
      <c r="F624" s="1310"/>
      <c r="G624" s="1310"/>
      <c r="H624" s="1310"/>
      <c r="I624" s="1310"/>
      <c r="J624" s="1310"/>
      <c r="K624" s="1311"/>
      <c r="L624" s="660" t="str">
        <f>IF(基本情報入力シート!M667="","",基本情報入力シート!M667)</f>
        <v/>
      </c>
      <c r="M624" s="660" t="str">
        <f>IF(基本情報入力シート!R667="","",基本情報入力シート!R667)</f>
        <v/>
      </c>
      <c r="N624" s="660" t="str">
        <f>IF(基本情報入力シート!W667="","",基本情報入力シート!W667)</f>
        <v/>
      </c>
      <c r="O624" s="660" t="str">
        <f>IF(基本情報入力シート!X667="","",基本情報入力シート!X667)</f>
        <v/>
      </c>
      <c r="P624" s="661" t="str">
        <f>IF(基本情報入力シート!Y667="","",基本情報入力シート!Y667)</f>
        <v/>
      </c>
      <c r="Q624" s="641" t="str">
        <f>IF(基本情報入力シート!Z667="","",基本情報入力シート!Z667)</f>
        <v/>
      </c>
      <c r="R624" s="662" t="str">
        <f>IF(基本情報入力シート!AA667="","",基本情報入力シート!AA667)</f>
        <v/>
      </c>
      <c r="S624" s="157"/>
      <c r="T624" s="663" t="str">
        <f>IF(P624="","",VLOOKUP(P624,【参考】数式用2!$A$3:$C$26,3,FALSE))</f>
        <v/>
      </c>
      <c r="U624" s="664" t="s">
        <v>121</v>
      </c>
      <c r="V624" s="158"/>
      <c r="W624" s="665" t="s">
        <v>122</v>
      </c>
      <c r="X624" s="158"/>
      <c r="Y624" s="664" t="s">
        <v>123</v>
      </c>
      <c r="Z624" s="158"/>
      <c r="AA624" s="664" t="s">
        <v>122</v>
      </c>
      <c r="AB624" s="158"/>
      <c r="AC624" s="664" t="s">
        <v>124</v>
      </c>
      <c r="AD624" s="306" t="s">
        <v>125</v>
      </c>
      <c r="AE624" s="666" t="str">
        <f t="shared" si="25"/>
        <v/>
      </c>
      <c r="AF624" s="667" t="s">
        <v>126</v>
      </c>
      <c r="AG624" s="668" t="str">
        <f t="shared" si="26"/>
        <v/>
      </c>
    </row>
    <row r="625" spans="1:33" ht="36.75" customHeight="1">
      <c r="A625" s="660">
        <f t="shared" si="27"/>
        <v>615</v>
      </c>
      <c r="B625" s="1309" t="str">
        <f>IF(基本情報入力シート!C668="","",基本情報入力シート!C668)</f>
        <v/>
      </c>
      <c r="C625" s="1310"/>
      <c r="D625" s="1310"/>
      <c r="E625" s="1310"/>
      <c r="F625" s="1310"/>
      <c r="G625" s="1310"/>
      <c r="H625" s="1310"/>
      <c r="I625" s="1310"/>
      <c r="J625" s="1310"/>
      <c r="K625" s="1311"/>
      <c r="L625" s="660" t="str">
        <f>IF(基本情報入力シート!M668="","",基本情報入力シート!M668)</f>
        <v/>
      </c>
      <c r="M625" s="660" t="str">
        <f>IF(基本情報入力シート!R668="","",基本情報入力シート!R668)</f>
        <v/>
      </c>
      <c r="N625" s="660" t="str">
        <f>IF(基本情報入力シート!W668="","",基本情報入力シート!W668)</f>
        <v/>
      </c>
      <c r="O625" s="660" t="str">
        <f>IF(基本情報入力シート!X668="","",基本情報入力シート!X668)</f>
        <v/>
      </c>
      <c r="P625" s="661" t="str">
        <f>IF(基本情報入力シート!Y668="","",基本情報入力シート!Y668)</f>
        <v/>
      </c>
      <c r="Q625" s="641" t="str">
        <f>IF(基本情報入力シート!Z668="","",基本情報入力シート!Z668)</f>
        <v/>
      </c>
      <c r="R625" s="662" t="str">
        <f>IF(基本情報入力シート!AA668="","",基本情報入力シート!AA668)</f>
        <v/>
      </c>
      <c r="S625" s="157"/>
      <c r="T625" s="663" t="str">
        <f>IF(P625="","",VLOOKUP(P625,【参考】数式用2!$A$3:$C$26,3,FALSE))</f>
        <v/>
      </c>
      <c r="U625" s="664" t="s">
        <v>121</v>
      </c>
      <c r="V625" s="158"/>
      <c r="W625" s="665" t="s">
        <v>122</v>
      </c>
      <c r="X625" s="158"/>
      <c r="Y625" s="664" t="s">
        <v>123</v>
      </c>
      <c r="Z625" s="158"/>
      <c r="AA625" s="664" t="s">
        <v>122</v>
      </c>
      <c r="AB625" s="158"/>
      <c r="AC625" s="664" t="s">
        <v>124</v>
      </c>
      <c r="AD625" s="306" t="s">
        <v>125</v>
      </c>
      <c r="AE625" s="666" t="str">
        <f t="shared" si="25"/>
        <v/>
      </c>
      <c r="AF625" s="667" t="s">
        <v>126</v>
      </c>
      <c r="AG625" s="668" t="str">
        <f t="shared" si="26"/>
        <v/>
      </c>
    </row>
    <row r="626" spans="1:33" ht="36.75" customHeight="1">
      <c r="A626" s="660">
        <f t="shared" si="27"/>
        <v>616</v>
      </c>
      <c r="B626" s="1309" t="str">
        <f>IF(基本情報入力シート!C669="","",基本情報入力シート!C669)</f>
        <v/>
      </c>
      <c r="C626" s="1310"/>
      <c r="D626" s="1310"/>
      <c r="E626" s="1310"/>
      <c r="F626" s="1310"/>
      <c r="G626" s="1310"/>
      <c r="H626" s="1310"/>
      <c r="I626" s="1310"/>
      <c r="J626" s="1310"/>
      <c r="K626" s="1311"/>
      <c r="L626" s="660" t="str">
        <f>IF(基本情報入力シート!M669="","",基本情報入力シート!M669)</f>
        <v/>
      </c>
      <c r="M626" s="660" t="str">
        <f>IF(基本情報入力シート!R669="","",基本情報入力シート!R669)</f>
        <v/>
      </c>
      <c r="N626" s="660" t="str">
        <f>IF(基本情報入力シート!W669="","",基本情報入力シート!W669)</f>
        <v/>
      </c>
      <c r="O626" s="660" t="str">
        <f>IF(基本情報入力シート!X669="","",基本情報入力シート!X669)</f>
        <v/>
      </c>
      <c r="P626" s="661" t="str">
        <f>IF(基本情報入力シート!Y669="","",基本情報入力シート!Y669)</f>
        <v/>
      </c>
      <c r="Q626" s="641" t="str">
        <f>IF(基本情報入力シート!Z669="","",基本情報入力シート!Z669)</f>
        <v/>
      </c>
      <c r="R626" s="662" t="str">
        <f>IF(基本情報入力シート!AA669="","",基本情報入力シート!AA669)</f>
        <v/>
      </c>
      <c r="S626" s="157"/>
      <c r="T626" s="663" t="str">
        <f>IF(P626="","",VLOOKUP(P626,【参考】数式用2!$A$3:$C$26,3,FALSE))</f>
        <v/>
      </c>
      <c r="U626" s="664" t="s">
        <v>121</v>
      </c>
      <c r="V626" s="158"/>
      <c r="W626" s="665" t="s">
        <v>122</v>
      </c>
      <c r="X626" s="158"/>
      <c r="Y626" s="664" t="s">
        <v>123</v>
      </c>
      <c r="Z626" s="158"/>
      <c r="AA626" s="664" t="s">
        <v>122</v>
      </c>
      <c r="AB626" s="158"/>
      <c r="AC626" s="664" t="s">
        <v>124</v>
      </c>
      <c r="AD626" s="306" t="s">
        <v>125</v>
      </c>
      <c r="AE626" s="666" t="str">
        <f t="shared" si="25"/>
        <v/>
      </c>
      <c r="AF626" s="667" t="s">
        <v>126</v>
      </c>
      <c r="AG626" s="668" t="str">
        <f t="shared" si="26"/>
        <v/>
      </c>
    </row>
    <row r="627" spans="1:33" ht="36.75" customHeight="1">
      <c r="A627" s="660">
        <f t="shared" si="27"/>
        <v>617</v>
      </c>
      <c r="B627" s="1309" t="str">
        <f>IF(基本情報入力シート!C670="","",基本情報入力シート!C670)</f>
        <v/>
      </c>
      <c r="C627" s="1310"/>
      <c r="D627" s="1310"/>
      <c r="E627" s="1310"/>
      <c r="F627" s="1310"/>
      <c r="G627" s="1310"/>
      <c r="H627" s="1310"/>
      <c r="I627" s="1310"/>
      <c r="J627" s="1310"/>
      <c r="K627" s="1311"/>
      <c r="L627" s="660" t="str">
        <f>IF(基本情報入力シート!M670="","",基本情報入力シート!M670)</f>
        <v/>
      </c>
      <c r="M627" s="660" t="str">
        <f>IF(基本情報入力シート!R670="","",基本情報入力シート!R670)</f>
        <v/>
      </c>
      <c r="N627" s="660" t="str">
        <f>IF(基本情報入力シート!W670="","",基本情報入力シート!W670)</f>
        <v/>
      </c>
      <c r="O627" s="660" t="str">
        <f>IF(基本情報入力シート!X670="","",基本情報入力シート!X670)</f>
        <v/>
      </c>
      <c r="P627" s="661" t="str">
        <f>IF(基本情報入力シート!Y670="","",基本情報入力シート!Y670)</f>
        <v/>
      </c>
      <c r="Q627" s="641" t="str">
        <f>IF(基本情報入力シート!Z670="","",基本情報入力シート!Z670)</f>
        <v/>
      </c>
      <c r="R627" s="662" t="str">
        <f>IF(基本情報入力シート!AA670="","",基本情報入力シート!AA670)</f>
        <v/>
      </c>
      <c r="S627" s="157"/>
      <c r="T627" s="663" t="str">
        <f>IF(P627="","",VLOOKUP(P627,【参考】数式用2!$A$3:$C$26,3,FALSE))</f>
        <v/>
      </c>
      <c r="U627" s="664" t="s">
        <v>121</v>
      </c>
      <c r="V627" s="158"/>
      <c r="W627" s="665" t="s">
        <v>122</v>
      </c>
      <c r="X627" s="158"/>
      <c r="Y627" s="664" t="s">
        <v>123</v>
      </c>
      <c r="Z627" s="158"/>
      <c r="AA627" s="664" t="s">
        <v>122</v>
      </c>
      <c r="AB627" s="158"/>
      <c r="AC627" s="664" t="s">
        <v>124</v>
      </c>
      <c r="AD627" s="306" t="s">
        <v>125</v>
      </c>
      <c r="AE627" s="666" t="str">
        <f t="shared" si="25"/>
        <v/>
      </c>
      <c r="AF627" s="667" t="s">
        <v>126</v>
      </c>
      <c r="AG627" s="668" t="str">
        <f t="shared" si="26"/>
        <v/>
      </c>
    </row>
    <row r="628" spans="1:33" ht="36.75" customHeight="1">
      <c r="A628" s="660">
        <f t="shared" si="27"/>
        <v>618</v>
      </c>
      <c r="B628" s="1309" t="str">
        <f>IF(基本情報入力シート!C671="","",基本情報入力シート!C671)</f>
        <v/>
      </c>
      <c r="C628" s="1310"/>
      <c r="D628" s="1310"/>
      <c r="E628" s="1310"/>
      <c r="F628" s="1310"/>
      <c r="G628" s="1310"/>
      <c r="H628" s="1310"/>
      <c r="I628" s="1310"/>
      <c r="J628" s="1310"/>
      <c r="K628" s="1311"/>
      <c r="L628" s="660" t="str">
        <f>IF(基本情報入力シート!M671="","",基本情報入力シート!M671)</f>
        <v/>
      </c>
      <c r="M628" s="660" t="str">
        <f>IF(基本情報入力シート!R671="","",基本情報入力シート!R671)</f>
        <v/>
      </c>
      <c r="N628" s="660" t="str">
        <f>IF(基本情報入力シート!W671="","",基本情報入力シート!W671)</f>
        <v/>
      </c>
      <c r="O628" s="660" t="str">
        <f>IF(基本情報入力シート!X671="","",基本情報入力シート!X671)</f>
        <v/>
      </c>
      <c r="P628" s="661" t="str">
        <f>IF(基本情報入力シート!Y671="","",基本情報入力シート!Y671)</f>
        <v/>
      </c>
      <c r="Q628" s="641" t="str">
        <f>IF(基本情報入力シート!Z671="","",基本情報入力シート!Z671)</f>
        <v/>
      </c>
      <c r="R628" s="662" t="str">
        <f>IF(基本情報入力シート!AA671="","",基本情報入力シート!AA671)</f>
        <v/>
      </c>
      <c r="S628" s="157"/>
      <c r="T628" s="663" t="str">
        <f>IF(P628="","",VLOOKUP(P628,【参考】数式用2!$A$3:$C$26,3,FALSE))</f>
        <v/>
      </c>
      <c r="U628" s="664" t="s">
        <v>121</v>
      </c>
      <c r="V628" s="158"/>
      <c r="W628" s="665" t="s">
        <v>122</v>
      </c>
      <c r="X628" s="158"/>
      <c r="Y628" s="664" t="s">
        <v>123</v>
      </c>
      <c r="Z628" s="158"/>
      <c r="AA628" s="664" t="s">
        <v>122</v>
      </c>
      <c r="AB628" s="158"/>
      <c r="AC628" s="664" t="s">
        <v>124</v>
      </c>
      <c r="AD628" s="306" t="s">
        <v>125</v>
      </c>
      <c r="AE628" s="666" t="str">
        <f t="shared" si="25"/>
        <v/>
      </c>
      <c r="AF628" s="667" t="s">
        <v>126</v>
      </c>
      <c r="AG628" s="668" t="str">
        <f t="shared" si="26"/>
        <v/>
      </c>
    </row>
    <row r="629" spans="1:33" ht="36.75" customHeight="1">
      <c r="A629" s="660">
        <f t="shared" si="27"/>
        <v>619</v>
      </c>
      <c r="B629" s="1309" t="str">
        <f>IF(基本情報入力シート!C672="","",基本情報入力シート!C672)</f>
        <v/>
      </c>
      <c r="C629" s="1310"/>
      <c r="D629" s="1310"/>
      <c r="E629" s="1310"/>
      <c r="F629" s="1310"/>
      <c r="G629" s="1310"/>
      <c r="H629" s="1310"/>
      <c r="I629" s="1310"/>
      <c r="J629" s="1310"/>
      <c r="K629" s="1311"/>
      <c r="L629" s="660" t="str">
        <f>IF(基本情報入力シート!M672="","",基本情報入力シート!M672)</f>
        <v/>
      </c>
      <c r="M629" s="660" t="str">
        <f>IF(基本情報入力シート!R672="","",基本情報入力シート!R672)</f>
        <v/>
      </c>
      <c r="N629" s="660" t="str">
        <f>IF(基本情報入力シート!W672="","",基本情報入力シート!W672)</f>
        <v/>
      </c>
      <c r="O629" s="660" t="str">
        <f>IF(基本情報入力シート!X672="","",基本情報入力シート!X672)</f>
        <v/>
      </c>
      <c r="P629" s="661" t="str">
        <f>IF(基本情報入力シート!Y672="","",基本情報入力シート!Y672)</f>
        <v/>
      </c>
      <c r="Q629" s="641" t="str">
        <f>IF(基本情報入力シート!Z672="","",基本情報入力シート!Z672)</f>
        <v/>
      </c>
      <c r="R629" s="662" t="str">
        <f>IF(基本情報入力シート!AA672="","",基本情報入力シート!AA672)</f>
        <v/>
      </c>
      <c r="S629" s="157"/>
      <c r="T629" s="663" t="str">
        <f>IF(P629="","",VLOOKUP(P629,【参考】数式用2!$A$3:$C$26,3,FALSE))</f>
        <v/>
      </c>
      <c r="U629" s="664" t="s">
        <v>121</v>
      </c>
      <c r="V629" s="158"/>
      <c r="W629" s="665" t="s">
        <v>122</v>
      </c>
      <c r="X629" s="158"/>
      <c r="Y629" s="664" t="s">
        <v>123</v>
      </c>
      <c r="Z629" s="158"/>
      <c r="AA629" s="664" t="s">
        <v>122</v>
      </c>
      <c r="AB629" s="158"/>
      <c r="AC629" s="664" t="s">
        <v>124</v>
      </c>
      <c r="AD629" s="306" t="s">
        <v>125</v>
      </c>
      <c r="AE629" s="666" t="str">
        <f t="shared" si="25"/>
        <v/>
      </c>
      <c r="AF629" s="667" t="s">
        <v>126</v>
      </c>
      <c r="AG629" s="668" t="str">
        <f t="shared" si="26"/>
        <v/>
      </c>
    </row>
    <row r="630" spans="1:33" ht="36.75" customHeight="1">
      <c r="A630" s="660">
        <f t="shared" si="27"/>
        <v>620</v>
      </c>
      <c r="B630" s="1309" t="str">
        <f>IF(基本情報入力シート!C673="","",基本情報入力シート!C673)</f>
        <v/>
      </c>
      <c r="C630" s="1310"/>
      <c r="D630" s="1310"/>
      <c r="E630" s="1310"/>
      <c r="F630" s="1310"/>
      <c r="G630" s="1310"/>
      <c r="H630" s="1310"/>
      <c r="I630" s="1310"/>
      <c r="J630" s="1310"/>
      <c r="K630" s="1311"/>
      <c r="L630" s="660" t="str">
        <f>IF(基本情報入力シート!M673="","",基本情報入力シート!M673)</f>
        <v/>
      </c>
      <c r="M630" s="660" t="str">
        <f>IF(基本情報入力シート!R673="","",基本情報入力シート!R673)</f>
        <v/>
      </c>
      <c r="N630" s="660" t="str">
        <f>IF(基本情報入力シート!W673="","",基本情報入力シート!W673)</f>
        <v/>
      </c>
      <c r="O630" s="660" t="str">
        <f>IF(基本情報入力シート!X673="","",基本情報入力シート!X673)</f>
        <v/>
      </c>
      <c r="P630" s="661" t="str">
        <f>IF(基本情報入力シート!Y673="","",基本情報入力シート!Y673)</f>
        <v/>
      </c>
      <c r="Q630" s="641" t="str">
        <f>IF(基本情報入力シート!Z673="","",基本情報入力シート!Z673)</f>
        <v/>
      </c>
      <c r="R630" s="662" t="str">
        <f>IF(基本情報入力シート!AA673="","",基本情報入力シート!AA673)</f>
        <v/>
      </c>
      <c r="S630" s="157"/>
      <c r="T630" s="663" t="str">
        <f>IF(P630="","",VLOOKUP(P630,【参考】数式用2!$A$3:$C$26,3,FALSE))</f>
        <v/>
      </c>
      <c r="U630" s="664" t="s">
        <v>121</v>
      </c>
      <c r="V630" s="158"/>
      <c r="W630" s="665" t="s">
        <v>122</v>
      </c>
      <c r="X630" s="158"/>
      <c r="Y630" s="664" t="s">
        <v>123</v>
      </c>
      <c r="Z630" s="158"/>
      <c r="AA630" s="664" t="s">
        <v>122</v>
      </c>
      <c r="AB630" s="158"/>
      <c r="AC630" s="664" t="s">
        <v>124</v>
      </c>
      <c r="AD630" s="306" t="s">
        <v>125</v>
      </c>
      <c r="AE630" s="666" t="str">
        <f t="shared" si="25"/>
        <v/>
      </c>
      <c r="AF630" s="667" t="s">
        <v>126</v>
      </c>
      <c r="AG630" s="668" t="str">
        <f t="shared" si="26"/>
        <v/>
      </c>
    </row>
    <row r="631" spans="1:33" ht="36.75" customHeight="1">
      <c r="A631" s="660">
        <f t="shared" si="27"/>
        <v>621</v>
      </c>
      <c r="B631" s="1309" t="str">
        <f>IF(基本情報入力シート!C674="","",基本情報入力シート!C674)</f>
        <v/>
      </c>
      <c r="C631" s="1310"/>
      <c r="D631" s="1310"/>
      <c r="E631" s="1310"/>
      <c r="F631" s="1310"/>
      <c r="G631" s="1310"/>
      <c r="H631" s="1310"/>
      <c r="I631" s="1310"/>
      <c r="J631" s="1310"/>
      <c r="K631" s="1311"/>
      <c r="L631" s="660" t="str">
        <f>IF(基本情報入力シート!M674="","",基本情報入力シート!M674)</f>
        <v/>
      </c>
      <c r="M631" s="660" t="str">
        <f>IF(基本情報入力シート!R674="","",基本情報入力シート!R674)</f>
        <v/>
      </c>
      <c r="N631" s="660" t="str">
        <f>IF(基本情報入力シート!W674="","",基本情報入力シート!W674)</f>
        <v/>
      </c>
      <c r="O631" s="660" t="str">
        <f>IF(基本情報入力シート!X674="","",基本情報入力シート!X674)</f>
        <v/>
      </c>
      <c r="P631" s="661" t="str">
        <f>IF(基本情報入力シート!Y674="","",基本情報入力シート!Y674)</f>
        <v/>
      </c>
      <c r="Q631" s="641" t="str">
        <f>IF(基本情報入力シート!Z674="","",基本情報入力シート!Z674)</f>
        <v/>
      </c>
      <c r="R631" s="662" t="str">
        <f>IF(基本情報入力シート!AA674="","",基本情報入力シート!AA674)</f>
        <v/>
      </c>
      <c r="S631" s="157"/>
      <c r="T631" s="663" t="str">
        <f>IF(P631="","",VLOOKUP(P631,【参考】数式用2!$A$3:$C$26,3,FALSE))</f>
        <v/>
      </c>
      <c r="U631" s="664" t="s">
        <v>121</v>
      </c>
      <c r="V631" s="158"/>
      <c r="W631" s="665" t="s">
        <v>122</v>
      </c>
      <c r="X631" s="158"/>
      <c r="Y631" s="664" t="s">
        <v>123</v>
      </c>
      <c r="Z631" s="158"/>
      <c r="AA631" s="664" t="s">
        <v>122</v>
      </c>
      <c r="AB631" s="158"/>
      <c r="AC631" s="664" t="s">
        <v>124</v>
      </c>
      <c r="AD631" s="306" t="s">
        <v>125</v>
      </c>
      <c r="AE631" s="666" t="str">
        <f t="shared" si="25"/>
        <v/>
      </c>
      <c r="AF631" s="667" t="s">
        <v>126</v>
      </c>
      <c r="AG631" s="668" t="str">
        <f t="shared" si="26"/>
        <v/>
      </c>
    </row>
    <row r="632" spans="1:33" ht="36.75" customHeight="1">
      <c r="A632" s="660">
        <f t="shared" si="27"/>
        <v>622</v>
      </c>
      <c r="B632" s="1309" t="str">
        <f>IF(基本情報入力シート!C675="","",基本情報入力シート!C675)</f>
        <v/>
      </c>
      <c r="C632" s="1310"/>
      <c r="D632" s="1310"/>
      <c r="E632" s="1310"/>
      <c r="F632" s="1310"/>
      <c r="G632" s="1310"/>
      <c r="H632" s="1310"/>
      <c r="I632" s="1310"/>
      <c r="J632" s="1310"/>
      <c r="K632" s="1311"/>
      <c r="L632" s="660" t="str">
        <f>IF(基本情報入力シート!M675="","",基本情報入力シート!M675)</f>
        <v/>
      </c>
      <c r="M632" s="660" t="str">
        <f>IF(基本情報入力シート!R675="","",基本情報入力シート!R675)</f>
        <v/>
      </c>
      <c r="N632" s="660" t="str">
        <f>IF(基本情報入力シート!W675="","",基本情報入力シート!W675)</f>
        <v/>
      </c>
      <c r="O632" s="660" t="str">
        <f>IF(基本情報入力シート!X675="","",基本情報入力シート!X675)</f>
        <v/>
      </c>
      <c r="P632" s="661" t="str">
        <f>IF(基本情報入力シート!Y675="","",基本情報入力シート!Y675)</f>
        <v/>
      </c>
      <c r="Q632" s="641" t="str">
        <f>IF(基本情報入力シート!Z675="","",基本情報入力シート!Z675)</f>
        <v/>
      </c>
      <c r="R632" s="662" t="str">
        <f>IF(基本情報入力シート!AA675="","",基本情報入力シート!AA675)</f>
        <v/>
      </c>
      <c r="S632" s="157"/>
      <c r="T632" s="663" t="str">
        <f>IF(P632="","",VLOOKUP(P632,【参考】数式用2!$A$3:$C$26,3,FALSE))</f>
        <v/>
      </c>
      <c r="U632" s="664" t="s">
        <v>121</v>
      </c>
      <c r="V632" s="158"/>
      <c r="W632" s="665" t="s">
        <v>122</v>
      </c>
      <c r="X632" s="158"/>
      <c r="Y632" s="664" t="s">
        <v>123</v>
      </c>
      <c r="Z632" s="158"/>
      <c r="AA632" s="664" t="s">
        <v>122</v>
      </c>
      <c r="AB632" s="158"/>
      <c r="AC632" s="664" t="s">
        <v>124</v>
      </c>
      <c r="AD632" s="306" t="s">
        <v>125</v>
      </c>
      <c r="AE632" s="666" t="str">
        <f t="shared" si="25"/>
        <v/>
      </c>
      <c r="AF632" s="667" t="s">
        <v>126</v>
      </c>
      <c r="AG632" s="668" t="str">
        <f t="shared" si="26"/>
        <v/>
      </c>
    </row>
    <row r="633" spans="1:33" ht="36.75" customHeight="1">
      <c r="A633" s="660">
        <f t="shared" si="27"/>
        <v>623</v>
      </c>
      <c r="B633" s="1309" t="str">
        <f>IF(基本情報入力シート!C676="","",基本情報入力シート!C676)</f>
        <v/>
      </c>
      <c r="C633" s="1310"/>
      <c r="D633" s="1310"/>
      <c r="E633" s="1310"/>
      <c r="F633" s="1310"/>
      <c r="G633" s="1310"/>
      <c r="H633" s="1310"/>
      <c r="I633" s="1310"/>
      <c r="J633" s="1310"/>
      <c r="K633" s="1311"/>
      <c r="L633" s="660" t="str">
        <f>IF(基本情報入力シート!M676="","",基本情報入力シート!M676)</f>
        <v/>
      </c>
      <c r="M633" s="660" t="str">
        <f>IF(基本情報入力シート!R676="","",基本情報入力シート!R676)</f>
        <v/>
      </c>
      <c r="N633" s="660" t="str">
        <f>IF(基本情報入力シート!W676="","",基本情報入力シート!W676)</f>
        <v/>
      </c>
      <c r="O633" s="660" t="str">
        <f>IF(基本情報入力シート!X676="","",基本情報入力シート!X676)</f>
        <v/>
      </c>
      <c r="P633" s="661" t="str">
        <f>IF(基本情報入力シート!Y676="","",基本情報入力シート!Y676)</f>
        <v/>
      </c>
      <c r="Q633" s="641" t="str">
        <f>IF(基本情報入力シート!Z676="","",基本情報入力シート!Z676)</f>
        <v/>
      </c>
      <c r="R633" s="662" t="str">
        <f>IF(基本情報入力シート!AA676="","",基本情報入力シート!AA676)</f>
        <v/>
      </c>
      <c r="S633" s="157"/>
      <c r="T633" s="663" t="str">
        <f>IF(P633="","",VLOOKUP(P633,【参考】数式用2!$A$3:$C$26,3,FALSE))</f>
        <v/>
      </c>
      <c r="U633" s="664" t="s">
        <v>121</v>
      </c>
      <c r="V633" s="158"/>
      <c r="W633" s="665" t="s">
        <v>122</v>
      </c>
      <c r="X633" s="158"/>
      <c r="Y633" s="664" t="s">
        <v>123</v>
      </c>
      <c r="Z633" s="158"/>
      <c r="AA633" s="664" t="s">
        <v>122</v>
      </c>
      <c r="AB633" s="158"/>
      <c r="AC633" s="664" t="s">
        <v>124</v>
      </c>
      <c r="AD633" s="306" t="s">
        <v>125</v>
      </c>
      <c r="AE633" s="666" t="str">
        <f t="shared" si="25"/>
        <v/>
      </c>
      <c r="AF633" s="667" t="s">
        <v>126</v>
      </c>
      <c r="AG633" s="668" t="str">
        <f t="shared" si="26"/>
        <v/>
      </c>
    </row>
    <row r="634" spans="1:33" ht="36.75" customHeight="1">
      <c r="A634" s="660">
        <f t="shared" si="27"/>
        <v>624</v>
      </c>
      <c r="B634" s="1309" t="str">
        <f>IF(基本情報入力シート!C677="","",基本情報入力シート!C677)</f>
        <v/>
      </c>
      <c r="C634" s="1310"/>
      <c r="D634" s="1310"/>
      <c r="E634" s="1310"/>
      <c r="F634" s="1310"/>
      <c r="G634" s="1310"/>
      <c r="H634" s="1310"/>
      <c r="I634" s="1310"/>
      <c r="J634" s="1310"/>
      <c r="K634" s="1311"/>
      <c r="L634" s="660" t="str">
        <f>IF(基本情報入力シート!M677="","",基本情報入力シート!M677)</f>
        <v/>
      </c>
      <c r="M634" s="660" t="str">
        <f>IF(基本情報入力シート!R677="","",基本情報入力シート!R677)</f>
        <v/>
      </c>
      <c r="N634" s="660" t="str">
        <f>IF(基本情報入力シート!W677="","",基本情報入力シート!W677)</f>
        <v/>
      </c>
      <c r="O634" s="660" t="str">
        <f>IF(基本情報入力シート!X677="","",基本情報入力シート!X677)</f>
        <v/>
      </c>
      <c r="P634" s="661" t="str">
        <f>IF(基本情報入力シート!Y677="","",基本情報入力シート!Y677)</f>
        <v/>
      </c>
      <c r="Q634" s="641" t="str">
        <f>IF(基本情報入力シート!Z677="","",基本情報入力シート!Z677)</f>
        <v/>
      </c>
      <c r="R634" s="662" t="str">
        <f>IF(基本情報入力シート!AA677="","",基本情報入力シート!AA677)</f>
        <v/>
      </c>
      <c r="S634" s="157"/>
      <c r="T634" s="663" t="str">
        <f>IF(P634="","",VLOOKUP(P634,【参考】数式用2!$A$3:$C$26,3,FALSE))</f>
        <v/>
      </c>
      <c r="U634" s="664" t="s">
        <v>121</v>
      </c>
      <c r="V634" s="158"/>
      <c r="W634" s="665" t="s">
        <v>122</v>
      </c>
      <c r="X634" s="158"/>
      <c r="Y634" s="664" t="s">
        <v>123</v>
      </c>
      <c r="Z634" s="158"/>
      <c r="AA634" s="664" t="s">
        <v>122</v>
      </c>
      <c r="AB634" s="158"/>
      <c r="AC634" s="664" t="s">
        <v>124</v>
      </c>
      <c r="AD634" s="306" t="s">
        <v>125</v>
      </c>
      <c r="AE634" s="666" t="str">
        <f t="shared" si="25"/>
        <v/>
      </c>
      <c r="AF634" s="667" t="s">
        <v>126</v>
      </c>
      <c r="AG634" s="668" t="str">
        <f t="shared" si="26"/>
        <v/>
      </c>
    </row>
    <row r="635" spans="1:33" ht="36.75" customHeight="1">
      <c r="A635" s="660">
        <f t="shared" si="27"/>
        <v>625</v>
      </c>
      <c r="B635" s="1309" t="str">
        <f>IF(基本情報入力シート!C678="","",基本情報入力シート!C678)</f>
        <v/>
      </c>
      <c r="C635" s="1310"/>
      <c r="D635" s="1310"/>
      <c r="E635" s="1310"/>
      <c r="F635" s="1310"/>
      <c r="G635" s="1310"/>
      <c r="H635" s="1310"/>
      <c r="I635" s="1310"/>
      <c r="J635" s="1310"/>
      <c r="K635" s="1311"/>
      <c r="L635" s="660" t="str">
        <f>IF(基本情報入力シート!M678="","",基本情報入力シート!M678)</f>
        <v/>
      </c>
      <c r="M635" s="660" t="str">
        <f>IF(基本情報入力シート!R678="","",基本情報入力シート!R678)</f>
        <v/>
      </c>
      <c r="N635" s="660" t="str">
        <f>IF(基本情報入力シート!W678="","",基本情報入力シート!W678)</f>
        <v/>
      </c>
      <c r="O635" s="660" t="str">
        <f>IF(基本情報入力シート!X678="","",基本情報入力シート!X678)</f>
        <v/>
      </c>
      <c r="P635" s="661" t="str">
        <f>IF(基本情報入力シート!Y678="","",基本情報入力シート!Y678)</f>
        <v/>
      </c>
      <c r="Q635" s="641" t="str">
        <f>IF(基本情報入力シート!Z678="","",基本情報入力シート!Z678)</f>
        <v/>
      </c>
      <c r="R635" s="662" t="str">
        <f>IF(基本情報入力シート!AA678="","",基本情報入力シート!AA678)</f>
        <v/>
      </c>
      <c r="S635" s="157"/>
      <c r="T635" s="663" t="str">
        <f>IF(P635="","",VLOOKUP(P635,【参考】数式用2!$A$3:$C$26,3,FALSE))</f>
        <v/>
      </c>
      <c r="U635" s="664" t="s">
        <v>121</v>
      </c>
      <c r="V635" s="158"/>
      <c r="W635" s="665" t="s">
        <v>122</v>
      </c>
      <c r="X635" s="158"/>
      <c r="Y635" s="664" t="s">
        <v>123</v>
      </c>
      <c r="Z635" s="158"/>
      <c r="AA635" s="664" t="s">
        <v>122</v>
      </c>
      <c r="AB635" s="158"/>
      <c r="AC635" s="664" t="s">
        <v>124</v>
      </c>
      <c r="AD635" s="306" t="s">
        <v>125</v>
      </c>
      <c r="AE635" s="666" t="str">
        <f t="shared" si="25"/>
        <v/>
      </c>
      <c r="AF635" s="667" t="s">
        <v>126</v>
      </c>
      <c r="AG635" s="668" t="str">
        <f t="shared" si="26"/>
        <v/>
      </c>
    </row>
    <row r="636" spans="1:33" ht="36.75" customHeight="1">
      <c r="A636" s="660">
        <f t="shared" si="27"/>
        <v>626</v>
      </c>
      <c r="B636" s="1309" t="str">
        <f>IF(基本情報入力シート!C679="","",基本情報入力シート!C679)</f>
        <v/>
      </c>
      <c r="C636" s="1310"/>
      <c r="D636" s="1310"/>
      <c r="E636" s="1310"/>
      <c r="F636" s="1310"/>
      <c r="G636" s="1310"/>
      <c r="H636" s="1310"/>
      <c r="I636" s="1310"/>
      <c r="J636" s="1310"/>
      <c r="K636" s="1311"/>
      <c r="L636" s="660" t="str">
        <f>IF(基本情報入力シート!M679="","",基本情報入力シート!M679)</f>
        <v/>
      </c>
      <c r="M636" s="660" t="str">
        <f>IF(基本情報入力シート!R679="","",基本情報入力シート!R679)</f>
        <v/>
      </c>
      <c r="N636" s="660" t="str">
        <f>IF(基本情報入力シート!W679="","",基本情報入力シート!W679)</f>
        <v/>
      </c>
      <c r="O636" s="660" t="str">
        <f>IF(基本情報入力シート!X679="","",基本情報入力シート!X679)</f>
        <v/>
      </c>
      <c r="P636" s="661" t="str">
        <f>IF(基本情報入力シート!Y679="","",基本情報入力シート!Y679)</f>
        <v/>
      </c>
      <c r="Q636" s="641" t="str">
        <f>IF(基本情報入力シート!Z679="","",基本情報入力シート!Z679)</f>
        <v/>
      </c>
      <c r="R636" s="662" t="str">
        <f>IF(基本情報入力シート!AA679="","",基本情報入力シート!AA679)</f>
        <v/>
      </c>
      <c r="S636" s="157"/>
      <c r="T636" s="663" t="str">
        <f>IF(P636="","",VLOOKUP(P636,【参考】数式用2!$A$3:$C$26,3,FALSE))</f>
        <v/>
      </c>
      <c r="U636" s="664" t="s">
        <v>121</v>
      </c>
      <c r="V636" s="158"/>
      <c r="W636" s="665" t="s">
        <v>122</v>
      </c>
      <c r="X636" s="158"/>
      <c r="Y636" s="664" t="s">
        <v>123</v>
      </c>
      <c r="Z636" s="158"/>
      <c r="AA636" s="664" t="s">
        <v>122</v>
      </c>
      <c r="AB636" s="158"/>
      <c r="AC636" s="664" t="s">
        <v>124</v>
      </c>
      <c r="AD636" s="306" t="s">
        <v>125</v>
      </c>
      <c r="AE636" s="666" t="str">
        <f t="shared" si="25"/>
        <v/>
      </c>
      <c r="AF636" s="667" t="s">
        <v>126</v>
      </c>
      <c r="AG636" s="668" t="str">
        <f t="shared" si="26"/>
        <v/>
      </c>
    </row>
    <row r="637" spans="1:33" ht="36.75" customHeight="1">
      <c r="A637" s="660">
        <f t="shared" si="27"/>
        <v>627</v>
      </c>
      <c r="B637" s="1309" t="str">
        <f>IF(基本情報入力シート!C680="","",基本情報入力シート!C680)</f>
        <v/>
      </c>
      <c r="C637" s="1310"/>
      <c r="D637" s="1310"/>
      <c r="E637" s="1310"/>
      <c r="F637" s="1310"/>
      <c r="G637" s="1310"/>
      <c r="H637" s="1310"/>
      <c r="I637" s="1310"/>
      <c r="J637" s="1310"/>
      <c r="K637" s="1311"/>
      <c r="L637" s="660" t="str">
        <f>IF(基本情報入力シート!M680="","",基本情報入力シート!M680)</f>
        <v/>
      </c>
      <c r="M637" s="660" t="str">
        <f>IF(基本情報入力シート!R680="","",基本情報入力シート!R680)</f>
        <v/>
      </c>
      <c r="N637" s="660" t="str">
        <f>IF(基本情報入力シート!W680="","",基本情報入力シート!W680)</f>
        <v/>
      </c>
      <c r="O637" s="660" t="str">
        <f>IF(基本情報入力シート!X680="","",基本情報入力シート!X680)</f>
        <v/>
      </c>
      <c r="P637" s="661" t="str">
        <f>IF(基本情報入力シート!Y680="","",基本情報入力シート!Y680)</f>
        <v/>
      </c>
      <c r="Q637" s="641" t="str">
        <f>IF(基本情報入力シート!Z680="","",基本情報入力シート!Z680)</f>
        <v/>
      </c>
      <c r="R637" s="662" t="str">
        <f>IF(基本情報入力シート!AA680="","",基本情報入力シート!AA680)</f>
        <v/>
      </c>
      <c r="S637" s="157"/>
      <c r="T637" s="663" t="str">
        <f>IF(P637="","",VLOOKUP(P637,【参考】数式用2!$A$3:$C$26,3,FALSE))</f>
        <v/>
      </c>
      <c r="U637" s="664" t="s">
        <v>121</v>
      </c>
      <c r="V637" s="158"/>
      <c r="W637" s="665" t="s">
        <v>122</v>
      </c>
      <c r="X637" s="158"/>
      <c r="Y637" s="664" t="s">
        <v>123</v>
      </c>
      <c r="Z637" s="158"/>
      <c r="AA637" s="664" t="s">
        <v>122</v>
      </c>
      <c r="AB637" s="158"/>
      <c r="AC637" s="664" t="s">
        <v>124</v>
      </c>
      <c r="AD637" s="306" t="s">
        <v>125</v>
      </c>
      <c r="AE637" s="666" t="str">
        <f t="shared" si="25"/>
        <v/>
      </c>
      <c r="AF637" s="667" t="s">
        <v>126</v>
      </c>
      <c r="AG637" s="668" t="str">
        <f t="shared" si="26"/>
        <v/>
      </c>
    </row>
    <row r="638" spans="1:33" ht="36.75" customHeight="1">
      <c r="A638" s="660">
        <f t="shared" si="27"/>
        <v>628</v>
      </c>
      <c r="B638" s="1309" t="str">
        <f>IF(基本情報入力シート!C681="","",基本情報入力シート!C681)</f>
        <v/>
      </c>
      <c r="C638" s="1310"/>
      <c r="D638" s="1310"/>
      <c r="E638" s="1310"/>
      <c r="F638" s="1310"/>
      <c r="G638" s="1310"/>
      <c r="H638" s="1310"/>
      <c r="I638" s="1310"/>
      <c r="J638" s="1310"/>
      <c r="K638" s="1311"/>
      <c r="L638" s="660" t="str">
        <f>IF(基本情報入力シート!M681="","",基本情報入力シート!M681)</f>
        <v/>
      </c>
      <c r="M638" s="660" t="str">
        <f>IF(基本情報入力シート!R681="","",基本情報入力シート!R681)</f>
        <v/>
      </c>
      <c r="N638" s="660" t="str">
        <f>IF(基本情報入力シート!W681="","",基本情報入力シート!W681)</f>
        <v/>
      </c>
      <c r="O638" s="660" t="str">
        <f>IF(基本情報入力シート!X681="","",基本情報入力シート!X681)</f>
        <v/>
      </c>
      <c r="P638" s="661" t="str">
        <f>IF(基本情報入力シート!Y681="","",基本情報入力シート!Y681)</f>
        <v/>
      </c>
      <c r="Q638" s="641" t="str">
        <f>IF(基本情報入力シート!Z681="","",基本情報入力シート!Z681)</f>
        <v/>
      </c>
      <c r="R638" s="662" t="str">
        <f>IF(基本情報入力シート!AA681="","",基本情報入力シート!AA681)</f>
        <v/>
      </c>
      <c r="S638" s="157"/>
      <c r="T638" s="663" t="str">
        <f>IF(P638="","",VLOOKUP(P638,【参考】数式用2!$A$3:$C$26,3,FALSE))</f>
        <v/>
      </c>
      <c r="U638" s="664" t="s">
        <v>121</v>
      </c>
      <c r="V638" s="158"/>
      <c r="W638" s="665" t="s">
        <v>122</v>
      </c>
      <c r="X638" s="158"/>
      <c r="Y638" s="664" t="s">
        <v>123</v>
      </c>
      <c r="Z638" s="158"/>
      <c r="AA638" s="664" t="s">
        <v>122</v>
      </c>
      <c r="AB638" s="158"/>
      <c r="AC638" s="664" t="s">
        <v>124</v>
      </c>
      <c r="AD638" s="306" t="s">
        <v>125</v>
      </c>
      <c r="AE638" s="666" t="str">
        <f t="shared" si="25"/>
        <v/>
      </c>
      <c r="AF638" s="667" t="s">
        <v>126</v>
      </c>
      <c r="AG638" s="668" t="str">
        <f t="shared" si="26"/>
        <v/>
      </c>
    </row>
    <row r="639" spans="1:33" ht="36.75" customHeight="1">
      <c r="A639" s="660">
        <f t="shared" si="27"/>
        <v>629</v>
      </c>
      <c r="B639" s="1309" t="str">
        <f>IF(基本情報入力シート!C682="","",基本情報入力シート!C682)</f>
        <v/>
      </c>
      <c r="C639" s="1310"/>
      <c r="D639" s="1310"/>
      <c r="E639" s="1310"/>
      <c r="F639" s="1310"/>
      <c r="G639" s="1310"/>
      <c r="H639" s="1310"/>
      <c r="I639" s="1310"/>
      <c r="J639" s="1310"/>
      <c r="K639" s="1311"/>
      <c r="L639" s="660" t="str">
        <f>IF(基本情報入力シート!M682="","",基本情報入力シート!M682)</f>
        <v/>
      </c>
      <c r="M639" s="660" t="str">
        <f>IF(基本情報入力シート!R682="","",基本情報入力シート!R682)</f>
        <v/>
      </c>
      <c r="N639" s="660" t="str">
        <f>IF(基本情報入力シート!W682="","",基本情報入力シート!W682)</f>
        <v/>
      </c>
      <c r="O639" s="660" t="str">
        <f>IF(基本情報入力シート!X682="","",基本情報入力シート!X682)</f>
        <v/>
      </c>
      <c r="P639" s="661" t="str">
        <f>IF(基本情報入力シート!Y682="","",基本情報入力シート!Y682)</f>
        <v/>
      </c>
      <c r="Q639" s="641" t="str">
        <f>IF(基本情報入力シート!Z682="","",基本情報入力シート!Z682)</f>
        <v/>
      </c>
      <c r="R639" s="662" t="str">
        <f>IF(基本情報入力シート!AA682="","",基本情報入力シート!AA682)</f>
        <v/>
      </c>
      <c r="S639" s="157"/>
      <c r="T639" s="663" t="str">
        <f>IF(P639="","",VLOOKUP(P639,【参考】数式用2!$A$3:$C$26,3,FALSE))</f>
        <v/>
      </c>
      <c r="U639" s="664" t="s">
        <v>121</v>
      </c>
      <c r="V639" s="158"/>
      <c r="W639" s="665" t="s">
        <v>122</v>
      </c>
      <c r="X639" s="158"/>
      <c r="Y639" s="664" t="s">
        <v>123</v>
      </c>
      <c r="Z639" s="158"/>
      <c r="AA639" s="664" t="s">
        <v>122</v>
      </c>
      <c r="AB639" s="158"/>
      <c r="AC639" s="664" t="s">
        <v>124</v>
      </c>
      <c r="AD639" s="306" t="s">
        <v>125</v>
      </c>
      <c r="AE639" s="666" t="str">
        <f t="shared" si="25"/>
        <v/>
      </c>
      <c r="AF639" s="667" t="s">
        <v>126</v>
      </c>
      <c r="AG639" s="668" t="str">
        <f t="shared" si="26"/>
        <v/>
      </c>
    </row>
    <row r="640" spans="1:33" ht="36.75" customHeight="1">
      <c r="A640" s="660">
        <f t="shared" si="27"/>
        <v>630</v>
      </c>
      <c r="B640" s="1309" t="str">
        <f>IF(基本情報入力シート!C683="","",基本情報入力シート!C683)</f>
        <v/>
      </c>
      <c r="C640" s="1310"/>
      <c r="D640" s="1310"/>
      <c r="E640" s="1310"/>
      <c r="F640" s="1310"/>
      <c r="G640" s="1310"/>
      <c r="H640" s="1310"/>
      <c r="I640" s="1310"/>
      <c r="J640" s="1310"/>
      <c r="K640" s="1311"/>
      <c r="L640" s="660" t="str">
        <f>IF(基本情報入力シート!M683="","",基本情報入力シート!M683)</f>
        <v/>
      </c>
      <c r="M640" s="660" t="str">
        <f>IF(基本情報入力シート!R683="","",基本情報入力シート!R683)</f>
        <v/>
      </c>
      <c r="N640" s="660" t="str">
        <f>IF(基本情報入力シート!W683="","",基本情報入力シート!W683)</f>
        <v/>
      </c>
      <c r="O640" s="660" t="str">
        <f>IF(基本情報入力シート!X683="","",基本情報入力シート!X683)</f>
        <v/>
      </c>
      <c r="P640" s="661" t="str">
        <f>IF(基本情報入力シート!Y683="","",基本情報入力シート!Y683)</f>
        <v/>
      </c>
      <c r="Q640" s="641" t="str">
        <f>IF(基本情報入力シート!Z683="","",基本情報入力シート!Z683)</f>
        <v/>
      </c>
      <c r="R640" s="662" t="str">
        <f>IF(基本情報入力シート!AA683="","",基本情報入力シート!AA683)</f>
        <v/>
      </c>
      <c r="S640" s="157"/>
      <c r="T640" s="663" t="str">
        <f>IF(P640="","",VLOOKUP(P640,【参考】数式用2!$A$3:$C$26,3,FALSE))</f>
        <v/>
      </c>
      <c r="U640" s="664" t="s">
        <v>121</v>
      </c>
      <c r="V640" s="158"/>
      <c r="W640" s="665" t="s">
        <v>122</v>
      </c>
      <c r="X640" s="158"/>
      <c r="Y640" s="664" t="s">
        <v>123</v>
      </c>
      <c r="Z640" s="158"/>
      <c r="AA640" s="664" t="s">
        <v>122</v>
      </c>
      <c r="AB640" s="158"/>
      <c r="AC640" s="664" t="s">
        <v>124</v>
      </c>
      <c r="AD640" s="306" t="s">
        <v>125</v>
      </c>
      <c r="AE640" s="666" t="str">
        <f t="shared" si="25"/>
        <v/>
      </c>
      <c r="AF640" s="667" t="s">
        <v>126</v>
      </c>
      <c r="AG640" s="668" t="str">
        <f t="shared" si="26"/>
        <v/>
      </c>
    </row>
    <row r="641" spans="1:33" ht="36.75" customHeight="1">
      <c r="A641" s="660">
        <f t="shared" si="27"/>
        <v>631</v>
      </c>
      <c r="B641" s="1309" t="str">
        <f>IF(基本情報入力シート!C684="","",基本情報入力シート!C684)</f>
        <v/>
      </c>
      <c r="C641" s="1310"/>
      <c r="D641" s="1310"/>
      <c r="E641" s="1310"/>
      <c r="F641" s="1310"/>
      <c r="G641" s="1310"/>
      <c r="H641" s="1310"/>
      <c r="I641" s="1310"/>
      <c r="J641" s="1310"/>
      <c r="K641" s="1311"/>
      <c r="L641" s="660" t="str">
        <f>IF(基本情報入力シート!M684="","",基本情報入力シート!M684)</f>
        <v/>
      </c>
      <c r="M641" s="660" t="str">
        <f>IF(基本情報入力シート!R684="","",基本情報入力シート!R684)</f>
        <v/>
      </c>
      <c r="N641" s="660" t="str">
        <f>IF(基本情報入力シート!W684="","",基本情報入力シート!W684)</f>
        <v/>
      </c>
      <c r="O641" s="660" t="str">
        <f>IF(基本情報入力シート!X684="","",基本情報入力シート!X684)</f>
        <v/>
      </c>
      <c r="P641" s="661" t="str">
        <f>IF(基本情報入力シート!Y684="","",基本情報入力シート!Y684)</f>
        <v/>
      </c>
      <c r="Q641" s="641" t="str">
        <f>IF(基本情報入力シート!Z684="","",基本情報入力シート!Z684)</f>
        <v/>
      </c>
      <c r="R641" s="662" t="str">
        <f>IF(基本情報入力シート!AA684="","",基本情報入力シート!AA684)</f>
        <v/>
      </c>
      <c r="S641" s="157"/>
      <c r="T641" s="663" t="str">
        <f>IF(P641="","",VLOOKUP(P641,【参考】数式用2!$A$3:$C$26,3,FALSE))</f>
        <v/>
      </c>
      <c r="U641" s="664" t="s">
        <v>121</v>
      </c>
      <c r="V641" s="158"/>
      <c r="W641" s="665" t="s">
        <v>122</v>
      </c>
      <c r="X641" s="158"/>
      <c r="Y641" s="664" t="s">
        <v>123</v>
      </c>
      <c r="Z641" s="158"/>
      <c r="AA641" s="664" t="s">
        <v>122</v>
      </c>
      <c r="AB641" s="158"/>
      <c r="AC641" s="664" t="s">
        <v>124</v>
      </c>
      <c r="AD641" s="306" t="s">
        <v>125</v>
      </c>
      <c r="AE641" s="666" t="str">
        <f t="shared" si="25"/>
        <v/>
      </c>
      <c r="AF641" s="667" t="s">
        <v>126</v>
      </c>
      <c r="AG641" s="668" t="str">
        <f t="shared" si="26"/>
        <v/>
      </c>
    </row>
    <row r="642" spans="1:33" ht="36.75" customHeight="1">
      <c r="A642" s="660">
        <f t="shared" si="27"/>
        <v>632</v>
      </c>
      <c r="B642" s="1309" t="str">
        <f>IF(基本情報入力シート!C685="","",基本情報入力シート!C685)</f>
        <v/>
      </c>
      <c r="C642" s="1310"/>
      <c r="D642" s="1310"/>
      <c r="E642" s="1310"/>
      <c r="F642" s="1310"/>
      <c r="G642" s="1310"/>
      <c r="H642" s="1310"/>
      <c r="I642" s="1310"/>
      <c r="J642" s="1310"/>
      <c r="K642" s="1311"/>
      <c r="L642" s="660" t="str">
        <f>IF(基本情報入力シート!M685="","",基本情報入力シート!M685)</f>
        <v/>
      </c>
      <c r="M642" s="660" t="str">
        <f>IF(基本情報入力シート!R685="","",基本情報入力シート!R685)</f>
        <v/>
      </c>
      <c r="N642" s="660" t="str">
        <f>IF(基本情報入力シート!W685="","",基本情報入力シート!W685)</f>
        <v/>
      </c>
      <c r="O642" s="660" t="str">
        <f>IF(基本情報入力シート!X685="","",基本情報入力シート!X685)</f>
        <v/>
      </c>
      <c r="P642" s="661" t="str">
        <f>IF(基本情報入力シート!Y685="","",基本情報入力シート!Y685)</f>
        <v/>
      </c>
      <c r="Q642" s="641" t="str">
        <f>IF(基本情報入力シート!Z685="","",基本情報入力シート!Z685)</f>
        <v/>
      </c>
      <c r="R642" s="662" t="str">
        <f>IF(基本情報入力シート!AA685="","",基本情報入力シート!AA685)</f>
        <v/>
      </c>
      <c r="S642" s="157"/>
      <c r="T642" s="663" t="str">
        <f>IF(P642="","",VLOOKUP(P642,【参考】数式用2!$A$3:$C$26,3,FALSE))</f>
        <v/>
      </c>
      <c r="U642" s="664" t="s">
        <v>121</v>
      </c>
      <c r="V642" s="158"/>
      <c r="W642" s="665" t="s">
        <v>122</v>
      </c>
      <c r="X642" s="158"/>
      <c r="Y642" s="664" t="s">
        <v>123</v>
      </c>
      <c r="Z642" s="158"/>
      <c r="AA642" s="664" t="s">
        <v>122</v>
      </c>
      <c r="AB642" s="158"/>
      <c r="AC642" s="664" t="s">
        <v>124</v>
      </c>
      <c r="AD642" s="306" t="s">
        <v>125</v>
      </c>
      <c r="AE642" s="666" t="str">
        <f t="shared" si="25"/>
        <v/>
      </c>
      <c r="AF642" s="667" t="s">
        <v>126</v>
      </c>
      <c r="AG642" s="668" t="str">
        <f t="shared" si="26"/>
        <v/>
      </c>
    </row>
    <row r="643" spans="1:33" ht="36.75" customHeight="1">
      <c r="A643" s="660">
        <f t="shared" si="27"/>
        <v>633</v>
      </c>
      <c r="B643" s="1309" t="str">
        <f>IF(基本情報入力シート!C686="","",基本情報入力シート!C686)</f>
        <v/>
      </c>
      <c r="C643" s="1310"/>
      <c r="D643" s="1310"/>
      <c r="E643" s="1310"/>
      <c r="F643" s="1310"/>
      <c r="G643" s="1310"/>
      <c r="H643" s="1310"/>
      <c r="I643" s="1310"/>
      <c r="J643" s="1310"/>
      <c r="K643" s="1311"/>
      <c r="L643" s="660" t="str">
        <f>IF(基本情報入力シート!M686="","",基本情報入力シート!M686)</f>
        <v/>
      </c>
      <c r="M643" s="660" t="str">
        <f>IF(基本情報入力シート!R686="","",基本情報入力シート!R686)</f>
        <v/>
      </c>
      <c r="N643" s="660" t="str">
        <f>IF(基本情報入力シート!W686="","",基本情報入力シート!W686)</f>
        <v/>
      </c>
      <c r="O643" s="660" t="str">
        <f>IF(基本情報入力シート!X686="","",基本情報入力シート!X686)</f>
        <v/>
      </c>
      <c r="P643" s="661" t="str">
        <f>IF(基本情報入力シート!Y686="","",基本情報入力シート!Y686)</f>
        <v/>
      </c>
      <c r="Q643" s="641" t="str">
        <f>IF(基本情報入力シート!Z686="","",基本情報入力シート!Z686)</f>
        <v/>
      </c>
      <c r="R643" s="662" t="str">
        <f>IF(基本情報入力シート!AA686="","",基本情報入力シート!AA686)</f>
        <v/>
      </c>
      <c r="S643" s="157"/>
      <c r="T643" s="663" t="str">
        <f>IF(P643="","",VLOOKUP(P643,【参考】数式用2!$A$3:$C$26,3,FALSE))</f>
        <v/>
      </c>
      <c r="U643" s="664" t="s">
        <v>121</v>
      </c>
      <c r="V643" s="158"/>
      <c r="W643" s="665" t="s">
        <v>122</v>
      </c>
      <c r="X643" s="158"/>
      <c r="Y643" s="664" t="s">
        <v>123</v>
      </c>
      <c r="Z643" s="158"/>
      <c r="AA643" s="664" t="s">
        <v>122</v>
      </c>
      <c r="AB643" s="158"/>
      <c r="AC643" s="664" t="s">
        <v>124</v>
      </c>
      <c r="AD643" s="306" t="s">
        <v>125</v>
      </c>
      <c r="AE643" s="666" t="str">
        <f t="shared" si="25"/>
        <v/>
      </c>
      <c r="AF643" s="667" t="s">
        <v>126</v>
      </c>
      <c r="AG643" s="668" t="str">
        <f t="shared" si="26"/>
        <v/>
      </c>
    </row>
    <row r="644" spans="1:33" ht="36.75" customHeight="1">
      <c r="A644" s="660">
        <f t="shared" si="27"/>
        <v>634</v>
      </c>
      <c r="B644" s="1309" t="str">
        <f>IF(基本情報入力シート!C687="","",基本情報入力シート!C687)</f>
        <v/>
      </c>
      <c r="C644" s="1310"/>
      <c r="D644" s="1310"/>
      <c r="E644" s="1310"/>
      <c r="F644" s="1310"/>
      <c r="G644" s="1310"/>
      <c r="H644" s="1310"/>
      <c r="I644" s="1310"/>
      <c r="J644" s="1310"/>
      <c r="K644" s="1311"/>
      <c r="L644" s="660" t="str">
        <f>IF(基本情報入力シート!M687="","",基本情報入力シート!M687)</f>
        <v/>
      </c>
      <c r="M644" s="660" t="str">
        <f>IF(基本情報入力シート!R687="","",基本情報入力シート!R687)</f>
        <v/>
      </c>
      <c r="N644" s="660" t="str">
        <f>IF(基本情報入力シート!W687="","",基本情報入力シート!W687)</f>
        <v/>
      </c>
      <c r="O644" s="660" t="str">
        <f>IF(基本情報入力シート!X687="","",基本情報入力シート!X687)</f>
        <v/>
      </c>
      <c r="P644" s="661" t="str">
        <f>IF(基本情報入力シート!Y687="","",基本情報入力シート!Y687)</f>
        <v/>
      </c>
      <c r="Q644" s="641" t="str">
        <f>IF(基本情報入力シート!Z687="","",基本情報入力シート!Z687)</f>
        <v/>
      </c>
      <c r="R644" s="662" t="str">
        <f>IF(基本情報入力シート!AA687="","",基本情報入力シート!AA687)</f>
        <v/>
      </c>
      <c r="S644" s="157"/>
      <c r="T644" s="663" t="str">
        <f>IF(P644="","",VLOOKUP(P644,【参考】数式用2!$A$3:$C$26,3,FALSE))</f>
        <v/>
      </c>
      <c r="U644" s="664" t="s">
        <v>121</v>
      </c>
      <c r="V644" s="158"/>
      <c r="W644" s="665" t="s">
        <v>122</v>
      </c>
      <c r="X644" s="158"/>
      <c r="Y644" s="664" t="s">
        <v>123</v>
      </c>
      <c r="Z644" s="158"/>
      <c r="AA644" s="664" t="s">
        <v>122</v>
      </c>
      <c r="AB644" s="158"/>
      <c r="AC644" s="664" t="s">
        <v>124</v>
      </c>
      <c r="AD644" s="306" t="s">
        <v>125</v>
      </c>
      <c r="AE644" s="666" t="str">
        <f t="shared" si="25"/>
        <v/>
      </c>
      <c r="AF644" s="667" t="s">
        <v>126</v>
      </c>
      <c r="AG644" s="668" t="str">
        <f t="shared" si="26"/>
        <v/>
      </c>
    </row>
    <row r="645" spans="1:33" ht="36.75" customHeight="1">
      <c r="A645" s="660">
        <f t="shared" si="27"/>
        <v>635</v>
      </c>
      <c r="B645" s="1309" t="str">
        <f>IF(基本情報入力シート!C688="","",基本情報入力シート!C688)</f>
        <v/>
      </c>
      <c r="C645" s="1310"/>
      <c r="D645" s="1310"/>
      <c r="E645" s="1310"/>
      <c r="F645" s="1310"/>
      <c r="G645" s="1310"/>
      <c r="H645" s="1310"/>
      <c r="I645" s="1310"/>
      <c r="J645" s="1310"/>
      <c r="K645" s="1311"/>
      <c r="L645" s="660" t="str">
        <f>IF(基本情報入力シート!M688="","",基本情報入力シート!M688)</f>
        <v/>
      </c>
      <c r="M645" s="660" t="str">
        <f>IF(基本情報入力シート!R688="","",基本情報入力シート!R688)</f>
        <v/>
      </c>
      <c r="N645" s="660" t="str">
        <f>IF(基本情報入力シート!W688="","",基本情報入力シート!W688)</f>
        <v/>
      </c>
      <c r="O645" s="660" t="str">
        <f>IF(基本情報入力シート!X688="","",基本情報入力シート!X688)</f>
        <v/>
      </c>
      <c r="P645" s="661" t="str">
        <f>IF(基本情報入力シート!Y688="","",基本情報入力シート!Y688)</f>
        <v/>
      </c>
      <c r="Q645" s="641" t="str">
        <f>IF(基本情報入力シート!Z688="","",基本情報入力シート!Z688)</f>
        <v/>
      </c>
      <c r="R645" s="662" t="str">
        <f>IF(基本情報入力シート!AA688="","",基本情報入力シート!AA688)</f>
        <v/>
      </c>
      <c r="S645" s="157"/>
      <c r="T645" s="663" t="str">
        <f>IF(P645="","",VLOOKUP(P645,【参考】数式用2!$A$3:$C$26,3,FALSE))</f>
        <v/>
      </c>
      <c r="U645" s="664" t="s">
        <v>121</v>
      </c>
      <c r="V645" s="158"/>
      <c r="W645" s="665" t="s">
        <v>122</v>
      </c>
      <c r="X645" s="158"/>
      <c r="Y645" s="664" t="s">
        <v>123</v>
      </c>
      <c r="Z645" s="158"/>
      <c r="AA645" s="664" t="s">
        <v>122</v>
      </c>
      <c r="AB645" s="158"/>
      <c r="AC645" s="664" t="s">
        <v>124</v>
      </c>
      <c r="AD645" s="306" t="s">
        <v>125</v>
      </c>
      <c r="AE645" s="666" t="str">
        <f t="shared" si="25"/>
        <v/>
      </c>
      <c r="AF645" s="667" t="s">
        <v>126</v>
      </c>
      <c r="AG645" s="668" t="str">
        <f t="shared" si="26"/>
        <v/>
      </c>
    </row>
    <row r="646" spans="1:33" ht="36.75" customHeight="1">
      <c r="A646" s="660">
        <f t="shared" si="27"/>
        <v>636</v>
      </c>
      <c r="B646" s="1309" t="str">
        <f>IF(基本情報入力シート!C689="","",基本情報入力シート!C689)</f>
        <v/>
      </c>
      <c r="C646" s="1310"/>
      <c r="D646" s="1310"/>
      <c r="E646" s="1310"/>
      <c r="F646" s="1310"/>
      <c r="G646" s="1310"/>
      <c r="H646" s="1310"/>
      <c r="I646" s="1310"/>
      <c r="J646" s="1310"/>
      <c r="K646" s="1311"/>
      <c r="L646" s="660" t="str">
        <f>IF(基本情報入力シート!M689="","",基本情報入力シート!M689)</f>
        <v/>
      </c>
      <c r="M646" s="660" t="str">
        <f>IF(基本情報入力シート!R689="","",基本情報入力シート!R689)</f>
        <v/>
      </c>
      <c r="N646" s="660" t="str">
        <f>IF(基本情報入力シート!W689="","",基本情報入力シート!W689)</f>
        <v/>
      </c>
      <c r="O646" s="660" t="str">
        <f>IF(基本情報入力シート!X689="","",基本情報入力シート!X689)</f>
        <v/>
      </c>
      <c r="P646" s="661" t="str">
        <f>IF(基本情報入力シート!Y689="","",基本情報入力シート!Y689)</f>
        <v/>
      </c>
      <c r="Q646" s="641" t="str">
        <f>IF(基本情報入力シート!Z689="","",基本情報入力シート!Z689)</f>
        <v/>
      </c>
      <c r="R646" s="662" t="str">
        <f>IF(基本情報入力シート!AA689="","",基本情報入力シート!AA689)</f>
        <v/>
      </c>
      <c r="S646" s="157"/>
      <c r="T646" s="663" t="str">
        <f>IF(P646="","",VLOOKUP(P646,【参考】数式用2!$A$3:$C$26,3,FALSE))</f>
        <v/>
      </c>
      <c r="U646" s="664" t="s">
        <v>121</v>
      </c>
      <c r="V646" s="158"/>
      <c r="W646" s="665" t="s">
        <v>122</v>
      </c>
      <c r="X646" s="158"/>
      <c r="Y646" s="664" t="s">
        <v>123</v>
      </c>
      <c r="Z646" s="158"/>
      <c r="AA646" s="664" t="s">
        <v>122</v>
      </c>
      <c r="AB646" s="158"/>
      <c r="AC646" s="664" t="s">
        <v>124</v>
      </c>
      <c r="AD646" s="306" t="s">
        <v>125</v>
      </c>
      <c r="AE646" s="666" t="str">
        <f t="shared" si="25"/>
        <v/>
      </c>
      <c r="AF646" s="667" t="s">
        <v>126</v>
      </c>
      <c r="AG646" s="668" t="str">
        <f t="shared" si="26"/>
        <v/>
      </c>
    </row>
    <row r="647" spans="1:33" ht="36.75" customHeight="1">
      <c r="A647" s="660">
        <f t="shared" si="27"/>
        <v>637</v>
      </c>
      <c r="B647" s="1309" t="str">
        <f>IF(基本情報入力シート!C690="","",基本情報入力シート!C690)</f>
        <v/>
      </c>
      <c r="C647" s="1310"/>
      <c r="D647" s="1310"/>
      <c r="E647" s="1310"/>
      <c r="F647" s="1310"/>
      <c r="G647" s="1310"/>
      <c r="H647" s="1310"/>
      <c r="I647" s="1310"/>
      <c r="J647" s="1310"/>
      <c r="K647" s="1311"/>
      <c r="L647" s="660" t="str">
        <f>IF(基本情報入力シート!M690="","",基本情報入力シート!M690)</f>
        <v/>
      </c>
      <c r="M647" s="660" t="str">
        <f>IF(基本情報入力シート!R690="","",基本情報入力シート!R690)</f>
        <v/>
      </c>
      <c r="N647" s="660" t="str">
        <f>IF(基本情報入力シート!W690="","",基本情報入力シート!W690)</f>
        <v/>
      </c>
      <c r="O647" s="660" t="str">
        <f>IF(基本情報入力シート!X690="","",基本情報入力シート!X690)</f>
        <v/>
      </c>
      <c r="P647" s="661" t="str">
        <f>IF(基本情報入力シート!Y690="","",基本情報入力シート!Y690)</f>
        <v/>
      </c>
      <c r="Q647" s="641" t="str">
        <f>IF(基本情報入力シート!Z690="","",基本情報入力シート!Z690)</f>
        <v/>
      </c>
      <c r="R647" s="662" t="str">
        <f>IF(基本情報入力シート!AA690="","",基本情報入力シート!AA690)</f>
        <v/>
      </c>
      <c r="S647" s="157"/>
      <c r="T647" s="663" t="str">
        <f>IF(P647="","",VLOOKUP(P647,【参考】数式用2!$A$3:$C$26,3,FALSE))</f>
        <v/>
      </c>
      <c r="U647" s="664" t="s">
        <v>121</v>
      </c>
      <c r="V647" s="158"/>
      <c r="W647" s="665" t="s">
        <v>122</v>
      </c>
      <c r="X647" s="158"/>
      <c r="Y647" s="664" t="s">
        <v>123</v>
      </c>
      <c r="Z647" s="158"/>
      <c r="AA647" s="664" t="s">
        <v>122</v>
      </c>
      <c r="AB647" s="158"/>
      <c r="AC647" s="664" t="s">
        <v>124</v>
      </c>
      <c r="AD647" s="306" t="s">
        <v>125</v>
      </c>
      <c r="AE647" s="666" t="str">
        <f t="shared" si="25"/>
        <v/>
      </c>
      <c r="AF647" s="667" t="s">
        <v>126</v>
      </c>
      <c r="AG647" s="668" t="str">
        <f t="shared" si="26"/>
        <v/>
      </c>
    </row>
    <row r="648" spans="1:33" ht="36.75" customHeight="1">
      <c r="A648" s="660">
        <f t="shared" si="27"/>
        <v>638</v>
      </c>
      <c r="B648" s="1309" t="str">
        <f>IF(基本情報入力シート!C691="","",基本情報入力シート!C691)</f>
        <v/>
      </c>
      <c r="C648" s="1310"/>
      <c r="D648" s="1310"/>
      <c r="E648" s="1310"/>
      <c r="F648" s="1310"/>
      <c r="G648" s="1310"/>
      <c r="H648" s="1310"/>
      <c r="I648" s="1310"/>
      <c r="J648" s="1310"/>
      <c r="K648" s="1311"/>
      <c r="L648" s="660" t="str">
        <f>IF(基本情報入力シート!M691="","",基本情報入力シート!M691)</f>
        <v/>
      </c>
      <c r="M648" s="660" t="str">
        <f>IF(基本情報入力シート!R691="","",基本情報入力シート!R691)</f>
        <v/>
      </c>
      <c r="N648" s="660" t="str">
        <f>IF(基本情報入力シート!W691="","",基本情報入力シート!W691)</f>
        <v/>
      </c>
      <c r="O648" s="660" t="str">
        <f>IF(基本情報入力シート!X691="","",基本情報入力シート!X691)</f>
        <v/>
      </c>
      <c r="P648" s="661" t="str">
        <f>IF(基本情報入力シート!Y691="","",基本情報入力シート!Y691)</f>
        <v/>
      </c>
      <c r="Q648" s="641" t="str">
        <f>IF(基本情報入力シート!Z691="","",基本情報入力シート!Z691)</f>
        <v/>
      </c>
      <c r="R648" s="662" t="str">
        <f>IF(基本情報入力シート!AA691="","",基本情報入力シート!AA691)</f>
        <v/>
      </c>
      <c r="S648" s="157"/>
      <c r="T648" s="663" t="str">
        <f>IF(P648="","",VLOOKUP(P648,【参考】数式用2!$A$3:$C$26,3,FALSE))</f>
        <v/>
      </c>
      <c r="U648" s="664" t="s">
        <v>121</v>
      </c>
      <c r="V648" s="158"/>
      <c r="W648" s="665" t="s">
        <v>122</v>
      </c>
      <c r="X648" s="158"/>
      <c r="Y648" s="664" t="s">
        <v>123</v>
      </c>
      <c r="Z648" s="158"/>
      <c r="AA648" s="664" t="s">
        <v>122</v>
      </c>
      <c r="AB648" s="158"/>
      <c r="AC648" s="664" t="s">
        <v>124</v>
      </c>
      <c r="AD648" s="306" t="s">
        <v>125</v>
      </c>
      <c r="AE648" s="666" t="str">
        <f t="shared" si="25"/>
        <v/>
      </c>
      <c r="AF648" s="667" t="s">
        <v>126</v>
      </c>
      <c r="AG648" s="668" t="str">
        <f t="shared" si="26"/>
        <v/>
      </c>
    </row>
    <row r="649" spans="1:33" ht="36.75" customHeight="1">
      <c r="A649" s="660">
        <f t="shared" si="27"/>
        <v>639</v>
      </c>
      <c r="B649" s="1309" t="str">
        <f>IF(基本情報入力シート!C692="","",基本情報入力シート!C692)</f>
        <v/>
      </c>
      <c r="C649" s="1310"/>
      <c r="D649" s="1310"/>
      <c r="E649" s="1310"/>
      <c r="F649" s="1310"/>
      <c r="G649" s="1310"/>
      <c r="H649" s="1310"/>
      <c r="I649" s="1310"/>
      <c r="J649" s="1310"/>
      <c r="K649" s="1311"/>
      <c r="L649" s="660" t="str">
        <f>IF(基本情報入力シート!M692="","",基本情報入力シート!M692)</f>
        <v/>
      </c>
      <c r="M649" s="660" t="str">
        <f>IF(基本情報入力シート!R692="","",基本情報入力シート!R692)</f>
        <v/>
      </c>
      <c r="N649" s="660" t="str">
        <f>IF(基本情報入力シート!W692="","",基本情報入力シート!W692)</f>
        <v/>
      </c>
      <c r="O649" s="660" t="str">
        <f>IF(基本情報入力シート!X692="","",基本情報入力シート!X692)</f>
        <v/>
      </c>
      <c r="P649" s="661" t="str">
        <f>IF(基本情報入力シート!Y692="","",基本情報入力シート!Y692)</f>
        <v/>
      </c>
      <c r="Q649" s="641" t="str">
        <f>IF(基本情報入力シート!Z692="","",基本情報入力シート!Z692)</f>
        <v/>
      </c>
      <c r="R649" s="662" t="str">
        <f>IF(基本情報入力シート!AA692="","",基本情報入力シート!AA692)</f>
        <v/>
      </c>
      <c r="S649" s="157"/>
      <c r="T649" s="663" t="str">
        <f>IF(P649="","",VLOOKUP(P649,【参考】数式用2!$A$3:$C$26,3,FALSE))</f>
        <v/>
      </c>
      <c r="U649" s="664" t="s">
        <v>121</v>
      </c>
      <c r="V649" s="158"/>
      <c r="W649" s="665" t="s">
        <v>122</v>
      </c>
      <c r="X649" s="158"/>
      <c r="Y649" s="664" t="s">
        <v>123</v>
      </c>
      <c r="Z649" s="158"/>
      <c r="AA649" s="664" t="s">
        <v>122</v>
      </c>
      <c r="AB649" s="158"/>
      <c r="AC649" s="664" t="s">
        <v>124</v>
      </c>
      <c r="AD649" s="306" t="s">
        <v>125</v>
      </c>
      <c r="AE649" s="666" t="str">
        <f t="shared" si="25"/>
        <v/>
      </c>
      <c r="AF649" s="667" t="s">
        <v>126</v>
      </c>
      <c r="AG649" s="668" t="str">
        <f t="shared" si="26"/>
        <v/>
      </c>
    </row>
    <row r="650" spans="1:33" ht="36.75" customHeight="1">
      <c r="A650" s="660">
        <f t="shared" si="27"/>
        <v>640</v>
      </c>
      <c r="B650" s="1309" t="str">
        <f>IF(基本情報入力シート!C693="","",基本情報入力シート!C693)</f>
        <v/>
      </c>
      <c r="C650" s="1310"/>
      <c r="D650" s="1310"/>
      <c r="E650" s="1310"/>
      <c r="F650" s="1310"/>
      <c r="G650" s="1310"/>
      <c r="H650" s="1310"/>
      <c r="I650" s="1310"/>
      <c r="J650" s="1310"/>
      <c r="K650" s="1311"/>
      <c r="L650" s="660" t="str">
        <f>IF(基本情報入力シート!M693="","",基本情報入力シート!M693)</f>
        <v/>
      </c>
      <c r="M650" s="660" t="str">
        <f>IF(基本情報入力シート!R693="","",基本情報入力シート!R693)</f>
        <v/>
      </c>
      <c r="N650" s="660" t="str">
        <f>IF(基本情報入力シート!W693="","",基本情報入力シート!W693)</f>
        <v/>
      </c>
      <c r="O650" s="660" t="str">
        <f>IF(基本情報入力シート!X693="","",基本情報入力シート!X693)</f>
        <v/>
      </c>
      <c r="P650" s="661" t="str">
        <f>IF(基本情報入力シート!Y693="","",基本情報入力シート!Y693)</f>
        <v/>
      </c>
      <c r="Q650" s="641" t="str">
        <f>IF(基本情報入力シート!Z693="","",基本情報入力シート!Z693)</f>
        <v/>
      </c>
      <c r="R650" s="662" t="str">
        <f>IF(基本情報入力シート!AA693="","",基本情報入力シート!AA693)</f>
        <v/>
      </c>
      <c r="S650" s="157"/>
      <c r="T650" s="663" t="str">
        <f>IF(P650="","",VLOOKUP(P650,【参考】数式用2!$A$3:$C$26,3,FALSE))</f>
        <v/>
      </c>
      <c r="U650" s="664" t="s">
        <v>121</v>
      </c>
      <c r="V650" s="158"/>
      <c r="W650" s="665" t="s">
        <v>122</v>
      </c>
      <c r="X650" s="158"/>
      <c r="Y650" s="664" t="s">
        <v>123</v>
      </c>
      <c r="Z650" s="158"/>
      <c r="AA650" s="664" t="s">
        <v>122</v>
      </c>
      <c r="AB650" s="158"/>
      <c r="AC650" s="664" t="s">
        <v>124</v>
      </c>
      <c r="AD650" s="306" t="s">
        <v>125</v>
      </c>
      <c r="AE650" s="666" t="str">
        <f t="shared" si="25"/>
        <v/>
      </c>
      <c r="AF650" s="667" t="s">
        <v>126</v>
      </c>
      <c r="AG650" s="668" t="str">
        <f t="shared" si="26"/>
        <v/>
      </c>
    </row>
    <row r="651" spans="1:33" ht="36.75" customHeight="1">
      <c r="A651" s="660">
        <f t="shared" si="27"/>
        <v>641</v>
      </c>
      <c r="B651" s="1309" t="str">
        <f>IF(基本情報入力シート!C694="","",基本情報入力シート!C694)</f>
        <v/>
      </c>
      <c r="C651" s="1310"/>
      <c r="D651" s="1310"/>
      <c r="E651" s="1310"/>
      <c r="F651" s="1310"/>
      <c r="G651" s="1310"/>
      <c r="H651" s="1310"/>
      <c r="I651" s="1310"/>
      <c r="J651" s="1310"/>
      <c r="K651" s="1311"/>
      <c r="L651" s="660" t="str">
        <f>IF(基本情報入力シート!M694="","",基本情報入力シート!M694)</f>
        <v/>
      </c>
      <c r="M651" s="660" t="str">
        <f>IF(基本情報入力シート!R694="","",基本情報入力シート!R694)</f>
        <v/>
      </c>
      <c r="N651" s="660" t="str">
        <f>IF(基本情報入力シート!W694="","",基本情報入力シート!W694)</f>
        <v/>
      </c>
      <c r="O651" s="660" t="str">
        <f>IF(基本情報入力シート!X694="","",基本情報入力シート!X694)</f>
        <v/>
      </c>
      <c r="P651" s="661" t="str">
        <f>IF(基本情報入力シート!Y694="","",基本情報入力シート!Y694)</f>
        <v/>
      </c>
      <c r="Q651" s="641" t="str">
        <f>IF(基本情報入力シート!Z694="","",基本情報入力シート!Z694)</f>
        <v/>
      </c>
      <c r="R651" s="662" t="str">
        <f>IF(基本情報入力シート!AA694="","",基本情報入力シート!AA694)</f>
        <v/>
      </c>
      <c r="S651" s="157"/>
      <c r="T651" s="663" t="str">
        <f>IF(P651="","",VLOOKUP(P651,【参考】数式用2!$A$3:$C$26,3,FALSE))</f>
        <v/>
      </c>
      <c r="U651" s="664" t="s">
        <v>121</v>
      </c>
      <c r="V651" s="158"/>
      <c r="W651" s="665" t="s">
        <v>122</v>
      </c>
      <c r="X651" s="158"/>
      <c r="Y651" s="664" t="s">
        <v>123</v>
      </c>
      <c r="Z651" s="158"/>
      <c r="AA651" s="664" t="s">
        <v>122</v>
      </c>
      <c r="AB651" s="158"/>
      <c r="AC651" s="664" t="s">
        <v>124</v>
      </c>
      <c r="AD651" s="306" t="s">
        <v>125</v>
      </c>
      <c r="AE651" s="666" t="str">
        <f t="shared" ref="AE651:AE905" si="28">IF(V651&gt;=1,(Z651*12+AB651)-(V651*12+X651)+1,"")</f>
        <v/>
      </c>
      <c r="AF651" s="667" t="s">
        <v>126</v>
      </c>
      <c r="AG651" s="668" t="str">
        <f t="shared" ref="AG651:AG905" si="29">IFERROR(ROUNDDOWN(ROUND(Q651*T651,0)*R651,0)*AE651,"")</f>
        <v/>
      </c>
    </row>
    <row r="652" spans="1:33" ht="36.75" customHeight="1">
      <c r="A652" s="660">
        <f t="shared" si="27"/>
        <v>642</v>
      </c>
      <c r="B652" s="1309" t="str">
        <f>IF(基本情報入力シート!C695="","",基本情報入力シート!C695)</f>
        <v/>
      </c>
      <c r="C652" s="1310"/>
      <c r="D652" s="1310"/>
      <c r="E652" s="1310"/>
      <c r="F652" s="1310"/>
      <c r="G652" s="1310"/>
      <c r="H652" s="1310"/>
      <c r="I652" s="1310"/>
      <c r="J652" s="1310"/>
      <c r="K652" s="1311"/>
      <c r="L652" s="660" t="str">
        <f>IF(基本情報入力シート!M695="","",基本情報入力シート!M695)</f>
        <v/>
      </c>
      <c r="M652" s="660" t="str">
        <f>IF(基本情報入力シート!R695="","",基本情報入力シート!R695)</f>
        <v/>
      </c>
      <c r="N652" s="660" t="str">
        <f>IF(基本情報入力シート!W695="","",基本情報入力シート!W695)</f>
        <v/>
      </c>
      <c r="O652" s="660" t="str">
        <f>IF(基本情報入力シート!X695="","",基本情報入力シート!X695)</f>
        <v/>
      </c>
      <c r="P652" s="661" t="str">
        <f>IF(基本情報入力シート!Y695="","",基本情報入力シート!Y695)</f>
        <v/>
      </c>
      <c r="Q652" s="641" t="str">
        <f>IF(基本情報入力シート!Z695="","",基本情報入力シート!Z695)</f>
        <v/>
      </c>
      <c r="R652" s="662" t="str">
        <f>IF(基本情報入力シート!AA695="","",基本情報入力シート!AA695)</f>
        <v/>
      </c>
      <c r="S652" s="157"/>
      <c r="T652" s="663" t="str">
        <f>IF(P652="","",VLOOKUP(P652,【参考】数式用2!$A$3:$C$26,3,FALSE))</f>
        <v/>
      </c>
      <c r="U652" s="664" t="s">
        <v>121</v>
      </c>
      <c r="V652" s="158"/>
      <c r="W652" s="665" t="s">
        <v>122</v>
      </c>
      <c r="X652" s="158"/>
      <c r="Y652" s="664" t="s">
        <v>123</v>
      </c>
      <c r="Z652" s="158"/>
      <c r="AA652" s="664" t="s">
        <v>122</v>
      </c>
      <c r="AB652" s="158"/>
      <c r="AC652" s="664" t="s">
        <v>124</v>
      </c>
      <c r="AD652" s="306" t="s">
        <v>125</v>
      </c>
      <c r="AE652" s="666" t="str">
        <f t="shared" si="28"/>
        <v/>
      </c>
      <c r="AF652" s="667" t="s">
        <v>126</v>
      </c>
      <c r="AG652" s="668" t="str">
        <f t="shared" si="29"/>
        <v/>
      </c>
    </row>
    <row r="653" spans="1:33" ht="36.75" customHeight="1">
      <c r="A653" s="660">
        <f t="shared" ref="A653:A716" si="30">A652+1</f>
        <v>643</v>
      </c>
      <c r="B653" s="1309" t="str">
        <f>IF(基本情報入力シート!C696="","",基本情報入力シート!C696)</f>
        <v/>
      </c>
      <c r="C653" s="1310"/>
      <c r="D653" s="1310"/>
      <c r="E653" s="1310"/>
      <c r="F653" s="1310"/>
      <c r="G653" s="1310"/>
      <c r="H653" s="1310"/>
      <c r="I653" s="1310"/>
      <c r="J653" s="1310"/>
      <c r="K653" s="1311"/>
      <c r="L653" s="660" t="str">
        <f>IF(基本情報入力シート!M696="","",基本情報入力シート!M696)</f>
        <v/>
      </c>
      <c r="M653" s="660" t="str">
        <f>IF(基本情報入力シート!R696="","",基本情報入力シート!R696)</f>
        <v/>
      </c>
      <c r="N653" s="660" t="str">
        <f>IF(基本情報入力シート!W696="","",基本情報入力シート!W696)</f>
        <v/>
      </c>
      <c r="O653" s="660" t="str">
        <f>IF(基本情報入力シート!X696="","",基本情報入力シート!X696)</f>
        <v/>
      </c>
      <c r="P653" s="661" t="str">
        <f>IF(基本情報入力シート!Y696="","",基本情報入力シート!Y696)</f>
        <v/>
      </c>
      <c r="Q653" s="641" t="str">
        <f>IF(基本情報入力シート!Z696="","",基本情報入力シート!Z696)</f>
        <v/>
      </c>
      <c r="R653" s="662" t="str">
        <f>IF(基本情報入力シート!AA696="","",基本情報入力シート!AA696)</f>
        <v/>
      </c>
      <c r="S653" s="157"/>
      <c r="T653" s="663" t="str">
        <f>IF(P653="","",VLOOKUP(P653,【参考】数式用2!$A$3:$C$26,3,FALSE))</f>
        <v/>
      </c>
      <c r="U653" s="664" t="s">
        <v>121</v>
      </c>
      <c r="V653" s="158"/>
      <c r="W653" s="665" t="s">
        <v>122</v>
      </c>
      <c r="X653" s="158"/>
      <c r="Y653" s="664" t="s">
        <v>123</v>
      </c>
      <c r="Z653" s="158"/>
      <c r="AA653" s="664" t="s">
        <v>122</v>
      </c>
      <c r="AB653" s="158"/>
      <c r="AC653" s="664" t="s">
        <v>124</v>
      </c>
      <c r="AD653" s="306" t="s">
        <v>125</v>
      </c>
      <c r="AE653" s="666" t="str">
        <f t="shared" si="28"/>
        <v/>
      </c>
      <c r="AF653" s="667" t="s">
        <v>126</v>
      </c>
      <c r="AG653" s="668" t="str">
        <f t="shared" si="29"/>
        <v/>
      </c>
    </row>
    <row r="654" spans="1:33" ht="36.75" customHeight="1">
      <c r="A654" s="660">
        <f t="shared" si="30"/>
        <v>644</v>
      </c>
      <c r="B654" s="1309" t="str">
        <f>IF(基本情報入力シート!C697="","",基本情報入力シート!C697)</f>
        <v/>
      </c>
      <c r="C654" s="1310"/>
      <c r="D654" s="1310"/>
      <c r="E654" s="1310"/>
      <c r="F654" s="1310"/>
      <c r="G654" s="1310"/>
      <c r="H654" s="1310"/>
      <c r="I654" s="1310"/>
      <c r="J654" s="1310"/>
      <c r="K654" s="1311"/>
      <c r="L654" s="660" t="str">
        <f>IF(基本情報入力シート!M697="","",基本情報入力シート!M697)</f>
        <v/>
      </c>
      <c r="M654" s="660" t="str">
        <f>IF(基本情報入力シート!R697="","",基本情報入力シート!R697)</f>
        <v/>
      </c>
      <c r="N654" s="660" t="str">
        <f>IF(基本情報入力シート!W697="","",基本情報入力シート!W697)</f>
        <v/>
      </c>
      <c r="O654" s="660" t="str">
        <f>IF(基本情報入力シート!X697="","",基本情報入力シート!X697)</f>
        <v/>
      </c>
      <c r="P654" s="661" t="str">
        <f>IF(基本情報入力シート!Y697="","",基本情報入力シート!Y697)</f>
        <v/>
      </c>
      <c r="Q654" s="641" t="str">
        <f>IF(基本情報入力シート!Z697="","",基本情報入力シート!Z697)</f>
        <v/>
      </c>
      <c r="R654" s="662" t="str">
        <f>IF(基本情報入力シート!AA697="","",基本情報入力シート!AA697)</f>
        <v/>
      </c>
      <c r="S654" s="157"/>
      <c r="T654" s="663" t="str">
        <f>IF(P654="","",VLOOKUP(P654,【参考】数式用2!$A$3:$C$26,3,FALSE))</f>
        <v/>
      </c>
      <c r="U654" s="664" t="s">
        <v>121</v>
      </c>
      <c r="V654" s="158"/>
      <c r="W654" s="665" t="s">
        <v>122</v>
      </c>
      <c r="X654" s="158"/>
      <c r="Y654" s="664" t="s">
        <v>123</v>
      </c>
      <c r="Z654" s="158"/>
      <c r="AA654" s="664" t="s">
        <v>122</v>
      </c>
      <c r="AB654" s="158"/>
      <c r="AC654" s="664" t="s">
        <v>124</v>
      </c>
      <c r="AD654" s="306" t="s">
        <v>125</v>
      </c>
      <c r="AE654" s="666" t="str">
        <f t="shared" si="28"/>
        <v/>
      </c>
      <c r="AF654" s="667" t="s">
        <v>126</v>
      </c>
      <c r="AG654" s="668" t="str">
        <f t="shared" si="29"/>
        <v/>
      </c>
    </row>
    <row r="655" spans="1:33" ht="36.75" customHeight="1">
      <c r="A655" s="660">
        <f t="shared" si="30"/>
        <v>645</v>
      </c>
      <c r="B655" s="1309" t="str">
        <f>IF(基本情報入力シート!C698="","",基本情報入力シート!C698)</f>
        <v/>
      </c>
      <c r="C655" s="1310"/>
      <c r="D655" s="1310"/>
      <c r="E655" s="1310"/>
      <c r="F655" s="1310"/>
      <c r="G655" s="1310"/>
      <c r="H655" s="1310"/>
      <c r="I655" s="1310"/>
      <c r="J655" s="1310"/>
      <c r="K655" s="1311"/>
      <c r="L655" s="660" t="str">
        <f>IF(基本情報入力シート!M698="","",基本情報入力シート!M698)</f>
        <v/>
      </c>
      <c r="M655" s="660" t="str">
        <f>IF(基本情報入力シート!R698="","",基本情報入力シート!R698)</f>
        <v/>
      </c>
      <c r="N655" s="660" t="str">
        <f>IF(基本情報入力シート!W698="","",基本情報入力シート!W698)</f>
        <v/>
      </c>
      <c r="O655" s="660" t="str">
        <f>IF(基本情報入力シート!X698="","",基本情報入力シート!X698)</f>
        <v/>
      </c>
      <c r="P655" s="661" t="str">
        <f>IF(基本情報入力シート!Y698="","",基本情報入力シート!Y698)</f>
        <v/>
      </c>
      <c r="Q655" s="641" t="str">
        <f>IF(基本情報入力シート!Z698="","",基本情報入力シート!Z698)</f>
        <v/>
      </c>
      <c r="R655" s="662" t="str">
        <f>IF(基本情報入力シート!AA698="","",基本情報入力シート!AA698)</f>
        <v/>
      </c>
      <c r="S655" s="157"/>
      <c r="T655" s="663" t="str">
        <f>IF(P655="","",VLOOKUP(P655,【参考】数式用2!$A$3:$C$26,3,FALSE))</f>
        <v/>
      </c>
      <c r="U655" s="664" t="s">
        <v>121</v>
      </c>
      <c r="V655" s="158"/>
      <c r="W655" s="665" t="s">
        <v>122</v>
      </c>
      <c r="X655" s="158"/>
      <c r="Y655" s="664" t="s">
        <v>123</v>
      </c>
      <c r="Z655" s="158"/>
      <c r="AA655" s="664" t="s">
        <v>122</v>
      </c>
      <c r="AB655" s="158"/>
      <c r="AC655" s="664" t="s">
        <v>124</v>
      </c>
      <c r="AD655" s="306" t="s">
        <v>125</v>
      </c>
      <c r="AE655" s="666" t="str">
        <f t="shared" si="28"/>
        <v/>
      </c>
      <c r="AF655" s="667" t="s">
        <v>126</v>
      </c>
      <c r="AG655" s="668" t="str">
        <f t="shared" si="29"/>
        <v/>
      </c>
    </row>
    <row r="656" spans="1:33" ht="36.75" customHeight="1">
      <c r="A656" s="660">
        <f t="shared" si="30"/>
        <v>646</v>
      </c>
      <c r="B656" s="1309" t="str">
        <f>IF(基本情報入力シート!C699="","",基本情報入力シート!C699)</f>
        <v/>
      </c>
      <c r="C656" s="1310"/>
      <c r="D656" s="1310"/>
      <c r="E656" s="1310"/>
      <c r="F656" s="1310"/>
      <c r="G656" s="1310"/>
      <c r="H656" s="1310"/>
      <c r="I656" s="1310"/>
      <c r="J656" s="1310"/>
      <c r="K656" s="1311"/>
      <c r="L656" s="660" t="str">
        <f>IF(基本情報入力シート!M699="","",基本情報入力シート!M699)</f>
        <v/>
      </c>
      <c r="M656" s="660" t="str">
        <f>IF(基本情報入力シート!R699="","",基本情報入力シート!R699)</f>
        <v/>
      </c>
      <c r="N656" s="660" t="str">
        <f>IF(基本情報入力シート!W699="","",基本情報入力シート!W699)</f>
        <v/>
      </c>
      <c r="O656" s="660" t="str">
        <f>IF(基本情報入力シート!X699="","",基本情報入力シート!X699)</f>
        <v/>
      </c>
      <c r="P656" s="661" t="str">
        <f>IF(基本情報入力シート!Y699="","",基本情報入力シート!Y699)</f>
        <v/>
      </c>
      <c r="Q656" s="641" t="str">
        <f>IF(基本情報入力シート!Z699="","",基本情報入力シート!Z699)</f>
        <v/>
      </c>
      <c r="R656" s="662" t="str">
        <f>IF(基本情報入力シート!AA699="","",基本情報入力シート!AA699)</f>
        <v/>
      </c>
      <c r="S656" s="157"/>
      <c r="T656" s="663" t="str">
        <f>IF(P656="","",VLOOKUP(P656,【参考】数式用2!$A$3:$C$26,3,FALSE))</f>
        <v/>
      </c>
      <c r="U656" s="664" t="s">
        <v>121</v>
      </c>
      <c r="V656" s="158"/>
      <c r="W656" s="665" t="s">
        <v>122</v>
      </c>
      <c r="X656" s="158"/>
      <c r="Y656" s="664" t="s">
        <v>123</v>
      </c>
      <c r="Z656" s="158"/>
      <c r="AA656" s="664" t="s">
        <v>122</v>
      </c>
      <c r="AB656" s="158"/>
      <c r="AC656" s="664" t="s">
        <v>124</v>
      </c>
      <c r="AD656" s="306" t="s">
        <v>125</v>
      </c>
      <c r="AE656" s="666" t="str">
        <f t="shared" si="28"/>
        <v/>
      </c>
      <c r="AF656" s="667" t="s">
        <v>126</v>
      </c>
      <c r="AG656" s="668" t="str">
        <f t="shared" si="29"/>
        <v/>
      </c>
    </row>
    <row r="657" spans="1:33" ht="36.75" customHeight="1">
      <c r="A657" s="660">
        <f t="shared" si="30"/>
        <v>647</v>
      </c>
      <c r="B657" s="1309" t="str">
        <f>IF(基本情報入力シート!C700="","",基本情報入力シート!C700)</f>
        <v/>
      </c>
      <c r="C657" s="1310"/>
      <c r="D657" s="1310"/>
      <c r="E657" s="1310"/>
      <c r="F657" s="1310"/>
      <c r="G657" s="1310"/>
      <c r="H657" s="1310"/>
      <c r="I657" s="1310"/>
      <c r="J657" s="1310"/>
      <c r="K657" s="1311"/>
      <c r="L657" s="660" t="str">
        <f>IF(基本情報入力シート!M700="","",基本情報入力シート!M700)</f>
        <v/>
      </c>
      <c r="M657" s="660" t="str">
        <f>IF(基本情報入力シート!R700="","",基本情報入力シート!R700)</f>
        <v/>
      </c>
      <c r="N657" s="660" t="str">
        <f>IF(基本情報入力シート!W700="","",基本情報入力シート!W700)</f>
        <v/>
      </c>
      <c r="O657" s="660" t="str">
        <f>IF(基本情報入力シート!X700="","",基本情報入力シート!X700)</f>
        <v/>
      </c>
      <c r="P657" s="661" t="str">
        <f>IF(基本情報入力シート!Y700="","",基本情報入力シート!Y700)</f>
        <v/>
      </c>
      <c r="Q657" s="641" t="str">
        <f>IF(基本情報入力シート!Z700="","",基本情報入力シート!Z700)</f>
        <v/>
      </c>
      <c r="R657" s="662" t="str">
        <f>IF(基本情報入力シート!AA700="","",基本情報入力シート!AA700)</f>
        <v/>
      </c>
      <c r="S657" s="157"/>
      <c r="T657" s="663" t="str">
        <f>IF(P657="","",VLOOKUP(P657,【参考】数式用2!$A$3:$C$26,3,FALSE))</f>
        <v/>
      </c>
      <c r="U657" s="664" t="s">
        <v>121</v>
      </c>
      <c r="V657" s="158"/>
      <c r="W657" s="665" t="s">
        <v>122</v>
      </c>
      <c r="X657" s="158"/>
      <c r="Y657" s="664" t="s">
        <v>123</v>
      </c>
      <c r="Z657" s="158"/>
      <c r="AA657" s="664" t="s">
        <v>122</v>
      </c>
      <c r="AB657" s="158"/>
      <c r="AC657" s="664" t="s">
        <v>124</v>
      </c>
      <c r="AD657" s="306" t="s">
        <v>125</v>
      </c>
      <c r="AE657" s="666" t="str">
        <f t="shared" si="28"/>
        <v/>
      </c>
      <c r="AF657" s="667" t="s">
        <v>126</v>
      </c>
      <c r="AG657" s="668" t="str">
        <f t="shared" si="29"/>
        <v/>
      </c>
    </row>
    <row r="658" spans="1:33" ht="36.75" customHeight="1">
      <c r="A658" s="660">
        <f t="shared" si="30"/>
        <v>648</v>
      </c>
      <c r="B658" s="1309" t="str">
        <f>IF(基本情報入力シート!C701="","",基本情報入力シート!C701)</f>
        <v/>
      </c>
      <c r="C658" s="1310"/>
      <c r="D658" s="1310"/>
      <c r="E658" s="1310"/>
      <c r="F658" s="1310"/>
      <c r="G658" s="1310"/>
      <c r="H658" s="1310"/>
      <c r="I658" s="1310"/>
      <c r="J658" s="1310"/>
      <c r="K658" s="1311"/>
      <c r="L658" s="660" t="str">
        <f>IF(基本情報入力シート!M701="","",基本情報入力シート!M701)</f>
        <v/>
      </c>
      <c r="M658" s="660" t="str">
        <f>IF(基本情報入力シート!R701="","",基本情報入力シート!R701)</f>
        <v/>
      </c>
      <c r="N658" s="660" t="str">
        <f>IF(基本情報入力シート!W701="","",基本情報入力シート!W701)</f>
        <v/>
      </c>
      <c r="O658" s="660" t="str">
        <f>IF(基本情報入力シート!X701="","",基本情報入力シート!X701)</f>
        <v/>
      </c>
      <c r="P658" s="661" t="str">
        <f>IF(基本情報入力シート!Y701="","",基本情報入力シート!Y701)</f>
        <v/>
      </c>
      <c r="Q658" s="641" t="str">
        <f>IF(基本情報入力シート!Z701="","",基本情報入力シート!Z701)</f>
        <v/>
      </c>
      <c r="R658" s="662" t="str">
        <f>IF(基本情報入力シート!AA701="","",基本情報入力シート!AA701)</f>
        <v/>
      </c>
      <c r="S658" s="157"/>
      <c r="T658" s="663" t="str">
        <f>IF(P658="","",VLOOKUP(P658,【参考】数式用2!$A$3:$C$26,3,FALSE))</f>
        <v/>
      </c>
      <c r="U658" s="664" t="s">
        <v>121</v>
      </c>
      <c r="V658" s="158"/>
      <c r="W658" s="665" t="s">
        <v>122</v>
      </c>
      <c r="X658" s="158"/>
      <c r="Y658" s="664" t="s">
        <v>123</v>
      </c>
      <c r="Z658" s="158"/>
      <c r="AA658" s="664" t="s">
        <v>122</v>
      </c>
      <c r="AB658" s="158"/>
      <c r="AC658" s="664" t="s">
        <v>124</v>
      </c>
      <c r="AD658" s="306" t="s">
        <v>125</v>
      </c>
      <c r="AE658" s="666" t="str">
        <f t="shared" si="28"/>
        <v/>
      </c>
      <c r="AF658" s="667" t="s">
        <v>126</v>
      </c>
      <c r="AG658" s="668" t="str">
        <f t="shared" si="29"/>
        <v/>
      </c>
    </row>
    <row r="659" spans="1:33" ht="36.75" customHeight="1">
      <c r="A659" s="660">
        <f t="shared" si="30"/>
        <v>649</v>
      </c>
      <c r="B659" s="1309" t="str">
        <f>IF(基本情報入力シート!C702="","",基本情報入力シート!C702)</f>
        <v/>
      </c>
      <c r="C659" s="1310"/>
      <c r="D659" s="1310"/>
      <c r="E659" s="1310"/>
      <c r="F659" s="1310"/>
      <c r="G659" s="1310"/>
      <c r="H659" s="1310"/>
      <c r="I659" s="1310"/>
      <c r="J659" s="1310"/>
      <c r="K659" s="1311"/>
      <c r="L659" s="660" t="str">
        <f>IF(基本情報入力シート!M702="","",基本情報入力シート!M702)</f>
        <v/>
      </c>
      <c r="M659" s="660" t="str">
        <f>IF(基本情報入力シート!R702="","",基本情報入力シート!R702)</f>
        <v/>
      </c>
      <c r="N659" s="660" t="str">
        <f>IF(基本情報入力シート!W702="","",基本情報入力シート!W702)</f>
        <v/>
      </c>
      <c r="O659" s="660" t="str">
        <f>IF(基本情報入力シート!X702="","",基本情報入力シート!X702)</f>
        <v/>
      </c>
      <c r="P659" s="661" t="str">
        <f>IF(基本情報入力シート!Y702="","",基本情報入力シート!Y702)</f>
        <v/>
      </c>
      <c r="Q659" s="641" t="str">
        <f>IF(基本情報入力シート!Z702="","",基本情報入力シート!Z702)</f>
        <v/>
      </c>
      <c r="R659" s="662" t="str">
        <f>IF(基本情報入力シート!AA702="","",基本情報入力シート!AA702)</f>
        <v/>
      </c>
      <c r="S659" s="157"/>
      <c r="T659" s="663" t="str">
        <f>IF(P659="","",VLOOKUP(P659,【参考】数式用2!$A$3:$C$26,3,FALSE))</f>
        <v/>
      </c>
      <c r="U659" s="664" t="s">
        <v>121</v>
      </c>
      <c r="V659" s="158"/>
      <c r="W659" s="665" t="s">
        <v>122</v>
      </c>
      <c r="X659" s="158"/>
      <c r="Y659" s="664" t="s">
        <v>123</v>
      </c>
      <c r="Z659" s="158"/>
      <c r="AA659" s="664" t="s">
        <v>122</v>
      </c>
      <c r="AB659" s="158"/>
      <c r="AC659" s="664" t="s">
        <v>124</v>
      </c>
      <c r="AD659" s="306" t="s">
        <v>125</v>
      </c>
      <c r="AE659" s="666" t="str">
        <f t="shared" si="28"/>
        <v/>
      </c>
      <c r="AF659" s="667" t="s">
        <v>126</v>
      </c>
      <c r="AG659" s="668" t="str">
        <f t="shared" si="29"/>
        <v/>
      </c>
    </row>
    <row r="660" spans="1:33" ht="36.75" customHeight="1">
      <c r="A660" s="660">
        <f t="shared" si="30"/>
        <v>650</v>
      </c>
      <c r="B660" s="1309" t="str">
        <f>IF(基本情報入力シート!C703="","",基本情報入力シート!C703)</f>
        <v/>
      </c>
      <c r="C660" s="1310"/>
      <c r="D660" s="1310"/>
      <c r="E660" s="1310"/>
      <c r="F660" s="1310"/>
      <c r="G660" s="1310"/>
      <c r="H660" s="1310"/>
      <c r="I660" s="1310"/>
      <c r="J660" s="1310"/>
      <c r="K660" s="1311"/>
      <c r="L660" s="660" t="str">
        <f>IF(基本情報入力シート!M703="","",基本情報入力シート!M703)</f>
        <v/>
      </c>
      <c r="M660" s="660" t="str">
        <f>IF(基本情報入力シート!R703="","",基本情報入力シート!R703)</f>
        <v/>
      </c>
      <c r="N660" s="660" t="str">
        <f>IF(基本情報入力シート!W703="","",基本情報入力シート!W703)</f>
        <v/>
      </c>
      <c r="O660" s="660" t="str">
        <f>IF(基本情報入力シート!X703="","",基本情報入力シート!X703)</f>
        <v/>
      </c>
      <c r="P660" s="661" t="str">
        <f>IF(基本情報入力シート!Y703="","",基本情報入力シート!Y703)</f>
        <v/>
      </c>
      <c r="Q660" s="641" t="str">
        <f>IF(基本情報入力シート!Z703="","",基本情報入力シート!Z703)</f>
        <v/>
      </c>
      <c r="R660" s="662" t="str">
        <f>IF(基本情報入力シート!AA703="","",基本情報入力シート!AA703)</f>
        <v/>
      </c>
      <c r="S660" s="157"/>
      <c r="T660" s="663" t="str">
        <f>IFERROR(VLOOKUP(P660,【参考】数式用2!$A$3:$C$26,3,FALSE),"")</f>
        <v/>
      </c>
      <c r="U660" s="664" t="s">
        <v>21</v>
      </c>
      <c r="V660" s="158"/>
      <c r="W660" s="665" t="s">
        <v>11</v>
      </c>
      <c r="X660" s="158"/>
      <c r="Y660" s="664" t="s">
        <v>67</v>
      </c>
      <c r="Z660" s="158"/>
      <c r="AA660" s="664" t="s">
        <v>11</v>
      </c>
      <c r="AB660" s="158"/>
      <c r="AC660" s="664" t="s">
        <v>14</v>
      </c>
      <c r="AD660" s="306" t="s">
        <v>30</v>
      </c>
      <c r="AE660" s="666" t="str">
        <f t="shared" si="28"/>
        <v/>
      </c>
      <c r="AF660" s="667" t="s">
        <v>47</v>
      </c>
      <c r="AG660" s="668" t="str">
        <f t="shared" si="29"/>
        <v/>
      </c>
    </row>
    <row r="661" spans="1:33" ht="36.75" customHeight="1">
      <c r="A661" s="660">
        <f t="shared" si="30"/>
        <v>651</v>
      </c>
      <c r="B661" s="1309" t="str">
        <f>IF(基本情報入力シート!C704="","",基本情報入力シート!C704)</f>
        <v/>
      </c>
      <c r="C661" s="1310"/>
      <c r="D661" s="1310"/>
      <c r="E661" s="1310"/>
      <c r="F661" s="1310"/>
      <c r="G661" s="1310"/>
      <c r="H661" s="1310"/>
      <c r="I661" s="1310"/>
      <c r="J661" s="1310"/>
      <c r="K661" s="1311"/>
      <c r="L661" s="660" t="str">
        <f>IF(基本情報入力シート!M704="","",基本情報入力シート!M704)</f>
        <v/>
      </c>
      <c r="M661" s="660" t="str">
        <f>IF(基本情報入力シート!R704="","",基本情報入力シート!R704)</f>
        <v/>
      </c>
      <c r="N661" s="660" t="str">
        <f>IF(基本情報入力シート!W704="","",基本情報入力シート!W704)</f>
        <v/>
      </c>
      <c r="O661" s="660" t="str">
        <f>IF(基本情報入力シート!X704="","",基本情報入力シート!X704)</f>
        <v/>
      </c>
      <c r="P661" s="661" t="str">
        <f>IF(基本情報入力シート!Y704="","",基本情報入力シート!Y704)</f>
        <v/>
      </c>
      <c r="Q661" s="641" t="str">
        <f>IF(基本情報入力シート!Z704="","",基本情報入力シート!Z704)</f>
        <v/>
      </c>
      <c r="R661" s="662" t="str">
        <f>IF(基本情報入力シート!AA704="","",基本情報入力シート!AA704)</f>
        <v/>
      </c>
      <c r="S661" s="157"/>
      <c r="T661" s="663" t="str">
        <f>IFERROR(VLOOKUP(P661,【参考】数式用2!$A$3:$C$26,3,FALSE),"")</f>
        <v/>
      </c>
      <c r="U661" s="664" t="s">
        <v>21</v>
      </c>
      <c r="V661" s="158"/>
      <c r="W661" s="665" t="s">
        <v>11</v>
      </c>
      <c r="X661" s="158"/>
      <c r="Y661" s="664" t="s">
        <v>67</v>
      </c>
      <c r="Z661" s="158"/>
      <c r="AA661" s="664" t="s">
        <v>11</v>
      </c>
      <c r="AB661" s="158"/>
      <c r="AC661" s="664" t="s">
        <v>14</v>
      </c>
      <c r="AD661" s="306" t="s">
        <v>30</v>
      </c>
      <c r="AE661" s="666" t="str">
        <f t="shared" si="28"/>
        <v/>
      </c>
      <c r="AF661" s="667" t="s">
        <v>47</v>
      </c>
      <c r="AG661" s="668" t="str">
        <f t="shared" si="29"/>
        <v/>
      </c>
    </row>
    <row r="662" spans="1:33" ht="36.75" customHeight="1">
      <c r="A662" s="660">
        <f t="shared" si="30"/>
        <v>652</v>
      </c>
      <c r="B662" s="1309" t="str">
        <f>IF(基本情報入力シート!C705="","",基本情報入力シート!C705)</f>
        <v/>
      </c>
      <c r="C662" s="1310"/>
      <c r="D662" s="1310"/>
      <c r="E662" s="1310"/>
      <c r="F662" s="1310"/>
      <c r="G662" s="1310"/>
      <c r="H662" s="1310"/>
      <c r="I662" s="1310"/>
      <c r="J662" s="1310"/>
      <c r="K662" s="1311"/>
      <c r="L662" s="660" t="str">
        <f>IF(基本情報入力シート!M705="","",基本情報入力シート!M705)</f>
        <v/>
      </c>
      <c r="M662" s="660" t="str">
        <f>IF(基本情報入力シート!R705="","",基本情報入力シート!R705)</f>
        <v/>
      </c>
      <c r="N662" s="660" t="str">
        <f>IF(基本情報入力シート!W705="","",基本情報入力シート!W705)</f>
        <v/>
      </c>
      <c r="O662" s="660" t="str">
        <f>IF(基本情報入力シート!X705="","",基本情報入力シート!X705)</f>
        <v/>
      </c>
      <c r="P662" s="661" t="str">
        <f>IF(基本情報入力シート!Y705="","",基本情報入力シート!Y705)</f>
        <v/>
      </c>
      <c r="Q662" s="641" t="str">
        <f>IF(基本情報入力シート!Z705="","",基本情報入力シート!Z705)</f>
        <v/>
      </c>
      <c r="R662" s="662" t="str">
        <f>IF(基本情報入力シート!AA705="","",基本情報入力シート!AA705)</f>
        <v/>
      </c>
      <c r="S662" s="157"/>
      <c r="T662" s="663" t="str">
        <f>IFERROR(VLOOKUP(P662,【参考】数式用2!$A$3:$C$26,3,FALSE),"")</f>
        <v/>
      </c>
      <c r="U662" s="664" t="s">
        <v>121</v>
      </c>
      <c r="V662" s="158"/>
      <c r="W662" s="665" t="s">
        <v>122</v>
      </c>
      <c r="X662" s="158"/>
      <c r="Y662" s="664" t="s">
        <v>123</v>
      </c>
      <c r="Z662" s="158"/>
      <c r="AA662" s="664" t="s">
        <v>122</v>
      </c>
      <c r="AB662" s="158"/>
      <c r="AC662" s="664" t="s">
        <v>124</v>
      </c>
      <c r="AD662" s="306" t="s">
        <v>125</v>
      </c>
      <c r="AE662" s="666" t="str">
        <f t="shared" si="28"/>
        <v/>
      </c>
      <c r="AF662" s="667" t="s">
        <v>126</v>
      </c>
      <c r="AG662" s="668" t="str">
        <f t="shared" si="29"/>
        <v/>
      </c>
    </row>
    <row r="663" spans="1:33" ht="36.75" customHeight="1">
      <c r="A663" s="660">
        <f t="shared" si="30"/>
        <v>653</v>
      </c>
      <c r="B663" s="1309" t="str">
        <f>IF(基本情報入力シート!C706="","",基本情報入力シート!C706)</f>
        <v/>
      </c>
      <c r="C663" s="1310"/>
      <c r="D663" s="1310"/>
      <c r="E663" s="1310"/>
      <c r="F663" s="1310"/>
      <c r="G663" s="1310"/>
      <c r="H663" s="1310"/>
      <c r="I663" s="1310"/>
      <c r="J663" s="1310"/>
      <c r="K663" s="1311"/>
      <c r="L663" s="660" t="str">
        <f>IF(基本情報入力シート!M706="","",基本情報入力シート!M706)</f>
        <v/>
      </c>
      <c r="M663" s="660" t="str">
        <f>IF(基本情報入力シート!R706="","",基本情報入力シート!R706)</f>
        <v/>
      </c>
      <c r="N663" s="660" t="str">
        <f>IF(基本情報入力シート!W706="","",基本情報入力シート!W706)</f>
        <v/>
      </c>
      <c r="O663" s="660" t="str">
        <f>IF(基本情報入力シート!X706="","",基本情報入力シート!X706)</f>
        <v/>
      </c>
      <c r="P663" s="661" t="str">
        <f>IF(基本情報入力シート!Y706="","",基本情報入力シート!Y706)</f>
        <v/>
      </c>
      <c r="Q663" s="641" t="str">
        <f>IF(基本情報入力シート!Z706="","",基本情報入力シート!Z706)</f>
        <v/>
      </c>
      <c r="R663" s="662" t="str">
        <f>IF(基本情報入力シート!AA706="","",基本情報入力シート!AA706)</f>
        <v/>
      </c>
      <c r="S663" s="157"/>
      <c r="T663" s="663" t="str">
        <f>IF(P663="","",VLOOKUP(P663,【参考】数式用2!$A$3:$C$26,3,FALSE))</f>
        <v/>
      </c>
      <c r="U663" s="664" t="s">
        <v>121</v>
      </c>
      <c r="V663" s="158"/>
      <c r="W663" s="665" t="s">
        <v>122</v>
      </c>
      <c r="X663" s="158"/>
      <c r="Y663" s="664" t="s">
        <v>123</v>
      </c>
      <c r="Z663" s="158"/>
      <c r="AA663" s="664" t="s">
        <v>122</v>
      </c>
      <c r="AB663" s="158"/>
      <c r="AC663" s="664" t="s">
        <v>124</v>
      </c>
      <c r="AD663" s="306" t="s">
        <v>125</v>
      </c>
      <c r="AE663" s="666" t="str">
        <f t="shared" si="28"/>
        <v/>
      </c>
      <c r="AF663" s="667" t="s">
        <v>126</v>
      </c>
      <c r="AG663" s="668" t="str">
        <f t="shared" si="29"/>
        <v/>
      </c>
    </row>
    <row r="664" spans="1:33" ht="36.75" customHeight="1">
      <c r="A664" s="660">
        <f t="shared" si="30"/>
        <v>654</v>
      </c>
      <c r="B664" s="1309" t="str">
        <f>IF(基本情報入力シート!C707="","",基本情報入力シート!C707)</f>
        <v/>
      </c>
      <c r="C664" s="1310"/>
      <c r="D664" s="1310"/>
      <c r="E664" s="1310"/>
      <c r="F664" s="1310"/>
      <c r="G664" s="1310"/>
      <c r="H664" s="1310"/>
      <c r="I664" s="1310"/>
      <c r="J664" s="1310"/>
      <c r="K664" s="1311"/>
      <c r="L664" s="660" t="str">
        <f>IF(基本情報入力シート!M707="","",基本情報入力シート!M707)</f>
        <v/>
      </c>
      <c r="M664" s="660" t="str">
        <f>IF(基本情報入力シート!R707="","",基本情報入力シート!R707)</f>
        <v/>
      </c>
      <c r="N664" s="660" t="str">
        <f>IF(基本情報入力シート!W707="","",基本情報入力シート!W707)</f>
        <v/>
      </c>
      <c r="O664" s="660" t="str">
        <f>IF(基本情報入力シート!X707="","",基本情報入力シート!X707)</f>
        <v/>
      </c>
      <c r="P664" s="661" t="str">
        <f>IF(基本情報入力シート!Y707="","",基本情報入力シート!Y707)</f>
        <v/>
      </c>
      <c r="Q664" s="641" t="str">
        <f>IF(基本情報入力シート!Z707="","",基本情報入力シート!Z707)</f>
        <v/>
      </c>
      <c r="R664" s="662" t="str">
        <f>IF(基本情報入力シート!AA707="","",基本情報入力シート!AA707)</f>
        <v/>
      </c>
      <c r="S664" s="157"/>
      <c r="T664" s="663" t="str">
        <f>IF(P664="","",VLOOKUP(P664,【参考】数式用2!$A$3:$C$26,3,FALSE))</f>
        <v/>
      </c>
      <c r="U664" s="664" t="s">
        <v>121</v>
      </c>
      <c r="V664" s="158"/>
      <c r="W664" s="665" t="s">
        <v>122</v>
      </c>
      <c r="X664" s="158"/>
      <c r="Y664" s="664" t="s">
        <v>123</v>
      </c>
      <c r="Z664" s="158"/>
      <c r="AA664" s="664" t="s">
        <v>122</v>
      </c>
      <c r="AB664" s="158"/>
      <c r="AC664" s="664" t="s">
        <v>124</v>
      </c>
      <c r="AD664" s="306" t="s">
        <v>125</v>
      </c>
      <c r="AE664" s="666" t="str">
        <f t="shared" si="28"/>
        <v/>
      </c>
      <c r="AF664" s="667" t="s">
        <v>126</v>
      </c>
      <c r="AG664" s="668" t="str">
        <f t="shared" si="29"/>
        <v/>
      </c>
    </row>
    <row r="665" spans="1:33" ht="36.75" customHeight="1">
      <c r="A665" s="660">
        <f t="shared" si="30"/>
        <v>655</v>
      </c>
      <c r="B665" s="1309" t="str">
        <f>IF(基本情報入力シート!C708="","",基本情報入力シート!C708)</f>
        <v/>
      </c>
      <c r="C665" s="1310"/>
      <c r="D665" s="1310"/>
      <c r="E665" s="1310"/>
      <c r="F665" s="1310"/>
      <c r="G665" s="1310"/>
      <c r="H665" s="1310"/>
      <c r="I665" s="1310"/>
      <c r="J665" s="1310"/>
      <c r="K665" s="1311"/>
      <c r="L665" s="660" t="str">
        <f>IF(基本情報入力シート!M708="","",基本情報入力シート!M708)</f>
        <v/>
      </c>
      <c r="M665" s="660" t="str">
        <f>IF(基本情報入力シート!R708="","",基本情報入力シート!R708)</f>
        <v/>
      </c>
      <c r="N665" s="660" t="str">
        <f>IF(基本情報入力シート!W708="","",基本情報入力シート!W708)</f>
        <v/>
      </c>
      <c r="O665" s="660" t="str">
        <f>IF(基本情報入力シート!X708="","",基本情報入力シート!X708)</f>
        <v/>
      </c>
      <c r="P665" s="661" t="str">
        <f>IF(基本情報入力シート!Y708="","",基本情報入力シート!Y708)</f>
        <v/>
      </c>
      <c r="Q665" s="641" t="str">
        <f>IF(基本情報入力シート!Z708="","",基本情報入力シート!Z708)</f>
        <v/>
      </c>
      <c r="R665" s="662" t="str">
        <f>IF(基本情報入力シート!AA708="","",基本情報入力シート!AA708)</f>
        <v/>
      </c>
      <c r="S665" s="157"/>
      <c r="T665" s="663" t="str">
        <f>IF(P665="","",VLOOKUP(P665,【参考】数式用2!$A$3:$C$26,3,FALSE))</f>
        <v/>
      </c>
      <c r="U665" s="664" t="s">
        <v>121</v>
      </c>
      <c r="V665" s="158"/>
      <c r="W665" s="665" t="s">
        <v>122</v>
      </c>
      <c r="X665" s="158"/>
      <c r="Y665" s="664" t="s">
        <v>123</v>
      </c>
      <c r="Z665" s="158"/>
      <c r="AA665" s="664" t="s">
        <v>122</v>
      </c>
      <c r="AB665" s="158"/>
      <c r="AC665" s="664" t="s">
        <v>124</v>
      </c>
      <c r="AD665" s="306" t="s">
        <v>125</v>
      </c>
      <c r="AE665" s="666" t="str">
        <f t="shared" si="28"/>
        <v/>
      </c>
      <c r="AF665" s="667" t="s">
        <v>126</v>
      </c>
      <c r="AG665" s="668" t="str">
        <f t="shared" si="29"/>
        <v/>
      </c>
    </row>
    <row r="666" spans="1:33" ht="36.75" customHeight="1">
      <c r="A666" s="660">
        <f t="shared" si="30"/>
        <v>656</v>
      </c>
      <c r="B666" s="1309" t="str">
        <f>IF(基本情報入力シート!C709="","",基本情報入力シート!C709)</f>
        <v/>
      </c>
      <c r="C666" s="1310"/>
      <c r="D666" s="1310"/>
      <c r="E666" s="1310"/>
      <c r="F666" s="1310"/>
      <c r="G666" s="1310"/>
      <c r="H666" s="1310"/>
      <c r="I666" s="1310"/>
      <c r="J666" s="1310"/>
      <c r="K666" s="1311"/>
      <c r="L666" s="660" t="str">
        <f>IF(基本情報入力シート!M709="","",基本情報入力シート!M709)</f>
        <v/>
      </c>
      <c r="M666" s="660" t="str">
        <f>IF(基本情報入力シート!R709="","",基本情報入力シート!R709)</f>
        <v/>
      </c>
      <c r="N666" s="660" t="str">
        <f>IF(基本情報入力シート!W709="","",基本情報入力シート!W709)</f>
        <v/>
      </c>
      <c r="O666" s="660" t="str">
        <f>IF(基本情報入力シート!X709="","",基本情報入力シート!X709)</f>
        <v/>
      </c>
      <c r="P666" s="661" t="str">
        <f>IF(基本情報入力シート!Y709="","",基本情報入力シート!Y709)</f>
        <v/>
      </c>
      <c r="Q666" s="641" t="str">
        <f>IF(基本情報入力シート!Z709="","",基本情報入力シート!Z709)</f>
        <v/>
      </c>
      <c r="R666" s="662" t="str">
        <f>IF(基本情報入力シート!AA709="","",基本情報入力シート!AA709)</f>
        <v/>
      </c>
      <c r="S666" s="157"/>
      <c r="T666" s="663" t="str">
        <f>IF(P666="","",VLOOKUP(P666,【参考】数式用2!$A$3:$C$26,3,FALSE))</f>
        <v/>
      </c>
      <c r="U666" s="664" t="s">
        <v>121</v>
      </c>
      <c r="V666" s="158"/>
      <c r="W666" s="665" t="s">
        <v>122</v>
      </c>
      <c r="X666" s="158"/>
      <c r="Y666" s="664" t="s">
        <v>123</v>
      </c>
      <c r="Z666" s="158"/>
      <c r="AA666" s="664" t="s">
        <v>122</v>
      </c>
      <c r="AB666" s="158"/>
      <c r="AC666" s="664" t="s">
        <v>124</v>
      </c>
      <c r="AD666" s="306" t="s">
        <v>125</v>
      </c>
      <c r="AE666" s="666" t="str">
        <f t="shared" si="28"/>
        <v/>
      </c>
      <c r="AF666" s="667" t="s">
        <v>126</v>
      </c>
      <c r="AG666" s="668" t="str">
        <f t="shared" si="29"/>
        <v/>
      </c>
    </row>
    <row r="667" spans="1:33" ht="36.75" customHeight="1">
      <c r="A667" s="660">
        <f t="shared" si="30"/>
        <v>657</v>
      </c>
      <c r="B667" s="1309" t="str">
        <f>IF(基本情報入力シート!C710="","",基本情報入力シート!C710)</f>
        <v/>
      </c>
      <c r="C667" s="1310"/>
      <c r="D667" s="1310"/>
      <c r="E667" s="1310"/>
      <c r="F667" s="1310"/>
      <c r="G667" s="1310"/>
      <c r="H667" s="1310"/>
      <c r="I667" s="1310"/>
      <c r="J667" s="1310"/>
      <c r="K667" s="1311"/>
      <c r="L667" s="660" t="str">
        <f>IF(基本情報入力シート!M710="","",基本情報入力シート!M710)</f>
        <v/>
      </c>
      <c r="M667" s="660" t="str">
        <f>IF(基本情報入力シート!R710="","",基本情報入力シート!R710)</f>
        <v/>
      </c>
      <c r="N667" s="660" t="str">
        <f>IF(基本情報入力シート!W710="","",基本情報入力シート!W710)</f>
        <v/>
      </c>
      <c r="O667" s="660" t="str">
        <f>IF(基本情報入力シート!X710="","",基本情報入力シート!X710)</f>
        <v/>
      </c>
      <c r="P667" s="661" t="str">
        <f>IF(基本情報入力シート!Y710="","",基本情報入力シート!Y710)</f>
        <v/>
      </c>
      <c r="Q667" s="641" t="str">
        <f>IF(基本情報入力シート!Z710="","",基本情報入力シート!Z710)</f>
        <v/>
      </c>
      <c r="R667" s="662" t="str">
        <f>IF(基本情報入力シート!AA710="","",基本情報入力シート!AA710)</f>
        <v/>
      </c>
      <c r="S667" s="157"/>
      <c r="T667" s="663" t="str">
        <f>IF(P667="","",VLOOKUP(P667,【参考】数式用2!$A$3:$C$26,3,FALSE))</f>
        <v/>
      </c>
      <c r="U667" s="664" t="s">
        <v>121</v>
      </c>
      <c r="V667" s="158"/>
      <c r="W667" s="665" t="s">
        <v>122</v>
      </c>
      <c r="X667" s="158"/>
      <c r="Y667" s="664" t="s">
        <v>123</v>
      </c>
      <c r="Z667" s="158"/>
      <c r="AA667" s="664" t="s">
        <v>122</v>
      </c>
      <c r="AB667" s="158"/>
      <c r="AC667" s="664" t="s">
        <v>124</v>
      </c>
      <c r="AD667" s="306" t="s">
        <v>125</v>
      </c>
      <c r="AE667" s="666" t="str">
        <f t="shared" si="28"/>
        <v/>
      </c>
      <c r="AF667" s="667" t="s">
        <v>126</v>
      </c>
      <c r="AG667" s="668" t="str">
        <f t="shared" si="29"/>
        <v/>
      </c>
    </row>
    <row r="668" spans="1:33" ht="36.75" customHeight="1">
      <c r="A668" s="660">
        <f t="shared" si="30"/>
        <v>658</v>
      </c>
      <c r="B668" s="1309" t="str">
        <f>IF(基本情報入力シート!C711="","",基本情報入力シート!C711)</f>
        <v/>
      </c>
      <c r="C668" s="1310"/>
      <c r="D668" s="1310"/>
      <c r="E668" s="1310"/>
      <c r="F668" s="1310"/>
      <c r="G668" s="1310"/>
      <c r="H668" s="1310"/>
      <c r="I668" s="1310"/>
      <c r="J668" s="1310"/>
      <c r="K668" s="1311"/>
      <c r="L668" s="660" t="str">
        <f>IF(基本情報入力シート!M711="","",基本情報入力シート!M711)</f>
        <v/>
      </c>
      <c r="M668" s="660" t="str">
        <f>IF(基本情報入力シート!R711="","",基本情報入力シート!R711)</f>
        <v/>
      </c>
      <c r="N668" s="660" t="str">
        <f>IF(基本情報入力シート!W711="","",基本情報入力シート!W711)</f>
        <v/>
      </c>
      <c r="O668" s="660" t="str">
        <f>IF(基本情報入力シート!X711="","",基本情報入力シート!X711)</f>
        <v/>
      </c>
      <c r="P668" s="661" t="str">
        <f>IF(基本情報入力シート!Y711="","",基本情報入力シート!Y711)</f>
        <v/>
      </c>
      <c r="Q668" s="641" t="str">
        <f>IF(基本情報入力シート!Z711="","",基本情報入力シート!Z711)</f>
        <v/>
      </c>
      <c r="R668" s="662" t="str">
        <f>IF(基本情報入力シート!AA711="","",基本情報入力シート!AA711)</f>
        <v/>
      </c>
      <c r="S668" s="157"/>
      <c r="T668" s="663" t="str">
        <f>IF(P668="","",VLOOKUP(P668,【参考】数式用2!$A$3:$C$26,3,FALSE))</f>
        <v/>
      </c>
      <c r="U668" s="664" t="s">
        <v>121</v>
      </c>
      <c r="V668" s="158"/>
      <c r="W668" s="665" t="s">
        <v>122</v>
      </c>
      <c r="X668" s="158"/>
      <c r="Y668" s="664" t="s">
        <v>123</v>
      </c>
      <c r="Z668" s="158"/>
      <c r="AA668" s="664" t="s">
        <v>122</v>
      </c>
      <c r="AB668" s="158"/>
      <c r="AC668" s="664" t="s">
        <v>124</v>
      </c>
      <c r="AD668" s="306" t="s">
        <v>125</v>
      </c>
      <c r="AE668" s="666" t="str">
        <f t="shared" si="28"/>
        <v/>
      </c>
      <c r="AF668" s="667" t="s">
        <v>126</v>
      </c>
      <c r="AG668" s="668" t="str">
        <f t="shared" si="29"/>
        <v/>
      </c>
    </row>
    <row r="669" spans="1:33" ht="36.75" customHeight="1">
      <c r="A669" s="660">
        <f t="shared" si="30"/>
        <v>659</v>
      </c>
      <c r="B669" s="1309" t="str">
        <f>IF(基本情報入力シート!C712="","",基本情報入力シート!C712)</f>
        <v/>
      </c>
      <c r="C669" s="1310"/>
      <c r="D669" s="1310"/>
      <c r="E669" s="1310"/>
      <c r="F669" s="1310"/>
      <c r="G669" s="1310"/>
      <c r="H669" s="1310"/>
      <c r="I669" s="1310"/>
      <c r="J669" s="1310"/>
      <c r="K669" s="1311"/>
      <c r="L669" s="660" t="str">
        <f>IF(基本情報入力シート!M712="","",基本情報入力シート!M712)</f>
        <v/>
      </c>
      <c r="M669" s="660" t="str">
        <f>IF(基本情報入力シート!R712="","",基本情報入力シート!R712)</f>
        <v/>
      </c>
      <c r="N669" s="660" t="str">
        <f>IF(基本情報入力シート!W712="","",基本情報入力シート!W712)</f>
        <v/>
      </c>
      <c r="O669" s="660" t="str">
        <f>IF(基本情報入力シート!X712="","",基本情報入力シート!X712)</f>
        <v/>
      </c>
      <c r="P669" s="661" t="str">
        <f>IF(基本情報入力シート!Y712="","",基本情報入力シート!Y712)</f>
        <v/>
      </c>
      <c r="Q669" s="641" t="str">
        <f>IF(基本情報入力シート!Z712="","",基本情報入力シート!Z712)</f>
        <v/>
      </c>
      <c r="R669" s="662" t="str">
        <f>IF(基本情報入力シート!AA712="","",基本情報入力シート!AA712)</f>
        <v/>
      </c>
      <c r="S669" s="157"/>
      <c r="T669" s="663" t="str">
        <f>IF(P669="","",VLOOKUP(P669,【参考】数式用2!$A$3:$C$26,3,FALSE))</f>
        <v/>
      </c>
      <c r="U669" s="664" t="s">
        <v>121</v>
      </c>
      <c r="V669" s="158"/>
      <c r="W669" s="665" t="s">
        <v>122</v>
      </c>
      <c r="X669" s="158"/>
      <c r="Y669" s="664" t="s">
        <v>123</v>
      </c>
      <c r="Z669" s="158"/>
      <c r="AA669" s="664" t="s">
        <v>122</v>
      </c>
      <c r="AB669" s="158"/>
      <c r="AC669" s="664" t="s">
        <v>124</v>
      </c>
      <c r="AD669" s="306" t="s">
        <v>125</v>
      </c>
      <c r="AE669" s="666" t="str">
        <f t="shared" si="28"/>
        <v/>
      </c>
      <c r="AF669" s="667" t="s">
        <v>126</v>
      </c>
      <c r="AG669" s="668" t="str">
        <f t="shared" si="29"/>
        <v/>
      </c>
    </row>
    <row r="670" spans="1:33" ht="36.75" customHeight="1">
      <c r="A670" s="660">
        <f t="shared" si="30"/>
        <v>660</v>
      </c>
      <c r="B670" s="1309" t="str">
        <f>IF(基本情報入力シート!C713="","",基本情報入力シート!C713)</f>
        <v/>
      </c>
      <c r="C670" s="1310"/>
      <c r="D670" s="1310"/>
      <c r="E670" s="1310"/>
      <c r="F670" s="1310"/>
      <c r="G670" s="1310"/>
      <c r="H670" s="1310"/>
      <c r="I670" s="1310"/>
      <c r="J670" s="1310"/>
      <c r="K670" s="1311"/>
      <c r="L670" s="660" t="str">
        <f>IF(基本情報入力シート!M713="","",基本情報入力シート!M713)</f>
        <v/>
      </c>
      <c r="M670" s="660" t="str">
        <f>IF(基本情報入力シート!R713="","",基本情報入力シート!R713)</f>
        <v/>
      </c>
      <c r="N670" s="660" t="str">
        <f>IF(基本情報入力シート!W713="","",基本情報入力シート!W713)</f>
        <v/>
      </c>
      <c r="O670" s="660" t="str">
        <f>IF(基本情報入力シート!X713="","",基本情報入力シート!X713)</f>
        <v/>
      </c>
      <c r="P670" s="661" t="str">
        <f>IF(基本情報入力シート!Y713="","",基本情報入力シート!Y713)</f>
        <v/>
      </c>
      <c r="Q670" s="641" t="str">
        <f>IF(基本情報入力シート!Z713="","",基本情報入力シート!Z713)</f>
        <v/>
      </c>
      <c r="R670" s="662" t="str">
        <f>IF(基本情報入力シート!AA713="","",基本情報入力シート!AA713)</f>
        <v/>
      </c>
      <c r="S670" s="157"/>
      <c r="T670" s="663" t="str">
        <f>IF(P670="","",VLOOKUP(P670,【参考】数式用2!$A$3:$C$26,3,FALSE))</f>
        <v/>
      </c>
      <c r="U670" s="664" t="s">
        <v>121</v>
      </c>
      <c r="V670" s="158"/>
      <c r="W670" s="665" t="s">
        <v>122</v>
      </c>
      <c r="X670" s="158"/>
      <c r="Y670" s="664" t="s">
        <v>123</v>
      </c>
      <c r="Z670" s="158"/>
      <c r="AA670" s="664" t="s">
        <v>122</v>
      </c>
      <c r="AB670" s="158"/>
      <c r="AC670" s="664" t="s">
        <v>124</v>
      </c>
      <c r="AD670" s="306" t="s">
        <v>125</v>
      </c>
      <c r="AE670" s="666" t="str">
        <f t="shared" si="28"/>
        <v/>
      </c>
      <c r="AF670" s="667" t="s">
        <v>126</v>
      </c>
      <c r="AG670" s="668" t="str">
        <f t="shared" si="29"/>
        <v/>
      </c>
    </row>
    <row r="671" spans="1:33" ht="36.75" customHeight="1">
      <c r="A671" s="660">
        <f t="shared" si="30"/>
        <v>661</v>
      </c>
      <c r="B671" s="1309" t="str">
        <f>IF(基本情報入力シート!C714="","",基本情報入力シート!C714)</f>
        <v/>
      </c>
      <c r="C671" s="1310"/>
      <c r="D671" s="1310"/>
      <c r="E671" s="1310"/>
      <c r="F671" s="1310"/>
      <c r="G671" s="1310"/>
      <c r="H671" s="1310"/>
      <c r="I671" s="1310"/>
      <c r="J671" s="1310"/>
      <c r="K671" s="1311"/>
      <c r="L671" s="660" t="str">
        <f>IF(基本情報入力シート!M714="","",基本情報入力シート!M714)</f>
        <v/>
      </c>
      <c r="M671" s="660" t="str">
        <f>IF(基本情報入力シート!R714="","",基本情報入力シート!R714)</f>
        <v/>
      </c>
      <c r="N671" s="660" t="str">
        <f>IF(基本情報入力シート!W714="","",基本情報入力シート!W714)</f>
        <v/>
      </c>
      <c r="O671" s="660" t="str">
        <f>IF(基本情報入力シート!X714="","",基本情報入力シート!X714)</f>
        <v/>
      </c>
      <c r="P671" s="661" t="str">
        <f>IF(基本情報入力シート!Y714="","",基本情報入力シート!Y714)</f>
        <v/>
      </c>
      <c r="Q671" s="641" t="str">
        <f>IF(基本情報入力シート!Z714="","",基本情報入力シート!Z714)</f>
        <v/>
      </c>
      <c r="R671" s="662" t="str">
        <f>IF(基本情報入力シート!AA714="","",基本情報入力シート!AA714)</f>
        <v/>
      </c>
      <c r="S671" s="157"/>
      <c r="T671" s="663" t="str">
        <f>IF(P671="","",VLOOKUP(P671,【参考】数式用2!$A$3:$C$26,3,FALSE))</f>
        <v/>
      </c>
      <c r="U671" s="664" t="s">
        <v>121</v>
      </c>
      <c r="V671" s="158"/>
      <c r="W671" s="665" t="s">
        <v>122</v>
      </c>
      <c r="X671" s="158"/>
      <c r="Y671" s="664" t="s">
        <v>123</v>
      </c>
      <c r="Z671" s="158"/>
      <c r="AA671" s="664" t="s">
        <v>122</v>
      </c>
      <c r="AB671" s="158"/>
      <c r="AC671" s="664" t="s">
        <v>124</v>
      </c>
      <c r="AD671" s="306" t="s">
        <v>125</v>
      </c>
      <c r="AE671" s="666" t="str">
        <f t="shared" si="28"/>
        <v/>
      </c>
      <c r="AF671" s="667" t="s">
        <v>126</v>
      </c>
      <c r="AG671" s="668" t="str">
        <f t="shared" si="29"/>
        <v/>
      </c>
    </row>
    <row r="672" spans="1:33" ht="36.75" customHeight="1">
      <c r="A672" s="660">
        <f t="shared" si="30"/>
        <v>662</v>
      </c>
      <c r="B672" s="1309" t="str">
        <f>IF(基本情報入力シート!C715="","",基本情報入力シート!C715)</f>
        <v/>
      </c>
      <c r="C672" s="1310"/>
      <c r="D672" s="1310"/>
      <c r="E672" s="1310"/>
      <c r="F672" s="1310"/>
      <c r="G672" s="1310"/>
      <c r="H672" s="1310"/>
      <c r="I672" s="1310"/>
      <c r="J672" s="1310"/>
      <c r="K672" s="1311"/>
      <c r="L672" s="660" t="str">
        <f>IF(基本情報入力シート!M715="","",基本情報入力シート!M715)</f>
        <v/>
      </c>
      <c r="M672" s="660" t="str">
        <f>IF(基本情報入力シート!R715="","",基本情報入力シート!R715)</f>
        <v/>
      </c>
      <c r="N672" s="660" t="str">
        <f>IF(基本情報入力シート!W715="","",基本情報入力シート!W715)</f>
        <v/>
      </c>
      <c r="O672" s="660" t="str">
        <f>IF(基本情報入力シート!X715="","",基本情報入力シート!X715)</f>
        <v/>
      </c>
      <c r="P672" s="661" t="str">
        <f>IF(基本情報入力シート!Y715="","",基本情報入力シート!Y715)</f>
        <v/>
      </c>
      <c r="Q672" s="641" t="str">
        <f>IF(基本情報入力シート!Z715="","",基本情報入力シート!Z715)</f>
        <v/>
      </c>
      <c r="R672" s="662" t="str">
        <f>IF(基本情報入力シート!AA715="","",基本情報入力シート!AA715)</f>
        <v/>
      </c>
      <c r="S672" s="157"/>
      <c r="T672" s="663" t="str">
        <f>IF(P672="","",VLOOKUP(P672,【参考】数式用2!$A$3:$C$26,3,FALSE))</f>
        <v/>
      </c>
      <c r="U672" s="664" t="s">
        <v>121</v>
      </c>
      <c r="V672" s="158"/>
      <c r="W672" s="665" t="s">
        <v>122</v>
      </c>
      <c r="X672" s="158"/>
      <c r="Y672" s="664" t="s">
        <v>123</v>
      </c>
      <c r="Z672" s="158"/>
      <c r="AA672" s="664" t="s">
        <v>122</v>
      </c>
      <c r="AB672" s="158"/>
      <c r="AC672" s="664" t="s">
        <v>124</v>
      </c>
      <c r="AD672" s="306" t="s">
        <v>125</v>
      </c>
      <c r="AE672" s="666" t="str">
        <f t="shared" si="28"/>
        <v/>
      </c>
      <c r="AF672" s="667" t="s">
        <v>126</v>
      </c>
      <c r="AG672" s="668" t="str">
        <f t="shared" si="29"/>
        <v/>
      </c>
    </row>
    <row r="673" spans="1:33" ht="36.75" customHeight="1">
      <c r="A673" s="660">
        <f t="shared" si="30"/>
        <v>663</v>
      </c>
      <c r="B673" s="1309" t="str">
        <f>IF(基本情報入力シート!C716="","",基本情報入力シート!C716)</f>
        <v/>
      </c>
      <c r="C673" s="1310"/>
      <c r="D673" s="1310"/>
      <c r="E673" s="1310"/>
      <c r="F673" s="1310"/>
      <c r="G673" s="1310"/>
      <c r="H673" s="1310"/>
      <c r="I673" s="1310"/>
      <c r="J673" s="1310"/>
      <c r="K673" s="1311"/>
      <c r="L673" s="660" t="str">
        <f>IF(基本情報入力シート!M716="","",基本情報入力シート!M716)</f>
        <v/>
      </c>
      <c r="M673" s="660" t="str">
        <f>IF(基本情報入力シート!R716="","",基本情報入力シート!R716)</f>
        <v/>
      </c>
      <c r="N673" s="660" t="str">
        <f>IF(基本情報入力シート!W716="","",基本情報入力シート!W716)</f>
        <v/>
      </c>
      <c r="O673" s="660" t="str">
        <f>IF(基本情報入力シート!X716="","",基本情報入力シート!X716)</f>
        <v/>
      </c>
      <c r="P673" s="661" t="str">
        <f>IF(基本情報入力シート!Y716="","",基本情報入力シート!Y716)</f>
        <v/>
      </c>
      <c r="Q673" s="641" t="str">
        <f>IF(基本情報入力シート!Z716="","",基本情報入力シート!Z716)</f>
        <v/>
      </c>
      <c r="R673" s="662" t="str">
        <f>IF(基本情報入力シート!AA716="","",基本情報入力シート!AA716)</f>
        <v/>
      </c>
      <c r="S673" s="157"/>
      <c r="T673" s="663" t="str">
        <f>IF(P673="","",VLOOKUP(P673,【参考】数式用2!$A$3:$C$26,3,FALSE))</f>
        <v/>
      </c>
      <c r="U673" s="664" t="s">
        <v>121</v>
      </c>
      <c r="V673" s="158"/>
      <c r="W673" s="665" t="s">
        <v>122</v>
      </c>
      <c r="X673" s="158"/>
      <c r="Y673" s="664" t="s">
        <v>123</v>
      </c>
      <c r="Z673" s="158"/>
      <c r="AA673" s="664" t="s">
        <v>122</v>
      </c>
      <c r="AB673" s="158"/>
      <c r="AC673" s="664" t="s">
        <v>124</v>
      </c>
      <c r="AD673" s="306" t="s">
        <v>125</v>
      </c>
      <c r="AE673" s="666" t="str">
        <f t="shared" si="28"/>
        <v/>
      </c>
      <c r="AF673" s="667" t="s">
        <v>126</v>
      </c>
      <c r="AG673" s="668" t="str">
        <f t="shared" si="29"/>
        <v/>
      </c>
    </row>
    <row r="674" spans="1:33" ht="36.75" customHeight="1">
      <c r="A674" s="660">
        <f t="shared" si="30"/>
        <v>664</v>
      </c>
      <c r="B674" s="1309" t="str">
        <f>IF(基本情報入力シート!C717="","",基本情報入力シート!C717)</f>
        <v/>
      </c>
      <c r="C674" s="1310"/>
      <c r="D674" s="1310"/>
      <c r="E674" s="1310"/>
      <c r="F674" s="1310"/>
      <c r="G674" s="1310"/>
      <c r="H674" s="1310"/>
      <c r="I674" s="1310"/>
      <c r="J674" s="1310"/>
      <c r="K674" s="1311"/>
      <c r="L674" s="660" t="str">
        <f>IF(基本情報入力シート!M717="","",基本情報入力シート!M717)</f>
        <v/>
      </c>
      <c r="M674" s="660" t="str">
        <f>IF(基本情報入力シート!R717="","",基本情報入力シート!R717)</f>
        <v/>
      </c>
      <c r="N674" s="660" t="str">
        <f>IF(基本情報入力シート!W717="","",基本情報入力シート!W717)</f>
        <v/>
      </c>
      <c r="O674" s="660" t="str">
        <f>IF(基本情報入力シート!X717="","",基本情報入力シート!X717)</f>
        <v/>
      </c>
      <c r="P674" s="661" t="str">
        <f>IF(基本情報入力シート!Y717="","",基本情報入力シート!Y717)</f>
        <v/>
      </c>
      <c r="Q674" s="641" t="str">
        <f>IF(基本情報入力シート!Z717="","",基本情報入力シート!Z717)</f>
        <v/>
      </c>
      <c r="R674" s="662" t="str">
        <f>IF(基本情報入力シート!AA717="","",基本情報入力シート!AA717)</f>
        <v/>
      </c>
      <c r="S674" s="157"/>
      <c r="T674" s="663" t="str">
        <f>IF(P674="","",VLOOKUP(P674,【参考】数式用2!$A$3:$C$26,3,FALSE))</f>
        <v/>
      </c>
      <c r="U674" s="664" t="s">
        <v>121</v>
      </c>
      <c r="V674" s="158"/>
      <c r="W674" s="665" t="s">
        <v>122</v>
      </c>
      <c r="X674" s="158"/>
      <c r="Y674" s="664" t="s">
        <v>123</v>
      </c>
      <c r="Z674" s="158"/>
      <c r="AA674" s="664" t="s">
        <v>122</v>
      </c>
      <c r="AB674" s="158"/>
      <c r="AC674" s="664" t="s">
        <v>124</v>
      </c>
      <c r="AD674" s="306" t="s">
        <v>125</v>
      </c>
      <c r="AE674" s="666" t="str">
        <f t="shared" si="28"/>
        <v/>
      </c>
      <c r="AF674" s="667" t="s">
        <v>126</v>
      </c>
      <c r="AG674" s="668" t="str">
        <f t="shared" si="29"/>
        <v/>
      </c>
    </row>
    <row r="675" spans="1:33" ht="36.75" customHeight="1">
      <c r="A675" s="660">
        <f t="shared" si="30"/>
        <v>665</v>
      </c>
      <c r="B675" s="1309" t="str">
        <f>IF(基本情報入力シート!C718="","",基本情報入力シート!C718)</f>
        <v/>
      </c>
      <c r="C675" s="1310"/>
      <c r="D675" s="1310"/>
      <c r="E675" s="1310"/>
      <c r="F675" s="1310"/>
      <c r="G675" s="1310"/>
      <c r="H675" s="1310"/>
      <c r="I675" s="1310"/>
      <c r="J675" s="1310"/>
      <c r="K675" s="1311"/>
      <c r="L675" s="660" t="str">
        <f>IF(基本情報入力シート!M718="","",基本情報入力シート!M718)</f>
        <v/>
      </c>
      <c r="M675" s="660" t="str">
        <f>IF(基本情報入力シート!R718="","",基本情報入力シート!R718)</f>
        <v/>
      </c>
      <c r="N675" s="660" t="str">
        <f>IF(基本情報入力シート!W718="","",基本情報入力シート!W718)</f>
        <v/>
      </c>
      <c r="O675" s="660" t="str">
        <f>IF(基本情報入力シート!X718="","",基本情報入力シート!X718)</f>
        <v/>
      </c>
      <c r="P675" s="661" t="str">
        <f>IF(基本情報入力シート!Y718="","",基本情報入力シート!Y718)</f>
        <v/>
      </c>
      <c r="Q675" s="641" t="str">
        <f>IF(基本情報入力シート!Z718="","",基本情報入力シート!Z718)</f>
        <v/>
      </c>
      <c r="R675" s="662" t="str">
        <f>IF(基本情報入力シート!AA718="","",基本情報入力シート!AA718)</f>
        <v/>
      </c>
      <c r="S675" s="157"/>
      <c r="T675" s="663" t="str">
        <f>IF(P675="","",VLOOKUP(P675,【参考】数式用2!$A$3:$C$26,3,FALSE))</f>
        <v/>
      </c>
      <c r="U675" s="664" t="s">
        <v>121</v>
      </c>
      <c r="V675" s="158"/>
      <c r="W675" s="665" t="s">
        <v>122</v>
      </c>
      <c r="X675" s="158"/>
      <c r="Y675" s="664" t="s">
        <v>123</v>
      </c>
      <c r="Z675" s="158"/>
      <c r="AA675" s="664" t="s">
        <v>122</v>
      </c>
      <c r="AB675" s="158"/>
      <c r="AC675" s="664" t="s">
        <v>124</v>
      </c>
      <c r="AD675" s="306" t="s">
        <v>125</v>
      </c>
      <c r="AE675" s="666" t="str">
        <f t="shared" si="28"/>
        <v/>
      </c>
      <c r="AF675" s="667" t="s">
        <v>126</v>
      </c>
      <c r="AG675" s="668" t="str">
        <f t="shared" si="29"/>
        <v/>
      </c>
    </row>
    <row r="676" spans="1:33" ht="36.75" customHeight="1">
      <c r="A676" s="660">
        <f t="shared" si="30"/>
        <v>666</v>
      </c>
      <c r="B676" s="1309" t="str">
        <f>IF(基本情報入力シート!C719="","",基本情報入力シート!C719)</f>
        <v/>
      </c>
      <c r="C676" s="1310"/>
      <c r="D676" s="1310"/>
      <c r="E676" s="1310"/>
      <c r="F676" s="1310"/>
      <c r="G676" s="1310"/>
      <c r="H676" s="1310"/>
      <c r="I676" s="1310"/>
      <c r="J676" s="1310"/>
      <c r="K676" s="1311"/>
      <c r="L676" s="660" t="str">
        <f>IF(基本情報入力シート!M719="","",基本情報入力シート!M719)</f>
        <v/>
      </c>
      <c r="M676" s="660" t="str">
        <f>IF(基本情報入力シート!R719="","",基本情報入力シート!R719)</f>
        <v/>
      </c>
      <c r="N676" s="660" t="str">
        <f>IF(基本情報入力シート!W719="","",基本情報入力シート!W719)</f>
        <v/>
      </c>
      <c r="O676" s="660" t="str">
        <f>IF(基本情報入力シート!X719="","",基本情報入力シート!X719)</f>
        <v/>
      </c>
      <c r="P676" s="661" t="str">
        <f>IF(基本情報入力シート!Y719="","",基本情報入力シート!Y719)</f>
        <v/>
      </c>
      <c r="Q676" s="641" t="str">
        <f>IF(基本情報入力シート!Z719="","",基本情報入力シート!Z719)</f>
        <v/>
      </c>
      <c r="R676" s="662" t="str">
        <f>IF(基本情報入力シート!AA719="","",基本情報入力シート!AA719)</f>
        <v/>
      </c>
      <c r="S676" s="157"/>
      <c r="T676" s="663" t="str">
        <f>IF(P676="","",VLOOKUP(P676,【参考】数式用2!$A$3:$C$26,3,FALSE))</f>
        <v/>
      </c>
      <c r="U676" s="664" t="s">
        <v>121</v>
      </c>
      <c r="V676" s="158"/>
      <c r="W676" s="665" t="s">
        <v>122</v>
      </c>
      <c r="X676" s="158"/>
      <c r="Y676" s="664" t="s">
        <v>123</v>
      </c>
      <c r="Z676" s="158"/>
      <c r="AA676" s="664" t="s">
        <v>122</v>
      </c>
      <c r="AB676" s="158"/>
      <c r="AC676" s="664" t="s">
        <v>124</v>
      </c>
      <c r="AD676" s="306" t="s">
        <v>125</v>
      </c>
      <c r="AE676" s="666" t="str">
        <f t="shared" si="28"/>
        <v/>
      </c>
      <c r="AF676" s="667" t="s">
        <v>126</v>
      </c>
      <c r="AG676" s="668" t="str">
        <f t="shared" si="29"/>
        <v/>
      </c>
    </row>
    <row r="677" spans="1:33" ht="36.75" customHeight="1">
      <c r="A677" s="660">
        <f t="shared" si="30"/>
        <v>667</v>
      </c>
      <c r="B677" s="1309" t="str">
        <f>IF(基本情報入力シート!C720="","",基本情報入力シート!C720)</f>
        <v/>
      </c>
      <c r="C677" s="1310"/>
      <c r="D677" s="1310"/>
      <c r="E677" s="1310"/>
      <c r="F677" s="1310"/>
      <c r="G677" s="1310"/>
      <c r="H677" s="1310"/>
      <c r="I677" s="1310"/>
      <c r="J677" s="1310"/>
      <c r="K677" s="1311"/>
      <c r="L677" s="660" t="str">
        <f>IF(基本情報入力シート!M720="","",基本情報入力シート!M720)</f>
        <v/>
      </c>
      <c r="M677" s="660" t="str">
        <f>IF(基本情報入力シート!R720="","",基本情報入力シート!R720)</f>
        <v/>
      </c>
      <c r="N677" s="660" t="str">
        <f>IF(基本情報入力シート!W720="","",基本情報入力シート!W720)</f>
        <v/>
      </c>
      <c r="O677" s="660" t="str">
        <f>IF(基本情報入力シート!X720="","",基本情報入力シート!X720)</f>
        <v/>
      </c>
      <c r="P677" s="661" t="str">
        <f>IF(基本情報入力シート!Y720="","",基本情報入力シート!Y720)</f>
        <v/>
      </c>
      <c r="Q677" s="641" t="str">
        <f>IF(基本情報入力シート!Z720="","",基本情報入力シート!Z720)</f>
        <v/>
      </c>
      <c r="R677" s="662" t="str">
        <f>IF(基本情報入力シート!AA720="","",基本情報入力シート!AA720)</f>
        <v/>
      </c>
      <c r="S677" s="157"/>
      <c r="T677" s="663" t="str">
        <f>IF(P677="","",VLOOKUP(P677,【参考】数式用2!$A$3:$C$26,3,FALSE))</f>
        <v/>
      </c>
      <c r="U677" s="664" t="s">
        <v>121</v>
      </c>
      <c r="V677" s="158"/>
      <c r="W677" s="665" t="s">
        <v>122</v>
      </c>
      <c r="X677" s="158"/>
      <c r="Y677" s="664" t="s">
        <v>123</v>
      </c>
      <c r="Z677" s="158"/>
      <c r="AA677" s="664" t="s">
        <v>122</v>
      </c>
      <c r="AB677" s="158"/>
      <c r="AC677" s="664" t="s">
        <v>124</v>
      </c>
      <c r="AD677" s="306" t="s">
        <v>125</v>
      </c>
      <c r="AE677" s="666" t="str">
        <f t="shared" si="28"/>
        <v/>
      </c>
      <c r="AF677" s="667" t="s">
        <v>126</v>
      </c>
      <c r="AG677" s="668" t="str">
        <f t="shared" si="29"/>
        <v/>
      </c>
    </row>
    <row r="678" spans="1:33" ht="36.75" customHeight="1">
      <c r="A678" s="660">
        <f t="shared" si="30"/>
        <v>668</v>
      </c>
      <c r="B678" s="1309" t="str">
        <f>IF(基本情報入力シート!C721="","",基本情報入力シート!C721)</f>
        <v/>
      </c>
      <c r="C678" s="1310"/>
      <c r="D678" s="1310"/>
      <c r="E678" s="1310"/>
      <c r="F678" s="1310"/>
      <c r="G678" s="1310"/>
      <c r="H678" s="1310"/>
      <c r="I678" s="1310"/>
      <c r="J678" s="1310"/>
      <c r="K678" s="1311"/>
      <c r="L678" s="660" t="str">
        <f>IF(基本情報入力シート!M721="","",基本情報入力シート!M721)</f>
        <v/>
      </c>
      <c r="M678" s="660" t="str">
        <f>IF(基本情報入力シート!R721="","",基本情報入力シート!R721)</f>
        <v/>
      </c>
      <c r="N678" s="660" t="str">
        <f>IF(基本情報入力シート!W721="","",基本情報入力シート!W721)</f>
        <v/>
      </c>
      <c r="O678" s="660" t="str">
        <f>IF(基本情報入力シート!X721="","",基本情報入力シート!X721)</f>
        <v/>
      </c>
      <c r="P678" s="661" t="str">
        <f>IF(基本情報入力シート!Y721="","",基本情報入力シート!Y721)</f>
        <v/>
      </c>
      <c r="Q678" s="641" t="str">
        <f>IF(基本情報入力シート!Z721="","",基本情報入力シート!Z721)</f>
        <v/>
      </c>
      <c r="R678" s="662" t="str">
        <f>IF(基本情報入力シート!AA721="","",基本情報入力シート!AA721)</f>
        <v/>
      </c>
      <c r="S678" s="157"/>
      <c r="T678" s="663" t="str">
        <f>IF(P678="","",VLOOKUP(P678,【参考】数式用2!$A$3:$C$26,3,FALSE))</f>
        <v/>
      </c>
      <c r="U678" s="664" t="s">
        <v>121</v>
      </c>
      <c r="V678" s="158"/>
      <c r="W678" s="665" t="s">
        <v>122</v>
      </c>
      <c r="X678" s="158"/>
      <c r="Y678" s="664" t="s">
        <v>123</v>
      </c>
      <c r="Z678" s="158"/>
      <c r="AA678" s="664" t="s">
        <v>122</v>
      </c>
      <c r="AB678" s="158"/>
      <c r="AC678" s="664" t="s">
        <v>124</v>
      </c>
      <c r="AD678" s="306" t="s">
        <v>125</v>
      </c>
      <c r="AE678" s="666" t="str">
        <f t="shared" si="28"/>
        <v/>
      </c>
      <c r="AF678" s="667" t="s">
        <v>126</v>
      </c>
      <c r="AG678" s="668" t="str">
        <f t="shared" si="29"/>
        <v/>
      </c>
    </row>
    <row r="679" spans="1:33" ht="36.75" customHeight="1">
      <c r="A679" s="660">
        <f t="shared" si="30"/>
        <v>669</v>
      </c>
      <c r="B679" s="1309" t="str">
        <f>IF(基本情報入力シート!C722="","",基本情報入力シート!C722)</f>
        <v/>
      </c>
      <c r="C679" s="1310"/>
      <c r="D679" s="1310"/>
      <c r="E679" s="1310"/>
      <c r="F679" s="1310"/>
      <c r="G679" s="1310"/>
      <c r="H679" s="1310"/>
      <c r="I679" s="1310"/>
      <c r="J679" s="1310"/>
      <c r="K679" s="1311"/>
      <c r="L679" s="660" t="str">
        <f>IF(基本情報入力シート!M722="","",基本情報入力シート!M722)</f>
        <v/>
      </c>
      <c r="M679" s="660" t="str">
        <f>IF(基本情報入力シート!R722="","",基本情報入力シート!R722)</f>
        <v/>
      </c>
      <c r="N679" s="660" t="str">
        <f>IF(基本情報入力シート!W722="","",基本情報入力シート!W722)</f>
        <v/>
      </c>
      <c r="O679" s="660" t="str">
        <f>IF(基本情報入力シート!X722="","",基本情報入力シート!X722)</f>
        <v/>
      </c>
      <c r="P679" s="661" t="str">
        <f>IF(基本情報入力シート!Y722="","",基本情報入力シート!Y722)</f>
        <v/>
      </c>
      <c r="Q679" s="641" t="str">
        <f>IF(基本情報入力シート!Z722="","",基本情報入力シート!Z722)</f>
        <v/>
      </c>
      <c r="R679" s="662" t="str">
        <f>IF(基本情報入力シート!AA722="","",基本情報入力シート!AA722)</f>
        <v/>
      </c>
      <c r="S679" s="157"/>
      <c r="T679" s="663" t="str">
        <f>IF(P679="","",VLOOKUP(P679,【参考】数式用2!$A$3:$C$26,3,FALSE))</f>
        <v/>
      </c>
      <c r="U679" s="664" t="s">
        <v>121</v>
      </c>
      <c r="V679" s="158"/>
      <c r="W679" s="665" t="s">
        <v>122</v>
      </c>
      <c r="X679" s="158"/>
      <c r="Y679" s="664" t="s">
        <v>123</v>
      </c>
      <c r="Z679" s="158"/>
      <c r="AA679" s="664" t="s">
        <v>122</v>
      </c>
      <c r="AB679" s="158"/>
      <c r="AC679" s="664" t="s">
        <v>124</v>
      </c>
      <c r="AD679" s="306" t="s">
        <v>125</v>
      </c>
      <c r="AE679" s="666" t="str">
        <f t="shared" si="28"/>
        <v/>
      </c>
      <c r="AF679" s="667" t="s">
        <v>126</v>
      </c>
      <c r="AG679" s="668" t="str">
        <f t="shared" si="29"/>
        <v/>
      </c>
    </row>
    <row r="680" spans="1:33" ht="36.75" customHeight="1">
      <c r="A680" s="660">
        <f t="shared" si="30"/>
        <v>670</v>
      </c>
      <c r="B680" s="1309" t="str">
        <f>IF(基本情報入力シート!C723="","",基本情報入力シート!C723)</f>
        <v/>
      </c>
      <c r="C680" s="1310"/>
      <c r="D680" s="1310"/>
      <c r="E680" s="1310"/>
      <c r="F680" s="1310"/>
      <c r="G680" s="1310"/>
      <c r="H680" s="1310"/>
      <c r="I680" s="1310"/>
      <c r="J680" s="1310"/>
      <c r="K680" s="1311"/>
      <c r="L680" s="660" t="str">
        <f>IF(基本情報入力シート!M723="","",基本情報入力シート!M723)</f>
        <v/>
      </c>
      <c r="M680" s="660" t="str">
        <f>IF(基本情報入力シート!R723="","",基本情報入力シート!R723)</f>
        <v/>
      </c>
      <c r="N680" s="660" t="str">
        <f>IF(基本情報入力シート!W723="","",基本情報入力シート!W723)</f>
        <v/>
      </c>
      <c r="O680" s="660" t="str">
        <f>IF(基本情報入力シート!X723="","",基本情報入力シート!X723)</f>
        <v/>
      </c>
      <c r="P680" s="661" t="str">
        <f>IF(基本情報入力シート!Y723="","",基本情報入力シート!Y723)</f>
        <v/>
      </c>
      <c r="Q680" s="641" t="str">
        <f>IF(基本情報入力シート!Z723="","",基本情報入力シート!Z723)</f>
        <v/>
      </c>
      <c r="R680" s="662" t="str">
        <f>IF(基本情報入力シート!AA723="","",基本情報入力シート!AA723)</f>
        <v/>
      </c>
      <c r="S680" s="157"/>
      <c r="T680" s="663" t="str">
        <f>IF(P680="","",VLOOKUP(P680,【参考】数式用2!$A$3:$C$26,3,FALSE))</f>
        <v/>
      </c>
      <c r="U680" s="664" t="s">
        <v>121</v>
      </c>
      <c r="V680" s="158"/>
      <c r="W680" s="665" t="s">
        <v>122</v>
      </c>
      <c r="X680" s="158"/>
      <c r="Y680" s="664" t="s">
        <v>123</v>
      </c>
      <c r="Z680" s="158"/>
      <c r="AA680" s="664" t="s">
        <v>122</v>
      </c>
      <c r="AB680" s="158"/>
      <c r="AC680" s="664" t="s">
        <v>124</v>
      </c>
      <c r="AD680" s="306" t="s">
        <v>125</v>
      </c>
      <c r="AE680" s="666" t="str">
        <f t="shared" si="28"/>
        <v/>
      </c>
      <c r="AF680" s="667" t="s">
        <v>126</v>
      </c>
      <c r="AG680" s="668" t="str">
        <f t="shared" si="29"/>
        <v/>
      </c>
    </row>
    <row r="681" spans="1:33" ht="36.75" customHeight="1">
      <c r="A681" s="660">
        <f t="shared" si="30"/>
        <v>671</v>
      </c>
      <c r="B681" s="1309" t="str">
        <f>IF(基本情報入力シート!C724="","",基本情報入力シート!C724)</f>
        <v/>
      </c>
      <c r="C681" s="1310"/>
      <c r="D681" s="1310"/>
      <c r="E681" s="1310"/>
      <c r="F681" s="1310"/>
      <c r="G681" s="1310"/>
      <c r="H681" s="1310"/>
      <c r="I681" s="1310"/>
      <c r="J681" s="1310"/>
      <c r="K681" s="1311"/>
      <c r="L681" s="660" t="str">
        <f>IF(基本情報入力シート!M724="","",基本情報入力シート!M724)</f>
        <v/>
      </c>
      <c r="M681" s="660" t="str">
        <f>IF(基本情報入力シート!R724="","",基本情報入力シート!R724)</f>
        <v/>
      </c>
      <c r="N681" s="660" t="str">
        <f>IF(基本情報入力シート!W724="","",基本情報入力シート!W724)</f>
        <v/>
      </c>
      <c r="O681" s="660" t="str">
        <f>IF(基本情報入力シート!X724="","",基本情報入力シート!X724)</f>
        <v/>
      </c>
      <c r="P681" s="661" t="str">
        <f>IF(基本情報入力シート!Y724="","",基本情報入力シート!Y724)</f>
        <v/>
      </c>
      <c r="Q681" s="641" t="str">
        <f>IF(基本情報入力シート!Z724="","",基本情報入力シート!Z724)</f>
        <v/>
      </c>
      <c r="R681" s="662" t="str">
        <f>IF(基本情報入力シート!AA724="","",基本情報入力シート!AA724)</f>
        <v/>
      </c>
      <c r="S681" s="157"/>
      <c r="T681" s="663" t="str">
        <f>IF(P681="","",VLOOKUP(P681,【参考】数式用2!$A$3:$C$26,3,FALSE))</f>
        <v/>
      </c>
      <c r="U681" s="664" t="s">
        <v>121</v>
      </c>
      <c r="V681" s="158"/>
      <c r="W681" s="665" t="s">
        <v>122</v>
      </c>
      <c r="X681" s="158"/>
      <c r="Y681" s="664" t="s">
        <v>123</v>
      </c>
      <c r="Z681" s="158"/>
      <c r="AA681" s="664" t="s">
        <v>122</v>
      </c>
      <c r="AB681" s="158"/>
      <c r="AC681" s="664" t="s">
        <v>124</v>
      </c>
      <c r="AD681" s="306" t="s">
        <v>125</v>
      </c>
      <c r="AE681" s="666" t="str">
        <f t="shared" si="28"/>
        <v/>
      </c>
      <c r="AF681" s="667" t="s">
        <v>126</v>
      </c>
      <c r="AG681" s="668" t="str">
        <f t="shared" si="29"/>
        <v/>
      </c>
    </row>
    <row r="682" spans="1:33" ht="36.75" customHeight="1">
      <c r="A682" s="660">
        <f t="shared" si="30"/>
        <v>672</v>
      </c>
      <c r="B682" s="1309" t="str">
        <f>IF(基本情報入力シート!C725="","",基本情報入力シート!C725)</f>
        <v/>
      </c>
      <c r="C682" s="1310"/>
      <c r="D682" s="1310"/>
      <c r="E682" s="1310"/>
      <c r="F682" s="1310"/>
      <c r="G682" s="1310"/>
      <c r="H682" s="1310"/>
      <c r="I682" s="1310"/>
      <c r="J682" s="1310"/>
      <c r="K682" s="1311"/>
      <c r="L682" s="660" t="str">
        <f>IF(基本情報入力シート!M725="","",基本情報入力シート!M725)</f>
        <v/>
      </c>
      <c r="M682" s="660" t="str">
        <f>IF(基本情報入力シート!R725="","",基本情報入力シート!R725)</f>
        <v/>
      </c>
      <c r="N682" s="660" t="str">
        <f>IF(基本情報入力シート!W725="","",基本情報入力シート!W725)</f>
        <v/>
      </c>
      <c r="O682" s="660" t="str">
        <f>IF(基本情報入力シート!X725="","",基本情報入力シート!X725)</f>
        <v/>
      </c>
      <c r="P682" s="661" t="str">
        <f>IF(基本情報入力シート!Y725="","",基本情報入力シート!Y725)</f>
        <v/>
      </c>
      <c r="Q682" s="641" t="str">
        <f>IF(基本情報入力シート!Z725="","",基本情報入力シート!Z725)</f>
        <v/>
      </c>
      <c r="R682" s="662" t="str">
        <f>IF(基本情報入力シート!AA725="","",基本情報入力シート!AA725)</f>
        <v/>
      </c>
      <c r="S682" s="157"/>
      <c r="T682" s="663" t="str">
        <f>IF(P682="","",VLOOKUP(P682,【参考】数式用2!$A$3:$C$26,3,FALSE))</f>
        <v/>
      </c>
      <c r="U682" s="664" t="s">
        <v>121</v>
      </c>
      <c r="V682" s="158"/>
      <c r="W682" s="665" t="s">
        <v>122</v>
      </c>
      <c r="X682" s="158"/>
      <c r="Y682" s="664" t="s">
        <v>123</v>
      </c>
      <c r="Z682" s="158"/>
      <c r="AA682" s="664" t="s">
        <v>122</v>
      </c>
      <c r="AB682" s="158"/>
      <c r="AC682" s="664" t="s">
        <v>124</v>
      </c>
      <c r="AD682" s="306" t="s">
        <v>125</v>
      </c>
      <c r="AE682" s="666" t="str">
        <f t="shared" si="28"/>
        <v/>
      </c>
      <c r="AF682" s="667" t="s">
        <v>126</v>
      </c>
      <c r="AG682" s="668" t="str">
        <f t="shared" si="29"/>
        <v/>
      </c>
    </row>
    <row r="683" spans="1:33" ht="36.75" customHeight="1">
      <c r="A683" s="660">
        <f t="shared" si="30"/>
        <v>673</v>
      </c>
      <c r="B683" s="1309" t="str">
        <f>IF(基本情報入力シート!C726="","",基本情報入力シート!C726)</f>
        <v/>
      </c>
      <c r="C683" s="1310"/>
      <c r="D683" s="1310"/>
      <c r="E683" s="1310"/>
      <c r="F683" s="1310"/>
      <c r="G683" s="1310"/>
      <c r="H683" s="1310"/>
      <c r="I683" s="1310"/>
      <c r="J683" s="1310"/>
      <c r="K683" s="1311"/>
      <c r="L683" s="660" t="str">
        <f>IF(基本情報入力シート!M726="","",基本情報入力シート!M726)</f>
        <v/>
      </c>
      <c r="M683" s="660" t="str">
        <f>IF(基本情報入力シート!R726="","",基本情報入力シート!R726)</f>
        <v/>
      </c>
      <c r="N683" s="660" t="str">
        <f>IF(基本情報入力シート!W726="","",基本情報入力シート!W726)</f>
        <v/>
      </c>
      <c r="O683" s="660" t="str">
        <f>IF(基本情報入力シート!X726="","",基本情報入力シート!X726)</f>
        <v/>
      </c>
      <c r="P683" s="661" t="str">
        <f>IF(基本情報入力シート!Y726="","",基本情報入力シート!Y726)</f>
        <v/>
      </c>
      <c r="Q683" s="641" t="str">
        <f>IF(基本情報入力シート!Z726="","",基本情報入力シート!Z726)</f>
        <v/>
      </c>
      <c r="R683" s="662" t="str">
        <f>IF(基本情報入力シート!AA726="","",基本情報入力シート!AA726)</f>
        <v/>
      </c>
      <c r="S683" s="157"/>
      <c r="T683" s="663" t="str">
        <f>IF(P683="","",VLOOKUP(P683,【参考】数式用2!$A$3:$C$26,3,FALSE))</f>
        <v/>
      </c>
      <c r="U683" s="664" t="s">
        <v>121</v>
      </c>
      <c r="V683" s="158"/>
      <c r="W683" s="665" t="s">
        <v>122</v>
      </c>
      <c r="X683" s="158"/>
      <c r="Y683" s="664" t="s">
        <v>123</v>
      </c>
      <c r="Z683" s="158"/>
      <c r="AA683" s="664" t="s">
        <v>122</v>
      </c>
      <c r="AB683" s="158"/>
      <c r="AC683" s="664" t="s">
        <v>124</v>
      </c>
      <c r="AD683" s="306" t="s">
        <v>125</v>
      </c>
      <c r="AE683" s="666" t="str">
        <f t="shared" si="28"/>
        <v/>
      </c>
      <c r="AF683" s="667" t="s">
        <v>126</v>
      </c>
      <c r="AG683" s="668" t="str">
        <f t="shared" si="29"/>
        <v/>
      </c>
    </row>
    <row r="684" spans="1:33" ht="36.75" customHeight="1">
      <c r="A684" s="660">
        <f t="shared" si="30"/>
        <v>674</v>
      </c>
      <c r="B684" s="1309" t="str">
        <f>IF(基本情報入力シート!C727="","",基本情報入力シート!C727)</f>
        <v/>
      </c>
      <c r="C684" s="1310"/>
      <c r="D684" s="1310"/>
      <c r="E684" s="1310"/>
      <c r="F684" s="1310"/>
      <c r="G684" s="1310"/>
      <c r="H684" s="1310"/>
      <c r="I684" s="1310"/>
      <c r="J684" s="1310"/>
      <c r="K684" s="1311"/>
      <c r="L684" s="660" t="str">
        <f>IF(基本情報入力シート!M727="","",基本情報入力シート!M727)</f>
        <v/>
      </c>
      <c r="M684" s="660" t="str">
        <f>IF(基本情報入力シート!R727="","",基本情報入力シート!R727)</f>
        <v/>
      </c>
      <c r="N684" s="660" t="str">
        <f>IF(基本情報入力シート!W727="","",基本情報入力シート!W727)</f>
        <v/>
      </c>
      <c r="O684" s="660" t="str">
        <f>IF(基本情報入力シート!X727="","",基本情報入力シート!X727)</f>
        <v/>
      </c>
      <c r="P684" s="661" t="str">
        <f>IF(基本情報入力シート!Y727="","",基本情報入力シート!Y727)</f>
        <v/>
      </c>
      <c r="Q684" s="641" t="str">
        <f>IF(基本情報入力シート!Z727="","",基本情報入力シート!Z727)</f>
        <v/>
      </c>
      <c r="R684" s="662" t="str">
        <f>IF(基本情報入力シート!AA727="","",基本情報入力シート!AA727)</f>
        <v/>
      </c>
      <c r="S684" s="157"/>
      <c r="T684" s="663" t="str">
        <f>IF(P684="","",VLOOKUP(P684,【参考】数式用2!$A$3:$C$26,3,FALSE))</f>
        <v/>
      </c>
      <c r="U684" s="664" t="s">
        <v>121</v>
      </c>
      <c r="V684" s="158"/>
      <c r="W684" s="665" t="s">
        <v>122</v>
      </c>
      <c r="X684" s="158"/>
      <c r="Y684" s="664" t="s">
        <v>123</v>
      </c>
      <c r="Z684" s="158"/>
      <c r="AA684" s="664" t="s">
        <v>122</v>
      </c>
      <c r="AB684" s="158"/>
      <c r="AC684" s="664" t="s">
        <v>124</v>
      </c>
      <c r="AD684" s="306" t="s">
        <v>125</v>
      </c>
      <c r="AE684" s="666" t="str">
        <f t="shared" si="28"/>
        <v/>
      </c>
      <c r="AF684" s="667" t="s">
        <v>126</v>
      </c>
      <c r="AG684" s="668" t="str">
        <f t="shared" si="29"/>
        <v/>
      </c>
    </row>
    <row r="685" spans="1:33" ht="36.75" customHeight="1">
      <c r="A685" s="660">
        <f t="shared" si="30"/>
        <v>675</v>
      </c>
      <c r="B685" s="1309" t="str">
        <f>IF(基本情報入力シート!C728="","",基本情報入力シート!C728)</f>
        <v/>
      </c>
      <c r="C685" s="1310"/>
      <c r="D685" s="1310"/>
      <c r="E685" s="1310"/>
      <c r="F685" s="1310"/>
      <c r="G685" s="1310"/>
      <c r="H685" s="1310"/>
      <c r="I685" s="1310"/>
      <c r="J685" s="1310"/>
      <c r="K685" s="1311"/>
      <c r="L685" s="660" t="str">
        <f>IF(基本情報入力シート!M728="","",基本情報入力シート!M728)</f>
        <v/>
      </c>
      <c r="M685" s="660" t="str">
        <f>IF(基本情報入力シート!R728="","",基本情報入力シート!R728)</f>
        <v/>
      </c>
      <c r="N685" s="660" t="str">
        <f>IF(基本情報入力シート!W728="","",基本情報入力シート!W728)</f>
        <v/>
      </c>
      <c r="O685" s="660" t="str">
        <f>IF(基本情報入力シート!X728="","",基本情報入力シート!X728)</f>
        <v/>
      </c>
      <c r="P685" s="661" t="str">
        <f>IF(基本情報入力シート!Y728="","",基本情報入力シート!Y728)</f>
        <v/>
      </c>
      <c r="Q685" s="641" t="str">
        <f>IF(基本情報入力シート!Z728="","",基本情報入力シート!Z728)</f>
        <v/>
      </c>
      <c r="R685" s="662" t="str">
        <f>IF(基本情報入力シート!AA728="","",基本情報入力シート!AA728)</f>
        <v/>
      </c>
      <c r="S685" s="157"/>
      <c r="T685" s="663" t="str">
        <f>IF(P685="","",VLOOKUP(P685,【参考】数式用2!$A$3:$C$26,3,FALSE))</f>
        <v/>
      </c>
      <c r="U685" s="664" t="s">
        <v>121</v>
      </c>
      <c r="V685" s="158"/>
      <c r="W685" s="665" t="s">
        <v>122</v>
      </c>
      <c r="X685" s="158"/>
      <c r="Y685" s="664" t="s">
        <v>123</v>
      </c>
      <c r="Z685" s="158"/>
      <c r="AA685" s="664" t="s">
        <v>122</v>
      </c>
      <c r="AB685" s="158"/>
      <c r="AC685" s="664" t="s">
        <v>124</v>
      </c>
      <c r="AD685" s="306" t="s">
        <v>125</v>
      </c>
      <c r="AE685" s="666" t="str">
        <f t="shared" si="28"/>
        <v/>
      </c>
      <c r="AF685" s="667" t="s">
        <v>126</v>
      </c>
      <c r="AG685" s="668" t="str">
        <f t="shared" si="29"/>
        <v/>
      </c>
    </row>
    <row r="686" spans="1:33" ht="36.75" customHeight="1">
      <c r="A686" s="660">
        <f t="shared" si="30"/>
        <v>676</v>
      </c>
      <c r="B686" s="1309" t="str">
        <f>IF(基本情報入力シート!C729="","",基本情報入力シート!C729)</f>
        <v/>
      </c>
      <c r="C686" s="1310"/>
      <c r="D686" s="1310"/>
      <c r="E686" s="1310"/>
      <c r="F686" s="1310"/>
      <c r="G686" s="1310"/>
      <c r="H686" s="1310"/>
      <c r="I686" s="1310"/>
      <c r="J686" s="1310"/>
      <c r="K686" s="1311"/>
      <c r="L686" s="660" t="str">
        <f>IF(基本情報入力シート!M729="","",基本情報入力シート!M729)</f>
        <v/>
      </c>
      <c r="M686" s="660" t="str">
        <f>IF(基本情報入力シート!R729="","",基本情報入力シート!R729)</f>
        <v/>
      </c>
      <c r="N686" s="660" t="str">
        <f>IF(基本情報入力シート!W729="","",基本情報入力シート!W729)</f>
        <v/>
      </c>
      <c r="O686" s="660" t="str">
        <f>IF(基本情報入力シート!X729="","",基本情報入力シート!X729)</f>
        <v/>
      </c>
      <c r="P686" s="661" t="str">
        <f>IF(基本情報入力シート!Y729="","",基本情報入力シート!Y729)</f>
        <v/>
      </c>
      <c r="Q686" s="641" t="str">
        <f>IF(基本情報入力シート!Z729="","",基本情報入力シート!Z729)</f>
        <v/>
      </c>
      <c r="R686" s="662" t="str">
        <f>IF(基本情報入力シート!AA729="","",基本情報入力シート!AA729)</f>
        <v/>
      </c>
      <c r="S686" s="157"/>
      <c r="T686" s="663" t="str">
        <f>IF(P686="","",VLOOKUP(P686,【参考】数式用2!$A$3:$C$26,3,FALSE))</f>
        <v/>
      </c>
      <c r="U686" s="664" t="s">
        <v>121</v>
      </c>
      <c r="V686" s="158"/>
      <c r="W686" s="665" t="s">
        <v>122</v>
      </c>
      <c r="X686" s="158"/>
      <c r="Y686" s="664" t="s">
        <v>123</v>
      </c>
      <c r="Z686" s="158"/>
      <c r="AA686" s="664" t="s">
        <v>122</v>
      </c>
      <c r="AB686" s="158"/>
      <c r="AC686" s="664" t="s">
        <v>124</v>
      </c>
      <c r="AD686" s="306" t="s">
        <v>125</v>
      </c>
      <c r="AE686" s="666" t="str">
        <f t="shared" si="28"/>
        <v/>
      </c>
      <c r="AF686" s="667" t="s">
        <v>126</v>
      </c>
      <c r="AG686" s="668" t="str">
        <f t="shared" si="29"/>
        <v/>
      </c>
    </row>
    <row r="687" spans="1:33" ht="36.75" customHeight="1">
      <c r="A687" s="660">
        <f t="shared" si="30"/>
        <v>677</v>
      </c>
      <c r="B687" s="1309" t="str">
        <f>IF(基本情報入力シート!C730="","",基本情報入力シート!C730)</f>
        <v/>
      </c>
      <c r="C687" s="1310"/>
      <c r="D687" s="1310"/>
      <c r="E687" s="1310"/>
      <c r="F687" s="1310"/>
      <c r="G687" s="1310"/>
      <c r="H687" s="1310"/>
      <c r="I687" s="1310"/>
      <c r="J687" s="1310"/>
      <c r="K687" s="1311"/>
      <c r="L687" s="660" t="str">
        <f>IF(基本情報入力シート!M730="","",基本情報入力シート!M730)</f>
        <v/>
      </c>
      <c r="M687" s="660" t="str">
        <f>IF(基本情報入力シート!R730="","",基本情報入力シート!R730)</f>
        <v/>
      </c>
      <c r="N687" s="660" t="str">
        <f>IF(基本情報入力シート!W730="","",基本情報入力シート!W730)</f>
        <v/>
      </c>
      <c r="O687" s="660" t="str">
        <f>IF(基本情報入力シート!X730="","",基本情報入力シート!X730)</f>
        <v/>
      </c>
      <c r="P687" s="661" t="str">
        <f>IF(基本情報入力シート!Y730="","",基本情報入力シート!Y730)</f>
        <v/>
      </c>
      <c r="Q687" s="641" t="str">
        <f>IF(基本情報入力シート!Z730="","",基本情報入力シート!Z730)</f>
        <v/>
      </c>
      <c r="R687" s="662" t="str">
        <f>IF(基本情報入力シート!AA730="","",基本情報入力シート!AA730)</f>
        <v/>
      </c>
      <c r="S687" s="157"/>
      <c r="T687" s="663" t="str">
        <f>IF(P687="","",VLOOKUP(P687,【参考】数式用2!$A$3:$C$26,3,FALSE))</f>
        <v/>
      </c>
      <c r="U687" s="664" t="s">
        <v>121</v>
      </c>
      <c r="V687" s="158"/>
      <c r="W687" s="665" t="s">
        <v>122</v>
      </c>
      <c r="X687" s="158"/>
      <c r="Y687" s="664" t="s">
        <v>123</v>
      </c>
      <c r="Z687" s="158"/>
      <c r="AA687" s="664" t="s">
        <v>122</v>
      </c>
      <c r="AB687" s="158"/>
      <c r="AC687" s="664" t="s">
        <v>124</v>
      </c>
      <c r="AD687" s="306" t="s">
        <v>125</v>
      </c>
      <c r="AE687" s="666" t="str">
        <f t="shared" si="28"/>
        <v/>
      </c>
      <c r="AF687" s="667" t="s">
        <v>126</v>
      </c>
      <c r="AG687" s="668" t="str">
        <f t="shared" si="29"/>
        <v/>
      </c>
    </row>
    <row r="688" spans="1:33" ht="36.75" customHeight="1">
      <c r="A688" s="660">
        <f t="shared" si="30"/>
        <v>678</v>
      </c>
      <c r="B688" s="1309" t="str">
        <f>IF(基本情報入力シート!C731="","",基本情報入力シート!C731)</f>
        <v/>
      </c>
      <c r="C688" s="1310"/>
      <c r="D688" s="1310"/>
      <c r="E688" s="1310"/>
      <c r="F688" s="1310"/>
      <c r="G688" s="1310"/>
      <c r="H688" s="1310"/>
      <c r="I688" s="1310"/>
      <c r="J688" s="1310"/>
      <c r="K688" s="1311"/>
      <c r="L688" s="660" t="str">
        <f>IF(基本情報入力シート!M731="","",基本情報入力シート!M731)</f>
        <v/>
      </c>
      <c r="M688" s="660" t="str">
        <f>IF(基本情報入力シート!R731="","",基本情報入力シート!R731)</f>
        <v/>
      </c>
      <c r="N688" s="660" t="str">
        <f>IF(基本情報入力シート!W731="","",基本情報入力シート!W731)</f>
        <v/>
      </c>
      <c r="O688" s="660" t="str">
        <f>IF(基本情報入力シート!X731="","",基本情報入力シート!X731)</f>
        <v/>
      </c>
      <c r="P688" s="661" t="str">
        <f>IF(基本情報入力シート!Y731="","",基本情報入力シート!Y731)</f>
        <v/>
      </c>
      <c r="Q688" s="641" t="str">
        <f>IF(基本情報入力シート!Z731="","",基本情報入力シート!Z731)</f>
        <v/>
      </c>
      <c r="R688" s="662" t="str">
        <f>IF(基本情報入力シート!AA731="","",基本情報入力シート!AA731)</f>
        <v/>
      </c>
      <c r="S688" s="157"/>
      <c r="T688" s="663" t="str">
        <f>IF(P688="","",VLOOKUP(P688,【参考】数式用2!$A$3:$C$26,3,FALSE))</f>
        <v/>
      </c>
      <c r="U688" s="664" t="s">
        <v>121</v>
      </c>
      <c r="V688" s="158"/>
      <c r="W688" s="665" t="s">
        <v>122</v>
      </c>
      <c r="X688" s="158"/>
      <c r="Y688" s="664" t="s">
        <v>123</v>
      </c>
      <c r="Z688" s="158"/>
      <c r="AA688" s="664" t="s">
        <v>122</v>
      </c>
      <c r="AB688" s="158"/>
      <c r="AC688" s="664" t="s">
        <v>124</v>
      </c>
      <c r="AD688" s="306" t="s">
        <v>125</v>
      </c>
      <c r="AE688" s="666" t="str">
        <f t="shared" si="28"/>
        <v/>
      </c>
      <c r="AF688" s="667" t="s">
        <v>126</v>
      </c>
      <c r="AG688" s="668" t="str">
        <f t="shared" si="29"/>
        <v/>
      </c>
    </row>
    <row r="689" spans="1:33" ht="36.75" customHeight="1">
      <c r="A689" s="660">
        <f t="shared" si="30"/>
        <v>679</v>
      </c>
      <c r="B689" s="1309" t="str">
        <f>IF(基本情報入力シート!C732="","",基本情報入力シート!C732)</f>
        <v/>
      </c>
      <c r="C689" s="1310"/>
      <c r="D689" s="1310"/>
      <c r="E689" s="1310"/>
      <c r="F689" s="1310"/>
      <c r="G689" s="1310"/>
      <c r="H689" s="1310"/>
      <c r="I689" s="1310"/>
      <c r="J689" s="1310"/>
      <c r="K689" s="1311"/>
      <c r="L689" s="660" t="str">
        <f>IF(基本情報入力シート!M732="","",基本情報入力シート!M732)</f>
        <v/>
      </c>
      <c r="M689" s="660" t="str">
        <f>IF(基本情報入力シート!R732="","",基本情報入力シート!R732)</f>
        <v/>
      </c>
      <c r="N689" s="660" t="str">
        <f>IF(基本情報入力シート!W732="","",基本情報入力シート!W732)</f>
        <v/>
      </c>
      <c r="O689" s="660" t="str">
        <f>IF(基本情報入力シート!X732="","",基本情報入力シート!X732)</f>
        <v/>
      </c>
      <c r="P689" s="661" t="str">
        <f>IF(基本情報入力シート!Y732="","",基本情報入力シート!Y732)</f>
        <v/>
      </c>
      <c r="Q689" s="641" t="str">
        <f>IF(基本情報入力シート!Z732="","",基本情報入力シート!Z732)</f>
        <v/>
      </c>
      <c r="R689" s="662" t="str">
        <f>IF(基本情報入力シート!AA732="","",基本情報入力シート!AA732)</f>
        <v/>
      </c>
      <c r="S689" s="157"/>
      <c r="T689" s="663" t="str">
        <f>IF(P689="","",VLOOKUP(P689,【参考】数式用2!$A$3:$C$26,3,FALSE))</f>
        <v/>
      </c>
      <c r="U689" s="664" t="s">
        <v>121</v>
      </c>
      <c r="V689" s="158"/>
      <c r="W689" s="665" t="s">
        <v>122</v>
      </c>
      <c r="X689" s="158"/>
      <c r="Y689" s="664" t="s">
        <v>123</v>
      </c>
      <c r="Z689" s="158"/>
      <c r="AA689" s="664" t="s">
        <v>122</v>
      </c>
      <c r="AB689" s="158"/>
      <c r="AC689" s="664" t="s">
        <v>124</v>
      </c>
      <c r="AD689" s="306" t="s">
        <v>125</v>
      </c>
      <c r="AE689" s="666" t="str">
        <f t="shared" si="28"/>
        <v/>
      </c>
      <c r="AF689" s="667" t="s">
        <v>126</v>
      </c>
      <c r="AG689" s="668" t="str">
        <f t="shared" si="29"/>
        <v/>
      </c>
    </row>
    <row r="690" spans="1:33" ht="36.75" customHeight="1">
      <c r="A690" s="660">
        <f t="shared" si="30"/>
        <v>680</v>
      </c>
      <c r="B690" s="1309" t="str">
        <f>IF(基本情報入力シート!C733="","",基本情報入力シート!C733)</f>
        <v/>
      </c>
      <c r="C690" s="1310"/>
      <c r="D690" s="1310"/>
      <c r="E690" s="1310"/>
      <c r="F690" s="1310"/>
      <c r="G690" s="1310"/>
      <c r="H690" s="1310"/>
      <c r="I690" s="1310"/>
      <c r="J690" s="1310"/>
      <c r="K690" s="1311"/>
      <c r="L690" s="660" t="str">
        <f>IF(基本情報入力シート!M733="","",基本情報入力シート!M733)</f>
        <v/>
      </c>
      <c r="M690" s="660" t="str">
        <f>IF(基本情報入力シート!R733="","",基本情報入力シート!R733)</f>
        <v/>
      </c>
      <c r="N690" s="660" t="str">
        <f>IF(基本情報入力シート!W733="","",基本情報入力シート!W733)</f>
        <v/>
      </c>
      <c r="O690" s="660" t="str">
        <f>IF(基本情報入力シート!X733="","",基本情報入力シート!X733)</f>
        <v/>
      </c>
      <c r="P690" s="661" t="str">
        <f>IF(基本情報入力シート!Y733="","",基本情報入力シート!Y733)</f>
        <v/>
      </c>
      <c r="Q690" s="641" t="str">
        <f>IF(基本情報入力シート!Z733="","",基本情報入力シート!Z733)</f>
        <v/>
      </c>
      <c r="R690" s="662" t="str">
        <f>IF(基本情報入力シート!AA733="","",基本情報入力シート!AA733)</f>
        <v/>
      </c>
      <c r="S690" s="157"/>
      <c r="T690" s="663" t="str">
        <f>IF(P690="","",VLOOKUP(P690,【参考】数式用2!$A$3:$C$26,3,FALSE))</f>
        <v/>
      </c>
      <c r="U690" s="664" t="s">
        <v>121</v>
      </c>
      <c r="V690" s="158"/>
      <c r="W690" s="665" t="s">
        <v>122</v>
      </c>
      <c r="X690" s="158"/>
      <c r="Y690" s="664" t="s">
        <v>123</v>
      </c>
      <c r="Z690" s="158"/>
      <c r="AA690" s="664" t="s">
        <v>122</v>
      </c>
      <c r="AB690" s="158"/>
      <c r="AC690" s="664" t="s">
        <v>124</v>
      </c>
      <c r="AD690" s="306" t="s">
        <v>125</v>
      </c>
      <c r="AE690" s="666" t="str">
        <f t="shared" si="28"/>
        <v/>
      </c>
      <c r="AF690" s="667" t="s">
        <v>126</v>
      </c>
      <c r="AG690" s="668" t="str">
        <f t="shared" si="29"/>
        <v/>
      </c>
    </row>
    <row r="691" spans="1:33" ht="36.75" customHeight="1">
      <c r="A691" s="660">
        <f t="shared" si="30"/>
        <v>681</v>
      </c>
      <c r="B691" s="1309" t="str">
        <f>IF(基本情報入力シート!C734="","",基本情報入力シート!C734)</f>
        <v/>
      </c>
      <c r="C691" s="1310"/>
      <c r="D691" s="1310"/>
      <c r="E691" s="1310"/>
      <c r="F691" s="1310"/>
      <c r="G691" s="1310"/>
      <c r="H691" s="1310"/>
      <c r="I691" s="1310"/>
      <c r="J691" s="1310"/>
      <c r="K691" s="1311"/>
      <c r="L691" s="660" t="str">
        <f>IF(基本情報入力シート!M734="","",基本情報入力シート!M734)</f>
        <v/>
      </c>
      <c r="M691" s="660" t="str">
        <f>IF(基本情報入力シート!R734="","",基本情報入力シート!R734)</f>
        <v/>
      </c>
      <c r="N691" s="660" t="str">
        <f>IF(基本情報入力シート!W734="","",基本情報入力シート!W734)</f>
        <v/>
      </c>
      <c r="O691" s="660" t="str">
        <f>IF(基本情報入力シート!X734="","",基本情報入力シート!X734)</f>
        <v/>
      </c>
      <c r="P691" s="661" t="str">
        <f>IF(基本情報入力シート!Y734="","",基本情報入力シート!Y734)</f>
        <v/>
      </c>
      <c r="Q691" s="641" t="str">
        <f>IF(基本情報入力シート!Z734="","",基本情報入力シート!Z734)</f>
        <v/>
      </c>
      <c r="R691" s="662" t="str">
        <f>IF(基本情報入力シート!AA734="","",基本情報入力シート!AA734)</f>
        <v/>
      </c>
      <c r="S691" s="157"/>
      <c r="T691" s="663" t="str">
        <f>IF(P691="","",VLOOKUP(P691,【参考】数式用2!$A$3:$C$26,3,FALSE))</f>
        <v/>
      </c>
      <c r="U691" s="664" t="s">
        <v>121</v>
      </c>
      <c r="V691" s="158"/>
      <c r="W691" s="665" t="s">
        <v>122</v>
      </c>
      <c r="X691" s="158"/>
      <c r="Y691" s="664" t="s">
        <v>123</v>
      </c>
      <c r="Z691" s="158"/>
      <c r="AA691" s="664" t="s">
        <v>122</v>
      </c>
      <c r="AB691" s="158"/>
      <c r="AC691" s="664" t="s">
        <v>124</v>
      </c>
      <c r="AD691" s="306" t="s">
        <v>125</v>
      </c>
      <c r="AE691" s="666" t="str">
        <f t="shared" si="28"/>
        <v/>
      </c>
      <c r="AF691" s="667" t="s">
        <v>126</v>
      </c>
      <c r="AG691" s="668" t="str">
        <f t="shared" si="29"/>
        <v/>
      </c>
    </row>
    <row r="692" spans="1:33" ht="36.75" customHeight="1">
      <c r="A692" s="660">
        <f t="shared" si="30"/>
        <v>682</v>
      </c>
      <c r="B692" s="1309" t="str">
        <f>IF(基本情報入力シート!C735="","",基本情報入力シート!C735)</f>
        <v/>
      </c>
      <c r="C692" s="1310"/>
      <c r="D692" s="1310"/>
      <c r="E692" s="1310"/>
      <c r="F692" s="1310"/>
      <c r="G692" s="1310"/>
      <c r="H692" s="1310"/>
      <c r="I692" s="1310"/>
      <c r="J692" s="1310"/>
      <c r="K692" s="1311"/>
      <c r="L692" s="660" t="str">
        <f>IF(基本情報入力シート!M735="","",基本情報入力シート!M735)</f>
        <v/>
      </c>
      <c r="M692" s="660" t="str">
        <f>IF(基本情報入力シート!R735="","",基本情報入力シート!R735)</f>
        <v/>
      </c>
      <c r="N692" s="660" t="str">
        <f>IF(基本情報入力シート!W735="","",基本情報入力シート!W735)</f>
        <v/>
      </c>
      <c r="O692" s="660" t="str">
        <f>IF(基本情報入力シート!X735="","",基本情報入力シート!X735)</f>
        <v/>
      </c>
      <c r="P692" s="661" t="str">
        <f>IF(基本情報入力シート!Y735="","",基本情報入力シート!Y735)</f>
        <v/>
      </c>
      <c r="Q692" s="641" t="str">
        <f>IF(基本情報入力シート!Z735="","",基本情報入力シート!Z735)</f>
        <v/>
      </c>
      <c r="R692" s="662" t="str">
        <f>IF(基本情報入力シート!AA735="","",基本情報入力シート!AA735)</f>
        <v/>
      </c>
      <c r="S692" s="157"/>
      <c r="T692" s="663" t="str">
        <f>IF(P692="","",VLOOKUP(P692,【参考】数式用2!$A$3:$C$26,3,FALSE))</f>
        <v/>
      </c>
      <c r="U692" s="664" t="s">
        <v>121</v>
      </c>
      <c r="V692" s="158"/>
      <c r="W692" s="665" t="s">
        <v>122</v>
      </c>
      <c r="X692" s="158"/>
      <c r="Y692" s="664" t="s">
        <v>123</v>
      </c>
      <c r="Z692" s="158"/>
      <c r="AA692" s="664" t="s">
        <v>122</v>
      </c>
      <c r="AB692" s="158"/>
      <c r="AC692" s="664" t="s">
        <v>124</v>
      </c>
      <c r="AD692" s="306" t="s">
        <v>125</v>
      </c>
      <c r="AE692" s="666" t="str">
        <f t="shared" si="28"/>
        <v/>
      </c>
      <c r="AF692" s="667" t="s">
        <v>126</v>
      </c>
      <c r="AG692" s="668" t="str">
        <f t="shared" si="29"/>
        <v/>
      </c>
    </row>
    <row r="693" spans="1:33" ht="36.75" customHeight="1">
      <c r="A693" s="660">
        <f t="shared" si="30"/>
        <v>683</v>
      </c>
      <c r="B693" s="1309" t="str">
        <f>IF(基本情報入力シート!C736="","",基本情報入力シート!C736)</f>
        <v/>
      </c>
      <c r="C693" s="1310"/>
      <c r="D693" s="1310"/>
      <c r="E693" s="1310"/>
      <c r="F693" s="1310"/>
      <c r="G693" s="1310"/>
      <c r="H693" s="1310"/>
      <c r="I693" s="1310"/>
      <c r="J693" s="1310"/>
      <c r="K693" s="1311"/>
      <c r="L693" s="660" t="str">
        <f>IF(基本情報入力シート!M736="","",基本情報入力シート!M736)</f>
        <v/>
      </c>
      <c r="M693" s="660" t="str">
        <f>IF(基本情報入力シート!R736="","",基本情報入力シート!R736)</f>
        <v/>
      </c>
      <c r="N693" s="660" t="str">
        <f>IF(基本情報入力シート!W736="","",基本情報入力シート!W736)</f>
        <v/>
      </c>
      <c r="O693" s="660" t="str">
        <f>IF(基本情報入力シート!X736="","",基本情報入力シート!X736)</f>
        <v/>
      </c>
      <c r="P693" s="661" t="str">
        <f>IF(基本情報入力シート!Y736="","",基本情報入力シート!Y736)</f>
        <v/>
      </c>
      <c r="Q693" s="641" t="str">
        <f>IF(基本情報入力シート!Z736="","",基本情報入力シート!Z736)</f>
        <v/>
      </c>
      <c r="R693" s="662" t="str">
        <f>IF(基本情報入力シート!AA736="","",基本情報入力シート!AA736)</f>
        <v/>
      </c>
      <c r="S693" s="157"/>
      <c r="T693" s="663" t="str">
        <f>IF(P693="","",VLOOKUP(P693,【参考】数式用2!$A$3:$C$26,3,FALSE))</f>
        <v/>
      </c>
      <c r="U693" s="664" t="s">
        <v>121</v>
      </c>
      <c r="V693" s="158"/>
      <c r="W693" s="665" t="s">
        <v>122</v>
      </c>
      <c r="X693" s="158"/>
      <c r="Y693" s="664" t="s">
        <v>123</v>
      </c>
      <c r="Z693" s="158"/>
      <c r="AA693" s="664" t="s">
        <v>122</v>
      </c>
      <c r="AB693" s="158"/>
      <c r="AC693" s="664" t="s">
        <v>124</v>
      </c>
      <c r="AD693" s="306" t="s">
        <v>125</v>
      </c>
      <c r="AE693" s="666" t="str">
        <f t="shared" si="28"/>
        <v/>
      </c>
      <c r="AF693" s="667" t="s">
        <v>126</v>
      </c>
      <c r="AG693" s="668" t="str">
        <f t="shared" si="29"/>
        <v/>
      </c>
    </row>
    <row r="694" spans="1:33" ht="36.75" customHeight="1">
      <c r="A694" s="660">
        <f t="shared" si="30"/>
        <v>684</v>
      </c>
      <c r="B694" s="1309" t="str">
        <f>IF(基本情報入力シート!C737="","",基本情報入力シート!C737)</f>
        <v/>
      </c>
      <c r="C694" s="1310"/>
      <c r="D694" s="1310"/>
      <c r="E694" s="1310"/>
      <c r="F694" s="1310"/>
      <c r="G694" s="1310"/>
      <c r="H694" s="1310"/>
      <c r="I694" s="1310"/>
      <c r="J694" s="1310"/>
      <c r="K694" s="1311"/>
      <c r="L694" s="660" t="str">
        <f>IF(基本情報入力シート!M737="","",基本情報入力シート!M737)</f>
        <v/>
      </c>
      <c r="M694" s="660" t="str">
        <f>IF(基本情報入力シート!R737="","",基本情報入力シート!R737)</f>
        <v/>
      </c>
      <c r="N694" s="660" t="str">
        <f>IF(基本情報入力シート!W737="","",基本情報入力シート!W737)</f>
        <v/>
      </c>
      <c r="O694" s="660" t="str">
        <f>IF(基本情報入力シート!X737="","",基本情報入力シート!X737)</f>
        <v/>
      </c>
      <c r="P694" s="661" t="str">
        <f>IF(基本情報入力シート!Y737="","",基本情報入力シート!Y737)</f>
        <v/>
      </c>
      <c r="Q694" s="641" t="str">
        <f>IF(基本情報入力シート!Z737="","",基本情報入力シート!Z737)</f>
        <v/>
      </c>
      <c r="R694" s="662" t="str">
        <f>IF(基本情報入力シート!AA737="","",基本情報入力シート!AA737)</f>
        <v/>
      </c>
      <c r="S694" s="157"/>
      <c r="T694" s="663" t="str">
        <f>IF(P694="","",VLOOKUP(P694,【参考】数式用2!$A$3:$C$26,3,FALSE))</f>
        <v/>
      </c>
      <c r="U694" s="664" t="s">
        <v>121</v>
      </c>
      <c r="V694" s="158"/>
      <c r="W694" s="665" t="s">
        <v>122</v>
      </c>
      <c r="X694" s="158"/>
      <c r="Y694" s="664" t="s">
        <v>123</v>
      </c>
      <c r="Z694" s="158"/>
      <c r="AA694" s="664" t="s">
        <v>122</v>
      </c>
      <c r="AB694" s="158"/>
      <c r="AC694" s="664" t="s">
        <v>124</v>
      </c>
      <c r="AD694" s="306" t="s">
        <v>125</v>
      </c>
      <c r="AE694" s="666" t="str">
        <f t="shared" si="28"/>
        <v/>
      </c>
      <c r="AF694" s="667" t="s">
        <v>126</v>
      </c>
      <c r="AG694" s="668" t="str">
        <f t="shared" si="29"/>
        <v/>
      </c>
    </row>
    <row r="695" spans="1:33" ht="36.75" customHeight="1">
      <c r="A695" s="660">
        <f t="shared" si="30"/>
        <v>685</v>
      </c>
      <c r="B695" s="1309" t="str">
        <f>IF(基本情報入力シート!C738="","",基本情報入力シート!C738)</f>
        <v/>
      </c>
      <c r="C695" s="1310"/>
      <c r="D695" s="1310"/>
      <c r="E695" s="1310"/>
      <c r="F695" s="1310"/>
      <c r="G695" s="1310"/>
      <c r="H695" s="1310"/>
      <c r="I695" s="1310"/>
      <c r="J695" s="1310"/>
      <c r="K695" s="1311"/>
      <c r="L695" s="660" t="str">
        <f>IF(基本情報入力シート!M738="","",基本情報入力シート!M738)</f>
        <v/>
      </c>
      <c r="M695" s="660" t="str">
        <f>IF(基本情報入力シート!R738="","",基本情報入力シート!R738)</f>
        <v/>
      </c>
      <c r="N695" s="660" t="str">
        <f>IF(基本情報入力シート!W738="","",基本情報入力シート!W738)</f>
        <v/>
      </c>
      <c r="O695" s="660" t="str">
        <f>IF(基本情報入力シート!X738="","",基本情報入力シート!X738)</f>
        <v/>
      </c>
      <c r="P695" s="661" t="str">
        <f>IF(基本情報入力シート!Y738="","",基本情報入力シート!Y738)</f>
        <v/>
      </c>
      <c r="Q695" s="641" t="str">
        <f>IF(基本情報入力シート!Z738="","",基本情報入力シート!Z738)</f>
        <v/>
      </c>
      <c r="R695" s="662" t="str">
        <f>IF(基本情報入力シート!AA738="","",基本情報入力シート!AA738)</f>
        <v/>
      </c>
      <c r="S695" s="157"/>
      <c r="T695" s="663" t="str">
        <f>IF(P695="","",VLOOKUP(P695,【参考】数式用2!$A$3:$C$26,3,FALSE))</f>
        <v/>
      </c>
      <c r="U695" s="664" t="s">
        <v>121</v>
      </c>
      <c r="V695" s="158"/>
      <c r="W695" s="665" t="s">
        <v>122</v>
      </c>
      <c r="X695" s="158"/>
      <c r="Y695" s="664" t="s">
        <v>123</v>
      </c>
      <c r="Z695" s="158"/>
      <c r="AA695" s="664" t="s">
        <v>122</v>
      </c>
      <c r="AB695" s="158"/>
      <c r="AC695" s="664" t="s">
        <v>124</v>
      </c>
      <c r="AD695" s="306" t="s">
        <v>125</v>
      </c>
      <c r="AE695" s="666" t="str">
        <f t="shared" si="28"/>
        <v/>
      </c>
      <c r="AF695" s="667" t="s">
        <v>126</v>
      </c>
      <c r="AG695" s="668" t="str">
        <f t="shared" si="29"/>
        <v/>
      </c>
    </row>
    <row r="696" spans="1:33" ht="36.75" customHeight="1">
      <c r="A696" s="660">
        <f t="shared" si="30"/>
        <v>686</v>
      </c>
      <c r="B696" s="1309" t="str">
        <f>IF(基本情報入力シート!C739="","",基本情報入力シート!C739)</f>
        <v/>
      </c>
      <c r="C696" s="1310"/>
      <c r="D696" s="1310"/>
      <c r="E696" s="1310"/>
      <c r="F696" s="1310"/>
      <c r="G696" s="1310"/>
      <c r="H696" s="1310"/>
      <c r="I696" s="1310"/>
      <c r="J696" s="1310"/>
      <c r="K696" s="1311"/>
      <c r="L696" s="660" t="str">
        <f>IF(基本情報入力シート!M739="","",基本情報入力シート!M739)</f>
        <v/>
      </c>
      <c r="M696" s="660" t="str">
        <f>IF(基本情報入力シート!R739="","",基本情報入力シート!R739)</f>
        <v/>
      </c>
      <c r="N696" s="660" t="str">
        <f>IF(基本情報入力シート!W739="","",基本情報入力シート!W739)</f>
        <v/>
      </c>
      <c r="O696" s="660" t="str">
        <f>IF(基本情報入力シート!X739="","",基本情報入力シート!X739)</f>
        <v/>
      </c>
      <c r="P696" s="661" t="str">
        <f>IF(基本情報入力シート!Y739="","",基本情報入力シート!Y739)</f>
        <v/>
      </c>
      <c r="Q696" s="641" t="str">
        <f>IF(基本情報入力シート!Z739="","",基本情報入力シート!Z739)</f>
        <v/>
      </c>
      <c r="R696" s="662" t="str">
        <f>IF(基本情報入力シート!AA739="","",基本情報入力シート!AA739)</f>
        <v/>
      </c>
      <c r="S696" s="157"/>
      <c r="T696" s="663" t="str">
        <f>IF(P696="","",VLOOKUP(P696,【参考】数式用2!$A$3:$C$26,3,FALSE))</f>
        <v/>
      </c>
      <c r="U696" s="664" t="s">
        <v>121</v>
      </c>
      <c r="V696" s="158"/>
      <c r="W696" s="665" t="s">
        <v>122</v>
      </c>
      <c r="X696" s="158"/>
      <c r="Y696" s="664" t="s">
        <v>123</v>
      </c>
      <c r="Z696" s="158"/>
      <c r="AA696" s="664" t="s">
        <v>122</v>
      </c>
      <c r="AB696" s="158"/>
      <c r="AC696" s="664" t="s">
        <v>124</v>
      </c>
      <c r="AD696" s="306" t="s">
        <v>125</v>
      </c>
      <c r="AE696" s="666" t="str">
        <f t="shared" si="28"/>
        <v/>
      </c>
      <c r="AF696" s="667" t="s">
        <v>126</v>
      </c>
      <c r="AG696" s="668" t="str">
        <f t="shared" si="29"/>
        <v/>
      </c>
    </row>
    <row r="697" spans="1:33" ht="36.75" customHeight="1">
      <c r="A697" s="660">
        <f t="shared" si="30"/>
        <v>687</v>
      </c>
      <c r="B697" s="1309" t="str">
        <f>IF(基本情報入力シート!C740="","",基本情報入力シート!C740)</f>
        <v/>
      </c>
      <c r="C697" s="1310"/>
      <c r="D697" s="1310"/>
      <c r="E697" s="1310"/>
      <c r="F697" s="1310"/>
      <c r="G697" s="1310"/>
      <c r="H697" s="1310"/>
      <c r="I697" s="1310"/>
      <c r="J697" s="1310"/>
      <c r="K697" s="1311"/>
      <c r="L697" s="660" t="str">
        <f>IF(基本情報入力シート!M740="","",基本情報入力シート!M740)</f>
        <v/>
      </c>
      <c r="M697" s="660" t="str">
        <f>IF(基本情報入力シート!R740="","",基本情報入力シート!R740)</f>
        <v/>
      </c>
      <c r="N697" s="660" t="str">
        <f>IF(基本情報入力シート!W740="","",基本情報入力シート!W740)</f>
        <v/>
      </c>
      <c r="O697" s="660" t="str">
        <f>IF(基本情報入力シート!X740="","",基本情報入力シート!X740)</f>
        <v/>
      </c>
      <c r="P697" s="661" t="str">
        <f>IF(基本情報入力シート!Y740="","",基本情報入力シート!Y740)</f>
        <v/>
      </c>
      <c r="Q697" s="641" t="str">
        <f>IF(基本情報入力シート!Z740="","",基本情報入力シート!Z740)</f>
        <v/>
      </c>
      <c r="R697" s="662" t="str">
        <f>IF(基本情報入力シート!AA740="","",基本情報入力シート!AA740)</f>
        <v/>
      </c>
      <c r="S697" s="157"/>
      <c r="T697" s="663" t="str">
        <f>IF(P697="","",VLOOKUP(P697,【参考】数式用2!$A$3:$C$26,3,FALSE))</f>
        <v/>
      </c>
      <c r="U697" s="664" t="s">
        <v>121</v>
      </c>
      <c r="V697" s="158"/>
      <c r="W697" s="665" t="s">
        <v>122</v>
      </c>
      <c r="X697" s="158"/>
      <c r="Y697" s="664" t="s">
        <v>123</v>
      </c>
      <c r="Z697" s="158"/>
      <c r="AA697" s="664" t="s">
        <v>122</v>
      </c>
      <c r="AB697" s="158"/>
      <c r="AC697" s="664" t="s">
        <v>124</v>
      </c>
      <c r="AD697" s="306" t="s">
        <v>125</v>
      </c>
      <c r="AE697" s="666" t="str">
        <f t="shared" si="28"/>
        <v/>
      </c>
      <c r="AF697" s="667" t="s">
        <v>126</v>
      </c>
      <c r="AG697" s="668" t="str">
        <f t="shared" si="29"/>
        <v/>
      </c>
    </row>
    <row r="698" spans="1:33" ht="36.75" customHeight="1">
      <c r="A698" s="660">
        <f t="shared" si="30"/>
        <v>688</v>
      </c>
      <c r="B698" s="1309" t="str">
        <f>IF(基本情報入力シート!C741="","",基本情報入力シート!C741)</f>
        <v/>
      </c>
      <c r="C698" s="1310"/>
      <c r="D698" s="1310"/>
      <c r="E698" s="1310"/>
      <c r="F698" s="1310"/>
      <c r="G698" s="1310"/>
      <c r="H698" s="1310"/>
      <c r="I698" s="1310"/>
      <c r="J698" s="1310"/>
      <c r="K698" s="1311"/>
      <c r="L698" s="660" t="str">
        <f>IF(基本情報入力シート!M741="","",基本情報入力シート!M741)</f>
        <v/>
      </c>
      <c r="M698" s="660" t="str">
        <f>IF(基本情報入力シート!R741="","",基本情報入力シート!R741)</f>
        <v/>
      </c>
      <c r="N698" s="660" t="str">
        <f>IF(基本情報入力シート!W741="","",基本情報入力シート!W741)</f>
        <v/>
      </c>
      <c r="O698" s="660" t="str">
        <f>IF(基本情報入力シート!X741="","",基本情報入力シート!X741)</f>
        <v/>
      </c>
      <c r="P698" s="661" t="str">
        <f>IF(基本情報入力シート!Y741="","",基本情報入力シート!Y741)</f>
        <v/>
      </c>
      <c r="Q698" s="641" t="str">
        <f>IF(基本情報入力シート!Z741="","",基本情報入力シート!Z741)</f>
        <v/>
      </c>
      <c r="R698" s="662" t="str">
        <f>IF(基本情報入力シート!AA741="","",基本情報入力シート!AA741)</f>
        <v/>
      </c>
      <c r="S698" s="157"/>
      <c r="T698" s="663" t="str">
        <f>IF(P698="","",VLOOKUP(P698,【参考】数式用2!$A$3:$C$26,3,FALSE))</f>
        <v/>
      </c>
      <c r="U698" s="664" t="s">
        <v>121</v>
      </c>
      <c r="V698" s="158"/>
      <c r="W698" s="665" t="s">
        <v>122</v>
      </c>
      <c r="X698" s="158"/>
      <c r="Y698" s="664" t="s">
        <v>123</v>
      </c>
      <c r="Z698" s="158"/>
      <c r="AA698" s="664" t="s">
        <v>122</v>
      </c>
      <c r="AB698" s="158"/>
      <c r="AC698" s="664" t="s">
        <v>124</v>
      </c>
      <c r="AD698" s="306" t="s">
        <v>125</v>
      </c>
      <c r="AE698" s="666" t="str">
        <f t="shared" si="28"/>
        <v/>
      </c>
      <c r="AF698" s="667" t="s">
        <v>126</v>
      </c>
      <c r="AG698" s="668" t="str">
        <f t="shared" si="29"/>
        <v/>
      </c>
    </row>
    <row r="699" spans="1:33" ht="36.75" customHeight="1">
      <c r="A699" s="660">
        <f t="shared" si="30"/>
        <v>689</v>
      </c>
      <c r="B699" s="1309" t="str">
        <f>IF(基本情報入力シート!C742="","",基本情報入力シート!C742)</f>
        <v/>
      </c>
      <c r="C699" s="1310"/>
      <c r="D699" s="1310"/>
      <c r="E699" s="1310"/>
      <c r="F699" s="1310"/>
      <c r="G699" s="1310"/>
      <c r="H699" s="1310"/>
      <c r="I699" s="1310"/>
      <c r="J699" s="1310"/>
      <c r="K699" s="1311"/>
      <c r="L699" s="660" t="str">
        <f>IF(基本情報入力シート!M742="","",基本情報入力シート!M742)</f>
        <v/>
      </c>
      <c r="M699" s="660" t="str">
        <f>IF(基本情報入力シート!R742="","",基本情報入力シート!R742)</f>
        <v/>
      </c>
      <c r="N699" s="660" t="str">
        <f>IF(基本情報入力シート!W742="","",基本情報入力シート!W742)</f>
        <v/>
      </c>
      <c r="O699" s="660" t="str">
        <f>IF(基本情報入力シート!X742="","",基本情報入力シート!X742)</f>
        <v/>
      </c>
      <c r="P699" s="661" t="str">
        <f>IF(基本情報入力シート!Y742="","",基本情報入力シート!Y742)</f>
        <v/>
      </c>
      <c r="Q699" s="641" t="str">
        <f>IF(基本情報入力シート!Z742="","",基本情報入力シート!Z742)</f>
        <v/>
      </c>
      <c r="R699" s="662" t="str">
        <f>IF(基本情報入力シート!AA742="","",基本情報入力シート!AA742)</f>
        <v/>
      </c>
      <c r="S699" s="157"/>
      <c r="T699" s="663" t="str">
        <f>IF(P699="","",VLOOKUP(P699,【参考】数式用2!$A$3:$C$26,3,FALSE))</f>
        <v/>
      </c>
      <c r="U699" s="664" t="s">
        <v>121</v>
      </c>
      <c r="V699" s="158"/>
      <c r="W699" s="665" t="s">
        <v>122</v>
      </c>
      <c r="X699" s="158"/>
      <c r="Y699" s="664" t="s">
        <v>123</v>
      </c>
      <c r="Z699" s="158"/>
      <c r="AA699" s="664" t="s">
        <v>122</v>
      </c>
      <c r="AB699" s="158"/>
      <c r="AC699" s="664" t="s">
        <v>124</v>
      </c>
      <c r="AD699" s="306" t="s">
        <v>125</v>
      </c>
      <c r="AE699" s="666" t="str">
        <f t="shared" si="28"/>
        <v/>
      </c>
      <c r="AF699" s="667" t="s">
        <v>126</v>
      </c>
      <c r="AG699" s="668" t="str">
        <f t="shared" si="29"/>
        <v/>
      </c>
    </row>
    <row r="700" spans="1:33" ht="36.75" customHeight="1">
      <c r="A700" s="660">
        <f t="shared" si="30"/>
        <v>690</v>
      </c>
      <c r="B700" s="1309" t="str">
        <f>IF(基本情報入力シート!C743="","",基本情報入力シート!C743)</f>
        <v/>
      </c>
      <c r="C700" s="1310"/>
      <c r="D700" s="1310"/>
      <c r="E700" s="1310"/>
      <c r="F700" s="1310"/>
      <c r="G700" s="1310"/>
      <c r="H700" s="1310"/>
      <c r="I700" s="1310"/>
      <c r="J700" s="1310"/>
      <c r="K700" s="1311"/>
      <c r="L700" s="660" t="str">
        <f>IF(基本情報入力シート!M743="","",基本情報入力シート!M743)</f>
        <v/>
      </c>
      <c r="M700" s="660" t="str">
        <f>IF(基本情報入力シート!R743="","",基本情報入力シート!R743)</f>
        <v/>
      </c>
      <c r="N700" s="660" t="str">
        <f>IF(基本情報入力シート!W743="","",基本情報入力シート!W743)</f>
        <v/>
      </c>
      <c r="O700" s="660" t="str">
        <f>IF(基本情報入力シート!X743="","",基本情報入力シート!X743)</f>
        <v/>
      </c>
      <c r="P700" s="661" t="str">
        <f>IF(基本情報入力シート!Y743="","",基本情報入力シート!Y743)</f>
        <v/>
      </c>
      <c r="Q700" s="641" t="str">
        <f>IF(基本情報入力シート!Z743="","",基本情報入力シート!Z743)</f>
        <v/>
      </c>
      <c r="R700" s="662" t="str">
        <f>IF(基本情報入力シート!AA743="","",基本情報入力シート!AA743)</f>
        <v/>
      </c>
      <c r="S700" s="157"/>
      <c r="T700" s="663" t="str">
        <f>IF(P700="","",VLOOKUP(P700,【参考】数式用2!$A$3:$C$26,3,FALSE))</f>
        <v/>
      </c>
      <c r="U700" s="664" t="s">
        <v>121</v>
      </c>
      <c r="V700" s="158"/>
      <c r="W700" s="665" t="s">
        <v>122</v>
      </c>
      <c r="X700" s="158"/>
      <c r="Y700" s="664" t="s">
        <v>123</v>
      </c>
      <c r="Z700" s="158"/>
      <c r="AA700" s="664" t="s">
        <v>122</v>
      </c>
      <c r="AB700" s="158"/>
      <c r="AC700" s="664" t="s">
        <v>124</v>
      </c>
      <c r="AD700" s="306" t="s">
        <v>125</v>
      </c>
      <c r="AE700" s="666" t="str">
        <f t="shared" si="28"/>
        <v/>
      </c>
      <c r="AF700" s="667" t="s">
        <v>126</v>
      </c>
      <c r="AG700" s="668" t="str">
        <f t="shared" si="29"/>
        <v/>
      </c>
    </row>
    <row r="701" spans="1:33" ht="36.75" customHeight="1">
      <c r="A701" s="660">
        <f t="shared" si="30"/>
        <v>691</v>
      </c>
      <c r="B701" s="1309" t="str">
        <f>IF(基本情報入力シート!C744="","",基本情報入力シート!C744)</f>
        <v/>
      </c>
      <c r="C701" s="1310"/>
      <c r="D701" s="1310"/>
      <c r="E701" s="1310"/>
      <c r="F701" s="1310"/>
      <c r="G701" s="1310"/>
      <c r="H701" s="1310"/>
      <c r="I701" s="1310"/>
      <c r="J701" s="1310"/>
      <c r="K701" s="1311"/>
      <c r="L701" s="660" t="str">
        <f>IF(基本情報入力シート!M744="","",基本情報入力シート!M744)</f>
        <v/>
      </c>
      <c r="M701" s="660" t="str">
        <f>IF(基本情報入力シート!R744="","",基本情報入力シート!R744)</f>
        <v/>
      </c>
      <c r="N701" s="660" t="str">
        <f>IF(基本情報入力シート!W744="","",基本情報入力シート!W744)</f>
        <v/>
      </c>
      <c r="O701" s="660" t="str">
        <f>IF(基本情報入力シート!X744="","",基本情報入力シート!X744)</f>
        <v/>
      </c>
      <c r="P701" s="661" t="str">
        <f>IF(基本情報入力シート!Y744="","",基本情報入力シート!Y744)</f>
        <v/>
      </c>
      <c r="Q701" s="641" t="str">
        <f>IF(基本情報入力シート!Z744="","",基本情報入力シート!Z744)</f>
        <v/>
      </c>
      <c r="R701" s="662" t="str">
        <f>IF(基本情報入力シート!AA744="","",基本情報入力シート!AA744)</f>
        <v/>
      </c>
      <c r="S701" s="157"/>
      <c r="T701" s="663" t="str">
        <f>IF(P701="","",VLOOKUP(P701,【参考】数式用2!$A$3:$C$26,3,FALSE))</f>
        <v/>
      </c>
      <c r="U701" s="664" t="s">
        <v>121</v>
      </c>
      <c r="V701" s="158"/>
      <c r="W701" s="665" t="s">
        <v>122</v>
      </c>
      <c r="X701" s="158"/>
      <c r="Y701" s="664" t="s">
        <v>123</v>
      </c>
      <c r="Z701" s="158"/>
      <c r="AA701" s="664" t="s">
        <v>122</v>
      </c>
      <c r="AB701" s="158"/>
      <c r="AC701" s="664" t="s">
        <v>124</v>
      </c>
      <c r="AD701" s="306" t="s">
        <v>125</v>
      </c>
      <c r="AE701" s="666" t="str">
        <f t="shared" si="28"/>
        <v/>
      </c>
      <c r="AF701" s="667" t="s">
        <v>126</v>
      </c>
      <c r="AG701" s="668" t="str">
        <f t="shared" si="29"/>
        <v/>
      </c>
    </row>
    <row r="702" spans="1:33" ht="36.75" customHeight="1">
      <c r="A702" s="660">
        <f t="shared" si="30"/>
        <v>692</v>
      </c>
      <c r="B702" s="1309" t="str">
        <f>IF(基本情報入力シート!C745="","",基本情報入力シート!C745)</f>
        <v/>
      </c>
      <c r="C702" s="1310"/>
      <c r="D702" s="1310"/>
      <c r="E702" s="1310"/>
      <c r="F702" s="1310"/>
      <c r="G702" s="1310"/>
      <c r="H702" s="1310"/>
      <c r="I702" s="1310"/>
      <c r="J702" s="1310"/>
      <c r="K702" s="1311"/>
      <c r="L702" s="660" t="str">
        <f>IF(基本情報入力シート!M745="","",基本情報入力シート!M745)</f>
        <v/>
      </c>
      <c r="M702" s="660" t="str">
        <f>IF(基本情報入力シート!R745="","",基本情報入力シート!R745)</f>
        <v/>
      </c>
      <c r="N702" s="660" t="str">
        <f>IF(基本情報入力シート!W745="","",基本情報入力シート!W745)</f>
        <v/>
      </c>
      <c r="O702" s="660" t="str">
        <f>IF(基本情報入力シート!X745="","",基本情報入力シート!X745)</f>
        <v/>
      </c>
      <c r="P702" s="661" t="str">
        <f>IF(基本情報入力シート!Y745="","",基本情報入力シート!Y745)</f>
        <v/>
      </c>
      <c r="Q702" s="641" t="str">
        <f>IF(基本情報入力シート!Z745="","",基本情報入力シート!Z745)</f>
        <v/>
      </c>
      <c r="R702" s="662" t="str">
        <f>IF(基本情報入力シート!AA745="","",基本情報入力シート!AA745)</f>
        <v/>
      </c>
      <c r="S702" s="157"/>
      <c r="T702" s="663" t="str">
        <f>IF(P702="","",VLOOKUP(P702,【参考】数式用2!$A$3:$C$26,3,FALSE))</f>
        <v/>
      </c>
      <c r="U702" s="664" t="s">
        <v>121</v>
      </c>
      <c r="V702" s="158"/>
      <c r="W702" s="665" t="s">
        <v>122</v>
      </c>
      <c r="X702" s="158"/>
      <c r="Y702" s="664" t="s">
        <v>123</v>
      </c>
      <c r="Z702" s="158"/>
      <c r="AA702" s="664" t="s">
        <v>122</v>
      </c>
      <c r="AB702" s="158"/>
      <c r="AC702" s="664" t="s">
        <v>124</v>
      </c>
      <c r="AD702" s="306" t="s">
        <v>125</v>
      </c>
      <c r="AE702" s="666" t="str">
        <f t="shared" si="28"/>
        <v/>
      </c>
      <c r="AF702" s="667" t="s">
        <v>126</v>
      </c>
      <c r="AG702" s="668" t="str">
        <f t="shared" si="29"/>
        <v/>
      </c>
    </row>
    <row r="703" spans="1:33" ht="36.75" customHeight="1">
      <c r="A703" s="660">
        <f t="shared" si="30"/>
        <v>693</v>
      </c>
      <c r="B703" s="1309" t="str">
        <f>IF(基本情報入力シート!C746="","",基本情報入力シート!C746)</f>
        <v/>
      </c>
      <c r="C703" s="1310"/>
      <c r="D703" s="1310"/>
      <c r="E703" s="1310"/>
      <c r="F703" s="1310"/>
      <c r="G703" s="1310"/>
      <c r="H703" s="1310"/>
      <c r="I703" s="1310"/>
      <c r="J703" s="1310"/>
      <c r="K703" s="1311"/>
      <c r="L703" s="660" t="str">
        <f>IF(基本情報入力シート!M746="","",基本情報入力シート!M746)</f>
        <v/>
      </c>
      <c r="M703" s="660" t="str">
        <f>IF(基本情報入力シート!R746="","",基本情報入力シート!R746)</f>
        <v/>
      </c>
      <c r="N703" s="660" t="str">
        <f>IF(基本情報入力シート!W746="","",基本情報入力シート!W746)</f>
        <v/>
      </c>
      <c r="O703" s="660" t="str">
        <f>IF(基本情報入力シート!X746="","",基本情報入力シート!X746)</f>
        <v/>
      </c>
      <c r="P703" s="661" t="str">
        <f>IF(基本情報入力シート!Y746="","",基本情報入力シート!Y746)</f>
        <v/>
      </c>
      <c r="Q703" s="641" t="str">
        <f>IF(基本情報入力シート!Z746="","",基本情報入力シート!Z746)</f>
        <v/>
      </c>
      <c r="R703" s="662" t="str">
        <f>IF(基本情報入力シート!AA746="","",基本情報入力シート!AA746)</f>
        <v/>
      </c>
      <c r="S703" s="157"/>
      <c r="T703" s="663" t="str">
        <f>IF(P703="","",VLOOKUP(P703,【参考】数式用2!$A$3:$C$26,3,FALSE))</f>
        <v/>
      </c>
      <c r="U703" s="664" t="s">
        <v>121</v>
      </c>
      <c r="V703" s="158"/>
      <c r="W703" s="665" t="s">
        <v>122</v>
      </c>
      <c r="X703" s="158"/>
      <c r="Y703" s="664" t="s">
        <v>123</v>
      </c>
      <c r="Z703" s="158"/>
      <c r="AA703" s="664" t="s">
        <v>122</v>
      </c>
      <c r="AB703" s="158"/>
      <c r="AC703" s="664" t="s">
        <v>124</v>
      </c>
      <c r="AD703" s="306" t="s">
        <v>125</v>
      </c>
      <c r="AE703" s="666" t="str">
        <f t="shared" si="28"/>
        <v/>
      </c>
      <c r="AF703" s="667" t="s">
        <v>126</v>
      </c>
      <c r="AG703" s="668" t="str">
        <f t="shared" si="29"/>
        <v/>
      </c>
    </row>
    <row r="704" spans="1:33" ht="36.75" customHeight="1">
      <c r="A704" s="660">
        <f t="shared" si="30"/>
        <v>694</v>
      </c>
      <c r="B704" s="1309" t="str">
        <f>IF(基本情報入力シート!C747="","",基本情報入力シート!C747)</f>
        <v/>
      </c>
      <c r="C704" s="1310"/>
      <c r="D704" s="1310"/>
      <c r="E704" s="1310"/>
      <c r="F704" s="1310"/>
      <c r="G704" s="1310"/>
      <c r="H704" s="1310"/>
      <c r="I704" s="1310"/>
      <c r="J704" s="1310"/>
      <c r="K704" s="1311"/>
      <c r="L704" s="660" t="str">
        <f>IF(基本情報入力シート!M747="","",基本情報入力シート!M747)</f>
        <v/>
      </c>
      <c r="M704" s="660" t="str">
        <f>IF(基本情報入力シート!R747="","",基本情報入力シート!R747)</f>
        <v/>
      </c>
      <c r="N704" s="660" t="str">
        <f>IF(基本情報入力シート!W747="","",基本情報入力シート!W747)</f>
        <v/>
      </c>
      <c r="O704" s="660" t="str">
        <f>IF(基本情報入力シート!X747="","",基本情報入力シート!X747)</f>
        <v/>
      </c>
      <c r="P704" s="661" t="str">
        <f>IF(基本情報入力シート!Y747="","",基本情報入力シート!Y747)</f>
        <v/>
      </c>
      <c r="Q704" s="641" t="str">
        <f>IF(基本情報入力シート!Z747="","",基本情報入力シート!Z747)</f>
        <v/>
      </c>
      <c r="R704" s="662" t="str">
        <f>IF(基本情報入力シート!AA747="","",基本情報入力シート!AA747)</f>
        <v/>
      </c>
      <c r="S704" s="157"/>
      <c r="T704" s="663" t="str">
        <f>IF(P704="","",VLOOKUP(P704,【参考】数式用2!$A$3:$C$26,3,FALSE))</f>
        <v/>
      </c>
      <c r="U704" s="664" t="s">
        <v>121</v>
      </c>
      <c r="V704" s="158"/>
      <c r="W704" s="665" t="s">
        <v>122</v>
      </c>
      <c r="X704" s="158"/>
      <c r="Y704" s="664" t="s">
        <v>123</v>
      </c>
      <c r="Z704" s="158"/>
      <c r="AA704" s="664" t="s">
        <v>122</v>
      </c>
      <c r="AB704" s="158"/>
      <c r="AC704" s="664" t="s">
        <v>124</v>
      </c>
      <c r="AD704" s="306" t="s">
        <v>125</v>
      </c>
      <c r="AE704" s="666" t="str">
        <f t="shared" si="28"/>
        <v/>
      </c>
      <c r="AF704" s="667" t="s">
        <v>126</v>
      </c>
      <c r="AG704" s="668" t="str">
        <f t="shared" si="29"/>
        <v/>
      </c>
    </row>
    <row r="705" spans="1:33" ht="36.75" customHeight="1">
      <c r="A705" s="660">
        <f t="shared" si="30"/>
        <v>695</v>
      </c>
      <c r="B705" s="1309" t="str">
        <f>IF(基本情報入力シート!C748="","",基本情報入力シート!C748)</f>
        <v/>
      </c>
      <c r="C705" s="1310"/>
      <c r="D705" s="1310"/>
      <c r="E705" s="1310"/>
      <c r="F705" s="1310"/>
      <c r="G705" s="1310"/>
      <c r="H705" s="1310"/>
      <c r="I705" s="1310"/>
      <c r="J705" s="1310"/>
      <c r="K705" s="1311"/>
      <c r="L705" s="660" t="str">
        <f>IF(基本情報入力シート!M748="","",基本情報入力シート!M748)</f>
        <v/>
      </c>
      <c r="M705" s="660" t="str">
        <f>IF(基本情報入力シート!R748="","",基本情報入力シート!R748)</f>
        <v/>
      </c>
      <c r="N705" s="660" t="str">
        <f>IF(基本情報入力シート!W748="","",基本情報入力シート!W748)</f>
        <v/>
      </c>
      <c r="O705" s="660" t="str">
        <f>IF(基本情報入力シート!X748="","",基本情報入力シート!X748)</f>
        <v/>
      </c>
      <c r="P705" s="661" t="str">
        <f>IF(基本情報入力シート!Y748="","",基本情報入力シート!Y748)</f>
        <v/>
      </c>
      <c r="Q705" s="641" t="str">
        <f>IF(基本情報入力シート!Z748="","",基本情報入力シート!Z748)</f>
        <v/>
      </c>
      <c r="R705" s="662" t="str">
        <f>IF(基本情報入力シート!AA748="","",基本情報入力シート!AA748)</f>
        <v/>
      </c>
      <c r="S705" s="157"/>
      <c r="T705" s="663" t="str">
        <f>IF(P705="","",VLOOKUP(P705,【参考】数式用2!$A$3:$C$26,3,FALSE))</f>
        <v/>
      </c>
      <c r="U705" s="664" t="s">
        <v>121</v>
      </c>
      <c r="V705" s="158"/>
      <c r="W705" s="665" t="s">
        <v>122</v>
      </c>
      <c r="X705" s="158"/>
      <c r="Y705" s="664" t="s">
        <v>123</v>
      </c>
      <c r="Z705" s="158"/>
      <c r="AA705" s="664" t="s">
        <v>122</v>
      </c>
      <c r="AB705" s="158"/>
      <c r="AC705" s="664" t="s">
        <v>124</v>
      </c>
      <c r="AD705" s="306" t="s">
        <v>125</v>
      </c>
      <c r="AE705" s="666" t="str">
        <f t="shared" si="28"/>
        <v/>
      </c>
      <c r="AF705" s="667" t="s">
        <v>126</v>
      </c>
      <c r="AG705" s="668" t="str">
        <f t="shared" si="29"/>
        <v/>
      </c>
    </row>
    <row r="706" spans="1:33" ht="36.75" customHeight="1">
      <c r="A706" s="660">
        <f t="shared" si="30"/>
        <v>696</v>
      </c>
      <c r="B706" s="1309" t="str">
        <f>IF(基本情報入力シート!C749="","",基本情報入力シート!C749)</f>
        <v/>
      </c>
      <c r="C706" s="1310"/>
      <c r="D706" s="1310"/>
      <c r="E706" s="1310"/>
      <c r="F706" s="1310"/>
      <c r="G706" s="1310"/>
      <c r="H706" s="1310"/>
      <c r="I706" s="1310"/>
      <c r="J706" s="1310"/>
      <c r="K706" s="1311"/>
      <c r="L706" s="660" t="str">
        <f>IF(基本情報入力シート!M749="","",基本情報入力シート!M749)</f>
        <v/>
      </c>
      <c r="M706" s="660" t="str">
        <f>IF(基本情報入力シート!R749="","",基本情報入力シート!R749)</f>
        <v/>
      </c>
      <c r="N706" s="660" t="str">
        <f>IF(基本情報入力シート!W749="","",基本情報入力シート!W749)</f>
        <v/>
      </c>
      <c r="O706" s="660" t="str">
        <f>IF(基本情報入力シート!X749="","",基本情報入力シート!X749)</f>
        <v/>
      </c>
      <c r="P706" s="661" t="str">
        <f>IF(基本情報入力シート!Y749="","",基本情報入力シート!Y749)</f>
        <v/>
      </c>
      <c r="Q706" s="641" t="str">
        <f>IF(基本情報入力シート!Z749="","",基本情報入力シート!Z749)</f>
        <v/>
      </c>
      <c r="R706" s="662" t="str">
        <f>IF(基本情報入力シート!AA749="","",基本情報入力シート!AA749)</f>
        <v/>
      </c>
      <c r="S706" s="157"/>
      <c r="T706" s="663" t="str">
        <f>IF(P706="","",VLOOKUP(P706,【参考】数式用2!$A$3:$C$26,3,FALSE))</f>
        <v/>
      </c>
      <c r="U706" s="664" t="s">
        <v>121</v>
      </c>
      <c r="V706" s="158"/>
      <c r="W706" s="665" t="s">
        <v>122</v>
      </c>
      <c r="X706" s="158"/>
      <c r="Y706" s="664" t="s">
        <v>123</v>
      </c>
      <c r="Z706" s="158"/>
      <c r="AA706" s="664" t="s">
        <v>122</v>
      </c>
      <c r="AB706" s="158"/>
      <c r="AC706" s="664" t="s">
        <v>124</v>
      </c>
      <c r="AD706" s="306" t="s">
        <v>125</v>
      </c>
      <c r="AE706" s="666" t="str">
        <f t="shared" si="28"/>
        <v/>
      </c>
      <c r="AF706" s="667" t="s">
        <v>126</v>
      </c>
      <c r="AG706" s="668" t="str">
        <f t="shared" si="29"/>
        <v/>
      </c>
    </row>
    <row r="707" spans="1:33" ht="36.75" customHeight="1">
      <c r="A707" s="660">
        <f t="shared" si="30"/>
        <v>697</v>
      </c>
      <c r="B707" s="1309" t="str">
        <f>IF(基本情報入力シート!C750="","",基本情報入力シート!C750)</f>
        <v/>
      </c>
      <c r="C707" s="1310"/>
      <c r="D707" s="1310"/>
      <c r="E707" s="1310"/>
      <c r="F707" s="1310"/>
      <c r="G707" s="1310"/>
      <c r="H707" s="1310"/>
      <c r="I707" s="1310"/>
      <c r="J707" s="1310"/>
      <c r="K707" s="1311"/>
      <c r="L707" s="660" t="str">
        <f>IF(基本情報入力シート!M750="","",基本情報入力シート!M750)</f>
        <v/>
      </c>
      <c r="M707" s="660" t="str">
        <f>IF(基本情報入力シート!R750="","",基本情報入力シート!R750)</f>
        <v/>
      </c>
      <c r="N707" s="660" t="str">
        <f>IF(基本情報入力シート!W750="","",基本情報入力シート!W750)</f>
        <v/>
      </c>
      <c r="O707" s="660" t="str">
        <f>IF(基本情報入力シート!X750="","",基本情報入力シート!X750)</f>
        <v/>
      </c>
      <c r="P707" s="661" t="str">
        <f>IF(基本情報入力シート!Y750="","",基本情報入力シート!Y750)</f>
        <v/>
      </c>
      <c r="Q707" s="641" t="str">
        <f>IF(基本情報入力シート!Z750="","",基本情報入力シート!Z750)</f>
        <v/>
      </c>
      <c r="R707" s="662" t="str">
        <f>IF(基本情報入力シート!AA750="","",基本情報入力シート!AA750)</f>
        <v/>
      </c>
      <c r="S707" s="157"/>
      <c r="T707" s="663" t="str">
        <f>IF(P707="","",VLOOKUP(P707,【参考】数式用2!$A$3:$C$26,3,FALSE))</f>
        <v/>
      </c>
      <c r="U707" s="664" t="s">
        <v>121</v>
      </c>
      <c r="V707" s="158"/>
      <c r="W707" s="665" t="s">
        <v>122</v>
      </c>
      <c r="X707" s="158"/>
      <c r="Y707" s="664" t="s">
        <v>123</v>
      </c>
      <c r="Z707" s="158"/>
      <c r="AA707" s="664" t="s">
        <v>122</v>
      </c>
      <c r="AB707" s="158"/>
      <c r="AC707" s="664" t="s">
        <v>124</v>
      </c>
      <c r="AD707" s="306" t="s">
        <v>125</v>
      </c>
      <c r="AE707" s="666" t="str">
        <f t="shared" si="28"/>
        <v/>
      </c>
      <c r="AF707" s="667" t="s">
        <v>126</v>
      </c>
      <c r="AG707" s="668" t="str">
        <f t="shared" si="29"/>
        <v/>
      </c>
    </row>
    <row r="708" spans="1:33" ht="36.75" customHeight="1">
      <c r="A708" s="660">
        <f t="shared" si="30"/>
        <v>698</v>
      </c>
      <c r="B708" s="1309" t="str">
        <f>IF(基本情報入力シート!C751="","",基本情報入力シート!C751)</f>
        <v/>
      </c>
      <c r="C708" s="1310"/>
      <c r="D708" s="1310"/>
      <c r="E708" s="1310"/>
      <c r="F708" s="1310"/>
      <c r="G708" s="1310"/>
      <c r="H708" s="1310"/>
      <c r="I708" s="1310"/>
      <c r="J708" s="1310"/>
      <c r="K708" s="1311"/>
      <c r="L708" s="660" t="str">
        <f>IF(基本情報入力シート!M751="","",基本情報入力シート!M751)</f>
        <v/>
      </c>
      <c r="M708" s="660" t="str">
        <f>IF(基本情報入力シート!R751="","",基本情報入力シート!R751)</f>
        <v/>
      </c>
      <c r="N708" s="660" t="str">
        <f>IF(基本情報入力シート!W751="","",基本情報入力シート!W751)</f>
        <v/>
      </c>
      <c r="O708" s="660" t="str">
        <f>IF(基本情報入力シート!X751="","",基本情報入力シート!X751)</f>
        <v/>
      </c>
      <c r="P708" s="661" t="str">
        <f>IF(基本情報入力シート!Y751="","",基本情報入力シート!Y751)</f>
        <v/>
      </c>
      <c r="Q708" s="641" t="str">
        <f>IF(基本情報入力シート!Z751="","",基本情報入力シート!Z751)</f>
        <v/>
      </c>
      <c r="R708" s="662" t="str">
        <f>IF(基本情報入力シート!AA751="","",基本情報入力シート!AA751)</f>
        <v/>
      </c>
      <c r="S708" s="157"/>
      <c r="T708" s="663" t="str">
        <f>IF(P708="","",VLOOKUP(P708,【参考】数式用2!$A$3:$C$26,3,FALSE))</f>
        <v/>
      </c>
      <c r="U708" s="664" t="s">
        <v>121</v>
      </c>
      <c r="V708" s="158"/>
      <c r="W708" s="665" t="s">
        <v>122</v>
      </c>
      <c r="X708" s="158"/>
      <c r="Y708" s="664" t="s">
        <v>123</v>
      </c>
      <c r="Z708" s="158"/>
      <c r="AA708" s="664" t="s">
        <v>122</v>
      </c>
      <c r="AB708" s="158"/>
      <c r="AC708" s="664" t="s">
        <v>124</v>
      </c>
      <c r="AD708" s="306" t="s">
        <v>125</v>
      </c>
      <c r="AE708" s="666" t="str">
        <f t="shared" si="28"/>
        <v/>
      </c>
      <c r="AF708" s="667" t="s">
        <v>126</v>
      </c>
      <c r="AG708" s="668" t="str">
        <f t="shared" si="29"/>
        <v/>
      </c>
    </row>
    <row r="709" spans="1:33" ht="36.75" customHeight="1">
      <c r="A709" s="660">
        <f t="shared" si="30"/>
        <v>699</v>
      </c>
      <c r="B709" s="1309" t="str">
        <f>IF(基本情報入力シート!C752="","",基本情報入力シート!C752)</f>
        <v/>
      </c>
      <c r="C709" s="1310"/>
      <c r="D709" s="1310"/>
      <c r="E709" s="1310"/>
      <c r="F709" s="1310"/>
      <c r="G709" s="1310"/>
      <c r="H709" s="1310"/>
      <c r="I709" s="1310"/>
      <c r="J709" s="1310"/>
      <c r="K709" s="1311"/>
      <c r="L709" s="660" t="str">
        <f>IF(基本情報入力シート!M752="","",基本情報入力シート!M752)</f>
        <v/>
      </c>
      <c r="M709" s="660" t="str">
        <f>IF(基本情報入力シート!R752="","",基本情報入力シート!R752)</f>
        <v/>
      </c>
      <c r="N709" s="660" t="str">
        <f>IF(基本情報入力シート!W752="","",基本情報入力シート!W752)</f>
        <v/>
      </c>
      <c r="O709" s="660" t="str">
        <f>IF(基本情報入力シート!X752="","",基本情報入力シート!X752)</f>
        <v/>
      </c>
      <c r="P709" s="661" t="str">
        <f>IF(基本情報入力シート!Y752="","",基本情報入力シート!Y752)</f>
        <v/>
      </c>
      <c r="Q709" s="641" t="str">
        <f>IF(基本情報入力シート!Z752="","",基本情報入力シート!Z752)</f>
        <v/>
      </c>
      <c r="R709" s="662" t="str">
        <f>IF(基本情報入力シート!AA752="","",基本情報入力シート!AA752)</f>
        <v/>
      </c>
      <c r="S709" s="157"/>
      <c r="T709" s="663" t="str">
        <f>IF(P709="","",VLOOKUP(P709,【参考】数式用2!$A$3:$C$26,3,FALSE))</f>
        <v/>
      </c>
      <c r="U709" s="664" t="s">
        <v>121</v>
      </c>
      <c r="V709" s="158"/>
      <c r="W709" s="665" t="s">
        <v>122</v>
      </c>
      <c r="X709" s="158"/>
      <c r="Y709" s="664" t="s">
        <v>123</v>
      </c>
      <c r="Z709" s="158"/>
      <c r="AA709" s="664" t="s">
        <v>122</v>
      </c>
      <c r="AB709" s="158"/>
      <c r="AC709" s="664" t="s">
        <v>124</v>
      </c>
      <c r="AD709" s="306" t="s">
        <v>125</v>
      </c>
      <c r="AE709" s="666" t="str">
        <f t="shared" si="28"/>
        <v/>
      </c>
      <c r="AF709" s="667" t="s">
        <v>126</v>
      </c>
      <c r="AG709" s="668" t="str">
        <f t="shared" si="29"/>
        <v/>
      </c>
    </row>
    <row r="710" spans="1:33" ht="36.75" customHeight="1">
      <c r="A710" s="660">
        <f t="shared" si="30"/>
        <v>700</v>
      </c>
      <c r="B710" s="1309" t="str">
        <f>IF(基本情報入力シート!C753="","",基本情報入力シート!C753)</f>
        <v/>
      </c>
      <c r="C710" s="1310"/>
      <c r="D710" s="1310"/>
      <c r="E710" s="1310"/>
      <c r="F710" s="1310"/>
      <c r="G710" s="1310"/>
      <c r="H710" s="1310"/>
      <c r="I710" s="1310"/>
      <c r="J710" s="1310"/>
      <c r="K710" s="1311"/>
      <c r="L710" s="660" t="str">
        <f>IF(基本情報入力シート!M753="","",基本情報入力シート!M753)</f>
        <v/>
      </c>
      <c r="M710" s="660" t="str">
        <f>IF(基本情報入力シート!R753="","",基本情報入力シート!R753)</f>
        <v/>
      </c>
      <c r="N710" s="660" t="str">
        <f>IF(基本情報入力シート!W753="","",基本情報入力シート!W753)</f>
        <v/>
      </c>
      <c r="O710" s="660" t="str">
        <f>IF(基本情報入力シート!X753="","",基本情報入力シート!X753)</f>
        <v/>
      </c>
      <c r="P710" s="661" t="str">
        <f>IF(基本情報入力シート!Y753="","",基本情報入力シート!Y753)</f>
        <v/>
      </c>
      <c r="Q710" s="641" t="str">
        <f>IF(基本情報入力シート!Z753="","",基本情報入力シート!Z753)</f>
        <v/>
      </c>
      <c r="R710" s="662" t="str">
        <f>IF(基本情報入力シート!AA753="","",基本情報入力シート!AA753)</f>
        <v/>
      </c>
      <c r="S710" s="157"/>
      <c r="T710" s="663" t="str">
        <f>IF(P710="","",VLOOKUP(P710,【参考】数式用2!$A$3:$C$26,3,FALSE))</f>
        <v/>
      </c>
      <c r="U710" s="664" t="s">
        <v>121</v>
      </c>
      <c r="V710" s="158"/>
      <c r="W710" s="665" t="s">
        <v>122</v>
      </c>
      <c r="X710" s="158"/>
      <c r="Y710" s="664" t="s">
        <v>123</v>
      </c>
      <c r="Z710" s="158"/>
      <c r="AA710" s="664" t="s">
        <v>122</v>
      </c>
      <c r="AB710" s="158"/>
      <c r="AC710" s="664" t="s">
        <v>124</v>
      </c>
      <c r="AD710" s="306" t="s">
        <v>125</v>
      </c>
      <c r="AE710" s="666" t="str">
        <f t="shared" si="28"/>
        <v/>
      </c>
      <c r="AF710" s="667" t="s">
        <v>126</v>
      </c>
      <c r="AG710" s="668" t="str">
        <f t="shared" si="29"/>
        <v/>
      </c>
    </row>
    <row r="711" spans="1:33" ht="36.75" customHeight="1">
      <c r="A711" s="660">
        <f t="shared" si="30"/>
        <v>701</v>
      </c>
      <c r="B711" s="1309" t="str">
        <f>IF(基本情報入力シート!C754="","",基本情報入力シート!C754)</f>
        <v/>
      </c>
      <c r="C711" s="1310"/>
      <c r="D711" s="1310"/>
      <c r="E711" s="1310"/>
      <c r="F711" s="1310"/>
      <c r="G711" s="1310"/>
      <c r="H711" s="1310"/>
      <c r="I711" s="1310"/>
      <c r="J711" s="1310"/>
      <c r="K711" s="1311"/>
      <c r="L711" s="660" t="str">
        <f>IF(基本情報入力シート!M754="","",基本情報入力シート!M754)</f>
        <v/>
      </c>
      <c r="M711" s="660" t="str">
        <f>IF(基本情報入力シート!R754="","",基本情報入力シート!R754)</f>
        <v/>
      </c>
      <c r="N711" s="660" t="str">
        <f>IF(基本情報入力シート!W754="","",基本情報入力シート!W754)</f>
        <v/>
      </c>
      <c r="O711" s="660" t="str">
        <f>IF(基本情報入力シート!X754="","",基本情報入力シート!X754)</f>
        <v/>
      </c>
      <c r="P711" s="661" t="str">
        <f>IF(基本情報入力シート!Y754="","",基本情報入力シート!Y754)</f>
        <v/>
      </c>
      <c r="Q711" s="641" t="str">
        <f>IF(基本情報入力シート!Z754="","",基本情報入力シート!Z754)</f>
        <v/>
      </c>
      <c r="R711" s="662" t="str">
        <f>IF(基本情報入力シート!AA754="","",基本情報入力シート!AA754)</f>
        <v/>
      </c>
      <c r="S711" s="157"/>
      <c r="T711" s="663" t="str">
        <f>IF(P711="","",VLOOKUP(P711,【参考】数式用2!$A$3:$C$26,3,FALSE))</f>
        <v/>
      </c>
      <c r="U711" s="664" t="s">
        <v>121</v>
      </c>
      <c r="V711" s="158"/>
      <c r="W711" s="665" t="s">
        <v>122</v>
      </c>
      <c r="X711" s="158"/>
      <c r="Y711" s="664" t="s">
        <v>123</v>
      </c>
      <c r="Z711" s="158"/>
      <c r="AA711" s="664" t="s">
        <v>122</v>
      </c>
      <c r="AB711" s="158"/>
      <c r="AC711" s="664" t="s">
        <v>124</v>
      </c>
      <c r="AD711" s="306" t="s">
        <v>125</v>
      </c>
      <c r="AE711" s="666" t="str">
        <f t="shared" si="28"/>
        <v/>
      </c>
      <c r="AF711" s="667" t="s">
        <v>126</v>
      </c>
      <c r="AG711" s="668" t="str">
        <f t="shared" si="29"/>
        <v/>
      </c>
    </row>
    <row r="712" spans="1:33" ht="36.75" customHeight="1">
      <c r="A712" s="660">
        <f t="shared" si="30"/>
        <v>702</v>
      </c>
      <c r="B712" s="1309" t="str">
        <f>IF(基本情報入力シート!C755="","",基本情報入力シート!C755)</f>
        <v/>
      </c>
      <c r="C712" s="1310"/>
      <c r="D712" s="1310"/>
      <c r="E712" s="1310"/>
      <c r="F712" s="1310"/>
      <c r="G712" s="1310"/>
      <c r="H712" s="1310"/>
      <c r="I712" s="1310"/>
      <c r="J712" s="1310"/>
      <c r="K712" s="1311"/>
      <c r="L712" s="660" t="str">
        <f>IF(基本情報入力シート!M755="","",基本情報入力シート!M755)</f>
        <v/>
      </c>
      <c r="M712" s="660" t="str">
        <f>IF(基本情報入力シート!R755="","",基本情報入力シート!R755)</f>
        <v/>
      </c>
      <c r="N712" s="660" t="str">
        <f>IF(基本情報入力シート!W755="","",基本情報入力シート!W755)</f>
        <v/>
      </c>
      <c r="O712" s="660" t="str">
        <f>IF(基本情報入力シート!X755="","",基本情報入力シート!X755)</f>
        <v/>
      </c>
      <c r="P712" s="661" t="str">
        <f>IF(基本情報入力シート!Y755="","",基本情報入力シート!Y755)</f>
        <v/>
      </c>
      <c r="Q712" s="641" t="str">
        <f>IF(基本情報入力シート!Z755="","",基本情報入力シート!Z755)</f>
        <v/>
      </c>
      <c r="R712" s="662" t="str">
        <f>IF(基本情報入力シート!AA755="","",基本情報入力シート!AA755)</f>
        <v/>
      </c>
      <c r="S712" s="157"/>
      <c r="T712" s="663" t="str">
        <f>IF(P712="","",VLOOKUP(P712,【参考】数式用2!$A$3:$C$26,3,FALSE))</f>
        <v/>
      </c>
      <c r="U712" s="664" t="s">
        <v>121</v>
      </c>
      <c r="V712" s="158"/>
      <c r="W712" s="665" t="s">
        <v>122</v>
      </c>
      <c r="X712" s="158"/>
      <c r="Y712" s="664" t="s">
        <v>123</v>
      </c>
      <c r="Z712" s="158"/>
      <c r="AA712" s="664" t="s">
        <v>122</v>
      </c>
      <c r="AB712" s="158"/>
      <c r="AC712" s="664" t="s">
        <v>124</v>
      </c>
      <c r="AD712" s="306" t="s">
        <v>125</v>
      </c>
      <c r="AE712" s="666" t="str">
        <f t="shared" si="28"/>
        <v/>
      </c>
      <c r="AF712" s="667" t="s">
        <v>126</v>
      </c>
      <c r="AG712" s="668" t="str">
        <f t="shared" si="29"/>
        <v/>
      </c>
    </row>
    <row r="713" spans="1:33" ht="36.75" customHeight="1">
      <c r="A713" s="660">
        <f t="shared" si="30"/>
        <v>703</v>
      </c>
      <c r="B713" s="1309" t="str">
        <f>IF(基本情報入力シート!C756="","",基本情報入力シート!C756)</f>
        <v/>
      </c>
      <c r="C713" s="1310"/>
      <c r="D713" s="1310"/>
      <c r="E713" s="1310"/>
      <c r="F713" s="1310"/>
      <c r="G713" s="1310"/>
      <c r="H713" s="1310"/>
      <c r="I713" s="1310"/>
      <c r="J713" s="1310"/>
      <c r="K713" s="1311"/>
      <c r="L713" s="660" t="str">
        <f>IF(基本情報入力シート!M756="","",基本情報入力シート!M756)</f>
        <v/>
      </c>
      <c r="M713" s="660" t="str">
        <f>IF(基本情報入力シート!R756="","",基本情報入力シート!R756)</f>
        <v/>
      </c>
      <c r="N713" s="660" t="str">
        <f>IF(基本情報入力シート!W756="","",基本情報入力シート!W756)</f>
        <v/>
      </c>
      <c r="O713" s="660" t="str">
        <f>IF(基本情報入力シート!X756="","",基本情報入力シート!X756)</f>
        <v/>
      </c>
      <c r="P713" s="661" t="str">
        <f>IF(基本情報入力シート!Y756="","",基本情報入力シート!Y756)</f>
        <v/>
      </c>
      <c r="Q713" s="641" t="str">
        <f>IF(基本情報入力シート!Z756="","",基本情報入力シート!Z756)</f>
        <v/>
      </c>
      <c r="R713" s="662" t="str">
        <f>IF(基本情報入力シート!AA756="","",基本情報入力シート!AA756)</f>
        <v/>
      </c>
      <c r="S713" s="157"/>
      <c r="T713" s="663" t="str">
        <f>IF(P713="","",VLOOKUP(P713,【参考】数式用2!$A$3:$C$26,3,FALSE))</f>
        <v/>
      </c>
      <c r="U713" s="664" t="s">
        <v>121</v>
      </c>
      <c r="V713" s="158"/>
      <c r="W713" s="665" t="s">
        <v>122</v>
      </c>
      <c r="X713" s="158"/>
      <c r="Y713" s="664" t="s">
        <v>123</v>
      </c>
      <c r="Z713" s="158"/>
      <c r="AA713" s="664" t="s">
        <v>122</v>
      </c>
      <c r="AB713" s="158"/>
      <c r="AC713" s="664" t="s">
        <v>124</v>
      </c>
      <c r="AD713" s="306" t="s">
        <v>125</v>
      </c>
      <c r="AE713" s="666" t="str">
        <f t="shared" si="28"/>
        <v/>
      </c>
      <c r="AF713" s="667" t="s">
        <v>126</v>
      </c>
      <c r="AG713" s="668" t="str">
        <f t="shared" si="29"/>
        <v/>
      </c>
    </row>
    <row r="714" spans="1:33" ht="36.75" customHeight="1">
      <c r="A714" s="660">
        <f t="shared" si="30"/>
        <v>704</v>
      </c>
      <c r="B714" s="1309" t="str">
        <f>IF(基本情報入力シート!C757="","",基本情報入力シート!C757)</f>
        <v/>
      </c>
      <c r="C714" s="1310"/>
      <c r="D714" s="1310"/>
      <c r="E714" s="1310"/>
      <c r="F714" s="1310"/>
      <c r="G714" s="1310"/>
      <c r="H714" s="1310"/>
      <c r="I714" s="1310"/>
      <c r="J714" s="1310"/>
      <c r="K714" s="1311"/>
      <c r="L714" s="660" t="str">
        <f>IF(基本情報入力シート!M757="","",基本情報入力シート!M757)</f>
        <v/>
      </c>
      <c r="M714" s="660" t="str">
        <f>IF(基本情報入力シート!R757="","",基本情報入力シート!R757)</f>
        <v/>
      </c>
      <c r="N714" s="660" t="str">
        <f>IF(基本情報入力シート!W757="","",基本情報入力シート!W757)</f>
        <v/>
      </c>
      <c r="O714" s="660" t="str">
        <f>IF(基本情報入力シート!X757="","",基本情報入力シート!X757)</f>
        <v/>
      </c>
      <c r="P714" s="661" t="str">
        <f>IF(基本情報入力シート!Y757="","",基本情報入力シート!Y757)</f>
        <v/>
      </c>
      <c r="Q714" s="641" t="str">
        <f>IF(基本情報入力シート!Z757="","",基本情報入力シート!Z757)</f>
        <v/>
      </c>
      <c r="R714" s="662" t="str">
        <f>IF(基本情報入力シート!AA757="","",基本情報入力シート!AA757)</f>
        <v/>
      </c>
      <c r="S714" s="157"/>
      <c r="T714" s="663" t="str">
        <f>IF(P714="","",VLOOKUP(P714,【参考】数式用2!$A$3:$C$26,3,FALSE))</f>
        <v/>
      </c>
      <c r="U714" s="664" t="s">
        <v>121</v>
      </c>
      <c r="V714" s="158"/>
      <c r="W714" s="665" t="s">
        <v>122</v>
      </c>
      <c r="X714" s="158"/>
      <c r="Y714" s="664" t="s">
        <v>123</v>
      </c>
      <c r="Z714" s="158"/>
      <c r="AA714" s="664" t="s">
        <v>122</v>
      </c>
      <c r="AB714" s="158"/>
      <c r="AC714" s="664" t="s">
        <v>124</v>
      </c>
      <c r="AD714" s="306" t="s">
        <v>125</v>
      </c>
      <c r="AE714" s="666" t="str">
        <f t="shared" si="28"/>
        <v/>
      </c>
      <c r="AF714" s="667" t="s">
        <v>126</v>
      </c>
      <c r="AG714" s="668" t="str">
        <f t="shared" si="29"/>
        <v/>
      </c>
    </row>
    <row r="715" spans="1:33" ht="36.75" customHeight="1">
      <c r="A715" s="660">
        <f t="shared" si="30"/>
        <v>705</v>
      </c>
      <c r="B715" s="1309" t="str">
        <f>IF(基本情報入力シート!C758="","",基本情報入力シート!C758)</f>
        <v/>
      </c>
      <c r="C715" s="1310"/>
      <c r="D715" s="1310"/>
      <c r="E715" s="1310"/>
      <c r="F715" s="1310"/>
      <c r="G715" s="1310"/>
      <c r="H715" s="1310"/>
      <c r="I715" s="1310"/>
      <c r="J715" s="1310"/>
      <c r="K715" s="1311"/>
      <c r="L715" s="660" t="str">
        <f>IF(基本情報入力シート!M758="","",基本情報入力シート!M758)</f>
        <v/>
      </c>
      <c r="M715" s="660" t="str">
        <f>IF(基本情報入力シート!R758="","",基本情報入力シート!R758)</f>
        <v/>
      </c>
      <c r="N715" s="660" t="str">
        <f>IF(基本情報入力シート!W758="","",基本情報入力シート!W758)</f>
        <v/>
      </c>
      <c r="O715" s="660" t="str">
        <f>IF(基本情報入力シート!X758="","",基本情報入力シート!X758)</f>
        <v/>
      </c>
      <c r="P715" s="661" t="str">
        <f>IF(基本情報入力シート!Y758="","",基本情報入力シート!Y758)</f>
        <v/>
      </c>
      <c r="Q715" s="641" t="str">
        <f>IF(基本情報入力シート!Z758="","",基本情報入力シート!Z758)</f>
        <v/>
      </c>
      <c r="R715" s="662" t="str">
        <f>IF(基本情報入力シート!AA758="","",基本情報入力シート!AA758)</f>
        <v/>
      </c>
      <c r="S715" s="157"/>
      <c r="T715" s="663" t="str">
        <f>IF(P715="","",VLOOKUP(P715,【参考】数式用2!$A$3:$C$26,3,FALSE))</f>
        <v/>
      </c>
      <c r="U715" s="664" t="s">
        <v>121</v>
      </c>
      <c r="V715" s="158"/>
      <c r="W715" s="665" t="s">
        <v>122</v>
      </c>
      <c r="X715" s="158"/>
      <c r="Y715" s="664" t="s">
        <v>123</v>
      </c>
      <c r="Z715" s="158"/>
      <c r="AA715" s="664" t="s">
        <v>122</v>
      </c>
      <c r="AB715" s="158"/>
      <c r="AC715" s="664" t="s">
        <v>124</v>
      </c>
      <c r="AD715" s="306" t="s">
        <v>125</v>
      </c>
      <c r="AE715" s="666" t="str">
        <f t="shared" si="28"/>
        <v/>
      </c>
      <c r="AF715" s="667" t="s">
        <v>126</v>
      </c>
      <c r="AG715" s="668" t="str">
        <f t="shared" si="29"/>
        <v/>
      </c>
    </row>
    <row r="716" spans="1:33" ht="36.75" customHeight="1">
      <c r="A716" s="660">
        <f t="shared" si="30"/>
        <v>706</v>
      </c>
      <c r="B716" s="1309" t="str">
        <f>IF(基本情報入力シート!C759="","",基本情報入力シート!C759)</f>
        <v/>
      </c>
      <c r="C716" s="1310"/>
      <c r="D716" s="1310"/>
      <c r="E716" s="1310"/>
      <c r="F716" s="1310"/>
      <c r="G716" s="1310"/>
      <c r="H716" s="1310"/>
      <c r="I716" s="1310"/>
      <c r="J716" s="1310"/>
      <c r="K716" s="1311"/>
      <c r="L716" s="660" t="str">
        <f>IF(基本情報入力シート!M759="","",基本情報入力シート!M759)</f>
        <v/>
      </c>
      <c r="M716" s="660" t="str">
        <f>IF(基本情報入力シート!R759="","",基本情報入力シート!R759)</f>
        <v/>
      </c>
      <c r="N716" s="660" t="str">
        <f>IF(基本情報入力シート!W759="","",基本情報入力シート!W759)</f>
        <v/>
      </c>
      <c r="O716" s="660" t="str">
        <f>IF(基本情報入力シート!X759="","",基本情報入力シート!X759)</f>
        <v/>
      </c>
      <c r="P716" s="661" t="str">
        <f>IF(基本情報入力シート!Y759="","",基本情報入力シート!Y759)</f>
        <v/>
      </c>
      <c r="Q716" s="641" t="str">
        <f>IF(基本情報入力シート!Z759="","",基本情報入力シート!Z759)</f>
        <v/>
      </c>
      <c r="R716" s="662" t="str">
        <f>IF(基本情報入力シート!AA759="","",基本情報入力シート!AA759)</f>
        <v/>
      </c>
      <c r="S716" s="157"/>
      <c r="T716" s="663" t="str">
        <f>IF(P716="","",VLOOKUP(P716,【参考】数式用2!$A$3:$C$26,3,FALSE))</f>
        <v/>
      </c>
      <c r="U716" s="664" t="s">
        <v>121</v>
      </c>
      <c r="V716" s="158"/>
      <c r="W716" s="665" t="s">
        <v>122</v>
      </c>
      <c r="X716" s="158"/>
      <c r="Y716" s="664" t="s">
        <v>123</v>
      </c>
      <c r="Z716" s="158"/>
      <c r="AA716" s="664" t="s">
        <v>122</v>
      </c>
      <c r="AB716" s="158"/>
      <c r="AC716" s="664" t="s">
        <v>124</v>
      </c>
      <c r="AD716" s="306" t="s">
        <v>125</v>
      </c>
      <c r="AE716" s="666" t="str">
        <f t="shared" si="28"/>
        <v/>
      </c>
      <c r="AF716" s="667" t="s">
        <v>126</v>
      </c>
      <c r="AG716" s="668" t="str">
        <f t="shared" si="29"/>
        <v/>
      </c>
    </row>
    <row r="717" spans="1:33" ht="36.75" customHeight="1">
      <c r="A717" s="660">
        <f t="shared" ref="A717:A780" si="31">A716+1</f>
        <v>707</v>
      </c>
      <c r="B717" s="1309" t="str">
        <f>IF(基本情報入力シート!C760="","",基本情報入力シート!C760)</f>
        <v/>
      </c>
      <c r="C717" s="1310"/>
      <c r="D717" s="1310"/>
      <c r="E717" s="1310"/>
      <c r="F717" s="1310"/>
      <c r="G717" s="1310"/>
      <c r="H717" s="1310"/>
      <c r="I717" s="1310"/>
      <c r="J717" s="1310"/>
      <c r="K717" s="1311"/>
      <c r="L717" s="660" t="str">
        <f>IF(基本情報入力シート!M760="","",基本情報入力シート!M760)</f>
        <v/>
      </c>
      <c r="M717" s="660" t="str">
        <f>IF(基本情報入力シート!R760="","",基本情報入力シート!R760)</f>
        <v/>
      </c>
      <c r="N717" s="660" t="str">
        <f>IF(基本情報入力シート!W760="","",基本情報入力シート!W760)</f>
        <v/>
      </c>
      <c r="O717" s="660" t="str">
        <f>IF(基本情報入力シート!X760="","",基本情報入力シート!X760)</f>
        <v/>
      </c>
      <c r="P717" s="661" t="str">
        <f>IF(基本情報入力シート!Y760="","",基本情報入力シート!Y760)</f>
        <v/>
      </c>
      <c r="Q717" s="641" t="str">
        <f>IF(基本情報入力シート!Z760="","",基本情報入力シート!Z760)</f>
        <v/>
      </c>
      <c r="R717" s="662" t="str">
        <f>IF(基本情報入力シート!AA760="","",基本情報入力シート!AA760)</f>
        <v/>
      </c>
      <c r="S717" s="157"/>
      <c r="T717" s="663" t="str">
        <f>IF(P717="","",VLOOKUP(P717,【参考】数式用2!$A$3:$C$26,3,FALSE))</f>
        <v/>
      </c>
      <c r="U717" s="664" t="s">
        <v>121</v>
      </c>
      <c r="V717" s="158"/>
      <c r="W717" s="665" t="s">
        <v>122</v>
      </c>
      <c r="X717" s="158"/>
      <c r="Y717" s="664" t="s">
        <v>123</v>
      </c>
      <c r="Z717" s="158"/>
      <c r="AA717" s="664" t="s">
        <v>122</v>
      </c>
      <c r="AB717" s="158"/>
      <c r="AC717" s="664" t="s">
        <v>124</v>
      </c>
      <c r="AD717" s="306" t="s">
        <v>125</v>
      </c>
      <c r="AE717" s="666" t="str">
        <f t="shared" si="28"/>
        <v/>
      </c>
      <c r="AF717" s="667" t="s">
        <v>126</v>
      </c>
      <c r="AG717" s="668" t="str">
        <f t="shared" si="29"/>
        <v/>
      </c>
    </row>
    <row r="718" spans="1:33" ht="36.75" customHeight="1">
      <c r="A718" s="660">
        <f t="shared" si="31"/>
        <v>708</v>
      </c>
      <c r="B718" s="1309" t="str">
        <f>IF(基本情報入力シート!C761="","",基本情報入力シート!C761)</f>
        <v/>
      </c>
      <c r="C718" s="1310"/>
      <c r="D718" s="1310"/>
      <c r="E718" s="1310"/>
      <c r="F718" s="1310"/>
      <c r="G718" s="1310"/>
      <c r="H718" s="1310"/>
      <c r="I718" s="1310"/>
      <c r="J718" s="1310"/>
      <c r="K718" s="1311"/>
      <c r="L718" s="660" t="str">
        <f>IF(基本情報入力シート!M761="","",基本情報入力シート!M761)</f>
        <v/>
      </c>
      <c r="M718" s="660" t="str">
        <f>IF(基本情報入力シート!R761="","",基本情報入力シート!R761)</f>
        <v/>
      </c>
      <c r="N718" s="660" t="str">
        <f>IF(基本情報入力シート!W761="","",基本情報入力シート!W761)</f>
        <v/>
      </c>
      <c r="O718" s="660" t="str">
        <f>IF(基本情報入力シート!X761="","",基本情報入力シート!X761)</f>
        <v/>
      </c>
      <c r="P718" s="661" t="str">
        <f>IF(基本情報入力シート!Y761="","",基本情報入力シート!Y761)</f>
        <v/>
      </c>
      <c r="Q718" s="641" t="str">
        <f>IF(基本情報入力シート!Z761="","",基本情報入力シート!Z761)</f>
        <v/>
      </c>
      <c r="R718" s="662" t="str">
        <f>IF(基本情報入力シート!AA761="","",基本情報入力シート!AA761)</f>
        <v/>
      </c>
      <c r="S718" s="157"/>
      <c r="T718" s="663" t="str">
        <f>IF(P718="","",VLOOKUP(P718,【参考】数式用2!$A$3:$C$26,3,FALSE))</f>
        <v/>
      </c>
      <c r="U718" s="664" t="s">
        <v>121</v>
      </c>
      <c r="V718" s="158"/>
      <c r="W718" s="665" t="s">
        <v>122</v>
      </c>
      <c r="X718" s="158"/>
      <c r="Y718" s="664" t="s">
        <v>123</v>
      </c>
      <c r="Z718" s="158"/>
      <c r="AA718" s="664" t="s">
        <v>122</v>
      </c>
      <c r="AB718" s="158"/>
      <c r="AC718" s="664" t="s">
        <v>124</v>
      </c>
      <c r="AD718" s="306" t="s">
        <v>125</v>
      </c>
      <c r="AE718" s="666" t="str">
        <f t="shared" si="28"/>
        <v/>
      </c>
      <c r="AF718" s="667" t="s">
        <v>126</v>
      </c>
      <c r="AG718" s="668" t="str">
        <f t="shared" si="29"/>
        <v/>
      </c>
    </row>
    <row r="719" spans="1:33" ht="36.75" customHeight="1">
      <c r="A719" s="660">
        <f t="shared" si="31"/>
        <v>709</v>
      </c>
      <c r="B719" s="1309" t="str">
        <f>IF(基本情報入力シート!C762="","",基本情報入力シート!C762)</f>
        <v/>
      </c>
      <c r="C719" s="1310"/>
      <c r="D719" s="1310"/>
      <c r="E719" s="1310"/>
      <c r="F719" s="1310"/>
      <c r="G719" s="1310"/>
      <c r="H719" s="1310"/>
      <c r="I719" s="1310"/>
      <c r="J719" s="1310"/>
      <c r="K719" s="1311"/>
      <c r="L719" s="660" t="str">
        <f>IF(基本情報入力シート!M762="","",基本情報入力シート!M762)</f>
        <v/>
      </c>
      <c r="M719" s="660" t="str">
        <f>IF(基本情報入力シート!R762="","",基本情報入力シート!R762)</f>
        <v/>
      </c>
      <c r="N719" s="660" t="str">
        <f>IF(基本情報入力シート!W762="","",基本情報入力シート!W762)</f>
        <v/>
      </c>
      <c r="O719" s="660" t="str">
        <f>IF(基本情報入力シート!X762="","",基本情報入力シート!X762)</f>
        <v/>
      </c>
      <c r="P719" s="661" t="str">
        <f>IF(基本情報入力シート!Y762="","",基本情報入力シート!Y762)</f>
        <v/>
      </c>
      <c r="Q719" s="641" t="str">
        <f>IF(基本情報入力シート!Z762="","",基本情報入力シート!Z762)</f>
        <v/>
      </c>
      <c r="R719" s="662" t="str">
        <f>IF(基本情報入力シート!AA762="","",基本情報入力シート!AA762)</f>
        <v/>
      </c>
      <c r="S719" s="157"/>
      <c r="T719" s="663" t="str">
        <f>IF(P719="","",VLOOKUP(P719,【参考】数式用2!$A$3:$C$26,3,FALSE))</f>
        <v/>
      </c>
      <c r="U719" s="664" t="s">
        <v>121</v>
      </c>
      <c r="V719" s="158"/>
      <c r="W719" s="665" t="s">
        <v>122</v>
      </c>
      <c r="X719" s="158"/>
      <c r="Y719" s="664" t="s">
        <v>123</v>
      </c>
      <c r="Z719" s="158"/>
      <c r="AA719" s="664" t="s">
        <v>122</v>
      </c>
      <c r="AB719" s="158"/>
      <c r="AC719" s="664" t="s">
        <v>124</v>
      </c>
      <c r="AD719" s="306" t="s">
        <v>125</v>
      </c>
      <c r="AE719" s="666" t="str">
        <f t="shared" si="28"/>
        <v/>
      </c>
      <c r="AF719" s="667" t="s">
        <v>126</v>
      </c>
      <c r="AG719" s="668" t="str">
        <f t="shared" si="29"/>
        <v/>
      </c>
    </row>
    <row r="720" spans="1:33" ht="36.75" customHeight="1">
      <c r="A720" s="660">
        <f t="shared" si="31"/>
        <v>710</v>
      </c>
      <c r="B720" s="1309" t="str">
        <f>IF(基本情報入力シート!C763="","",基本情報入力シート!C763)</f>
        <v/>
      </c>
      <c r="C720" s="1310"/>
      <c r="D720" s="1310"/>
      <c r="E720" s="1310"/>
      <c r="F720" s="1310"/>
      <c r="G720" s="1310"/>
      <c r="H720" s="1310"/>
      <c r="I720" s="1310"/>
      <c r="J720" s="1310"/>
      <c r="K720" s="1311"/>
      <c r="L720" s="660" t="str">
        <f>IF(基本情報入力シート!M763="","",基本情報入力シート!M763)</f>
        <v/>
      </c>
      <c r="M720" s="660" t="str">
        <f>IF(基本情報入力シート!R763="","",基本情報入力シート!R763)</f>
        <v/>
      </c>
      <c r="N720" s="660" t="str">
        <f>IF(基本情報入力シート!W763="","",基本情報入力シート!W763)</f>
        <v/>
      </c>
      <c r="O720" s="660" t="str">
        <f>IF(基本情報入力シート!X763="","",基本情報入力シート!X763)</f>
        <v/>
      </c>
      <c r="P720" s="661" t="str">
        <f>IF(基本情報入力シート!Y763="","",基本情報入力シート!Y763)</f>
        <v/>
      </c>
      <c r="Q720" s="641" t="str">
        <f>IF(基本情報入力シート!Z763="","",基本情報入力シート!Z763)</f>
        <v/>
      </c>
      <c r="R720" s="662" t="str">
        <f>IF(基本情報入力シート!AA763="","",基本情報入力シート!AA763)</f>
        <v/>
      </c>
      <c r="S720" s="157"/>
      <c r="T720" s="663" t="str">
        <f>IF(P720="","",VLOOKUP(P720,【参考】数式用2!$A$3:$C$26,3,FALSE))</f>
        <v/>
      </c>
      <c r="U720" s="664" t="s">
        <v>121</v>
      </c>
      <c r="V720" s="158"/>
      <c r="W720" s="665" t="s">
        <v>122</v>
      </c>
      <c r="X720" s="158"/>
      <c r="Y720" s="664" t="s">
        <v>123</v>
      </c>
      <c r="Z720" s="158"/>
      <c r="AA720" s="664" t="s">
        <v>122</v>
      </c>
      <c r="AB720" s="158"/>
      <c r="AC720" s="664" t="s">
        <v>124</v>
      </c>
      <c r="AD720" s="306" t="s">
        <v>125</v>
      </c>
      <c r="AE720" s="666" t="str">
        <f t="shared" si="28"/>
        <v/>
      </c>
      <c r="AF720" s="667" t="s">
        <v>126</v>
      </c>
      <c r="AG720" s="668" t="str">
        <f t="shared" si="29"/>
        <v/>
      </c>
    </row>
    <row r="721" spans="1:33" ht="36.75" customHeight="1">
      <c r="A721" s="660">
        <f t="shared" si="31"/>
        <v>711</v>
      </c>
      <c r="B721" s="1309" t="str">
        <f>IF(基本情報入力シート!C764="","",基本情報入力シート!C764)</f>
        <v/>
      </c>
      <c r="C721" s="1310"/>
      <c r="D721" s="1310"/>
      <c r="E721" s="1310"/>
      <c r="F721" s="1310"/>
      <c r="G721" s="1310"/>
      <c r="H721" s="1310"/>
      <c r="I721" s="1310"/>
      <c r="J721" s="1310"/>
      <c r="K721" s="1311"/>
      <c r="L721" s="660" t="str">
        <f>IF(基本情報入力シート!M764="","",基本情報入力シート!M764)</f>
        <v/>
      </c>
      <c r="M721" s="660" t="str">
        <f>IF(基本情報入力シート!R764="","",基本情報入力シート!R764)</f>
        <v/>
      </c>
      <c r="N721" s="660" t="str">
        <f>IF(基本情報入力シート!W764="","",基本情報入力シート!W764)</f>
        <v/>
      </c>
      <c r="O721" s="660" t="str">
        <f>IF(基本情報入力シート!X764="","",基本情報入力シート!X764)</f>
        <v/>
      </c>
      <c r="P721" s="661" t="str">
        <f>IF(基本情報入力シート!Y764="","",基本情報入力シート!Y764)</f>
        <v/>
      </c>
      <c r="Q721" s="641" t="str">
        <f>IF(基本情報入力シート!Z764="","",基本情報入力シート!Z764)</f>
        <v/>
      </c>
      <c r="R721" s="662" t="str">
        <f>IF(基本情報入力シート!AA764="","",基本情報入力シート!AA764)</f>
        <v/>
      </c>
      <c r="S721" s="157"/>
      <c r="T721" s="663" t="str">
        <f>IF(P721="","",VLOOKUP(P721,【参考】数式用2!$A$3:$C$26,3,FALSE))</f>
        <v/>
      </c>
      <c r="U721" s="664" t="s">
        <v>121</v>
      </c>
      <c r="V721" s="158"/>
      <c r="W721" s="665" t="s">
        <v>122</v>
      </c>
      <c r="X721" s="158"/>
      <c r="Y721" s="664" t="s">
        <v>123</v>
      </c>
      <c r="Z721" s="158"/>
      <c r="AA721" s="664" t="s">
        <v>122</v>
      </c>
      <c r="AB721" s="158"/>
      <c r="AC721" s="664" t="s">
        <v>124</v>
      </c>
      <c r="AD721" s="306" t="s">
        <v>125</v>
      </c>
      <c r="AE721" s="666" t="str">
        <f t="shared" si="28"/>
        <v/>
      </c>
      <c r="AF721" s="667" t="s">
        <v>126</v>
      </c>
      <c r="AG721" s="668" t="str">
        <f t="shared" si="29"/>
        <v/>
      </c>
    </row>
    <row r="722" spans="1:33" ht="36.75" customHeight="1">
      <c r="A722" s="660">
        <f t="shared" si="31"/>
        <v>712</v>
      </c>
      <c r="B722" s="1309" t="str">
        <f>IF(基本情報入力シート!C765="","",基本情報入力シート!C765)</f>
        <v/>
      </c>
      <c r="C722" s="1310"/>
      <c r="D722" s="1310"/>
      <c r="E722" s="1310"/>
      <c r="F722" s="1310"/>
      <c r="G722" s="1310"/>
      <c r="H722" s="1310"/>
      <c r="I722" s="1310"/>
      <c r="J722" s="1310"/>
      <c r="K722" s="1311"/>
      <c r="L722" s="660" t="str">
        <f>IF(基本情報入力シート!M765="","",基本情報入力シート!M765)</f>
        <v/>
      </c>
      <c r="M722" s="660" t="str">
        <f>IF(基本情報入力シート!R765="","",基本情報入力シート!R765)</f>
        <v/>
      </c>
      <c r="N722" s="660" t="str">
        <f>IF(基本情報入力シート!W765="","",基本情報入力シート!W765)</f>
        <v/>
      </c>
      <c r="O722" s="660" t="str">
        <f>IF(基本情報入力シート!X765="","",基本情報入力シート!X765)</f>
        <v/>
      </c>
      <c r="P722" s="661" t="str">
        <f>IF(基本情報入力シート!Y765="","",基本情報入力シート!Y765)</f>
        <v/>
      </c>
      <c r="Q722" s="641" t="str">
        <f>IF(基本情報入力シート!Z765="","",基本情報入力シート!Z765)</f>
        <v/>
      </c>
      <c r="R722" s="662" t="str">
        <f>IF(基本情報入力シート!AA765="","",基本情報入力シート!AA765)</f>
        <v/>
      </c>
      <c r="S722" s="157"/>
      <c r="T722" s="663" t="str">
        <f>IF(P722="","",VLOOKUP(P722,【参考】数式用2!$A$3:$C$26,3,FALSE))</f>
        <v/>
      </c>
      <c r="U722" s="664" t="s">
        <v>121</v>
      </c>
      <c r="V722" s="158"/>
      <c r="W722" s="665" t="s">
        <v>122</v>
      </c>
      <c r="X722" s="158"/>
      <c r="Y722" s="664" t="s">
        <v>123</v>
      </c>
      <c r="Z722" s="158"/>
      <c r="AA722" s="664" t="s">
        <v>122</v>
      </c>
      <c r="AB722" s="158"/>
      <c r="AC722" s="664" t="s">
        <v>124</v>
      </c>
      <c r="AD722" s="306" t="s">
        <v>125</v>
      </c>
      <c r="AE722" s="666" t="str">
        <f t="shared" si="28"/>
        <v/>
      </c>
      <c r="AF722" s="667" t="s">
        <v>126</v>
      </c>
      <c r="AG722" s="668" t="str">
        <f t="shared" si="29"/>
        <v/>
      </c>
    </row>
    <row r="723" spans="1:33" ht="36.75" customHeight="1">
      <c r="A723" s="660">
        <f t="shared" si="31"/>
        <v>713</v>
      </c>
      <c r="B723" s="1309" t="str">
        <f>IF(基本情報入力シート!C766="","",基本情報入力シート!C766)</f>
        <v/>
      </c>
      <c r="C723" s="1310"/>
      <c r="D723" s="1310"/>
      <c r="E723" s="1310"/>
      <c r="F723" s="1310"/>
      <c r="G723" s="1310"/>
      <c r="H723" s="1310"/>
      <c r="I723" s="1310"/>
      <c r="J723" s="1310"/>
      <c r="K723" s="1311"/>
      <c r="L723" s="660" t="str">
        <f>IF(基本情報入力シート!M766="","",基本情報入力シート!M766)</f>
        <v/>
      </c>
      <c r="M723" s="660" t="str">
        <f>IF(基本情報入力シート!R766="","",基本情報入力シート!R766)</f>
        <v/>
      </c>
      <c r="N723" s="660" t="str">
        <f>IF(基本情報入力シート!W766="","",基本情報入力シート!W766)</f>
        <v/>
      </c>
      <c r="O723" s="660" t="str">
        <f>IF(基本情報入力シート!X766="","",基本情報入力シート!X766)</f>
        <v/>
      </c>
      <c r="P723" s="661" t="str">
        <f>IF(基本情報入力シート!Y766="","",基本情報入力シート!Y766)</f>
        <v/>
      </c>
      <c r="Q723" s="641" t="str">
        <f>IF(基本情報入力シート!Z766="","",基本情報入力シート!Z766)</f>
        <v/>
      </c>
      <c r="R723" s="662" t="str">
        <f>IF(基本情報入力シート!AA766="","",基本情報入力シート!AA766)</f>
        <v/>
      </c>
      <c r="S723" s="157"/>
      <c r="T723" s="663" t="str">
        <f>IF(P723="","",VLOOKUP(P723,【参考】数式用2!$A$3:$C$26,3,FALSE))</f>
        <v/>
      </c>
      <c r="U723" s="664" t="s">
        <v>121</v>
      </c>
      <c r="V723" s="158"/>
      <c r="W723" s="665" t="s">
        <v>122</v>
      </c>
      <c r="X723" s="158"/>
      <c r="Y723" s="664" t="s">
        <v>123</v>
      </c>
      <c r="Z723" s="158"/>
      <c r="AA723" s="664" t="s">
        <v>122</v>
      </c>
      <c r="AB723" s="158"/>
      <c r="AC723" s="664" t="s">
        <v>124</v>
      </c>
      <c r="AD723" s="306" t="s">
        <v>125</v>
      </c>
      <c r="AE723" s="666" t="str">
        <f t="shared" si="28"/>
        <v/>
      </c>
      <c r="AF723" s="667" t="s">
        <v>126</v>
      </c>
      <c r="AG723" s="668" t="str">
        <f t="shared" si="29"/>
        <v/>
      </c>
    </row>
    <row r="724" spans="1:33" ht="36.75" customHeight="1">
      <c r="A724" s="660">
        <f t="shared" si="31"/>
        <v>714</v>
      </c>
      <c r="B724" s="1309" t="str">
        <f>IF(基本情報入力シート!C767="","",基本情報入力シート!C767)</f>
        <v/>
      </c>
      <c r="C724" s="1310"/>
      <c r="D724" s="1310"/>
      <c r="E724" s="1310"/>
      <c r="F724" s="1310"/>
      <c r="G724" s="1310"/>
      <c r="H724" s="1310"/>
      <c r="I724" s="1310"/>
      <c r="J724" s="1310"/>
      <c r="K724" s="1311"/>
      <c r="L724" s="660" t="str">
        <f>IF(基本情報入力シート!M767="","",基本情報入力シート!M767)</f>
        <v/>
      </c>
      <c r="M724" s="660" t="str">
        <f>IF(基本情報入力シート!R767="","",基本情報入力シート!R767)</f>
        <v/>
      </c>
      <c r="N724" s="660" t="str">
        <f>IF(基本情報入力シート!W767="","",基本情報入力シート!W767)</f>
        <v/>
      </c>
      <c r="O724" s="660" t="str">
        <f>IF(基本情報入力シート!X767="","",基本情報入力シート!X767)</f>
        <v/>
      </c>
      <c r="P724" s="661" t="str">
        <f>IF(基本情報入力シート!Y767="","",基本情報入力シート!Y767)</f>
        <v/>
      </c>
      <c r="Q724" s="641" t="str">
        <f>IF(基本情報入力シート!Z767="","",基本情報入力シート!Z767)</f>
        <v/>
      </c>
      <c r="R724" s="662" t="str">
        <f>IF(基本情報入力シート!AA767="","",基本情報入力シート!AA767)</f>
        <v/>
      </c>
      <c r="S724" s="157"/>
      <c r="T724" s="663" t="str">
        <f>IF(P724="","",VLOOKUP(P724,【参考】数式用2!$A$3:$C$26,3,FALSE))</f>
        <v/>
      </c>
      <c r="U724" s="664" t="s">
        <v>121</v>
      </c>
      <c r="V724" s="158"/>
      <c r="W724" s="665" t="s">
        <v>122</v>
      </c>
      <c r="X724" s="158"/>
      <c r="Y724" s="664" t="s">
        <v>123</v>
      </c>
      <c r="Z724" s="158"/>
      <c r="AA724" s="664" t="s">
        <v>122</v>
      </c>
      <c r="AB724" s="158"/>
      <c r="AC724" s="664" t="s">
        <v>124</v>
      </c>
      <c r="AD724" s="306" t="s">
        <v>125</v>
      </c>
      <c r="AE724" s="666" t="str">
        <f t="shared" si="28"/>
        <v/>
      </c>
      <c r="AF724" s="667" t="s">
        <v>126</v>
      </c>
      <c r="AG724" s="668" t="str">
        <f t="shared" si="29"/>
        <v/>
      </c>
    </row>
    <row r="725" spans="1:33" ht="36.75" customHeight="1">
      <c r="A725" s="660">
        <f t="shared" si="31"/>
        <v>715</v>
      </c>
      <c r="B725" s="1309" t="str">
        <f>IF(基本情報入力シート!C768="","",基本情報入力シート!C768)</f>
        <v/>
      </c>
      <c r="C725" s="1310"/>
      <c r="D725" s="1310"/>
      <c r="E725" s="1310"/>
      <c r="F725" s="1310"/>
      <c r="G725" s="1310"/>
      <c r="H725" s="1310"/>
      <c r="I725" s="1310"/>
      <c r="J725" s="1310"/>
      <c r="K725" s="1311"/>
      <c r="L725" s="660" t="str">
        <f>IF(基本情報入力シート!M768="","",基本情報入力シート!M768)</f>
        <v/>
      </c>
      <c r="M725" s="660" t="str">
        <f>IF(基本情報入力シート!R768="","",基本情報入力シート!R768)</f>
        <v/>
      </c>
      <c r="N725" s="660" t="str">
        <f>IF(基本情報入力シート!W768="","",基本情報入力シート!W768)</f>
        <v/>
      </c>
      <c r="O725" s="660" t="str">
        <f>IF(基本情報入力シート!X768="","",基本情報入力シート!X768)</f>
        <v/>
      </c>
      <c r="P725" s="661" t="str">
        <f>IF(基本情報入力シート!Y768="","",基本情報入力シート!Y768)</f>
        <v/>
      </c>
      <c r="Q725" s="641" t="str">
        <f>IF(基本情報入力シート!Z768="","",基本情報入力シート!Z768)</f>
        <v/>
      </c>
      <c r="R725" s="662" t="str">
        <f>IF(基本情報入力シート!AA768="","",基本情報入力シート!AA768)</f>
        <v/>
      </c>
      <c r="S725" s="157"/>
      <c r="T725" s="663" t="str">
        <f>IF(P725="","",VLOOKUP(P725,【参考】数式用2!$A$3:$C$26,3,FALSE))</f>
        <v/>
      </c>
      <c r="U725" s="664" t="s">
        <v>121</v>
      </c>
      <c r="V725" s="158"/>
      <c r="W725" s="665" t="s">
        <v>122</v>
      </c>
      <c r="X725" s="158"/>
      <c r="Y725" s="664" t="s">
        <v>123</v>
      </c>
      <c r="Z725" s="158"/>
      <c r="AA725" s="664" t="s">
        <v>122</v>
      </c>
      <c r="AB725" s="158"/>
      <c r="AC725" s="664" t="s">
        <v>124</v>
      </c>
      <c r="AD725" s="306" t="s">
        <v>125</v>
      </c>
      <c r="AE725" s="666" t="str">
        <f t="shared" si="28"/>
        <v/>
      </c>
      <c r="AF725" s="667" t="s">
        <v>126</v>
      </c>
      <c r="AG725" s="668" t="str">
        <f t="shared" si="29"/>
        <v/>
      </c>
    </row>
    <row r="726" spans="1:33" ht="36.75" customHeight="1">
      <c r="A726" s="660">
        <f t="shared" si="31"/>
        <v>716</v>
      </c>
      <c r="B726" s="1309" t="str">
        <f>IF(基本情報入力シート!C769="","",基本情報入力シート!C769)</f>
        <v/>
      </c>
      <c r="C726" s="1310"/>
      <c r="D726" s="1310"/>
      <c r="E726" s="1310"/>
      <c r="F726" s="1310"/>
      <c r="G726" s="1310"/>
      <c r="H726" s="1310"/>
      <c r="I726" s="1310"/>
      <c r="J726" s="1310"/>
      <c r="K726" s="1311"/>
      <c r="L726" s="660" t="str">
        <f>IF(基本情報入力シート!M769="","",基本情報入力シート!M769)</f>
        <v/>
      </c>
      <c r="M726" s="660" t="str">
        <f>IF(基本情報入力シート!R769="","",基本情報入力シート!R769)</f>
        <v/>
      </c>
      <c r="N726" s="660" t="str">
        <f>IF(基本情報入力シート!W769="","",基本情報入力シート!W769)</f>
        <v/>
      </c>
      <c r="O726" s="660" t="str">
        <f>IF(基本情報入力シート!X769="","",基本情報入力シート!X769)</f>
        <v/>
      </c>
      <c r="P726" s="661" t="str">
        <f>IF(基本情報入力シート!Y769="","",基本情報入力シート!Y769)</f>
        <v/>
      </c>
      <c r="Q726" s="641" t="str">
        <f>IF(基本情報入力シート!Z769="","",基本情報入力シート!Z769)</f>
        <v/>
      </c>
      <c r="R726" s="662" t="str">
        <f>IF(基本情報入力シート!AA769="","",基本情報入力シート!AA769)</f>
        <v/>
      </c>
      <c r="S726" s="157"/>
      <c r="T726" s="663" t="str">
        <f>IF(P726="","",VLOOKUP(P726,【参考】数式用2!$A$3:$C$26,3,FALSE))</f>
        <v/>
      </c>
      <c r="U726" s="664" t="s">
        <v>121</v>
      </c>
      <c r="V726" s="158"/>
      <c r="W726" s="665" t="s">
        <v>122</v>
      </c>
      <c r="X726" s="158"/>
      <c r="Y726" s="664" t="s">
        <v>123</v>
      </c>
      <c r="Z726" s="158"/>
      <c r="AA726" s="664" t="s">
        <v>122</v>
      </c>
      <c r="AB726" s="158"/>
      <c r="AC726" s="664" t="s">
        <v>124</v>
      </c>
      <c r="AD726" s="306" t="s">
        <v>125</v>
      </c>
      <c r="AE726" s="666" t="str">
        <f t="shared" si="28"/>
        <v/>
      </c>
      <c r="AF726" s="667" t="s">
        <v>126</v>
      </c>
      <c r="AG726" s="668" t="str">
        <f t="shared" si="29"/>
        <v/>
      </c>
    </row>
    <row r="727" spans="1:33" ht="36.75" customHeight="1">
      <c r="A727" s="660">
        <f t="shared" si="31"/>
        <v>717</v>
      </c>
      <c r="B727" s="1309" t="str">
        <f>IF(基本情報入力シート!C770="","",基本情報入力シート!C770)</f>
        <v/>
      </c>
      <c r="C727" s="1310"/>
      <c r="D727" s="1310"/>
      <c r="E727" s="1310"/>
      <c r="F727" s="1310"/>
      <c r="G727" s="1310"/>
      <c r="H727" s="1310"/>
      <c r="I727" s="1310"/>
      <c r="J727" s="1310"/>
      <c r="K727" s="1311"/>
      <c r="L727" s="660" t="str">
        <f>IF(基本情報入力シート!M770="","",基本情報入力シート!M770)</f>
        <v/>
      </c>
      <c r="M727" s="660" t="str">
        <f>IF(基本情報入力シート!R770="","",基本情報入力シート!R770)</f>
        <v/>
      </c>
      <c r="N727" s="660" t="str">
        <f>IF(基本情報入力シート!W770="","",基本情報入力シート!W770)</f>
        <v/>
      </c>
      <c r="O727" s="660" t="str">
        <f>IF(基本情報入力シート!X770="","",基本情報入力シート!X770)</f>
        <v/>
      </c>
      <c r="P727" s="661" t="str">
        <f>IF(基本情報入力シート!Y770="","",基本情報入力シート!Y770)</f>
        <v/>
      </c>
      <c r="Q727" s="641" t="str">
        <f>IF(基本情報入力シート!Z770="","",基本情報入力シート!Z770)</f>
        <v/>
      </c>
      <c r="R727" s="662" t="str">
        <f>IF(基本情報入力シート!AA770="","",基本情報入力シート!AA770)</f>
        <v/>
      </c>
      <c r="S727" s="157"/>
      <c r="T727" s="663" t="str">
        <f>IF(P727="","",VLOOKUP(P727,【参考】数式用2!$A$3:$C$26,3,FALSE))</f>
        <v/>
      </c>
      <c r="U727" s="664" t="s">
        <v>121</v>
      </c>
      <c r="V727" s="158"/>
      <c r="W727" s="665" t="s">
        <v>122</v>
      </c>
      <c r="X727" s="158"/>
      <c r="Y727" s="664" t="s">
        <v>123</v>
      </c>
      <c r="Z727" s="158"/>
      <c r="AA727" s="664" t="s">
        <v>122</v>
      </c>
      <c r="AB727" s="158"/>
      <c r="AC727" s="664" t="s">
        <v>124</v>
      </c>
      <c r="AD727" s="306" t="s">
        <v>125</v>
      </c>
      <c r="AE727" s="666" t="str">
        <f t="shared" si="28"/>
        <v/>
      </c>
      <c r="AF727" s="667" t="s">
        <v>126</v>
      </c>
      <c r="AG727" s="668" t="str">
        <f t="shared" si="29"/>
        <v/>
      </c>
    </row>
    <row r="728" spans="1:33" ht="36.75" customHeight="1">
      <c r="A728" s="660">
        <f t="shared" si="31"/>
        <v>718</v>
      </c>
      <c r="B728" s="1309" t="str">
        <f>IF(基本情報入力シート!C771="","",基本情報入力シート!C771)</f>
        <v/>
      </c>
      <c r="C728" s="1310"/>
      <c r="D728" s="1310"/>
      <c r="E728" s="1310"/>
      <c r="F728" s="1310"/>
      <c r="G728" s="1310"/>
      <c r="H728" s="1310"/>
      <c r="I728" s="1310"/>
      <c r="J728" s="1310"/>
      <c r="K728" s="1311"/>
      <c r="L728" s="660" t="str">
        <f>IF(基本情報入力シート!M771="","",基本情報入力シート!M771)</f>
        <v/>
      </c>
      <c r="M728" s="660" t="str">
        <f>IF(基本情報入力シート!R771="","",基本情報入力シート!R771)</f>
        <v/>
      </c>
      <c r="N728" s="660" t="str">
        <f>IF(基本情報入力シート!W771="","",基本情報入力シート!W771)</f>
        <v/>
      </c>
      <c r="O728" s="660" t="str">
        <f>IF(基本情報入力シート!X771="","",基本情報入力シート!X771)</f>
        <v/>
      </c>
      <c r="P728" s="661" t="str">
        <f>IF(基本情報入力シート!Y771="","",基本情報入力シート!Y771)</f>
        <v/>
      </c>
      <c r="Q728" s="641" t="str">
        <f>IF(基本情報入力シート!Z771="","",基本情報入力シート!Z771)</f>
        <v/>
      </c>
      <c r="R728" s="662" t="str">
        <f>IF(基本情報入力シート!AA771="","",基本情報入力シート!AA771)</f>
        <v/>
      </c>
      <c r="S728" s="157"/>
      <c r="T728" s="663" t="str">
        <f>IF(P728="","",VLOOKUP(P728,【参考】数式用2!$A$3:$C$26,3,FALSE))</f>
        <v/>
      </c>
      <c r="U728" s="664" t="s">
        <v>121</v>
      </c>
      <c r="V728" s="158"/>
      <c r="W728" s="665" t="s">
        <v>122</v>
      </c>
      <c r="X728" s="158"/>
      <c r="Y728" s="664" t="s">
        <v>123</v>
      </c>
      <c r="Z728" s="158"/>
      <c r="AA728" s="664" t="s">
        <v>122</v>
      </c>
      <c r="AB728" s="158"/>
      <c r="AC728" s="664" t="s">
        <v>124</v>
      </c>
      <c r="AD728" s="306" t="s">
        <v>125</v>
      </c>
      <c r="AE728" s="666" t="str">
        <f t="shared" si="28"/>
        <v/>
      </c>
      <c r="AF728" s="667" t="s">
        <v>126</v>
      </c>
      <c r="AG728" s="668" t="str">
        <f t="shared" si="29"/>
        <v/>
      </c>
    </row>
    <row r="729" spans="1:33" ht="36.75" customHeight="1">
      <c r="A729" s="660">
        <f t="shared" si="31"/>
        <v>719</v>
      </c>
      <c r="B729" s="1309" t="str">
        <f>IF(基本情報入力シート!C772="","",基本情報入力シート!C772)</f>
        <v/>
      </c>
      <c r="C729" s="1310"/>
      <c r="D729" s="1310"/>
      <c r="E729" s="1310"/>
      <c r="F729" s="1310"/>
      <c r="G729" s="1310"/>
      <c r="H729" s="1310"/>
      <c r="I729" s="1310"/>
      <c r="J729" s="1310"/>
      <c r="K729" s="1311"/>
      <c r="L729" s="660" t="str">
        <f>IF(基本情報入力シート!M772="","",基本情報入力シート!M772)</f>
        <v/>
      </c>
      <c r="M729" s="660" t="str">
        <f>IF(基本情報入力シート!R772="","",基本情報入力シート!R772)</f>
        <v/>
      </c>
      <c r="N729" s="660" t="str">
        <f>IF(基本情報入力シート!W772="","",基本情報入力シート!W772)</f>
        <v/>
      </c>
      <c r="O729" s="660" t="str">
        <f>IF(基本情報入力シート!X772="","",基本情報入力シート!X772)</f>
        <v/>
      </c>
      <c r="P729" s="661" t="str">
        <f>IF(基本情報入力シート!Y772="","",基本情報入力シート!Y772)</f>
        <v/>
      </c>
      <c r="Q729" s="641" t="str">
        <f>IF(基本情報入力シート!Z772="","",基本情報入力シート!Z772)</f>
        <v/>
      </c>
      <c r="R729" s="662" t="str">
        <f>IF(基本情報入力シート!AA772="","",基本情報入力シート!AA772)</f>
        <v/>
      </c>
      <c r="S729" s="157"/>
      <c r="T729" s="663" t="str">
        <f>IF(P729="","",VLOOKUP(P729,【参考】数式用2!$A$3:$C$26,3,FALSE))</f>
        <v/>
      </c>
      <c r="U729" s="664" t="s">
        <v>121</v>
      </c>
      <c r="V729" s="158"/>
      <c r="W729" s="665" t="s">
        <v>122</v>
      </c>
      <c r="X729" s="158"/>
      <c r="Y729" s="664" t="s">
        <v>123</v>
      </c>
      <c r="Z729" s="158"/>
      <c r="AA729" s="664" t="s">
        <v>122</v>
      </c>
      <c r="AB729" s="158"/>
      <c r="AC729" s="664" t="s">
        <v>124</v>
      </c>
      <c r="AD729" s="306" t="s">
        <v>125</v>
      </c>
      <c r="AE729" s="666" t="str">
        <f t="shared" si="28"/>
        <v/>
      </c>
      <c r="AF729" s="667" t="s">
        <v>126</v>
      </c>
      <c r="AG729" s="668" t="str">
        <f t="shared" si="29"/>
        <v/>
      </c>
    </row>
    <row r="730" spans="1:33" ht="36.75" customHeight="1">
      <c r="A730" s="660">
        <f t="shared" si="31"/>
        <v>720</v>
      </c>
      <c r="B730" s="1309" t="str">
        <f>IF(基本情報入力シート!C773="","",基本情報入力シート!C773)</f>
        <v/>
      </c>
      <c r="C730" s="1310"/>
      <c r="D730" s="1310"/>
      <c r="E730" s="1310"/>
      <c r="F730" s="1310"/>
      <c r="G730" s="1310"/>
      <c r="H730" s="1310"/>
      <c r="I730" s="1310"/>
      <c r="J730" s="1310"/>
      <c r="K730" s="1311"/>
      <c r="L730" s="660" t="str">
        <f>IF(基本情報入力シート!M773="","",基本情報入力シート!M773)</f>
        <v/>
      </c>
      <c r="M730" s="660" t="str">
        <f>IF(基本情報入力シート!R773="","",基本情報入力シート!R773)</f>
        <v/>
      </c>
      <c r="N730" s="660" t="str">
        <f>IF(基本情報入力シート!W773="","",基本情報入力シート!W773)</f>
        <v/>
      </c>
      <c r="O730" s="660" t="str">
        <f>IF(基本情報入力シート!X773="","",基本情報入力シート!X773)</f>
        <v/>
      </c>
      <c r="P730" s="661" t="str">
        <f>IF(基本情報入力シート!Y773="","",基本情報入力シート!Y773)</f>
        <v/>
      </c>
      <c r="Q730" s="641" t="str">
        <f>IF(基本情報入力シート!Z773="","",基本情報入力シート!Z773)</f>
        <v/>
      </c>
      <c r="R730" s="662" t="str">
        <f>IF(基本情報入力シート!AA773="","",基本情報入力シート!AA773)</f>
        <v/>
      </c>
      <c r="S730" s="157"/>
      <c r="T730" s="663" t="str">
        <f>IF(P730="","",VLOOKUP(P730,【参考】数式用2!$A$3:$C$26,3,FALSE))</f>
        <v/>
      </c>
      <c r="U730" s="664" t="s">
        <v>121</v>
      </c>
      <c r="V730" s="158"/>
      <c r="W730" s="665" t="s">
        <v>122</v>
      </c>
      <c r="X730" s="158"/>
      <c r="Y730" s="664" t="s">
        <v>123</v>
      </c>
      <c r="Z730" s="158"/>
      <c r="AA730" s="664" t="s">
        <v>122</v>
      </c>
      <c r="AB730" s="158"/>
      <c r="AC730" s="664" t="s">
        <v>124</v>
      </c>
      <c r="AD730" s="306" t="s">
        <v>125</v>
      </c>
      <c r="AE730" s="666" t="str">
        <f t="shared" si="28"/>
        <v/>
      </c>
      <c r="AF730" s="667" t="s">
        <v>126</v>
      </c>
      <c r="AG730" s="668" t="str">
        <f t="shared" si="29"/>
        <v/>
      </c>
    </row>
    <row r="731" spans="1:33" ht="36.75" customHeight="1">
      <c r="A731" s="660">
        <f t="shared" si="31"/>
        <v>721</v>
      </c>
      <c r="B731" s="1309" t="str">
        <f>IF(基本情報入力シート!C774="","",基本情報入力シート!C774)</f>
        <v/>
      </c>
      <c r="C731" s="1310"/>
      <c r="D731" s="1310"/>
      <c r="E731" s="1310"/>
      <c r="F731" s="1310"/>
      <c r="G731" s="1310"/>
      <c r="H731" s="1310"/>
      <c r="I731" s="1310"/>
      <c r="J731" s="1310"/>
      <c r="K731" s="1311"/>
      <c r="L731" s="660" t="str">
        <f>IF(基本情報入力シート!M774="","",基本情報入力シート!M774)</f>
        <v/>
      </c>
      <c r="M731" s="660" t="str">
        <f>IF(基本情報入力シート!R774="","",基本情報入力シート!R774)</f>
        <v/>
      </c>
      <c r="N731" s="660" t="str">
        <f>IF(基本情報入力シート!W774="","",基本情報入力シート!W774)</f>
        <v/>
      </c>
      <c r="O731" s="660" t="str">
        <f>IF(基本情報入力シート!X774="","",基本情報入力シート!X774)</f>
        <v/>
      </c>
      <c r="P731" s="661" t="str">
        <f>IF(基本情報入力シート!Y774="","",基本情報入力シート!Y774)</f>
        <v/>
      </c>
      <c r="Q731" s="641" t="str">
        <f>IF(基本情報入力シート!Z774="","",基本情報入力シート!Z774)</f>
        <v/>
      </c>
      <c r="R731" s="662" t="str">
        <f>IF(基本情報入力シート!AA774="","",基本情報入力シート!AA774)</f>
        <v/>
      </c>
      <c r="S731" s="157"/>
      <c r="T731" s="663" t="str">
        <f>IF(P731="","",VLOOKUP(P731,【参考】数式用2!$A$3:$C$26,3,FALSE))</f>
        <v/>
      </c>
      <c r="U731" s="664" t="s">
        <v>121</v>
      </c>
      <c r="V731" s="158"/>
      <c r="W731" s="665" t="s">
        <v>122</v>
      </c>
      <c r="X731" s="158"/>
      <c r="Y731" s="664" t="s">
        <v>123</v>
      </c>
      <c r="Z731" s="158"/>
      <c r="AA731" s="664" t="s">
        <v>122</v>
      </c>
      <c r="AB731" s="158"/>
      <c r="AC731" s="664" t="s">
        <v>124</v>
      </c>
      <c r="AD731" s="306" t="s">
        <v>125</v>
      </c>
      <c r="AE731" s="666" t="str">
        <f t="shared" si="28"/>
        <v/>
      </c>
      <c r="AF731" s="667" t="s">
        <v>126</v>
      </c>
      <c r="AG731" s="668" t="str">
        <f t="shared" si="29"/>
        <v/>
      </c>
    </row>
    <row r="732" spans="1:33" ht="36.75" customHeight="1">
      <c r="A732" s="660">
        <f t="shared" si="31"/>
        <v>722</v>
      </c>
      <c r="B732" s="1309" t="str">
        <f>IF(基本情報入力シート!C775="","",基本情報入力シート!C775)</f>
        <v/>
      </c>
      <c r="C732" s="1310"/>
      <c r="D732" s="1310"/>
      <c r="E732" s="1310"/>
      <c r="F732" s="1310"/>
      <c r="G732" s="1310"/>
      <c r="H732" s="1310"/>
      <c r="I732" s="1310"/>
      <c r="J732" s="1310"/>
      <c r="K732" s="1311"/>
      <c r="L732" s="660" t="str">
        <f>IF(基本情報入力シート!M775="","",基本情報入力シート!M775)</f>
        <v/>
      </c>
      <c r="M732" s="660" t="str">
        <f>IF(基本情報入力シート!R775="","",基本情報入力シート!R775)</f>
        <v/>
      </c>
      <c r="N732" s="660" t="str">
        <f>IF(基本情報入力シート!W775="","",基本情報入力シート!W775)</f>
        <v/>
      </c>
      <c r="O732" s="660" t="str">
        <f>IF(基本情報入力シート!X775="","",基本情報入力シート!X775)</f>
        <v/>
      </c>
      <c r="P732" s="661" t="str">
        <f>IF(基本情報入力シート!Y775="","",基本情報入力シート!Y775)</f>
        <v/>
      </c>
      <c r="Q732" s="641" t="str">
        <f>IF(基本情報入力シート!Z775="","",基本情報入力シート!Z775)</f>
        <v/>
      </c>
      <c r="R732" s="662" t="str">
        <f>IF(基本情報入力シート!AA775="","",基本情報入力シート!AA775)</f>
        <v/>
      </c>
      <c r="S732" s="157"/>
      <c r="T732" s="663" t="str">
        <f>IF(P732="","",VLOOKUP(P732,【参考】数式用2!$A$3:$C$26,3,FALSE))</f>
        <v/>
      </c>
      <c r="U732" s="664" t="s">
        <v>121</v>
      </c>
      <c r="V732" s="158"/>
      <c r="W732" s="665" t="s">
        <v>122</v>
      </c>
      <c r="X732" s="158"/>
      <c r="Y732" s="664" t="s">
        <v>123</v>
      </c>
      <c r="Z732" s="158"/>
      <c r="AA732" s="664" t="s">
        <v>122</v>
      </c>
      <c r="AB732" s="158"/>
      <c r="AC732" s="664" t="s">
        <v>124</v>
      </c>
      <c r="AD732" s="306" t="s">
        <v>125</v>
      </c>
      <c r="AE732" s="666" t="str">
        <f t="shared" si="28"/>
        <v/>
      </c>
      <c r="AF732" s="667" t="s">
        <v>126</v>
      </c>
      <c r="AG732" s="668" t="str">
        <f t="shared" si="29"/>
        <v/>
      </c>
    </row>
    <row r="733" spans="1:33" ht="36.75" customHeight="1">
      <c r="A733" s="660">
        <f t="shared" si="31"/>
        <v>723</v>
      </c>
      <c r="B733" s="1309" t="str">
        <f>IF(基本情報入力シート!C776="","",基本情報入力シート!C776)</f>
        <v/>
      </c>
      <c r="C733" s="1310"/>
      <c r="D733" s="1310"/>
      <c r="E733" s="1310"/>
      <c r="F733" s="1310"/>
      <c r="G733" s="1310"/>
      <c r="H733" s="1310"/>
      <c r="I733" s="1310"/>
      <c r="J733" s="1310"/>
      <c r="K733" s="1311"/>
      <c r="L733" s="660" t="str">
        <f>IF(基本情報入力シート!M776="","",基本情報入力シート!M776)</f>
        <v/>
      </c>
      <c r="M733" s="660" t="str">
        <f>IF(基本情報入力シート!R776="","",基本情報入力シート!R776)</f>
        <v/>
      </c>
      <c r="N733" s="660" t="str">
        <f>IF(基本情報入力シート!W776="","",基本情報入力シート!W776)</f>
        <v/>
      </c>
      <c r="O733" s="660" t="str">
        <f>IF(基本情報入力シート!X776="","",基本情報入力シート!X776)</f>
        <v/>
      </c>
      <c r="P733" s="661" t="str">
        <f>IF(基本情報入力シート!Y776="","",基本情報入力シート!Y776)</f>
        <v/>
      </c>
      <c r="Q733" s="641" t="str">
        <f>IF(基本情報入力シート!Z776="","",基本情報入力シート!Z776)</f>
        <v/>
      </c>
      <c r="R733" s="662" t="str">
        <f>IF(基本情報入力シート!AA776="","",基本情報入力シート!AA776)</f>
        <v/>
      </c>
      <c r="S733" s="157"/>
      <c r="T733" s="663" t="str">
        <f>IF(P733="","",VLOOKUP(P733,【参考】数式用2!$A$3:$C$26,3,FALSE))</f>
        <v/>
      </c>
      <c r="U733" s="664" t="s">
        <v>121</v>
      </c>
      <c r="V733" s="158"/>
      <c r="W733" s="665" t="s">
        <v>122</v>
      </c>
      <c r="X733" s="158"/>
      <c r="Y733" s="664" t="s">
        <v>123</v>
      </c>
      <c r="Z733" s="158"/>
      <c r="AA733" s="664" t="s">
        <v>122</v>
      </c>
      <c r="AB733" s="158"/>
      <c r="AC733" s="664" t="s">
        <v>124</v>
      </c>
      <c r="AD733" s="306" t="s">
        <v>125</v>
      </c>
      <c r="AE733" s="666" t="str">
        <f t="shared" si="28"/>
        <v/>
      </c>
      <c r="AF733" s="667" t="s">
        <v>126</v>
      </c>
      <c r="AG733" s="668" t="str">
        <f t="shared" si="29"/>
        <v/>
      </c>
    </row>
    <row r="734" spans="1:33" ht="36.75" customHeight="1">
      <c r="A734" s="660">
        <f t="shared" si="31"/>
        <v>724</v>
      </c>
      <c r="B734" s="1309" t="str">
        <f>IF(基本情報入力シート!C777="","",基本情報入力シート!C777)</f>
        <v/>
      </c>
      <c r="C734" s="1310"/>
      <c r="D734" s="1310"/>
      <c r="E734" s="1310"/>
      <c r="F734" s="1310"/>
      <c r="G734" s="1310"/>
      <c r="H734" s="1310"/>
      <c r="I734" s="1310"/>
      <c r="J734" s="1310"/>
      <c r="K734" s="1311"/>
      <c r="L734" s="660" t="str">
        <f>IF(基本情報入力シート!M777="","",基本情報入力シート!M777)</f>
        <v/>
      </c>
      <c r="M734" s="660" t="str">
        <f>IF(基本情報入力シート!R777="","",基本情報入力シート!R777)</f>
        <v/>
      </c>
      <c r="N734" s="660" t="str">
        <f>IF(基本情報入力シート!W777="","",基本情報入力シート!W777)</f>
        <v/>
      </c>
      <c r="O734" s="660" t="str">
        <f>IF(基本情報入力シート!X777="","",基本情報入力シート!X777)</f>
        <v/>
      </c>
      <c r="P734" s="661" t="str">
        <f>IF(基本情報入力シート!Y777="","",基本情報入力シート!Y777)</f>
        <v/>
      </c>
      <c r="Q734" s="641" t="str">
        <f>IF(基本情報入力シート!Z777="","",基本情報入力シート!Z777)</f>
        <v/>
      </c>
      <c r="R734" s="662" t="str">
        <f>IF(基本情報入力シート!AA777="","",基本情報入力シート!AA777)</f>
        <v/>
      </c>
      <c r="S734" s="157"/>
      <c r="T734" s="663" t="str">
        <f>IF(P734="","",VLOOKUP(P734,【参考】数式用2!$A$3:$C$26,3,FALSE))</f>
        <v/>
      </c>
      <c r="U734" s="664" t="s">
        <v>121</v>
      </c>
      <c r="V734" s="158"/>
      <c r="W734" s="665" t="s">
        <v>122</v>
      </c>
      <c r="X734" s="158"/>
      <c r="Y734" s="664" t="s">
        <v>123</v>
      </c>
      <c r="Z734" s="158"/>
      <c r="AA734" s="664" t="s">
        <v>122</v>
      </c>
      <c r="AB734" s="158"/>
      <c r="AC734" s="664" t="s">
        <v>124</v>
      </c>
      <c r="AD734" s="306" t="s">
        <v>125</v>
      </c>
      <c r="AE734" s="666" t="str">
        <f t="shared" si="28"/>
        <v/>
      </c>
      <c r="AF734" s="667" t="s">
        <v>126</v>
      </c>
      <c r="AG734" s="668" t="str">
        <f t="shared" si="29"/>
        <v/>
      </c>
    </row>
    <row r="735" spans="1:33" ht="36.75" customHeight="1">
      <c r="A735" s="660">
        <f t="shared" si="31"/>
        <v>725</v>
      </c>
      <c r="B735" s="1309" t="str">
        <f>IF(基本情報入力シート!C778="","",基本情報入力シート!C778)</f>
        <v/>
      </c>
      <c r="C735" s="1310"/>
      <c r="D735" s="1310"/>
      <c r="E735" s="1310"/>
      <c r="F735" s="1310"/>
      <c r="G735" s="1310"/>
      <c r="H735" s="1310"/>
      <c r="I735" s="1310"/>
      <c r="J735" s="1310"/>
      <c r="K735" s="1311"/>
      <c r="L735" s="660" t="str">
        <f>IF(基本情報入力シート!M778="","",基本情報入力シート!M778)</f>
        <v/>
      </c>
      <c r="M735" s="660" t="str">
        <f>IF(基本情報入力シート!R778="","",基本情報入力シート!R778)</f>
        <v/>
      </c>
      <c r="N735" s="660" t="str">
        <f>IF(基本情報入力シート!W778="","",基本情報入力シート!W778)</f>
        <v/>
      </c>
      <c r="O735" s="660" t="str">
        <f>IF(基本情報入力シート!X778="","",基本情報入力シート!X778)</f>
        <v/>
      </c>
      <c r="P735" s="661" t="str">
        <f>IF(基本情報入力シート!Y778="","",基本情報入力シート!Y778)</f>
        <v/>
      </c>
      <c r="Q735" s="641" t="str">
        <f>IF(基本情報入力シート!Z778="","",基本情報入力シート!Z778)</f>
        <v/>
      </c>
      <c r="R735" s="662" t="str">
        <f>IF(基本情報入力シート!AA778="","",基本情報入力シート!AA778)</f>
        <v/>
      </c>
      <c r="S735" s="157"/>
      <c r="T735" s="663" t="str">
        <f>IF(P735="","",VLOOKUP(P735,【参考】数式用2!$A$3:$C$26,3,FALSE))</f>
        <v/>
      </c>
      <c r="U735" s="664" t="s">
        <v>121</v>
      </c>
      <c r="V735" s="158"/>
      <c r="W735" s="665" t="s">
        <v>122</v>
      </c>
      <c r="X735" s="158"/>
      <c r="Y735" s="664" t="s">
        <v>123</v>
      </c>
      <c r="Z735" s="158"/>
      <c r="AA735" s="664" t="s">
        <v>122</v>
      </c>
      <c r="AB735" s="158"/>
      <c r="AC735" s="664" t="s">
        <v>124</v>
      </c>
      <c r="AD735" s="306" t="s">
        <v>125</v>
      </c>
      <c r="AE735" s="666" t="str">
        <f t="shared" si="28"/>
        <v/>
      </c>
      <c r="AF735" s="667" t="s">
        <v>126</v>
      </c>
      <c r="AG735" s="668" t="str">
        <f t="shared" si="29"/>
        <v/>
      </c>
    </row>
    <row r="736" spans="1:33" ht="36.75" customHeight="1">
      <c r="A736" s="660">
        <f t="shared" si="31"/>
        <v>726</v>
      </c>
      <c r="B736" s="1309" t="str">
        <f>IF(基本情報入力シート!C779="","",基本情報入力シート!C779)</f>
        <v/>
      </c>
      <c r="C736" s="1310"/>
      <c r="D736" s="1310"/>
      <c r="E736" s="1310"/>
      <c r="F736" s="1310"/>
      <c r="G736" s="1310"/>
      <c r="H736" s="1310"/>
      <c r="I736" s="1310"/>
      <c r="J736" s="1310"/>
      <c r="K736" s="1311"/>
      <c r="L736" s="660" t="str">
        <f>IF(基本情報入力シート!M779="","",基本情報入力シート!M779)</f>
        <v/>
      </c>
      <c r="M736" s="660" t="str">
        <f>IF(基本情報入力シート!R779="","",基本情報入力シート!R779)</f>
        <v/>
      </c>
      <c r="N736" s="660" t="str">
        <f>IF(基本情報入力シート!W779="","",基本情報入力シート!W779)</f>
        <v/>
      </c>
      <c r="O736" s="660" t="str">
        <f>IF(基本情報入力シート!X779="","",基本情報入力シート!X779)</f>
        <v/>
      </c>
      <c r="P736" s="661" t="str">
        <f>IF(基本情報入力シート!Y779="","",基本情報入力シート!Y779)</f>
        <v/>
      </c>
      <c r="Q736" s="641" t="str">
        <f>IF(基本情報入力シート!Z779="","",基本情報入力シート!Z779)</f>
        <v/>
      </c>
      <c r="R736" s="662" t="str">
        <f>IF(基本情報入力シート!AA779="","",基本情報入力シート!AA779)</f>
        <v/>
      </c>
      <c r="S736" s="157"/>
      <c r="T736" s="663" t="str">
        <f>IF(P736="","",VLOOKUP(P736,【参考】数式用2!$A$3:$C$26,3,FALSE))</f>
        <v/>
      </c>
      <c r="U736" s="664" t="s">
        <v>121</v>
      </c>
      <c r="V736" s="158"/>
      <c r="W736" s="665" t="s">
        <v>122</v>
      </c>
      <c r="X736" s="158"/>
      <c r="Y736" s="664" t="s">
        <v>123</v>
      </c>
      <c r="Z736" s="158"/>
      <c r="AA736" s="664" t="s">
        <v>122</v>
      </c>
      <c r="AB736" s="158"/>
      <c r="AC736" s="664" t="s">
        <v>124</v>
      </c>
      <c r="AD736" s="306" t="s">
        <v>125</v>
      </c>
      <c r="AE736" s="666" t="str">
        <f t="shared" si="28"/>
        <v/>
      </c>
      <c r="AF736" s="667" t="s">
        <v>126</v>
      </c>
      <c r="AG736" s="668" t="str">
        <f t="shared" si="29"/>
        <v/>
      </c>
    </row>
    <row r="737" spans="1:33" ht="36.75" customHeight="1">
      <c r="A737" s="660">
        <f t="shared" si="31"/>
        <v>727</v>
      </c>
      <c r="B737" s="1309" t="str">
        <f>IF(基本情報入力シート!C780="","",基本情報入力シート!C780)</f>
        <v/>
      </c>
      <c r="C737" s="1310"/>
      <c r="D737" s="1310"/>
      <c r="E737" s="1310"/>
      <c r="F737" s="1310"/>
      <c r="G737" s="1310"/>
      <c r="H737" s="1310"/>
      <c r="I737" s="1310"/>
      <c r="J737" s="1310"/>
      <c r="K737" s="1311"/>
      <c r="L737" s="660" t="str">
        <f>IF(基本情報入力シート!M780="","",基本情報入力シート!M780)</f>
        <v/>
      </c>
      <c r="M737" s="660" t="str">
        <f>IF(基本情報入力シート!R780="","",基本情報入力シート!R780)</f>
        <v/>
      </c>
      <c r="N737" s="660" t="str">
        <f>IF(基本情報入力シート!W780="","",基本情報入力シート!W780)</f>
        <v/>
      </c>
      <c r="O737" s="660" t="str">
        <f>IF(基本情報入力シート!X780="","",基本情報入力シート!X780)</f>
        <v/>
      </c>
      <c r="P737" s="661" t="str">
        <f>IF(基本情報入力シート!Y780="","",基本情報入力シート!Y780)</f>
        <v/>
      </c>
      <c r="Q737" s="641" t="str">
        <f>IF(基本情報入力シート!Z780="","",基本情報入力シート!Z780)</f>
        <v/>
      </c>
      <c r="R737" s="662" t="str">
        <f>IF(基本情報入力シート!AA780="","",基本情報入力シート!AA780)</f>
        <v/>
      </c>
      <c r="S737" s="157"/>
      <c r="T737" s="663" t="str">
        <f>IF(P737="","",VLOOKUP(P737,【参考】数式用2!$A$3:$C$26,3,FALSE))</f>
        <v/>
      </c>
      <c r="U737" s="664" t="s">
        <v>121</v>
      </c>
      <c r="V737" s="158"/>
      <c r="W737" s="665" t="s">
        <v>122</v>
      </c>
      <c r="X737" s="158"/>
      <c r="Y737" s="664" t="s">
        <v>123</v>
      </c>
      <c r="Z737" s="158"/>
      <c r="AA737" s="664" t="s">
        <v>122</v>
      </c>
      <c r="AB737" s="158"/>
      <c r="AC737" s="664" t="s">
        <v>124</v>
      </c>
      <c r="AD737" s="306" t="s">
        <v>125</v>
      </c>
      <c r="AE737" s="666" t="str">
        <f t="shared" si="28"/>
        <v/>
      </c>
      <c r="AF737" s="667" t="s">
        <v>126</v>
      </c>
      <c r="AG737" s="668" t="str">
        <f t="shared" si="29"/>
        <v/>
      </c>
    </row>
    <row r="738" spans="1:33" ht="36.75" customHeight="1">
      <c r="A738" s="660">
        <f t="shared" si="31"/>
        <v>728</v>
      </c>
      <c r="B738" s="1309" t="str">
        <f>IF(基本情報入力シート!C781="","",基本情報入力シート!C781)</f>
        <v/>
      </c>
      <c r="C738" s="1310"/>
      <c r="D738" s="1310"/>
      <c r="E738" s="1310"/>
      <c r="F738" s="1310"/>
      <c r="G738" s="1310"/>
      <c r="H738" s="1310"/>
      <c r="I738" s="1310"/>
      <c r="J738" s="1310"/>
      <c r="K738" s="1311"/>
      <c r="L738" s="660" t="str">
        <f>IF(基本情報入力シート!M781="","",基本情報入力シート!M781)</f>
        <v/>
      </c>
      <c r="M738" s="660" t="str">
        <f>IF(基本情報入力シート!R781="","",基本情報入力シート!R781)</f>
        <v/>
      </c>
      <c r="N738" s="660" t="str">
        <f>IF(基本情報入力シート!W781="","",基本情報入力シート!W781)</f>
        <v/>
      </c>
      <c r="O738" s="660" t="str">
        <f>IF(基本情報入力シート!X781="","",基本情報入力シート!X781)</f>
        <v/>
      </c>
      <c r="P738" s="661" t="str">
        <f>IF(基本情報入力シート!Y781="","",基本情報入力シート!Y781)</f>
        <v/>
      </c>
      <c r="Q738" s="641" t="str">
        <f>IF(基本情報入力シート!Z781="","",基本情報入力シート!Z781)</f>
        <v/>
      </c>
      <c r="R738" s="662" t="str">
        <f>IF(基本情報入力シート!AA781="","",基本情報入力シート!AA781)</f>
        <v/>
      </c>
      <c r="S738" s="157"/>
      <c r="T738" s="663" t="str">
        <f>IF(P738="","",VLOOKUP(P738,【参考】数式用2!$A$3:$C$26,3,FALSE))</f>
        <v/>
      </c>
      <c r="U738" s="664" t="s">
        <v>121</v>
      </c>
      <c r="V738" s="158"/>
      <c r="W738" s="665" t="s">
        <v>122</v>
      </c>
      <c r="X738" s="158"/>
      <c r="Y738" s="664" t="s">
        <v>123</v>
      </c>
      <c r="Z738" s="158"/>
      <c r="AA738" s="664" t="s">
        <v>122</v>
      </c>
      <c r="AB738" s="158"/>
      <c r="AC738" s="664" t="s">
        <v>124</v>
      </c>
      <c r="AD738" s="306" t="s">
        <v>125</v>
      </c>
      <c r="AE738" s="666" t="str">
        <f t="shared" si="28"/>
        <v/>
      </c>
      <c r="AF738" s="667" t="s">
        <v>126</v>
      </c>
      <c r="AG738" s="668" t="str">
        <f t="shared" si="29"/>
        <v/>
      </c>
    </row>
    <row r="739" spans="1:33" ht="36.75" customHeight="1">
      <c r="A739" s="660">
        <f t="shared" si="31"/>
        <v>729</v>
      </c>
      <c r="B739" s="1309" t="str">
        <f>IF(基本情報入力シート!C782="","",基本情報入力シート!C782)</f>
        <v/>
      </c>
      <c r="C739" s="1310"/>
      <c r="D739" s="1310"/>
      <c r="E739" s="1310"/>
      <c r="F739" s="1310"/>
      <c r="G739" s="1310"/>
      <c r="H739" s="1310"/>
      <c r="I739" s="1310"/>
      <c r="J739" s="1310"/>
      <c r="K739" s="1311"/>
      <c r="L739" s="660" t="str">
        <f>IF(基本情報入力シート!M782="","",基本情報入力シート!M782)</f>
        <v/>
      </c>
      <c r="M739" s="660" t="str">
        <f>IF(基本情報入力シート!R782="","",基本情報入力シート!R782)</f>
        <v/>
      </c>
      <c r="N739" s="660" t="str">
        <f>IF(基本情報入力シート!W782="","",基本情報入力シート!W782)</f>
        <v/>
      </c>
      <c r="O739" s="660" t="str">
        <f>IF(基本情報入力シート!X782="","",基本情報入力シート!X782)</f>
        <v/>
      </c>
      <c r="P739" s="661" t="str">
        <f>IF(基本情報入力シート!Y782="","",基本情報入力シート!Y782)</f>
        <v/>
      </c>
      <c r="Q739" s="641" t="str">
        <f>IF(基本情報入力シート!Z782="","",基本情報入力シート!Z782)</f>
        <v/>
      </c>
      <c r="R739" s="662" t="str">
        <f>IF(基本情報入力シート!AA782="","",基本情報入力シート!AA782)</f>
        <v/>
      </c>
      <c r="S739" s="157"/>
      <c r="T739" s="663" t="str">
        <f>IF(P739="","",VLOOKUP(P739,【参考】数式用2!$A$3:$C$26,3,FALSE))</f>
        <v/>
      </c>
      <c r="U739" s="664" t="s">
        <v>121</v>
      </c>
      <c r="V739" s="158"/>
      <c r="W739" s="665" t="s">
        <v>122</v>
      </c>
      <c r="X739" s="158"/>
      <c r="Y739" s="664" t="s">
        <v>123</v>
      </c>
      <c r="Z739" s="158"/>
      <c r="AA739" s="664" t="s">
        <v>122</v>
      </c>
      <c r="AB739" s="158"/>
      <c r="AC739" s="664" t="s">
        <v>124</v>
      </c>
      <c r="AD739" s="306" t="s">
        <v>125</v>
      </c>
      <c r="AE739" s="666" t="str">
        <f t="shared" si="28"/>
        <v/>
      </c>
      <c r="AF739" s="667" t="s">
        <v>126</v>
      </c>
      <c r="AG739" s="668" t="str">
        <f t="shared" si="29"/>
        <v/>
      </c>
    </row>
    <row r="740" spans="1:33" ht="36.75" customHeight="1">
      <c r="A740" s="660">
        <f t="shared" si="31"/>
        <v>730</v>
      </c>
      <c r="B740" s="1309" t="str">
        <f>IF(基本情報入力シート!C783="","",基本情報入力シート!C783)</f>
        <v/>
      </c>
      <c r="C740" s="1310"/>
      <c r="D740" s="1310"/>
      <c r="E740" s="1310"/>
      <c r="F740" s="1310"/>
      <c r="G740" s="1310"/>
      <c r="H740" s="1310"/>
      <c r="I740" s="1310"/>
      <c r="J740" s="1310"/>
      <c r="K740" s="1311"/>
      <c r="L740" s="660" t="str">
        <f>IF(基本情報入力シート!M783="","",基本情報入力シート!M783)</f>
        <v/>
      </c>
      <c r="M740" s="660" t="str">
        <f>IF(基本情報入力シート!R783="","",基本情報入力シート!R783)</f>
        <v/>
      </c>
      <c r="N740" s="660" t="str">
        <f>IF(基本情報入力シート!W783="","",基本情報入力シート!W783)</f>
        <v/>
      </c>
      <c r="O740" s="660" t="str">
        <f>IF(基本情報入力シート!X783="","",基本情報入力シート!X783)</f>
        <v/>
      </c>
      <c r="P740" s="661" t="str">
        <f>IF(基本情報入力シート!Y783="","",基本情報入力シート!Y783)</f>
        <v/>
      </c>
      <c r="Q740" s="641" t="str">
        <f>IF(基本情報入力シート!Z783="","",基本情報入力シート!Z783)</f>
        <v/>
      </c>
      <c r="R740" s="662" t="str">
        <f>IF(基本情報入力シート!AA783="","",基本情報入力シート!AA783)</f>
        <v/>
      </c>
      <c r="S740" s="157"/>
      <c r="T740" s="663" t="str">
        <f>IF(P740="","",VLOOKUP(P740,【参考】数式用2!$A$3:$C$26,3,FALSE))</f>
        <v/>
      </c>
      <c r="U740" s="664" t="s">
        <v>121</v>
      </c>
      <c r="V740" s="158"/>
      <c r="W740" s="665" t="s">
        <v>122</v>
      </c>
      <c r="X740" s="158"/>
      <c r="Y740" s="664" t="s">
        <v>123</v>
      </c>
      <c r="Z740" s="158"/>
      <c r="AA740" s="664" t="s">
        <v>122</v>
      </c>
      <c r="AB740" s="158"/>
      <c r="AC740" s="664" t="s">
        <v>124</v>
      </c>
      <c r="AD740" s="306" t="s">
        <v>125</v>
      </c>
      <c r="AE740" s="666" t="str">
        <f t="shared" si="28"/>
        <v/>
      </c>
      <c r="AF740" s="667" t="s">
        <v>126</v>
      </c>
      <c r="AG740" s="668" t="str">
        <f t="shared" si="29"/>
        <v/>
      </c>
    </row>
    <row r="741" spans="1:33" ht="36.75" customHeight="1">
      <c r="A741" s="660">
        <f t="shared" si="31"/>
        <v>731</v>
      </c>
      <c r="B741" s="1309" t="str">
        <f>IF(基本情報入力シート!C784="","",基本情報入力シート!C784)</f>
        <v/>
      </c>
      <c r="C741" s="1310"/>
      <c r="D741" s="1310"/>
      <c r="E741" s="1310"/>
      <c r="F741" s="1310"/>
      <c r="G741" s="1310"/>
      <c r="H741" s="1310"/>
      <c r="I741" s="1310"/>
      <c r="J741" s="1310"/>
      <c r="K741" s="1311"/>
      <c r="L741" s="660" t="str">
        <f>IF(基本情報入力シート!M784="","",基本情報入力シート!M784)</f>
        <v/>
      </c>
      <c r="M741" s="660" t="str">
        <f>IF(基本情報入力シート!R784="","",基本情報入力シート!R784)</f>
        <v/>
      </c>
      <c r="N741" s="660" t="str">
        <f>IF(基本情報入力シート!W784="","",基本情報入力シート!W784)</f>
        <v/>
      </c>
      <c r="O741" s="660" t="str">
        <f>IF(基本情報入力シート!X784="","",基本情報入力シート!X784)</f>
        <v/>
      </c>
      <c r="P741" s="661" t="str">
        <f>IF(基本情報入力シート!Y784="","",基本情報入力シート!Y784)</f>
        <v/>
      </c>
      <c r="Q741" s="641" t="str">
        <f>IF(基本情報入力シート!Z784="","",基本情報入力シート!Z784)</f>
        <v/>
      </c>
      <c r="R741" s="662" t="str">
        <f>IF(基本情報入力シート!AA784="","",基本情報入力シート!AA784)</f>
        <v/>
      </c>
      <c r="S741" s="157"/>
      <c r="T741" s="663" t="str">
        <f>IF(P741="","",VLOOKUP(P741,【参考】数式用2!$A$3:$C$26,3,FALSE))</f>
        <v/>
      </c>
      <c r="U741" s="664" t="s">
        <v>121</v>
      </c>
      <c r="V741" s="158"/>
      <c r="W741" s="665" t="s">
        <v>122</v>
      </c>
      <c r="X741" s="158"/>
      <c r="Y741" s="664" t="s">
        <v>123</v>
      </c>
      <c r="Z741" s="158"/>
      <c r="AA741" s="664" t="s">
        <v>122</v>
      </c>
      <c r="AB741" s="158"/>
      <c r="AC741" s="664" t="s">
        <v>124</v>
      </c>
      <c r="AD741" s="306" t="s">
        <v>125</v>
      </c>
      <c r="AE741" s="666" t="str">
        <f t="shared" si="28"/>
        <v/>
      </c>
      <c r="AF741" s="667" t="s">
        <v>126</v>
      </c>
      <c r="AG741" s="668" t="str">
        <f t="shared" si="29"/>
        <v/>
      </c>
    </row>
    <row r="742" spans="1:33" ht="36.75" customHeight="1">
      <c r="A742" s="660">
        <f t="shared" si="31"/>
        <v>732</v>
      </c>
      <c r="B742" s="1309" t="str">
        <f>IF(基本情報入力シート!C785="","",基本情報入力シート!C785)</f>
        <v/>
      </c>
      <c r="C742" s="1310"/>
      <c r="D742" s="1310"/>
      <c r="E742" s="1310"/>
      <c r="F742" s="1310"/>
      <c r="G742" s="1310"/>
      <c r="H742" s="1310"/>
      <c r="I742" s="1310"/>
      <c r="J742" s="1310"/>
      <c r="K742" s="1311"/>
      <c r="L742" s="660" t="str">
        <f>IF(基本情報入力シート!M785="","",基本情報入力シート!M785)</f>
        <v/>
      </c>
      <c r="M742" s="660" t="str">
        <f>IF(基本情報入力シート!R785="","",基本情報入力シート!R785)</f>
        <v/>
      </c>
      <c r="N742" s="660" t="str">
        <f>IF(基本情報入力シート!W785="","",基本情報入力シート!W785)</f>
        <v/>
      </c>
      <c r="O742" s="660" t="str">
        <f>IF(基本情報入力シート!X785="","",基本情報入力シート!X785)</f>
        <v/>
      </c>
      <c r="P742" s="661" t="str">
        <f>IF(基本情報入力シート!Y785="","",基本情報入力シート!Y785)</f>
        <v/>
      </c>
      <c r="Q742" s="641" t="str">
        <f>IF(基本情報入力シート!Z785="","",基本情報入力シート!Z785)</f>
        <v/>
      </c>
      <c r="R742" s="662" t="str">
        <f>IF(基本情報入力シート!AA785="","",基本情報入力シート!AA785)</f>
        <v/>
      </c>
      <c r="S742" s="157"/>
      <c r="T742" s="663" t="str">
        <f>IF(P742="","",VLOOKUP(P742,【参考】数式用2!$A$3:$C$26,3,FALSE))</f>
        <v/>
      </c>
      <c r="U742" s="664" t="s">
        <v>121</v>
      </c>
      <c r="V742" s="158"/>
      <c r="W742" s="665" t="s">
        <v>122</v>
      </c>
      <c r="X742" s="158"/>
      <c r="Y742" s="664" t="s">
        <v>123</v>
      </c>
      <c r="Z742" s="158"/>
      <c r="AA742" s="664" t="s">
        <v>122</v>
      </c>
      <c r="AB742" s="158"/>
      <c r="AC742" s="664" t="s">
        <v>124</v>
      </c>
      <c r="AD742" s="306" t="s">
        <v>125</v>
      </c>
      <c r="AE742" s="666" t="str">
        <f t="shared" si="28"/>
        <v/>
      </c>
      <c r="AF742" s="667" t="s">
        <v>126</v>
      </c>
      <c r="AG742" s="668" t="str">
        <f t="shared" si="29"/>
        <v/>
      </c>
    </row>
    <row r="743" spans="1:33" ht="36.75" customHeight="1">
      <c r="A743" s="660">
        <f t="shared" si="31"/>
        <v>733</v>
      </c>
      <c r="B743" s="1309" t="str">
        <f>IF(基本情報入力シート!C786="","",基本情報入力シート!C786)</f>
        <v/>
      </c>
      <c r="C743" s="1310"/>
      <c r="D743" s="1310"/>
      <c r="E743" s="1310"/>
      <c r="F743" s="1310"/>
      <c r="G743" s="1310"/>
      <c r="H743" s="1310"/>
      <c r="I743" s="1310"/>
      <c r="J743" s="1310"/>
      <c r="K743" s="1311"/>
      <c r="L743" s="660" t="str">
        <f>IF(基本情報入力シート!M786="","",基本情報入力シート!M786)</f>
        <v/>
      </c>
      <c r="M743" s="660" t="str">
        <f>IF(基本情報入力シート!R786="","",基本情報入力シート!R786)</f>
        <v/>
      </c>
      <c r="N743" s="660" t="str">
        <f>IF(基本情報入力シート!W786="","",基本情報入力シート!W786)</f>
        <v/>
      </c>
      <c r="O743" s="660" t="str">
        <f>IF(基本情報入力シート!X786="","",基本情報入力シート!X786)</f>
        <v/>
      </c>
      <c r="P743" s="661" t="str">
        <f>IF(基本情報入力シート!Y786="","",基本情報入力シート!Y786)</f>
        <v/>
      </c>
      <c r="Q743" s="641" t="str">
        <f>IF(基本情報入力シート!Z786="","",基本情報入力シート!Z786)</f>
        <v/>
      </c>
      <c r="R743" s="662" t="str">
        <f>IF(基本情報入力シート!AA786="","",基本情報入力シート!AA786)</f>
        <v/>
      </c>
      <c r="S743" s="157"/>
      <c r="T743" s="663" t="str">
        <f>IF(P743="","",VLOOKUP(P743,【参考】数式用2!$A$3:$C$26,3,FALSE))</f>
        <v/>
      </c>
      <c r="U743" s="664" t="s">
        <v>121</v>
      </c>
      <c r="V743" s="158"/>
      <c r="W743" s="665" t="s">
        <v>122</v>
      </c>
      <c r="X743" s="158"/>
      <c r="Y743" s="664" t="s">
        <v>123</v>
      </c>
      <c r="Z743" s="158"/>
      <c r="AA743" s="664" t="s">
        <v>122</v>
      </c>
      <c r="AB743" s="158"/>
      <c r="AC743" s="664" t="s">
        <v>124</v>
      </c>
      <c r="AD743" s="306" t="s">
        <v>125</v>
      </c>
      <c r="AE743" s="666" t="str">
        <f t="shared" si="28"/>
        <v/>
      </c>
      <c r="AF743" s="667" t="s">
        <v>126</v>
      </c>
      <c r="AG743" s="668" t="str">
        <f t="shared" si="29"/>
        <v/>
      </c>
    </row>
    <row r="744" spans="1:33" ht="36.75" customHeight="1">
      <c r="A744" s="660">
        <f t="shared" si="31"/>
        <v>734</v>
      </c>
      <c r="B744" s="1309" t="str">
        <f>IF(基本情報入力シート!C787="","",基本情報入力シート!C787)</f>
        <v/>
      </c>
      <c r="C744" s="1310"/>
      <c r="D744" s="1310"/>
      <c r="E744" s="1310"/>
      <c r="F744" s="1310"/>
      <c r="G744" s="1310"/>
      <c r="H744" s="1310"/>
      <c r="I744" s="1310"/>
      <c r="J744" s="1310"/>
      <c r="K744" s="1311"/>
      <c r="L744" s="660" t="str">
        <f>IF(基本情報入力シート!M787="","",基本情報入力シート!M787)</f>
        <v/>
      </c>
      <c r="M744" s="660" t="str">
        <f>IF(基本情報入力シート!R787="","",基本情報入力シート!R787)</f>
        <v/>
      </c>
      <c r="N744" s="660" t="str">
        <f>IF(基本情報入力シート!W787="","",基本情報入力シート!W787)</f>
        <v/>
      </c>
      <c r="O744" s="660" t="str">
        <f>IF(基本情報入力シート!X787="","",基本情報入力シート!X787)</f>
        <v/>
      </c>
      <c r="P744" s="661" t="str">
        <f>IF(基本情報入力シート!Y787="","",基本情報入力シート!Y787)</f>
        <v/>
      </c>
      <c r="Q744" s="641" t="str">
        <f>IF(基本情報入力シート!Z787="","",基本情報入力シート!Z787)</f>
        <v/>
      </c>
      <c r="R744" s="662" t="str">
        <f>IF(基本情報入力シート!AA787="","",基本情報入力シート!AA787)</f>
        <v/>
      </c>
      <c r="S744" s="157"/>
      <c r="T744" s="663" t="str">
        <f>IF(P744="","",VLOOKUP(P744,【参考】数式用2!$A$3:$C$26,3,FALSE))</f>
        <v/>
      </c>
      <c r="U744" s="664" t="s">
        <v>121</v>
      </c>
      <c r="V744" s="158"/>
      <c r="W744" s="665" t="s">
        <v>122</v>
      </c>
      <c r="X744" s="158"/>
      <c r="Y744" s="664" t="s">
        <v>123</v>
      </c>
      <c r="Z744" s="158"/>
      <c r="AA744" s="664" t="s">
        <v>122</v>
      </c>
      <c r="AB744" s="158"/>
      <c r="AC744" s="664" t="s">
        <v>124</v>
      </c>
      <c r="AD744" s="306" t="s">
        <v>125</v>
      </c>
      <c r="AE744" s="666" t="str">
        <f t="shared" si="28"/>
        <v/>
      </c>
      <c r="AF744" s="667" t="s">
        <v>126</v>
      </c>
      <c r="AG744" s="668" t="str">
        <f t="shared" si="29"/>
        <v/>
      </c>
    </row>
    <row r="745" spans="1:33" ht="36.75" customHeight="1">
      <c r="A745" s="660">
        <f t="shared" si="31"/>
        <v>735</v>
      </c>
      <c r="B745" s="1309" t="str">
        <f>IF(基本情報入力シート!C788="","",基本情報入力シート!C788)</f>
        <v/>
      </c>
      <c r="C745" s="1310"/>
      <c r="D745" s="1310"/>
      <c r="E745" s="1310"/>
      <c r="F745" s="1310"/>
      <c r="G745" s="1310"/>
      <c r="H745" s="1310"/>
      <c r="I745" s="1310"/>
      <c r="J745" s="1310"/>
      <c r="K745" s="1311"/>
      <c r="L745" s="660" t="str">
        <f>IF(基本情報入力シート!M788="","",基本情報入力シート!M788)</f>
        <v/>
      </c>
      <c r="M745" s="660" t="str">
        <f>IF(基本情報入力シート!R788="","",基本情報入力シート!R788)</f>
        <v/>
      </c>
      <c r="N745" s="660" t="str">
        <f>IF(基本情報入力シート!W788="","",基本情報入力シート!W788)</f>
        <v/>
      </c>
      <c r="O745" s="660" t="str">
        <f>IF(基本情報入力シート!X788="","",基本情報入力シート!X788)</f>
        <v/>
      </c>
      <c r="P745" s="661" t="str">
        <f>IF(基本情報入力シート!Y788="","",基本情報入力シート!Y788)</f>
        <v/>
      </c>
      <c r="Q745" s="641" t="str">
        <f>IF(基本情報入力シート!Z788="","",基本情報入力シート!Z788)</f>
        <v/>
      </c>
      <c r="R745" s="662" t="str">
        <f>IF(基本情報入力シート!AA788="","",基本情報入力シート!AA788)</f>
        <v/>
      </c>
      <c r="S745" s="157"/>
      <c r="T745" s="663" t="str">
        <f>IF(P745="","",VLOOKUP(P745,【参考】数式用2!$A$3:$C$26,3,FALSE))</f>
        <v/>
      </c>
      <c r="U745" s="664" t="s">
        <v>121</v>
      </c>
      <c r="V745" s="158"/>
      <c r="W745" s="665" t="s">
        <v>122</v>
      </c>
      <c r="X745" s="158"/>
      <c r="Y745" s="664" t="s">
        <v>123</v>
      </c>
      <c r="Z745" s="158"/>
      <c r="AA745" s="664" t="s">
        <v>122</v>
      </c>
      <c r="AB745" s="158"/>
      <c r="AC745" s="664" t="s">
        <v>124</v>
      </c>
      <c r="AD745" s="306" t="s">
        <v>125</v>
      </c>
      <c r="AE745" s="666" t="str">
        <f t="shared" si="28"/>
        <v/>
      </c>
      <c r="AF745" s="667" t="s">
        <v>126</v>
      </c>
      <c r="AG745" s="668" t="str">
        <f t="shared" si="29"/>
        <v/>
      </c>
    </row>
    <row r="746" spans="1:33" ht="36.75" customHeight="1">
      <c r="A746" s="660">
        <f t="shared" si="31"/>
        <v>736</v>
      </c>
      <c r="B746" s="1309" t="str">
        <f>IF(基本情報入力シート!C789="","",基本情報入力シート!C789)</f>
        <v/>
      </c>
      <c r="C746" s="1310"/>
      <c r="D746" s="1310"/>
      <c r="E746" s="1310"/>
      <c r="F746" s="1310"/>
      <c r="G746" s="1310"/>
      <c r="H746" s="1310"/>
      <c r="I746" s="1310"/>
      <c r="J746" s="1310"/>
      <c r="K746" s="1311"/>
      <c r="L746" s="660" t="str">
        <f>IF(基本情報入力シート!M789="","",基本情報入力シート!M789)</f>
        <v/>
      </c>
      <c r="M746" s="660" t="str">
        <f>IF(基本情報入力シート!R789="","",基本情報入力シート!R789)</f>
        <v/>
      </c>
      <c r="N746" s="660" t="str">
        <f>IF(基本情報入力シート!W789="","",基本情報入力シート!W789)</f>
        <v/>
      </c>
      <c r="O746" s="660" t="str">
        <f>IF(基本情報入力シート!X789="","",基本情報入力シート!X789)</f>
        <v/>
      </c>
      <c r="P746" s="661" t="str">
        <f>IF(基本情報入力シート!Y789="","",基本情報入力シート!Y789)</f>
        <v/>
      </c>
      <c r="Q746" s="641" t="str">
        <f>IF(基本情報入力シート!Z789="","",基本情報入力シート!Z789)</f>
        <v/>
      </c>
      <c r="R746" s="662" t="str">
        <f>IF(基本情報入力シート!AA789="","",基本情報入力シート!AA789)</f>
        <v/>
      </c>
      <c r="S746" s="157"/>
      <c r="T746" s="663" t="str">
        <f>IF(P746="","",VLOOKUP(P746,【参考】数式用2!$A$3:$C$26,3,FALSE))</f>
        <v/>
      </c>
      <c r="U746" s="664" t="s">
        <v>121</v>
      </c>
      <c r="V746" s="158"/>
      <c r="W746" s="665" t="s">
        <v>122</v>
      </c>
      <c r="X746" s="158"/>
      <c r="Y746" s="664" t="s">
        <v>123</v>
      </c>
      <c r="Z746" s="158"/>
      <c r="AA746" s="664" t="s">
        <v>122</v>
      </c>
      <c r="AB746" s="158"/>
      <c r="AC746" s="664" t="s">
        <v>124</v>
      </c>
      <c r="AD746" s="306" t="s">
        <v>125</v>
      </c>
      <c r="AE746" s="666" t="str">
        <f t="shared" si="28"/>
        <v/>
      </c>
      <c r="AF746" s="667" t="s">
        <v>126</v>
      </c>
      <c r="AG746" s="668" t="str">
        <f t="shared" si="29"/>
        <v/>
      </c>
    </row>
    <row r="747" spans="1:33" ht="36.75" customHeight="1">
      <c r="A747" s="660">
        <f t="shared" si="31"/>
        <v>737</v>
      </c>
      <c r="B747" s="1309" t="str">
        <f>IF(基本情報入力シート!C790="","",基本情報入力シート!C790)</f>
        <v/>
      </c>
      <c r="C747" s="1310"/>
      <c r="D747" s="1310"/>
      <c r="E747" s="1310"/>
      <c r="F747" s="1310"/>
      <c r="G747" s="1310"/>
      <c r="H747" s="1310"/>
      <c r="I747" s="1310"/>
      <c r="J747" s="1310"/>
      <c r="K747" s="1311"/>
      <c r="L747" s="660" t="str">
        <f>IF(基本情報入力シート!M790="","",基本情報入力シート!M790)</f>
        <v/>
      </c>
      <c r="M747" s="660" t="str">
        <f>IF(基本情報入力シート!R790="","",基本情報入力シート!R790)</f>
        <v/>
      </c>
      <c r="N747" s="660" t="str">
        <f>IF(基本情報入力シート!W790="","",基本情報入力シート!W790)</f>
        <v/>
      </c>
      <c r="O747" s="660" t="str">
        <f>IF(基本情報入力シート!X790="","",基本情報入力シート!X790)</f>
        <v/>
      </c>
      <c r="P747" s="661" t="str">
        <f>IF(基本情報入力シート!Y790="","",基本情報入力シート!Y790)</f>
        <v/>
      </c>
      <c r="Q747" s="641" t="str">
        <f>IF(基本情報入力シート!Z790="","",基本情報入力シート!Z790)</f>
        <v/>
      </c>
      <c r="R747" s="662" t="str">
        <f>IF(基本情報入力シート!AA790="","",基本情報入力シート!AA790)</f>
        <v/>
      </c>
      <c r="S747" s="157"/>
      <c r="T747" s="663" t="str">
        <f>IF(P747="","",VLOOKUP(P747,【参考】数式用2!$A$3:$C$26,3,FALSE))</f>
        <v/>
      </c>
      <c r="U747" s="664" t="s">
        <v>121</v>
      </c>
      <c r="V747" s="158"/>
      <c r="W747" s="665" t="s">
        <v>122</v>
      </c>
      <c r="X747" s="158"/>
      <c r="Y747" s="664" t="s">
        <v>123</v>
      </c>
      <c r="Z747" s="158"/>
      <c r="AA747" s="664" t="s">
        <v>122</v>
      </c>
      <c r="AB747" s="158"/>
      <c r="AC747" s="664" t="s">
        <v>124</v>
      </c>
      <c r="AD747" s="306" t="s">
        <v>125</v>
      </c>
      <c r="AE747" s="666" t="str">
        <f t="shared" si="28"/>
        <v/>
      </c>
      <c r="AF747" s="667" t="s">
        <v>126</v>
      </c>
      <c r="AG747" s="668" t="str">
        <f t="shared" si="29"/>
        <v/>
      </c>
    </row>
    <row r="748" spans="1:33" ht="36.75" customHeight="1">
      <c r="A748" s="660">
        <f t="shared" si="31"/>
        <v>738</v>
      </c>
      <c r="B748" s="1309" t="str">
        <f>IF(基本情報入力シート!C791="","",基本情報入力シート!C791)</f>
        <v/>
      </c>
      <c r="C748" s="1310"/>
      <c r="D748" s="1310"/>
      <c r="E748" s="1310"/>
      <c r="F748" s="1310"/>
      <c r="G748" s="1310"/>
      <c r="H748" s="1310"/>
      <c r="I748" s="1310"/>
      <c r="J748" s="1310"/>
      <c r="K748" s="1311"/>
      <c r="L748" s="660" t="str">
        <f>IF(基本情報入力シート!M791="","",基本情報入力シート!M791)</f>
        <v/>
      </c>
      <c r="M748" s="660" t="str">
        <f>IF(基本情報入力シート!R791="","",基本情報入力シート!R791)</f>
        <v/>
      </c>
      <c r="N748" s="660" t="str">
        <f>IF(基本情報入力シート!W791="","",基本情報入力シート!W791)</f>
        <v/>
      </c>
      <c r="O748" s="660" t="str">
        <f>IF(基本情報入力シート!X791="","",基本情報入力シート!X791)</f>
        <v/>
      </c>
      <c r="P748" s="661" t="str">
        <f>IF(基本情報入力シート!Y791="","",基本情報入力シート!Y791)</f>
        <v/>
      </c>
      <c r="Q748" s="641" t="str">
        <f>IF(基本情報入力シート!Z791="","",基本情報入力シート!Z791)</f>
        <v/>
      </c>
      <c r="R748" s="662" t="str">
        <f>IF(基本情報入力シート!AA791="","",基本情報入力シート!AA791)</f>
        <v/>
      </c>
      <c r="S748" s="157"/>
      <c r="T748" s="663" t="str">
        <f>IF(P748="","",VLOOKUP(P748,【参考】数式用2!$A$3:$C$26,3,FALSE))</f>
        <v/>
      </c>
      <c r="U748" s="664" t="s">
        <v>121</v>
      </c>
      <c r="V748" s="158"/>
      <c r="W748" s="665" t="s">
        <v>122</v>
      </c>
      <c r="X748" s="158"/>
      <c r="Y748" s="664" t="s">
        <v>123</v>
      </c>
      <c r="Z748" s="158"/>
      <c r="AA748" s="664" t="s">
        <v>122</v>
      </c>
      <c r="AB748" s="158"/>
      <c r="AC748" s="664" t="s">
        <v>124</v>
      </c>
      <c r="AD748" s="306" t="s">
        <v>125</v>
      </c>
      <c r="AE748" s="666" t="str">
        <f t="shared" si="28"/>
        <v/>
      </c>
      <c r="AF748" s="667" t="s">
        <v>126</v>
      </c>
      <c r="AG748" s="668" t="str">
        <f t="shared" si="29"/>
        <v/>
      </c>
    </row>
    <row r="749" spans="1:33" ht="36.75" customHeight="1">
      <c r="A749" s="660">
        <f t="shared" si="31"/>
        <v>739</v>
      </c>
      <c r="B749" s="1309" t="str">
        <f>IF(基本情報入力シート!C792="","",基本情報入力シート!C792)</f>
        <v/>
      </c>
      <c r="C749" s="1310"/>
      <c r="D749" s="1310"/>
      <c r="E749" s="1310"/>
      <c r="F749" s="1310"/>
      <c r="G749" s="1310"/>
      <c r="H749" s="1310"/>
      <c r="I749" s="1310"/>
      <c r="J749" s="1310"/>
      <c r="K749" s="1311"/>
      <c r="L749" s="660" t="str">
        <f>IF(基本情報入力シート!M792="","",基本情報入力シート!M792)</f>
        <v/>
      </c>
      <c r="M749" s="660" t="str">
        <f>IF(基本情報入力シート!R792="","",基本情報入力シート!R792)</f>
        <v/>
      </c>
      <c r="N749" s="660" t="str">
        <f>IF(基本情報入力シート!W792="","",基本情報入力シート!W792)</f>
        <v/>
      </c>
      <c r="O749" s="660" t="str">
        <f>IF(基本情報入力シート!X792="","",基本情報入力シート!X792)</f>
        <v/>
      </c>
      <c r="P749" s="661" t="str">
        <f>IF(基本情報入力シート!Y792="","",基本情報入力シート!Y792)</f>
        <v/>
      </c>
      <c r="Q749" s="641" t="str">
        <f>IF(基本情報入力シート!Z792="","",基本情報入力シート!Z792)</f>
        <v/>
      </c>
      <c r="R749" s="662" t="str">
        <f>IF(基本情報入力シート!AA792="","",基本情報入力シート!AA792)</f>
        <v/>
      </c>
      <c r="S749" s="157"/>
      <c r="T749" s="663" t="str">
        <f>IF(P749="","",VLOOKUP(P749,【参考】数式用2!$A$3:$C$26,3,FALSE))</f>
        <v/>
      </c>
      <c r="U749" s="664" t="s">
        <v>121</v>
      </c>
      <c r="V749" s="158"/>
      <c r="W749" s="665" t="s">
        <v>122</v>
      </c>
      <c r="X749" s="158"/>
      <c r="Y749" s="664" t="s">
        <v>123</v>
      </c>
      <c r="Z749" s="158"/>
      <c r="AA749" s="664" t="s">
        <v>122</v>
      </c>
      <c r="AB749" s="158"/>
      <c r="AC749" s="664" t="s">
        <v>124</v>
      </c>
      <c r="AD749" s="306" t="s">
        <v>125</v>
      </c>
      <c r="AE749" s="666" t="str">
        <f t="shared" si="28"/>
        <v/>
      </c>
      <c r="AF749" s="667" t="s">
        <v>126</v>
      </c>
      <c r="AG749" s="668" t="str">
        <f t="shared" si="29"/>
        <v/>
      </c>
    </row>
    <row r="750" spans="1:33" ht="36.75" customHeight="1">
      <c r="A750" s="660">
        <f t="shared" si="31"/>
        <v>740</v>
      </c>
      <c r="B750" s="1309" t="str">
        <f>IF(基本情報入力シート!C793="","",基本情報入力シート!C793)</f>
        <v/>
      </c>
      <c r="C750" s="1310"/>
      <c r="D750" s="1310"/>
      <c r="E750" s="1310"/>
      <c r="F750" s="1310"/>
      <c r="G750" s="1310"/>
      <c r="H750" s="1310"/>
      <c r="I750" s="1310"/>
      <c r="J750" s="1310"/>
      <c r="K750" s="1311"/>
      <c r="L750" s="660" t="str">
        <f>IF(基本情報入力シート!M793="","",基本情報入力シート!M793)</f>
        <v/>
      </c>
      <c r="M750" s="660" t="str">
        <f>IF(基本情報入力シート!R793="","",基本情報入力シート!R793)</f>
        <v/>
      </c>
      <c r="N750" s="660" t="str">
        <f>IF(基本情報入力シート!W793="","",基本情報入力シート!W793)</f>
        <v/>
      </c>
      <c r="O750" s="660" t="str">
        <f>IF(基本情報入力シート!X793="","",基本情報入力シート!X793)</f>
        <v/>
      </c>
      <c r="P750" s="661" t="str">
        <f>IF(基本情報入力シート!Y793="","",基本情報入力シート!Y793)</f>
        <v/>
      </c>
      <c r="Q750" s="641" t="str">
        <f>IF(基本情報入力シート!Z793="","",基本情報入力シート!Z793)</f>
        <v/>
      </c>
      <c r="R750" s="662" t="str">
        <f>IF(基本情報入力シート!AA793="","",基本情報入力シート!AA793)</f>
        <v/>
      </c>
      <c r="S750" s="157"/>
      <c r="T750" s="663" t="str">
        <f>IF(P750="","",VLOOKUP(P750,【参考】数式用2!$A$3:$C$26,3,FALSE))</f>
        <v/>
      </c>
      <c r="U750" s="664" t="s">
        <v>121</v>
      </c>
      <c r="V750" s="158"/>
      <c r="W750" s="665" t="s">
        <v>122</v>
      </c>
      <c r="X750" s="158"/>
      <c r="Y750" s="664" t="s">
        <v>123</v>
      </c>
      <c r="Z750" s="158"/>
      <c r="AA750" s="664" t="s">
        <v>122</v>
      </c>
      <c r="AB750" s="158"/>
      <c r="AC750" s="664" t="s">
        <v>124</v>
      </c>
      <c r="AD750" s="306" t="s">
        <v>125</v>
      </c>
      <c r="AE750" s="666" t="str">
        <f t="shared" si="28"/>
        <v/>
      </c>
      <c r="AF750" s="667" t="s">
        <v>126</v>
      </c>
      <c r="AG750" s="668" t="str">
        <f t="shared" si="29"/>
        <v/>
      </c>
    </row>
    <row r="751" spans="1:33" ht="36.75" customHeight="1">
      <c r="A751" s="660">
        <f t="shared" si="31"/>
        <v>741</v>
      </c>
      <c r="B751" s="1309" t="str">
        <f>IF(基本情報入力シート!C794="","",基本情報入力シート!C794)</f>
        <v/>
      </c>
      <c r="C751" s="1310"/>
      <c r="D751" s="1310"/>
      <c r="E751" s="1310"/>
      <c r="F751" s="1310"/>
      <c r="G751" s="1310"/>
      <c r="H751" s="1310"/>
      <c r="I751" s="1310"/>
      <c r="J751" s="1310"/>
      <c r="K751" s="1311"/>
      <c r="L751" s="660" t="str">
        <f>IF(基本情報入力シート!M794="","",基本情報入力シート!M794)</f>
        <v/>
      </c>
      <c r="M751" s="660" t="str">
        <f>IF(基本情報入力シート!R794="","",基本情報入力シート!R794)</f>
        <v/>
      </c>
      <c r="N751" s="660" t="str">
        <f>IF(基本情報入力シート!W794="","",基本情報入力シート!W794)</f>
        <v/>
      </c>
      <c r="O751" s="660" t="str">
        <f>IF(基本情報入力シート!X794="","",基本情報入力シート!X794)</f>
        <v/>
      </c>
      <c r="P751" s="661" t="str">
        <f>IF(基本情報入力シート!Y794="","",基本情報入力シート!Y794)</f>
        <v/>
      </c>
      <c r="Q751" s="641" t="str">
        <f>IF(基本情報入力シート!Z794="","",基本情報入力シート!Z794)</f>
        <v/>
      </c>
      <c r="R751" s="662" t="str">
        <f>IF(基本情報入力シート!AA794="","",基本情報入力シート!AA794)</f>
        <v/>
      </c>
      <c r="S751" s="157"/>
      <c r="T751" s="663" t="str">
        <f>IF(P751="","",VLOOKUP(P751,【参考】数式用2!$A$3:$C$26,3,FALSE))</f>
        <v/>
      </c>
      <c r="U751" s="664" t="s">
        <v>121</v>
      </c>
      <c r="V751" s="158"/>
      <c r="W751" s="665" t="s">
        <v>122</v>
      </c>
      <c r="X751" s="158"/>
      <c r="Y751" s="664" t="s">
        <v>123</v>
      </c>
      <c r="Z751" s="158"/>
      <c r="AA751" s="664" t="s">
        <v>122</v>
      </c>
      <c r="AB751" s="158"/>
      <c r="AC751" s="664" t="s">
        <v>124</v>
      </c>
      <c r="AD751" s="306" t="s">
        <v>125</v>
      </c>
      <c r="AE751" s="666" t="str">
        <f t="shared" si="28"/>
        <v/>
      </c>
      <c r="AF751" s="667" t="s">
        <v>126</v>
      </c>
      <c r="AG751" s="668" t="str">
        <f t="shared" si="29"/>
        <v/>
      </c>
    </row>
    <row r="752" spans="1:33" ht="36.75" customHeight="1">
      <c r="A752" s="660">
        <f t="shared" si="31"/>
        <v>742</v>
      </c>
      <c r="B752" s="1309" t="str">
        <f>IF(基本情報入力シート!C795="","",基本情報入力シート!C795)</f>
        <v/>
      </c>
      <c r="C752" s="1310"/>
      <c r="D752" s="1310"/>
      <c r="E752" s="1310"/>
      <c r="F752" s="1310"/>
      <c r="G752" s="1310"/>
      <c r="H752" s="1310"/>
      <c r="I752" s="1310"/>
      <c r="J752" s="1310"/>
      <c r="K752" s="1311"/>
      <c r="L752" s="660" t="str">
        <f>IF(基本情報入力シート!M795="","",基本情報入力シート!M795)</f>
        <v/>
      </c>
      <c r="M752" s="660" t="str">
        <f>IF(基本情報入力シート!R795="","",基本情報入力シート!R795)</f>
        <v/>
      </c>
      <c r="N752" s="660" t="str">
        <f>IF(基本情報入力シート!W795="","",基本情報入力シート!W795)</f>
        <v/>
      </c>
      <c r="O752" s="660" t="str">
        <f>IF(基本情報入力シート!X795="","",基本情報入力シート!X795)</f>
        <v/>
      </c>
      <c r="P752" s="661" t="str">
        <f>IF(基本情報入力シート!Y795="","",基本情報入力シート!Y795)</f>
        <v/>
      </c>
      <c r="Q752" s="641" t="str">
        <f>IF(基本情報入力シート!Z795="","",基本情報入力シート!Z795)</f>
        <v/>
      </c>
      <c r="R752" s="662" t="str">
        <f>IF(基本情報入力シート!AA795="","",基本情報入力シート!AA795)</f>
        <v/>
      </c>
      <c r="S752" s="157"/>
      <c r="T752" s="663" t="str">
        <f>IF(P752="","",VLOOKUP(P752,【参考】数式用2!$A$3:$C$26,3,FALSE))</f>
        <v/>
      </c>
      <c r="U752" s="664" t="s">
        <v>121</v>
      </c>
      <c r="V752" s="158"/>
      <c r="W752" s="665" t="s">
        <v>122</v>
      </c>
      <c r="X752" s="158"/>
      <c r="Y752" s="664" t="s">
        <v>123</v>
      </c>
      <c r="Z752" s="158"/>
      <c r="AA752" s="664" t="s">
        <v>122</v>
      </c>
      <c r="AB752" s="158"/>
      <c r="AC752" s="664" t="s">
        <v>124</v>
      </c>
      <c r="AD752" s="306" t="s">
        <v>125</v>
      </c>
      <c r="AE752" s="666" t="str">
        <f t="shared" si="28"/>
        <v/>
      </c>
      <c r="AF752" s="667" t="s">
        <v>126</v>
      </c>
      <c r="AG752" s="668" t="str">
        <f t="shared" si="29"/>
        <v/>
      </c>
    </row>
    <row r="753" spans="1:33" ht="36.75" customHeight="1">
      <c r="A753" s="660">
        <f t="shared" si="31"/>
        <v>743</v>
      </c>
      <c r="B753" s="1309" t="str">
        <f>IF(基本情報入力シート!C796="","",基本情報入力シート!C796)</f>
        <v/>
      </c>
      <c r="C753" s="1310"/>
      <c r="D753" s="1310"/>
      <c r="E753" s="1310"/>
      <c r="F753" s="1310"/>
      <c r="G753" s="1310"/>
      <c r="H753" s="1310"/>
      <c r="I753" s="1310"/>
      <c r="J753" s="1310"/>
      <c r="K753" s="1311"/>
      <c r="L753" s="660" t="str">
        <f>IF(基本情報入力シート!M796="","",基本情報入力シート!M796)</f>
        <v/>
      </c>
      <c r="M753" s="660" t="str">
        <f>IF(基本情報入力シート!R796="","",基本情報入力シート!R796)</f>
        <v/>
      </c>
      <c r="N753" s="660" t="str">
        <f>IF(基本情報入力シート!W796="","",基本情報入力シート!W796)</f>
        <v/>
      </c>
      <c r="O753" s="660" t="str">
        <f>IF(基本情報入力シート!X796="","",基本情報入力シート!X796)</f>
        <v/>
      </c>
      <c r="P753" s="661" t="str">
        <f>IF(基本情報入力シート!Y796="","",基本情報入力シート!Y796)</f>
        <v/>
      </c>
      <c r="Q753" s="641" t="str">
        <f>IF(基本情報入力シート!Z796="","",基本情報入力シート!Z796)</f>
        <v/>
      </c>
      <c r="R753" s="662" t="str">
        <f>IF(基本情報入力シート!AA796="","",基本情報入力シート!AA796)</f>
        <v/>
      </c>
      <c r="S753" s="157"/>
      <c r="T753" s="663" t="str">
        <f>IF(P753="","",VLOOKUP(P753,【参考】数式用2!$A$3:$C$26,3,FALSE))</f>
        <v/>
      </c>
      <c r="U753" s="664" t="s">
        <v>121</v>
      </c>
      <c r="V753" s="158"/>
      <c r="W753" s="665" t="s">
        <v>122</v>
      </c>
      <c r="X753" s="158"/>
      <c r="Y753" s="664" t="s">
        <v>123</v>
      </c>
      <c r="Z753" s="158"/>
      <c r="AA753" s="664" t="s">
        <v>122</v>
      </c>
      <c r="AB753" s="158"/>
      <c r="AC753" s="664" t="s">
        <v>124</v>
      </c>
      <c r="AD753" s="306" t="s">
        <v>125</v>
      </c>
      <c r="AE753" s="666" t="str">
        <f t="shared" si="28"/>
        <v/>
      </c>
      <c r="AF753" s="667" t="s">
        <v>126</v>
      </c>
      <c r="AG753" s="668" t="str">
        <f t="shared" si="29"/>
        <v/>
      </c>
    </row>
    <row r="754" spans="1:33" ht="36.75" customHeight="1">
      <c r="A754" s="660">
        <f t="shared" si="31"/>
        <v>744</v>
      </c>
      <c r="B754" s="1309" t="str">
        <f>IF(基本情報入力シート!C797="","",基本情報入力シート!C797)</f>
        <v/>
      </c>
      <c r="C754" s="1310"/>
      <c r="D754" s="1310"/>
      <c r="E754" s="1310"/>
      <c r="F754" s="1310"/>
      <c r="G754" s="1310"/>
      <c r="H754" s="1310"/>
      <c r="I754" s="1310"/>
      <c r="J754" s="1310"/>
      <c r="K754" s="1311"/>
      <c r="L754" s="660" t="str">
        <f>IF(基本情報入力シート!M797="","",基本情報入力シート!M797)</f>
        <v/>
      </c>
      <c r="M754" s="660" t="str">
        <f>IF(基本情報入力シート!R797="","",基本情報入力シート!R797)</f>
        <v/>
      </c>
      <c r="N754" s="660" t="str">
        <f>IF(基本情報入力シート!W797="","",基本情報入力シート!W797)</f>
        <v/>
      </c>
      <c r="O754" s="660" t="str">
        <f>IF(基本情報入力シート!X797="","",基本情報入力シート!X797)</f>
        <v/>
      </c>
      <c r="P754" s="661" t="str">
        <f>IF(基本情報入力シート!Y797="","",基本情報入力シート!Y797)</f>
        <v/>
      </c>
      <c r="Q754" s="641" t="str">
        <f>IF(基本情報入力シート!Z797="","",基本情報入力シート!Z797)</f>
        <v/>
      </c>
      <c r="R754" s="662" t="str">
        <f>IF(基本情報入力シート!AA797="","",基本情報入力シート!AA797)</f>
        <v/>
      </c>
      <c r="S754" s="157"/>
      <c r="T754" s="663" t="str">
        <f>IF(P754="","",VLOOKUP(P754,【参考】数式用2!$A$3:$C$26,3,FALSE))</f>
        <v/>
      </c>
      <c r="U754" s="664" t="s">
        <v>121</v>
      </c>
      <c r="V754" s="158"/>
      <c r="W754" s="665" t="s">
        <v>122</v>
      </c>
      <c r="X754" s="158"/>
      <c r="Y754" s="664" t="s">
        <v>123</v>
      </c>
      <c r="Z754" s="158"/>
      <c r="AA754" s="664" t="s">
        <v>122</v>
      </c>
      <c r="AB754" s="158"/>
      <c r="AC754" s="664" t="s">
        <v>124</v>
      </c>
      <c r="AD754" s="306" t="s">
        <v>125</v>
      </c>
      <c r="AE754" s="666" t="str">
        <f t="shared" si="28"/>
        <v/>
      </c>
      <c r="AF754" s="667" t="s">
        <v>126</v>
      </c>
      <c r="AG754" s="668" t="str">
        <f t="shared" si="29"/>
        <v/>
      </c>
    </row>
    <row r="755" spans="1:33" ht="36.75" customHeight="1">
      <c r="A755" s="660">
        <f t="shared" si="31"/>
        <v>745</v>
      </c>
      <c r="B755" s="1309" t="str">
        <f>IF(基本情報入力シート!C798="","",基本情報入力シート!C798)</f>
        <v/>
      </c>
      <c r="C755" s="1310"/>
      <c r="D755" s="1310"/>
      <c r="E755" s="1310"/>
      <c r="F755" s="1310"/>
      <c r="G755" s="1310"/>
      <c r="H755" s="1310"/>
      <c r="I755" s="1310"/>
      <c r="J755" s="1310"/>
      <c r="K755" s="1311"/>
      <c r="L755" s="660" t="str">
        <f>IF(基本情報入力シート!M798="","",基本情報入力シート!M798)</f>
        <v/>
      </c>
      <c r="M755" s="660" t="str">
        <f>IF(基本情報入力シート!R798="","",基本情報入力シート!R798)</f>
        <v/>
      </c>
      <c r="N755" s="660" t="str">
        <f>IF(基本情報入力シート!W798="","",基本情報入力シート!W798)</f>
        <v/>
      </c>
      <c r="O755" s="660" t="str">
        <f>IF(基本情報入力シート!X798="","",基本情報入力シート!X798)</f>
        <v/>
      </c>
      <c r="P755" s="661" t="str">
        <f>IF(基本情報入力シート!Y798="","",基本情報入力シート!Y798)</f>
        <v/>
      </c>
      <c r="Q755" s="641" t="str">
        <f>IF(基本情報入力シート!Z798="","",基本情報入力シート!Z798)</f>
        <v/>
      </c>
      <c r="R755" s="662" t="str">
        <f>IF(基本情報入力シート!AA798="","",基本情報入力シート!AA798)</f>
        <v/>
      </c>
      <c r="S755" s="157"/>
      <c r="T755" s="663" t="str">
        <f>IFERROR(VLOOKUP(P755,【参考】数式用2!$A$3:$C$26,3,FALSE),"")</f>
        <v/>
      </c>
      <c r="U755" s="664" t="s">
        <v>21</v>
      </c>
      <c r="V755" s="158"/>
      <c r="W755" s="665" t="s">
        <v>11</v>
      </c>
      <c r="X755" s="158"/>
      <c r="Y755" s="664" t="s">
        <v>67</v>
      </c>
      <c r="Z755" s="158"/>
      <c r="AA755" s="664" t="s">
        <v>11</v>
      </c>
      <c r="AB755" s="158"/>
      <c r="AC755" s="664" t="s">
        <v>14</v>
      </c>
      <c r="AD755" s="306" t="s">
        <v>30</v>
      </c>
      <c r="AE755" s="666" t="str">
        <f t="shared" si="28"/>
        <v/>
      </c>
      <c r="AF755" s="667" t="s">
        <v>47</v>
      </c>
      <c r="AG755" s="668" t="str">
        <f t="shared" si="29"/>
        <v/>
      </c>
    </row>
    <row r="756" spans="1:33" ht="36.75" customHeight="1">
      <c r="A756" s="660">
        <f t="shared" si="31"/>
        <v>746</v>
      </c>
      <c r="B756" s="1309" t="str">
        <f>IF(基本情報入力シート!C799="","",基本情報入力シート!C799)</f>
        <v/>
      </c>
      <c r="C756" s="1310"/>
      <c r="D756" s="1310"/>
      <c r="E756" s="1310"/>
      <c r="F756" s="1310"/>
      <c r="G756" s="1310"/>
      <c r="H756" s="1310"/>
      <c r="I756" s="1310"/>
      <c r="J756" s="1310"/>
      <c r="K756" s="1311"/>
      <c r="L756" s="660" t="str">
        <f>IF(基本情報入力シート!M799="","",基本情報入力シート!M799)</f>
        <v/>
      </c>
      <c r="M756" s="660" t="str">
        <f>IF(基本情報入力シート!R799="","",基本情報入力シート!R799)</f>
        <v/>
      </c>
      <c r="N756" s="660" t="str">
        <f>IF(基本情報入力シート!W799="","",基本情報入力シート!W799)</f>
        <v/>
      </c>
      <c r="O756" s="660" t="str">
        <f>IF(基本情報入力シート!X799="","",基本情報入力シート!X799)</f>
        <v/>
      </c>
      <c r="P756" s="661" t="str">
        <f>IF(基本情報入力シート!Y799="","",基本情報入力シート!Y799)</f>
        <v/>
      </c>
      <c r="Q756" s="641" t="str">
        <f>IF(基本情報入力シート!Z799="","",基本情報入力シート!Z799)</f>
        <v/>
      </c>
      <c r="R756" s="662" t="str">
        <f>IF(基本情報入力シート!AA799="","",基本情報入力シート!AA799)</f>
        <v/>
      </c>
      <c r="S756" s="157"/>
      <c r="T756" s="663" t="str">
        <f>IFERROR(VLOOKUP(P756,【参考】数式用2!$A$3:$C$26,3,FALSE),"")</f>
        <v/>
      </c>
      <c r="U756" s="664" t="s">
        <v>21</v>
      </c>
      <c r="V756" s="158"/>
      <c r="W756" s="665" t="s">
        <v>11</v>
      </c>
      <c r="X756" s="158"/>
      <c r="Y756" s="664" t="s">
        <v>67</v>
      </c>
      <c r="Z756" s="158"/>
      <c r="AA756" s="664" t="s">
        <v>11</v>
      </c>
      <c r="AB756" s="158"/>
      <c r="AC756" s="664" t="s">
        <v>14</v>
      </c>
      <c r="AD756" s="306" t="s">
        <v>30</v>
      </c>
      <c r="AE756" s="666" t="str">
        <f t="shared" si="28"/>
        <v/>
      </c>
      <c r="AF756" s="667" t="s">
        <v>47</v>
      </c>
      <c r="AG756" s="668" t="str">
        <f t="shared" si="29"/>
        <v/>
      </c>
    </row>
    <row r="757" spans="1:33" ht="36.75" customHeight="1">
      <c r="A757" s="660">
        <f t="shared" si="31"/>
        <v>747</v>
      </c>
      <c r="B757" s="1309" t="str">
        <f>IF(基本情報入力シート!C800="","",基本情報入力シート!C800)</f>
        <v/>
      </c>
      <c r="C757" s="1310"/>
      <c r="D757" s="1310"/>
      <c r="E757" s="1310"/>
      <c r="F757" s="1310"/>
      <c r="G757" s="1310"/>
      <c r="H757" s="1310"/>
      <c r="I757" s="1310"/>
      <c r="J757" s="1310"/>
      <c r="K757" s="1311"/>
      <c r="L757" s="660" t="str">
        <f>IF(基本情報入力シート!M800="","",基本情報入力シート!M800)</f>
        <v/>
      </c>
      <c r="M757" s="660" t="str">
        <f>IF(基本情報入力シート!R800="","",基本情報入力シート!R800)</f>
        <v/>
      </c>
      <c r="N757" s="660" t="str">
        <f>IF(基本情報入力シート!W800="","",基本情報入力シート!W800)</f>
        <v/>
      </c>
      <c r="O757" s="660" t="str">
        <f>IF(基本情報入力シート!X800="","",基本情報入力シート!X800)</f>
        <v/>
      </c>
      <c r="P757" s="661" t="str">
        <f>IF(基本情報入力シート!Y800="","",基本情報入力シート!Y800)</f>
        <v/>
      </c>
      <c r="Q757" s="641" t="str">
        <f>IF(基本情報入力シート!Z800="","",基本情報入力シート!Z800)</f>
        <v/>
      </c>
      <c r="R757" s="662" t="str">
        <f>IF(基本情報入力シート!AA800="","",基本情報入力シート!AA800)</f>
        <v/>
      </c>
      <c r="S757" s="157"/>
      <c r="T757" s="663" t="str">
        <f>IFERROR(VLOOKUP(P757,【参考】数式用2!$A$3:$C$26,3,FALSE),"")</f>
        <v/>
      </c>
      <c r="U757" s="664" t="s">
        <v>21</v>
      </c>
      <c r="V757" s="158"/>
      <c r="W757" s="665" t="s">
        <v>11</v>
      </c>
      <c r="X757" s="158"/>
      <c r="Y757" s="664" t="s">
        <v>67</v>
      </c>
      <c r="Z757" s="158"/>
      <c r="AA757" s="664" t="s">
        <v>11</v>
      </c>
      <c r="AB757" s="158"/>
      <c r="AC757" s="664" t="s">
        <v>14</v>
      </c>
      <c r="AD757" s="306" t="s">
        <v>30</v>
      </c>
      <c r="AE757" s="666" t="str">
        <f t="shared" si="28"/>
        <v/>
      </c>
      <c r="AF757" s="667" t="s">
        <v>47</v>
      </c>
      <c r="AG757" s="668" t="str">
        <f t="shared" si="29"/>
        <v/>
      </c>
    </row>
    <row r="758" spans="1:33" ht="36.75" customHeight="1">
      <c r="A758" s="660">
        <f t="shared" si="31"/>
        <v>748</v>
      </c>
      <c r="B758" s="1309" t="str">
        <f>IF(基本情報入力シート!C801="","",基本情報入力シート!C801)</f>
        <v/>
      </c>
      <c r="C758" s="1310"/>
      <c r="D758" s="1310"/>
      <c r="E758" s="1310"/>
      <c r="F758" s="1310"/>
      <c r="G758" s="1310"/>
      <c r="H758" s="1310"/>
      <c r="I758" s="1310"/>
      <c r="J758" s="1310"/>
      <c r="K758" s="1311"/>
      <c r="L758" s="660" t="str">
        <f>IF(基本情報入力シート!M801="","",基本情報入力シート!M801)</f>
        <v/>
      </c>
      <c r="M758" s="660" t="str">
        <f>IF(基本情報入力シート!R801="","",基本情報入力シート!R801)</f>
        <v/>
      </c>
      <c r="N758" s="660" t="str">
        <f>IF(基本情報入力シート!W801="","",基本情報入力シート!W801)</f>
        <v/>
      </c>
      <c r="O758" s="660" t="str">
        <f>IF(基本情報入力シート!X801="","",基本情報入力シート!X801)</f>
        <v/>
      </c>
      <c r="P758" s="661" t="str">
        <f>IF(基本情報入力シート!Y801="","",基本情報入力シート!Y801)</f>
        <v/>
      </c>
      <c r="Q758" s="641" t="str">
        <f>IF(基本情報入力シート!Z801="","",基本情報入力シート!Z801)</f>
        <v/>
      </c>
      <c r="R758" s="662" t="str">
        <f>IF(基本情報入力シート!AA801="","",基本情報入力シート!AA801)</f>
        <v/>
      </c>
      <c r="S758" s="157"/>
      <c r="T758" s="663" t="str">
        <f>IFERROR(VLOOKUP(P758,【参考】数式用2!$A$3:$C$26,3,FALSE),"")</f>
        <v/>
      </c>
      <c r="U758" s="664" t="s">
        <v>121</v>
      </c>
      <c r="V758" s="158"/>
      <c r="W758" s="665" t="s">
        <v>122</v>
      </c>
      <c r="X758" s="158"/>
      <c r="Y758" s="664" t="s">
        <v>123</v>
      </c>
      <c r="Z758" s="158"/>
      <c r="AA758" s="664" t="s">
        <v>122</v>
      </c>
      <c r="AB758" s="158"/>
      <c r="AC758" s="664" t="s">
        <v>124</v>
      </c>
      <c r="AD758" s="306" t="s">
        <v>125</v>
      </c>
      <c r="AE758" s="666" t="str">
        <f t="shared" si="28"/>
        <v/>
      </c>
      <c r="AF758" s="667" t="s">
        <v>126</v>
      </c>
      <c r="AG758" s="668" t="str">
        <f t="shared" si="29"/>
        <v/>
      </c>
    </row>
    <row r="759" spans="1:33" ht="36.75" customHeight="1">
      <c r="A759" s="660">
        <f t="shared" si="31"/>
        <v>749</v>
      </c>
      <c r="B759" s="1309" t="str">
        <f>IF(基本情報入力シート!C802="","",基本情報入力シート!C802)</f>
        <v/>
      </c>
      <c r="C759" s="1310"/>
      <c r="D759" s="1310"/>
      <c r="E759" s="1310"/>
      <c r="F759" s="1310"/>
      <c r="G759" s="1310"/>
      <c r="H759" s="1310"/>
      <c r="I759" s="1310"/>
      <c r="J759" s="1310"/>
      <c r="K759" s="1311"/>
      <c r="L759" s="660" t="str">
        <f>IF(基本情報入力シート!M802="","",基本情報入力シート!M802)</f>
        <v/>
      </c>
      <c r="M759" s="660" t="str">
        <f>IF(基本情報入力シート!R802="","",基本情報入力シート!R802)</f>
        <v/>
      </c>
      <c r="N759" s="660" t="str">
        <f>IF(基本情報入力シート!W802="","",基本情報入力シート!W802)</f>
        <v/>
      </c>
      <c r="O759" s="660" t="str">
        <f>IF(基本情報入力シート!X802="","",基本情報入力シート!X802)</f>
        <v/>
      </c>
      <c r="P759" s="661" t="str">
        <f>IF(基本情報入力シート!Y802="","",基本情報入力シート!Y802)</f>
        <v/>
      </c>
      <c r="Q759" s="641" t="str">
        <f>IF(基本情報入力シート!Z802="","",基本情報入力シート!Z802)</f>
        <v/>
      </c>
      <c r="R759" s="662" t="str">
        <f>IF(基本情報入力シート!AA802="","",基本情報入力シート!AA802)</f>
        <v/>
      </c>
      <c r="S759" s="157"/>
      <c r="T759" s="663" t="str">
        <f>IF(P759="","",VLOOKUP(P759,【参考】数式用2!$A$3:$C$26,3,FALSE))</f>
        <v/>
      </c>
      <c r="U759" s="664" t="s">
        <v>121</v>
      </c>
      <c r="V759" s="158"/>
      <c r="W759" s="665" t="s">
        <v>122</v>
      </c>
      <c r="X759" s="158"/>
      <c r="Y759" s="664" t="s">
        <v>123</v>
      </c>
      <c r="Z759" s="158"/>
      <c r="AA759" s="664" t="s">
        <v>122</v>
      </c>
      <c r="AB759" s="158"/>
      <c r="AC759" s="664" t="s">
        <v>124</v>
      </c>
      <c r="AD759" s="306" t="s">
        <v>125</v>
      </c>
      <c r="AE759" s="666" t="str">
        <f t="shared" si="28"/>
        <v/>
      </c>
      <c r="AF759" s="667" t="s">
        <v>126</v>
      </c>
      <c r="AG759" s="668" t="str">
        <f t="shared" si="29"/>
        <v/>
      </c>
    </row>
    <row r="760" spans="1:33" ht="36.75" customHeight="1">
      <c r="A760" s="660">
        <f t="shared" si="31"/>
        <v>750</v>
      </c>
      <c r="B760" s="1309" t="str">
        <f>IF(基本情報入力シート!C803="","",基本情報入力シート!C803)</f>
        <v/>
      </c>
      <c r="C760" s="1310"/>
      <c r="D760" s="1310"/>
      <c r="E760" s="1310"/>
      <c r="F760" s="1310"/>
      <c r="G760" s="1310"/>
      <c r="H760" s="1310"/>
      <c r="I760" s="1310"/>
      <c r="J760" s="1310"/>
      <c r="K760" s="1311"/>
      <c r="L760" s="660" t="str">
        <f>IF(基本情報入力シート!M803="","",基本情報入力シート!M803)</f>
        <v/>
      </c>
      <c r="M760" s="660" t="str">
        <f>IF(基本情報入力シート!R803="","",基本情報入力シート!R803)</f>
        <v/>
      </c>
      <c r="N760" s="660" t="str">
        <f>IF(基本情報入力シート!W803="","",基本情報入力シート!W803)</f>
        <v/>
      </c>
      <c r="O760" s="660" t="str">
        <f>IF(基本情報入力シート!X803="","",基本情報入力シート!X803)</f>
        <v/>
      </c>
      <c r="P760" s="661" t="str">
        <f>IF(基本情報入力シート!Y803="","",基本情報入力シート!Y803)</f>
        <v/>
      </c>
      <c r="Q760" s="641" t="str">
        <f>IF(基本情報入力シート!Z803="","",基本情報入力シート!Z803)</f>
        <v/>
      </c>
      <c r="R760" s="662" t="str">
        <f>IF(基本情報入力シート!AA803="","",基本情報入力シート!AA803)</f>
        <v/>
      </c>
      <c r="S760" s="157"/>
      <c r="T760" s="663" t="str">
        <f>IF(P760="","",VLOOKUP(P760,【参考】数式用2!$A$3:$C$26,3,FALSE))</f>
        <v/>
      </c>
      <c r="U760" s="664" t="s">
        <v>121</v>
      </c>
      <c r="V760" s="158"/>
      <c r="W760" s="665" t="s">
        <v>122</v>
      </c>
      <c r="X760" s="158"/>
      <c r="Y760" s="664" t="s">
        <v>123</v>
      </c>
      <c r="Z760" s="158"/>
      <c r="AA760" s="664" t="s">
        <v>122</v>
      </c>
      <c r="AB760" s="158"/>
      <c r="AC760" s="664" t="s">
        <v>124</v>
      </c>
      <c r="AD760" s="306" t="s">
        <v>125</v>
      </c>
      <c r="AE760" s="666" t="str">
        <f t="shared" si="28"/>
        <v/>
      </c>
      <c r="AF760" s="667" t="s">
        <v>126</v>
      </c>
      <c r="AG760" s="668" t="str">
        <f t="shared" si="29"/>
        <v/>
      </c>
    </row>
    <row r="761" spans="1:33" ht="36.75" customHeight="1">
      <c r="A761" s="660">
        <f t="shared" si="31"/>
        <v>751</v>
      </c>
      <c r="B761" s="1309" t="str">
        <f>IF(基本情報入力シート!C804="","",基本情報入力シート!C804)</f>
        <v/>
      </c>
      <c r="C761" s="1310"/>
      <c r="D761" s="1310"/>
      <c r="E761" s="1310"/>
      <c r="F761" s="1310"/>
      <c r="G761" s="1310"/>
      <c r="H761" s="1310"/>
      <c r="I761" s="1310"/>
      <c r="J761" s="1310"/>
      <c r="K761" s="1311"/>
      <c r="L761" s="660" t="str">
        <f>IF(基本情報入力シート!M804="","",基本情報入力シート!M804)</f>
        <v/>
      </c>
      <c r="M761" s="660" t="str">
        <f>IF(基本情報入力シート!R804="","",基本情報入力シート!R804)</f>
        <v/>
      </c>
      <c r="N761" s="660" t="str">
        <f>IF(基本情報入力シート!W804="","",基本情報入力シート!W804)</f>
        <v/>
      </c>
      <c r="O761" s="660" t="str">
        <f>IF(基本情報入力シート!X804="","",基本情報入力シート!X804)</f>
        <v/>
      </c>
      <c r="P761" s="661" t="str">
        <f>IF(基本情報入力シート!Y804="","",基本情報入力シート!Y804)</f>
        <v/>
      </c>
      <c r="Q761" s="641" t="str">
        <f>IF(基本情報入力シート!Z804="","",基本情報入力シート!Z804)</f>
        <v/>
      </c>
      <c r="R761" s="662" t="str">
        <f>IF(基本情報入力シート!AA804="","",基本情報入力シート!AA804)</f>
        <v/>
      </c>
      <c r="S761" s="157"/>
      <c r="T761" s="663" t="str">
        <f>IF(P761="","",VLOOKUP(P761,【参考】数式用2!$A$3:$C$26,3,FALSE))</f>
        <v/>
      </c>
      <c r="U761" s="664" t="s">
        <v>121</v>
      </c>
      <c r="V761" s="158"/>
      <c r="W761" s="665" t="s">
        <v>122</v>
      </c>
      <c r="X761" s="158"/>
      <c r="Y761" s="664" t="s">
        <v>123</v>
      </c>
      <c r="Z761" s="158"/>
      <c r="AA761" s="664" t="s">
        <v>122</v>
      </c>
      <c r="AB761" s="158"/>
      <c r="AC761" s="664" t="s">
        <v>124</v>
      </c>
      <c r="AD761" s="306" t="s">
        <v>125</v>
      </c>
      <c r="AE761" s="666" t="str">
        <f t="shared" si="28"/>
        <v/>
      </c>
      <c r="AF761" s="667" t="s">
        <v>126</v>
      </c>
      <c r="AG761" s="668" t="str">
        <f t="shared" si="29"/>
        <v/>
      </c>
    </row>
    <row r="762" spans="1:33" ht="36.75" customHeight="1">
      <c r="A762" s="660">
        <f t="shared" si="31"/>
        <v>752</v>
      </c>
      <c r="B762" s="1309" t="str">
        <f>IF(基本情報入力シート!C805="","",基本情報入力シート!C805)</f>
        <v/>
      </c>
      <c r="C762" s="1310"/>
      <c r="D762" s="1310"/>
      <c r="E762" s="1310"/>
      <c r="F762" s="1310"/>
      <c r="G762" s="1310"/>
      <c r="H762" s="1310"/>
      <c r="I762" s="1310"/>
      <c r="J762" s="1310"/>
      <c r="K762" s="1311"/>
      <c r="L762" s="660" t="str">
        <f>IF(基本情報入力シート!M805="","",基本情報入力シート!M805)</f>
        <v/>
      </c>
      <c r="M762" s="660" t="str">
        <f>IF(基本情報入力シート!R805="","",基本情報入力シート!R805)</f>
        <v/>
      </c>
      <c r="N762" s="660" t="str">
        <f>IF(基本情報入力シート!W805="","",基本情報入力シート!W805)</f>
        <v/>
      </c>
      <c r="O762" s="660" t="str">
        <f>IF(基本情報入力シート!X805="","",基本情報入力シート!X805)</f>
        <v/>
      </c>
      <c r="P762" s="661" t="str">
        <f>IF(基本情報入力シート!Y805="","",基本情報入力シート!Y805)</f>
        <v/>
      </c>
      <c r="Q762" s="641" t="str">
        <f>IF(基本情報入力シート!Z805="","",基本情報入力シート!Z805)</f>
        <v/>
      </c>
      <c r="R762" s="662" t="str">
        <f>IF(基本情報入力シート!AA805="","",基本情報入力シート!AA805)</f>
        <v/>
      </c>
      <c r="S762" s="157"/>
      <c r="T762" s="663" t="str">
        <f>IF(P762="","",VLOOKUP(P762,【参考】数式用2!$A$3:$C$26,3,FALSE))</f>
        <v/>
      </c>
      <c r="U762" s="664" t="s">
        <v>121</v>
      </c>
      <c r="V762" s="158"/>
      <c r="W762" s="665" t="s">
        <v>122</v>
      </c>
      <c r="X762" s="158"/>
      <c r="Y762" s="664" t="s">
        <v>123</v>
      </c>
      <c r="Z762" s="158"/>
      <c r="AA762" s="664" t="s">
        <v>122</v>
      </c>
      <c r="AB762" s="158"/>
      <c r="AC762" s="664" t="s">
        <v>124</v>
      </c>
      <c r="AD762" s="306" t="s">
        <v>125</v>
      </c>
      <c r="AE762" s="666" t="str">
        <f t="shared" si="28"/>
        <v/>
      </c>
      <c r="AF762" s="667" t="s">
        <v>126</v>
      </c>
      <c r="AG762" s="668" t="str">
        <f t="shared" si="29"/>
        <v/>
      </c>
    </row>
    <row r="763" spans="1:33" ht="36.75" customHeight="1">
      <c r="A763" s="660">
        <f t="shared" si="31"/>
        <v>753</v>
      </c>
      <c r="B763" s="1309" t="str">
        <f>IF(基本情報入力シート!C806="","",基本情報入力シート!C806)</f>
        <v/>
      </c>
      <c r="C763" s="1310"/>
      <c r="D763" s="1310"/>
      <c r="E763" s="1310"/>
      <c r="F763" s="1310"/>
      <c r="G763" s="1310"/>
      <c r="H763" s="1310"/>
      <c r="I763" s="1310"/>
      <c r="J763" s="1310"/>
      <c r="K763" s="1311"/>
      <c r="L763" s="660" t="str">
        <f>IF(基本情報入力シート!M806="","",基本情報入力シート!M806)</f>
        <v/>
      </c>
      <c r="M763" s="660" t="str">
        <f>IF(基本情報入力シート!R806="","",基本情報入力シート!R806)</f>
        <v/>
      </c>
      <c r="N763" s="660" t="str">
        <f>IF(基本情報入力シート!W806="","",基本情報入力シート!W806)</f>
        <v/>
      </c>
      <c r="O763" s="660" t="str">
        <f>IF(基本情報入力シート!X806="","",基本情報入力シート!X806)</f>
        <v/>
      </c>
      <c r="P763" s="661" t="str">
        <f>IF(基本情報入力シート!Y806="","",基本情報入力シート!Y806)</f>
        <v/>
      </c>
      <c r="Q763" s="641" t="str">
        <f>IF(基本情報入力シート!Z806="","",基本情報入力シート!Z806)</f>
        <v/>
      </c>
      <c r="R763" s="662" t="str">
        <f>IF(基本情報入力シート!AA806="","",基本情報入力シート!AA806)</f>
        <v/>
      </c>
      <c r="S763" s="157"/>
      <c r="T763" s="663" t="str">
        <f>IF(P763="","",VLOOKUP(P763,【参考】数式用2!$A$3:$C$26,3,FALSE))</f>
        <v/>
      </c>
      <c r="U763" s="664" t="s">
        <v>121</v>
      </c>
      <c r="V763" s="158"/>
      <c r="W763" s="665" t="s">
        <v>122</v>
      </c>
      <c r="X763" s="158"/>
      <c r="Y763" s="664" t="s">
        <v>123</v>
      </c>
      <c r="Z763" s="158"/>
      <c r="AA763" s="664" t="s">
        <v>122</v>
      </c>
      <c r="AB763" s="158"/>
      <c r="AC763" s="664" t="s">
        <v>124</v>
      </c>
      <c r="AD763" s="306" t="s">
        <v>125</v>
      </c>
      <c r="AE763" s="666" t="str">
        <f t="shared" si="28"/>
        <v/>
      </c>
      <c r="AF763" s="667" t="s">
        <v>126</v>
      </c>
      <c r="AG763" s="668" t="str">
        <f t="shared" si="29"/>
        <v/>
      </c>
    </row>
    <row r="764" spans="1:33" ht="36.75" customHeight="1">
      <c r="A764" s="660">
        <f t="shared" si="31"/>
        <v>754</v>
      </c>
      <c r="B764" s="1309" t="str">
        <f>IF(基本情報入力シート!C807="","",基本情報入力シート!C807)</f>
        <v/>
      </c>
      <c r="C764" s="1310"/>
      <c r="D764" s="1310"/>
      <c r="E764" s="1310"/>
      <c r="F764" s="1310"/>
      <c r="G764" s="1310"/>
      <c r="H764" s="1310"/>
      <c r="I764" s="1310"/>
      <c r="J764" s="1310"/>
      <c r="K764" s="1311"/>
      <c r="L764" s="660" t="str">
        <f>IF(基本情報入力シート!M807="","",基本情報入力シート!M807)</f>
        <v/>
      </c>
      <c r="M764" s="660" t="str">
        <f>IF(基本情報入力シート!R807="","",基本情報入力シート!R807)</f>
        <v/>
      </c>
      <c r="N764" s="660" t="str">
        <f>IF(基本情報入力シート!W807="","",基本情報入力シート!W807)</f>
        <v/>
      </c>
      <c r="O764" s="660" t="str">
        <f>IF(基本情報入力シート!X807="","",基本情報入力シート!X807)</f>
        <v/>
      </c>
      <c r="P764" s="661" t="str">
        <f>IF(基本情報入力シート!Y807="","",基本情報入力シート!Y807)</f>
        <v/>
      </c>
      <c r="Q764" s="641" t="str">
        <f>IF(基本情報入力シート!Z807="","",基本情報入力シート!Z807)</f>
        <v/>
      </c>
      <c r="R764" s="662" t="str">
        <f>IF(基本情報入力シート!AA807="","",基本情報入力シート!AA807)</f>
        <v/>
      </c>
      <c r="S764" s="157"/>
      <c r="T764" s="663" t="str">
        <f>IF(P764="","",VLOOKUP(P764,【参考】数式用2!$A$3:$C$26,3,FALSE))</f>
        <v/>
      </c>
      <c r="U764" s="664" t="s">
        <v>121</v>
      </c>
      <c r="V764" s="158"/>
      <c r="W764" s="665" t="s">
        <v>122</v>
      </c>
      <c r="X764" s="158"/>
      <c r="Y764" s="664" t="s">
        <v>123</v>
      </c>
      <c r="Z764" s="158"/>
      <c r="AA764" s="664" t="s">
        <v>122</v>
      </c>
      <c r="AB764" s="158"/>
      <c r="AC764" s="664" t="s">
        <v>124</v>
      </c>
      <c r="AD764" s="306" t="s">
        <v>125</v>
      </c>
      <c r="AE764" s="666" t="str">
        <f t="shared" si="28"/>
        <v/>
      </c>
      <c r="AF764" s="667" t="s">
        <v>126</v>
      </c>
      <c r="AG764" s="668" t="str">
        <f t="shared" si="29"/>
        <v/>
      </c>
    </row>
    <row r="765" spans="1:33" ht="36.75" customHeight="1">
      <c r="A765" s="660">
        <f t="shared" si="31"/>
        <v>755</v>
      </c>
      <c r="B765" s="1309" t="str">
        <f>IF(基本情報入力シート!C808="","",基本情報入力シート!C808)</f>
        <v/>
      </c>
      <c r="C765" s="1310"/>
      <c r="D765" s="1310"/>
      <c r="E765" s="1310"/>
      <c r="F765" s="1310"/>
      <c r="G765" s="1310"/>
      <c r="H765" s="1310"/>
      <c r="I765" s="1310"/>
      <c r="J765" s="1310"/>
      <c r="K765" s="1311"/>
      <c r="L765" s="660" t="str">
        <f>IF(基本情報入力シート!M808="","",基本情報入力シート!M808)</f>
        <v/>
      </c>
      <c r="M765" s="660" t="str">
        <f>IF(基本情報入力シート!R808="","",基本情報入力シート!R808)</f>
        <v/>
      </c>
      <c r="N765" s="660" t="str">
        <f>IF(基本情報入力シート!W808="","",基本情報入力シート!W808)</f>
        <v/>
      </c>
      <c r="O765" s="660" t="str">
        <f>IF(基本情報入力シート!X808="","",基本情報入力シート!X808)</f>
        <v/>
      </c>
      <c r="P765" s="661" t="str">
        <f>IF(基本情報入力シート!Y808="","",基本情報入力シート!Y808)</f>
        <v/>
      </c>
      <c r="Q765" s="641" t="str">
        <f>IF(基本情報入力シート!Z808="","",基本情報入力シート!Z808)</f>
        <v/>
      </c>
      <c r="R765" s="662" t="str">
        <f>IF(基本情報入力シート!AA808="","",基本情報入力シート!AA808)</f>
        <v/>
      </c>
      <c r="S765" s="157"/>
      <c r="T765" s="663" t="str">
        <f>IF(P765="","",VLOOKUP(P765,【参考】数式用2!$A$3:$C$26,3,FALSE))</f>
        <v/>
      </c>
      <c r="U765" s="664" t="s">
        <v>121</v>
      </c>
      <c r="V765" s="158"/>
      <c r="W765" s="665" t="s">
        <v>122</v>
      </c>
      <c r="X765" s="158"/>
      <c r="Y765" s="664" t="s">
        <v>123</v>
      </c>
      <c r="Z765" s="158"/>
      <c r="AA765" s="664" t="s">
        <v>122</v>
      </c>
      <c r="AB765" s="158"/>
      <c r="AC765" s="664" t="s">
        <v>124</v>
      </c>
      <c r="AD765" s="306" t="s">
        <v>125</v>
      </c>
      <c r="AE765" s="666" t="str">
        <f t="shared" si="28"/>
        <v/>
      </c>
      <c r="AF765" s="667" t="s">
        <v>126</v>
      </c>
      <c r="AG765" s="668" t="str">
        <f t="shared" si="29"/>
        <v/>
      </c>
    </row>
    <row r="766" spans="1:33" ht="36.75" customHeight="1">
      <c r="A766" s="660">
        <f t="shared" si="31"/>
        <v>756</v>
      </c>
      <c r="B766" s="1309" t="str">
        <f>IF(基本情報入力シート!C809="","",基本情報入力シート!C809)</f>
        <v/>
      </c>
      <c r="C766" s="1310"/>
      <c r="D766" s="1310"/>
      <c r="E766" s="1310"/>
      <c r="F766" s="1310"/>
      <c r="G766" s="1310"/>
      <c r="H766" s="1310"/>
      <c r="I766" s="1310"/>
      <c r="J766" s="1310"/>
      <c r="K766" s="1311"/>
      <c r="L766" s="660" t="str">
        <f>IF(基本情報入力シート!M809="","",基本情報入力シート!M809)</f>
        <v/>
      </c>
      <c r="M766" s="660" t="str">
        <f>IF(基本情報入力シート!R809="","",基本情報入力シート!R809)</f>
        <v/>
      </c>
      <c r="N766" s="660" t="str">
        <f>IF(基本情報入力シート!W809="","",基本情報入力シート!W809)</f>
        <v/>
      </c>
      <c r="O766" s="660" t="str">
        <f>IF(基本情報入力シート!X809="","",基本情報入力シート!X809)</f>
        <v/>
      </c>
      <c r="P766" s="661" t="str">
        <f>IF(基本情報入力シート!Y809="","",基本情報入力シート!Y809)</f>
        <v/>
      </c>
      <c r="Q766" s="641" t="str">
        <f>IF(基本情報入力シート!Z809="","",基本情報入力シート!Z809)</f>
        <v/>
      </c>
      <c r="R766" s="662" t="str">
        <f>IF(基本情報入力シート!AA809="","",基本情報入力シート!AA809)</f>
        <v/>
      </c>
      <c r="S766" s="157"/>
      <c r="T766" s="663" t="str">
        <f>IF(P766="","",VLOOKUP(P766,【参考】数式用2!$A$3:$C$26,3,FALSE))</f>
        <v/>
      </c>
      <c r="U766" s="664" t="s">
        <v>121</v>
      </c>
      <c r="V766" s="158"/>
      <c r="W766" s="665" t="s">
        <v>122</v>
      </c>
      <c r="X766" s="158"/>
      <c r="Y766" s="664" t="s">
        <v>123</v>
      </c>
      <c r="Z766" s="158"/>
      <c r="AA766" s="664" t="s">
        <v>122</v>
      </c>
      <c r="AB766" s="158"/>
      <c r="AC766" s="664" t="s">
        <v>124</v>
      </c>
      <c r="AD766" s="306" t="s">
        <v>125</v>
      </c>
      <c r="AE766" s="666" t="str">
        <f t="shared" si="28"/>
        <v/>
      </c>
      <c r="AF766" s="667" t="s">
        <v>126</v>
      </c>
      <c r="AG766" s="668" t="str">
        <f t="shared" si="29"/>
        <v/>
      </c>
    </row>
    <row r="767" spans="1:33" ht="36.75" customHeight="1">
      <c r="A767" s="660">
        <f t="shared" si="31"/>
        <v>757</v>
      </c>
      <c r="B767" s="1309" t="str">
        <f>IF(基本情報入力シート!C810="","",基本情報入力シート!C810)</f>
        <v/>
      </c>
      <c r="C767" s="1310"/>
      <c r="D767" s="1310"/>
      <c r="E767" s="1310"/>
      <c r="F767" s="1310"/>
      <c r="G767" s="1310"/>
      <c r="H767" s="1310"/>
      <c r="I767" s="1310"/>
      <c r="J767" s="1310"/>
      <c r="K767" s="1311"/>
      <c r="L767" s="660" t="str">
        <f>IF(基本情報入力シート!M810="","",基本情報入力シート!M810)</f>
        <v/>
      </c>
      <c r="M767" s="660" t="str">
        <f>IF(基本情報入力シート!R810="","",基本情報入力シート!R810)</f>
        <v/>
      </c>
      <c r="N767" s="660" t="str">
        <f>IF(基本情報入力シート!W810="","",基本情報入力シート!W810)</f>
        <v/>
      </c>
      <c r="O767" s="660" t="str">
        <f>IF(基本情報入力シート!X810="","",基本情報入力シート!X810)</f>
        <v/>
      </c>
      <c r="P767" s="661" t="str">
        <f>IF(基本情報入力シート!Y810="","",基本情報入力シート!Y810)</f>
        <v/>
      </c>
      <c r="Q767" s="641" t="str">
        <f>IF(基本情報入力シート!Z810="","",基本情報入力シート!Z810)</f>
        <v/>
      </c>
      <c r="R767" s="662" t="str">
        <f>IF(基本情報入力シート!AA810="","",基本情報入力シート!AA810)</f>
        <v/>
      </c>
      <c r="S767" s="157"/>
      <c r="T767" s="663" t="str">
        <f>IF(P767="","",VLOOKUP(P767,【参考】数式用2!$A$3:$C$26,3,FALSE))</f>
        <v/>
      </c>
      <c r="U767" s="664" t="s">
        <v>121</v>
      </c>
      <c r="V767" s="158"/>
      <c r="W767" s="665" t="s">
        <v>122</v>
      </c>
      <c r="X767" s="158"/>
      <c r="Y767" s="664" t="s">
        <v>123</v>
      </c>
      <c r="Z767" s="158"/>
      <c r="AA767" s="664" t="s">
        <v>122</v>
      </c>
      <c r="AB767" s="158"/>
      <c r="AC767" s="664" t="s">
        <v>124</v>
      </c>
      <c r="AD767" s="306" t="s">
        <v>125</v>
      </c>
      <c r="AE767" s="666" t="str">
        <f t="shared" si="28"/>
        <v/>
      </c>
      <c r="AF767" s="667" t="s">
        <v>126</v>
      </c>
      <c r="AG767" s="668" t="str">
        <f t="shared" si="29"/>
        <v/>
      </c>
    </row>
    <row r="768" spans="1:33" ht="36.75" customHeight="1">
      <c r="A768" s="660">
        <f t="shared" si="31"/>
        <v>758</v>
      </c>
      <c r="B768" s="1309" t="str">
        <f>IF(基本情報入力シート!C811="","",基本情報入力シート!C811)</f>
        <v/>
      </c>
      <c r="C768" s="1310"/>
      <c r="D768" s="1310"/>
      <c r="E768" s="1310"/>
      <c r="F768" s="1310"/>
      <c r="G768" s="1310"/>
      <c r="H768" s="1310"/>
      <c r="I768" s="1310"/>
      <c r="J768" s="1310"/>
      <c r="K768" s="1311"/>
      <c r="L768" s="660" t="str">
        <f>IF(基本情報入力シート!M811="","",基本情報入力シート!M811)</f>
        <v/>
      </c>
      <c r="M768" s="660" t="str">
        <f>IF(基本情報入力シート!R811="","",基本情報入力シート!R811)</f>
        <v/>
      </c>
      <c r="N768" s="660" t="str">
        <f>IF(基本情報入力シート!W811="","",基本情報入力シート!W811)</f>
        <v/>
      </c>
      <c r="O768" s="660" t="str">
        <f>IF(基本情報入力シート!X811="","",基本情報入力シート!X811)</f>
        <v/>
      </c>
      <c r="P768" s="661" t="str">
        <f>IF(基本情報入力シート!Y811="","",基本情報入力シート!Y811)</f>
        <v/>
      </c>
      <c r="Q768" s="641" t="str">
        <f>IF(基本情報入力シート!Z811="","",基本情報入力シート!Z811)</f>
        <v/>
      </c>
      <c r="R768" s="662" t="str">
        <f>IF(基本情報入力シート!AA811="","",基本情報入力シート!AA811)</f>
        <v/>
      </c>
      <c r="S768" s="157"/>
      <c r="T768" s="663" t="str">
        <f>IF(P768="","",VLOOKUP(P768,【参考】数式用2!$A$3:$C$26,3,FALSE))</f>
        <v/>
      </c>
      <c r="U768" s="664" t="s">
        <v>121</v>
      </c>
      <c r="V768" s="158"/>
      <c r="W768" s="665" t="s">
        <v>122</v>
      </c>
      <c r="X768" s="158"/>
      <c r="Y768" s="664" t="s">
        <v>123</v>
      </c>
      <c r="Z768" s="158"/>
      <c r="AA768" s="664" t="s">
        <v>122</v>
      </c>
      <c r="AB768" s="158"/>
      <c r="AC768" s="664" t="s">
        <v>124</v>
      </c>
      <c r="AD768" s="306" t="s">
        <v>125</v>
      </c>
      <c r="AE768" s="666" t="str">
        <f t="shared" si="28"/>
        <v/>
      </c>
      <c r="AF768" s="667" t="s">
        <v>126</v>
      </c>
      <c r="AG768" s="668" t="str">
        <f t="shared" si="29"/>
        <v/>
      </c>
    </row>
    <row r="769" spans="1:33" ht="36.75" customHeight="1">
      <c r="A769" s="660">
        <f t="shared" si="31"/>
        <v>759</v>
      </c>
      <c r="B769" s="1309" t="str">
        <f>IF(基本情報入力シート!C812="","",基本情報入力シート!C812)</f>
        <v/>
      </c>
      <c r="C769" s="1310"/>
      <c r="D769" s="1310"/>
      <c r="E769" s="1310"/>
      <c r="F769" s="1310"/>
      <c r="G769" s="1310"/>
      <c r="H769" s="1310"/>
      <c r="I769" s="1310"/>
      <c r="J769" s="1310"/>
      <c r="K769" s="1311"/>
      <c r="L769" s="660" t="str">
        <f>IF(基本情報入力シート!M812="","",基本情報入力シート!M812)</f>
        <v/>
      </c>
      <c r="M769" s="660" t="str">
        <f>IF(基本情報入力シート!R812="","",基本情報入力シート!R812)</f>
        <v/>
      </c>
      <c r="N769" s="660" t="str">
        <f>IF(基本情報入力シート!W812="","",基本情報入力シート!W812)</f>
        <v/>
      </c>
      <c r="O769" s="660" t="str">
        <f>IF(基本情報入力シート!X812="","",基本情報入力シート!X812)</f>
        <v/>
      </c>
      <c r="P769" s="661" t="str">
        <f>IF(基本情報入力シート!Y812="","",基本情報入力シート!Y812)</f>
        <v/>
      </c>
      <c r="Q769" s="641" t="str">
        <f>IF(基本情報入力シート!Z812="","",基本情報入力シート!Z812)</f>
        <v/>
      </c>
      <c r="R769" s="662" t="str">
        <f>IF(基本情報入力シート!AA812="","",基本情報入力シート!AA812)</f>
        <v/>
      </c>
      <c r="S769" s="157"/>
      <c r="T769" s="663" t="str">
        <f>IF(P769="","",VLOOKUP(P769,【参考】数式用2!$A$3:$C$26,3,FALSE))</f>
        <v/>
      </c>
      <c r="U769" s="664" t="s">
        <v>121</v>
      </c>
      <c r="V769" s="158"/>
      <c r="W769" s="665" t="s">
        <v>122</v>
      </c>
      <c r="X769" s="158"/>
      <c r="Y769" s="664" t="s">
        <v>123</v>
      </c>
      <c r="Z769" s="158"/>
      <c r="AA769" s="664" t="s">
        <v>122</v>
      </c>
      <c r="AB769" s="158"/>
      <c r="AC769" s="664" t="s">
        <v>124</v>
      </c>
      <c r="AD769" s="306" t="s">
        <v>125</v>
      </c>
      <c r="AE769" s="666" t="str">
        <f t="shared" si="28"/>
        <v/>
      </c>
      <c r="AF769" s="667" t="s">
        <v>126</v>
      </c>
      <c r="AG769" s="668" t="str">
        <f t="shared" si="29"/>
        <v/>
      </c>
    </row>
    <row r="770" spans="1:33" ht="36.75" customHeight="1">
      <c r="A770" s="660">
        <f t="shared" si="31"/>
        <v>760</v>
      </c>
      <c r="B770" s="1309" t="str">
        <f>IF(基本情報入力シート!C813="","",基本情報入力シート!C813)</f>
        <v/>
      </c>
      <c r="C770" s="1310"/>
      <c r="D770" s="1310"/>
      <c r="E770" s="1310"/>
      <c r="F770" s="1310"/>
      <c r="G770" s="1310"/>
      <c r="H770" s="1310"/>
      <c r="I770" s="1310"/>
      <c r="J770" s="1310"/>
      <c r="K770" s="1311"/>
      <c r="L770" s="660" t="str">
        <f>IF(基本情報入力シート!M813="","",基本情報入力シート!M813)</f>
        <v/>
      </c>
      <c r="M770" s="660" t="str">
        <f>IF(基本情報入力シート!R813="","",基本情報入力シート!R813)</f>
        <v/>
      </c>
      <c r="N770" s="660" t="str">
        <f>IF(基本情報入力シート!W813="","",基本情報入力シート!W813)</f>
        <v/>
      </c>
      <c r="O770" s="660" t="str">
        <f>IF(基本情報入力シート!X813="","",基本情報入力シート!X813)</f>
        <v/>
      </c>
      <c r="P770" s="661" t="str">
        <f>IF(基本情報入力シート!Y813="","",基本情報入力シート!Y813)</f>
        <v/>
      </c>
      <c r="Q770" s="641" t="str">
        <f>IF(基本情報入力シート!Z813="","",基本情報入力シート!Z813)</f>
        <v/>
      </c>
      <c r="R770" s="662" t="str">
        <f>IF(基本情報入力シート!AA813="","",基本情報入力シート!AA813)</f>
        <v/>
      </c>
      <c r="S770" s="157"/>
      <c r="T770" s="663" t="str">
        <f>IF(P770="","",VLOOKUP(P770,【参考】数式用2!$A$3:$C$26,3,FALSE))</f>
        <v/>
      </c>
      <c r="U770" s="664" t="s">
        <v>121</v>
      </c>
      <c r="V770" s="158"/>
      <c r="W770" s="665" t="s">
        <v>122</v>
      </c>
      <c r="X770" s="158"/>
      <c r="Y770" s="664" t="s">
        <v>123</v>
      </c>
      <c r="Z770" s="158"/>
      <c r="AA770" s="664" t="s">
        <v>122</v>
      </c>
      <c r="AB770" s="158"/>
      <c r="AC770" s="664" t="s">
        <v>124</v>
      </c>
      <c r="AD770" s="306" t="s">
        <v>125</v>
      </c>
      <c r="AE770" s="666" t="str">
        <f t="shared" si="28"/>
        <v/>
      </c>
      <c r="AF770" s="667" t="s">
        <v>126</v>
      </c>
      <c r="AG770" s="668" t="str">
        <f t="shared" si="29"/>
        <v/>
      </c>
    </row>
    <row r="771" spans="1:33" ht="36.75" customHeight="1">
      <c r="A771" s="660">
        <f t="shared" si="31"/>
        <v>761</v>
      </c>
      <c r="B771" s="1309" t="str">
        <f>IF(基本情報入力シート!C814="","",基本情報入力シート!C814)</f>
        <v/>
      </c>
      <c r="C771" s="1310"/>
      <c r="D771" s="1310"/>
      <c r="E771" s="1310"/>
      <c r="F771" s="1310"/>
      <c r="G771" s="1310"/>
      <c r="H771" s="1310"/>
      <c r="I771" s="1310"/>
      <c r="J771" s="1310"/>
      <c r="K771" s="1311"/>
      <c r="L771" s="660" t="str">
        <f>IF(基本情報入力シート!M814="","",基本情報入力シート!M814)</f>
        <v/>
      </c>
      <c r="M771" s="660" t="str">
        <f>IF(基本情報入力シート!R814="","",基本情報入力シート!R814)</f>
        <v/>
      </c>
      <c r="N771" s="660" t="str">
        <f>IF(基本情報入力シート!W814="","",基本情報入力シート!W814)</f>
        <v/>
      </c>
      <c r="O771" s="660" t="str">
        <f>IF(基本情報入力シート!X814="","",基本情報入力シート!X814)</f>
        <v/>
      </c>
      <c r="P771" s="661" t="str">
        <f>IF(基本情報入力シート!Y814="","",基本情報入力シート!Y814)</f>
        <v/>
      </c>
      <c r="Q771" s="641" t="str">
        <f>IF(基本情報入力シート!Z814="","",基本情報入力シート!Z814)</f>
        <v/>
      </c>
      <c r="R771" s="662" t="str">
        <f>IF(基本情報入力シート!AA814="","",基本情報入力シート!AA814)</f>
        <v/>
      </c>
      <c r="S771" s="157"/>
      <c r="T771" s="663" t="str">
        <f>IF(P771="","",VLOOKUP(P771,【参考】数式用2!$A$3:$C$26,3,FALSE))</f>
        <v/>
      </c>
      <c r="U771" s="664" t="s">
        <v>121</v>
      </c>
      <c r="V771" s="158"/>
      <c r="W771" s="665" t="s">
        <v>122</v>
      </c>
      <c r="X771" s="158"/>
      <c r="Y771" s="664" t="s">
        <v>123</v>
      </c>
      <c r="Z771" s="158"/>
      <c r="AA771" s="664" t="s">
        <v>122</v>
      </c>
      <c r="AB771" s="158"/>
      <c r="AC771" s="664" t="s">
        <v>124</v>
      </c>
      <c r="AD771" s="306" t="s">
        <v>125</v>
      </c>
      <c r="AE771" s="666" t="str">
        <f t="shared" si="28"/>
        <v/>
      </c>
      <c r="AF771" s="667" t="s">
        <v>126</v>
      </c>
      <c r="AG771" s="668" t="str">
        <f t="shared" si="29"/>
        <v/>
      </c>
    </row>
    <row r="772" spans="1:33" ht="36.75" customHeight="1">
      <c r="A772" s="660">
        <f t="shared" si="31"/>
        <v>762</v>
      </c>
      <c r="B772" s="1309" t="str">
        <f>IF(基本情報入力シート!C815="","",基本情報入力シート!C815)</f>
        <v/>
      </c>
      <c r="C772" s="1310"/>
      <c r="D772" s="1310"/>
      <c r="E772" s="1310"/>
      <c r="F772" s="1310"/>
      <c r="G772" s="1310"/>
      <c r="H772" s="1310"/>
      <c r="I772" s="1310"/>
      <c r="J772" s="1310"/>
      <c r="K772" s="1311"/>
      <c r="L772" s="660" t="str">
        <f>IF(基本情報入力シート!M815="","",基本情報入力シート!M815)</f>
        <v/>
      </c>
      <c r="M772" s="660" t="str">
        <f>IF(基本情報入力シート!R815="","",基本情報入力シート!R815)</f>
        <v/>
      </c>
      <c r="N772" s="660" t="str">
        <f>IF(基本情報入力シート!W815="","",基本情報入力シート!W815)</f>
        <v/>
      </c>
      <c r="O772" s="660" t="str">
        <f>IF(基本情報入力シート!X815="","",基本情報入力シート!X815)</f>
        <v/>
      </c>
      <c r="P772" s="661" t="str">
        <f>IF(基本情報入力シート!Y815="","",基本情報入力シート!Y815)</f>
        <v/>
      </c>
      <c r="Q772" s="641" t="str">
        <f>IF(基本情報入力シート!Z815="","",基本情報入力シート!Z815)</f>
        <v/>
      </c>
      <c r="R772" s="662" t="str">
        <f>IF(基本情報入力シート!AA815="","",基本情報入力シート!AA815)</f>
        <v/>
      </c>
      <c r="S772" s="157"/>
      <c r="T772" s="663" t="str">
        <f>IF(P772="","",VLOOKUP(P772,【参考】数式用2!$A$3:$C$26,3,FALSE))</f>
        <v/>
      </c>
      <c r="U772" s="664" t="s">
        <v>121</v>
      </c>
      <c r="V772" s="158"/>
      <c r="W772" s="665" t="s">
        <v>122</v>
      </c>
      <c r="X772" s="158"/>
      <c r="Y772" s="664" t="s">
        <v>123</v>
      </c>
      <c r="Z772" s="158"/>
      <c r="AA772" s="664" t="s">
        <v>122</v>
      </c>
      <c r="AB772" s="158"/>
      <c r="AC772" s="664" t="s">
        <v>124</v>
      </c>
      <c r="AD772" s="306" t="s">
        <v>125</v>
      </c>
      <c r="AE772" s="666" t="str">
        <f t="shared" si="28"/>
        <v/>
      </c>
      <c r="AF772" s="667" t="s">
        <v>126</v>
      </c>
      <c r="AG772" s="668" t="str">
        <f t="shared" si="29"/>
        <v/>
      </c>
    </row>
    <row r="773" spans="1:33" ht="36.75" customHeight="1">
      <c r="A773" s="660">
        <f t="shared" si="31"/>
        <v>763</v>
      </c>
      <c r="B773" s="1309" t="str">
        <f>IF(基本情報入力シート!C816="","",基本情報入力シート!C816)</f>
        <v/>
      </c>
      <c r="C773" s="1310"/>
      <c r="D773" s="1310"/>
      <c r="E773" s="1310"/>
      <c r="F773" s="1310"/>
      <c r="G773" s="1310"/>
      <c r="H773" s="1310"/>
      <c r="I773" s="1310"/>
      <c r="J773" s="1310"/>
      <c r="K773" s="1311"/>
      <c r="L773" s="660" t="str">
        <f>IF(基本情報入力シート!M816="","",基本情報入力シート!M816)</f>
        <v/>
      </c>
      <c r="M773" s="660" t="str">
        <f>IF(基本情報入力シート!R816="","",基本情報入力シート!R816)</f>
        <v/>
      </c>
      <c r="N773" s="660" t="str">
        <f>IF(基本情報入力シート!W816="","",基本情報入力シート!W816)</f>
        <v/>
      </c>
      <c r="O773" s="660" t="str">
        <f>IF(基本情報入力シート!X816="","",基本情報入力シート!X816)</f>
        <v/>
      </c>
      <c r="P773" s="661" t="str">
        <f>IF(基本情報入力シート!Y816="","",基本情報入力シート!Y816)</f>
        <v/>
      </c>
      <c r="Q773" s="641" t="str">
        <f>IF(基本情報入力シート!Z816="","",基本情報入力シート!Z816)</f>
        <v/>
      </c>
      <c r="R773" s="662" t="str">
        <f>IF(基本情報入力シート!AA816="","",基本情報入力シート!AA816)</f>
        <v/>
      </c>
      <c r="S773" s="157"/>
      <c r="T773" s="663" t="str">
        <f>IF(P773="","",VLOOKUP(P773,【参考】数式用2!$A$3:$C$26,3,FALSE))</f>
        <v/>
      </c>
      <c r="U773" s="664" t="s">
        <v>121</v>
      </c>
      <c r="V773" s="158"/>
      <c r="W773" s="665" t="s">
        <v>122</v>
      </c>
      <c r="X773" s="158"/>
      <c r="Y773" s="664" t="s">
        <v>123</v>
      </c>
      <c r="Z773" s="158"/>
      <c r="AA773" s="664" t="s">
        <v>122</v>
      </c>
      <c r="AB773" s="158"/>
      <c r="AC773" s="664" t="s">
        <v>124</v>
      </c>
      <c r="AD773" s="306" t="s">
        <v>125</v>
      </c>
      <c r="AE773" s="666" t="str">
        <f t="shared" si="28"/>
        <v/>
      </c>
      <c r="AF773" s="667" t="s">
        <v>126</v>
      </c>
      <c r="AG773" s="668" t="str">
        <f t="shared" si="29"/>
        <v/>
      </c>
    </row>
    <row r="774" spans="1:33" ht="36.75" customHeight="1">
      <c r="A774" s="660">
        <f t="shared" si="31"/>
        <v>764</v>
      </c>
      <c r="B774" s="1309" t="str">
        <f>IF(基本情報入力シート!C817="","",基本情報入力シート!C817)</f>
        <v/>
      </c>
      <c r="C774" s="1310"/>
      <c r="D774" s="1310"/>
      <c r="E774" s="1310"/>
      <c r="F774" s="1310"/>
      <c r="G774" s="1310"/>
      <c r="H774" s="1310"/>
      <c r="I774" s="1310"/>
      <c r="J774" s="1310"/>
      <c r="K774" s="1311"/>
      <c r="L774" s="660" t="str">
        <f>IF(基本情報入力シート!M817="","",基本情報入力シート!M817)</f>
        <v/>
      </c>
      <c r="M774" s="660" t="str">
        <f>IF(基本情報入力シート!R817="","",基本情報入力シート!R817)</f>
        <v/>
      </c>
      <c r="N774" s="660" t="str">
        <f>IF(基本情報入力シート!W817="","",基本情報入力シート!W817)</f>
        <v/>
      </c>
      <c r="O774" s="660" t="str">
        <f>IF(基本情報入力シート!X817="","",基本情報入力シート!X817)</f>
        <v/>
      </c>
      <c r="P774" s="661" t="str">
        <f>IF(基本情報入力シート!Y817="","",基本情報入力シート!Y817)</f>
        <v/>
      </c>
      <c r="Q774" s="641" t="str">
        <f>IF(基本情報入力シート!Z817="","",基本情報入力シート!Z817)</f>
        <v/>
      </c>
      <c r="R774" s="662" t="str">
        <f>IF(基本情報入力シート!AA817="","",基本情報入力シート!AA817)</f>
        <v/>
      </c>
      <c r="S774" s="157"/>
      <c r="T774" s="663" t="str">
        <f>IF(P774="","",VLOOKUP(P774,【参考】数式用2!$A$3:$C$26,3,FALSE))</f>
        <v/>
      </c>
      <c r="U774" s="664" t="s">
        <v>121</v>
      </c>
      <c r="V774" s="158"/>
      <c r="W774" s="665" t="s">
        <v>122</v>
      </c>
      <c r="X774" s="158"/>
      <c r="Y774" s="664" t="s">
        <v>123</v>
      </c>
      <c r="Z774" s="158"/>
      <c r="AA774" s="664" t="s">
        <v>122</v>
      </c>
      <c r="AB774" s="158"/>
      <c r="AC774" s="664" t="s">
        <v>124</v>
      </c>
      <c r="AD774" s="306" t="s">
        <v>125</v>
      </c>
      <c r="AE774" s="666" t="str">
        <f t="shared" si="28"/>
        <v/>
      </c>
      <c r="AF774" s="667" t="s">
        <v>126</v>
      </c>
      <c r="AG774" s="668" t="str">
        <f t="shared" si="29"/>
        <v/>
      </c>
    </row>
    <row r="775" spans="1:33" ht="36.75" customHeight="1">
      <c r="A775" s="660">
        <f t="shared" si="31"/>
        <v>765</v>
      </c>
      <c r="B775" s="1309" t="str">
        <f>IF(基本情報入力シート!C818="","",基本情報入力シート!C818)</f>
        <v/>
      </c>
      <c r="C775" s="1310"/>
      <c r="D775" s="1310"/>
      <c r="E775" s="1310"/>
      <c r="F775" s="1310"/>
      <c r="G775" s="1310"/>
      <c r="H775" s="1310"/>
      <c r="I775" s="1310"/>
      <c r="J775" s="1310"/>
      <c r="K775" s="1311"/>
      <c r="L775" s="660" t="str">
        <f>IF(基本情報入力シート!M818="","",基本情報入力シート!M818)</f>
        <v/>
      </c>
      <c r="M775" s="660" t="str">
        <f>IF(基本情報入力シート!R818="","",基本情報入力シート!R818)</f>
        <v/>
      </c>
      <c r="N775" s="660" t="str">
        <f>IF(基本情報入力シート!W818="","",基本情報入力シート!W818)</f>
        <v/>
      </c>
      <c r="O775" s="660" t="str">
        <f>IF(基本情報入力シート!X818="","",基本情報入力シート!X818)</f>
        <v/>
      </c>
      <c r="P775" s="661" t="str">
        <f>IF(基本情報入力シート!Y818="","",基本情報入力シート!Y818)</f>
        <v/>
      </c>
      <c r="Q775" s="641" t="str">
        <f>IF(基本情報入力シート!Z818="","",基本情報入力シート!Z818)</f>
        <v/>
      </c>
      <c r="R775" s="662" t="str">
        <f>IF(基本情報入力シート!AA818="","",基本情報入力シート!AA818)</f>
        <v/>
      </c>
      <c r="S775" s="157"/>
      <c r="T775" s="663" t="str">
        <f>IF(P775="","",VLOOKUP(P775,【参考】数式用2!$A$3:$C$26,3,FALSE))</f>
        <v/>
      </c>
      <c r="U775" s="664" t="s">
        <v>121</v>
      </c>
      <c r="V775" s="158"/>
      <c r="W775" s="665" t="s">
        <v>122</v>
      </c>
      <c r="X775" s="158"/>
      <c r="Y775" s="664" t="s">
        <v>123</v>
      </c>
      <c r="Z775" s="158"/>
      <c r="AA775" s="664" t="s">
        <v>122</v>
      </c>
      <c r="AB775" s="158"/>
      <c r="AC775" s="664" t="s">
        <v>124</v>
      </c>
      <c r="AD775" s="306" t="s">
        <v>125</v>
      </c>
      <c r="AE775" s="666" t="str">
        <f t="shared" si="28"/>
        <v/>
      </c>
      <c r="AF775" s="667" t="s">
        <v>126</v>
      </c>
      <c r="AG775" s="668" t="str">
        <f t="shared" si="29"/>
        <v/>
      </c>
    </row>
    <row r="776" spans="1:33" ht="36.75" customHeight="1">
      <c r="A776" s="660">
        <f t="shared" si="31"/>
        <v>766</v>
      </c>
      <c r="B776" s="1309" t="str">
        <f>IF(基本情報入力シート!C819="","",基本情報入力シート!C819)</f>
        <v/>
      </c>
      <c r="C776" s="1310"/>
      <c r="D776" s="1310"/>
      <c r="E776" s="1310"/>
      <c r="F776" s="1310"/>
      <c r="G776" s="1310"/>
      <c r="H776" s="1310"/>
      <c r="I776" s="1310"/>
      <c r="J776" s="1310"/>
      <c r="K776" s="1311"/>
      <c r="L776" s="660" t="str">
        <f>IF(基本情報入力シート!M819="","",基本情報入力シート!M819)</f>
        <v/>
      </c>
      <c r="M776" s="660" t="str">
        <f>IF(基本情報入力シート!R819="","",基本情報入力シート!R819)</f>
        <v/>
      </c>
      <c r="N776" s="660" t="str">
        <f>IF(基本情報入力シート!W819="","",基本情報入力シート!W819)</f>
        <v/>
      </c>
      <c r="O776" s="660" t="str">
        <f>IF(基本情報入力シート!X819="","",基本情報入力シート!X819)</f>
        <v/>
      </c>
      <c r="P776" s="661" t="str">
        <f>IF(基本情報入力シート!Y819="","",基本情報入力シート!Y819)</f>
        <v/>
      </c>
      <c r="Q776" s="641" t="str">
        <f>IF(基本情報入力シート!Z819="","",基本情報入力シート!Z819)</f>
        <v/>
      </c>
      <c r="R776" s="662" t="str">
        <f>IF(基本情報入力シート!AA819="","",基本情報入力シート!AA819)</f>
        <v/>
      </c>
      <c r="S776" s="157"/>
      <c r="T776" s="663" t="str">
        <f>IF(P776="","",VLOOKUP(P776,【参考】数式用2!$A$3:$C$26,3,FALSE))</f>
        <v/>
      </c>
      <c r="U776" s="664" t="s">
        <v>121</v>
      </c>
      <c r="V776" s="158"/>
      <c r="W776" s="665" t="s">
        <v>122</v>
      </c>
      <c r="X776" s="158"/>
      <c r="Y776" s="664" t="s">
        <v>123</v>
      </c>
      <c r="Z776" s="158"/>
      <c r="AA776" s="664" t="s">
        <v>122</v>
      </c>
      <c r="AB776" s="158"/>
      <c r="AC776" s="664" t="s">
        <v>124</v>
      </c>
      <c r="AD776" s="306" t="s">
        <v>125</v>
      </c>
      <c r="AE776" s="666" t="str">
        <f t="shared" si="28"/>
        <v/>
      </c>
      <c r="AF776" s="667" t="s">
        <v>126</v>
      </c>
      <c r="AG776" s="668" t="str">
        <f t="shared" si="29"/>
        <v/>
      </c>
    </row>
    <row r="777" spans="1:33" ht="36.75" customHeight="1">
      <c r="A777" s="660">
        <f t="shared" si="31"/>
        <v>767</v>
      </c>
      <c r="B777" s="1309" t="str">
        <f>IF(基本情報入力シート!C820="","",基本情報入力シート!C820)</f>
        <v/>
      </c>
      <c r="C777" s="1310"/>
      <c r="D777" s="1310"/>
      <c r="E777" s="1310"/>
      <c r="F777" s="1310"/>
      <c r="G777" s="1310"/>
      <c r="H777" s="1310"/>
      <c r="I777" s="1310"/>
      <c r="J777" s="1310"/>
      <c r="K777" s="1311"/>
      <c r="L777" s="660" t="str">
        <f>IF(基本情報入力シート!M820="","",基本情報入力シート!M820)</f>
        <v/>
      </c>
      <c r="M777" s="660" t="str">
        <f>IF(基本情報入力シート!R820="","",基本情報入力シート!R820)</f>
        <v/>
      </c>
      <c r="N777" s="660" t="str">
        <f>IF(基本情報入力シート!W820="","",基本情報入力シート!W820)</f>
        <v/>
      </c>
      <c r="O777" s="660" t="str">
        <f>IF(基本情報入力シート!X820="","",基本情報入力シート!X820)</f>
        <v/>
      </c>
      <c r="P777" s="661" t="str">
        <f>IF(基本情報入力シート!Y820="","",基本情報入力シート!Y820)</f>
        <v/>
      </c>
      <c r="Q777" s="641" t="str">
        <f>IF(基本情報入力シート!Z820="","",基本情報入力シート!Z820)</f>
        <v/>
      </c>
      <c r="R777" s="662" t="str">
        <f>IF(基本情報入力シート!AA820="","",基本情報入力シート!AA820)</f>
        <v/>
      </c>
      <c r="S777" s="157"/>
      <c r="T777" s="663" t="str">
        <f>IF(P777="","",VLOOKUP(P777,【参考】数式用2!$A$3:$C$26,3,FALSE))</f>
        <v/>
      </c>
      <c r="U777" s="664" t="s">
        <v>121</v>
      </c>
      <c r="V777" s="158"/>
      <c r="W777" s="665" t="s">
        <v>122</v>
      </c>
      <c r="X777" s="158"/>
      <c r="Y777" s="664" t="s">
        <v>123</v>
      </c>
      <c r="Z777" s="158"/>
      <c r="AA777" s="664" t="s">
        <v>122</v>
      </c>
      <c r="AB777" s="158"/>
      <c r="AC777" s="664" t="s">
        <v>124</v>
      </c>
      <c r="AD777" s="306" t="s">
        <v>125</v>
      </c>
      <c r="AE777" s="666" t="str">
        <f t="shared" si="28"/>
        <v/>
      </c>
      <c r="AF777" s="667" t="s">
        <v>126</v>
      </c>
      <c r="AG777" s="668" t="str">
        <f t="shared" si="29"/>
        <v/>
      </c>
    </row>
    <row r="778" spans="1:33" ht="36.75" customHeight="1">
      <c r="A778" s="660">
        <f t="shared" si="31"/>
        <v>768</v>
      </c>
      <c r="B778" s="1309" t="str">
        <f>IF(基本情報入力シート!C821="","",基本情報入力シート!C821)</f>
        <v/>
      </c>
      <c r="C778" s="1310"/>
      <c r="D778" s="1310"/>
      <c r="E778" s="1310"/>
      <c r="F778" s="1310"/>
      <c r="G778" s="1310"/>
      <c r="H778" s="1310"/>
      <c r="I778" s="1310"/>
      <c r="J778" s="1310"/>
      <c r="K778" s="1311"/>
      <c r="L778" s="660" t="str">
        <f>IF(基本情報入力シート!M821="","",基本情報入力シート!M821)</f>
        <v/>
      </c>
      <c r="M778" s="660" t="str">
        <f>IF(基本情報入力シート!R821="","",基本情報入力シート!R821)</f>
        <v/>
      </c>
      <c r="N778" s="660" t="str">
        <f>IF(基本情報入力シート!W821="","",基本情報入力シート!W821)</f>
        <v/>
      </c>
      <c r="O778" s="660" t="str">
        <f>IF(基本情報入力シート!X821="","",基本情報入力シート!X821)</f>
        <v/>
      </c>
      <c r="P778" s="661" t="str">
        <f>IF(基本情報入力シート!Y821="","",基本情報入力シート!Y821)</f>
        <v/>
      </c>
      <c r="Q778" s="641" t="str">
        <f>IF(基本情報入力シート!Z821="","",基本情報入力シート!Z821)</f>
        <v/>
      </c>
      <c r="R778" s="662" t="str">
        <f>IF(基本情報入力シート!AA821="","",基本情報入力シート!AA821)</f>
        <v/>
      </c>
      <c r="S778" s="157"/>
      <c r="T778" s="663" t="str">
        <f>IF(P778="","",VLOOKUP(P778,【参考】数式用2!$A$3:$C$26,3,FALSE))</f>
        <v/>
      </c>
      <c r="U778" s="664" t="s">
        <v>121</v>
      </c>
      <c r="V778" s="158"/>
      <c r="W778" s="665" t="s">
        <v>122</v>
      </c>
      <c r="X778" s="158"/>
      <c r="Y778" s="664" t="s">
        <v>123</v>
      </c>
      <c r="Z778" s="158"/>
      <c r="AA778" s="664" t="s">
        <v>122</v>
      </c>
      <c r="AB778" s="158"/>
      <c r="AC778" s="664" t="s">
        <v>124</v>
      </c>
      <c r="AD778" s="306" t="s">
        <v>125</v>
      </c>
      <c r="AE778" s="666" t="str">
        <f t="shared" si="28"/>
        <v/>
      </c>
      <c r="AF778" s="667" t="s">
        <v>126</v>
      </c>
      <c r="AG778" s="668" t="str">
        <f t="shared" si="29"/>
        <v/>
      </c>
    </row>
    <row r="779" spans="1:33" ht="36.75" customHeight="1">
      <c r="A779" s="660">
        <f t="shared" si="31"/>
        <v>769</v>
      </c>
      <c r="B779" s="1309" t="str">
        <f>IF(基本情報入力シート!C822="","",基本情報入力シート!C822)</f>
        <v/>
      </c>
      <c r="C779" s="1310"/>
      <c r="D779" s="1310"/>
      <c r="E779" s="1310"/>
      <c r="F779" s="1310"/>
      <c r="G779" s="1310"/>
      <c r="H779" s="1310"/>
      <c r="I779" s="1310"/>
      <c r="J779" s="1310"/>
      <c r="K779" s="1311"/>
      <c r="L779" s="660" t="str">
        <f>IF(基本情報入力シート!M822="","",基本情報入力シート!M822)</f>
        <v/>
      </c>
      <c r="M779" s="660" t="str">
        <f>IF(基本情報入力シート!R822="","",基本情報入力シート!R822)</f>
        <v/>
      </c>
      <c r="N779" s="660" t="str">
        <f>IF(基本情報入力シート!W822="","",基本情報入力シート!W822)</f>
        <v/>
      </c>
      <c r="O779" s="660" t="str">
        <f>IF(基本情報入力シート!X822="","",基本情報入力シート!X822)</f>
        <v/>
      </c>
      <c r="P779" s="661" t="str">
        <f>IF(基本情報入力シート!Y822="","",基本情報入力シート!Y822)</f>
        <v/>
      </c>
      <c r="Q779" s="641" t="str">
        <f>IF(基本情報入力シート!Z822="","",基本情報入力シート!Z822)</f>
        <v/>
      </c>
      <c r="R779" s="662" t="str">
        <f>IF(基本情報入力シート!AA822="","",基本情報入力シート!AA822)</f>
        <v/>
      </c>
      <c r="S779" s="157"/>
      <c r="T779" s="663" t="str">
        <f>IF(P779="","",VLOOKUP(P779,【参考】数式用2!$A$3:$C$26,3,FALSE))</f>
        <v/>
      </c>
      <c r="U779" s="664" t="s">
        <v>121</v>
      </c>
      <c r="V779" s="158"/>
      <c r="W779" s="665" t="s">
        <v>122</v>
      </c>
      <c r="X779" s="158"/>
      <c r="Y779" s="664" t="s">
        <v>123</v>
      </c>
      <c r="Z779" s="158"/>
      <c r="AA779" s="664" t="s">
        <v>122</v>
      </c>
      <c r="AB779" s="158"/>
      <c r="AC779" s="664" t="s">
        <v>124</v>
      </c>
      <c r="AD779" s="306" t="s">
        <v>125</v>
      </c>
      <c r="AE779" s="666" t="str">
        <f t="shared" si="28"/>
        <v/>
      </c>
      <c r="AF779" s="667" t="s">
        <v>126</v>
      </c>
      <c r="AG779" s="668" t="str">
        <f t="shared" si="29"/>
        <v/>
      </c>
    </row>
    <row r="780" spans="1:33" ht="36.75" customHeight="1">
      <c r="A780" s="660">
        <f t="shared" si="31"/>
        <v>770</v>
      </c>
      <c r="B780" s="1309" t="str">
        <f>IF(基本情報入力シート!C823="","",基本情報入力シート!C823)</f>
        <v/>
      </c>
      <c r="C780" s="1310"/>
      <c r="D780" s="1310"/>
      <c r="E780" s="1310"/>
      <c r="F780" s="1310"/>
      <c r="G780" s="1310"/>
      <c r="H780" s="1310"/>
      <c r="I780" s="1310"/>
      <c r="J780" s="1310"/>
      <c r="K780" s="1311"/>
      <c r="L780" s="660" t="str">
        <f>IF(基本情報入力シート!M823="","",基本情報入力シート!M823)</f>
        <v/>
      </c>
      <c r="M780" s="660" t="str">
        <f>IF(基本情報入力シート!R823="","",基本情報入力シート!R823)</f>
        <v/>
      </c>
      <c r="N780" s="660" t="str">
        <f>IF(基本情報入力シート!W823="","",基本情報入力シート!W823)</f>
        <v/>
      </c>
      <c r="O780" s="660" t="str">
        <f>IF(基本情報入力シート!X823="","",基本情報入力シート!X823)</f>
        <v/>
      </c>
      <c r="P780" s="661" t="str">
        <f>IF(基本情報入力シート!Y823="","",基本情報入力シート!Y823)</f>
        <v/>
      </c>
      <c r="Q780" s="641" t="str">
        <f>IF(基本情報入力シート!Z823="","",基本情報入力シート!Z823)</f>
        <v/>
      </c>
      <c r="R780" s="662" t="str">
        <f>IF(基本情報入力シート!AA823="","",基本情報入力シート!AA823)</f>
        <v/>
      </c>
      <c r="S780" s="157"/>
      <c r="T780" s="663" t="str">
        <f>IF(P780="","",VLOOKUP(P780,【参考】数式用2!$A$3:$C$26,3,FALSE))</f>
        <v/>
      </c>
      <c r="U780" s="664" t="s">
        <v>121</v>
      </c>
      <c r="V780" s="158"/>
      <c r="W780" s="665" t="s">
        <v>122</v>
      </c>
      <c r="X780" s="158"/>
      <c r="Y780" s="664" t="s">
        <v>123</v>
      </c>
      <c r="Z780" s="158"/>
      <c r="AA780" s="664" t="s">
        <v>122</v>
      </c>
      <c r="AB780" s="158"/>
      <c r="AC780" s="664" t="s">
        <v>124</v>
      </c>
      <c r="AD780" s="306" t="s">
        <v>125</v>
      </c>
      <c r="AE780" s="666" t="str">
        <f t="shared" si="28"/>
        <v/>
      </c>
      <c r="AF780" s="667" t="s">
        <v>126</v>
      </c>
      <c r="AG780" s="668" t="str">
        <f t="shared" si="29"/>
        <v/>
      </c>
    </row>
    <row r="781" spans="1:33" ht="36.75" customHeight="1">
      <c r="A781" s="660">
        <f t="shared" ref="A781:A844" si="32">A780+1</f>
        <v>771</v>
      </c>
      <c r="B781" s="1309" t="str">
        <f>IF(基本情報入力シート!C824="","",基本情報入力シート!C824)</f>
        <v/>
      </c>
      <c r="C781" s="1310"/>
      <c r="D781" s="1310"/>
      <c r="E781" s="1310"/>
      <c r="F781" s="1310"/>
      <c r="G781" s="1310"/>
      <c r="H781" s="1310"/>
      <c r="I781" s="1310"/>
      <c r="J781" s="1310"/>
      <c r="K781" s="1311"/>
      <c r="L781" s="660" t="str">
        <f>IF(基本情報入力シート!M824="","",基本情報入力シート!M824)</f>
        <v/>
      </c>
      <c r="M781" s="660" t="str">
        <f>IF(基本情報入力シート!R824="","",基本情報入力シート!R824)</f>
        <v/>
      </c>
      <c r="N781" s="660" t="str">
        <f>IF(基本情報入力シート!W824="","",基本情報入力シート!W824)</f>
        <v/>
      </c>
      <c r="O781" s="660" t="str">
        <f>IF(基本情報入力シート!X824="","",基本情報入力シート!X824)</f>
        <v/>
      </c>
      <c r="P781" s="661" t="str">
        <f>IF(基本情報入力シート!Y824="","",基本情報入力シート!Y824)</f>
        <v/>
      </c>
      <c r="Q781" s="641" t="str">
        <f>IF(基本情報入力シート!Z824="","",基本情報入力シート!Z824)</f>
        <v/>
      </c>
      <c r="R781" s="662" t="str">
        <f>IF(基本情報入力シート!AA824="","",基本情報入力シート!AA824)</f>
        <v/>
      </c>
      <c r="S781" s="157"/>
      <c r="T781" s="663" t="str">
        <f>IF(P781="","",VLOOKUP(P781,【参考】数式用2!$A$3:$C$26,3,FALSE))</f>
        <v/>
      </c>
      <c r="U781" s="664" t="s">
        <v>121</v>
      </c>
      <c r="V781" s="158"/>
      <c r="W781" s="665" t="s">
        <v>122</v>
      </c>
      <c r="X781" s="158"/>
      <c r="Y781" s="664" t="s">
        <v>123</v>
      </c>
      <c r="Z781" s="158"/>
      <c r="AA781" s="664" t="s">
        <v>122</v>
      </c>
      <c r="AB781" s="158"/>
      <c r="AC781" s="664" t="s">
        <v>124</v>
      </c>
      <c r="AD781" s="306" t="s">
        <v>125</v>
      </c>
      <c r="AE781" s="666" t="str">
        <f t="shared" si="28"/>
        <v/>
      </c>
      <c r="AF781" s="667" t="s">
        <v>126</v>
      </c>
      <c r="AG781" s="668" t="str">
        <f t="shared" si="29"/>
        <v/>
      </c>
    </row>
    <row r="782" spans="1:33" ht="36.75" customHeight="1">
      <c r="A782" s="660">
        <f t="shared" si="32"/>
        <v>772</v>
      </c>
      <c r="B782" s="1309" t="str">
        <f>IF(基本情報入力シート!C825="","",基本情報入力シート!C825)</f>
        <v/>
      </c>
      <c r="C782" s="1310"/>
      <c r="D782" s="1310"/>
      <c r="E782" s="1310"/>
      <c r="F782" s="1310"/>
      <c r="G782" s="1310"/>
      <c r="H782" s="1310"/>
      <c r="I782" s="1310"/>
      <c r="J782" s="1310"/>
      <c r="K782" s="1311"/>
      <c r="L782" s="660" t="str">
        <f>IF(基本情報入力シート!M825="","",基本情報入力シート!M825)</f>
        <v/>
      </c>
      <c r="M782" s="660" t="str">
        <f>IF(基本情報入力シート!R825="","",基本情報入力シート!R825)</f>
        <v/>
      </c>
      <c r="N782" s="660" t="str">
        <f>IF(基本情報入力シート!W825="","",基本情報入力シート!W825)</f>
        <v/>
      </c>
      <c r="O782" s="660" t="str">
        <f>IF(基本情報入力シート!X825="","",基本情報入力シート!X825)</f>
        <v/>
      </c>
      <c r="P782" s="661" t="str">
        <f>IF(基本情報入力シート!Y825="","",基本情報入力シート!Y825)</f>
        <v/>
      </c>
      <c r="Q782" s="641" t="str">
        <f>IF(基本情報入力シート!Z825="","",基本情報入力シート!Z825)</f>
        <v/>
      </c>
      <c r="R782" s="662" t="str">
        <f>IF(基本情報入力シート!AA825="","",基本情報入力シート!AA825)</f>
        <v/>
      </c>
      <c r="S782" s="157"/>
      <c r="T782" s="663" t="str">
        <f>IF(P782="","",VLOOKUP(P782,【参考】数式用2!$A$3:$C$26,3,FALSE))</f>
        <v/>
      </c>
      <c r="U782" s="664" t="s">
        <v>121</v>
      </c>
      <c r="V782" s="158"/>
      <c r="W782" s="665" t="s">
        <v>122</v>
      </c>
      <c r="X782" s="158"/>
      <c r="Y782" s="664" t="s">
        <v>123</v>
      </c>
      <c r="Z782" s="158"/>
      <c r="AA782" s="664" t="s">
        <v>122</v>
      </c>
      <c r="AB782" s="158"/>
      <c r="AC782" s="664" t="s">
        <v>124</v>
      </c>
      <c r="AD782" s="306" t="s">
        <v>125</v>
      </c>
      <c r="AE782" s="666" t="str">
        <f t="shared" si="28"/>
        <v/>
      </c>
      <c r="AF782" s="667" t="s">
        <v>126</v>
      </c>
      <c r="AG782" s="668" t="str">
        <f t="shared" si="29"/>
        <v/>
      </c>
    </row>
    <row r="783" spans="1:33" ht="36.75" customHeight="1">
      <c r="A783" s="660">
        <f t="shared" si="32"/>
        <v>773</v>
      </c>
      <c r="B783" s="1309" t="str">
        <f>IF(基本情報入力シート!C826="","",基本情報入力シート!C826)</f>
        <v/>
      </c>
      <c r="C783" s="1310"/>
      <c r="D783" s="1310"/>
      <c r="E783" s="1310"/>
      <c r="F783" s="1310"/>
      <c r="G783" s="1310"/>
      <c r="H783" s="1310"/>
      <c r="I783" s="1310"/>
      <c r="J783" s="1310"/>
      <c r="K783" s="1311"/>
      <c r="L783" s="660" t="str">
        <f>IF(基本情報入力シート!M826="","",基本情報入力シート!M826)</f>
        <v/>
      </c>
      <c r="M783" s="660" t="str">
        <f>IF(基本情報入力シート!R826="","",基本情報入力シート!R826)</f>
        <v/>
      </c>
      <c r="N783" s="660" t="str">
        <f>IF(基本情報入力シート!W826="","",基本情報入力シート!W826)</f>
        <v/>
      </c>
      <c r="O783" s="660" t="str">
        <f>IF(基本情報入力シート!X826="","",基本情報入力シート!X826)</f>
        <v/>
      </c>
      <c r="P783" s="661" t="str">
        <f>IF(基本情報入力シート!Y826="","",基本情報入力シート!Y826)</f>
        <v/>
      </c>
      <c r="Q783" s="641" t="str">
        <f>IF(基本情報入力シート!Z826="","",基本情報入力シート!Z826)</f>
        <v/>
      </c>
      <c r="R783" s="662" t="str">
        <f>IF(基本情報入力シート!AA826="","",基本情報入力シート!AA826)</f>
        <v/>
      </c>
      <c r="S783" s="157"/>
      <c r="T783" s="663" t="str">
        <f>IF(P783="","",VLOOKUP(P783,【参考】数式用2!$A$3:$C$26,3,FALSE))</f>
        <v/>
      </c>
      <c r="U783" s="664" t="s">
        <v>121</v>
      </c>
      <c r="V783" s="158"/>
      <c r="W783" s="665" t="s">
        <v>122</v>
      </c>
      <c r="X783" s="158"/>
      <c r="Y783" s="664" t="s">
        <v>123</v>
      </c>
      <c r="Z783" s="158"/>
      <c r="AA783" s="664" t="s">
        <v>122</v>
      </c>
      <c r="AB783" s="158"/>
      <c r="AC783" s="664" t="s">
        <v>124</v>
      </c>
      <c r="AD783" s="306" t="s">
        <v>125</v>
      </c>
      <c r="AE783" s="666" t="str">
        <f t="shared" si="28"/>
        <v/>
      </c>
      <c r="AF783" s="667" t="s">
        <v>126</v>
      </c>
      <c r="AG783" s="668" t="str">
        <f t="shared" si="29"/>
        <v/>
      </c>
    </row>
    <row r="784" spans="1:33" ht="36.75" customHeight="1">
      <c r="A784" s="660">
        <f t="shared" si="32"/>
        <v>774</v>
      </c>
      <c r="B784" s="1309" t="str">
        <f>IF(基本情報入力シート!C827="","",基本情報入力シート!C827)</f>
        <v/>
      </c>
      <c r="C784" s="1310"/>
      <c r="D784" s="1310"/>
      <c r="E784" s="1310"/>
      <c r="F784" s="1310"/>
      <c r="G784" s="1310"/>
      <c r="H784" s="1310"/>
      <c r="I784" s="1310"/>
      <c r="J784" s="1310"/>
      <c r="K784" s="1311"/>
      <c r="L784" s="660" t="str">
        <f>IF(基本情報入力シート!M827="","",基本情報入力シート!M827)</f>
        <v/>
      </c>
      <c r="M784" s="660" t="str">
        <f>IF(基本情報入力シート!R827="","",基本情報入力シート!R827)</f>
        <v/>
      </c>
      <c r="N784" s="660" t="str">
        <f>IF(基本情報入力シート!W827="","",基本情報入力シート!W827)</f>
        <v/>
      </c>
      <c r="O784" s="660" t="str">
        <f>IF(基本情報入力シート!X827="","",基本情報入力シート!X827)</f>
        <v/>
      </c>
      <c r="P784" s="661" t="str">
        <f>IF(基本情報入力シート!Y827="","",基本情報入力シート!Y827)</f>
        <v/>
      </c>
      <c r="Q784" s="641" t="str">
        <f>IF(基本情報入力シート!Z827="","",基本情報入力シート!Z827)</f>
        <v/>
      </c>
      <c r="R784" s="662" t="str">
        <f>IF(基本情報入力シート!AA827="","",基本情報入力シート!AA827)</f>
        <v/>
      </c>
      <c r="S784" s="157"/>
      <c r="T784" s="663" t="str">
        <f>IF(P784="","",VLOOKUP(P784,【参考】数式用2!$A$3:$C$26,3,FALSE))</f>
        <v/>
      </c>
      <c r="U784" s="664" t="s">
        <v>121</v>
      </c>
      <c r="V784" s="158"/>
      <c r="W784" s="665" t="s">
        <v>122</v>
      </c>
      <c r="X784" s="158"/>
      <c r="Y784" s="664" t="s">
        <v>123</v>
      </c>
      <c r="Z784" s="158"/>
      <c r="AA784" s="664" t="s">
        <v>122</v>
      </c>
      <c r="AB784" s="158"/>
      <c r="AC784" s="664" t="s">
        <v>124</v>
      </c>
      <c r="AD784" s="306" t="s">
        <v>125</v>
      </c>
      <c r="AE784" s="666" t="str">
        <f t="shared" si="28"/>
        <v/>
      </c>
      <c r="AF784" s="667" t="s">
        <v>126</v>
      </c>
      <c r="AG784" s="668" t="str">
        <f t="shared" si="29"/>
        <v/>
      </c>
    </row>
    <row r="785" spans="1:33" ht="36.75" customHeight="1">
      <c r="A785" s="660">
        <f t="shared" si="32"/>
        <v>775</v>
      </c>
      <c r="B785" s="1309" t="str">
        <f>IF(基本情報入力シート!C828="","",基本情報入力シート!C828)</f>
        <v/>
      </c>
      <c r="C785" s="1310"/>
      <c r="D785" s="1310"/>
      <c r="E785" s="1310"/>
      <c r="F785" s="1310"/>
      <c r="G785" s="1310"/>
      <c r="H785" s="1310"/>
      <c r="I785" s="1310"/>
      <c r="J785" s="1310"/>
      <c r="K785" s="1311"/>
      <c r="L785" s="660" t="str">
        <f>IF(基本情報入力シート!M828="","",基本情報入力シート!M828)</f>
        <v/>
      </c>
      <c r="M785" s="660" t="str">
        <f>IF(基本情報入力シート!R828="","",基本情報入力シート!R828)</f>
        <v/>
      </c>
      <c r="N785" s="660" t="str">
        <f>IF(基本情報入力シート!W828="","",基本情報入力シート!W828)</f>
        <v/>
      </c>
      <c r="O785" s="660" t="str">
        <f>IF(基本情報入力シート!X828="","",基本情報入力シート!X828)</f>
        <v/>
      </c>
      <c r="P785" s="661" t="str">
        <f>IF(基本情報入力シート!Y828="","",基本情報入力シート!Y828)</f>
        <v/>
      </c>
      <c r="Q785" s="641" t="str">
        <f>IF(基本情報入力シート!Z828="","",基本情報入力シート!Z828)</f>
        <v/>
      </c>
      <c r="R785" s="662" t="str">
        <f>IF(基本情報入力シート!AA828="","",基本情報入力シート!AA828)</f>
        <v/>
      </c>
      <c r="S785" s="157"/>
      <c r="T785" s="663" t="str">
        <f>IF(P785="","",VLOOKUP(P785,【参考】数式用2!$A$3:$C$26,3,FALSE))</f>
        <v/>
      </c>
      <c r="U785" s="664" t="s">
        <v>121</v>
      </c>
      <c r="V785" s="158"/>
      <c r="W785" s="665" t="s">
        <v>122</v>
      </c>
      <c r="X785" s="158"/>
      <c r="Y785" s="664" t="s">
        <v>123</v>
      </c>
      <c r="Z785" s="158"/>
      <c r="AA785" s="664" t="s">
        <v>122</v>
      </c>
      <c r="AB785" s="158"/>
      <c r="AC785" s="664" t="s">
        <v>124</v>
      </c>
      <c r="AD785" s="306" t="s">
        <v>125</v>
      </c>
      <c r="AE785" s="666" t="str">
        <f t="shared" si="28"/>
        <v/>
      </c>
      <c r="AF785" s="667" t="s">
        <v>126</v>
      </c>
      <c r="AG785" s="668" t="str">
        <f t="shared" si="29"/>
        <v/>
      </c>
    </row>
    <row r="786" spans="1:33" ht="36.75" customHeight="1">
      <c r="A786" s="660">
        <f t="shared" si="32"/>
        <v>776</v>
      </c>
      <c r="B786" s="1309" t="str">
        <f>IF(基本情報入力シート!C829="","",基本情報入力シート!C829)</f>
        <v/>
      </c>
      <c r="C786" s="1310"/>
      <c r="D786" s="1310"/>
      <c r="E786" s="1310"/>
      <c r="F786" s="1310"/>
      <c r="G786" s="1310"/>
      <c r="H786" s="1310"/>
      <c r="I786" s="1310"/>
      <c r="J786" s="1310"/>
      <c r="K786" s="1311"/>
      <c r="L786" s="660" t="str">
        <f>IF(基本情報入力シート!M829="","",基本情報入力シート!M829)</f>
        <v/>
      </c>
      <c r="M786" s="660" t="str">
        <f>IF(基本情報入力シート!R829="","",基本情報入力シート!R829)</f>
        <v/>
      </c>
      <c r="N786" s="660" t="str">
        <f>IF(基本情報入力シート!W829="","",基本情報入力シート!W829)</f>
        <v/>
      </c>
      <c r="O786" s="660" t="str">
        <f>IF(基本情報入力シート!X829="","",基本情報入力シート!X829)</f>
        <v/>
      </c>
      <c r="P786" s="661" t="str">
        <f>IF(基本情報入力シート!Y829="","",基本情報入力シート!Y829)</f>
        <v/>
      </c>
      <c r="Q786" s="641" t="str">
        <f>IF(基本情報入力シート!Z829="","",基本情報入力シート!Z829)</f>
        <v/>
      </c>
      <c r="R786" s="662" t="str">
        <f>IF(基本情報入力シート!AA829="","",基本情報入力シート!AA829)</f>
        <v/>
      </c>
      <c r="S786" s="157"/>
      <c r="T786" s="663" t="str">
        <f>IF(P786="","",VLOOKUP(P786,【参考】数式用2!$A$3:$C$26,3,FALSE))</f>
        <v/>
      </c>
      <c r="U786" s="664" t="s">
        <v>121</v>
      </c>
      <c r="V786" s="158"/>
      <c r="W786" s="665" t="s">
        <v>122</v>
      </c>
      <c r="X786" s="158"/>
      <c r="Y786" s="664" t="s">
        <v>123</v>
      </c>
      <c r="Z786" s="158"/>
      <c r="AA786" s="664" t="s">
        <v>122</v>
      </c>
      <c r="AB786" s="158"/>
      <c r="AC786" s="664" t="s">
        <v>124</v>
      </c>
      <c r="AD786" s="306" t="s">
        <v>125</v>
      </c>
      <c r="AE786" s="666" t="str">
        <f t="shared" si="28"/>
        <v/>
      </c>
      <c r="AF786" s="667" t="s">
        <v>126</v>
      </c>
      <c r="AG786" s="668" t="str">
        <f t="shared" si="29"/>
        <v/>
      </c>
    </row>
    <row r="787" spans="1:33" ht="36.75" customHeight="1">
      <c r="A787" s="660">
        <f t="shared" si="32"/>
        <v>777</v>
      </c>
      <c r="B787" s="1309" t="str">
        <f>IF(基本情報入力シート!C830="","",基本情報入力シート!C830)</f>
        <v/>
      </c>
      <c r="C787" s="1310"/>
      <c r="D787" s="1310"/>
      <c r="E787" s="1310"/>
      <c r="F787" s="1310"/>
      <c r="G787" s="1310"/>
      <c r="H787" s="1310"/>
      <c r="I787" s="1310"/>
      <c r="J787" s="1310"/>
      <c r="K787" s="1311"/>
      <c r="L787" s="660" t="str">
        <f>IF(基本情報入力シート!M830="","",基本情報入力シート!M830)</f>
        <v/>
      </c>
      <c r="M787" s="660" t="str">
        <f>IF(基本情報入力シート!R830="","",基本情報入力シート!R830)</f>
        <v/>
      </c>
      <c r="N787" s="660" t="str">
        <f>IF(基本情報入力シート!W830="","",基本情報入力シート!W830)</f>
        <v/>
      </c>
      <c r="O787" s="660" t="str">
        <f>IF(基本情報入力シート!X830="","",基本情報入力シート!X830)</f>
        <v/>
      </c>
      <c r="P787" s="661" t="str">
        <f>IF(基本情報入力シート!Y830="","",基本情報入力シート!Y830)</f>
        <v/>
      </c>
      <c r="Q787" s="641" t="str">
        <f>IF(基本情報入力シート!Z830="","",基本情報入力シート!Z830)</f>
        <v/>
      </c>
      <c r="R787" s="662" t="str">
        <f>IF(基本情報入力シート!AA830="","",基本情報入力シート!AA830)</f>
        <v/>
      </c>
      <c r="S787" s="157"/>
      <c r="T787" s="663" t="str">
        <f>IF(P787="","",VLOOKUP(P787,【参考】数式用2!$A$3:$C$26,3,FALSE))</f>
        <v/>
      </c>
      <c r="U787" s="664" t="s">
        <v>121</v>
      </c>
      <c r="V787" s="158"/>
      <c r="W787" s="665" t="s">
        <v>122</v>
      </c>
      <c r="X787" s="158"/>
      <c r="Y787" s="664" t="s">
        <v>123</v>
      </c>
      <c r="Z787" s="158"/>
      <c r="AA787" s="664" t="s">
        <v>122</v>
      </c>
      <c r="AB787" s="158"/>
      <c r="AC787" s="664" t="s">
        <v>124</v>
      </c>
      <c r="AD787" s="306" t="s">
        <v>125</v>
      </c>
      <c r="AE787" s="666" t="str">
        <f t="shared" si="28"/>
        <v/>
      </c>
      <c r="AF787" s="667" t="s">
        <v>126</v>
      </c>
      <c r="AG787" s="668" t="str">
        <f t="shared" si="29"/>
        <v/>
      </c>
    </row>
    <row r="788" spans="1:33" ht="36.75" customHeight="1">
      <c r="A788" s="660">
        <f t="shared" si="32"/>
        <v>778</v>
      </c>
      <c r="B788" s="1309" t="str">
        <f>IF(基本情報入力シート!C831="","",基本情報入力シート!C831)</f>
        <v/>
      </c>
      <c r="C788" s="1310"/>
      <c r="D788" s="1310"/>
      <c r="E788" s="1310"/>
      <c r="F788" s="1310"/>
      <c r="G788" s="1310"/>
      <c r="H788" s="1310"/>
      <c r="I788" s="1310"/>
      <c r="J788" s="1310"/>
      <c r="K788" s="1311"/>
      <c r="L788" s="660" t="str">
        <f>IF(基本情報入力シート!M831="","",基本情報入力シート!M831)</f>
        <v/>
      </c>
      <c r="M788" s="660" t="str">
        <f>IF(基本情報入力シート!R831="","",基本情報入力シート!R831)</f>
        <v/>
      </c>
      <c r="N788" s="660" t="str">
        <f>IF(基本情報入力シート!W831="","",基本情報入力シート!W831)</f>
        <v/>
      </c>
      <c r="O788" s="660" t="str">
        <f>IF(基本情報入力シート!X831="","",基本情報入力シート!X831)</f>
        <v/>
      </c>
      <c r="P788" s="661" t="str">
        <f>IF(基本情報入力シート!Y831="","",基本情報入力シート!Y831)</f>
        <v/>
      </c>
      <c r="Q788" s="641" t="str">
        <f>IF(基本情報入力シート!Z831="","",基本情報入力シート!Z831)</f>
        <v/>
      </c>
      <c r="R788" s="662" t="str">
        <f>IF(基本情報入力シート!AA831="","",基本情報入力シート!AA831)</f>
        <v/>
      </c>
      <c r="S788" s="157"/>
      <c r="T788" s="663" t="str">
        <f>IF(P788="","",VLOOKUP(P788,【参考】数式用2!$A$3:$C$26,3,FALSE))</f>
        <v/>
      </c>
      <c r="U788" s="664" t="s">
        <v>121</v>
      </c>
      <c r="V788" s="158"/>
      <c r="W788" s="665" t="s">
        <v>122</v>
      </c>
      <c r="X788" s="158"/>
      <c r="Y788" s="664" t="s">
        <v>123</v>
      </c>
      <c r="Z788" s="158"/>
      <c r="AA788" s="664" t="s">
        <v>122</v>
      </c>
      <c r="AB788" s="158"/>
      <c r="AC788" s="664" t="s">
        <v>124</v>
      </c>
      <c r="AD788" s="306" t="s">
        <v>125</v>
      </c>
      <c r="AE788" s="666" t="str">
        <f t="shared" si="28"/>
        <v/>
      </c>
      <c r="AF788" s="667" t="s">
        <v>126</v>
      </c>
      <c r="AG788" s="668" t="str">
        <f t="shared" si="29"/>
        <v/>
      </c>
    </row>
    <row r="789" spans="1:33" ht="36.75" customHeight="1">
      <c r="A789" s="660">
        <f t="shared" si="32"/>
        <v>779</v>
      </c>
      <c r="B789" s="1309" t="str">
        <f>IF(基本情報入力シート!C832="","",基本情報入力シート!C832)</f>
        <v/>
      </c>
      <c r="C789" s="1310"/>
      <c r="D789" s="1310"/>
      <c r="E789" s="1310"/>
      <c r="F789" s="1310"/>
      <c r="G789" s="1310"/>
      <c r="H789" s="1310"/>
      <c r="I789" s="1310"/>
      <c r="J789" s="1310"/>
      <c r="K789" s="1311"/>
      <c r="L789" s="660" t="str">
        <f>IF(基本情報入力シート!M832="","",基本情報入力シート!M832)</f>
        <v/>
      </c>
      <c r="M789" s="660" t="str">
        <f>IF(基本情報入力シート!R832="","",基本情報入力シート!R832)</f>
        <v/>
      </c>
      <c r="N789" s="660" t="str">
        <f>IF(基本情報入力シート!W832="","",基本情報入力シート!W832)</f>
        <v/>
      </c>
      <c r="O789" s="660" t="str">
        <f>IF(基本情報入力シート!X832="","",基本情報入力シート!X832)</f>
        <v/>
      </c>
      <c r="P789" s="661" t="str">
        <f>IF(基本情報入力シート!Y832="","",基本情報入力シート!Y832)</f>
        <v/>
      </c>
      <c r="Q789" s="641" t="str">
        <f>IF(基本情報入力シート!Z832="","",基本情報入力シート!Z832)</f>
        <v/>
      </c>
      <c r="R789" s="662" t="str">
        <f>IF(基本情報入力シート!AA832="","",基本情報入力シート!AA832)</f>
        <v/>
      </c>
      <c r="S789" s="157"/>
      <c r="T789" s="663" t="str">
        <f>IF(P789="","",VLOOKUP(P789,【参考】数式用2!$A$3:$C$26,3,FALSE))</f>
        <v/>
      </c>
      <c r="U789" s="664" t="s">
        <v>121</v>
      </c>
      <c r="V789" s="158"/>
      <c r="W789" s="665" t="s">
        <v>122</v>
      </c>
      <c r="X789" s="158"/>
      <c r="Y789" s="664" t="s">
        <v>123</v>
      </c>
      <c r="Z789" s="158"/>
      <c r="AA789" s="664" t="s">
        <v>122</v>
      </c>
      <c r="AB789" s="158"/>
      <c r="AC789" s="664" t="s">
        <v>124</v>
      </c>
      <c r="AD789" s="306" t="s">
        <v>125</v>
      </c>
      <c r="AE789" s="666" t="str">
        <f t="shared" si="28"/>
        <v/>
      </c>
      <c r="AF789" s="667" t="s">
        <v>126</v>
      </c>
      <c r="AG789" s="668" t="str">
        <f t="shared" si="29"/>
        <v/>
      </c>
    </row>
    <row r="790" spans="1:33" ht="36.75" customHeight="1">
      <c r="A790" s="660">
        <f t="shared" si="32"/>
        <v>780</v>
      </c>
      <c r="B790" s="1309" t="str">
        <f>IF(基本情報入力シート!C833="","",基本情報入力シート!C833)</f>
        <v/>
      </c>
      <c r="C790" s="1310"/>
      <c r="D790" s="1310"/>
      <c r="E790" s="1310"/>
      <c r="F790" s="1310"/>
      <c r="G790" s="1310"/>
      <c r="H790" s="1310"/>
      <c r="I790" s="1310"/>
      <c r="J790" s="1310"/>
      <c r="K790" s="1311"/>
      <c r="L790" s="660" t="str">
        <f>IF(基本情報入力シート!M833="","",基本情報入力シート!M833)</f>
        <v/>
      </c>
      <c r="M790" s="660" t="str">
        <f>IF(基本情報入力シート!R833="","",基本情報入力シート!R833)</f>
        <v/>
      </c>
      <c r="N790" s="660" t="str">
        <f>IF(基本情報入力シート!W833="","",基本情報入力シート!W833)</f>
        <v/>
      </c>
      <c r="O790" s="660" t="str">
        <f>IF(基本情報入力シート!X833="","",基本情報入力シート!X833)</f>
        <v/>
      </c>
      <c r="P790" s="661" t="str">
        <f>IF(基本情報入力シート!Y833="","",基本情報入力シート!Y833)</f>
        <v/>
      </c>
      <c r="Q790" s="641" t="str">
        <f>IF(基本情報入力シート!Z833="","",基本情報入力シート!Z833)</f>
        <v/>
      </c>
      <c r="R790" s="662" t="str">
        <f>IF(基本情報入力シート!AA833="","",基本情報入力シート!AA833)</f>
        <v/>
      </c>
      <c r="S790" s="157"/>
      <c r="T790" s="663" t="str">
        <f>IF(P790="","",VLOOKUP(P790,【参考】数式用2!$A$3:$C$26,3,FALSE))</f>
        <v/>
      </c>
      <c r="U790" s="664" t="s">
        <v>121</v>
      </c>
      <c r="V790" s="158"/>
      <c r="W790" s="665" t="s">
        <v>122</v>
      </c>
      <c r="X790" s="158"/>
      <c r="Y790" s="664" t="s">
        <v>123</v>
      </c>
      <c r="Z790" s="158"/>
      <c r="AA790" s="664" t="s">
        <v>122</v>
      </c>
      <c r="AB790" s="158"/>
      <c r="AC790" s="664" t="s">
        <v>124</v>
      </c>
      <c r="AD790" s="306" t="s">
        <v>125</v>
      </c>
      <c r="AE790" s="666" t="str">
        <f t="shared" si="28"/>
        <v/>
      </c>
      <c r="AF790" s="667" t="s">
        <v>126</v>
      </c>
      <c r="AG790" s="668" t="str">
        <f t="shared" si="29"/>
        <v/>
      </c>
    </row>
    <row r="791" spans="1:33" ht="36.75" customHeight="1">
      <c r="A791" s="660">
        <f t="shared" si="32"/>
        <v>781</v>
      </c>
      <c r="B791" s="1309" t="str">
        <f>IF(基本情報入力シート!C834="","",基本情報入力シート!C834)</f>
        <v/>
      </c>
      <c r="C791" s="1310"/>
      <c r="D791" s="1310"/>
      <c r="E791" s="1310"/>
      <c r="F791" s="1310"/>
      <c r="G791" s="1310"/>
      <c r="H791" s="1310"/>
      <c r="I791" s="1310"/>
      <c r="J791" s="1310"/>
      <c r="K791" s="1311"/>
      <c r="L791" s="660" t="str">
        <f>IF(基本情報入力シート!M834="","",基本情報入力シート!M834)</f>
        <v/>
      </c>
      <c r="M791" s="660" t="str">
        <f>IF(基本情報入力シート!R834="","",基本情報入力シート!R834)</f>
        <v/>
      </c>
      <c r="N791" s="660" t="str">
        <f>IF(基本情報入力シート!W834="","",基本情報入力シート!W834)</f>
        <v/>
      </c>
      <c r="O791" s="660" t="str">
        <f>IF(基本情報入力シート!X834="","",基本情報入力シート!X834)</f>
        <v/>
      </c>
      <c r="P791" s="661" t="str">
        <f>IF(基本情報入力シート!Y834="","",基本情報入力シート!Y834)</f>
        <v/>
      </c>
      <c r="Q791" s="641" t="str">
        <f>IF(基本情報入力シート!Z834="","",基本情報入力シート!Z834)</f>
        <v/>
      </c>
      <c r="R791" s="662" t="str">
        <f>IF(基本情報入力シート!AA834="","",基本情報入力シート!AA834)</f>
        <v/>
      </c>
      <c r="S791" s="157"/>
      <c r="T791" s="663" t="str">
        <f>IF(P791="","",VLOOKUP(P791,【参考】数式用2!$A$3:$C$26,3,FALSE))</f>
        <v/>
      </c>
      <c r="U791" s="664" t="s">
        <v>121</v>
      </c>
      <c r="V791" s="158"/>
      <c r="W791" s="665" t="s">
        <v>122</v>
      </c>
      <c r="X791" s="158"/>
      <c r="Y791" s="664" t="s">
        <v>123</v>
      </c>
      <c r="Z791" s="158"/>
      <c r="AA791" s="664" t="s">
        <v>122</v>
      </c>
      <c r="AB791" s="158"/>
      <c r="AC791" s="664" t="s">
        <v>124</v>
      </c>
      <c r="AD791" s="306" t="s">
        <v>125</v>
      </c>
      <c r="AE791" s="666" t="str">
        <f t="shared" si="28"/>
        <v/>
      </c>
      <c r="AF791" s="667" t="s">
        <v>126</v>
      </c>
      <c r="AG791" s="668" t="str">
        <f t="shared" si="29"/>
        <v/>
      </c>
    </row>
    <row r="792" spans="1:33" ht="36.75" customHeight="1">
      <c r="A792" s="660">
        <f t="shared" si="32"/>
        <v>782</v>
      </c>
      <c r="B792" s="1309" t="str">
        <f>IF(基本情報入力シート!C835="","",基本情報入力シート!C835)</f>
        <v/>
      </c>
      <c r="C792" s="1310"/>
      <c r="D792" s="1310"/>
      <c r="E792" s="1310"/>
      <c r="F792" s="1310"/>
      <c r="G792" s="1310"/>
      <c r="H792" s="1310"/>
      <c r="I792" s="1310"/>
      <c r="J792" s="1310"/>
      <c r="K792" s="1311"/>
      <c r="L792" s="660" t="str">
        <f>IF(基本情報入力シート!M835="","",基本情報入力シート!M835)</f>
        <v/>
      </c>
      <c r="M792" s="660" t="str">
        <f>IF(基本情報入力シート!R835="","",基本情報入力シート!R835)</f>
        <v/>
      </c>
      <c r="N792" s="660" t="str">
        <f>IF(基本情報入力シート!W835="","",基本情報入力シート!W835)</f>
        <v/>
      </c>
      <c r="O792" s="660" t="str">
        <f>IF(基本情報入力シート!X835="","",基本情報入力シート!X835)</f>
        <v/>
      </c>
      <c r="P792" s="661" t="str">
        <f>IF(基本情報入力シート!Y835="","",基本情報入力シート!Y835)</f>
        <v/>
      </c>
      <c r="Q792" s="641" t="str">
        <f>IF(基本情報入力シート!Z835="","",基本情報入力シート!Z835)</f>
        <v/>
      </c>
      <c r="R792" s="662" t="str">
        <f>IF(基本情報入力シート!AA835="","",基本情報入力シート!AA835)</f>
        <v/>
      </c>
      <c r="S792" s="157"/>
      <c r="T792" s="663" t="str">
        <f>IF(P792="","",VLOOKUP(P792,【参考】数式用2!$A$3:$C$26,3,FALSE))</f>
        <v/>
      </c>
      <c r="U792" s="664" t="s">
        <v>121</v>
      </c>
      <c r="V792" s="158"/>
      <c r="W792" s="665" t="s">
        <v>122</v>
      </c>
      <c r="X792" s="158"/>
      <c r="Y792" s="664" t="s">
        <v>123</v>
      </c>
      <c r="Z792" s="158"/>
      <c r="AA792" s="664" t="s">
        <v>122</v>
      </c>
      <c r="AB792" s="158"/>
      <c r="AC792" s="664" t="s">
        <v>124</v>
      </c>
      <c r="AD792" s="306" t="s">
        <v>125</v>
      </c>
      <c r="AE792" s="666" t="str">
        <f t="shared" si="28"/>
        <v/>
      </c>
      <c r="AF792" s="667" t="s">
        <v>126</v>
      </c>
      <c r="AG792" s="668" t="str">
        <f t="shared" si="29"/>
        <v/>
      </c>
    </row>
    <row r="793" spans="1:33" ht="36.75" customHeight="1">
      <c r="A793" s="660">
        <f t="shared" si="32"/>
        <v>783</v>
      </c>
      <c r="B793" s="1309" t="str">
        <f>IF(基本情報入力シート!C836="","",基本情報入力シート!C836)</f>
        <v/>
      </c>
      <c r="C793" s="1310"/>
      <c r="D793" s="1310"/>
      <c r="E793" s="1310"/>
      <c r="F793" s="1310"/>
      <c r="G793" s="1310"/>
      <c r="H793" s="1310"/>
      <c r="I793" s="1310"/>
      <c r="J793" s="1310"/>
      <c r="K793" s="1311"/>
      <c r="L793" s="660" t="str">
        <f>IF(基本情報入力シート!M836="","",基本情報入力シート!M836)</f>
        <v/>
      </c>
      <c r="M793" s="660" t="str">
        <f>IF(基本情報入力シート!R836="","",基本情報入力シート!R836)</f>
        <v/>
      </c>
      <c r="N793" s="660" t="str">
        <f>IF(基本情報入力シート!W836="","",基本情報入力シート!W836)</f>
        <v/>
      </c>
      <c r="O793" s="660" t="str">
        <f>IF(基本情報入力シート!X836="","",基本情報入力シート!X836)</f>
        <v/>
      </c>
      <c r="P793" s="661" t="str">
        <f>IF(基本情報入力シート!Y836="","",基本情報入力シート!Y836)</f>
        <v/>
      </c>
      <c r="Q793" s="641" t="str">
        <f>IF(基本情報入力シート!Z836="","",基本情報入力シート!Z836)</f>
        <v/>
      </c>
      <c r="R793" s="662" t="str">
        <f>IF(基本情報入力シート!AA836="","",基本情報入力シート!AA836)</f>
        <v/>
      </c>
      <c r="S793" s="157"/>
      <c r="T793" s="663" t="str">
        <f>IF(P793="","",VLOOKUP(P793,【参考】数式用2!$A$3:$C$26,3,FALSE))</f>
        <v/>
      </c>
      <c r="U793" s="664" t="s">
        <v>121</v>
      </c>
      <c r="V793" s="158"/>
      <c r="W793" s="665" t="s">
        <v>122</v>
      </c>
      <c r="X793" s="158"/>
      <c r="Y793" s="664" t="s">
        <v>123</v>
      </c>
      <c r="Z793" s="158"/>
      <c r="AA793" s="664" t="s">
        <v>122</v>
      </c>
      <c r="AB793" s="158"/>
      <c r="AC793" s="664" t="s">
        <v>124</v>
      </c>
      <c r="AD793" s="306" t="s">
        <v>125</v>
      </c>
      <c r="AE793" s="666" t="str">
        <f t="shared" si="28"/>
        <v/>
      </c>
      <c r="AF793" s="667" t="s">
        <v>126</v>
      </c>
      <c r="AG793" s="668" t="str">
        <f t="shared" si="29"/>
        <v/>
      </c>
    </row>
    <row r="794" spans="1:33" ht="36.75" customHeight="1">
      <c r="A794" s="660">
        <f t="shared" si="32"/>
        <v>784</v>
      </c>
      <c r="B794" s="1309" t="str">
        <f>IF(基本情報入力シート!C837="","",基本情報入力シート!C837)</f>
        <v/>
      </c>
      <c r="C794" s="1310"/>
      <c r="D794" s="1310"/>
      <c r="E794" s="1310"/>
      <c r="F794" s="1310"/>
      <c r="G794" s="1310"/>
      <c r="H794" s="1310"/>
      <c r="I794" s="1310"/>
      <c r="J794" s="1310"/>
      <c r="K794" s="1311"/>
      <c r="L794" s="660" t="str">
        <f>IF(基本情報入力シート!M837="","",基本情報入力シート!M837)</f>
        <v/>
      </c>
      <c r="M794" s="660" t="str">
        <f>IF(基本情報入力シート!R837="","",基本情報入力シート!R837)</f>
        <v/>
      </c>
      <c r="N794" s="660" t="str">
        <f>IF(基本情報入力シート!W837="","",基本情報入力シート!W837)</f>
        <v/>
      </c>
      <c r="O794" s="660" t="str">
        <f>IF(基本情報入力シート!X837="","",基本情報入力シート!X837)</f>
        <v/>
      </c>
      <c r="P794" s="661" t="str">
        <f>IF(基本情報入力シート!Y837="","",基本情報入力シート!Y837)</f>
        <v/>
      </c>
      <c r="Q794" s="641" t="str">
        <f>IF(基本情報入力シート!Z837="","",基本情報入力シート!Z837)</f>
        <v/>
      </c>
      <c r="R794" s="662" t="str">
        <f>IF(基本情報入力シート!AA837="","",基本情報入力シート!AA837)</f>
        <v/>
      </c>
      <c r="S794" s="157"/>
      <c r="T794" s="663" t="str">
        <f>IF(P794="","",VLOOKUP(P794,【参考】数式用2!$A$3:$C$26,3,FALSE))</f>
        <v/>
      </c>
      <c r="U794" s="664" t="s">
        <v>121</v>
      </c>
      <c r="V794" s="158"/>
      <c r="W794" s="665" t="s">
        <v>122</v>
      </c>
      <c r="X794" s="158"/>
      <c r="Y794" s="664" t="s">
        <v>123</v>
      </c>
      <c r="Z794" s="158"/>
      <c r="AA794" s="664" t="s">
        <v>122</v>
      </c>
      <c r="AB794" s="158"/>
      <c r="AC794" s="664" t="s">
        <v>124</v>
      </c>
      <c r="AD794" s="306" t="s">
        <v>125</v>
      </c>
      <c r="AE794" s="666" t="str">
        <f t="shared" si="28"/>
        <v/>
      </c>
      <c r="AF794" s="667" t="s">
        <v>126</v>
      </c>
      <c r="AG794" s="668" t="str">
        <f t="shared" si="29"/>
        <v/>
      </c>
    </row>
    <row r="795" spans="1:33" ht="36.75" customHeight="1">
      <c r="A795" s="660">
        <f t="shared" si="32"/>
        <v>785</v>
      </c>
      <c r="B795" s="1309" t="str">
        <f>IF(基本情報入力シート!C838="","",基本情報入力シート!C838)</f>
        <v/>
      </c>
      <c r="C795" s="1310"/>
      <c r="D795" s="1310"/>
      <c r="E795" s="1310"/>
      <c r="F795" s="1310"/>
      <c r="G795" s="1310"/>
      <c r="H795" s="1310"/>
      <c r="I795" s="1310"/>
      <c r="J795" s="1310"/>
      <c r="K795" s="1311"/>
      <c r="L795" s="660" t="str">
        <f>IF(基本情報入力シート!M838="","",基本情報入力シート!M838)</f>
        <v/>
      </c>
      <c r="M795" s="660" t="str">
        <f>IF(基本情報入力シート!R838="","",基本情報入力シート!R838)</f>
        <v/>
      </c>
      <c r="N795" s="660" t="str">
        <f>IF(基本情報入力シート!W838="","",基本情報入力シート!W838)</f>
        <v/>
      </c>
      <c r="O795" s="660" t="str">
        <f>IF(基本情報入力シート!X838="","",基本情報入力シート!X838)</f>
        <v/>
      </c>
      <c r="P795" s="661" t="str">
        <f>IF(基本情報入力シート!Y838="","",基本情報入力シート!Y838)</f>
        <v/>
      </c>
      <c r="Q795" s="641" t="str">
        <f>IF(基本情報入力シート!Z838="","",基本情報入力シート!Z838)</f>
        <v/>
      </c>
      <c r="R795" s="662" t="str">
        <f>IF(基本情報入力シート!AA838="","",基本情報入力シート!AA838)</f>
        <v/>
      </c>
      <c r="S795" s="157"/>
      <c r="T795" s="663" t="str">
        <f>IF(P795="","",VLOOKUP(P795,【参考】数式用2!$A$3:$C$26,3,FALSE))</f>
        <v/>
      </c>
      <c r="U795" s="664" t="s">
        <v>121</v>
      </c>
      <c r="V795" s="158"/>
      <c r="W795" s="665" t="s">
        <v>122</v>
      </c>
      <c r="X795" s="158"/>
      <c r="Y795" s="664" t="s">
        <v>123</v>
      </c>
      <c r="Z795" s="158"/>
      <c r="AA795" s="664" t="s">
        <v>122</v>
      </c>
      <c r="AB795" s="158"/>
      <c r="AC795" s="664" t="s">
        <v>124</v>
      </c>
      <c r="AD795" s="306" t="s">
        <v>125</v>
      </c>
      <c r="AE795" s="666" t="str">
        <f t="shared" si="28"/>
        <v/>
      </c>
      <c r="AF795" s="667" t="s">
        <v>126</v>
      </c>
      <c r="AG795" s="668" t="str">
        <f t="shared" si="29"/>
        <v/>
      </c>
    </row>
    <row r="796" spans="1:33" ht="36.75" customHeight="1">
      <c r="A796" s="660">
        <f t="shared" si="32"/>
        <v>786</v>
      </c>
      <c r="B796" s="1309" t="str">
        <f>IF(基本情報入力シート!C839="","",基本情報入力シート!C839)</f>
        <v/>
      </c>
      <c r="C796" s="1310"/>
      <c r="D796" s="1310"/>
      <c r="E796" s="1310"/>
      <c r="F796" s="1310"/>
      <c r="G796" s="1310"/>
      <c r="H796" s="1310"/>
      <c r="I796" s="1310"/>
      <c r="J796" s="1310"/>
      <c r="K796" s="1311"/>
      <c r="L796" s="660" t="str">
        <f>IF(基本情報入力シート!M839="","",基本情報入力シート!M839)</f>
        <v/>
      </c>
      <c r="M796" s="660" t="str">
        <f>IF(基本情報入力シート!R839="","",基本情報入力シート!R839)</f>
        <v/>
      </c>
      <c r="N796" s="660" t="str">
        <f>IF(基本情報入力シート!W839="","",基本情報入力シート!W839)</f>
        <v/>
      </c>
      <c r="O796" s="660" t="str">
        <f>IF(基本情報入力シート!X839="","",基本情報入力シート!X839)</f>
        <v/>
      </c>
      <c r="P796" s="661" t="str">
        <f>IF(基本情報入力シート!Y839="","",基本情報入力シート!Y839)</f>
        <v/>
      </c>
      <c r="Q796" s="641" t="str">
        <f>IF(基本情報入力シート!Z839="","",基本情報入力シート!Z839)</f>
        <v/>
      </c>
      <c r="R796" s="662" t="str">
        <f>IF(基本情報入力シート!AA839="","",基本情報入力シート!AA839)</f>
        <v/>
      </c>
      <c r="S796" s="157"/>
      <c r="T796" s="663" t="str">
        <f>IF(P796="","",VLOOKUP(P796,【参考】数式用2!$A$3:$C$26,3,FALSE))</f>
        <v/>
      </c>
      <c r="U796" s="664" t="s">
        <v>121</v>
      </c>
      <c r="V796" s="158"/>
      <c r="W796" s="665" t="s">
        <v>122</v>
      </c>
      <c r="X796" s="158"/>
      <c r="Y796" s="664" t="s">
        <v>123</v>
      </c>
      <c r="Z796" s="158"/>
      <c r="AA796" s="664" t="s">
        <v>122</v>
      </c>
      <c r="AB796" s="158"/>
      <c r="AC796" s="664" t="s">
        <v>124</v>
      </c>
      <c r="AD796" s="306" t="s">
        <v>125</v>
      </c>
      <c r="AE796" s="666" t="str">
        <f t="shared" si="28"/>
        <v/>
      </c>
      <c r="AF796" s="667" t="s">
        <v>126</v>
      </c>
      <c r="AG796" s="668" t="str">
        <f t="shared" si="29"/>
        <v/>
      </c>
    </row>
    <row r="797" spans="1:33" ht="36.75" customHeight="1">
      <c r="A797" s="660">
        <f t="shared" si="32"/>
        <v>787</v>
      </c>
      <c r="B797" s="1309" t="str">
        <f>IF(基本情報入力シート!C840="","",基本情報入力シート!C840)</f>
        <v/>
      </c>
      <c r="C797" s="1310"/>
      <c r="D797" s="1310"/>
      <c r="E797" s="1310"/>
      <c r="F797" s="1310"/>
      <c r="G797" s="1310"/>
      <c r="H797" s="1310"/>
      <c r="I797" s="1310"/>
      <c r="J797" s="1310"/>
      <c r="K797" s="1311"/>
      <c r="L797" s="660" t="str">
        <f>IF(基本情報入力シート!M840="","",基本情報入力シート!M840)</f>
        <v/>
      </c>
      <c r="M797" s="660" t="str">
        <f>IF(基本情報入力シート!R840="","",基本情報入力シート!R840)</f>
        <v/>
      </c>
      <c r="N797" s="660" t="str">
        <f>IF(基本情報入力シート!W840="","",基本情報入力シート!W840)</f>
        <v/>
      </c>
      <c r="O797" s="660" t="str">
        <f>IF(基本情報入力シート!X840="","",基本情報入力シート!X840)</f>
        <v/>
      </c>
      <c r="P797" s="661" t="str">
        <f>IF(基本情報入力シート!Y840="","",基本情報入力シート!Y840)</f>
        <v/>
      </c>
      <c r="Q797" s="641" t="str">
        <f>IF(基本情報入力シート!Z840="","",基本情報入力シート!Z840)</f>
        <v/>
      </c>
      <c r="R797" s="662" t="str">
        <f>IF(基本情報入力シート!AA840="","",基本情報入力シート!AA840)</f>
        <v/>
      </c>
      <c r="S797" s="157"/>
      <c r="T797" s="663" t="str">
        <f>IF(P797="","",VLOOKUP(P797,【参考】数式用2!$A$3:$C$26,3,FALSE))</f>
        <v/>
      </c>
      <c r="U797" s="664" t="s">
        <v>121</v>
      </c>
      <c r="V797" s="158"/>
      <c r="W797" s="665" t="s">
        <v>122</v>
      </c>
      <c r="X797" s="158"/>
      <c r="Y797" s="664" t="s">
        <v>123</v>
      </c>
      <c r="Z797" s="158"/>
      <c r="AA797" s="664" t="s">
        <v>122</v>
      </c>
      <c r="AB797" s="158"/>
      <c r="AC797" s="664" t="s">
        <v>124</v>
      </c>
      <c r="AD797" s="306" t="s">
        <v>125</v>
      </c>
      <c r="AE797" s="666" t="str">
        <f t="shared" si="28"/>
        <v/>
      </c>
      <c r="AF797" s="667" t="s">
        <v>126</v>
      </c>
      <c r="AG797" s="668" t="str">
        <f t="shared" si="29"/>
        <v/>
      </c>
    </row>
    <row r="798" spans="1:33" ht="36.75" customHeight="1">
      <c r="A798" s="660">
        <f t="shared" si="32"/>
        <v>788</v>
      </c>
      <c r="B798" s="1309" t="str">
        <f>IF(基本情報入力シート!C841="","",基本情報入力シート!C841)</f>
        <v/>
      </c>
      <c r="C798" s="1310"/>
      <c r="D798" s="1310"/>
      <c r="E798" s="1310"/>
      <c r="F798" s="1310"/>
      <c r="G798" s="1310"/>
      <c r="H798" s="1310"/>
      <c r="I798" s="1310"/>
      <c r="J798" s="1310"/>
      <c r="K798" s="1311"/>
      <c r="L798" s="660" t="str">
        <f>IF(基本情報入力シート!M841="","",基本情報入力シート!M841)</f>
        <v/>
      </c>
      <c r="M798" s="660" t="str">
        <f>IF(基本情報入力シート!R841="","",基本情報入力シート!R841)</f>
        <v/>
      </c>
      <c r="N798" s="660" t="str">
        <f>IF(基本情報入力シート!W841="","",基本情報入力シート!W841)</f>
        <v/>
      </c>
      <c r="O798" s="660" t="str">
        <f>IF(基本情報入力シート!X841="","",基本情報入力シート!X841)</f>
        <v/>
      </c>
      <c r="P798" s="661" t="str">
        <f>IF(基本情報入力シート!Y841="","",基本情報入力シート!Y841)</f>
        <v/>
      </c>
      <c r="Q798" s="641" t="str">
        <f>IF(基本情報入力シート!Z841="","",基本情報入力シート!Z841)</f>
        <v/>
      </c>
      <c r="R798" s="662" t="str">
        <f>IF(基本情報入力シート!AA841="","",基本情報入力シート!AA841)</f>
        <v/>
      </c>
      <c r="S798" s="157"/>
      <c r="T798" s="663" t="str">
        <f>IF(P798="","",VLOOKUP(P798,【参考】数式用2!$A$3:$C$26,3,FALSE))</f>
        <v/>
      </c>
      <c r="U798" s="664" t="s">
        <v>121</v>
      </c>
      <c r="V798" s="158"/>
      <c r="W798" s="665" t="s">
        <v>122</v>
      </c>
      <c r="X798" s="158"/>
      <c r="Y798" s="664" t="s">
        <v>123</v>
      </c>
      <c r="Z798" s="158"/>
      <c r="AA798" s="664" t="s">
        <v>122</v>
      </c>
      <c r="AB798" s="158"/>
      <c r="AC798" s="664" t="s">
        <v>124</v>
      </c>
      <c r="AD798" s="306" t="s">
        <v>125</v>
      </c>
      <c r="AE798" s="666" t="str">
        <f t="shared" si="28"/>
        <v/>
      </c>
      <c r="AF798" s="667" t="s">
        <v>126</v>
      </c>
      <c r="AG798" s="668" t="str">
        <f t="shared" si="29"/>
        <v/>
      </c>
    </row>
    <row r="799" spans="1:33" ht="36.75" customHeight="1">
      <c r="A799" s="660">
        <f t="shared" si="32"/>
        <v>789</v>
      </c>
      <c r="B799" s="1309" t="str">
        <f>IF(基本情報入力シート!C842="","",基本情報入力シート!C842)</f>
        <v/>
      </c>
      <c r="C799" s="1310"/>
      <c r="D799" s="1310"/>
      <c r="E799" s="1310"/>
      <c r="F799" s="1310"/>
      <c r="G799" s="1310"/>
      <c r="H799" s="1310"/>
      <c r="I799" s="1310"/>
      <c r="J799" s="1310"/>
      <c r="K799" s="1311"/>
      <c r="L799" s="660" t="str">
        <f>IF(基本情報入力シート!M842="","",基本情報入力シート!M842)</f>
        <v/>
      </c>
      <c r="M799" s="660" t="str">
        <f>IF(基本情報入力シート!R842="","",基本情報入力シート!R842)</f>
        <v/>
      </c>
      <c r="N799" s="660" t="str">
        <f>IF(基本情報入力シート!W842="","",基本情報入力シート!W842)</f>
        <v/>
      </c>
      <c r="O799" s="660" t="str">
        <f>IF(基本情報入力シート!X842="","",基本情報入力シート!X842)</f>
        <v/>
      </c>
      <c r="P799" s="661" t="str">
        <f>IF(基本情報入力シート!Y842="","",基本情報入力シート!Y842)</f>
        <v/>
      </c>
      <c r="Q799" s="641" t="str">
        <f>IF(基本情報入力シート!Z842="","",基本情報入力シート!Z842)</f>
        <v/>
      </c>
      <c r="R799" s="662" t="str">
        <f>IF(基本情報入力シート!AA842="","",基本情報入力シート!AA842)</f>
        <v/>
      </c>
      <c r="S799" s="157"/>
      <c r="T799" s="663" t="str">
        <f>IF(P799="","",VLOOKUP(P799,【参考】数式用2!$A$3:$C$26,3,FALSE))</f>
        <v/>
      </c>
      <c r="U799" s="664" t="s">
        <v>121</v>
      </c>
      <c r="V799" s="158"/>
      <c r="W799" s="665" t="s">
        <v>122</v>
      </c>
      <c r="X799" s="158"/>
      <c r="Y799" s="664" t="s">
        <v>123</v>
      </c>
      <c r="Z799" s="158"/>
      <c r="AA799" s="664" t="s">
        <v>122</v>
      </c>
      <c r="AB799" s="158"/>
      <c r="AC799" s="664" t="s">
        <v>124</v>
      </c>
      <c r="AD799" s="306" t="s">
        <v>125</v>
      </c>
      <c r="AE799" s="666" t="str">
        <f t="shared" si="28"/>
        <v/>
      </c>
      <c r="AF799" s="667" t="s">
        <v>126</v>
      </c>
      <c r="AG799" s="668" t="str">
        <f t="shared" si="29"/>
        <v/>
      </c>
    </row>
    <row r="800" spans="1:33" ht="36.75" customHeight="1">
      <c r="A800" s="660">
        <f t="shared" si="32"/>
        <v>790</v>
      </c>
      <c r="B800" s="1309" t="str">
        <f>IF(基本情報入力シート!C843="","",基本情報入力シート!C843)</f>
        <v/>
      </c>
      <c r="C800" s="1310"/>
      <c r="D800" s="1310"/>
      <c r="E800" s="1310"/>
      <c r="F800" s="1310"/>
      <c r="G800" s="1310"/>
      <c r="H800" s="1310"/>
      <c r="I800" s="1310"/>
      <c r="J800" s="1310"/>
      <c r="K800" s="1311"/>
      <c r="L800" s="660" t="str">
        <f>IF(基本情報入力シート!M843="","",基本情報入力シート!M843)</f>
        <v/>
      </c>
      <c r="M800" s="660" t="str">
        <f>IF(基本情報入力シート!R843="","",基本情報入力シート!R843)</f>
        <v/>
      </c>
      <c r="N800" s="660" t="str">
        <f>IF(基本情報入力シート!W843="","",基本情報入力シート!W843)</f>
        <v/>
      </c>
      <c r="O800" s="660" t="str">
        <f>IF(基本情報入力シート!X843="","",基本情報入力シート!X843)</f>
        <v/>
      </c>
      <c r="P800" s="661" t="str">
        <f>IF(基本情報入力シート!Y843="","",基本情報入力シート!Y843)</f>
        <v/>
      </c>
      <c r="Q800" s="641" t="str">
        <f>IF(基本情報入力シート!Z843="","",基本情報入力シート!Z843)</f>
        <v/>
      </c>
      <c r="R800" s="662" t="str">
        <f>IF(基本情報入力シート!AA843="","",基本情報入力シート!AA843)</f>
        <v/>
      </c>
      <c r="S800" s="157"/>
      <c r="T800" s="663" t="str">
        <f>IF(P800="","",VLOOKUP(P800,【参考】数式用2!$A$3:$C$26,3,FALSE))</f>
        <v/>
      </c>
      <c r="U800" s="664" t="s">
        <v>121</v>
      </c>
      <c r="V800" s="158"/>
      <c r="W800" s="665" t="s">
        <v>122</v>
      </c>
      <c r="X800" s="158"/>
      <c r="Y800" s="664" t="s">
        <v>123</v>
      </c>
      <c r="Z800" s="158"/>
      <c r="AA800" s="664" t="s">
        <v>122</v>
      </c>
      <c r="AB800" s="158"/>
      <c r="AC800" s="664" t="s">
        <v>124</v>
      </c>
      <c r="AD800" s="306" t="s">
        <v>125</v>
      </c>
      <c r="AE800" s="666" t="str">
        <f t="shared" si="28"/>
        <v/>
      </c>
      <c r="AF800" s="667" t="s">
        <v>126</v>
      </c>
      <c r="AG800" s="668" t="str">
        <f t="shared" si="29"/>
        <v/>
      </c>
    </row>
    <row r="801" spans="1:33" ht="36.75" customHeight="1">
      <c r="A801" s="660">
        <f t="shared" si="32"/>
        <v>791</v>
      </c>
      <c r="B801" s="1309" t="str">
        <f>IF(基本情報入力シート!C844="","",基本情報入力シート!C844)</f>
        <v/>
      </c>
      <c r="C801" s="1310"/>
      <c r="D801" s="1310"/>
      <c r="E801" s="1310"/>
      <c r="F801" s="1310"/>
      <c r="G801" s="1310"/>
      <c r="H801" s="1310"/>
      <c r="I801" s="1310"/>
      <c r="J801" s="1310"/>
      <c r="K801" s="1311"/>
      <c r="L801" s="660" t="str">
        <f>IF(基本情報入力シート!M844="","",基本情報入力シート!M844)</f>
        <v/>
      </c>
      <c r="M801" s="660" t="str">
        <f>IF(基本情報入力シート!R844="","",基本情報入力シート!R844)</f>
        <v/>
      </c>
      <c r="N801" s="660" t="str">
        <f>IF(基本情報入力シート!W844="","",基本情報入力シート!W844)</f>
        <v/>
      </c>
      <c r="O801" s="660" t="str">
        <f>IF(基本情報入力シート!X844="","",基本情報入力シート!X844)</f>
        <v/>
      </c>
      <c r="P801" s="661" t="str">
        <f>IF(基本情報入力シート!Y844="","",基本情報入力シート!Y844)</f>
        <v/>
      </c>
      <c r="Q801" s="641" t="str">
        <f>IF(基本情報入力シート!Z844="","",基本情報入力シート!Z844)</f>
        <v/>
      </c>
      <c r="R801" s="662" t="str">
        <f>IF(基本情報入力シート!AA844="","",基本情報入力シート!AA844)</f>
        <v/>
      </c>
      <c r="S801" s="157"/>
      <c r="T801" s="663" t="str">
        <f>IF(P801="","",VLOOKUP(P801,【参考】数式用2!$A$3:$C$26,3,FALSE))</f>
        <v/>
      </c>
      <c r="U801" s="664" t="s">
        <v>121</v>
      </c>
      <c r="V801" s="158"/>
      <c r="W801" s="665" t="s">
        <v>122</v>
      </c>
      <c r="X801" s="158"/>
      <c r="Y801" s="664" t="s">
        <v>123</v>
      </c>
      <c r="Z801" s="158"/>
      <c r="AA801" s="664" t="s">
        <v>122</v>
      </c>
      <c r="AB801" s="158"/>
      <c r="AC801" s="664" t="s">
        <v>124</v>
      </c>
      <c r="AD801" s="306" t="s">
        <v>125</v>
      </c>
      <c r="AE801" s="666" t="str">
        <f t="shared" si="28"/>
        <v/>
      </c>
      <c r="AF801" s="667" t="s">
        <v>126</v>
      </c>
      <c r="AG801" s="668" t="str">
        <f t="shared" si="29"/>
        <v/>
      </c>
    </row>
    <row r="802" spans="1:33" ht="36.75" customHeight="1">
      <c r="A802" s="660">
        <f t="shared" si="32"/>
        <v>792</v>
      </c>
      <c r="B802" s="1309" t="str">
        <f>IF(基本情報入力シート!C845="","",基本情報入力シート!C845)</f>
        <v/>
      </c>
      <c r="C802" s="1310"/>
      <c r="D802" s="1310"/>
      <c r="E802" s="1310"/>
      <c r="F802" s="1310"/>
      <c r="G802" s="1310"/>
      <c r="H802" s="1310"/>
      <c r="I802" s="1310"/>
      <c r="J802" s="1310"/>
      <c r="K802" s="1311"/>
      <c r="L802" s="660" t="str">
        <f>IF(基本情報入力シート!M845="","",基本情報入力シート!M845)</f>
        <v/>
      </c>
      <c r="M802" s="660" t="str">
        <f>IF(基本情報入力シート!R845="","",基本情報入力シート!R845)</f>
        <v/>
      </c>
      <c r="N802" s="660" t="str">
        <f>IF(基本情報入力シート!W845="","",基本情報入力シート!W845)</f>
        <v/>
      </c>
      <c r="O802" s="660" t="str">
        <f>IF(基本情報入力シート!X845="","",基本情報入力シート!X845)</f>
        <v/>
      </c>
      <c r="P802" s="661" t="str">
        <f>IF(基本情報入力シート!Y845="","",基本情報入力シート!Y845)</f>
        <v/>
      </c>
      <c r="Q802" s="641" t="str">
        <f>IF(基本情報入力シート!Z845="","",基本情報入力シート!Z845)</f>
        <v/>
      </c>
      <c r="R802" s="662" t="str">
        <f>IF(基本情報入力シート!AA845="","",基本情報入力シート!AA845)</f>
        <v/>
      </c>
      <c r="S802" s="157"/>
      <c r="T802" s="663" t="str">
        <f>IF(P802="","",VLOOKUP(P802,【参考】数式用2!$A$3:$C$26,3,FALSE))</f>
        <v/>
      </c>
      <c r="U802" s="664" t="s">
        <v>121</v>
      </c>
      <c r="V802" s="158"/>
      <c r="W802" s="665" t="s">
        <v>122</v>
      </c>
      <c r="X802" s="158"/>
      <c r="Y802" s="664" t="s">
        <v>123</v>
      </c>
      <c r="Z802" s="158"/>
      <c r="AA802" s="664" t="s">
        <v>122</v>
      </c>
      <c r="AB802" s="158"/>
      <c r="AC802" s="664" t="s">
        <v>124</v>
      </c>
      <c r="AD802" s="306" t="s">
        <v>125</v>
      </c>
      <c r="AE802" s="666" t="str">
        <f t="shared" si="28"/>
        <v/>
      </c>
      <c r="AF802" s="667" t="s">
        <v>126</v>
      </c>
      <c r="AG802" s="668" t="str">
        <f t="shared" si="29"/>
        <v/>
      </c>
    </row>
    <row r="803" spans="1:33" ht="36.75" customHeight="1">
      <c r="A803" s="660">
        <f t="shared" si="32"/>
        <v>793</v>
      </c>
      <c r="B803" s="1309" t="str">
        <f>IF(基本情報入力シート!C846="","",基本情報入力シート!C846)</f>
        <v/>
      </c>
      <c r="C803" s="1310"/>
      <c r="D803" s="1310"/>
      <c r="E803" s="1310"/>
      <c r="F803" s="1310"/>
      <c r="G803" s="1310"/>
      <c r="H803" s="1310"/>
      <c r="I803" s="1310"/>
      <c r="J803" s="1310"/>
      <c r="K803" s="1311"/>
      <c r="L803" s="660" t="str">
        <f>IF(基本情報入力シート!M846="","",基本情報入力シート!M846)</f>
        <v/>
      </c>
      <c r="M803" s="660" t="str">
        <f>IF(基本情報入力シート!R846="","",基本情報入力シート!R846)</f>
        <v/>
      </c>
      <c r="N803" s="660" t="str">
        <f>IF(基本情報入力シート!W846="","",基本情報入力シート!W846)</f>
        <v/>
      </c>
      <c r="O803" s="660" t="str">
        <f>IF(基本情報入力シート!X846="","",基本情報入力シート!X846)</f>
        <v/>
      </c>
      <c r="P803" s="661" t="str">
        <f>IF(基本情報入力シート!Y846="","",基本情報入力シート!Y846)</f>
        <v/>
      </c>
      <c r="Q803" s="641" t="str">
        <f>IF(基本情報入力シート!Z846="","",基本情報入力シート!Z846)</f>
        <v/>
      </c>
      <c r="R803" s="662" t="str">
        <f>IF(基本情報入力シート!AA846="","",基本情報入力シート!AA846)</f>
        <v/>
      </c>
      <c r="S803" s="157"/>
      <c r="T803" s="663" t="str">
        <f>IF(P803="","",VLOOKUP(P803,【参考】数式用2!$A$3:$C$26,3,FALSE))</f>
        <v/>
      </c>
      <c r="U803" s="664" t="s">
        <v>121</v>
      </c>
      <c r="V803" s="158"/>
      <c r="W803" s="665" t="s">
        <v>122</v>
      </c>
      <c r="X803" s="158"/>
      <c r="Y803" s="664" t="s">
        <v>123</v>
      </c>
      <c r="Z803" s="158"/>
      <c r="AA803" s="664" t="s">
        <v>122</v>
      </c>
      <c r="AB803" s="158"/>
      <c r="AC803" s="664" t="s">
        <v>124</v>
      </c>
      <c r="AD803" s="306" t="s">
        <v>125</v>
      </c>
      <c r="AE803" s="666" t="str">
        <f t="shared" si="28"/>
        <v/>
      </c>
      <c r="AF803" s="667" t="s">
        <v>126</v>
      </c>
      <c r="AG803" s="668" t="str">
        <f t="shared" si="29"/>
        <v/>
      </c>
    </row>
    <row r="804" spans="1:33" ht="36.75" customHeight="1">
      <c r="A804" s="660">
        <f t="shared" si="32"/>
        <v>794</v>
      </c>
      <c r="B804" s="1309" t="str">
        <f>IF(基本情報入力シート!C847="","",基本情報入力シート!C847)</f>
        <v/>
      </c>
      <c r="C804" s="1310"/>
      <c r="D804" s="1310"/>
      <c r="E804" s="1310"/>
      <c r="F804" s="1310"/>
      <c r="G804" s="1310"/>
      <c r="H804" s="1310"/>
      <c r="I804" s="1310"/>
      <c r="J804" s="1310"/>
      <c r="K804" s="1311"/>
      <c r="L804" s="660" t="str">
        <f>IF(基本情報入力シート!M847="","",基本情報入力シート!M847)</f>
        <v/>
      </c>
      <c r="M804" s="660" t="str">
        <f>IF(基本情報入力シート!R847="","",基本情報入力シート!R847)</f>
        <v/>
      </c>
      <c r="N804" s="660" t="str">
        <f>IF(基本情報入力シート!W847="","",基本情報入力シート!W847)</f>
        <v/>
      </c>
      <c r="O804" s="660" t="str">
        <f>IF(基本情報入力シート!X847="","",基本情報入力シート!X847)</f>
        <v/>
      </c>
      <c r="P804" s="661" t="str">
        <f>IF(基本情報入力シート!Y847="","",基本情報入力シート!Y847)</f>
        <v/>
      </c>
      <c r="Q804" s="641" t="str">
        <f>IF(基本情報入力シート!Z847="","",基本情報入力シート!Z847)</f>
        <v/>
      </c>
      <c r="R804" s="662" t="str">
        <f>IF(基本情報入力シート!AA847="","",基本情報入力シート!AA847)</f>
        <v/>
      </c>
      <c r="S804" s="157"/>
      <c r="T804" s="663" t="str">
        <f>IF(P804="","",VLOOKUP(P804,【参考】数式用2!$A$3:$C$26,3,FALSE))</f>
        <v/>
      </c>
      <c r="U804" s="664" t="s">
        <v>121</v>
      </c>
      <c r="V804" s="158"/>
      <c r="W804" s="665" t="s">
        <v>122</v>
      </c>
      <c r="X804" s="158"/>
      <c r="Y804" s="664" t="s">
        <v>123</v>
      </c>
      <c r="Z804" s="158"/>
      <c r="AA804" s="664" t="s">
        <v>122</v>
      </c>
      <c r="AB804" s="158"/>
      <c r="AC804" s="664" t="s">
        <v>124</v>
      </c>
      <c r="AD804" s="306" t="s">
        <v>125</v>
      </c>
      <c r="AE804" s="666" t="str">
        <f t="shared" si="28"/>
        <v/>
      </c>
      <c r="AF804" s="667" t="s">
        <v>126</v>
      </c>
      <c r="AG804" s="668" t="str">
        <f t="shared" si="29"/>
        <v/>
      </c>
    </row>
    <row r="805" spans="1:33" ht="36.75" customHeight="1">
      <c r="A805" s="660">
        <f t="shared" si="32"/>
        <v>795</v>
      </c>
      <c r="B805" s="1309" t="str">
        <f>IF(基本情報入力シート!C848="","",基本情報入力シート!C848)</f>
        <v/>
      </c>
      <c r="C805" s="1310"/>
      <c r="D805" s="1310"/>
      <c r="E805" s="1310"/>
      <c r="F805" s="1310"/>
      <c r="G805" s="1310"/>
      <c r="H805" s="1310"/>
      <c r="I805" s="1310"/>
      <c r="J805" s="1310"/>
      <c r="K805" s="1311"/>
      <c r="L805" s="660" t="str">
        <f>IF(基本情報入力シート!M848="","",基本情報入力シート!M848)</f>
        <v/>
      </c>
      <c r="M805" s="660" t="str">
        <f>IF(基本情報入力シート!R848="","",基本情報入力シート!R848)</f>
        <v/>
      </c>
      <c r="N805" s="660" t="str">
        <f>IF(基本情報入力シート!W848="","",基本情報入力シート!W848)</f>
        <v/>
      </c>
      <c r="O805" s="660" t="str">
        <f>IF(基本情報入力シート!X848="","",基本情報入力シート!X848)</f>
        <v/>
      </c>
      <c r="P805" s="661" t="str">
        <f>IF(基本情報入力シート!Y848="","",基本情報入力シート!Y848)</f>
        <v/>
      </c>
      <c r="Q805" s="641" t="str">
        <f>IF(基本情報入力シート!Z848="","",基本情報入力シート!Z848)</f>
        <v/>
      </c>
      <c r="R805" s="662" t="str">
        <f>IF(基本情報入力シート!AA848="","",基本情報入力シート!AA848)</f>
        <v/>
      </c>
      <c r="S805" s="157"/>
      <c r="T805" s="663" t="str">
        <f>IF(P805="","",VLOOKUP(P805,【参考】数式用2!$A$3:$C$26,3,FALSE))</f>
        <v/>
      </c>
      <c r="U805" s="664" t="s">
        <v>121</v>
      </c>
      <c r="V805" s="158"/>
      <c r="W805" s="665" t="s">
        <v>122</v>
      </c>
      <c r="X805" s="158"/>
      <c r="Y805" s="664" t="s">
        <v>123</v>
      </c>
      <c r="Z805" s="158"/>
      <c r="AA805" s="664" t="s">
        <v>122</v>
      </c>
      <c r="AB805" s="158"/>
      <c r="AC805" s="664" t="s">
        <v>124</v>
      </c>
      <c r="AD805" s="306" t="s">
        <v>125</v>
      </c>
      <c r="AE805" s="666" t="str">
        <f t="shared" si="28"/>
        <v/>
      </c>
      <c r="AF805" s="667" t="s">
        <v>126</v>
      </c>
      <c r="AG805" s="668" t="str">
        <f t="shared" si="29"/>
        <v/>
      </c>
    </row>
    <row r="806" spans="1:33" ht="36.75" customHeight="1">
      <c r="A806" s="660">
        <f t="shared" si="32"/>
        <v>796</v>
      </c>
      <c r="B806" s="1309" t="str">
        <f>IF(基本情報入力シート!C849="","",基本情報入力シート!C849)</f>
        <v/>
      </c>
      <c r="C806" s="1310"/>
      <c r="D806" s="1310"/>
      <c r="E806" s="1310"/>
      <c r="F806" s="1310"/>
      <c r="G806" s="1310"/>
      <c r="H806" s="1310"/>
      <c r="I806" s="1310"/>
      <c r="J806" s="1310"/>
      <c r="K806" s="1311"/>
      <c r="L806" s="660" t="str">
        <f>IF(基本情報入力シート!M849="","",基本情報入力シート!M849)</f>
        <v/>
      </c>
      <c r="M806" s="660" t="str">
        <f>IF(基本情報入力シート!R849="","",基本情報入力シート!R849)</f>
        <v/>
      </c>
      <c r="N806" s="660" t="str">
        <f>IF(基本情報入力シート!W849="","",基本情報入力シート!W849)</f>
        <v/>
      </c>
      <c r="O806" s="660" t="str">
        <f>IF(基本情報入力シート!X849="","",基本情報入力シート!X849)</f>
        <v/>
      </c>
      <c r="P806" s="661" t="str">
        <f>IF(基本情報入力シート!Y849="","",基本情報入力シート!Y849)</f>
        <v/>
      </c>
      <c r="Q806" s="641" t="str">
        <f>IF(基本情報入力シート!Z849="","",基本情報入力シート!Z849)</f>
        <v/>
      </c>
      <c r="R806" s="662" t="str">
        <f>IF(基本情報入力シート!AA849="","",基本情報入力シート!AA849)</f>
        <v/>
      </c>
      <c r="S806" s="157"/>
      <c r="T806" s="663" t="str">
        <f>IF(P806="","",VLOOKUP(P806,【参考】数式用2!$A$3:$C$26,3,FALSE))</f>
        <v/>
      </c>
      <c r="U806" s="664" t="s">
        <v>121</v>
      </c>
      <c r="V806" s="158"/>
      <c r="W806" s="665" t="s">
        <v>122</v>
      </c>
      <c r="X806" s="158"/>
      <c r="Y806" s="664" t="s">
        <v>123</v>
      </c>
      <c r="Z806" s="158"/>
      <c r="AA806" s="664" t="s">
        <v>122</v>
      </c>
      <c r="AB806" s="158"/>
      <c r="AC806" s="664" t="s">
        <v>124</v>
      </c>
      <c r="AD806" s="306" t="s">
        <v>125</v>
      </c>
      <c r="AE806" s="666" t="str">
        <f t="shared" si="28"/>
        <v/>
      </c>
      <c r="AF806" s="667" t="s">
        <v>126</v>
      </c>
      <c r="AG806" s="668" t="str">
        <f t="shared" si="29"/>
        <v/>
      </c>
    </row>
    <row r="807" spans="1:33" ht="36.75" customHeight="1">
      <c r="A807" s="660">
        <f t="shared" si="32"/>
        <v>797</v>
      </c>
      <c r="B807" s="1309" t="str">
        <f>IF(基本情報入力シート!C850="","",基本情報入力シート!C850)</f>
        <v/>
      </c>
      <c r="C807" s="1310"/>
      <c r="D807" s="1310"/>
      <c r="E807" s="1310"/>
      <c r="F807" s="1310"/>
      <c r="G807" s="1310"/>
      <c r="H807" s="1310"/>
      <c r="I807" s="1310"/>
      <c r="J807" s="1310"/>
      <c r="K807" s="1311"/>
      <c r="L807" s="660" t="str">
        <f>IF(基本情報入力シート!M850="","",基本情報入力シート!M850)</f>
        <v/>
      </c>
      <c r="M807" s="660" t="str">
        <f>IF(基本情報入力シート!R850="","",基本情報入力シート!R850)</f>
        <v/>
      </c>
      <c r="N807" s="660" t="str">
        <f>IF(基本情報入力シート!W850="","",基本情報入力シート!W850)</f>
        <v/>
      </c>
      <c r="O807" s="660" t="str">
        <f>IF(基本情報入力シート!X850="","",基本情報入力シート!X850)</f>
        <v/>
      </c>
      <c r="P807" s="661" t="str">
        <f>IF(基本情報入力シート!Y850="","",基本情報入力シート!Y850)</f>
        <v/>
      </c>
      <c r="Q807" s="641" t="str">
        <f>IF(基本情報入力シート!Z850="","",基本情報入力シート!Z850)</f>
        <v/>
      </c>
      <c r="R807" s="662" t="str">
        <f>IF(基本情報入力シート!AA850="","",基本情報入力シート!AA850)</f>
        <v/>
      </c>
      <c r="S807" s="157"/>
      <c r="T807" s="663" t="str">
        <f>IF(P807="","",VLOOKUP(P807,【参考】数式用2!$A$3:$C$26,3,FALSE))</f>
        <v/>
      </c>
      <c r="U807" s="664" t="s">
        <v>121</v>
      </c>
      <c r="V807" s="158"/>
      <c r="W807" s="665" t="s">
        <v>122</v>
      </c>
      <c r="X807" s="158"/>
      <c r="Y807" s="664" t="s">
        <v>123</v>
      </c>
      <c r="Z807" s="158"/>
      <c r="AA807" s="664" t="s">
        <v>122</v>
      </c>
      <c r="AB807" s="158"/>
      <c r="AC807" s="664" t="s">
        <v>124</v>
      </c>
      <c r="AD807" s="306" t="s">
        <v>125</v>
      </c>
      <c r="AE807" s="666" t="str">
        <f t="shared" si="28"/>
        <v/>
      </c>
      <c r="AF807" s="667" t="s">
        <v>126</v>
      </c>
      <c r="AG807" s="668" t="str">
        <f t="shared" si="29"/>
        <v/>
      </c>
    </row>
    <row r="808" spans="1:33" ht="36.75" customHeight="1">
      <c r="A808" s="660">
        <f t="shared" si="32"/>
        <v>798</v>
      </c>
      <c r="B808" s="1309" t="str">
        <f>IF(基本情報入力シート!C851="","",基本情報入力シート!C851)</f>
        <v/>
      </c>
      <c r="C808" s="1310"/>
      <c r="D808" s="1310"/>
      <c r="E808" s="1310"/>
      <c r="F808" s="1310"/>
      <c r="G808" s="1310"/>
      <c r="H808" s="1310"/>
      <c r="I808" s="1310"/>
      <c r="J808" s="1310"/>
      <c r="K808" s="1311"/>
      <c r="L808" s="660" t="str">
        <f>IF(基本情報入力シート!M851="","",基本情報入力シート!M851)</f>
        <v/>
      </c>
      <c r="M808" s="660" t="str">
        <f>IF(基本情報入力シート!R851="","",基本情報入力シート!R851)</f>
        <v/>
      </c>
      <c r="N808" s="660" t="str">
        <f>IF(基本情報入力シート!W851="","",基本情報入力シート!W851)</f>
        <v/>
      </c>
      <c r="O808" s="660" t="str">
        <f>IF(基本情報入力シート!X851="","",基本情報入力シート!X851)</f>
        <v/>
      </c>
      <c r="P808" s="661" t="str">
        <f>IF(基本情報入力シート!Y851="","",基本情報入力シート!Y851)</f>
        <v/>
      </c>
      <c r="Q808" s="641" t="str">
        <f>IF(基本情報入力シート!Z851="","",基本情報入力シート!Z851)</f>
        <v/>
      </c>
      <c r="R808" s="662" t="str">
        <f>IF(基本情報入力シート!AA851="","",基本情報入力シート!AA851)</f>
        <v/>
      </c>
      <c r="S808" s="157"/>
      <c r="T808" s="663" t="str">
        <f>IF(P808="","",VLOOKUP(P808,【参考】数式用2!$A$3:$C$26,3,FALSE))</f>
        <v/>
      </c>
      <c r="U808" s="664" t="s">
        <v>121</v>
      </c>
      <c r="V808" s="158"/>
      <c r="W808" s="665" t="s">
        <v>122</v>
      </c>
      <c r="X808" s="158"/>
      <c r="Y808" s="664" t="s">
        <v>123</v>
      </c>
      <c r="Z808" s="158"/>
      <c r="AA808" s="664" t="s">
        <v>122</v>
      </c>
      <c r="AB808" s="158"/>
      <c r="AC808" s="664" t="s">
        <v>124</v>
      </c>
      <c r="AD808" s="306" t="s">
        <v>125</v>
      </c>
      <c r="AE808" s="666" t="str">
        <f t="shared" si="28"/>
        <v/>
      </c>
      <c r="AF808" s="667" t="s">
        <v>126</v>
      </c>
      <c r="AG808" s="668" t="str">
        <f t="shared" si="29"/>
        <v/>
      </c>
    </row>
    <row r="809" spans="1:33" ht="36.75" customHeight="1">
      <c r="A809" s="660">
        <f t="shared" si="32"/>
        <v>799</v>
      </c>
      <c r="B809" s="1309" t="str">
        <f>IF(基本情報入力シート!C852="","",基本情報入力シート!C852)</f>
        <v/>
      </c>
      <c r="C809" s="1310"/>
      <c r="D809" s="1310"/>
      <c r="E809" s="1310"/>
      <c r="F809" s="1310"/>
      <c r="G809" s="1310"/>
      <c r="H809" s="1310"/>
      <c r="I809" s="1310"/>
      <c r="J809" s="1310"/>
      <c r="K809" s="1311"/>
      <c r="L809" s="660" t="str">
        <f>IF(基本情報入力シート!M852="","",基本情報入力シート!M852)</f>
        <v/>
      </c>
      <c r="M809" s="660" t="str">
        <f>IF(基本情報入力シート!R852="","",基本情報入力シート!R852)</f>
        <v/>
      </c>
      <c r="N809" s="660" t="str">
        <f>IF(基本情報入力シート!W852="","",基本情報入力シート!W852)</f>
        <v/>
      </c>
      <c r="O809" s="660" t="str">
        <f>IF(基本情報入力シート!X852="","",基本情報入力シート!X852)</f>
        <v/>
      </c>
      <c r="P809" s="661" t="str">
        <f>IF(基本情報入力シート!Y852="","",基本情報入力シート!Y852)</f>
        <v/>
      </c>
      <c r="Q809" s="641" t="str">
        <f>IF(基本情報入力シート!Z852="","",基本情報入力シート!Z852)</f>
        <v/>
      </c>
      <c r="R809" s="662" t="str">
        <f>IF(基本情報入力シート!AA852="","",基本情報入力シート!AA852)</f>
        <v/>
      </c>
      <c r="S809" s="157"/>
      <c r="T809" s="663" t="str">
        <f>IF(P809="","",VLOOKUP(P809,【参考】数式用2!$A$3:$C$26,3,FALSE))</f>
        <v/>
      </c>
      <c r="U809" s="664" t="s">
        <v>121</v>
      </c>
      <c r="V809" s="158"/>
      <c r="W809" s="665" t="s">
        <v>122</v>
      </c>
      <c r="X809" s="158"/>
      <c r="Y809" s="664" t="s">
        <v>123</v>
      </c>
      <c r="Z809" s="158"/>
      <c r="AA809" s="664" t="s">
        <v>122</v>
      </c>
      <c r="AB809" s="158"/>
      <c r="AC809" s="664" t="s">
        <v>124</v>
      </c>
      <c r="AD809" s="306" t="s">
        <v>125</v>
      </c>
      <c r="AE809" s="666" t="str">
        <f t="shared" si="28"/>
        <v/>
      </c>
      <c r="AF809" s="667" t="s">
        <v>126</v>
      </c>
      <c r="AG809" s="668" t="str">
        <f t="shared" si="29"/>
        <v/>
      </c>
    </row>
    <row r="810" spans="1:33" ht="36.75" customHeight="1">
      <c r="A810" s="660">
        <f t="shared" si="32"/>
        <v>800</v>
      </c>
      <c r="B810" s="1309" t="str">
        <f>IF(基本情報入力シート!C853="","",基本情報入力シート!C853)</f>
        <v/>
      </c>
      <c r="C810" s="1310"/>
      <c r="D810" s="1310"/>
      <c r="E810" s="1310"/>
      <c r="F810" s="1310"/>
      <c r="G810" s="1310"/>
      <c r="H810" s="1310"/>
      <c r="I810" s="1310"/>
      <c r="J810" s="1310"/>
      <c r="K810" s="1311"/>
      <c r="L810" s="660" t="str">
        <f>IF(基本情報入力シート!M853="","",基本情報入力シート!M853)</f>
        <v/>
      </c>
      <c r="M810" s="660" t="str">
        <f>IF(基本情報入力シート!R853="","",基本情報入力シート!R853)</f>
        <v/>
      </c>
      <c r="N810" s="660" t="str">
        <f>IF(基本情報入力シート!W853="","",基本情報入力シート!W853)</f>
        <v/>
      </c>
      <c r="O810" s="660" t="str">
        <f>IF(基本情報入力シート!X853="","",基本情報入力シート!X853)</f>
        <v/>
      </c>
      <c r="P810" s="661" t="str">
        <f>IF(基本情報入力シート!Y853="","",基本情報入力シート!Y853)</f>
        <v/>
      </c>
      <c r="Q810" s="641" t="str">
        <f>IF(基本情報入力シート!Z853="","",基本情報入力シート!Z853)</f>
        <v/>
      </c>
      <c r="R810" s="662" t="str">
        <f>IF(基本情報入力シート!AA853="","",基本情報入力シート!AA853)</f>
        <v/>
      </c>
      <c r="S810" s="157"/>
      <c r="T810" s="663" t="str">
        <f>IF(P810="","",VLOOKUP(P810,【参考】数式用2!$A$3:$C$26,3,FALSE))</f>
        <v/>
      </c>
      <c r="U810" s="664" t="s">
        <v>121</v>
      </c>
      <c r="V810" s="158"/>
      <c r="W810" s="665" t="s">
        <v>122</v>
      </c>
      <c r="X810" s="158"/>
      <c r="Y810" s="664" t="s">
        <v>123</v>
      </c>
      <c r="Z810" s="158"/>
      <c r="AA810" s="664" t="s">
        <v>122</v>
      </c>
      <c r="AB810" s="158"/>
      <c r="AC810" s="664" t="s">
        <v>124</v>
      </c>
      <c r="AD810" s="306" t="s">
        <v>125</v>
      </c>
      <c r="AE810" s="666" t="str">
        <f t="shared" si="28"/>
        <v/>
      </c>
      <c r="AF810" s="667" t="s">
        <v>126</v>
      </c>
      <c r="AG810" s="668" t="str">
        <f t="shared" si="29"/>
        <v/>
      </c>
    </row>
    <row r="811" spans="1:33" ht="36.75" customHeight="1">
      <c r="A811" s="660">
        <f t="shared" si="32"/>
        <v>801</v>
      </c>
      <c r="B811" s="1309" t="str">
        <f>IF(基本情報入力シート!C854="","",基本情報入力シート!C854)</f>
        <v/>
      </c>
      <c r="C811" s="1310"/>
      <c r="D811" s="1310"/>
      <c r="E811" s="1310"/>
      <c r="F811" s="1310"/>
      <c r="G811" s="1310"/>
      <c r="H811" s="1310"/>
      <c r="I811" s="1310"/>
      <c r="J811" s="1310"/>
      <c r="K811" s="1311"/>
      <c r="L811" s="660" t="str">
        <f>IF(基本情報入力シート!M854="","",基本情報入力シート!M854)</f>
        <v/>
      </c>
      <c r="M811" s="660" t="str">
        <f>IF(基本情報入力シート!R854="","",基本情報入力シート!R854)</f>
        <v/>
      </c>
      <c r="N811" s="660" t="str">
        <f>IF(基本情報入力シート!W854="","",基本情報入力シート!W854)</f>
        <v/>
      </c>
      <c r="O811" s="660" t="str">
        <f>IF(基本情報入力シート!X854="","",基本情報入力シート!X854)</f>
        <v/>
      </c>
      <c r="P811" s="661" t="str">
        <f>IF(基本情報入力シート!Y854="","",基本情報入力シート!Y854)</f>
        <v/>
      </c>
      <c r="Q811" s="641" t="str">
        <f>IF(基本情報入力シート!Z854="","",基本情報入力シート!Z854)</f>
        <v/>
      </c>
      <c r="R811" s="662" t="str">
        <f>IF(基本情報入力シート!AA854="","",基本情報入力シート!AA854)</f>
        <v/>
      </c>
      <c r="S811" s="157"/>
      <c r="T811" s="663" t="str">
        <f>IF(P811="","",VLOOKUP(P811,【参考】数式用2!$A$3:$C$26,3,FALSE))</f>
        <v/>
      </c>
      <c r="U811" s="664" t="s">
        <v>121</v>
      </c>
      <c r="V811" s="158"/>
      <c r="W811" s="665" t="s">
        <v>122</v>
      </c>
      <c r="X811" s="158"/>
      <c r="Y811" s="664" t="s">
        <v>123</v>
      </c>
      <c r="Z811" s="158"/>
      <c r="AA811" s="664" t="s">
        <v>122</v>
      </c>
      <c r="AB811" s="158"/>
      <c r="AC811" s="664" t="s">
        <v>124</v>
      </c>
      <c r="AD811" s="306" t="s">
        <v>125</v>
      </c>
      <c r="AE811" s="666" t="str">
        <f t="shared" si="28"/>
        <v/>
      </c>
      <c r="AF811" s="667" t="s">
        <v>126</v>
      </c>
      <c r="AG811" s="668" t="str">
        <f t="shared" si="29"/>
        <v/>
      </c>
    </row>
    <row r="812" spans="1:33" ht="36.75" customHeight="1">
      <c r="A812" s="660">
        <f t="shared" si="32"/>
        <v>802</v>
      </c>
      <c r="B812" s="1309" t="str">
        <f>IF(基本情報入力シート!C855="","",基本情報入力シート!C855)</f>
        <v/>
      </c>
      <c r="C812" s="1310"/>
      <c r="D812" s="1310"/>
      <c r="E812" s="1310"/>
      <c r="F812" s="1310"/>
      <c r="G812" s="1310"/>
      <c r="H812" s="1310"/>
      <c r="I812" s="1310"/>
      <c r="J812" s="1310"/>
      <c r="K812" s="1311"/>
      <c r="L812" s="660" t="str">
        <f>IF(基本情報入力シート!M855="","",基本情報入力シート!M855)</f>
        <v/>
      </c>
      <c r="M812" s="660" t="str">
        <f>IF(基本情報入力シート!R855="","",基本情報入力シート!R855)</f>
        <v/>
      </c>
      <c r="N812" s="660" t="str">
        <f>IF(基本情報入力シート!W855="","",基本情報入力シート!W855)</f>
        <v/>
      </c>
      <c r="O812" s="660" t="str">
        <f>IF(基本情報入力シート!X855="","",基本情報入力シート!X855)</f>
        <v/>
      </c>
      <c r="P812" s="661" t="str">
        <f>IF(基本情報入力シート!Y855="","",基本情報入力シート!Y855)</f>
        <v/>
      </c>
      <c r="Q812" s="641" t="str">
        <f>IF(基本情報入力シート!Z855="","",基本情報入力シート!Z855)</f>
        <v/>
      </c>
      <c r="R812" s="662" t="str">
        <f>IF(基本情報入力シート!AA855="","",基本情報入力シート!AA855)</f>
        <v/>
      </c>
      <c r="S812" s="157"/>
      <c r="T812" s="663" t="str">
        <f>IF(P812="","",VLOOKUP(P812,【参考】数式用2!$A$3:$C$26,3,FALSE))</f>
        <v/>
      </c>
      <c r="U812" s="664" t="s">
        <v>121</v>
      </c>
      <c r="V812" s="158"/>
      <c r="W812" s="665" t="s">
        <v>122</v>
      </c>
      <c r="X812" s="158"/>
      <c r="Y812" s="664" t="s">
        <v>123</v>
      </c>
      <c r="Z812" s="158"/>
      <c r="AA812" s="664" t="s">
        <v>122</v>
      </c>
      <c r="AB812" s="158"/>
      <c r="AC812" s="664" t="s">
        <v>124</v>
      </c>
      <c r="AD812" s="306" t="s">
        <v>125</v>
      </c>
      <c r="AE812" s="666" t="str">
        <f t="shared" si="28"/>
        <v/>
      </c>
      <c r="AF812" s="667" t="s">
        <v>126</v>
      </c>
      <c r="AG812" s="668" t="str">
        <f t="shared" si="29"/>
        <v/>
      </c>
    </row>
    <row r="813" spans="1:33" ht="36.75" customHeight="1">
      <c r="A813" s="660">
        <f t="shared" si="32"/>
        <v>803</v>
      </c>
      <c r="B813" s="1309" t="str">
        <f>IF(基本情報入力シート!C856="","",基本情報入力シート!C856)</f>
        <v/>
      </c>
      <c r="C813" s="1310"/>
      <c r="D813" s="1310"/>
      <c r="E813" s="1310"/>
      <c r="F813" s="1310"/>
      <c r="G813" s="1310"/>
      <c r="H813" s="1310"/>
      <c r="I813" s="1310"/>
      <c r="J813" s="1310"/>
      <c r="K813" s="1311"/>
      <c r="L813" s="660" t="str">
        <f>IF(基本情報入力シート!M856="","",基本情報入力シート!M856)</f>
        <v/>
      </c>
      <c r="M813" s="660" t="str">
        <f>IF(基本情報入力シート!R856="","",基本情報入力シート!R856)</f>
        <v/>
      </c>
      <c r="N813" s="660" t="str">
        <f>IF(基本情報入力シート!W856="","",基本情報入力シート!W856)</f>
        <v/>
      </c>
      <c r="O813" s="660" t="str">
        <f>IF(基本情報入力シート!X856="","",基本情報入力シート!X856)</f>
        <v/>
      </c>
      <c r="P813" s="661" t="str">
        <f>IF(基本情報入力シート!Y856="","",基本情報入力シート!Y856)</f>
        <v/>
      </c>
      <c r="Q813" s="641" t="str">
        <f>IF(基本情報入力シート!Z856="","",基本情報入力シート!Z856)</f>
        <v/>
      </c>
      <c r="R813" s="662" t="str">
        <f>IF(基本情報入力シート!AA856="","",基本情報入力シート!AA856)</f>
        <v/>
      </c>
      <c r="S813" s="157"/>
      <c r="T813" s="663" t="str">
        <f>IF(P813="","",VLOOKUP(P813,【参考】数式用2!$A$3:$C$26,3,FALSE))</f>
        <v/>
      </c>
      <c r="U813" s="664" t="s">
        <v>121</v>
      </c>
      <c r="V813" s="158"/>
      <c r="W813" s="665" t="s">
        <v>122</v>
      </c>
      <c r="X813" s="158"/>
      <c r="Y813" s="664" t="s">
        <v>123</v>
      </c>
      <c r="Z813" s="158"/>
      <c r="AA813" s="664" t="s">
        <v>122</v>
      </c>
      <c r="AB813" s="158"/>
      <c r="AC813" s="664" t="s">
        <v>124</v>
      </c>
      <c r="AD813" s="306" t="s">
        <v>125</v>
      </c>
      <c r="AE813" s="666" t="str">
        <f t="shared" si="28"/>
        <v/>
      </c>
      <c r="AF813" s="667" t="s">
        <v>126</v>
      </c>
      <c r="AG813" s="668" t="str">
        <f t="shared" si="29"/>
        <v/>
      </c>
    </row>
    <row r="814" spans="1:33" ht="36.75" customHeight="1">
      <c r="A814" s="660">
        <f t="shared" si="32"/>
        <v>804</v>
      </c>
      <c r="B814" s="1309" t="str">
        <f>IF(基本情報入力シート!C857="","",基本情報入力シート!C857)</f>
        <v/>
      </c>
      <c r="C814" s="1310"/>
      <c r="D814" s="1310"/>
      <c r="E814" s="1310"/>
      <c r="F814" s="1310"/>
      <c r="G814" s="1310"/>
      <c r="H814" s="1310"/>
      <c r="I814" s="1310"/>
      <c r="J814" s="1310"/>
      <c r="K814" s="1311"/>
      <c r="L814" s="660" t="str">
        <f>IF(基本情報入力シート!M857="","",基本情報入力シート!M857)</f>
        <v/>
      </c>
      <c r="M814" s="660" t="str">
        <f>IF(基本情報入力シート!R857="","",基本情報入力シート!R857)</f>
        <v/>
      </c>
      <c r="N814" s="660" t="str">
        <f>IF(基本情報入力シート!W857="","",基本情報入力シート!W857)</f>
        <v/>
      </c>
      <c r="O814" s="660" t="str">
        <f>IF(基本情報入力シート!X857="","",基本情報入力シート!X857)</f>
        <v/>
      </c>
      <c r="P814" s="661" t="str">
        <f>IF(基本情報入力シート!Y857="","",基本情報入力シート!Y857)</f>
        <v/>
      </c>
      <c r="Q814" s="641" t="str">
        <f>IF(基本情報入力シート!Z857="","",基本情報入力シート!Z857)</f>
        <v/>
      </c>
      <c r="R814" s="662" t="str">
        <f>IF(基本情報入力シート!AA857="","",基本情報入力シート!AA857)</f>
        <v/>
      </c>
      <c r="S814" s="157"/>
      <c r="T814" s="663" t="str">
        <f>IF(P814="","",VLOOKUP(P814,【参考】数式用2!$A$3:$C$26,3,FALSE))</f>
        <v/>
      </c>
      <c r="U814" s="664" t="s">
        <v>121</v>
      </c>
      <c r="V814" s="158"/>
      <c r="W814" s="665" t="s">
        <v>122</v>
      </c>
      <c r="X814" s="158"/>
      <c r="Y814" s="664" t="s">
        <v>123</v>
      </c>
      <c r="Z814" s="158"/>
      <c r="AA814" s="664" t="s">
        <v>122</v>
      </c>
      <c r="AB814" s="158"/>
      <c r="AC814" s="664" t="s">
        <v>124</v>
      </c>
      <c r="AD814" s="306" t="s">
        <v>125</v>
      </c>
      <c r="AE814" s="666" t="str">
        <f t="shared" si="28"/>
        <v/>
      </c>
      <c r="AF814" s="667" t="s">
        <v>126</v>
      </c>
      <c r="AG814" s="668" t="str">
        <f t="shared" si="29"/>
        <v/>
      </c>
    </row>
    <row r="815" spans="1:33" ht="36.75" customHeight="1">
      <c r="A815" s="660">
        <f t="shared" si="32"/>
        <v>805</v>
      </c>
      <c r="B815" s="1309" t="str">
        <f>IF(基本情報入力シート!C858="","",基本情報入力シート!C858)</f>
        <v/>
      </c>
      <c r="C815" s="1310"/>
      <c r="D815" s="1310"/>
      <c r="E815" s="1310"/>
      <c r="F815" s="1310"/>
      <c r="G815" s="1310"/>
      <c r="H815" s="1310"/>
      <c r="I815" s="1310"/>
      <c r="J815" s="1310"/>
      <c r="K815" s="1311"/>
      <c r="L815" s="660" t="str">
        <f>IF(基本情報入力シート!M858="","",基本情報入力シート!M858)</f>
        <v/>
      </c>
      <c r="M815" s="660" t="str">
        <f>IF(基本情報入力シート!R858="","",基本情報入力シート!R858)</f>
        <v/>
      </c>
      <c r="N815" s="660" t="str">
        <f>IF(基本情報入力シート!W858="","",基本情報入力シート!W858)</f>
        <v/>
      </c>
      <c r="O815" s="660" t="str">
        <f>IF(基本情報入力シート!X858="","",基本情報入力シート!X858)</f>
        <v/>
      </c>
      <c r="P815" s="661" t="str">
        <f>IF(基本情報入力シート!Y858="","",基本情報入力シート!Y858)</f>
        <v/>
      </c>
      <c r="Q815" s="641" t="str">
        <f>IF(基本情報入力シート!Z858="","",基本情報入力シート!Z858)</f>
        <v/>
      </c>
      <c r="R815" s="662" t="str">
        <f>IF(基本情報入力シート!AA858="","",基本情報入力シート!AA858)</f>
        <v/>
      </c>
      <c r="S815" s="157"/>
      <c r="T815" s="663" t="str">
        <f>IF(P815="","",VLOOKUP(P815,【参考】数式用2!$A$3:$C$26,3,FALSE))</f>
        <v/>
      </c>
      <c r="U815" s="664" t="s">
        <v>121</v>
      </c>
      <c r="V815" s="158"/>
      <c r="W815" s="665" t="s">
        <v>122</v>
      </c>
      <c r="X815" s="158"/>
      <c r="Y815" s="664" t="s">
        <v>123</v>
      </c>
      <c r="Z815" s="158"/>
      <c r="AA815" s="664" t="s">
        <v>122</v>
      </c>
      <c r="AB815" s="158"/>
      <c r="AC815" s="664" t="s">
        <v>124</v>
      </c>
      <c r="AD815" s="306" t="s">
        <v>125</v>
      </c>
      <c r="AE815" s="666" t="str">
        <f t="shared" si="28"/>
        <v/>
      </c>
      <c r="AF815" s="667" t="s">
        <v>126</v>
      </c>
      <c r="AG815" s="668" t="str">
        <f t="shared" si="29"/>
        <v/>
      </c>
    </row>
    <row r="816" spans="1:33" ht="36.75" customHeight="1">
      <c r="A816" s="660">
        <f t="shared" si="32"/>
        <v>806</v>
      </c>
      <c r="B816" s="1309" t="str">
        <f>IF(基本情報入力シート!C859="","",基本情報入力シート!C859)</f>
        <v/>
      </c>
      <c r="C816" s="1310"/>
      <c r="D816" s="1310"/>
      <c r="E816" s="1310"/>
      <c r="F816" s="1310"/>
      <c r="G816" s="1310"/>
      <c r="H816" s="1310"/>
      <c r="I816" s="1310"/>
      <c r="J816" s="1310"/>
      <c r="K816" s="1311"/>
      <c r="L816" s="660" t="str">
        <f>IF(基本情報入力シート!M859="","",基本情報入力シート!M859)</f>
        <v/>
      </c>
      <c r="M816" s="660" t="str">
        <f>IF(基本情報入力シート!R859="","",基本情報入力シート!R859)</f>
        <v/>
      </c>
      <c r="N816" s="660" t="str">
        <f>IF(基本情報入力シート!W859="","",基本情報入力シート!W859)</f>
        <v/>
      </c>
      <c r="O816" s="660" t="str">
        <f>IF(基本情報入力シート!X859="","",基本情報入力シート!X859)</f>
        <v/>
      </c>
      <c r="P816" s="661" t="str">
        <f>IF(基本情報入力シート!Y859="","",基本情報入力シート!Y859)</f>
        <v/>
      </c>
      <c r="Q816" s="641" t="str">
        <f>IF(基本情報入力シート!Z859="","",基本情報入力シート!Z859)</f>
        <v/>
      </c>
      <c r="R816" s="662" t="str">
        <f>IF(基本情報入力シート!AA859="","",基本情報入力シート!AA859)</f>
        <v/>
      </c>
      <c r="S816" s="157"/>
      <c r="T816" s="663" t="str">
        <f>IF(P816="","",VLOOKUP(P816,【参考】数式用2!$A$3:$C$26,3,FALSE))</f>
        <v/>
      </c>
      <c r="U816" s="664" t="s">
        <v>121</v>
      </c>
      <c r="V816" s="158"/>
      <c r="W816" s="665" t="s">
        <v>122</v>
      </c>
      <c r="X816" s="158"/>
      <c r="Y816" s="664" t="s">
        <v>123</v>
      </c>
      <c r="Z816" s="158"/>
      <c r="AA816" s="664" t="s">
        <v>122</v>
      </c>
      <c r="AB816" s="158"/>
      <c r="AC816" s="664" t="s">
        <v>124</v>
      </c>
      <c r="AD816" s="306" t="s">
        <v>125</v>
      </c>
      <c r="AE816" s="666" t="str">
        <f t="shared" si="28"/>
        <v/>
      </c>
      <c r="AF816" s="667" t="s">
        <v>126</v>
      </c>
      <c r="AG816" s="668" t="str">
        <f t="shared" si="29"/>
        <v/>
      </c>
    </row>
    <row r="817" spans="1:33" ht="36.75" customHeight="1">
      <c r="A817" s="660">
        <f t="shared" si="32"/>
        <v>807</v>
      </c>
      <c r="B817" s="1309" t="str">
        <f>IF(基本情報入力シート!C860="","",基本情報入力シート!C860)</f>
        <v/>
      </c>
      <c r="C817" s="1310"/>
      <c r="D817" s="1310"/>
      <c r="E817" s="1310"/>
      <c r="F817" s="1310"/>
      <c r="G817" s="1310"/>
      <c r="H817" s="1310"/>
      <c r="I817" s="1310"/>
      <c r="J817" s="1310"/>
      <c r="K817" s="1311"/>
      <c r="L817" s="660" t="str">
        <f>IF(基本情報入力シート!M860="","",基本情報入力シート!M860)</f>
        <v/>
      </c>
      <c r="M817" s="660" t="str">
        <f>IF(基本情報入力シート!R860="","",基本情報入力シート!R860)</f>
        <v/>
      </c>
      <c r="N817" s="660" t="str">
        <f>IF(基本情報入力シート!W860="","",基本情報入力シート!W860)</f>
        <v/>
      </c>
      <c r="O817" s="660" t="str">
        <f>IF(基本情報入力シート!X860="","",基本情報入力シート!X860)</f>
        <v/>
      </c>
      <c r="P817" s="661" t="str">
        <f>IF(基本情報入力シート!Y860="","",基本情報入力シート!Y860)</f>
        <v/>
      </c>
      <c r="Q817" s="641" t="str">
        <f>IF(基本情報入力シート!Z860="","",基本情報入力シート!Z860)</f>
        <v/>
      </c>
      <c r="R817" s="662" t="str">
        <f>IF(基本情報入力シート!AA860="","",基本情報入力シート!AA860)</f>
        <v/>
      </c>
      <c r="S817" s="157"/>
      <c r="T817" s="663" t="str">
        <f>IF(P817="","",VLOOKUP(P817,【参考】数式用2!$A$3:$C$26,3,FALSE))</f>
        <v/>
      </c>
      <c r="U817" s="664" t="s">
        <v>121</v>
      </c>
      <c r="V817" s="158"/>
      <c r="W817" s="665" t="s">
        <v>122</v>
      </c>
      <c r="X817" s="158"/>
      <c r="Y817" s="664" t="s">
        <v>123</v>
      </c>
      <c r="Z817" s="158"/>
      <c r="AA817" s="664" t="s">
        <v>122</v>
      </c>
      <c r="AB817" s="158"/>
      <c r="AC817" s="664" t="s">
        <v>124</v>
      </c>
      <c r="AD817" s="306" t="s">
        <v>125</v>
      </c>
      <c r="AE817" s="666" t="str">
        <f t="shared" si="28"/>
        <v/>
      </c>
      <c r="AF817" s="667" t="s">
        <v>126</v>
      </c>
      <c r="AG817" s="668" t="str">
        <f t="shared" si="29"/>
        <v/>
      </c>
    </row>
    <row r="818" spans="1:33" ht="36.75" customHeight="1">
      <c r="A818" s="660">
        <f t="shared" si="32"/>
        <v>808</v>
      </c>
      <c r="B818" s="1309" t="str">
        <f>IF(基本情報入力シート!C861="","",基本情報入力シート!C861)</f>
        <v/>
      </c>
      <c r="C818" s="1310"/>
      <c r="D818" s="1310"/>
      <c r="E818" s="1310"/>
      <c r="F818" s="1310"/>
      <c r="G818" s="1310"/>
      <c r="H818" s="1310"/>
      <c r="I818" s="1310"/>
      <c r="J818" s="1310"/>
      <c r="K818" s="1311"/>
      <c r="L818" s="660" t="str">
        <f>IF(基本情報入力シート!M861="","",基本情報入力シート!M861)</f>
        <v/>
      </c>
      <c r="M818" s="660" t="str">
        <f>IF(基本情報入力シート!R861="","",基本情報入力シート!R861)</f>
        <v/>
      </c>
      <c r="N818" s="660" t="str">
        <f>IF(基本情報入力シート!W861="","",基本情報入力シート!W861)</f>
        <v/>
      </c>
      <c r="O818" s="660" t="str">
        <f>IF(基本情報入力シート!X861="","",基本情報入力シート!X861)</f>
        <v/>
      </c>
      <c r="P818" s="661" t="str">
        <f>IF(基本情報入力シート!Y861="","",基本情報入力シート!Y861)</f>
        <v/>
      </c>
      <c r="Q818" s="641" t="str">
        <f>IF(基本情報入力シート!Z861="","",基本情報入力シート!Z861)</f>
        <v/>
      </c>
      <c r="R818" s="662" t="str">
        <f>IF(基本情報入力シート!AA861="","",基本情報入力シート!AA861)</f>
        <v/>
      </c>
      <c r="S818" s="157"/>
      <c r="T818" s="663" t="str">
        <f>IF(P818="","",VLOOKUP(P818,【参考】数式用2!$A$3:$C$26,3,FALSE))</f>
        <v/>
      </c>
      <c r="U818" s="664" t="s">
        <v>121</v>
      </c>
      <c r="V818" s="158"/>
      <c r="W818" s="665" t="s">
        <v>122</v>
      </c>
      <c r="X818" s="158"/>
      <c r="Y818" s="664" t="s">
        <v>123</v>
      </c>
      <c r="Z818" s="158"/>
      <c r="AA818" s="664" t="s">
        <v>122</v>
      </c>
      <c r="AB818" s="158"/>
      <c r="AC818" s="664" t="s">
        <v>124</v>
      </c>
      <c r="AD818" s="306" t="s">
        <v>125</v>
      </c>
      <c r="AE818" s="666" t="str">
        <f t="shared" si="28"/>
        <v/>
      </c>
      <c r="AF818" s="667" t="s">
        <v>126</v>
      </c>
      <c r="AG818" s="668" t="str">
        <f t="shared" si="29"/>
        <v/>
      </c>
    </row>
    <row r="819" spans="1:33" ht="36.75" customHeight="1">
      <c r="A819" s="660">
        <f t="shared" si="32"/>
        <v>809</v>
      </c>
      <c r="B819" s="1309" t="str">
        <f>IF(基本情報入力シート!C862="","",基本情報入力シート!C862)</f>
        <v/>
      </c>
      <c r="C819" s="1310"/>
      <c r="D819" s="1310"/>
      <c r="E819" s="1310"/>
      <c r="F819" s="1310"/>
      <c r="G819" s="1310"/>
      <c r="H819" s="1310"/>
      <c r="I819" s="1310"/>
      <c r="J819" s="1310"/>
      <c r="K819" s="1311"/>
      <c r="L819" s="660" t="str">
        <f>IF(基本情報入力シート!M862="","",基本情報入力シート!M862)</f>
        <v/>
      </c>
      <c r="M819" s="660" t="str">
        <f>IF(基本情報入力シート!R862="","",基本情報入力シート!R862)</f>
        <v/>
      </c>
      <c r="N819" s="660" t="str">
        <f>IF(基本情報入力シート!W862="","",基本情報入力シート!W862)</f>
        <v/>
      </c>
      <c r="O819" s="660" t="str">
        <f>IF(基本情報入力シート!X862="","",基本情報入力シート!X862)</f>
        <v/>
      </c>
      <c r="P819" s="661" t="str">
        <f>IF(基本情報入力シート!Y862="","",基本情報入力シート!Y862)</f>
        <v/>
      </c>
      <c r="Q819" s="641" t="str">
        <f>IF(基本情報入力シート!Z862="","",基本情報入力シート!Z862)</f>
        <v/>
      </c>
      <c r="R819" s="662" t="str">
        <f>IF(基本情報入力シート!AA862="","",基本情報入力シート!AA862)</f>
        <v/>
      </c>
      <c r="S819" s="157"/>
      <c r="T819" s="663" t="str">
        <f>IF(P819="","",VLOOKUP(P819,【参考】数式用2!$A$3:$C$26,3,FALSE))</f>
        <v/>
      </c>
      <c r="U819" s="664" t="s">
        <v>121</v>
      </c>
      <c r="V819" s="158"/>
      <c r="W819" s="665" t="s">
        <v>122</v>
      </c>
      <c r="X819" s="158"/>
      <c r="Y819" s="664" t="s">
        <v>123</v>
      </c>
      <c r="Z819" s="158"/>
      <c r="AA819" s="664" t="s">
        <v>122</v>
      </c>
      <c r="AB819" s="158"/>
      <c r="AC819" s="664" t="s">
        <v>124</v>
      </c>
      <c r="AD819" s="306" t="s">
        <v>125</v>
      </c>
      <c r="AE819" s="666" t="str">
        <f t="shared" si="28"/>
        <v/>
      </c>
      <c r="AF819" s="667" t="s">
        <v>126</v>
      </c>
      <c r="AG819" s="668" t="str">
        <f t="shared" si="29"/>
        <v/>
      </c>
    </row>
    <row r="820" spans="1:33" ht="36.75" customHeight="1">
      <c r="A820" s="660">
        <f t="shared" si="32"/>
        <v>810</v>
      </c>
      <c r="B820" s="1309" t="str">
        <f>IF(基本情報入力シート!C863="","",基本情報入力シート!C863)</f>
        <v/>
      </c>
      <c r="C820" s="1310"/>
      <c r="D820" s="1310"/>
      <c r="E820" s="1310"/>
      <c r="F820" s="1310"/>
      <c r="G820" s="1310"/>
      <c r="H820" s="1310"/>
      <c r="I820" s="1310"/>
      <c r="J820" s="1310"/>
      <c r="K820" s="1311"/>
      <c r="L820" s="660" t="str">
        <f>IF(基本情報入力シート!M863="","",基本情報入力シート!M863)</f>
        <v/>
      </c>
      <c r="M820" s="660" t="str">
        <f>IF(基本情報入力シート!R863="","",基本情報入力シート!R863)</f>
        <v/>
      </c>
      <c r="N820" s="660" t="str">
        <f>IF(基本情報入力シート!W863="","",基本情報入力シート!W863)</f>
        <v/>
      </c>
      <c r="O820" s="660" t="str">
        <f>IF(基本情報入力シート!X863="","",基本情報入力シート!X863)</f>
        <v/>
      </c>
      <c r="P820" s="661" t="str">
        <f>IF(基本情報入力シート!Y863="","",基本情報入力シート!Y863)</f>
        <v/>
      </c>
      <c r="Q820" s="641" t="str">
        <f>IF(基本情報入力シート!Z863="","",基本情報入力シート!Z863)</f>
        <v/>
      </c>
      <c r="R820" s="662" t="str">
        <f>IF(基本情報入力シート!AA863="","",基本情報入力シート!AA863)</f>
        <v/>
      </c>
      <c r="S820" s="157"/>
      <c r="T820" s="663" t="str">
        <f>IF(P820="","",VLOOKUP(P820,【参考】数式用2!$A$3:$C$26,3,FALSE))</f>
        <v/>
      </c>
      <c r="U820" s="664" t="s">
        <v>121</v>
      </c>
      <c r="V820" s="158"/>
      <c r="W820" s="665" t="s">
        <v>122</v>
      </c>
      <c r="X820" s="158"/>
      <c r="Y820" s="664" t="s">
        <v>123</v>
      </c>
      <c r="Z820" s="158"/>
      <c r="AA820" s="664" t="s">
        <v>122</v>
      </c>
      <c r="AB820" s="158"/>
      <c r="AC820" s="664" t="s">
        <v>124</v>
      </c>
      <c r="AD820" s="306" t="s">
        <v>125</v>
      </c>
      <c r="AE820" s="666" t="str">
        <f t="shared" si="28"/>
        <v/>
      </c>
      <c r="AF820" s="667" t="s">
        <v>126</v>
      </c>
      <c r="AG820" s="668" t="str">
        <f t="shared" si="29"/>
        <v/>
      </c>
    </row>
    <row r="821" spans="1:33" ht="36.75" customHeight="1">
      <c r="A821" s="660">
        <f t="shared" si="32"/>
        <v>811</v>
      </c>
      <c r="B821" s="1309" t="str">
        <f>IF(基本情報入力シート!C864="","",基本情報入力シート!C864)</f>
        <v/>
      </c>
      <c r="C821" s="1310"/>
      <c r="D821" s="1310"/>
      <c r="E821" s="1310"/>
      <c r="F821" s="1310"/>
      <c r="G821" s="1310"/>
      <c r="H821" s="1310"/>
      <c r="I821" s="1310"/>
      <c r="J821" s="1310"/>
      <c r="K821" s="1311"/>
      <c r="L821" s="660" t="str">
        <f>IF(基本情報入力シート!M864="","",基本情報入力シート!M864)</f>
        <v/>
      </c>
      <c r="M821" s="660" t="str">
        <f>IF(基本情報入力シート!R864="","",基本情報入力シート!R864)</f>
        <v/>
      </c>
      <c r="N821" s="660" t="str">
        <f>IF(基本情報入力シート!W864="","",基本情報入力シート!W864)</f>
        <v/>
      </c>
      <c r="O821" s="660" t="str">
        <f>IF(基本情報入力シート!X864="","",基本情報入力シート!X864)</f>
        <v/>
      </c>
      <c r="P821" s="661" t="str">
        <f>IF(基本情報入力シート!Y864="","",基本情報入力シート!Y864)</f>
        <v/>
      </c>
      <c r="Q821" s="641" t="str">
        <f>IF(基本情報入力シート!Z864="","",基本情報入力シート!Z864)</f>
        <v/>
      </c>
      <c r="R821" s="662" t="str">
        <f>IF(基本情報入力シート!AA864="","",基本情報入力シート!AA864)</f>
        <v/>
      </c>
      <c r="S821" s="157"/>
      <c r="T821" s="663" t="str">
        <f>IF(P821="","",VLOOKUP(P821,【参考】数式用2!$A$3:$C$26,3,FALSE))</f>
        <v/>
      </c>
      <c r="U821" s="664" t="s">
        <v>121</v>
      </c>
      <c r="V821" s="158"/>
      <c r="W821" s="665" t="s">
        <v>122</v>
      </c>
      <c r="X821" s="158"/>
      <c r="Y821" s="664" t="s">
        <v>123</v>
      </c>
      <c r="Z821" s="158"/>
      <c r="AA821" s="664" t="s">
        <v>122</v>
      </c>
      <c r="AB821" s="158"/>
      <c r="AC821" s="664" t="s">
        <v>124</v>
      </c>
      <c r="AD821" s="306" t="s">
        <v>125</v>
      </c>
      <c r="AE821" s="666" t="str">
        <f t="shared" si="28"/>
        <v/>
      </c>
      <c r="AF821" s="667" t="s">
        <v>126</v>
      </c>
      <c r="AG821" s="668" t="str">
        <f t="shared" si="29"/>
        <v/>
      </c>
    </row>
    <row r="822" spans="1:33" ht="36.75" customHeight="1">
      <c r="A822" s="660">
        <f t="shared" si="32"/>
        <v>812</v>
      </c>
      <c r="B822" s="1309" t="str">
        <f>IF(基本情報入力シート!C865="","",基本情報入力シート!C865)</f>
        <v/>
      </c>
      <c r="C822" s="1310"/>
      <c r="D822" s="1310"/>
      <c r="E822" s="1310"/>
      <c r="F822" s="1310"/>
      <c r="G822" s="1310"/>
      <c r="H822" s="1310"/>
      <c r="I822" s="1310"/>
      <c r="J822" s="1310"/>
      <c r="K822" s="1311"/>
      <c r="L822" s="660" t="str">
        <f>IF(基本情報入力シート!M865="","",基本情報入力シート!M865)</f>
        <v/>
      </c>
      <c r="M822" s="660" t="str">
        <f>IF(基本情報入力シート!R865="","",基本情報入力シート!R865)</f>
        <v/>
      </c>
      <c r="N822" s="660" t="str">
        <f>IF(基本情報入力シート!W865="","",基本情報入力シート!W865)</f>
        <v/>
      </c>
      <c r="O822" s="660" t="str">
        <f>IF(基本情報入力シート!X865="","",基本情報入力シート!X865)</f>
        <v/>
      </c>
      <c r="P822" s="661" t="str">
        <f>IF(基本情報入力シート!Y865="","",基本情報入力シート!Y865)</f>
        <v/>
      </c>
      <c r="Q822" s="641" t="str">
        <f>IF(基本情報入力シート!Z865="","",基本情報入力シート!Z865)</f>
        <v/>
      </c>
      <c r="R822" s="662" t="str">
        <f>IF(基本情報入力シート!AA865="","",基本情報入力シート!AA865)</f>
        <v/>
      </c>
      <c r="S822" s="157"/>
      <c r="T822" s="663" t="str">
        <f>IF(P822="","",VLOOKUP(P822,【参考】数式用2!$A$3:$C$26,3,FALSE))</f>
        <v/>
      </c>
      <c r="U822" s="664" t="s">
        <v>121</v>
      </c>
      <c r="V822" s="158"/>
      <c r="W822" s="665" t="s">
        <v>122</v>
      </c>
      <c r="X822" s="158"/>
      <c r="Y822" s="664" t="s">
        <v>123</v>
      </c>
      <c r="Z822" s="158"/>
      <c r="AA822" s="664" t="s">
        <v>122</v>
      </c>
      <c r="AB822" s="158"/>
      <c r="AC822" s="664" t="s">
        <v>124</v>
      </c>
      <c r="AD822" s="306" t="s">
        <v>125</v>
      </c>
      <c r="AE822" s="666" t="str">
        <f t="shared" si="28"/>
        <v/>
      </c>
      <c r="AF822" s="667" t="s">
        <v>126</v>
      </c>
      <c r="AG822" s="668" t="str">
        <f t="shared" si="29"/>
        <v/>
      </c>
    </row>
    <row r="823" spans="1:33" ht="36.75" customHeight="1">
      <c r="A823" s="660">
        <f t="shared" si="32"/>
        <v>813</v>
      </c>
      <c r="B823" s="1309" t="str">
        <f>IF(基本情報入力シート!C866="","",基本情報入力シート!C866)</f>
        <v/>
      </c>
      <c r="C823" s="1310"/>
      <c r="D823" s="1310"/>
      <c r="E823" s="1310"/>
      <c r="F823" s="1310"/>
      <c r="G823" s="1310"/>
      <c r="H823" s="1310"/>
      <c r="I823" s="1310"/>
      <c r="J823" s="1310"/>
      <c r="K823" s="1311"/>
      <c r="L823" s="660" t="str">
        <f>IF(基本情報入力シート!M866="","",基本情報入力シート!M866)</f>
        <v/>
      </c>
      <c r="M823" s="660" t="str">
        <f>IF(基本情報入力シート!R866="","",基本情報入力シート!R866)</f>
        <v/>
      </c>
      <c r="N823" s="660" t="str">
        <f>IF(基本情報入力シート!W866="","",基本情報入力シート!W866)</f>
        <v/>
      </c>
      <c r="O823" s="660" t="str">
        <f>IF(基本情報入力シート!X866="","",基本情報入力シート!X866)</f>
        <v/>
      </c>
      <c r="P823" s="661" t="str">
        <f>IF(基本情報入力シート!Y866="","",基本情報入力シート!Y866)</f>
        <v/>
      </c>
      <c r="Q823" s="641" t="str">
        <f>IF(基本情報入力シート!Z866="","",基本情報入力シート!Z866)</f>
        <v/>
      </c>
      <c r="R823" s="662" t="str">
        <f>IF(基本情報入力シート!AA866="","",基本情報入力シート!AA866)</f>
        <v/>
      </c>
      <c r="S823" s="157"/>
      <c r="T823" s="663" t="str">
        <f>IF(P823="","",VLOOKUP(P823,【参考】数式用2!$A$3:$C$26,3,FALSE))</f>
        <v/>
      </c>
      <c r="U823" s="664" t="s">
        <v>121</v>
      </c>
      <c r="V823" s="158"/>
      <c r="W823" s="665" t="s">
        <v>122</v>
      </c>
      <c r="X823" s="158"/>
      <c r="Y823" s="664" t="s">
        <v>123</v>
      </c>
      <c r="Z823" s="158"/>
      <c r="AA823" s="664" t="s">
        <v>122</v>
      </c>
      <c r="AB823" s="158"/>
      <c r="AC823" s="664" t="s">
        <v>124</v>
      </c>
      <c r="AD823" s="306" t="s">
        <v>125</v>
      </c>
      <c r="AE823" s="666" t="str">
        <f t="shared" si="28"/>
        <v/>
      </c>
      <c r="AF823" s="667" t="s">
        <v>126</v>
      </c>
      <c r="AG823" s="668" t="str">
        <f t="shared" si="29"/>
        <v/>
      </c>
    </row>
    <row r="824" spans="1:33" ht="36.75" customHeight="1">
      <c r="A824" s="660">
        <f t="shared" si="32"/>
        <v>814</v>
      </c>
      <c r="B824" s="1309" t="str">
        <f>IF(基本情報入力シート!C867="","",基本情報入力シート!C867)</f>
        <v/>
      </c>
      <c r="C824" s="1310"/>
      <c r="D824" s="1310"/>
      <c r="E824" s="1310"/>
      <c r="F824" s="1310"/>
      <c r="G824" s="1310"/>
      <c r="H824" s="1310"/>
      <c r="I824" s="1310"/>
      <c r="J824" s="1310"/>
      <c r="K824" s="1311"/>
      <c r="L824" s="660" t="str">
        <f>IF(基本情報入力シート!M867="","",基本情報入力シート!M867)</f>
        <v/>
      </c>
      <c r="M824" s="660" t="str">
        <f>IF(基本情報入力シート!R867="","",基本情報入力シート!R867)</f>
        <v/>
      </c>
      <c r="N824" s="660" t="str">
        <f>IF(基本情報入力シート!W867="","",基本情報入力シート!W867)</f>
        <v/>
      </c>
      <c r="O824" s="660" t="str">
        <f>IF(基本情報入力シート!X867="","",基本情報入力シート!X867)</f>
        <v/>
      </c>
      <c r="P824" s="661" t="str">
        <f>IF(基本情報入力シート!Y867="","",基本情報入力シート!Y867)</f>
        <v/>
      </c>
      <c r="Q824" s="641" t="str">
        <f>IF(基本情報入力シート!Z867="","",基本情報入力シート!Z867)</f>
        <v/>
      </c>
      <c r="R824" s="662" t="str">
        <f>IF(基本情報入力シート!AA867="","",基本情報入力シート!AA867)</f>
        <v/>
      </c>
      <c r="S824" s="157"/>
      <c r="T824" s="663" t="str">
        <f>IF(P824="","",VLOOKUP(P824,【参考】数式用2!$A$3:$C$26,3,FALSE))</f>
        <v/>
      </c>
      <c r="U824" s="664" t="s">
        <v>121</v>
      </c>
      <c r="V824" s="158"/>
      <c r="W824" s="665" t="s">
        <v>122</v>
      </c>
      <c r="X824" s="158"/>
      <c r="Y824" s="664" t="s">
        <v>123</v>
      </c>
      <c r="Z824" s="158"/>
      <c r="AA824" s="664" t="s">
        <v>122</v>
      </c>
      <c r="AB824" s="158"/>
      <c r="AC824" s="664" t="s">
        <v>124</v>
      </c>
      <c r="AD824" s="306" t="s">
        <v>125</v>
      </c>
      <c r="AE824" s="666" t="str">
        <f t="shared" si="28"/>
        <v/>
      </c>
      <c r="AF824" s="667" t="s">
        <v>126</v>
      </c>
      <c r="AG824" s="668" t="str">
        <f t="shared" si="29"/>
        <v/>
      </c>
    </row>
    <row r="825" spans="1:33" ht="36.75" customHeight="1">
      <c r="A825" s="660">
        <f t="shared" si="32"/>
        <v>815</v>
      </c>
      <c r="B825" s="1309" t="str">
        <f>IF(基本情報入力シート!C868="","",基本情報入力シート!C868)</f>
        <v/>
      </c>
      <c r="C825" s="1310"/>
      <c r="D825" s="1310"/>
      <c r="E825" s="1310"/>
      <c r="F825" s="1310"/>
      <c r="G825" s="1310"/>
      <c r="H825" s="1310"/>
      <c r="I825" s="1310"/>
      <c r="J825" s="1310"/>
      <c r="K825" s="1311"/>
      <c r="L825" s="660" t="str">
        <f>IF(基本情報入力シート!M868="","",基本情報入力シート!M868)</f>
        <v/>
      </c>
      <c r="M825" s="660" t="str">
        <f>IF(基本情報入力シート!R868="","",基本情報入力シート!R868)</f>
        <v/>
      </c>
      <c r="N825" s="660" t="str">
        <f>IF(基本情報入力シート!W868="","",基本情報入力シート!W868)</f>
        <v/>
      </c>
      <c r="O825" s="660" t="str">
        <f>IF(基本情報入力シート!X868="","",基本情報入力シート!X868)</f>
        <v/>
      </c>
      <c r="P825" s="661" t="str">
        <f>IF(基本情報入力シート!Y868="","",基本情報入力シート!Y868)</f>
        <v/>
      </c>
      <c r="Q825" s="641" t="str">
        <f>IF(基本情報入力シート!Z868="","",基本情報入力シート!Z868)</f>
        <v/>
      </c>
      <c r="R825" s="662" t="str">
        <f>IF(基本情報入力シート!AA868="","",基本情報入力シート!AA868)</f>
        <v/>
      </c>
      <c r="S825" s="157"/>
      <c r="T825" s="663" t="str">
        <f>IF(P825="","",VLOOKUP(P825,【参考】数式用2!$A$3:$C$26,3,FALSE))</f>
        <v/>
      </c>
      <c r="U825" s="664" t="s">
        <v>121</v>
      </c>
      <c r="V825" s="158"/>
      <c r="W825" s="665" t="s">
        <v>122</v>
      </c>
      <c r="X825" s="158"/>
      <c r="Y825" s="664" t="s">
        <v>123</v>
      </c>
      <c r="Z825" s="158"/>
      <c r="AA825" s="664" t="s">
        <v>122</v>
      </c>
      <c r="AB825" s="158"/>
      <c r="AC825" s="664" t="s">
        <v>124</v>
      </c>
      <c r="AD825" s="306" t="s">
        <v>125</v>
      </c>
      <c r="AE825" s="666" t="str">
        <f t="shared" si="28"/>
        <v/>
      </c>
      <c r="AF825" s="667" t="s">
        <v>126</v>
      </c>
      <c r="AG825" s="668" t="str">
        <f t="shared" si="29"/>
        <v/>
      </c>
    </row>
    <row r="826" spans="1:33" ht="36.75" customHeight="1">
      <c r="A826" s="660">
        <f t="shared" si="32"/>
        <v>816</v>
      </c>
      <c r="B826" s="1309" t="str">
        <f>IF(基本情報入力シート!C869="","",基本情報入力シート!C869)</f>
        <v/>
      </c>
      <c r="C826" s="1310"/>
      <c r="D826" s="1310"/>
      <c r="E826" s="1310"/>
      <c r="F826" s="1310"/>
      <c r="G826" s="1310"/>
      <c r="H826" s="1310"/>
      <c r="I826" s="1310"/>
      <c r="J826" s="1310"/>
      <c r="K826" s="1311"/>
      <c r="L826" s="660" t="str">
        <f>IF(基本情報入力シート!M869="","",基本情報入力シート!M869)</f>
        <v/>
      </c>
      <c r="M826" s="660" t="str">
        <f>IF(基本情報入力シート!R869="","",基本情報入力シート!R869)</f>
        <v/>
      </c>
      <c r="N826" s="660" t="str">
        <f>IF(基本情報入力シート!W869="","",基本情報入力シート!W869)</f>
        <v/>
      </c>
      <c r="O826" s="660" t="str">
        <f>IF(基本情報入力シート!X869="","",基本情報入力シート!X869)</f>
        <v/>
      </c>
      <c r="P826" s="661" t="str">
        <f>IF(基本情報入力シート!Y869="","",基本情報入力シート!Y869)</f>
        <v/>
      </c>
      <c r="Q826" s="641" t="str">
        <f>IF(基本情報入力シート!Z869="","",基本情報入力シート!Z869)</f>
        <v/>
      </c>
      <c r="R826" s="662" t="str">
        <f>IF(基本情報入力シート!AA869="","",基本情報入力シート!AA869)</f>
        <v/>
      </c>
      <c r="S826" s="157"/>
      <c r="T826" s="663" t="str">
        <f>IF(P826="","",VLOOKUP(P826,【参考】数式用2!$A$3:$C$26,3,FALSE))</f>
        <v/>
      </c>
      <c r="U826" s="664" t="s">
        <v>121</v>
      </c>
      <c r="V826" s="158"/>
      <c r="W826" s="665" t="s">
        <v>122</v>
      </c>
      <c r="X826" s="158"/>
      <c r="Y826" s="664" t="s">
        <v>123</v>
      </c>
      <c r="Z826" s="158"/>
      <c r="AA826" s="664" t="s">
        <v>122</v>
      </c>
      <c r="AB826" s="158"/>
      <c r="AC826" s="664" t="s">
        <v>124</v>
      </c>
      <c r="AD826" s="306" t="s">
        <v>125</v>
      </c>
      <c r="AE826" s="666" t="str">
        <f t="shared" si="28"/>
        <v/>
      </c>
      <c r="AF826" s="667" t="s">
        <v>126</v>
      </c>
      <c r="AG826" s="668" t="str">
        <f t="shared" si="29"/>
        <v/>
      </c>
    </row>
    <row r="827" spans="1:33" ht="36.75" customHeight="1">
      <c r="A827" s="660">
        <f t="shared" si="32"/>
        <v>817</v>
      </c>
      <c r="B827" s="1309" t="str">
        <f>IF(基本情報入力シート!C870="","",基本情報入力シート!C870)</f>
        <v/>
      </c>
      <c r="C827" s="1310"/>
      <c r="D827" s="1310"/>
      <c r="E827" s="1310"/>
      <c r="F827" s="1310"/>
      <c r="G827" s="1310"/>
      <c r="H827" s="1310"/>
      <c r="I827" s="1310"/>
      <c r="J827" s="1310"/>
      <c r="K827" s="1311"/>
      <c r="L827" s="660" t="str">
        <f>IF(基本情報入力シート!M870="","",基本情報入力シート!M870)</f>
        <v/>
      </c>
      <c r="M827" s="660" t="str">
        <f>IF(基本情報入力シート!R870="","",基本情報入力シート!R870)</f>
        <v/>
      </c>
      <c r="N827" s="660" t="str">
        <f>IF(基本情報入力シート!W870="","",基本情報入力シート!W870)</f>
        <v/>
      </c>
      <c r="O827" s="660" t="str">
        <f>IF(基本情報入力シート!X870="","",基本情報入力シート!X870)</f>
        <v/>
      </c>
      <c r="P827" s="661" t="str">
        <f>IF(基本情報入力シート!Y870="","",基本情報入力シート!Y870)</f>
        <v/>
      </c>
      <c r="Q827" s="641" t="str">
        <f>IF(基本情報入力シート!Z870="","",基本情報入力シート!Z870)</f>
        <v/>
      </c>
      <c r="R827" s="662" t="str">
        <f>IF(基本情報入力シート!AA870="","",基本情報入力シート!AA870)</f>
        <v/>
      </c>
      <c r="S827" s="157"/>
      <c r="T827" s="663" t="str">
        <f>IF(P827="","",VLOOKUP(P827,【参考】数式用2!$A$3:$C$26,3,FALSE))</f>
        <v/>
      </c>
      <c r="U827" s="664" t="s">
        <v>121</v>
      </c>
      <c r="V827" s="158"/>
      <c r="W827" s="665" t="s">
        <v>122</v>
      </c>
      <c r="X827" s="158"/>
      <c r="Y827" s="664" t="s">
        <v>123</v>
      </c>
      <c r="Z827" s="158"/>
      <c r="AA827" s="664" t="s">
        <v>122</v>
      </c>
      <c r="AB827" s="158"/>
      <c r="AC827" s="664" t="s">
        <v>124</v>
      </c>
      <c r="AD827" s="306" t="s">
        <v>125</v>
      </c>
      <c r="AE827" s="666" t="str">
        <f t="shared" si="28"/>
        <v/>
      </c>
      <c r="AF827" s="667" t="s">
        <v>126</v>
      </c>
      <c r="AG827" s="668" t="str">
        <f t="shared" si="29"/>
        <v/>
      </c>
    </row>
    <row r="828" spans="1:33" ht="36.75" customHeight="1">
      <c r="A828" s="660">
        <f t="shared" si="32"/>
        <v>818</v>
      </c>
      <c r="B828" s="1309" t="str">
        <f>IF(基本情報入力シート!C871="","",基本情報入力シート!C871)</f>
        <v/>
      </c>
      <c r="C828" s="1310"/>
      <c r="D828" s="1310"/>
      <c r="E828" s="1310"/>
      <c r="F828" s="1310"/>
      <c r="G828" s="1310"/>
      <c r="H828" s="1310"/>
      <c r="I828" s="1310"/>
      <c r="J828" s="1310"/>
      <c r="K828" s="1311"/>
      <c r="L828" s="660" t="str">
        <f>IF(基本情報入力シート!M871="","",基本情報入力シート!M871)</f>
        <v/>
      </c>
      <c r="M828" s="660" t="str">
        <f>IF(基本情報入力シート!R871="","",基本情報入力シート!R871)</f>
        <v/>
      </c>
      <c r="N828" s="660" t="str">
        <f>IF(基本情報入力シート!W871="","",基本情報入力シート!W871)</f>
        <v/>
      </c>
      <c r="O828" s="660" t="str">
        <f>IF(基本情報入力シート!X871="","",基本情報入力シート!X871)</f>
        <v/>
      </c>
      <c r="P828" s="661" t="str">
        <f>IF(基本情報入力シート!Y871="","",基本情報入力シート!Y871)</f>
        <v/>
      </c>
      <c r="Q828" s="641" t="str">
        <f>IF(基本情報入力シート!Z871="","",基本情報入力シート!Z871)</f>
        <v/>
      </c>
      <c r="R828" s="662" t="str">
        <f>IF(基本情報入力シート!AA871="","",基本情報入力シート!AA871)</f>
        <v/>
      </c>
      <c r="S828" s="157"/>
      <c r="T828" s="663" t="str">
        <f>IF(P828="","",VLOOKUP(P828,【参考】数式用2!$A$3:$C$26,3,FALSE))</f>
        <v/>
      </c>
      <c r="U828" s="664" t="s">
        <v>121</v>
      </c>
      <c r="V828" s="158"/>
      <c r="W828" s="665" t="s">
        <v>122</v>
      </c>
      <c r="X828" s="158"/>
      <c r="Y828" s="664" t="s">
        <v>123</v>
      </c>
      <c r="Z828" s="158"/>
      <c r="AA828" s="664" t="s">
        <v>122</v>
      </c>
      <c r="AB828" s="158"/>
      <c r="AC828" s="664" t="s">
        <v>124</v>
      </c>
      <c r="AD828" s="306" t="s">
        <v>125</v>
      </c>
      <c r="AE828" s="666" t="str">
        <f t="shared" si="28"/>
        <v/>
      </c>
      <c r="AF828" s="667" t="s">
        <v>126</v>
      </c>
      <c r="AG828" s="668" t="str">
        <f t="shared" si="29"/>
        <v/>
      </c>
    </row>
    <row r="829" spans="1:33" ht="36.75" customHeight="1">
      <c r="A829" s="660">
        <f t="shared" si="32"/>
        <v>819</v>
      </c>
      <c r="B829" s="1309" t="str">
        <f>IF(基本情報入力シート!C872="","",基本情報入力シート!C872)</f>
        <v/>
      </c>
      <c r="C829" s="1310"/>
      <c r="D829" s="1310"/>
      <c r="E829" s="1310"/>
      <c r="F829" s="1310"/>
      <c r="G829" s="1310"/>
      <c r="H829" s="1310"/>
      <c r="I829" s="1310"/>
      <c r="J829" s="1310"/>
      <c r="K829" s="1311"/>
      <c r="L829" s="660" t="str">
        <f>IF(基本情報入力シート!M872="","",基本情報入力シート!M872)</f>
        <v/>
      </c>
      <c r="M829" s="660" t="str">
        <f>IF(基本情報入力シート!R872="","",基本情報入力シート!R872)</f>
        <v/>
      </c>
      <c r="N829" s="660" t="str">
        <f>IF(基本情報入力シート!W872="","",基本情報入力シート!W872)</f>
        <v/>
      </c>
      <c r="O829" s="660" t="str">
        <f>IF(基本情報入力シート!X872="","",基本情報入力シート!X872)</f>
        <v/>
      </c>
      <c r="P829" s="661" t="str">
        <f>IF(基本情報入力シート!Y872="","",基本情報入力シート!Y872)</f>
        <v/>
      </c>
      <c r="Q829" s="641" t="str">
        <f>IF(基本情報入力シート!Z872="","",基本情報入力シート!Z872)</f>
        <v/>
      </c>
      <c r="R829" s="662" t="str">
        <f>IF(基本情報入力シート!AA872="","",基本情報入力シート!AA872)</f>
        <v/>
      </c>
      <c r="S829" s="157"/>
      <c r="T829" s="663" t="str">
        <f>IF(P829="","",VLOOKUP(P829,【参考】数式用2!$A$3:$C$26,3,FALSE))</f>
        <v/>
      </c>
      <c r="U829" s="664" t="s">
        <v>121</v>
      </c>
      <c r="V829" s="158"/>
      <c r="W829" s="665" t="s">
        <v>122</v>
      </c>
      <c r="X829" s="158"/>
      <c r="Y829" s="664" t="s">
        <v>123</v>
      </c>
      <c r="Z829" s="158"/>
      <c r="AA829" s="664" t="s">
        <v>122</v>
      </c>
      <c r="AB829" s="158"/>
      <c r="AC829" s="664" t="s">
        <v>124</v>
      </c>
      <c r="AD829" s="306" t="s">
        <v>125</v>
      </c>
      <c r="AE829" s="666" t="str">
        <f t="shared" si="28"/>
        <v/>
      </c>
      <c r="AF829" s="667" t="s">
        <v>126</v>
      </c>
      <c r="AG829" s="668" t="str">
        <f t="shared" si="29"/>
        <v/>
      </c>
    </row>
    <row r="830" spans="1:33" ht="36.75" customHeight="1">
      <c r="A830" s="660">
        <f t="shared" si="32"/>
        <v>820</v>
      </c>
      <c r="B830" s="1309" t="str">
        <f>IF(基本情報入力シート!C873="","",基本情報入力シート!C873)</f>
        <v/>
      </c>
      <c r="C830" s="1310"/>
      <c r="D830" s="1310"/>
      <c r="E830" s="1310"/>
      <c r="F830" s="1310"/>
      <c r="G830" s="1310"/>
      <c r="H830" s="1310"/>
      <c r="I830" s="1310"/>
      <c r="J830" s="1310"/>
      <c r="K830" s="1311"/>
      <c r="L830" s="660" t="str">
        <f>IF(基本情報入力シート!M873="","",基本情報入力シート!M873)</f>
        <v/>
      </c>
      <c r="M830" s="660" t="str">
        <f>IF(基本情報入力シート!R873="","",基本情報入力シート!R873)</f>
        <v/>
      </c>
      <c r="N830" s="660" t="str">
        <f>IF(基本情報入力シート!W873="","",基本情報入力シート!W873)</f>
        <v/>
      </c>
      <c r="O830" s="660" t="str">
        <f>IF(基本情報入力シート!X873="","",基本情報入力シート!X873)</f>
        <v/>
      </c>
      <c r="P830" s="661" t="str">
        <f>IF(基本情報入力シート!Y873="","",基本情報入力シート!Y873)</f>
        <v/>
      </c>
      <c r="Q830" s="641" t="str">
        <f>IF(基本情報入力シート!Z873="","",基本情報入力シート!Z873)</f>
        <v/>
      </c>
      <c r="R830" s="662" t="str">
        <f>IF(基本情報入力シート!AA873="","",基本情報入力シート!AA873)</f>
        <v/>
      </c>
      <c r="S830" s="157"/>
      <c r="T830" s="663" t="str">
        <f>IF(P830="","",VLOOKUP(P830,【参考】数式用2!$A$3:$C$26,3,FALSE))</f>
        <v/>
      </c>
      <c r="U830" s="664" t="s">
        <v>121</v>
      </c>
      <c r="V830" s="158"/>
      <c r="W830" s="665" t="s">
        <v>122</v>
      </c>
      <c r="X830" s="158"/>
      <c r="Y830" s="664" t="s">
        <v>123</v>
      </c>
      <c r="Z830" s="158"/>
      <c r="AA830" s="664" t="s">
        <v>122</v>
      </c>
      <c r="AB830" s="158"/>
      <c r="AC830" s="664" t="s">
        <v>124</v>
      </c>
      <c r="AD830" s="306" t="s">
        <v>125</v>
      </c>
      <c r="AE830" s="666" t="str">
        <f t="shared" si="28"/>
        <v/>
      </c>
      <c r="AF830" s="667" t="s">
        <v>126</v>
      </c>
      <c r="AG830" s="668" t="str">
        <f t="shared" si="29"/>
        <v/>
      </c>
    </row>
    <row r="831" spans="1:33" ht="36.75" customHeight="1">
      <c r="A831" s="660">
        <f t="shared" si="32"/>
        <v>821</v>
      </c>
      <c r="B831" s="1309" t="str">
        <f>IF(基本情報入力シート!C874="","",基本情報入力シート!C874)</f>
        <v/>
      </c>
      <c r="C831" s="1310"/>
      <c r="D831" s="1310"/>
      <c r="E831" s="1310"/>
      <c r="F831" s="1310"/>
      <c r="G831" s="1310"/>
      <c r="H831" s="1310"/>
      <c r="I831" s="1310"/>
      <c r="J831" s="1310"/>
      <c r="K831" s="1311"/>
      <c r="L831" s="660" t="str">
        <f>IF(基本情報入力シート!M874="","",基本情報入力シート!M874)</f>
        <v/>
      </c>
      <c r="M831" s="660" t="str">
        <f>IF(基本情報入力シート!R874="","",基本情報入力シート!R874)</f>
        <v/>
      </c>
      <c r="N831" s="660" t="str">
        <f>IF(基本情報入力シート!W874="","",基本情報入力シート!W874)</f>
        <v/>
      </c>
      <c r="O831" s="660" t="str">
        <f>IF(基本情報入力シート!X874="","",基本情報入力シート!X874)</f>
        <v/>
      </c>
      <c r="P831" s="661" t="str">
        <f>IF(基本情報入力シート!Y874="","",基本情報入力シート!Y874)</f>
        <v/>
      </c>
      <c r="Q831" s="641" t="str">
        <f>IF(基本情報入力シート!Z874="","",基本情報入力シート!Z874)</f>
        <v/>
      </c>
      <c r="R831" s="662" t="str">
        <f>IF(基本情報入力シート!AA874="","",基本情報入力シート!AA874)</f>
        <v/>
      </c>
      <c r="S831" s="157"/>
      <c r="T831" s="663" t="str">
        <f>IF(P831="","",VLOOKUP(P831,【参考】数式用2!$A$3:$C$26,3,FALSE))</f>
        <v/>
      </c>
      <c r="U831" s="664" t="s">
        <v>121</v>
      </c>
      <c r="V831" s="158"/>
      <c r="W831" s="665" t="s">
        <v>122</v>
      </c>
      <c r="X831" s="158"/>
      <c r="Y831" s="664" t="s">
        <v>123</v>
      </c>
      <c r="Z831" s="158"/>
      <c r="AA831" s="664" t="s">
        <v>122</v>
      </c>
      <c r="AB831" s="158"/>
      <c r="AC831" s="664" t="s">
        <v>124</v>
      </c>
      <c r="AD831" s="306" t="s">
        <v>125</v>
      </c>
      <c r="AE831" s="666" t="str">
        <f t="shared" si="28"/>
        <v/>
      </c>
      <c r="AF831" s="667" t="s">
        <v>126</v>
      </c>
      <c r="AG831" s="668" t="str">
        <f t="shared" si="29"/>
        <v/>
      </c>
    </row>
    <row r="832" spans="1:33" ht="36.75" customHeight="1">
      <c r="A832" s="660">
        <f t="shared" si="32"/>
        <v>822</v>
      </c>
      <c r="B832" s="1309" t="str">
        <f>IF(基本情報入力シート!C875="","",基本情報入力シート!C875)</f>
        <v/>
      </c>
      <c r="C832" s="1310"/>
      <c r="D832" s="1310"/>
      <c r="E832" s="1310"/>
      <c r="F832" s="1310"/>
      <c r="G832" s="1310"/>
      <c r="H832" s="1310"/>
      <c r="I832" s="1310"/>
      <c r="J832" s="1310"/>
      <c r="K832" s="1311"/>
      <c r="L832" s="660" t="str">
        <f>IF(基本情報入力シート!M875="","",基本情報入力シート!M875)</f>
        <v/>
      </c>
      <c r="M832" s="660" t="str">
        <f>IF(基本情報入力シート!R875="","",基本情報入力シート!R875)</f>
        <v/>
      </c>
      <c r="N832" s="660" t="str">
        <f>IF(基本情報入力シート!W875="","",基本情報入力シート!W875)</f>
        <v/>
      </c>
      <c r="O832" s="660" t="str">
        <f>IF(基本情報入力シート!X875="","",基本情報入力シート!X875)</f>
        <v/>
      </c>
      <c r="P832" s="661" t="str">
        <f>IF(基本情報入力シート!Y875="","",基本情報入力シート!Y875)</f>
        <v/>
      </c>
      <c r="Q832" s="641" t="str">
        <f>IF(基本情報入力シート!Z875="","",基本情報入力シート!Z875)</f>
        <v/>
      </c>
      <c r="R832" s="662" t="str">
        <f>IF(基本情報入力シート!AA875="","",基本情報入力シート!AA875)</f>
        <v/>
      </c>
      <c r="S832" s="157"/>
      <c r="T832" s="663" t="str">
        <f>IF(P832="","",VLOOKUP(P832,【参考】数式用2!$A$3:$C$26,3,FALSE))</f>
        <v/>
      </c>
      <c r="U832" s="664" t="s">
        <v>121</v>
      </c>
      <c r="V832" s="158"/>
      <c r="W832" s="665" t="s">
        <v>122</v>
      </c>
      <c r="X832" s="158"/>
      <c r="Y832" s="664" t="s">
        <v>123</v>
      </c>
      <c r="Z832" s="158"/>
      <c r="AA832" s="664" t="s">
        <v>122</v>
      </c>
      <c r="AB832" s="158"/>
      <c r="AC832" s="664" t="s">
        <v>124</v>
      </c>
      <c r="AD832" s="306" t="s">
        <v>125</v>
      </c>
      <c r="AE832" s="666" t="str">
        <f t="shared" si="28"/>
        <v/>
      </c>
      <c r="AF832" s="667" t="s">
        <v>126</v>
      </c>
      <c r="AG832" s="668" t="str">
        <f t="shared" si="29"/>
        <v/>
      </c>
    </row>
    <row r="833" spans="1:33" ht="36.75" customHeight="1">
      <c r="A833" s="660">
        <f t="shared" si="32"/>
        <v>823</v>
      </c>
      <c r="B833" s="1309" t="str">
        <f>IF(基本情報入力シート!C876="","",基本情報入力シート!C876)</f>
        <v/>
      </c>
      <c r="C833" s="1310"/>
      <c r="D833" s="1310"/>
      <c r="E833" s="1310"/>
      <c r="F833" s="1310"/>
      <c r="G833" s="1310"/>
      <c r="H833" s="1310"/>
      <c r="I833" s="1310"/>
      <c r="J833" s="1310"/>
      <c r="K833" s="1311"/>
      <c r="L833" s="660" t="str">
        <f>IF(基本情報入力シート!M876="","",基本情報入力シート!M876)</f>
        <v/>
      </c>
      <c r="M833" s="660" t="str">
        <f>IF(基本情報入力シート!R876="","",基本情報入力シート!R876)</f>
        <v/>
      </c>
      <c r="N833" s="660" t="str">
        <f>IF(基本情報入力シート!W876="","",基本情報入力シート!W876)</f>
        <v/>
      </c>
      <c r="O833" s="660" t="str">
        <f>IF(基本情報入力シート!X876="","",基本情報入力シート!X876)</f>
        <v/>
      </c>
      <c r="P833" s="661" t="str">
        <f>IF(基本情報入力シート!Y876="","",基本情報入力シート!Y876)</f>
        <v/>
      </c>
      <c r="Q833" s="641" t="str">
        <f>IF(基本情報入力シート!Z876="","",基本情報入力シート!Z876)</f>
        <v/>
      </c>
      <c r="R833" s="662" t="str">
        <f>IF(基本情報入力シート!AA876="","",基本情報入力シート!AA876)</f>
        <v/>
      </c>
      <c r="S833" s="157"/>
      <c r="T833" s="663" t="str">
        <f>IF(P833="","",VLOOKUP(P833,【参考】数式用2!$A$3:$C$26,3,FALSE))</f>
        <v/>
      </c>
      <c r="U833" s="664" t="s">
        <v>121</v>
      </c>
      <c r="V833" s="158"/>
      <c r="W833" s="665" t="s">
        <v>122</v>
      </c>
      <c r="X833" s="158"/>
      <c r="Y833" s="664" t="s">
        <v>123</v>
      </c>
      <c r="Z833" s="158"/>
      <c r="AA833" s="664" t="s">
        <v>122</v>
      </c>
      <c r="AB833" s="158"/>
      <c r="AC833" s="664" t="s">
        <v>124</v>
      </c>
      <c r="AD833" s="306" t="s">
        <v>125</v>
      </c>
      <c r="AE833" s="666" t="str">
        <f t="shared" si="28"/>
        <v/>
      </c>
      <c r="AF833" s="667" t="s">
        <v>126</v>
      </c>
      <c r="AG833" s="668" t="str">
        <f t="shared" si="29"/>
        <v/>
      </c>
    </row>
    <row r="834" spans="1:33" ht="36.75" customHeight="1">
      <c r="A834" s="660">
        <f t="shared" si="32"/>
        <v>824</v>
      </c>
      <c r="B834" s="1309" t="str">
        <f>IF(基本情報入力シート!C877="","",基本情報入力シート!C877)</f>
        <v/>
      </c>
      <c r="C834" s="1310"/>
      <c r="D834" s="1310"/>
      <c r="E834" s="1310"/>
      <c r="F834" s="1310"/>
      <c r="G834" s="1310"/>
      <c r="H834" s="1310"/>
      <c r="I834" s="1310"/>
      <c r="J834" s="1310"/>
      <c r="K834" s="1311"/>
      <c r="L834" s="660" t="str">
        <f>IF(基本情報入力シート!M877="","",基本情報入力シート!M877)</f>
        <v/>
      </c>
      <c r="M834" s="660" t="str">
        <f>IF(基本情報入力シート!R877="","",基本情報入力シート!R877)</f>
        <v/>
      </c>
      <c r="N834" s="660" t="str">
        <f>IF(基本情報入力シート!W877="","",基本情報入力シート!W877)</f>
        <v/>
      </c>
      <c r="O834" s="660" t="str">
        <f>IF(基本情報入力シート!X877="","",基本情報入力シート!X877)</f>
        <v/>
      </c>
      <c r="P834" s="661" t="str">
        <f>IF(基本情報入力シート!Y877="","",基本情報入力シート!Y877)</f>
        <v/>
      </c>
      <c r="Q834" s="641" t="str">
        <f>IF(基本情報入力シート!Z877="","",基本情報入力シート!Z877)</f>
        <v/>
      </c>
      <c r="R834" s="662" t="str">
        <f>IF(基本情報入力シート!AA877="","",基本情報入力シート!AA877)</f>
        <v/>
      </c>
      <c r="S834" s="157"/>
      <c r="T834" s="663" t="str">
        <f>IF(P834="","",VLOOKUP(P834,【参考】数式用2!$A$3:$C$26,3,FALSE))</f>
        <v/>
      </c>
      <c r="U834" s="664" t="s">
        <v>121</v>
      </c>
      <c r="V834" s="158"/>
      <c r="W834" s="665" t="s">
        <v>122</v>
      </c>
      <c r="X834" s="158"/>
      <c r="Y834" s="664" t="s">
        <v>123</v>
      </c>
      <c r="Z834" s="158"/>
      <c r="AA834" s="664" t="s">
        <v>122</v>
      </c>
      <c r="AB834" s="158"/>
      <c r="AC834" s="664" t="s">
        <v>124</v>
      </c>
      <c r="AD834" s="306" t="s">
        <v>125</v>
      </c>
      <c r="AE834" s="666" t="str">
        <f t="shared" si="28"/>
        <v/>
      </c>
      <c r="AF834" s="667" t="s">
        <v>126</v>
      </c>
      <c r="AG834" s="668" t="str">
        <f t="shared" si="29"/>
        <v/>
      </c>
    </row>
    <row r="835" spans="1:33" ht="36.75" customHeight="1">
      <c r="A835" s="660">
        <f t="shared" si="32"/>
        <v>825</v>
      </c>
      <c r="B835" s="1309" t="str">
        <f>IF(基本情報入力シート!C878="","",基本情報入力シート!C878)</f>
        <v/>
      </c>
      <c r="C835" s="1310"/>
      <c r="D835" s="1310"/>
      <c r="E835" s="1310"/>
      <c r="F835" s="1310"/>
      <c r="G835" s="1310"/>
      <c r="H835" s="1310"/>
      <c r="I835" s="1310"/>
      <c r="J835" s="1310"/>
      <c r="K835" s="1311"/>
      <c r="L835" s="660" t="str">
        <f>IF(基本情報入力シート!M878="","",基本情報入力シート!M878)</f>
        <v/>
      </c>
      <c r="M835" s="660" t="str">
        <f>IF(基本情報入力シート!R878="","",基本情報入力シート!R878)</f>
        <v/>
      </c>
      <c r="N835" s="660" t="str">
        <f>IF(基本情報入力シート!W878="","",基本情報入力シート!W878)</f>
        <v/>
      </c>
      <c r="O835" s="660" t="str">
        <f>IF(基本情報入力シート!X878="","",基本情報入力シート!X878)</f>
        <v/>
      </c>
      <c r="P835" s="661" t="str">
        <f>IF(基本情報入力シート!Y878="","",基本情報入力シート!Y878)</f>
        <v/>
      </c>
      <c r="Q835" s="641" t="str">
        <f>IF(基本情報入力シート!Z878="","",基本情報入力シート!Z878)</f>
        <v/>
      </c>
      <c r="R835" s="662" t="str">
        <f>IF(基本情報入力シート!AA878="","",基本情報入力シート!AA878)</f>
        <v/>
      </c>
      <c r="S835" s="157"/>
      <c r="T835" s="663" t="str">
        <f>IF(P835="","",VLOOKUP(P835,【参考】数式用2!$A$3:$C$26,3,FALSE))</f>
        <v/>
      </c>
      <c r="U835" s="664" t="s">
        <v>121</v>
      </c>
      <c r="V835" s="158"/>
      <c r="W835" s="665" t="s">
        <v>122</v>
      </c>
      <c r="X835" s="158"/>
      <c r="Y835" s="664" t="s">
        <v>123</v>
      </c>
      <c r="Z835" s="158"/>
      <c r="AA835" s="664" t="s">
        <v>122</v>
      </c>
      <c r="AB835" s="158"/>
      <c r="AC835" s="664" t="s">
        <v>124</v>
      </c>
      <c r="AD835" s="306" t="s">
        <v>125</v>
      </c>
      <c r="AE835" s="666" t="str">
        <f t="shared" si="28"/>
        <v/>
      </c>
      <c r="AF835" s="667" t="s">
        <v>126</v>
      </c>
      <c r="AG835" s="668" t="str">
        <f t="shared" si="29"/>
        <v/>
      </c>
    </row>
    <row r="836" spans="1:33" ht="36.75" customHeight="1">
      <c r="A836" s="660">
        <f t="shared" si="32"/>
        <v>826</v>
      </c>
      <c r="B836" s="1309" t="str">
        <f>IF(基本情報入力シート!C879="","",基本情報入力シート!C879)</f>
        <v/>
      </c>
      <c r="C836" s="1310"/>
      <c r="D836" s="1310"/>
      <c r="E836" s="1310"/>
      <c r="F836" s="1310"/>
      <c r="G836" s="1310"/>
      <c r="H836" s="1310"/>
      <c r="I836" s="1310"/>
      <c r="J836" s="1310"/>
      <c r="K836" s="1311"/>
      <c r="L836" s="660" t="str">
        <f>IF(基本情報入力シート!M879="","",基本情報入力シート!M879)</f>
        <v/>
      </c>
      <c r="M836" s="660" t="str">
        <f>IF(基本情報入力シート!R879="","",基本情報入力シート!R879)</f>
        <v/>
      </c>
      <c r="N836" s="660" t="str">
        <f>IF(基本情報入力シート!W879="","",基本情報入力シート!W879)</f>
        <v/>
      </c>
      <c r="O836" s="660" t="str">
        <f>IF(基本情報入力シート!X879="","",基本情報入力シート!X879)</f>
        <v/>
      </c>
      <c r="P836" s="661" t="str">
        <f>IF(基本情報入力シート!Y879="","",基本情報入力シート!Y879)</f>
        <v/>
      </c>
      <c r="Q836" s="641" t="str">
        <f>IF(基本情報入力シート!Z879="","",基本情報入力シート!Z879)</f>
        <v/>
      </c>
      <c r="R836" s="662" t="str">
        <f>IF(基本情報入力シート!AA879="","",基本情報入力シート!AA879)</f>
        <v/>
      </c>
      <c r="S836" s="157"/>
      <c r="T836" s="663" t="str">
        <f>IF(P836="","",VLOOKUP(P836,【参考】数式用2!$A$3:$C$26,3,FALSE))</f>
        <v/>
      </c>
      <c r="U836" s="664" t="s">
        <v>121</v>
      </c>
      <c r="V836" s="158"/>
      <c r="W836" s="665" t="s">
        <v>122</v>
      </c>
      <c r="X836" s="158"/>
      <c r="Y836" s="664" t="s">
        <v>123</v>
      </c>
      <c r="Z836" s="158"/>
      <c r="AA836" s="664" t="s">
        <v>122</v>
      </c>
      <c r="AB836" s="158"/>
      <c r="AC836" s="664" t="s">
        <v>124</v>
      </c>
      <c r="AD836" s="306" t="s">
        <v>125</v>
      </c>
      <c r="AE836" s="666" t="str">
        <f t="shared" si="28"/>
        <v/>
      </c>
      <c r="AF836" s="667" t="s">
        <v>126</v>
      </c>
      <c r="AG836" s="668" t="str">
        <f t="shared" si="29"/>
        <v/>
      </c>
    </row>
    <row r="837" spans="1:33" ht="36.75" customHeight="1">
      <c r="A837" s="660">
        <f t="shared" si="32"/>
        <v>827</v>
      </c>
      <c r="B837" s="1309" t="str">
        <f>IF(基本情報入力シート!C880="","",基本情報入力シート!C880)</f>
        <v/>
      </c>
      <c r="C837" s="1310"/>
      <c r="D837" s="1310"/>
      <c r="E837" s="1310"/>
      <c r="F837" s="1310"/>
      <c r="G837" s="1310"/>
      <c r="H837" s="1310"/>
      <c r="I837" s="1310"/>
      <c r="J837" s="1310"/>
      <c r="K837" s="1311"/>
      <c r="L837" s="660" t="str">
        <f>IF(基本情報入力シート!M880="","",基本情報入力シート!M880)</f>
        <v/>
      </c>
      <c r="M837" s="660" t="str">
        <f>IF(基本情報入力シート!R880="","",基本情報入力シート!R880)</f>
        <v/>
      </c>
      <c r="N837" s="660" t="str">
        <f>IF(基本情報入力シート!W880="","",基本情報入力シート!W880)</f>
        <v/>
      </c>
      <c r="O837" s="660" t="str">
        <f>IF(基本情報入力シート!X880="","",基本情報入力シート!X880)</f>
        <v/>
      </c>
      <c r="P837" s="661" t="str">
        <f>IF(基本情報入力シート!Y880="","",基本情報入力シート!Y880)</f>
        <v/>
      </c>
      <c r="Q837" s="641" t="str">
        <f>IF(基本情報入力シート!Z880="","",基本情報入力シート!Z880)</f>
        <v/>
      </c>
      <c r="R837" s="662" t="str">
        <f>IF(基本情報入力シート!AA880="","",基本情報入力シート!AA880)</f>
        <v/>
      </c>
      <c r="S837" s="157"/>
      <c r="T837" s="663" t="str">
        <f>IF(P837="","",VLOOKUP(P837,【参考】数式用2!$A$3:$C$26,3,FALSE))</f>
        <v/>
      </c>
      <c r="U837" s="664" t="s">
        <v>121</v>
      </c>
      <c r="V837" s="158"/>
      <c r="W837" s="665" t="s">
        <v>122</v>
      </c>
      <c r="X837" s="158"/>
      <c r="Y837" s="664" t="s">
        <v>123</v>
      </c>
      <c r="Z837" s="158"/>
      <c r="AA837" s="664" t="s">
        <v>122</v>
      </c>
      <c r="AB837" s="158"/>
      <c r="AC837" s="664" t="s">
        <v>124</v>
      </c>
      <c r="AD837" s="306" t="s">
        <v>125</v>
      </c>
      <c r="AE837" s="666" t="str">
        <f t="shared" si="28"/>
        <v/>
      </c>
      <c r="AF837" s="667" t="s">
        <v>126</v>
      </c>
      <c r="AG837" s="668" t="str">
        <f t="shared" si="29"/>
        <v/>
      </c>
    </row>
    <row r="838" spans="1:33" ht="36.75" customHeight="1">
      <c r="A838" s="660">
        <f t="shared" si="32"/>
        <v>828</v>
      </c>
      <c r="B838" s="1309" t="str">
        <f>IF(基本情報入力シート!C881="","",基本情報入力シート!C881)</f>
        <v/>
      </c>
      <c r="C838" s="1310"/>
      <c r="D838" s="1310"/>
      <c r="E838" s="1310"/>
      <c r="F838" s="1310"/>
      <c r="G838" s="1310"/>
      <c r="H838" s="1310"/>
      <c r="I838" s="1310"/>
      <c r="J838" s="1310"/>
      <c r="K838" s="1311"/>
      <c r="L838" s="660" t="str">
        <f>IF(基本情報入力シート!M881="","",基本情報入力シート!M881)</f>
        <v/>
      </c>
      <c r="M838" s="660" t="str">
        <f>IF(基本情報入力シート!R881="","",基本情報入力シート!R881)</f>
        <v/>
      </c>
      <c r="N838" s="660" t="str">
        <f>IF(基本情報入力シート!W881="","",基本情報入力シート!W881)</f>
        <v/>
      </c>
      <c r="O838" s="660" t="str">
        <f>IF(基本情報入力シート!X881="","",基本情報入力シート!X881)</f>
        <v/>
      </c>
      <c r="P838" s="661" t="str">
        <f>IF(基本情報入力シート!Y881="","",基本情報入力シート!Y881)</f>
        <v/>
      </c>
      <c r="Q838" s="641" t="str">
        <f>IF(基本情報入力シート!Z881="","",基本情報入力シート!Z881)</f>
        <v/>
      </c>
      <c r="R838" s="662" t="str">
        <f>IF(基本情報入力シート!AA881="","",基本情報入力シート!AA881)</f>
        <v/>
      </c>
      <c r="S838" s="157"/>
      <c r="T838" s="663" t="str">
        <f>IF(P838="","",VLOOKUP(P838,【参考】数式用2!$A$3:$C$26,3,FALSE))</f>
        <v/>
      </c>
      <c r="U838" s="664" t="s">
        <v>121</v>
      </c>
      <c r="V838" s="158"/>
      <c r="W838" s="665" t="s">
        <v>122</v>
      </c>
      <c r="X838" s="158"/>
      <c r="Y838" s="664" t="s">
        <v>123</v>
      </c>
      <c r="Z838" s="158"/>
      <c r="AA838" s="664" t="s">
        <v>122</v>
      </c>
      <c r="AB838" s="158"/>
      <c r="AC838" s="664" t="s">
        <v>124</v>
      </c>
      <c r="AD838" s="306" t="s">
        <v>125</v>
      </c>
      <c r="AE838" s="666" t="str">
        <f t="shared" si="28"/>
        <v/>
      </c>
      <c r="AF838" s="667" t="s">
        <v>126</v>
      </c>
      <c r="AG838" s="668" t="str">
        <f t="shared" si="29"/>
        <v/>
      </c>
    </row>
    <row r="839" spans="1:33" ht="36.75" customHeight="1">
      <c r="A839" s="660">
        <f t="shared" si="32"/>
        <v>829</v>
      </c>
      <c r="B839" s="1309" t="str">
        <f>IF(基本情報入力シート!C882="","",基本情報入力シート!C882)</f>
        <v/>
      </c>
      <c r="C839" s="1310"/>
      <c r="D839" s="1310"/>
      <c r="E839" s="1310"/>
      <c r="F839" s="1310"/>
      <c r="G839" s="1310"/>
      <c r="H839" s="1310"/>
      <c r="I839" s="1310"/>
      <c r="J839" s="1310"/>
      <c r="K839" s="1311"/>
      <c r="L839" s="660" t="str">
        <f>IF(基本情報入力シート!M882="","",基本情報入力シート!M882)</f>
        <v/>
      </c>
      <c r="M839" s="660" t="str">
        <f>IF(基本情報入力シート!R882="","",基本情報入力シート!R882)</f>
        <v/>
      </c>
      <c r="N839" s="660" t="str">
        <f>IF(基本情報入力シート!W882="","",基本情報入力シート!W882)</f>
        <v/>
      </c>
      <c r="O839" s="660" t="str">
        <f>IF(基本情報入力シート!X882="","",基本情報入力シート!X882)</f>
        <v/>
      </c>
      <c r="P839" s="661" t="str">
        <f>IF(基本情報入力シート!Y882="","",基本情報入力シート!Y882)</f>
        <v/>
      </c>
      <c r="Q839" s="641" t="str">
        <f>IF(基本情報入力シート!Z882="","",基本情報入力シート!Z882)</f>
        <v/>
      </c>
      <c r="R839" s="662" t="str">
        <f>IF(基本情報入力シート!AA882="","",基本情報入力シート!AA882)</f>
        <v/>
      </c>
      <c r="S839" s="157"/>
      <c r="T839" s="663" t="str">
        <f>IF(P839="","",VLOOKUP(P839,【参考】数式用2!$A$3:$C$26,3,FALSE))</f>
        <v/>
      </c>
      <c r="U839" s="664" t="s">
        <v>121</v>
      </c>
      <c r="V839" s="158"/>
      <c r="W839" s="665" t="s">
        <v>122</v>
      </c>
      <c r="X839" s="158"/>
      <c r="Y839" s="664" t="s">
        <v>123</v>
      </c>
      <c r="Z839" s="158"/>
      <c r="AA839" s="664" t="s">
        <v>122</v>
      </c>
      <c r="AB839" s="158"/>
      <c r="AC839" s="664" t="s">
        <v>124</v>
      </c>
      <c r="AD839" s="306" t="s">
        <v>125</v>
      </c>
      <c r="AE839" s="666" t="str">
        <f t="shared" si="28"/>
        <v/>
      </c>
      <c r="AF839" s="667" t="s">
        <v>126</v>
      </c>
      <c r="AG839" s="668" t="str">
        <f t="shared" si="29"/>
        <v/>
      </c>
    </row>
    <row r="840" spans="1:33" ht="36.75" customHeight="1">
      <c r="A840" s="660">
        <f t="shared" si="32"/>
        <v>830</v>
      </c>
      <c r="B840" s="1309" t="str">
        <f>IF(基本情報入力シート!C883="","",基本情報入力シート!C883)</f>
        <v/>
      </c>
      <c r="C840" s="1310"/>
      <c r="D840" s="1310"/>
      <c r="E840" s="1310"/>
      <c r="F840" s="1310"/>
      <c r="G840" s="1310"/>
      <c r="H840" s="1310"/>
      <c r="I840" s="1310"/>
      <c r="J840" s="1310"/>
      <c r="K840" s="1311"/>
      <c r="L840" s="660" t="str">
        <f>IF(基本情報入力シート!M883="","",基本情報入力シート!M883)</f>
        <v/>
      </c>
      <c r="M840" s="660" t="str">
        <f>IF(基本情報入力シート!R883="","",基本情報入力シート!R883)</f>
        <v/>
      </c>
      <c r="N840" s="660" t="str">
        <f>IF(基本情報入力シート!W883="","",基本情報入力シート!W883)</f>
        <v/>
      </c>
      <c r="O840" s="660" t="str">
        <f>IF(基本情報入力シート!X883="","",基本情報入力シート!X883)</f>
        <v/>
      </c>
      <c r="P840" s="661" t="str">
        <f>IF(基本情報入力シート!Y883="","",基本情報入力シート!Y883)</f>
        <v/>
      </c>
      <c r="Q840" s="641" t="str">
        <f>IF(基本情報入力シート!Z883="","",基本情報入力シート!Z883)</f>
        <v/>
      </c>
      <c r="R840" s="662" t="str">
        <f>IF(基本情報入力シート!AA883="","",基本情報入力シート!AA883)</f>
        <v/>
      </c>
      <c r="S840" s="157"/>
      <c r="T840" s="663" t="str">
        <f>IF(P840="","",VLOOKUP(P840,【参考】数式用2!$A$3:$C$26,3,FALSE))</f>
        <v/>
      </c>
      <c r="U840" s="664" t="s">
        <v>121</v>
      </c>
      <c r="V840" s="158"/>
      <c r="W840" s="665" t="s">
        <v>122</v>
      </c>
      <c r="X840" s="158"/>
      <c r="Y840" s="664" t="s">
        <v>123</v>
      </c>
      <c r="Z840" s="158"/>
      <c r="AA840" s="664" t="s">
        <v>122</v>
      </c>
      <c r="AB840" s="158"/>
      <c r="AC840" s="664" t="s">
        <v>124</v>
      </c>
      <c r="AD840" s="306" t="s">
        <v>125</v>
      </c>
      <c r="AE840" s="666" t="str">
        <f t="shared" si="28"/>
        <v/>
      </c>
      <c r="AF840" s="667" t="s">
        <v>126</v>
      </c>
      <c r="AG840" s="668" t="str">
        <f t="shared" si="29"/>
        <v/>
      </c>
    </row>
    <row r="841" spans="1:33" ht="36.75" customHeight="1">
      <c r="A841" s="660">
        <f t="shared" si="32"/>
        <v>831</v>
      </c>
      <c r="B841" s="1309" t="str">
        <f>IF(基本情報入力シート!C884="","",基本情報入力シート!C884)</f>
        <v/>
      </c>
      <c r="C841" s="1310"/>
      <c r="D841" s="1310"/>
      <c r="E841" s="1310"/>
      <c r="F841" s="1310"/>
      <c r="G841" s="1310"/>
      <c r="H841" s="1310"/>
      <c r="I841" s="1310"/>
      <c r="J841" s="1310"/>
      <c r="K841" s="1311"/>
      <c r="L841" s="660" t="str">
        <f>IF(基本情報入力シート!M884="","",基本情報入力シート!M884)</f>
        <v/>
      </c>
      <c r="M841" s="660" t="str">
        <f>IF(基本情報入力シート!R884="","",基本情報入力シート!R884)</f>
        <v/>
      </c>
      <c r="N841" s="660" t="str">
        <f>IF(基本情報入力シート!W884="","",基本情報入力シート!W884)</f>
        <v/>
      </c>
      <c r="O841" s="660" t="str">
        <f>IF(基本情報入力シート!X884="","",基本情報入力シート!X884)</f>
        <v/>
      </c>
      <c r="P841" s="661" t="str">
        <f>IF(基本情報入力シート!Y884="","",基本情報入力シート!Y884)</f>
        <v/>
      </c>
      <c r="Q841" s="641" t="str">
        <f>IF(基本情報入力シート!Z884="","",基本情報入力シート!Z884)</f>
        <v/>
      </c>
      <c r="R841" s="662" t="str">
        <f>IF(基本情報入力シート!AA884="","",基本情報入力シート!AA884)</f>
        <v/>
      </c>
      <c r="S841" s="157"/>
      <c r="T841" s="663" t="str">
        <f>IF(P841="","",VLOOKUP(P841,【参考】数式用2!$A$3:$C$26,3,FALSE))</f>
        <v/>
      </c>
      <c r="U841" s="664" t="s">
        <v>121</v>
      </c>
      <c r="V841" s="158"/>
      <c r="W841" s="665" t="s">
        <v>122</v>
      </c>
      <c r="X841" s="158"/>
      <c r="Y841" s="664" t="s">
        <v>123</v>
      </c>
      <c r="Z841" s="158"/>
      <c r="AA841" s="664" t="s">
        <v>122</v>
      </c>
      <c r="AB841" s="158"/>
      <c r="AC841" s="664" t="s">
        <v>124</v>
      </c>
      <c r="AD841" s="306" t="s">
        <v>125</v>
      </c>
      <c r="AE841" s="666" t="str">
        <f t="shared" si="28"/>
        <v/>
      </c>
      <c r="AF841" s="667" t="s">
        <v>126</v>
      </c>
      <c r="AG841" s="668" t="str">
        <f t="shared" si="29"/>
        <v/>
      </c>
    </row>
    <row r="842" spans="1:33" ht="36.75" customHeight="1">
      <c r="A842" s="660">
        <f t="shared" si="32"/>
        <v>832</v>
      </c>
      <c r="B842" s="1309" t="str">
        <f>IF(基本情報入力シート!C885="","",基本情報入力シート!C885)</f>
        <v/>
      </c>
      <c r="C842" s="1310"/>
      <c r="D842" s="1310"/>
      <c r="E842" s="1310"/>
      <c r="F842" s="1310"/>
      <c r="G842" s="1310"/>
      <c r="H842" s="1310"/>
      <c r="I842" s="1310"/>
      <c r="J842" s="1310"/>
      <c r="K842" s="1311"/>
      <c r="L842" s="660" t="str">
        <f>IF(基本情報入力シート!M885="","",基本情報入力シート!M885)</f>
        <v/>
      </c>
      <c r="M842" s="660" t="str">
        <f>IF(基本情報入力シート!R885="","",基本情報入力シート!R885)</f>
        <v/>
      </c>
      <c r="N842" s="660" t="str">
        <f>IF(基本情報入力シート!W885="","",基本情報入力シート!W885)</f>
        <v/>
      </c>
      <c r="O842" s="660" t="str">
        <f>IF(基本情報入力シート!X885="","",基本情報入力シート!X885)</f>
        <v/>
      </c>
      <c r="P842" s="661" t="str">
        <f>IF(基本情報入力シート!Y885="","",基本情報入力シート!Y885)</f>
        <v/>
      </c>
      <c r="Q842" s="641" t="str">
        <f>IF(基本情報入力シート!Z885="","",基本情報入力シート!Z885)</f>
        <v/>
      </c>
      <c r="R842" s="662" t="str">
        <f>IF(基本情報入力シート!AA885="","",基本情報入力シート!AA885)</f>
        <v/>
      </c>
      <c r="S842" s="157"/>
      <c r="T842" s="663" t="str">
        <f>IF(P842="","",VLOOKUP(P842,【参考】数式用2!$A$3:$C$26,3,FALSE))</f>
        <v/>
      </c>
      <c r="U842" s="664" t="s">
        <v>121</v>
      </c>
      <c r="V842" s="158"/>
      <c r="W842" s="665" t="s">
        <v>122</v>
      </c>
      <c r="X842" s="158"/>
      <c r="Y842" s="664" t="s">
        <v>123</v>
      </c>
      <c r="Z842" s="158"/>
      <c r="AA842" s="664" t="s">
        <v>122</v>
      </c>
      <c r="AB842" s="158"/>
      <c r="AC842" s="664" t="s">
        <v>124</v>
      </c>
      <c r="AD842" s="306" t="s">
        <v>125</v>
      </c>
      <c r="AE842" s="666" t="str">
        <f t="shared" si="28"/>
        <v/>
      </c>
      <c r="AF842" s="667" t="s">
        <v>126</v>
      </c>
      <c r="AG842" s="668" t="str">
        <f t="shared" si="29"/>
        <v/>
      </c>
    </row>
    <row r="843" spans="1:33" ht="36.75" customHeight="1">
      <c r="A843" s="660">
        <f t="shared" si="32"/>
        <v>833</v>
      </c>
      <c r="B843" s="1309" t="str">
        <f>IF(基本情報入力シート!C886="","",基本情報入力シート!C886)</f>
        <v/>
      </c>
      <c r="C843" s="1310"/>
      <c r="D843" s="1310"/>
      <c r="E843" s="1310"/>
      <c r="F843" s="1310"/>
      <c r="G843" s="1310"/>
      <c r="H843" s="1310"/>
      <c r="I843" s="1310"/>
      <c r="J843" s="1310"/>
      <c r="K843" s="1311"/>
      <c r="L843" s="660" t="str">
        <f>IF(基本情報入力シート!M886="","",基本情報入力シート!M886)</f>
        <v/>
      </c>
      <c r="M843" s="660" t="str">
        <f>IF(基本情報入力シート!R886="","",基本情報入力シート!R886)</f>
        <v/>
      </c>
      <c r="N843" s="660" t="str">
        <f>IF(基本情報入力シート!W886="","",基本情報入力シート!W886)</f>
        <v/>
      </c>
      <c r="O843" s="660" t="str">
        <f>IF(基本情報入力シート!X886="","",基本情報入力シート!X886)</f>
        <v/>
      </c>
      <c r="P843" s="661" t="str">
        <f>IF(基本情報入力シート!Y886="","",基本情報入力シート!Y886)</f>
        <v/>
      </c>
      <c r="Q843" s="641" t="str">
        <f>IF(基本情報入力シート!Z886="","",基本情報入力シート!Z886)</f>
        <v/>
      </c>
      <c r="R843" s="662" t="str">
        <f>IF(基本情報入力シート!AA886="","",基本情報入力シート!AA886)</f>
        <v/>
      </c>
      <c r="S843" s="157"/>
      <c r="T843" s="663" t="str">
        <f>IF(P843="","",VLOOKUP(P843,【参考】数式用2!$A$3:$C$26,3,FALSE))</f>
        <v/>
      </c>
      <c r="U843" s="664" t="s">
        <v>121</v>
      </c>
      <c r="V843" s="158"/>
      <c r="W843" s="665" t="s">
        <v>122</v>
      </c>
      <c r="X843" s="158"/>
      <c r="Y843" s="664" t="s">
        <v>123</v>
      </c>
      <c r="Z843" s="158"/>
      <c r="AA843" s="664" t="s">
        <v>122</v>
      </c>
      <c r="AB843" s="158"/>
      <c r="AC843" s="664" t="s">
        <v>124</v>
      </c>
      <c r="AD843" s="306" t="s">
        <v>125</v>
      </c>
      <c r="AE843" s="666" t="str">
        <f t="shared" si="28"/>
        <v/>
      </c>
      <c r="AF843" s="667" t="s">
        <v>126</v>
      </c>
      <c r="AG843" s="668" t="str">
        <f t="shared" si="29"/>
        <v/>
      </c>
    </row>
    <row r="844" spans="1:33" ht="36.75" customHeight="1">
      <c r="A844" s="660">
        <f t="shared" si="32"/>
        <v>834</v>
      </c>
      <c r="B844" s="1309" t="str">
        <f>IF(基本情報入力シート!C887="","",基本情報入力シート!C887)</f>
        <v/>
      </c>
      <c r="C844" s="1310"/>
      <c r="D844" s="1310"/>
      <c r="E844" s="1310"/>
      <c r="F844" s="1310"/>
      <c r="G844" s="1310"/>
      <c r="H844" s="1310"/>
      <c r="I844" s="1310"/>
      <c r="J844" s="1310"/>
      <c r="K844" s="1311"/>
      <c r="L844" s="660" t="str">
        <f>IF(基本情報入力シート!M887="","",基本情報入力シート!M887)</f>
        <v/>
      </c>
      <c r="M844" s="660" t="str">
        <f>IF(基本情報入力シート!R887="","",基本情報入力シート!R887)</f>
        <v/>
      </c>
      <c r="N844" s="660" t="str">
        <f>IF(基本情報入力シート!W887="","",基本情報入力シート!W887)</f>
        <v/>
      </c>
      <c r="O844" s="660" t="str">
        <f>IF(基本情報入力シート!X887="","",基本情報入力シート!X887)</f>
        <v/>
      </c>
      <c r="P844" s="661" t="str">
        <f>IF(基本情報入力シート!Y887="","",基本情報入力シート!Y887)</f>
        <v/>
      </c>
      <c r="Q844" s="641" t="str">
        <f>IF(基本情報入力シート!Z887="","",基本情報入力シート!Z887)</f>
        <v/>
      </c>
      <c r="R844" s="662" t="str">
        <f>IF(基本情報入力シート!AA887="","",基本情報入力シート!AA887)</f>
        <v/>
      </c>
      <c r="S844" s="157"/>
      <c r="T844" s="663" t="str">
        <f>IF(P844="","",VLOOKUP(P844,【参考】数式用2!$A$3:$C$26,3,FALSE))</f>
        <v/>
      </c>
      <c r="U844" s="664" t="s">
        <v>121</v>
      </c>
      <c r="V844" s="158"/>
      <c r="W844" s="665" t="s">
        <v>122</v>
      </c>
      <c r="X844" s="158"/>
      <c r="Y844" s="664" t="s">
        <v>123</v>
      </c>
      <c r="Z844" s="158"/>
      <c r="AA844" s="664" t="s">
        <v>122</v>
      </c>
      <c r="AB844" s="158"/>
      <c r="AC844" s="664" t="s">
        <v>124</v>
      </c>
      <c r="AD844" s="306" t="s">
        <v>125</v>
      </c>
      <c r="AE844" s="666" t="str">
        <f t="shared" si="28"/>
        <v/>
      </c>
      <c r="AF844" s="667" t="s">
        <v>126</v>
      </c>
      <c r="AG844" s="668" t="str">
        <f t="shared" si="29"/>
        <v/>
      </c>
    </row>
    <row r="845" spans="1:33" ht="36.75" customHeight="1">
      <c r="A845" s="660">
        <f t="shared" ref="A845:A908" si="33">A844+1</f>
        <v>835</v>
      </c>
      <c r="B845" s="1309" t="str">
        <f>IF(基本情報入力シート!C888="","",基本情報入力シート!C888)</f>
        <v/>
      </c>
      <c r="C845" s="1310"/>
      <c r="D845" s="1310"/>
      <c r="E845" s="1310"/>
      <c r="F845" s="1310"/>
      <c r="G845" s="1310"/>
      <c r="H845" s="1310"/>
      <c r="I845" s="1310"/>
      <c r="J845" s="1310"/>
      <c r="K845" s="1311"/>
      <c r="L845" s="660" t="str">
        <f>IF(基本情報入力シート!M888="","",基本情報入力シート!M888)</f>
        <v/>
      </c>
      <c r="M845" s="660" t="str">
        <f>IF(基本情報入力シート!R888="","",基本情報入力シート!R888)</f>
        <v/>
      </c>
      <c r="N845" s="660" t="str">
        <f>IF(基本情報入力シート!W888="","",基本情報入力シート!W888)</f>
        <v/>
      </c>
      <c r="O845" s="660" t="str">
        <f>IF(基本情報入力シート!X888="","",基本情報入力シート!X888)</f>
        <v/>
      </c>
      <c r="P845" s="661" t="str">
        <f>IF(基本情報入力シート!Y888="","",基本情報入力シート!Y888)</f>
        <v/>
      </c>
      <c r="Q845" s="641" t="str">
        <f>IF(基本情報入力シート!Z888="","",基本情報入力シート!Z888)</f>
        <v/>
      </c>
      <c r="R845" s="662" t="str">
        <f>IF(基本情報入力シート!AA888="","",基本情報入力シート!AA888)</f>
        <v/>
      </c>
      <c r="S845" s="157"/>
      <c r="T845" s="663" t="str">
        <f>IF(P845="","",VLOOKUP(P845,【参考】数式用2!$A$3:$C$26,3,FALSE))</f>
        <v/>
      </c>
      <c r="U845" s="664" t="s">
        <v>121</v>
      </c>
      <c r="V845" s="158"/>
      <c r="W845" s="665" t="s">
        <v>122</v>
      </c>
      <c r="X845" s="158"/>
      <c r="Y845" s="664" t="s">
        <v>123</v>
      </c>
      <c r="Z845" s="158"/>
      <c r="AA845" s="664" t="s">
        <v>122</v>
      </c>
      <c r="AB845" s="158"/>
      <c r="AC845" s="664" t="s">
        <v>124</v>
      </c>
      <c r="AD845" s="306" t="s">
        <v>125</v>
      </c>
      <c r="AE845" s="666" t="str">
        <f t="shared" si="28"/>
        <v/>
      </c>
      <c r="AF845" s="667" t="s">
        <v>126</v>
      </c>
      <c r="AG845" s="668" t="str">
        <f t="shared" si="29"/>
        <v/>
      </c>
    </row>
    <row r="846" spans="1:33" ht="36.75" customHeight="1">
      <c r="A846" s="660">
        <f t="shared" si="33"/>
        <v>836</v>
      </c>
      <c r="B846" s="1309" t="str">
        <f>IF(基本情報入力シート!C889="","",基本情報入力シート!C889)</f>
        <v/>
      </c>
      <c r="C846" s="1310"/>
      <c r="D846" s="1310"/>
      <c r="E846" s="1310"/>
      <c r="F846" s="1310"/>
      <c r="G846" s="1310"/>
      <c r="H846" s="1310"/>
      <c r="I846" s="1310"/>
      <c r="J846" s="1310"/>
      <c r="K846" s="1311"/>
      <c r="L846" s="660" t="str">
        <f>IF(基本情報入力シート!M889="","",基本情報入力シート!M889)</f>
        <v/>
      </c>
      <c r="M846" s="660" t="str">
        <f>IF(基本情報入力シート!R889="","",基本情報入力シート!R889)</f>
        <v/>
      </c>
      <c r="N846" s="660" t="str">
        <f>IF(基本情報入力シート!W889="","",基本情報入力シート!W889)</f>
        <v/>
      </c>
      <c r="O846" s="660" t="str">
        <f>IF(基本情報入力シート!X889="","",基本情報入力シート!X889)</f>
        <v/>
      </c>
      <c r="P846" s="661" t="str">
        <f>IF(基本情報入力シート!Y889="","",基本情報入力シート!Y889)</f>
        <v/>
      </c>
      <c r="Q846" s="641" t="str">
        <f>IF(基本情報入力シート!Z889="","",基本情報入力シート!Z889)</f>
        <v/>
      </c>
      <c r="R846" s="662" t="str">
        <f>IF(基本情報入力シート!AA889="","",基本情報入力シート!AA889)</f>
        <v/>
      </c>
      <c r="S846" s="157"/>
      <c r="T846" s="663" t="str">
        <f>IF(P846="","",VLOOKUP(P846,【参考】数式用2!$A$3:$C$26,3,FALSE))</f>
        <v/>
      </c>
      <c r="U846" s="664" t="s">
        <v>121</v>
      </c>
      <c r="V846" s="158"/>
      <c r="W846" s="665" t="s">
        <v>122</v>
      </c>
      <c r="X846" s="158"/>
      <c r="Y846" s="664" t="s">
        <v>123</v>
      </c>
      <c r="Z846" s="158"/>
      <c r="AA846" s="664" t="s">
        <v>122</v>
      </c>
      <c r="AB846" s="158"/>
      <c r="AC846" s="664" t="s">
        <v>124</v>
      </c>
      <c r="AD846" s="306" t="s">
        <v>125</v>
      </c>
      <c r="AE846" s="666" t="str">
        <f t="shared" si="28"/>
        <v/>
      </c>
      <c r="AF846" s="667" t="s">
        <v>126</v>
      </c>
      <c r="AG846" s="668" t="str">
        <f t="shared" si="29"/>
        <v/>
      </c>
    </row>
    <row r="847" spans="1:33" ht="36.75" customHeight="1">
      <c r="A847" s="660">
        <f t="shared" si="33"/>
        <v>837</v>
      </c>
      <c r="B847" s="1309" t="str">
        <f>IF(基本情報入力シート!C890="","",基本情報入力シート!C890)</f>
        <v/>
      </c>
      <c r="C847" s="1310"/>
      <c r="D847" s="1310"/>
      <c r="E847" s="1310"/>
      <c r="F847" s="1310"/>
      <c r="G847" s="1310"/>
      <c r="H847" s="1310"/>
      <c r="I847" s="1310"/>
      <c r="J847" s="1310"/>
      <c r="K847" s="1311"/>
      <c r="L847" s="660" t="str">
        <f>IF(基本情報入力シート!M890="","",基本情報入力シート!M890)</f>
        <v/>
      </c>
      <c r="M847" s="660" t="str">
        <f>IF(基本情報入力シート!R890="","",基本情報入力シート!R890)</f>
        <v/>
      </c>
      <c r="N847" s="660" t="str">
        <f>IF(基本情報入力シート!W890="","",基本情報入力シート!W890)</f>
        <v/>
      </c>
      <c r="O847" s="660" t="str">
        <f>IF(基本情報入力シート!X890="","",基本情報入力シート!X890)</f>
        <v/>
      </c>
      <c r="P847" s="661" t="str">
        <f>IF(基本情報入力シート!Y890="","",基本情報入力シート!Y890)</f>
        <v/>
      </c>
      <c r="Q847" s="641" t="str">
        <f>IF(基本情報入力シート!Z890="","",基本情報入力シート!Z890)</f>
        <v/>
      </c>
      <c r="R847" s="662" t="str">
        <f>IF(基本情報入力シート!AA890="","",基本情報入力シート!AA890)</f>
        <v/>
      </c>
      <c r="S847" s="157"/>
      <c r="T847" s="663" t="str">
        <f>IF(P847="","",VLOOKUP(P847,【参考】数式用2!$A$3:$C$26,3,FALSE))</f>
        <v/>
      </c>
      <c r="U847" s="664" t="s">
        <v>121</v>
      </c>
      <c r="V847" s="158"/>
      <c r="W847" s="665" t="s">
        <v>122</v>
      </c>
      <c r="X847" s="158"/>
      <c r="Y847" s="664" t="s">
        <v>123</v>
      </c>
      <c r="Z847" s="158"/>
      <c r="AA847" s="664" t="s">
        <v>122</v>
      </c>
      <c r="AB847" s="158"/>
      <c r="AC847" s="664" t="s">
        <v>124</v>
      </c>
      <c r="AD847" s="306" t="s">
        <v>125</v>
      </c>
      <c r="AE847" s="666" t="str">
        <f t="shared" si="28"/>
        <v/>
      </c>
      <c r="AF847" s="667" t="s">
        <v>126</v>
      </c>
      <c r="AG847" s="668" t="str">
        <f t="shared" si="29"/>
        <v/>
      </c>
    </row>
    <row r="848" spans="1:33" ht="36.75" customHeight="1">
      <c r="A848" s="660">
        <f t="shared" si="33"/>
        <v>838</v>
      </c>
      <c r="B848" s="1309" t="str">
        <f>IF(基本情報入力シート!C891="","",基本情報入力シート!C891)</f>
        <v/>
      </c>
      <c r="C848" s="1310"/>
      <c r="D848" s="1310"/>
      <c r="E848" s="1310"/>
      <c r="F848" s="1310"/>
      <c r="G848" s="1310"/>
      <c r="H848" s="1310"/>
      <c r="I848" s="1310"/>
      <c r="J848" s="1310"/>
      <c r="K848" s="1311"/>
      <c r="L848" s="660" t="str">
        <f>IF(基本情報入力シート!M891="","",基本情報入力シート!M891)</f>
        <v/>
      </c>
      <c r="M848" s="660" t="str">
        <f>IF(基本情報入力シート!R891="","",基本情報入力シート!R891)</f>
        <v/>
      </c>
      <c r="N848" s="660" t="str">
        <f>IF(基本情報入力シート!W891="","",基本情報入力シート!W891)</f>
        <v/>
      </c>
      <c r="O848" s="660" t="str">
        <f>IF(基本情報入力シート!X891="","",基本情報入力シート!X891)</f>
        <v/>
      </c>
      <c r="P848" s="661" t="str">
        <f>IF(基本情報入力シート!Y891="","",基本情報入力シート!Y891)</f>
        <v/>
      </c>
      <c r="Q848" s="641" t="str">
        <f>IF(基本情報入力シート!Z891="","",基本情報入力シート!Z891)</f>
        <v/>
      </c>
      <c r="R848" s="662" t="str">
        <f>IF(基本情報入力シート!AA891="","",基本情報入力シート!AA891)</f>
        <v/>
      </c>
      <c r="S848" s="157"/>
      <c r="T848" s="663" t="str">
        <f>IF(P848="","",VLOOKUP(P848,【参考】数式用2!$A$3:$C$26,3,FALSE))</f>
        <v/>
      </c>
      <c r="U848" s="664" t="s">
        <v>121</v>
      </c>
      <c r="V848" s="158"/>
      <c r="W848" s="665" t="s">
        <v>122</v>
      </c>
      <c r="X848" s="158"/>
      <c r="Y848" s="664" t="s">
        <v>123</v>
      </c>
      <c r="Z848" s="158"/>
      <c r="AA848" s="664" t="s">
        <v>122</v>
      </c>
      <c r="AB848" s="158"/>
      <c r="AC848" s="664" t="s">
        <v>124</v>
      </c>
      <c r="AD848" s="306" t="s">
        <v>125</v>
      </c>
      <c r="AE848" s="666" t="str">
        <f t="shared" si="28"/>
        <v/>
      </c>
      <c r="AF848" s="667" t="s">
        <v>126</v>
      </c>
      <c r="AG848" s="668" t="str">
        <f t="shared" si="29"/>
        <v/>
      </c>
    </row>
    <row r="849" spans="1:33" ht="36.75" customHeight="1">
      <c r="A849" s="660">
        <f t="shared" si="33"/>
        <v>839</v>
      </c>
      <c r="B849" s="1309" t="str">
        <f>IF(基本情報入力シート!C892="","",基本情報入力シート!C892)</f>
        <v/>
      </c>
      <c r="C849" s="1310"/>
      <c r="D849" s="1310"/>
      <c r="E849" s="1310"/>
      <c r="F849" s="1310"/>
      <c r="G849" s="1310"/>
      <c r="H849" s="1310"/>
      <c r="I849" s="1310"/>
      <c r="J849" s="1310"/>
      <c r="K849" s="1311"/>
      <c r="L849" s="660" t="str">
        <f>IF(基本情報入力シート!M892="","",基本情報入力シート!M892)</f>
        <v/>
      </c>
      <c r="M849" s="660" t="str">
        <f>IF(基本情報入力シート!R892="","",基本情報入力シート!R892)</f>
        <v/>
      </c>
      <c r="N849" s="660" t="str">
        <f>IF(基本情報入力シート!W892="","",基本情報入力シート!W892)</f>
        <v/>
      </c>
      <c r="O849" s="660" t="str">
        <f>IF(基本情報入力シート!X892="","",基本情報入力シート!X892)</f>
        <v/>
      </c>
      <c r="P849" s="661" t="str">
        <f>IF(基本情報入力シート!Y892="","",基本情報入力シート!Y892)</f>
        <v/>
      </c>
      <c r="Q849" s="641" t="str">
        <f>IF(基本情報入力シート!Z892="","",基本情報入力シート!Z892)</f>
        <v/>
      </c>
      <c r="R849" s="662" t="str">
        <f>IF(基本情報入力シート!AA892="","",基本情報入力シート!AA892)</f>
        <v/>
      </c>
      <c r="S849" s="157"/>
      <c r="T849" s="663" t="str">
        <f>IF(P849="","",VLOOKUP(P849,【参考】数式用2!$A$3:$C$26,3,FALSE))</f>
        <v/>
      </c>
      <c r="U849" s="664" t="s">
        <v>121</v>
      </c>
      <c r="V849" s="158"/>
      <c r="W849" s="665" t="s">
        <v>122</v>
      </c>
      <c r="X849" s="158"/>
      <c r="Y849" s="664" t="s">
        <v>123</v>
      </c>
      <c r="Z849" s="158"/>
      <c r="AA849" s="664" t="s">
        <v>122</v>
      </c>
      <c r="AB849" s="158"/>
      <c r="AC849" s="664" t="s">
        <v>124</v>
      </c>
      <c r="AD849" s="306" t="s">
        <v>125</v>
      </c>
      <c r="AE849" s="666" t="str">
        <f t="shared" si="28"/>
        <v/>
      </c>
      <c r="AF849" s="667" t="s">
        <v>126</v>
      </c>
      <c r="AG849" s="668" t="str">
        <f t="shared" si="29"/>
        <v/>
      </c>
    </row>
    <row r="850" spans="1:33" ht="36.75" customHeight="1">
      <c r="A850" s="660">
        <f t="shared" si="33"/>
        <v>840</v>
      </c>
      <c r="B850" s="1309" t="str">
        <f>IF(基本情報入力シート!C893="","",基本情報入力シート!C893)</f>
        <v/>
      </c>
      <c r="C850" s="1310"/>
      <c r="D850" s="1310"/>
      <c r="E850" s="1310"/>
      <c r="F850" s="1310"/>
      <c r="G850" s="1310"/>
      <c r="H850" s="1310"/>
      <c r="I850" s="1310"/>
      <c r="J850" s="1310"/>
      <c r="K850" s="1311"/>
      <c r="L850" s="660" t="str">
        <f>IF(基本情報入力シート!M893="","",基本情報入力シート!M893)</f>
        <v/>
      </c>
      <c r="M850" s="660" t="str">
        <f>IF(基本情報入力シート!R893="","",基本情報入力シート!R893)</f>
        <v/>
      </c>
      <c r="N850" s="660" t="str">
        <f>IF(基本情報入力シート!W893="","",基本情報入力シート!W893)</f>
        <v/>
      </c>
      <c r="O850" s="660" t="str">
        <f>IF(基本情報入力シート!X893="","",基本情報入力シート!X893)</f>
        <v/>
      </c>
      <c r="P850" s="661" t="str">
        <f>IF(基本情報入力シート!Y893="","",基本情報入力シート!Y893)</f>
        <v/>
      </c>
      <c r="Q850" s="641" t="str">
        <f>IF(基本情報入力シート!Z893="","",基本情報入力シート!Z893)</f>
        <v/>
      </c>
      <c r="R850" s="662" t="str">
        <f>IF(基本情報入力シート!AA893="","",基本情報入力シート!AA893)</f>
        <v/>
      </c>
      <c r="S850" s="157"/>
      <c r="T850" s="663" t="str">
        <f>IF(P850="","",VLOOKUP(P850,【参考】数式用2!$A$3:$C$26,3,FALSE))</f>
        <v/>
      </c>
      <c r="U850" s="664" t="s">
        <v>121</v>
      </c>
      <c r="V850" s="158"/>
      <c r="W850" s="665" t="s">
        <v>122</v>
      </c>
      <c r="X850" s="158"/>
      <c r="Y850" s="664" t="s">
        <v>123</v>
      </c>
      <c r="Z850" s="158"/>
      <c r="AA850" s="664" t="s">
        <v>122</v>
      </c>
      <c r="AB850" s="158"/>
      <c r="AC850" s="664" t="s">
        <v>124</v>
      </c>
      <c r="AD850" s="306" t="s">
        <v>125</v>
      </c>
      <c r="AE850" s="666" t="str">
        <f t="shared" si="28"/>
        <v/>
      </c>
      <c r="AF850" s="667" t="s">
        <v>126</v>
      </c>
      <c r="AG850" s="668" t="str">
        <f t="shared" si="29"/>
        <v/>
      </c>
    </row>
    <row r="851" spans="1:33" ht="36.75" customHeight="1">
      <c r="A851" s="660">
        <f t="shared" si="33"/>
        <v>841</v>
      </c>
      <c r="B851" s="1309" t="str">
        <f>IF(基本情報入力シート!C894="","",基本情報入力シート!C894)</f>
        <v/>
      </c>
      <c r="C851" s="1310"/>
      <c r="D851" s="1310"/>
      <c r="E851" s="1310"/>
      <c r="F851" s="1310"/>
      <c r="G851" s="1310"/>
      <c r="H851" s="1310"/>
      <c r="I851" s="1310"/>
      <c r="J851" s="1310"/>
      <c r="K851" s="1311"/>
      <c r="L851" s="660" t="str">
        <f>IF(基本情報入力シート!M894="","",基本情報入力シート!M894)</f>
        <v/>
      </c>
      <c r="M851" s="660" t="str">
        <f>IF(基本情報入力シート!R894="","",基本情報入力シート!R894)</f>
        <v/>
      </c>
      <c r="N851" s="660" t="str">
        <f>IF(基本情報入力シート!W894="","",基本情報入力シート!W894)</f>
        <v/>
      </c>
      <c r="O851" s="660" t="str">
        <f>IF(基本情報入力シート!X894="","",基本情報入力シート!X894)</f>
        <v/>
      </c>
      <c r="P851" s="661" t="str">
        <f>IF(基本情報入力シート!Y894="","",基本情報入力シート!Y894)</f>
        <v/>
      </c>
      <c r="Q851" s="641" t="str">
        <f>IF(基本情報入力シート!Z894="","",基本情報入力シート!Z894)</f>
        <v/>
      </c>
      <c r="R851" s="662" t="str">
        <f>IF(基本情報入力シート!AA894="","",基本情報入力シート!AA894)</f>
        <v/>
      </c>
      <c r="S851" s="157"/>
      <c r="T851" s="663" t="str">
        <f>IFERROR(VLOOKUP(P851,【参考】数式用2!$A$3:$C$26,3,FALSE),"")</f>
        <v/>
      </c>
      <c r="U851" s="664" t="s">
        <v>21</v>
      </c>
      <c r="V851" s="158"/>
      <c r="W851" s="665" t="s">
        <v>11</v>
      </c>
      <c r="X851" s="158"/>
      <c r="Y851" s="664" t="s">
        <v>67</v>
      </c>
      <c r="Z851" s="158"/>
      <c r="AA851" s="664" t="s">
        <v>11</v>
      </c>
      <c r="AB851" s="158"/>
      <c r="AC851" s="664" t="s">
        <v>14</v>
      </c>
      <c r="AD851" s="306" t="s">
        <v>30</v>
      </c>
      <c r="AE851" s="666" t="str">
        <f t="shared" si="28"/>
        <v/>
      </c>
      <c r="AF851" s="667" t="s">
        <v>47</v>
      </c>
      <c r="AG851" s="668" t="str">
        <f t="shared" si="29"/>
        <v/>
      </c>
    </row>
    <row r="852" spans="1:33" ht="36.75" customHeight="1">
      <c r="A852" s="660">
        <f t="shared" si="33"/>
        <v>842</v>
      </c>
      <c r="B852" s="1309" t="str">
        <f>IF(基本情報入力シート!C895="","",基本情報入力シート!C895)</f>
        <v/>
      </c>
      <c r="C852" s="1310"/>
      <c r="D852" s="1310"/>
      <c r="E852" s="1310"/>
      <c r="F852" s="1310"/>
      <c r="G852" s="1310"/>
      <c r="H852" s="1310"/>
      <c r="I852" s="1310"/>
      <c r="J852" s="1310"/>
      <c r="K852" s="1311"/>
      <c r="L852" s="660" t="str">
        <f>IF(基本情報入力シート!M895="","",基本情報入力シート!M895)</f>
        <v/>
      </c>
      <c r="M852" s="660" t="str">
        <f>IF(基本情報入力シート!R895="","",基本情報入力シート!R895)</f>
        <v/>
      </c>
      <c r="N852" s="660" t="str">
        <f>IF(基本情報入力シート!W895="","",基本情報入力シート!W895)</f>
        <v/>
      </c>
      <c r="O852" s="660" t="str">
        <f>IF(基本情報入力シート!X895="","",基本情報入力シート!X895)</f>
        <v/>
      </c>
      <c r="P852" s="661" t="str">
        <f>IF(基本情報入力シート!Y895="","",基本情報入力シート!Y895)</f>
        <v/>
      </c>
      <c r="Q852" s="641" t="str">
        <f>IF(基本情報入力シート!Z895="","",基本情報入力シート!Z895)</f>
        <v/>
      </c>
      <c r="R852" s="662" t="str">
        <f>IF(基本情報入力シート!AA895="","",基本情報入力シート!AA895)</f>
        <v/>
      </c>
      <c r="S852" s="157"/>
      <c r="T852" s="663" t="str">
        <f>IFERROR(VLOOKUP(P852,【参考】数式用2!$A$3:$C$26,3,FALSE),"")</f>
        <v/>
      </c>
      <c r="U852" s="664" t="s">
        <v>21</v>
      </c>
      <c r="V852" s="158"/>
      <c r="W852" s="665" t="s">
        <v>11</v>
      </c>
      <c r="X852" s="158"/>
      <c r="Y852" s="664" t="s">
        <v>67</v>
      </c>
      <c r="Z852" s="158"/>
      <c r="AA852" s="664" t="s">
        <v>11</v>
      </c>
      <c r="AB852" s="158"/>
      <c r="AC852" s="664" t="s">
        <v>14</v>
      </c>
      <c r="AD852" s="306" t="s">
        <v>30</v>
      </c>
      <c r="AE852" s="666" t="str">
        <f t="shared" si="28"/>
        <v/>
      </c>
      <c r="AF852" s="667" t="s">
        <v>47</v>
      </c>
      <c r="AG852" s="668" t="str">
        <f t="shared" si="29"/>
        <v/>
      </c>
    </row>
    <row r="853" spans="1:33" ht="36.75" customHeight="1">
      <c r="A853" s="660">
        <f t="shared" si="33"/>
        <v>843</v>
      </c>
      <c r="B853" s="1309" t="str">
        <f>IF(基本情報入力シート!C896="","",基本情報入力シート!C896)</f>
        <v/>
      </c>
      <c r="C853" s="1310"/>
      <c r="D853" s="1310"/>
      <c r="E853" s="1310"/>
      <c r="F853" s="1310"/>
      <c r="G853" s="1310"/>
      <c r="H853" s="1310"/>
      <c r="I853" s="1310"/>
      <c r="J853" s="1310"/>
      <c r="K853" s="1311"/>
      <c r="L853" s="660" t="str">
        <f>IF(基本情報入力シート!M896="","",基本情報入力シート!M896)</f>
        <v/>
      </c>
      <c r="M853" s="660" t="str">
        <f>IF(基本情報入力シート!R896="","",基本情報入力シート!R896)</f>
        <v/>
      </c>
      <c r="N853" s="660" t="str">
        <f>IF(基本情報入力シート!W896="","",基本情報入力シート!W896)</f>
        <v/>
      </c>
      <c r="O853" s="660" t="str">
        <f>IF(基本情報入力シート!X896="","",基本情報入力シート!X896)</f>
        <v/>
      </c>
      <c r="P853" s="661" t="str">
        <f>IF(基本情報入力シート!Y896="","",基本情報入力シート!Y896)</f>
        <v/>
      </c>
      <c r="Q853" s="641" t="str">
        <f>IF(基本情報入力シート!Z896="","",基本情報入力シート!Z896)</f>
        <v/>
      </c>
      <c r="R853" s="662" t="str">
        <f>IF(基本情報入力シート!AA896="","",基本情報入力シート!AA896)</f>
        <v/>
      </c>
      <c r="S853" s="157"/>
      <c r="T853" s="663" t="str">
        <f>IFERROR(VLOOKUP(P853,【参考】数式用2!$A$3:$C$26,3,FALSE),"")</f>
        <v/>
      </c>
      <c r="U853" s="664" t="s">
        <v>121</v>
      </c>
      <c r="V853" s="158"/>
      <c r="W853" s="665" t="s">
        <v>122</v>
      </c>
      <c r="X853" s="158"/>
      <c r="Y853" s="664" t="s">
        <v>123</v>
      </c>
      <c r="Z853" s="158"/>
      <c r="AA853" s="664" t="s">
        <v>122</v>
      </c>
      <c r="AB853" s="158"/>
      <c r="AC853" s="664" t="s">
        <v>124</v>
      </c>
      <c r="AD853" s="306" t="s">
        <v>125</v>
      </c>
      <c r="AE853" s="666" t="str">
        <f t="shared" si="28"/>
        <v/>
      </c>
      <c r="AF853" s="667" t="s">
        <v>126</v>
      </c>
      <c r="AG853" s="668" t="str">
        <f t="shared" si="29"/>
        <v/>
      </c>
    </row>
    <row r="854" spans="1:33" ht="36.75" customHeight="1">
      <c r="A854" s="660">
        <f t="shared" si="33"/>
        <v>844</v>
      </c>
      <c r="B854" s="1309" t="str">
        <f>IF(基本情報入力シート!C897="","",基本情報入力シート!C897)</f>
        <v/>
      </c>
      <c r="C854" s="1310"/>
      <c r="D854" s="1310"/>
      <c r="E854" s="1310"/>
      <c r="F854" s="1310"/>
      <c r="G854" s="1310"/>
      <c r="H854" s="1310"/>
      <c r="I854" s="1310"/>
      <c r="J854" s="1310"/>
      <c r="K854" s="1311"/>
      <c r="L854" s="660" t="str">
        <f>IF(基本情報入力シート!M897="","",基本情報入力シート!M897)</f>
        <v/>
      </c>
      <c r="M854" s="660" t="str">
        <f>IF(基本情報入力シート!R897="","",基本情報入力シート!R897)</f>
        <v/>
      </c>
      <c r="N854" s="660" t="str">
        <f>IF(基本情報入力シート!W897="","",基本情報入力シート!W897)</f>
        <v/>
      </c>
      <c r="O854" s="660" t="str">
        <f>IF(基本情報入力シート!X897="","",基本情報入力シート!X897)</f>
        <v/>
      </c>
      <c r="P854" s="661" t="str">
        <f>IF(基本情報入力シート!Y897="","",基本情報入力シート!Y897)</f>
        <v/>
      </c>
      <c r="Q854" s="641" t="str">
        <f>IF(基本情報入力シート!Z897="","",基本情報入力シート!Z897)</f>
        <v/>
      </c>
      <c r="R854" s="662" t="str">
        <f>IF(基本情報入力シート!AA897="","",基本情報入力シート!AA897)</f>
        <v/>
      </c>
      <c r="S854" s="157"/>
      <c r="T854" s="663" t="str">
        <f>IF(P854="","",VLOOKUP(P854,【参考】数式用2!$A$3:$C$26,3,FALSE))</f>
        <v/>
      </c>
      <c r="U854" s="664" t="s">
        <v>121</v>
      </c>
      <c r="V854" s="158"/>
      <c r="W854" s="665" t="s">
        <v>122</v>
      </c>
      <c r="X854" s="158"/>
      <c r="Y854" s="664" t="s">
        <v>123</v>
      </c>
      <c r="Z854" s="158"/>
      <c r="AA854" s="664" t="s">
        <v>122</v>
      </c>
      <c r="AB854" s="158"/>
      <c r="AC854" s="664" t="s">
        <v>124</v>
      </c>
      <c r="AD854" s="306" t="s">
        <v>125</v>
      </c>
      <c r="AE854" s="666" t="str">
        <f t="shared" si="28"/>
        <v/>
      </c>
      <c r="AF854" s="667" t="s">
        <v>126</v>
      </c>
      <c r="AG854" s="668" t="str">
        <f t="shared" si="29"/>
        <v/>
      </c>
    </row>
    <row r="855" spans="1:33" ht="36.75" customHeight="1">
      <c r="A855" s="660">
        <f t="shared" si="33"/>
        <v>845</v>
      </c>
      <c r="B855" s="1309" t="str">
        <f>IF(基本情報入力シート!C898="","",基本情報入力シート!C898)</f>
        <v/>
      </c>
      <c r="C855" s="1310"/>
      <c r="D855" s="1310"/>
      <c r="E855" s="1310"/>
      <c r="F855" s="1310"/>
      <c r="G855" s="1310"/>
      <c r="H855" s="1310"/>
      <c r="I855" s="1310"/>
      <c r="J855" s="1310"/>
      <c r="K855" s="1311"/>
      <c r="L855" s="660" t="str">
        <f>IF(基本情報入力シート!M898="","",基本情報入力シート!M898)</f>
        <v/>
      </c>
      <c r="M855" s="660" t="str">
        <f>IF(基本情報入力シート!R898="","",基本情報入力シート!R898)</f>
        <v/>
      </c>
      <c r="N855" s="660" t="str">
        <f>IF(基本情報入力シート!W898="","",基本情報入力シート!W898)</f>
        <v/>
      </c>
      <c r="O855" s="660" t="str">
        <f>IF(基本情報入力シート!X898="","",基本情報入力シート!X898)</f>
        <v/>
      </c>
      <c r="P855" s="661" t="str">
        <f>IF(基本情報入力シート!Y898="","",基本情報入力シート!Y898)</f>
        <v/>
      </c>
      <c r="Q855" s="641" t="str">
        <f>IF(基本情報入力シート!Z898="","",基本情報入力シート!Z898)</f>
        <v/>
      </c>
      <c r="R855" s="662" t="str">
        <f>IF(基本情報入力シート!AA898="","",基本情報入力シート!AA898)</f>
        <v/>
      </c>
      <c r="S855" s="157"/>
      <c r="T855" s="663" t="str">
        <f>IF(P855="","",VLOOKUP(P855,【参考】数式用2!$A$3:$C$26,3,FALSE))</f>
        <v/>
      </c>
      <c r="U855" s="664" t="s">
        <v>121</v>
      </c>
      <c r="V855" s="158"/>
      <c r="W855" s="665" t="s">
        <v>122</v>
      </c>
      <c r="X855" s="158"/>
      <c r="Y855" s="664" t="s">
        <v>123</v>
      </c>
      <c r="Z855" s="158"/>
      <c r="AA855" s="664" t="s">
        <v>122</v>
      </c>
      <c r="AB855" s="158"/>
      <c r="AC855" s="664" t="s">
        <v>124</v>
      </c>
      <c r="AD855" s="306" t="s">
        <v>125</v>
      </c>
      <c r="AE855" s="666" t="str">
        <f t="shared" si="28"/>
        <v/>
      </c>
      <c r="AF855" s="667" t="s">
        <v>126</v>
      </c>
      <c r="AG855" s="668" t="str">
        <f t="shared" si="29"/>
        <v/>
      </c>
    </row>
    <row r="856" spans="1:33" ht="36.75" customHeight="1">
      <c r="A856" s="660">
        <f t="shared" si="33"/>
        <v>846</v>
      </c>
      <c r="B856" s="1309" t="str">
        <f>IF(基本情報入力シート!C899="","",基本情報入力シート!C899)</f>
        <v/>
      </c>
      <c r="C856" s="1310"/>
      <c r="D856" s="1310"/>
      <c r="E856" s="1310"/>
      <c r="F856" s="1310"/>
      <c r="G856" s="1310"/>
      <c r="H856" s="1310"/>
      <c r="I856" s="1310"/>
      <c r="J856" s="1310"/>
      <c r="K856" s="1311"/>
      <c r="L856" s="660" t="str">
        <f>IF(基本情報入力シート!M899="","",基本情報入力シート!M899)</f>
        <v/>
      </c>
      <c r="M856" s="660" t="str">
        <f>IF(基本情報入力シート!R899="","",基本情報入力シート!R899)</f>
        <v/>
      </c>
      <c r="N856" s="660" t="str">
        <f>IF(基本情報入力シート!W899="","",基本情報入力シート!W899)</f>
        <v/>
      </c>
      <c r="O856" s="660" t="str">
        <f>IF(基本情報入力シート!X899="","",基本情報入力シート!X899)</f>
        <v/>
      </c>
      <c r="P856" s="661" t="str">
        <f>IF(基本情報入力シート!Y899="","",基本情報入力シート!Y899)</f>
        <v/>
      </c>
      <c r="Q856" s="641" t="str">
        <f>IF(基本情報入力シート!Z899="","",基本情報入力シート!Z899)</f>
        <v/>
      </c>
      <c r="R856" s="662" t="str">
        <f>IF(基本情報入力シート!AA899="","",基本情報入力シート!AA899)</f>
        <v/>
      </c>
      <c r="S856" s="157"/>
      <c r="T856" s="663" t="str">
        <f>IF(P856="","",VLOOKUP(P856,【参考】数式用2!$A$3:$C$26,3,FALSE))</f>
        <v/>
      </c>
      <c r="U856" s="664" t="s">
        <v>121</v>
      </c>
      <c r="V856" s="158"/>
      <c r="W856" s="665" t="s">
        <v>122</v>
      </c>
      <c r="X856" s="158"/>
      <c r="Y856" s="664" t="s">
        <v>123</v>
      </c>
      <c r="Z856" s="158"/>
      <c r="AA856" s="664" t="s">
        <v>122</v>
      </c>
      <c r="AB856" s="158"/>
      <c r="AC856" s="664" t="s">
        <v>124</v>
      </c>
      <c r="AD856" s="306" t="s">
        <v>125</v>
      </c>
      <c r="AE856" s="666" t="str">
        <f t="shared" si="28"/>
        <v/>
      </c>
      <c r="AF856" s="667" t="s">
        <v>126</v>
      </c>
      <c r="AG856" s="668" t="str">
        <f t="shared" si="29"/>
        <v/>
      </c>
    </row>
    <row r="857" spans="1:33" ht="36.75" customHeight="1">
      <c r="A857" s="660">
        <f t="shared" si="33"/>
        <v>847</v>
      </c>
      <c r="B857" s="1309" t="str">
        <f>IF(基本情報入力シート!C900="","",基本情報入力シート!C900)</f>
        <v/>
      </c>
      <c r="C857" s="1310"/>
      <c r="D857" s="1310"/>
      <c r="E857" s="1310"/>
      <c r="F857" s="1310"/>
      <c r="G857" s="1310"/>
      <c r="H857" s="1310"/>
      <c r="I857" s="1310"/>
      <c r="J857" s="1310"/>
      <c r="K857" s="1311"/>
      <c r="L857" s="660" t="str">
        <f>IF(基本情報入力シート!M900="","",基本情報入力シート!M900)</f>
        <v/>
      </c>
      <c r="M857" s="660" t="str">
        <f>IF(基本情報入力シート!R900="","",基本情報入力シート!R900)</f>
        <v/>
      </c>
      <c r="N857" s="660" t="str">
        <f>IF(基本情報入力シート!W900="","",基本情報入力シート!W900)</f>
        <v/>
      </c>
      <c r="O857" s="660" t="str">
        <f>IF(基本情報入力シート!X900="","",基本情報入力シート!X900)</f>
        <v/>
      </c>
      <c r="P857" s="661" t="str">
        <f>IF(基本情報入力シート!Y900="","",基本情報入力シート!Y900)</f>
        <v/>
      </c>
      <c r="Q857" s="641" t="str">
        <f>IF(基本情報入力シート!Z900="","",基本情報入力シート!Z900)</f>
        <v/>
      </c>
      <c r="R857" s="662" t="str">
        <f>IF(基本情報入力シート!AA900="","",基本情報入力シート!AA900)</f>
        <v/>
      </c>
      <c r="S857" s="157"/>
      <c r="T857" s="663" t="str">
        <f>IF(P857="","",VLOOKUP(P857,【参考】数式用2!$A$3:$C$26,3,FALSE))</f>
        <v/>
      </c>
      <c r="U857" s="664" t="s">
        <v>121</v>
      </c>
      <c r="V857" s="158"/>
      <c r="W857" s="665" t="s">
        <v>122</v>
      </c>
      <c r="X857" s="158"/>
      <c r="Y857" s="664" t="s">
        <v>123</v>
      </c>
      <c r="Z857" s="158"/>
      <c r="AA857" s="664" t="s">
        <v>122</v>
      </c>
      <c r="AB857" s="158"/>
      <c r="AC857" s="664" t="s">
        <v>124</v>
      </c>
      <c r="AD857" s="306" t="s">
        <v>125</v>
      </c>
      <c r="AE857" s="666" t="str">
        <f t="shared" si="28"/>
        <v/>
      </c>
      <c r="AF857" s="667" t="s">
        <v>126</v>
      </c>
      <c r="AG857" s="668" t="str">
        <f t="shared" si="29"/>
        <v/>
      </c>
    </row>
    <row r="858" spans="1:33" ht="36.75" customHeight="1">
      <c r="A858" s="660">
        <f t="shared" si="33"/>
        <v>848</v>
      </c>
      <c r="B858" s="1309" t="str">
        <f>IF(基本情報入力シート!C901="","",基本情報入力シート!C901)</f>
        <v/>
      </c>
      <c r="C858" s="1310"/>
      <c r="D858" s="1310"/>
      <c r="E858" s="1310"/>
      <c r="F858" s="1310"/>
      <c r="G858" s="1310"/>
      <c r="H858" s="1310"/>
      <c r="I858" s="1310"/>
      <c r="J858" s="1310"/>
      <c r="K858" s="1311"/>
      <c r="L858" s="660" t="str">
        <f>IF(基本情報入力シート!M901="","",基本情報入力シート!M901)</f>
        <v/>
      </c>
      <c r="M858" s="660" t="str">
        <f>IF(基本情報入力シート!R901="","",基本情報入力シート!R901)</f>
        <v/>
      </c>
      <c r="N858" s="660" t="str">
        <f>IF(基本情報入力シート!W901="","",基本情報入力シート!W901)</f>
        <v/>
      </c>
      <c r="O858" s="660" t="str">
        <f>IF(基本情報入力シート!X901="","",基本情報入力シート!X901)</f>
        <v/>
      </c>
      <c r="P858" s="661" t="str">
        <f>IF(基本情報入力シート!Y901="","",基本情報入力シート!Y901)</f>
        <v/>
      </c>
      <c r="Q858" s="641" t="str">
        <f>IF(基本情報入力シート!Z901="","",基本情報入力シート!Z901)</f>
        <v/>
      </c>
      <c r="R858" s="662" t="str">
        <f>IF(基本情報入力シート!AA901="","",基本情報入力シート!AA901)</f>
        <v/>
      </c>
      <c r="S858" s="157"/>
      <c r="T858" s="663" t="str">
        <f>IF(P858="","",VLOOKUP(P858,【参考】数式用2!$A$3:$C$26,3,FALSE))</f>
        <v/>
      </c>
      <c r="U858" s="664" t="s">
        <v>121</v>
      </c>
      <c r="V858" s="158"/>
      <c r="W858" s="665" t="s">
        <v>122</v>
      </c>
      <c r="X858" s="158"/>
      <c r="Y858" s="664" t="s">
        <v>123</v>
      </c>
      <c r="Z858" s="158"/>
      <c r="AA858" s="664" t="s">
        <v>122</v>
      </c>
      <c r="AB858" s="158"/>
      <c r="AC858" s="664" t="s">
        <v>124</v>
      </c>
      <c r="AD858" s="306" t="s">
        <v>125</v>
      </c>
      <c r="AE858" s="666" t="str">
        <f t="shared" si="28"/>
        <v/>
      </c>
      <c r="AF858" s="667" t="s">
        <v>126</v>
      </c>
      <c r="AG858" s="668" t="str">
        <f t="shared" si="29"/>
        <v/>
      </c>
    </row>
    <row r="859" spans="1:33" ht="36.75" customHeight="1">
      <c r="A859" s="660">
        <f t="shared" si="33"/>
        <v>849</v>
      </c>
      <c r="B859" s="1309" t="str">
        <f>IF(基本情報入力シート!C902="","",基本情報入力シート!C902)</f>
        <v/>
      </c>
      <c r="C859" s="1310"/>
      <c r="D859" s="1310"/>
      <c r="E859" s="1310"/>
      <c r="F859" s="1310"/>
      <c r="G859" s="1310"/>
      <c r="H859" s="1310"/>
      <c r="I859" s="1310"/>
      <c r="J859" s="1310"/>
      <c r="K859" s="1311"/>
      <c r="L859" s="660" t="str">
        <f>IF(基本情報入力シート!M902="","",基本情報入力シート!M902)</f>
        <v/>
      </c>
      <c r="M859" s="660" t="str">
        <f>IF(基本情報入力シート!R902="","",基本情報入力シート!R902)</f>
        <v/>
      </c>
      <c r="N859" s="660" t="str">
        <f>IF(基本情報入力シート!W902="","",基本情報入力シート!W902)</f>
        <v/>
      </c>
      <c r="O859" s="660" t="str">
        <f>IF(基本情報入力シート!X902="","",基本情報入力シート!X902)</f>
        <v/>
      </c>
      <c r="P859" s="661" t="str">
        <f>IF(基本情報入力シート!Y902="","",基本情報入力シート!Y902)</f>
        <v/>
      </c>
      <c r="Q859" s="641" t="str">
        <f>IF(基本情報入力シート!Z902="","",基本情報入力シート!Z902)</f>
        <v/>
      </c>
      <c r="R859" s="662" t="str">
        <f>IF(基本情報入力シート!AA902="","",基本情報入力シート!AA902)</f>
        <v/>
      </c>
      <c r="S859" s="157"/>
      <c r="T859" s="663" t="str">
        <f>IF(P859="","",VLOOKUP(P859,【参考】数式用2!$A$3:$C$26,3,FALSE))</f>
        <v/>
      </c>
      <c r="U859" s="664" t="s">
        <v>121</v>
      </c>
      <c r="V859" s="158"/>
      <c r="W859" s="665" t="s">
        <v>122</v>
      </c>
      <c r="X859" s="158"/>
      <c r="Y859" s="664" t="s">
        <v>123</v>
      </c>
      <c r="Z859" s="158"/>
      <c r="AA859" s="664" t="s">
        <v>122</v>
      </c>
      <c r="AB859" s="158"/>
      <c r="AC859" s="664" t="s">
        <v>124</v>
      </c>
      <c r="AD859" s="306" t="s">
        <v>125</v>
      </c>
      <c r="AE859" s="666" t="str">
        <f t="shared" si="28"/>
        <v/>
      </c>
      <c r="AF859" s="667" t="s">
        <v>126</v>
      </c>
      <c r="AG859" s="668" t="str">
        <f t="shared" si="29"/>
        <v/>
      </c>
    </row>
    <row r="860" spans="1:33" ht="36.75" customHeight="1">
      <c r="A860" s="660">
        <f t="shared" si="33"/>
        <v>850</v>
      </c>
      <c r="B860" s="1309" t="str">
        <f>IF(基本情報入力シート!C903="","",基本情報入力シート!C903)</f>
        <v/>
      </c>
      <c r="C860" s="1310"/>
      <c r="D860" s="1310"/>
      <c r="E860" s="1310"/>
      <c r="F860" s="1310"/>
      <c r="G860" s="1310"/>
      <c r="H860" s="1310"/>
      <c r="I860" s="1310"/>
      <c r="J860" s="1310"/>
      <c r="K860" s="1311"/>
      <c r="L860" s="660" t="str">
        <f>IF(基本情報入力シート!M903="","",基本情報入力シート!M903)</f>
        <v/>
      </c>
      <c r="M860" s="660" t="str">
        <f>IF(基本情報入力シート!R903="","",基本情報入力シート!R903)</f>
        <v/>
      </c>
      <c r="N860" s="660" t="str">
        <f>IF(基本情報入力シート!W903="","",基本情報入力シート!W903)</f>
        <v/>
      </c>
      <c r="O860" s="660" t="str">
        <f>IF(基本情報入力シート!X903="","",基本情報入力シート!X903)</f>
        <v/>
      </c>
      <c r="P860" s="661" t="str">
        <f>IF(基本情報入力シート!Y903="","",基本情報入力シート!Y903)</f>
        <v/>
      </c>
      <c r="Q860" s="641" t="str">
        <f>IF(基本情報入力シート!Z903="","",基本情報入力シート!Z903)</f>
        <v/>
      </c>
      <c r="R860" s="662" t="str">
        <f>IF(基本情報入力シート!AA903="","",基本情報入力シート!AA903)</f>
        <v/>
      </c>
      <c r="S860" s="157"/>
      <c r="T860" s="663" t="str">
        <f>IF(P860="","",VLOOKUP(P860,【参考】数式用2!$A$3:$C$26,3,FALSE))</f>
        <v/>
      </c>
      <c r="U860" s="664" t="s">
        <v>121</v>
      </c>
      <c r="V860" s="158"/>
      <c r="W860" s="665" t="s">
        <v>122</v>
      </c>
      <c r="X860" s="158"/>
      <c r="Y860" s="664" t="s">
        <v>123</v>
      </c>
      <c r="Z860" s="158"/>
      <c r="AA860" s="664" t="s">
        <v>122</v>
      </c>
      <c r="AB860" s="158"/>
      <c r="AC860" s="664" t="s">
        <v>124</v>
      </c>
      <c r="AD860" s="306" t="s">
        <v>125</v>
      </c>
      <c r="AE860" s="666" t="str">
        <f t="shared" si="28"/>
        <v/>
      </c>
      <c r="AF860" s="667" t="s">
        <v>126</v>
      </c>
      <c r="AG860" s="668" t="str">
        <f t="shared" si="29"/>
        <v/>
      </c>
    </row>
    <row r="861" spans="1:33" ht="36.75" customHeight="1">
      <c r="A861" s="660">
        <f t="shared" si="33"/>
        <v>851</v>
      </c>
      <c r="B861" s="1309" t="str">
        <f>IF(基本情報入力シート!C904="","",基本情報入力シート!C904)</f>
        <v/>
      </c>
      <c r="C861" s="1310"/>
      <c r="D861" s="1310"/>
      <c r="E861" s="1310"/>
      <c r="F861" s="1310"/>
      <c r="G861" s="1310"/>
      <c r="H861" s="1310"/>
      <c r="I861" s="1310"/>
      <c r="J861" s="1310"/>
      <c r="K861" s="1311"/>
      <c r="L861" s="660" t="str">
        <f>IF(基本情報入力シート!M904="","",基本情報入力シート!M904)</f>
        <v/>
      </c>
      <c r="M861" s="660" t="str">
        <f>IF(基本情報入力シート!R904="","",基本情報入力シート!R904)</f>
        <v/>
      </c>
      <c r="N861" s="660" t="str">
        <f>IF(基本情報入力シート!W904="","",基本情報入力シート!W904)</f>
        <v/>
      </c>
      <c r="O861" s="660" t="str">
        <f>IF(基本情報入力シート!X904="","",基本情報入力シート!X904)</f>
        <v/>
      </c>
      <c r="P861" s="661" t="str">
        <f>IF(基本情報入力シート!Y904="","",基本情報入力シート!Y904)</f>
        <v/>
      </c>
      <c r="Q861" s="641" t="str">
        <f>IF(基本情報入力シート!Z904="","",基本情報入力シート!Z904)</f>
        <v/>
      </c>
      <c r="R861" s="662" t="str">
        <f>IF(基本情報入力シート!AA904="","",基本情報入力シート!AA904)</f>
        <v/>
      </c>
      <c r="S861" s="157"/>
      <c r="T861" s="663" t="str">
        <f>IF(P861="","",VLOOKUP(P861,【参考】数式用2!$A$3:$C$26,3,FALSE))</f>
        <v/>
      </c>
      <c r="U861" s="664" t="s">
        <v>121</v>
      </c>
      <c r="V861" s="158"/>
      <c r="W861" s="665" t="s">
        <v>122</v>
      </c>
      <c r="X861" s="158"/>
      <c r="Y861" s="664" t="s">
        <v>123</v>
      </c>
      <c r="Z861" s="158"/>
      <c r="AA861" s="664" t="s">
        <v>122</v>
      </c>
      <c r="AB861" s="158"/>
      <c r="AC861" s="664" t="s">
        <v>124</v>
      </c>
      <c r="AD861" s="306" t="s">
        <v>125</v>
      </c>
      <c r="AE861" s="666" t="str">
        <f t="shared" si="28"/>
        <v/>
      </c>
      <c r="AF861" s="667" t="s">
        <v>126</v>
      </c>
      <c r="AG861" s="668" t="str">
        <f t="shared" si="29"/>
        <v/>
      </c>
    </row>
    <row r="862" spans="1:33" ht="36.75" customHeight="1">
      <c r="A862" s="660">
        <f t="shared" si="33"/>
        <v>852</v>
      </c>
      <c r="B862" s="1309" t="str">
        <f>IF(基本情報入力シート!C905="","",基本情報入力シート!C905)</f>
        <v/>
      </c>
      <c r="C862" s="1310"/>
      <c r="D862" s="1310"/>
      <c r="E862" s="1310"/>
      <c r="F862" s="1310"/>
      <c r="G862" s="1310"/>
      <c r="H862" s="1310"/>
      <c r="I862" s="1310"/>
      <c r="J862" s="1310"/>
      <c r="K862" s="1311"/>
      <c r="L862" s="660" t="str">
        <f>IF(基本情報入力シート!M905="","",基本情報入力シート!M905)</f>
        <v/>
      </c>
      <c r="M862" s="660" t="str">
        <f>IF(基本情報入力シート!R905="","",基本情報入力シート!R905)</f>
        <v/>
      </c>
      <c r="N862" s="660" t="str">
        <f>IF(基本情報入力シート!W905="","",基本情報入力シート!W905)</f>
        <v/>
      </c>
      <c r="O862" s="660" t="str">
        <f>IF(基本情報入力シート!X905="","",基本情報入力シート!X905)</f>
        <v/>
      </c>
      <c r="P862" s="661" t="str">
        <f>IF(基本情報入力シート!Y905="","",基本情報入力シート!Y905)</f>
        <v/>
      </c>
      <c r="Q862" s="641" t="str">
        <f>IF(基本情報入力シート!Z905="","",基本情報入力シート!Z905)</f>
        <v/>
      </c>
      <c r="R862" s="662" t="str">
        <f>IF(基本情報入力シート!AA905="","",基本情報入力シート!AA905)</f>
        <v/>
      </c>
      <c r="S862" s="157"/>
      <c r="T862" s="663" t="str">
        <f>IF(P862="","",VLOOKUP(P862,【参考】数式用2!$A$3:$C$26,3,FALSE))</f>
        <v/>
      </c>
      <c r="U862" s="664" t="s">
        <v>121</v>
      </c>
      <c r="V862" s="158"/>
      <c r="W862" s="665" t="s">
        <v>122</v>
      </c>
      <c r="X862" s="158"/>
      <c r="Y862" s="664" t="s">
        <v>123</v>
      </c>
      <c r="Z862" s="158"/>
      <c r="AA862" s="664" t="s">
        <v>122</v>
      </c>
      <c r="AB862" s="158"/>
      <c r="AC862" s="664" t="s">
        <v>124</v>
      </c>
      <c r="AD862" s="306" t="s">
        <v>125</v>
      </c>
      <c r="AE862" s="666" t="str">
        <f t="shared" si="28"/>
        <v/>
      </c>
      <c r="AF862" s="667" t="s">
        <v>126</v>
      </c>
      <c r="AG862" s="668" t="str">
        <f t="shared" si="29"/>
        <v/>
      </c>
    </row>
    <row r="863" spans="1:33" ht="36.75" customHeight="1">
      <c r="A863" s="660">
        <f t="shared" si="33"/>
        <v>853</v>
      </c>
      <c r="B863" s="1309" t="str">
        <f>IF(基本情報入力シート!C906="","",基本情報入力シート!C906)</f>
        <v/>
      </c>
      <c r="C863" s="1310"/>
      <c r="D863" s="1310"/>
      <c r="E863" s="1310"/>
      <c r="F863" s="1310"/>
      <c r="G863" s="1310"/>
      <c r="H863" s="1310"/>
      <c r="I863" s="1310"/>
      <c r="J863" s="1310"/>
      <c r="K863" s="1311"/>
      <c r="L863" s="660" t="str">
        <f>IF(基本情報入力シート!M906="","",基本情報入力シート!M906)</f>
        <v/>
      </c>
      <c r="M863" s="660" t="str">
        <f>IF(基本情報入力シート!R906="","",基本情報入力シート!R906)</f>
        <v/>
      </c>
      <c r="N863" s="660" t="str">
        <f>IF(基本情報入力シート!W906="","",基本情報入力シート!W906)</f>
        <v/>
      </c>
      <c r="O863" s="660" t="str">
        <f>IF(基本情報入力シート!X906="","",基本情報入力シート!X906)</f>
        <v/>
      </c>
      <c r="P863" s="661" t="str">
        <f>IF(基本情報入力シート!Y906="","",基本情報入力シート!Y906)</f>
        <v/>
      </c>
      <c r="Q863" s="641" t="str">
        <f>IF(基本情報入力シート!Z906="","",基本情報入力シート!Z906)</f>
        <v/>
      </c>
      <c r="R863" s="662" t="str">
        <f>IF(基本情報入力シート!AA906="","",基本情報入力シート!AA906)</f>
        <v/>
      </c>
      <c r="S863" s="157"/>
      <c r="T863" s="663" t="str">
        <f>IF(P863="","",VLOOKUP(P863,【参考】数式用2!$A$3:$C$26,3,FALSE))</f>
        <v/>
      </c>
      <c r="U863" s="664" t="s">
        <v>121</v>
      </c>
      <c r="V863" s="158"/>
      <c r="W863" s="665" t="s">
        <v>122</v>
      </c>
      <c r="X863" s="158"/>
      <c r="Y863" s="664" t="s">
        <v>123</v>
      </c>
      <c r="Z863" s="158"/>
      <c r="AA863" s="664" t="s">
        <v>122</v>
      </c>
      <c r="AB863" s="158"/>
      <c r="AC863" s="664" t="s">
        <v>124</v>
      </c>
      <c r="AD863" s="306" t="s">
        <v>125</v>
      </c>
      <c r="AE863" s="666" t="str">
        <f t="shared" si="28"/>
        <v/>
      </c>
      <c r="AF863" s="667" t="s">
        <v>126</v>
      </c>
      <c r="AG863" s="668" t="str">
        <f t="shared" si="29"/>
        <v/>
      </c>
    </row>
    <row r="864" spans="1:33" ht="36.75" customHeight="1">
      <c r="A864" s="660">
        <f t="shared" si="33"/>
        <v>854</v>
      </c>
      <c r="B864" s="1309" t="str">
        <f>IF(基本情報入力シート!C907="","",基本情報入力シート!C907)</f>
        <v/>
      </c>
      <c r="C864" s="1310"/>
      <c r="D864" s="1310"/>
      <c r="E864" s="1310"/>
      <c r="F864" s="1310"/>
      <c r="G864" s="1310"/>
      <c r="H864" s="1310"/>
      <c r="I864" s="1310"/>
      <c r="J864" s="1310"/>
      <c r="K864" s="1311"/>
      <c r="L864" s="660" t="str">
        <f>IF(基本情報入力シート!M907="","",基本情報入力シート!M907)</f>
        <v/>
      </c>
      <c r="M864" s="660" t="str">
        <f>IF(基本情報入力シート!R907="","",基本情報入力シート!R907)</f>
        <v/>
      </c>
      <c r="N864" s="660" t="str">
        <f>IF(基本情報入力シート!W907="","",基本情報入力シート!W907)</f>
        <v/>
      </c>
      <c r="O864" s="660" t="str">
        <f>IF(基本情報入力シート!X907="","",基本情報入力シート!X907)</f>
        <v/>
      </c>
      <c r="P864" s="661" t="str">
        <f>IF(基本情報入力シート!Y907="","",基本情報入力シート!Y907)</f>
        <v/>
      </c>
      <c r="Q864" s="641" t="str">
        <f>IF(基本情報入力シート!Z907="","",基本情報入力シート!Z907)</f>
        <v/>
      </c>
      <c r="R864" s="662" t="str">
        <f>IF(基本情報入力シート!AA907="","",基本情報入力シート!AA907)</f>
        <v/>
      </c>
      <c r="S864" s="157"/>
      <c r="T864" s="663" t="str">
        <f>IF(P864="","",VLOOKUP(P864,【参考】数式用2!$A$3:$C$26,3,FALSE))</f>
        <v/>
      </c>
      <c r="U864" s="664" t="s">
        <v>121</v>
      </c>
      <c r="V864" s="158"/>
      <c r="W864" s="665" t="s">
        <v>122</v>
      </c>
      <c r="X864" s="158"/>
      <c r="Y864" s="664" t="s">
        <v>123</v>
      </c>
      <c r="Z864" s="158"/>
      <c r="AA864" s="664" t="s">
        <v>122</v>
      </c>
      <c r="AB864" s="158"/>
      <c r="AC864" s="664" t="s">
        <v>124</v>
      </c>
      <c r="AD864" s="306" t="s">
        <v>125</v>
      </c>
      <c r="AE864" s="666" t="str">
        <f t="shared" si="28"/>
        <v/>
      </c>
      <c r="AF864" s="667" t="s">
        <v>126</v>
      </c>
      <c r="AG864" s="668" t="str">
        <f t="shared" si="29"/>
        <v/>
      </c>
    </row>
    <row r="865" spans="1:33" ht="36.75" customHeight="1">
      <c r="A865" s="660">
        <f t="shared" si="33"/>
        <v>855</v>
      </c>
      <c r="B865" s="1309" t="str">
        <f>IF(基本情報入力シート!C908="","",基本情報入力シート!C908)</f>
        <v/>
      </c>
      <c r="C865" s="1310"/>
      <c r="D865" s="1310"/>
      <c r="E865" s="1310"/>
      <c r="F865" s="1310"/>
      <c r="G865" s="1310"/>
      <c r="H865" s="1310"/>
      <c r="I865" s="1310"/>
      <c r="J865" s="1310"/>
      <c r="K865" s="1311"/>
      <c r="L865" s="660" t="str">
        <f>IF(基本情報入力シート!M908="","",基本情報入力シート!M908)</f>
        <v/>
      </c>
      <c r="M865" s="660" t="str">
        <f>IF(基本情報入力シート!R908="","",基本情報入力シート!R908)</f>
        <v/>
      </c>
      <c r="N865" s="660" t="str">
        <f>IF(基本情報入力シート!W908="","",基本情報入力シート!W908)</f>
        <v/>
      </c>
      <c r="O865" s="660" t="str">
        <f>IF(基本情報入力シート!X908="","",基本情報入力シート!X908)</f>
        <v/>
      </c>
      <c r="P865" s="661" t="str">
        <f>IF(基本情報入力シート!Y908="","",基本情報入力シート!Y908)</f>
        <v/>
      </c>
      <c r="Q865" s="641" t="str">
        <f>IF(基本情報入力シート!Z908="","",基本情報入力シート!Z908)</f>
        <v/>
      </c>
      <c r="R865" s="662" t="str">
        <f>IF(基本情報入力シート!AA908="","",基本情報入力シート!AA908)</f>
        <v/>
      </c>
      <c r="S865" s="157"/>
      <c r="T865" s="663" t="str">
        <f>IF(P865="","",VLOOKUP(P865,【参考】数式用2!$A$3:$C$26,3,FALSE))</f>
        <v/>
      </c>
      <c r="U865" s="664" t="s">
        <v>121</v>
      </c>
      <c r="V865" s="158"/>
      <c r="W865" s="665" t="s">
        <v>122</v>
      </c>
      <c r="X865" s="158"/>
      <c r="Y865" s="664" t="s">
        <v>123</v>
      </c>
      <c r="Z865" s="158"/>
      <c r="AA865" s="664" t="s">
        <v>122</v>
      </c>
      <c r="AB865" s="158"/>
      <c r="AC865" s="664" t="s">
        <v>124</v>
      </c>
      <c r="AD865" s="306" t="s">
        <v>125</v>
      </c>
      <c r="AE865" s="666" t="str">
        <f t="shared" si="28"/>
        <v/>
      </c>
      <c r="AF865" s="667" t="s">
        <v>126</v>
      </c>
      <c r="AG865" s="668" t="str">
        <f t="shared" si="29"/>
        <v/>
      </c>
    </row>
    <row r="866" spans="1:33" ht="36.75" customHeight="1">
      <c r="A866" s="660">
        <f t="shared" si="33"/>
        <v>856</v>
      </c>
      <c r="B866" s="1309" t="str">
        <f>IF(基本情報入力シート!C909="","",基本情報入力シート!C909)</f>
        <v/>
      </c>
      <c r="C866" s="1310"/>
      <c r="D866" s="1310"/>
      <c r="E866" s="1310"/>
      <c r="F866" s="1310"/>
      <c r="G866" s="1310"/>
      <c r="H866" s="1310"/>
      <c r="I866" s="1310"/>
      <c r="J866" s="1310"/>
      <c r="K866" s="1311"/>
      <c r="L866" s="660" t="str">
        <f>IF(基本情報入力シート!M909="","",基本情報入力シート!M909)</f>
        <v/>
      </c>
      <c r="M866" s="660" t="str">
        <f>IF(基本情報入力シート!R909="","",基本情報入力シート!R909)</f>
        <v/>
      </c>
      <c r="N866" s="660" t="str">
        <f>IF(基本情報入力シート!W909="","",基本情報入力シート!W909)</f>
        <v/>
      </c>
      <c r="O866" s="660" t="str">
        <f>IF(基本情報入力シート!X909="","",基本情報入力シート!X909)</f>
        <v/>
      </c>
      <c r="P866" s="661" t="str">
        <f>IF(基本情報入力シート!Y909="","",基本情報入力シート!Y909)</f>
        <v/>
      </c>
      <c r="Q866" s="641" t="str">
        <f>IF(基本情報入力シート!Z909="","",基本情報入力シート!Z909)</f>
        <v/>
      </c>
      <c r="R866" s="662" t="str">
        <f>IF(基本情報入力シート!AA909="","",基本情報入力シート!AA909)</f>
        <v/>
      </c>
      <c r="S866" s="157"/>
      <c r="T866" s="663" t="str">
        <f>IF(P866="","",VLOOKUP(P866,【参考】数式用2!$A$3:$C$26,3,FALSE))</f>
        <v/>
      </c>
      <c r="U866" s="664" t="s">
        <v>121</v>
      </c>
      <c r="V866" s="158"/>
      <c r="W866" s="665" t="s">
        <v>122</v>
      </c>
      <c r="X866" s="158"/>
      <c r="Y866" s="664" t="s">
        <v>123</v>
      </c>
      <c r="Z866" s="158"/>
      <c r="AA866" s="664" t="s">
        <v>122</v>
      </c>
      <c r="AB866" s="158"/>
      <c r="AC866" s="664" t="s">
        <v>124</v>
      </c>
      <c r="AD866" s="306" t="s">
        <v>125</v>
      </c>
      <c r="AE866" s="666" t="str">
        <f t="shared" si="28"/>
        <v/>
      </c>
      <c r="AF866" s="667" t="s">
        <v>126</v>
      </c>
      <c r="AG866" s="668" t="str">
        <f t="shared" si="29"/>
        <v/>
      </c>
    </row>
    <row r="867" spans="1:33" ht="36.75" customHeight="1">
      <c r="A867" s="660">
        <f t="shared" si="33"/>
        <v>857</v>
      </c>
      <c r="B867" s="1309" t="str">
        <f>IF(基本情報入力シート!C910="","",基本情報入力シート!C910)</f>
        <v/>
      </c>
      <c r="C867" s="1310"/>
      <c r="D867" s="1310"/>
      <c r="E867" s="1310"/>
      <c r="F867" s="1310"/>
      <c r="G867" s="1310"/>
      <c r="H867" s="1310"/>
      <c r="I867" s="1310"/>
      <c r="J867" s="1310"/>
      <c r="K867" s="1311"/>
      <c r="L867" s="660" t="str">
        <f>IF(基本情報入力シート!M910="","",基本情報入力シート!M910)</f>
        <v/>
      </c>
      <c r="M867" s="660" t="str">
        <f>IF(基本情報入力シート!R910="","",基本情報入力シート!R910)</f>
        <v/>
      </c>
      <c r="N867" s="660" t="str">
        <f>IF(基本情報入力シート!W910="","",基本情報入力シート!W910)</f>
        <v/>
      </c>
      <c r="O867" s="660" t="str">
        <f>IF(基本情報入力シート!X910="","",基本情報入力シート!X910)</f>
        <v/>
      </c>
      <c r="P867" s="661" t="str">
        <f>IF(基本情報入力シート!Y910="","",基本情報入力シート!Y910)</f>
        <v/>
      </c>
      <c r="Q867" s="641" t="str">
        <f>IF(基本情報入力シート!Z910="","",基本情報入力シート!Z910)</f>
        <v/>
      </c>
      <c r="R867" s="662" t="str">
        <f>IF(基本情報入力シート!AA910="","",基本情報入力シート!AA910)</f>
        <v/>
      </c>
      <c r="S867" s="157"/>
      <c r="T867" s="663" t="str">
        <f>IF(P867="","",VLOOKUP(P867,【参考】数式用2!$A$3:$C$26,3,FALSE))</f>
        <v/>
      </c>
      <c r="U867" s="664" t="s">
        <v>121</v>
      </c>
      <c r="V867" s="158"/>
      <c r="W867" s="665" t="s">
        <v>122</v>
      </c>
      <c r="X867" s="158"/>
      <c r="Y867" s="664" t="s">
        <v>123</v>
      </c>
      <c r="Z867" s="158"/>
      <c r="AA867" s="664" t="s">
        <v>122</v>
      </c>
      <c r="AB867" s="158"/>
      <c r="AC867" s="664" t="s">
        <v>124</v>
      </c>
      <c r="AD867" s="306" t="s">
        <v>125</v>
      </c>
      <c r="AE867" s="666" t="str">
        <f t="shared" si="28"/>
        <v/>
      </c>
      <c r="AF867" s="667" t="s">
        <v>126</v>
      </c>
      <c r="AG867" s="668" t="str">
        <f t="shared" si="29"/>
        <v/>
      </c>
    </row>
    <row r="868" spans="1:33" ht="36.75" customHeight="1">
      <c r="A868" s="660">
        <f t="shared" si="33"/>
        <v>858</v>
      </c>
      <c r="B868" s="1309" t="str">
        <f>IF(基本情報入力シート!C911="","",基本情報入力シート!C911)</f>
        <v/>
      </c>
      <c r="C868" s="1310"/>
      <c r="D868" s="1310"/>
      <c r="E868" s="1310"/>
      <c r="F868" s="1310"/>
      <c r="G868" s="1310"/>
      <c r="H868" s="1310"/>
      <c r="I868" s="1310"/>
      <c r="J868" s="1310"/>
      <c r="K868" s="1311"/>
      <c r="L868" s="660" t="str">
        <f>IF(基本情報入力シート!M911="","",基本情報入力シート!M911)</f>
        <v/>
      </c>
      <c r="M868" s="660" t="str">
        <f>IF(基本情報入力シート!R911="","",基本情報入力シート!R911)</f>
        <v/>
      </c>
      <c r="N868" s="660" t="str">
        <f>IF(基本情報入力シート!W911="","",基本情報入力シート!W911)</f>
        <v/>
      </c>
      <c r="O868" s="660" t="str">
        <f>IF(基本情報入力シート!X911="","",基本情報入力シート!X911)</f>
        <v/>
      </c>
      <c r="P868" s="661" t="str">
        <f>IF(基本情報入力シート!Y911="","",基本情報入力シート!Y911)</f>
        <v/>
      </c>
      <c r="Q868" s="641" t="str">
        <f>IF(基本情報入力シート!Z911="","",基本情報入力シート!Z911)</f>
        <v/>
      </c>
      <c r="R868" s="662" t="str">
        <f>IF(基本情報入力シート!AA911="","",基本情報入力シート!AA911)</f>
        <v/>
      </c>
      <c r="S868" s="157"/>
      <c r="T868" s="663" t="str">
        <f>IF(P868="","",VLOOKUP(P868,【参考】数式用2!$A$3:$C$26,3,FALSE))</f>
        <v/>
      </c>
      <c r="U868" s="664" t="s">
        <v>121</v>
      </c>
      <c r="V868" s="158"/>
      <c r="W868" s="665" t="s">
        <v>122</v>
      </c>
      <c r="X868" s="158"/>
      <c r="Y868" s="664" t="s">
        <v>123</v>
      </c>
      <c r="Z868" s="158"/>
      <c r="AA868" s="664" t="s">
        <v>122</v>
      </c>
      <c r="AB868" s="158"/>
      <c r="AC868" s="664" t="s">
        <v>124</v>
      </c>
      <c r="AD868" s="306" t="s">
        <v>125</v>
      </c>
      <c r="AE868" s="666" t="str">
        <f t="shared" si="28"/>
        <v/>
      </c>
      <c r="AF868" s="667" t="s">
        <v>126</v>
      </c>
      <c r="AG868" s="668" t="str">
        <f t="shared" si="29"/>
        <v/>
      </c>
    </row>
    <row r="869" spans="1:33" ht="36.75" customHeight="1">
      <c r="A869" s="660">
        <f t="shared" si="33"/>
        <v>859</v>
      </c>
      <c r="B869" s="1309" t="str">
        <f>IF(基本情報入力シート!C912="","",基本情報入力シート!C912)</f>
        <v/>
      </c>
      <c r="C869" s="1310"/>
      <c r="D869" s="1310"/>
      <c r="E869" s="1310"/>
      <c r="F869" s="1310"/>
      <c r="G869" s="1310"/>
      <c r="H869" s="1310"/>
      <c r="I869" s="1310"/>
      <c r="J869" s="1310"/>
      <c r="K869" s="1311"/>
      <c r="L869" s="660" t="str">
        <f>IF(基本情報入力シート!M912="","",基本情報入力シート!M912)</f>
        <v/>
      </c>
      <c r="M869" s="660" t="str">
        <f>IF(基本情報入力シート!R912="","",基本情報入力シート!R912)</f>
        <v/>
      </c>
      <c r="N869" s="660" t="str">
        <f>IF(基本情報入力シート!W912="","",基本情報入力シート!W912)</f>
        <v/>
      </c>
      <c r="O869" s="660" t="str">
        <f>IF(基本情報入力シート!X912="","",基本情報入力シート!X912)</f>
        <v/>
      </c>
      <c r="P869" s="661" t="str">
        <f>IF(基本情報入力シート!Y912="","",基本情報入力シート!Y912)</f>
        <v/>
      </c>
      <c r="Q869" s="641" t="str">
        <f>IF(基本情報入力シート!Z912="","",基本情報入力シート!Z912)</f>
        <v/>
      </c>
      <c r="R869" s="662" t="str">
        <f>IF(基本情報入力シート!AA912="","",基本情報入力シート!AA912)</f>
        <v/>
      </c>
      <c r="S869" s="157"/>
      <c r="T869" s="663" t="str">
        <f>IF(P869="","",VLOOKUP(P869,【参考】数式用2!$A$3:$C$26,3,FALSE))</f>
        <v/>
      </c>
      <c r="U869" s="664" t="s">
        <v>121</v>
      </c>
      <c r="V869" s="158"/>
      <c r="W869" s="665" t="s">
        <v>122</v>
      </c>
      <c r="X869" s="158"/>
      <c r="Y869" s="664" t="s">
        <v>123</v>
      </c>
      <c r="Z869" s="158"/>
      <c r="AA869" s="664" t="s">
        <v>122</v>
      </c>
      <c r="AB869" s="158"/>
      <c r="AC869" s="664" t="s">
        <v>124</v>
      </c>
      <c r="AD869" s="306" t="s">
        <v>125</v>
      </c>
      <c r="AE869" s="666" t="str">
        <f t="shared" si="28"/>
        <v/>
      </c>
      <c r="AF869" s="667" t="s">
        <v>126</v>
      </c>
      <c r="AG869" s="668" t="str">
        <f t="shared" si="29"/>
        <v/>
      </c>
    </row>
    <row r="870" spans="1:33" ht="36.75" customHeight="1">
      <c r="A870" s="660">
        <f t="shared" si="33"/>
        <v>860</v>
      </c>
      <c r="B870" s="1309" t="str">
        <f>IF(基本情報入力シート!C913="","",基本情報入力シート!C913)</f>
        <v/>
      </c>
      <c r="C870" s="1310"/>
      <c r="D870" s="1310"/>
      <c r="E870" s="1310"/>
      <c r="F870" s="1310"/>
      <c r="G870" s="1310"/>
      <c r="H870" s="1310"/>
      <c r="I870" s="1310"/>
      <c r="J870" s="1310"/>
      <c r="K870" s="1311"/>
      <c r="L870" s="660" t="str">
        <f>IF(基本情報入力シート!M913="","",基本情報入力シート!M913)</f>
        <v/>
      </c>
      <c r="M870" s="660" t="str">
        <f>IF(基本情報入力シート!R913="","",基本情報入力シート!R913)</f>
        <v/>
      </c>
      <c r="N870" s="660" t="str">
        <f>IF(基本情報入力シート!W913="","",基本情報入力シート!W913)</f>
        <v/>
      </c>
      <c r="O870" s="660" t="str">
        <f>IF(基本情報入力シート!X913="","",基本情報入力シート!X913)</f>
        <v/>
      </c>
      <c r="P870" s="661" t="str">
        <f>IF(基本情報入力シート!Y913="","",基本情報入力シート!Y913)</f>
        <v/>
      </c>
      <c r="Q870" s="641" t="str">
        <f>IF(基本情報入力シート!Z913="","",基本情報入力シート!Z913)</f>
        <v/>
      </c>
      <c r="R870" s="662" t="str">
        <f>IF(基本情報入力シート!AA913="","",基本情報入力シート!AA913)</f>
        <v/>
      </c>
      <c r="S870" s="157"/>
      <c r="T870" s="663" t="str">
        <f>IF(P870="","",VLOOKUP(P870,【参考】数式用2!$A$3:$C$26,3,FALSE))</f>
        <v/>
      </c>
      <c r="U870" s="664" t="s">
        <v>121</v>
      </c>
      <c r="V870" s="158"/>
      <c r="W870" s="665" t="s">
        <v>122</v>
      </c>
      <c r="X870" s="158"/>
      <c r="Y870" s="664" t="s">
        <v>123</v>
      </c>
      <c r="Z870" s="158"/>
      <c r="AA870" s="664" t="s">
        <v>122</v>
      </c>
      <c r="AB870" s="158"/>
      <c r="AC870" s="664" t="s">
        <v>124</v>
      </c>
      <c r="AD870" s="306" t="s">
        <v>125</v>
      </c>
      <c r="AE870" s="666" t="str">
        <f t="shared" si="28"/>
        <v/>
      </c>
      <c r="AF870" s="667" t="s">
        <v>126</v>
      </c>
      <c r="AG870" s="668" t="str">
        <f t="shared" si="29"/>
        <v/>
      </c>
    </row>
    <row r="871" spans="1:33" ht="36.75" customHeight="1">
      <c r="A871" s="660">
        <f t="shared" si="33"/>
        <v>861</v>
      </c>
      <c r="B871" s="1309" t="str">
        <f>IF(基本情報入力シート!C914="","",基本情報入力シート!C914)</f>
        <v/>
      </c>
      <c r="C871" s="1310"/>
      <c r="D871" s="1310"/>
      <c r="E871" s="1310"/>
      <c r="F871" s="1310"/>
      <c r="G871" s="1310"/>
      <c r="H871" s="1310"/>
      <c r="I871" s="1310"/>
      <c r="J871" s="1310"/>
      <c r="K871" s="1311"/>
      <c r="L871" s="660" t="str">
        <f>IF(基本情報入力シート!M914="","",基本情報入力シート!M914)</f>
        <v/>
      </c>
      <c r="M871" s="660" t="str">
        <f>IF(基本情報入力シート!R914="","",基本情報入力シート!R914)</f>
        <v/>
      </c>
      <c r="N871" s="660" t="str">
        <f>IF(基本情報入力シート!W914="","",基本情報入力シート!W914)</f>
        <v/>
      </c>
      <c r="O871" s="660" t="str">
        <f>IF(基本情報入力シート!X914="","",基本情報入力シート!X914)</f>
        <v/>
      </c>
      <c r="P871" s="661" t="str">
        <f>IF(基本情報入力シート!Y914="","",基本情報入力シート!Y914)</f>
        <v/>
      </c>
      <c r="Q871" s="641" t="str">
        <f>IF(基本情報入力シート!Z914="","",基本情報入力シート!Z914)</f>
        <v/>
      </c>
      <c r="R871" s="662" t="str">
        <f>IF(基本情報入力シート!AA914="","",基本情報入力シート!AA914)</f>
        <v/>
      </c>
      <c r="S871" s="157"/>
      <c r="T871" s="663" t="str">
        <f>IF(P871="","",VLOOKUP(P871,【参考】数式用2!$A$3:$C$26,3,FALSE))</f>
        <v/>
      </c>
      <c r="U871" s="664" t="s">
        <v>121</v>
      </c>
      <c r="V871" s="158"/>
      <c r="W871" s="665" t="s">
        <v>122</v>
      </c>
      <c r="X871" s="158"/>
      <c r="Y871" s="664" t="s">
        <v>123</v>
      </c>
      <c r="Z871" s="158"/>
      <c r="AA871" s="664" t="s">
        <v>122</v>
      </c>
      <c r="AB871" s="158"/>
      <c r="AC871" s="664" t="s">
        <v>124</v>
      </c>
      <c r="AD871" s="306" t="s">
        <v>125</v>
      </c>
      <c r="AE871" s="666" t="str">
        <f t="shared" si="28"/>
        <v/>
      </c>
      <c r="AF871" s="667" t="s">
        <v>126</v>
      </c>
      <c r="AG871" s="668" t="str">
        <f t="shared" si="29"/>
        <v/>
      </c>
    </row>
    <row r="872" spans="1:33" ht="36.75" customHeight="1">
      <c r="A872" s="660">
        <f t="shared" si="33"/>
        <v>862</v>
      </c>
      <c r="B872" s="1309" t="str">
        <f>IF(基本情報入力シート!C915="","",基本情報入力シート!C915)</f>
        <v/>
      </c>
      <c r="C872" s="1310"/>
      <c r="D872" s="1310"/>
      <c r="E872" s="1310"/>
      <c r="F872" s="1310"/>
      <c r="G872" s="1310"/>
      <c r="H872" s="1310"/>
      <c r="I872" s="1310"/>
      <c r="J872" s="1310"/>
      <c r="K872" s="1311"/>
      <c r="L872" s="660" t="str">
        <f>IF(基本情報入力シート!M915="","",基本情報入力シート!M915)</f>
        <v/>
      </c>
      <c r="M872" s="660" t="str">
        <f>IF(基本情報入力シート!R915="","",基本情報入力シート!R915)</f>
        <v/>
      </c>
      <c r="N872" s="660" t="str">
        <f>IF(基本情報入力シート!W915="","",基本情報入力シート!W915)</f>
        <v/>
      </c>
      <c r="O872" s="660" t="str">
        <f>IF(基本情報入力シート!X915="","",基本情報入力シート!X915)</f>
        <v/>
      </c>
      <c r="P872" s="661" t="str">
        <f>IF(基本情報入力シート!Y915="","",基本情報入力シート!Y915)</f>
        <v/>
      </c>
      <c r="Q872" s="641" t="str">
        <f>IF(基本情報入力シート!Z915="","",基本情報入力シート!Z915)</f>
        <v/>
      </c>
      <c r="R872" s="662" t="str">
        <f>IF(基本情報入力シート!AA915="","",基本情報入力シート!AA915)</f>
        <v/>
      </c>
      <c r="S872" s="157"/>
      <c r="T872" s="663" t="str">
        <f>IF(P872="","",VLOOKUP(P872,【参考】数式用2!$A$3:$C$26,3,FALSE))</f>
        <v/>
      </c>
      <c r="U872" s="664" t="s">
        <v>121</v>
      </c>
      <c r="V872" s="158"/>
      <c r="W872" s="665" t="s">
        <v>122</v>
      </c>
      <c r="X872" s="158"/>
      <c r="Y872" s="664" t="s">
        <v>123</v>
      </c>
      <c r="Z872" s="158"/>
      <c r="AA872" s="664" t="s">
        <v>122</v>
      </c>
      <c r="AB872" s="158"/>
      <c r="AC872" s="664" t="s">
        <v>124</v>
      </c>
      <c r="AD872" s="306" t="s">
        <v>125</v>
      </c>
      <c r="AE872" s="666" t="str">
        <f t="shared" si="28"/>
        <v/>
      </c>
      <c r="AF872" s="667" t="s">
        <v>126</v>
      </c>
      <c r="AG872" s="668" t="str">
        <f t="shared" si="29"/>
        <v/>
      </c>
    </row>
    <row r="873" spans="1:33" ht="36.75" customHeight="1">
      <c r="A873" s="660">
        <f t="shared" si="33"/>
        <v>863</v>
      </c>
      <c r="B873" s="1309" t="str">
        <f>IF(基本情報入力シート!C916="","",基本情報入力シート!C916)</f>
        <v/>
      </c>
      <c r="C873" s="1310"/>
      <c r="D873" s="1310"/>
      <c r="E873" s="1310"/>
      <c r="F873" s="1310"/>
      <c r="G873" s="1310"/>
      <c r="H873" s="1310"/>
      <c r="I873" s="1310"/>
      <c r="J873" s="1310"/>
      <c r="K873" s="1311"/>
      <c r="L873" s="660" t="str">
        <f>IF(基本情報入力シート!M916="","",基本情報入力シート!M916)</f>
        <v/>
      </c>
      <c r="M873" s="660" t="str">
        <f>IF(基本情報入力シート!R916="","",基本情報入力シート!R916)</f>
        <v/>
      </c>
      <c r="N873" s="660" t="str">
        <f>IF(基本情報入力シート!W916="","",基本情報入力シート!W916)</f>
        <v/>
      </c>
      <c r="O873" s="660" t="str">
        <f>IF(基本情報入力シート!X916="","",基本情報入力シート!X916)</f>
        <v/>
      </c>
      <c r="P873" s="661" t="str">
        <f>IF(基本情報入力シート!Y916="","",基本情報入力シート!Y916)</f>
        <v/>
      </c>
      <c r="Q873" s="641" t="str">
        <f>IF(基本情報入力シート!Z916="","",基本情報入力シート!Z916)</f>
        <v/>
      </c>
      <c r="R873" s="662" t="str">
        <f>IF(基本情報入力シート!AA916="","",基本情報入力シート!AA916)</f>
        <v/>
      </c>
      <c r="S873" s="157"/>
      <c r="T873" s="663" t="str">
        <f>IF(P873="","",VLOOKUP(P873,【参考】数式用2!$A$3:$C$26,3,FALSE))</f>
        <v/>
      </c>
      <c r="U873" s="664" t="s">
        <v>121</v>
      </c>
      <c r="V873" s="158"/>
      <c r="W873" s="665" t="s">
        <v>122</v>
      </c>
      <c r="X873" s="158"/>
      <c r="Y873" s="664" t="s">
        <v>123</v>
      </c>
      <c r="Z873" s="158"/>
      <c r="AA873" s="664" t="s">
        <v>122</v>
      </c>
      <c r="AB873" s="158"/>
      <c r="AC873" s="664" t="s">
        <v>124</v>
      </c>
      <c r="AD873" s="306" t="s">
        <v>125</v>
      </c>
      <c r="AE873" s="666" t="str">
        <f t="shared" si="28"/>
        <v/>
      </c>
      <c r="AF873" s="667" t="s">
        <v>126</v>
      </c>
      <c r="AG873" s="668" t="str">
        <f t="shared" si="29"/>
        <v/>
      </c>
    </row>
    <row r="874" spans="1:33" ht="36.75" customHeight="1">
      <c r="A874" s="660">
        <f t="shared" si="33"/>
        <v>864</v>
      </c>
      <c r="B874" s="1309" t="str">
        <f>IF(基本情報入力シート!C917="","",基本情報入力シート!C917)</f>
        <v/>
      </c>
      <c r="C874" s="1310"/>
      <c r="D874" s="1310"/>
      <c r="E874" s="1310"/>
      <c r="F874" s="1310"/>
      <c r="G874" s="1310"/>
      <c r="H874" s="1310"/>
      <c r="I874" s="1310"/>
      <c r="J874" s="1310"/>
      <c r="K874" s="1311"/>
      <c r="L874" s="660" t="str">
        <f>IF(基本情報入力シート!M917="","",基本情報入力シート!M917)</f>
        <v/>
      </c>
      <c r="M874" s="660" t="str">
        <f>IF(基本情報入力シート!R917="","",基本情報入力シート!R917)</f>
        <v/>
      </c>
      <c r="N874" s="660" t="str">
        <f>IF(基本情報入力シート!W917="","",基本情報入力シート!W917)</f>
        <v/>
      </c>
      <c r="O874" s="660" t="str">
        <f>IF(基本情報入力シート!X917="","",基本情報入力シート!X917)</f>
        <v/>
      </c>
      <c r="P874" s="661" t="str">
        <f>IF(基本情報入力シート!Y917="","",基本情報入力シート!Y917)</f>
        <v/>
      </c>
      <c r="Q874" s="641" t="str">
        <f>IF(基本情報入力シート!Z917="","",基本情報入力シート!Z917)</f>
        <v/>
      </c>
      <c r="R874" s="662" t="str">
        <f>IF(基本情報入力シート!AA917="","",基本情報入力シート!AA917)</f>
        <v/>
      </c>
      <c r="S874" s="157"/>
      <c r="T874" s="663" t="str">
        <f>IF(P874="","",VLOOKUP(P874,【参考】数式用2!$A$3:$C$26,3,FALSE))</f>
        <v/>
      </c>
      <c r="U874" s="664" t="s">
        <v>121</v>
      </c>
      <c r="V874" s="158"/>
      <c r="W874" s="665" t="s">
        <v>122</v>
      </c>
      <c r="X874" s="158"/>
      <c r="Y874" s="664" t="s">
        <v>123</v>
      </c>
      <c r="Z874" s="158"/>
      <c r="AA874" s="664" t="s">
        <v>122</v>
      </c>
      <c r="AB874" s="158"/>
      <c r="AC874" s="664" t="s">
        <v>124</v>
      </c>
      <c r="AD874" s="306" t="s">
        <v>125</v>
      </c>
      <c r="AE874" s="666" t="str">
        <f t="shared" si="28"/>
        <v/>
      </c>
      <c r="AF874" s="667" t="s">
        <v>126</v>
      </c>
      <c r="AG874" s="668" t="str">
        <f t="shared" si="29"/>
        <v/>
      </c>
    </row>
    <row r="875" spans="1:33" ht="36.75" customHeight="1">
      <c r="A875" s="660">
        <f t="shared" si="33"/>
        <v>865</v>
      </c>
      <c r="B875" s="1309" t="str">
        <f>IF(基本情報入力シート!C918="","",基本情報入力シート!C918)</f>
        <v/>
      </c>
      <c r="C875" s="1310"/>
      <c r="D875" s="1310"/>
      <c r="E875" s="1310"/>
      <c r="F875" s="1310"/>
      <c r="G875" s="1310"/>
      <c r="H875" s="1310"/>
      <c r="I875" s="1310"/>
      <c r="J875" s="1310"/>
      <c r="K875" s="1311"/>
      <c r="L875" s="660" t="str">
        <f>IF(基本情報入力シート!M918="","",基本情報入力シート!M918)</f>
        <v/>
      </c>
      <c r="M875" s="660" t="str">
        <f>IF(基本情報入力シート!R918="","",基本情報入力シート!R918)</f>
        <v/>
      </c>
      <c r="N875" s="660" t="str">
        <f>IF(基本情報入力シート!W918="","",基本情報入力シート!W918)</f>
        <v/>
      </c>
      <c r="O875" s="660" t="str">
        <f>IF(基本情報入力シート!X918="","",基本情報入力シート!X918)</f>
        <v/>
      </c>
      <c r="P875" s="661" t="str">
        <f>IF(基本情報入力シート!Y918="","",基本情報入力シート!Y918)</f>
        <v/>
      </c>
      <c r="Q875" s="641" t="str">
        <f>IF(基本情報入力シート!Z918="","",基本情報入力シート!Z918)</f>
        <v/>
      </c>
      <c r="R875" s="662" t="str">
        <f>IF(基本情報入力シート!AA918="","",基本情報入力シート!AA918)</f>
        <v/>
      </c>
      <c r="S875" s="157"/>
      <c r="T875" s="663" t="str">
        <f>IF(P875="","",VLOOKUP(P875,【参考】数式用2!$A$3:$C$26,3,FALSE))</f>
        <v/>
      </c>
      <c r="U875" s="664" t="s">
        <v>121</v>
      </c>
      <c r="V875" s="158"/>
      <c r="W875" s="665" t="s">
        <v>122</v>
      </c>
      <c r="X875" s="158"/>
      <c r="Y875" s="664" t="s">
        <v>123</v>
      </c>
      <c r="Z875" s="158"/>
      <c r="AA875" s="664" t="s">
        <v>122</v>
      </c>
      <c r="AB875" s="158"/>
      <c r="AC875" s="664" t="s">
        <v>124</v>
      </c>
      <c r="AD875" s="306" t="s">
        <v>125</v>
      </c>
      <c r="AE875" s="666" t="str">
        <f t="shared" si="28"/>
        <v/>
      </c>
      <c r="AF875" s="667" t="s">
        <v>126</v>
      </c>
      <c r="AG875" s="668" t="str">
        <f t="shared" si="29"/>
        <v/>
      </c>
    </row>
    <row r="876" spans="1:33" ht="36.75" customHeight="1">
      <c r="A876" s="660">
        <f t="shared" si="33"/>
        <v>866</v>
      </c>
      <c r="B876" s="1309" t="str">
        <f>IF(基本情報入力シート!C919="","",基本情報入力シート!C919)</f>
        <v/>
      </c>
      <c r="C876" s="1310"/>
      <c r="D876" s="1310"/>
      <c r="E876" s="1310"/>
      <c r="F876" s="1310"/>
      <c r="G876" s="1310"/>
      <c r="H876" s="1310"/>
      <c r="I876" s="1310"/>
      <c r="J876" s="1310"/>
      <c r="K876" s="1311"/>
      <c r="L876" s="660" t="str">
        <f>IF(基本情報入力シート!M919="","",基本情報入力シート!M919)</f>
        <v/>
      </c>
      <c r="M876" s="660" t="str">
        <f>IF(基本情報入力シート!R919="","",基本情報入力シート!R919)</f>
        <v/>
      </c>
      <c r="N876" s="660" t="str">
        <f>IF(基本情報入力シート!W919="","",基本情報入力シート!W919)</f>
        <v/>
      </c>
      <c r="O876" s="660" t="str">
        <f>IF(基本情報入力シート!X919="","",基本情報入力シート!X919)</f>
        <v/>
      </c>
      <c r="P876" s="661" t="str">
        <f>IF(基本情報入力シート!Y919="","",基本情報入力シート!Y919)</f>
        <v/>
      </c>
      <c r="Q876" s="641" t="str">
        <f>IF(基本情報入力シート!Z919="","",基本情報入力シート!Z919)</f>
        <v/>
      </c>
      <c r="R876" s="662" t="str">
        <f>IF(基本情報入力シート!AA919="","",基本情報入力シート!AA919)</f>
        <v/>
      </c>
      <c r="S876" s="157"/>
      <c r="T876" s="663" t="str">
        <f>IF(P876="","",VLOOKUP(P876,【参考】数式用2!$A$3:$C$26,3,FALSE))</f>
        <v/>
      </c>
      <c r="U876" s="664" t="s">
        <v>121</v>
      </c>
      <c r="V876" s="158"/>
      <c r="W876" s="665" t="s">
        <v>122</v>
      </c>
      <c r="X876" s="158"/>
      <c r="Y876" s="664" t="s">
        <v>123</v>
      </c>
      <c r="Z876" s="158"/>
      <c r="AA876" s="664" t="s">
        <v>122</v>
      </c>
      <c r="AB876" s="158"/>
      <c r="AC876" s="664" t="s">
        <v>124</v>
      </c>
      <c r="AD876" s="306" t="s">
        <v>125</v>
      </c>
      <c r="AE876" s="666" t="str">
        <f t="shared" si="28"/>
        <v/>
      </c>
      <c r="AF876" s="667" t="s">
        <v>126</v>
      </c>
      <c r="AG876" s="668" t="str">
        <f t="shared" si="29"/>
        <v/>
      </c>
    </row>
    <row r="877" spans="1:33" ht="36.75" customHeight="1">
      <c r="A877" s="660">
        <f t="shared" si="33"/>
        <v>867</v>
      </c>
      <c r="B877" s="1309" t="str">
        <f>IF(基本情報入力シート!C920="","",基本情報入力シート!C920)</f>
        <v/>
      </c>
      <c r="C877" s="1310"/>
      <c r="D877" s="1310"/>
      <c r="E877" s="1310"/>
      <c r="F877" s="1310"/>
      <c r="G877" s="1310"/>
      <c r="H877" s="1310"/>
      <c r="I877" s="1310"/>
      <c r="J877" s="1310"/>
      <c r="K877" s="1311"/>
      <c r="L877" s="660" t="str">
        <f>IF(基本情報入力シート!M920="","",基本情報入力シート!M920)</f>
        <v/>
      </c>
      <c r="M877" s="660" t="str">
        <f>IF(基本情報入力シート!R920="","",基本情報入力シート!R920)</f>
        <v/>
      </c>
      <c r="N877" s="660" t="str">
        <f>IF(基本情報入力シート!W920="","",基本情報入力シート!W920)</f>
        <v/>
      </c>
      <c r="O877" s="660" t="str">
        <f>IF(基本情報入力シート!X920="","",基本情報入力シート!X920)</f>
        <v/>
      </c>
      <c r="P877" s="661" t="str">
        <f>IF(基本情報入力シート!Y920="","",基本情報入力シート!Y920)</f>
        <v/>
      </c>
      <c r="Q877" s="641" t="str">
        <f>IF(基本情報入力シート!Z920="","",基本情報入力シート!Z920)</f>
        <v/>
      </c>
      <c r="R877" s="662" t="str">
        <f>IF(基本情報入力シート!AA920="","",基本情報入力シート!AA920)</f>
        <v/>
      </c>
      <c r="S877" s="157"/>
      <c r="T877" s="663" t="str">
        <f>IF(P877="","",VLOOKUP(P877,【参考】数式用2!$A$3:$C$26,3,FALSE))</f>
        <v/>
      </c>
      <c r="U877" s="664" t="s">
        <v>121</v>
      </c>
      <c r="V877" s="158"/>
      <c r="W877" s="665" t="s">
        <v>122</v>
      </c>
      <c r="X877" s="158"/>
      <c r="Y877" s="664" t="s">
        <v>123</v>
      </c>
      <c r="Z877" s="158"/>
      <c r="AA877" s="664" t="s">
        <v>122</v>
      </c>
      <c r="AB877" s="158"/>
      <c r="AC877" s="664" t="s">
        <v>124</v>
      </c>
      <c r="AD877" s="306" t="s">
        <v>125</v>
      </c>
      <c r="AE877" s="666" t="str">
        <f t="shared" si="28"/>
        <v/>
      </c>
      <c r="AF877" s="667" t="s">
        <v>126</v>
      </c>
      <c r="AG877" s="668" t="str">
        <f t="shared" si="29"/>
        <v/>
      </c>
    </row>
    <row r="878" spans="1:33" ht="36.75" customHeight="1">
      <c r="A878" s="660">
        <f t="shared" si="33"/>
        <v>868</v>
      </c>
      <c r="B878" s="1309" t="str">
        <f>IF(基本情報入力シート!C921="","",基本情報入力シート!C921)</f>
        <v/>
      </c>
      <c r="C878" s="1310"/>
      <c r="D878" s="1310"/>
      <c r="E878" s="1310"/>
      <c r="F878" s="1310"/>
      <c r="G878" s="1310"/>
      <c r="H878" s="1310"/>
      <c r="I878" s="1310"/>
      <c r="J878" s="1310"/>
      <c r="K878" s="1311"/>
      <c r="L878" s="660" t="str">
        <f>IF(基本情報入力シート!M921="","",基本情報入力シート!M921)</f>
        <v/>
      </c>
      <c r="M878" s="660" t="str">
        <f>IF(基本情報入力シート!R921="","",基本情報入力シート!R921)</f>
        <v/>
      </c>
      <c r="N878" s="660" t="str">
        <f>IF(基本情報入力シート!W921="","",基本情報入力シート!W921)</f>
        <v/>
      </c>
      <c r="O878" s="660" t="str">
        <f>IF(基本情報入力シート!X921="","",基本情報入力シート!X921)</f>
        <v/>
      </c>
      <c r="P878" s="661" t="str">
        <f>IF(基本情報入力シート!Y921="","",基本情報入力シート!Y921)</f>
        <v/>
      </c>
      <c r="Q878" s="641" t="str">
        <f>IF(基本情報入力シート!Z921="","",基本情報入力シート!Z921)</f>
        <v/>
      </c>
      <c r="R878" s="662" t="str">
        <f>IF(基本情報入力シート!AA921="","",基本情報入力シート!AA921)</f>
        <v/>
      </c>
      <c r="S878" s="157"/>
      <c r="T878" s="663" t="str">
        <f>IF(P878="","",VLOOKUP(P878,【参考】数式用2!$A$3:$C$26,3,FALSE))</f>
        <v/>
      </c>
      <c r="U878" s="664" t="s">
        <v>121</v>
      </c>
      <c r="V878" s="158"/>
      <c r="W878" s="665" t="s">
        <v>122</v>
      </c>
      <c r="X878" s="158"/>
      <c r="Y878" s="664" t="s">
        <v>123</v>
      </c>
      <c r="Z878" s="158"/>
      <c r="AA878" s="664" t="s">
        <v>122</v>
      </c>
      <c r="AB878" s="158"/>
      <c r="AC878" s="664" t="s">
        <v>124</v>
      </c>
      <c r="AD878" s="306" t="s">
        <v>125</v>
      </c>
      <c r="AE878" s="666" t="str">
        <f t="shared" si="28"/>
        <v/>
      </c>
      <c r="AF878" s="667" t="s">
        <v>126</v>
      </c>
      <c r="AG878" s="668" t="str">
        <f t="shared" si="29"/>
        <v/>
      </c>
    </row>
    <row r="879" spans="1:33" ht="36.75" customHeight="1">
      <c r="A879" s="660">
        <f t="shared" si="33"/>
        <v>869</v>
      </c>
      <c r="B879" s="1309" t="str">
        <f>IF(基本情報入力シート!C922="","",基本情報入力シート!C922)</f>
        <v/>
      </c>
      <c r="C879" s="1310"/>
      <c r="D879" s="1310"/>
      <c r="E879" s="1310"/>
      <c r="F879" s="1310"/>
      <c r="G879" s="1310"/>
      <c r="H879" s="1310"/>
      <c r="I879" s="1310"/>
      <c r="J879" s="1310"/>
      <c r="K879" s="1311"/>
      <c r="L879" s="660" t="str">
        <f>IF(基本情報入力シート!M922="","",基本情報入力シート!M922)</f>
        <v/>
      </c>
      <c r="M879" s="660" t="str">
        <f>IF(基本情報入力シート!R922="","",基本情報入力シート!R922)</f>
        <v/>
      </c>
      <c r="N879" s="660" t="str">
        <f>IF(基本情報入力シート!W922="","",基本情報入力シート!W922)</f>
        <v/>
      </c>
      <c r="O879" s="660" t="str">
        <f>IF(基本情報入力シート!X922="","",基本情報入力シート!X922)</f>
        <v/>
      </c>
      <c r="P879" s="661" t="str">
        <f>IF(基本情報入力シート!Y922="","",基本情報入力シート!Y922)</f>
        <v/>
      </c>
      <c r="Q879" s="641" t="str">
        <f>IF(基本情報入力シート!Z922="","",基本情報入力シート!Z922)</f>
        <v/>
      </c>
      <c r="R879" s="662" t="str">
        <f>IF(基本情報入力シート!AA922="","",基本情報入力シート!AA922)</f>
        <v/>
      </c>
      <c r="S879" s="157"/>
      <c r="T879" s="663" t="str">
        <f>IF(P879="","",VLOOKUP(P879,【参考】数式用2!$A$3:$C$26,3,FALSE))</f>
        <v/>
      </c>
      <c r="U879" s="664" t="s">
        <v>121</v>
      </c>
      <c r="V879" s="158"/>
      <c r="W879" s="665" t="s">
        <v>122</v>
      </c>
      <c r="X879" s="158"/>
      <c r="Y879" s="664" t="s">
        <v>123</v>
      </c>
      <c r="Z879" s="158"/>
      <c r="AA879" s="664" t="s">
        <v>122</v>
      </c>
      <c r="AB879" s="158"/>
      <c r="AC879" s="664" t="s">
        <v>124</v>
      </c>
      <c r="AD879" s="306" t="s">
        <v>125</v>
      </c>
      <c r="AE879" s="666" t="str">
        <f t="shared" si="28"/>
        <v/>
      </c>
      <c r="AF879" s="667" t="s">
        <v>126</v>
      </c>
      <c r="AG879" s="668" t="str">
        <f t="shared" si="29"/>
        <v/>
      </c>
    </row>
    <row r="880" spans="1:33" ht="36.75" customHeight="1">
      <c r="A880" s="660">
        <f t="shared" si="33"/>
        <v>870</v>
      </c>
      <c r="B880" s="1309" t="str">
        <f>IF(基本情報入力シート!C923="","",基本情報入力シート!C923)</f>
        <v/>
      </c>
      <c r="C880" s="1310"/>
      <c r="D880" s="1310"/>
      <c r="E880" s="1310"/>
      <c r="F880" s="1310"/>
      <c r="G880" s="1310"/>
      <c r="H880" s="1310"/>
      <c r="I880" s="1310"/>
      <c r="J880" s="1310"/>
      <c r="K880" s="1311"/>
      <c r="L880" s="660" t="str">
        <f>IF(基本情報入力シート!M923="","",基本情報入力シート!M923)</f>
        <v/>
      </c>
      <c r="M880" s="660" t="str">
        <f>IF(基本情報入力シート!R923="","",基本情報入力シート!R923)</f>
        <v/>
      </c>
      <c r="N880" s="660" t="str">
        <f>IF(基本情報入力シート!W923="","",基本情報入力シート!W923)</f>
        <v/>
      </c>
      <c r="O880" s="660" t="str">
        <f>IF(基本情報入力シート!X923="","",基本情報入力シート!X923)</f>
        <v/>
      </c>
      <c r="P880" s="661" t="str">
        <f>IF(基本情報入力シート!Y923="","",基本情報入力シート!Y923)</f>
        <v/>
      </c>
      <c r="Q880" s="641" t="str">
        <f>IF(基本情報入力シート!Z923="","",基本情報入力シート!Z923)</f>
        <v/>
      </c>
      <c r="R880" s="662" t="str">
        <f>IF(基本情報入力シート!AA923="","",基本情報入力シート!AA923)</f>
        <v/>
      </c>
      <c r="S880" s="157"/>
      <c r="T880" s="663" t="str">
        <f>IF(P880="","",VLOOKUP(P880,【参考】数式用2!$A$3:$C$26,3,FALSE))</f>
        <v/>
      </c>
      <c r="U880" s="664" t="s">
        <v>121</v>
      </c>
      <c r="V880" s="158"/>
      <c r="W880" s="665" t="s">
        <v>122</v>
      </c>
      <c r="X880" s="158"/>
      <c r="Y880" s="664" t="s">
        <v>123</v>
      </c>
      <c r="Z880" s="158"/>
      <c r="AA880" s="664" t="s">
        <v>122</v>
      </c>
      <c r="AB880" s="158"/>
      <c r="AC880" s="664" t="s">
        <v>124</v>
      </c>
      <c r="AD880" s="306" t="s">
        <v>125</v>
      </c>
      <c r="AE880" s="666" t="str">
        <f t="shared" si="28"/>
        <v/>
      </c>
      <c r="AF880" s="667" t="s">
        <v>126</v>
      </c>
      <c r="AG880" s="668" t="str">
        <f t="shared" si="29"/>
        <v/>
      </c>
    </row>
    <row r="881" spans="1:33" ht="36.75" customHeight="1">
      <c r="A881" s="660">
        <f t="shared" si="33"/>
        <v>871</v>
      </c>
      <c r="B881" s="1309" t="str">
        <f>IF(基本情報入力シート!C924="","",基本情報入力シート!C924)</f>
        <v/>
      </c>
      <c r="C881" s="1310"/>
      <c r="D881" s="1310"/>
      <c r="E881" s="1310"/>
      <c r="F881" s="1310"/>
      <c r="G881" s="1310"/>
      <c r="H881" s="1310"/>
      <c r="I881" s="1310"/>
      <c r="J881" s="1310"/>
      <c r="K881" s="1311"/>
      <c r="L881" s="660" t="str">
        <f>IF(基本情報入力シート!M924="","",基本情報入力シート!M924)</f>
        <v/>
      </c>
      <c r="M881" s="660" t="str">
        <f>IF(基本情報入力シート!R924="","",基本情報入力シート!R924)</f>
        <v/>
      </c>
      <c r="N881" s="660" t="str">
        <f>IF(基本情報入力シート!W924="","",基本情報入力シート!W924)</f>
        <v/>
      </c>
      <c r="O881" s="660" t="str">
        <f>IF(基本情報入力シート!X924="","",基本情報入力シート!X924)</f>
        <v/>
      </c>
      <c r="P881" s="661" t="str">
        <f>IF(基本情報入力シート!Y924="","",基本情報入力シート!Y924)</f>
        <v/>
      </c>
      <c r="Q881" s="641" t="str">
        <f>IF(基本情報入力シート!Z924="","",基本情報入力シート!Z924)</f>
        <v/>
      </c>
      <c r="R881" s="662" t="str">
        <f>IF(基本情報入力シート!AA924="","",基本情報入力シート!AA924)</f>
        <v/>
      </c>
      <c r="S881" s="157"/>
      <c r="T881" s="663" t="str">
        <f>IF(P881="","",VLOOKUP(P881,【参考】数式用2!$A$3:$C$26,3,FALSE))</f>
        <v/>
      </c>
      <c r="U881" s="664" t="s">
        <v>121</v>
      </c>
      <c r="V881" s="158"/>
      <c r="W881" s="665" t="s">
        <v>122</v>
      </c>
      <c r="X881" s="158"/>
      <c r="Y881" s="664" t="s">
        <v>123</v>
      </c>
      <c r="Z881" s="158"/>
      <c r="AA881" s="664" t="s">
        <v>122</v>
      </c>
      <c r="AB881" s="158"/>
      <c r="AC881" s="664" t="s">
        <v>124</v>
      </c>
      <c r="AD881" s="306" t="s">
        <v>125</v>
      </c>
      <c r="AE881" s="666" t="str">
        <f t="shared" si="28"/>
        <v/>
      </c>
      <c r="AF881" s="667" t="s">
        <v>126</v>
      </c>
      <c r="AG881" s="668" t="str">
        <f t="shared" si="29"/>
        <v/>
      </c>
    </row>
    <row r="882" spans="1:33" ht="36.75" customHeight="1">
      <c r="A882" s="660">
        <f t="shared" si="33"/>
        <v>872</v>
      </c>
      <c r="B882" s="1309" t="str">
        <f>IF(基本情報入力シート!C925="","",基本情報入力シート!C925)</f>
        <v/>
      </c>
      <c r="C882" s="1310"/>
      <c r="D882" s="1310"/>
      <c r="E882" s="1310"/>
      <c r="F882" s="1310"/>
      <c r="G882" s="1310"/>
      <c r="H882" s="1310"/>
      <c r="I882" s="1310"/>
      <c r="J882" s="1310"/>
      <c r="K882" s="1311"/>
      <c r="L882" s="660" t="str">
        <f>IF(基本情報入力シート!M925="","",基本情報入力シート!M925)</f>
        <v/>
      </c>
      <c r="M882" s="660" t="str">
        <f>IF(基本情報入力シート!R925="","",基本情報入力シート!R925)</f>
        <v/>
      </c>
      <c r="N882" s="660" t="str">
        <f>IF(基本情報入力シート!W925="","",基本情報入力シート!W925)</f>
        <v/>
      </c>
      <c r="O882" s="660" t="str">
        <f>IF(基本情報入力シート!X925="","",基本情報入力シート!X925)</f>
        <v/>
      </c>
      <c r="P882" s="661" t="str">
        <f>IF(基本情報入力シート!Y925="","",基本情報入力シート!Y925)</f>
        <v/>
      </c>
      <c r="Q882" s="641" t="str">
        <f>IF(基本情報入力シート!Z925="","",基本情報入力シート!Z925)</f>
        <v/>
      </c>
      <c r="R882" s="662" t="str">
        <f>IF(基本情報入力シート!AA925="","",基本情報入力シート!AA925)</f>
        <v/>
      </c>
      <c r="S882" s="157"/>
      <c r="T882" s="663" t="str">
        <f>IF(P882="","",VLOOKUP(P882,【参考】数式用2!$A$3:$C$26,3,FALSE))</f>
        <v/>
      </c>
      <c r="U882" s="664" t="s">
        <v>121</v>
      </c>
      <c r="V882" s="158"/>
      <c r="W882" s="665" t="s">
        <v>122</v>
      </c>
      <c r="X882" s="158"/>
      <c r="Y882" s="664" t="s">
        <v>123</v>
      </c>
      <c r="Z882" s="158"/>
      <c r="AA882" s="664" t="s">
        <v>122</v>
      </c>
      <c r="AB882" s="158"/>
      <c r="AC882" s="664" t="s">
        <v>124</v>
      </c>
      <c r="AD882" s="306" t="s">
        <v>125</v>
      </c>
      <c r="AE882" s="666" t="str">
        <f t="shared" si="28"/>
        <v/>
      </c>
      <c r="AF882" s="667" t="s">
        <v>126</v>
      </c>
      <c r="AG882" s="668" t="str">
        <f t="shared" si="29"/>
        <v/>
      </c>
    </row>
    <row r="883" spans="1:33" ht="36.75" customHeight="1">
      <c r="A883" s="660">
        <f t="shared" si="33"/>
        <v>873</v>
      </c>
      <c r="B883" s="1309" t="str">
        <f>IF(基本情報入力シート!C926="","",基本情報入力シート!C926)</f>
        <v/>
      </c>
      <c r="C883" s="1310"/>
      <c r="D883" s="1310"/>
      <c r="E883" s="1310"/>
      <c r="F883" s="1310"/>
      <c r="G883" s="1310"/>
      <c r="H883" s="1310"/>
      <c r="I883" s="1310"/>
      <c r="J883" s="1310"/>
      <c r="K883" s="1311"/>
      <c r="L883" s="660" t="str">
        <f>IF(基本情報入力シート!M926="","",基本情報入力シート!M926)</f>
        <v/>
      </c>
      <c r="M883" s="660" t="str">
        <f>IF(基本情報入力シート!R926="","",基本情報入力シート!R926)</f>
        <v/>
      </c>
      <c r="N883" s="660" t="str">
        <f>IF(基本情報入力シート!W926="","",基本情報入力シート!W926)</f>
        <v/>
      </c>
      <c r="O883" s="660" t="str">
        <f>IF(基本情報入力シート!X926="","",基本情報入力シート!X926)</f>
        <v/>
      </c>
      <c r="P883" s="661" t="str">
        <f>IF(基本情報入力シート!Y926="","",基本情報入力シート!Y926)</f>
        <v/>
      </c>
      <c r="Q883" s="641" t="str">
        <f>IF(基本情報入力シート!Z926="","",基本情報入力シート!Z926)</f>
        <v/>
      </c>
      <c r="R883" s="662" t="str">
        <f>IF(基本情報入力シート!AA926="","",基本情報入力シート!AA926)</f>
        <v/>
      </c>
      <c r="S883" s="157"/>
      <c r="T883" s="663" t="str">
        <f>IF(P883="","",VLOOKUP(P883,【参考】数式用2!$A$3:$C$26,3,FALSE))</f>
        <v/>
      </c>
      <c r="U883" s="664" t="s">
        <v>121</v>
      </c>
      <c r="V883" s="158"/>
      <c r="W883" s="665" t="s">
        <v>122</v>
      </c>
      <c r="X883" s="158"/>
      <c r="Y883" s="664" t="s">
        <v>123</v>
      </c>
      <c r="Z883" s="158"/>
      <c r="AA883" s="664" t="s">
        <v>122</v>
      </c>
      <c r="AB883" s="158"/>
      <c r="AC883" s="664" t="s">
        <v>124</v>
      </c>
      <c r="AD883" s="306" t="s">
        <v>125</v>
      </c>
      <c r="AE883" s="666" t="str">
        <f t="shared" si="28"/>
        <v/>
      </c>
      <c r="AF883" s="667" t="s">
        <v>126</v>
      </c>
      <c r="AG883" s="668" t="str">
        <f t="shared" si="29"/>
        <v/>
      </c>
    </row>
    <row r="884" spans="1:33" ht="36.75" customHeight="1">
      <c r="A884" s="660">
        <f t="shared" si="33"/>
        <v>874</v>
      </c>
      <c r="B884" s="1309" t="str">
        <f>IF(基本情報入力シート!C927="","",基本情報入力シート!C927)</f>
        <v/>
      </c>
      <c r="C884" s="1310"/>
      <c r="D884" s="1310"/>
      <c r="E884" s="1310"/>
      <c r="F884" s="1310"/>
      <c r="G884" s="1310"/>
      <c r="H884" s="1310"/>
      <c r="I884" s="1310"/>
      <c r="J884" s="1310"/>
      <c r="K884" s="1311"/>
      <c r="L884" s="660" t="str">
        <f>IF(基本情報入力シート!M927="","",基本情報入力シート!M927)</f>
        <v/>
      </c>
      <c r="M884" s="660" t="str">
        <f>IF(基本情報入力シート!R927="","",基本情報入力シート!R927)</f>
        <v/>
      </c>
      <c r="N884" s="660" t="str">
        <f>IF(基本情報入力シート!W927="","",基本情報入力シート!W927)</f>
        <v/>
      </c>
      <c r="O884" s="660" t="str">
        <f>IF(基本情報入力シート!X927="","",基本情報入力シート!X927)</f>
        <v/>
      </c>
      <c r="P884" s="661" t="str">
        <f>IF(基本情報入力シート!Y927="","",基本情報入力シート!Y927)</f>
        <v/>
      </c>
      <c r="Q884" s="641" t="str">
        <f>IF(基本情報入力シート!Z927="","",基本情報入力シート!Z927)</f>
        <v/>
      </c>
      <c r="R884" s="662" t="str">
        <f>IF(基本情報入力シート!AA927="","",基本情報入力シート!AA927)</f>
        <v/>
      </c>
      <c r="S884" s="157"/>
      <c r="T884" s="663" t="str">
        <f>IF(P884="","",VLOOKUP(P884,【参考】数式用2!$A$3:$C$26,3,FALSE))</f>
        <v/>
      </c>
      <c r="U884" s="664" t="s">
        <v>121</v>
      </c>
      <c r="V884" s="158"/>
      <c r="W884" s="665" t="s">
        <v>122</v>
      </c>
      <c r="X884" s="158"/>
      <c r="Y884" s="664" t="s">
        <v>123</v>
      </c>
      <c r="Z884" s="158"/>
      <c r="AA884" s="664" t="s">
        <v>122</v>
      </c>
      <c r="AB884" s="158"/>
      <c r="AC884" s="664" t="s">
        <v>124</v>
      </c>
      <c r="AD884" s="306" t="s">
        <v>125</v>
      </c>
      <c r="AE884" s="666" t="str">
        <f t="shared" si="28"/>
        <v/>
      </c>
      <c r="AF884" s="667" t="s">
        <v>126</v>
      </c>
      <c r="AG884" s="668" t="str">
        <f t="shared" si="29"/>
        <v/>
      </c>
    </row>
    <row r="885" spans="1:33" ht="36.75" customHeight="1">
      <c r="A885" s="660">
        <f t="shared" si="33"/>
        <v>875</v>
      </c>
      <c r="B885" s="1309" t="str">
        <f>IF(基本情報入力シート!C928="","",基本情報入力シート!C928)</f>
        <v/>
      </c>
      <c r="C885" s="1310"/>
      <c r="D885" s="1310"/>
      <c r="E885" s="1310"/>
      <c r="F885" s="1310"/>
      <c r="G885" s="1310"/>
      <c r="H885" s="1310"/>
      <c r="I885" s="1310"/>
      <c r="J885" s="1310"/>
      <c r="K885" s="1311"/>
      <c r="L885" s="660" t="str">
        <f>IF(基本情報入力シート!M928="","",基本情報入力シート!M928)</f>
        <v/>
      </c>
      <c r="M885" s="660" t="str">
        <f>IF(基本情報入力シート!R928="","",基本情報入力シート!R928)</f>
        <v/>
      </c>
      <c r="N885" s="660" t="str">
        <f>IF(基本情報入力シート!W928="","",基本情報入力シート!W928)</f>
        <v/>
      </c>
      <c r="O885" s="660" t="str">
        <f>IF(基本情報入力シート!X928="","",基本情報入力シート!X928)</f>
        <v/>
      </c>
      <c r="P885" s="661" t="str">
        <f>IF(基本情報入力シート!Y928="","",基本情報入力シート!Y928)</f>
        <v/>
      </c>
      <c r="Q885" s="641" t="str">
        <f>IF(基本情報入力シート!Z928="","",基本情報入力シート!Z928)</f>
        <v/>
      </c>
      <c r="R885" s="662" t="str">
        <f>IF(基本情報入力シート!AA928="","",基本情報入力シート!AA928)</f>
        <v/>
      </c>
      <c r="S885" s="157"/>
      <c r="T885" s="663" t="str">
        <f>IF(P885="","",VLOOKUP(P885,【参考】数式用2!$A$3:$C$26,3,FALSE))</f>
        <v/>
      </c>
      <c r="U885" s="664" t="s">
        <v>121</v>
      </c>
      <c r="V885" s="158"/>
      <c r="W885" s="665" t="s">
        <v>122</v>
      </c>
      <c r="X885" s="158"/>
      <c r="Y885" s="664" t="s">
        <v>123</v>
      </c>
      <c r="Z885" s="158"/>
      <c r="AA885" s="664" t="s">
        <v>122</v>
      </c>
      <c r="AB885" s="158"/>
      <c r="AC885" s="664" t="s">
        <v>124</v>
      </c>
      <c r="AD885" s="306" t="s">
        <v>125</v>
      </c>
      <c r="AE885" s="666" t="str">
        <f t="shared" si="28"/>
        <v/>
      </c>
      <c r="AF885" s="667" t="s">
        <v>126</v>
      </c>
      <c r="AG885" s="668" t="str">
        <f t="shared" si="29"/>
        <v/>
      </c>
    </row>
    <row r="886" spans="1:33" ht="36.75" customHeight="1">
      <c r="A886" s="660">
        <f t="shared" si="33"/>
        <v>876</v>
      </c>
      <c r="B886" s="1309" t="str">
        <f>IF(基本情報入力シート!C929="","",基本情報入力シート!C929)</f>
        <v/>
      </c>
      <c r="C886" s="1310"/>
      <c r="D886" s="1310"/>
      <c r="E886" s="1310"/>
      <c r="F886" s="1310"/>
      <c r="G886" s="1310"/>
      <c r="H886" s="1310"/>
      <c r="I886" s="1310"/>
      <c r="J886" s="1310"/>
      <c r="K886" s="1311"/>
      <c r="L886" s="660" t="str">
        <f>IF(基本情報入力シート!M929="","",基本情報入力シート!M929)</f>
        <v/>
      </c>
      <c r="M886" s="660" t="str">
        <f>IF(基本情報入力シート!R929="","",基本情報入力シート!R929)</f>
        <v/>
      </c>
      <c r="N886" s="660" t="str">
        <f>IF(基本情報入力シート!W929="","",基本情報入力シート!W929)</f>
        <v/>
      </c>
      <c r="O886" s="660" t="str">
        <f>IF(基本情報入力シート!X929="","",基本情報入力シート!X929)</f>
        <v/>
      </c>
      <c r="P886" s="661" t="str">
        <f>IF(基本情報入力シート!Y929="","",基本情報入力シート!Y929)</f>
        <v/>
      </c>
      <c r="Q886" s="641" t="str">
        <f>IF(基本情報入力シート!Z929="","",基本情報入力シート!Z929)</f>
        <v/>
      </c>
      <c r="R886" s="662" t="str">
        <f>IF(基本情報入力シート!AA929="","",基本情報入力シート!AA929)</f>
        <v/>
      </c>
      <c r="S886" s="157"/>
      <c r="T886" s="663" t="str">
        <f>IF(P886="","",VLOOKUP(P886,【参考】数式用2!$A$3:$C$26,3,FALSE))</f>
        <v/>
      </c>
      <c r="U886" s="664" t="s">
        <v>121</v>
      </c>
      <c r="V886" s="158"/>
      <c r="W886" s="665" t="s">
        <v>122</v>
      </c>
      <c r="X886" s="158"/>
      <c r="Y886" s="664" t="s">
        <v>123</v>
      </c>
      <c r="Z886" s="158"/>
      <c r="AA886" s="664" t="s">
        <v>122</v>
      </c>
      <c r="AB886" s="158"/>
      <c r="AC886" s="664" t="s">
        <v>124</v>
      </c>
      <c r="AD886" s="306" t="s">
        <v>125</v>
      </c>
      <c r="AE886" s="666" t="str">
        <f t="shared" si="28"/>
        <v/>
      </c>
      <c r="AF886" s="667" t="s">
        <v>126</v>
      </c>
      <c r="AG886" s="668" t="str">
        <f t="shared" si="29"/>
        <v/>
      </c>
    </row>
    <row r="887" spans="1:33" ht="36.75" customHeight="1">
      <c r="A887" s="660">
        <f t="shared" si="33"/>
        <v>877</v>
      </c>
      <c r="B887" s="1309" t="str">
        <f>IF(基本情報入力シート!C930="","",基本情報入力シート!C930)</f>
        <v/>
      </c>
      <c r="C887" s="1310"/>
      <c r="D887" s="1310"/>
      <c r="E887" s="1310"/>
      <c r="F887" s="1310"/>
      <c r="G887" s="1310"/>
      <c r="H887" s="1310"/>
      <c r="I887" s="1310"/>
      <c r="J887" s="1310"/>
      <c r="K887" s="1311"/>
      <c r="L887" s="660" t="str">
        <f>IF(基本情報入力シート!M930="","",基本情報入力シート!M930)</f>
        <v/>
      </c>
      <c r="M887" s="660" t="str">
        <f>IF(基本情報入力シート!R930="","",基本情報入力シート!R930)</f>
        <v/>
      </c>
      <c r="N887" s="660" t="str">
        <f>IF(基本情報入力シート!W930="","",基本情報入力シート!W930)</f>
        <v/>
      </c>
      <c r="O887" s="660" t="str">
        <f>IF(基本情報入力シート!X930="","",基本情報入力シート!X930)</f>
        <v/>
      </c>
      <c r="P887" s="661" t="str">
        <f>IF(基本情報入力シート!Y930="","",基本情報入力シート!Y930)</f>
        <v/>
      </c>
      <c r="Q887" s="641" t="str">
        <f>IF(基本情報入力シート!Z930="","",基本情報入力シート!Z930)</f>
        <v/>
      </c>
      <c r="R887" s="662" t="str">
        <f>IF(基本情報入力シート!AA930="","",基本情報入力シート!AA930)</f>
        <v/>
      </c>
      <c r="S887" s="157"/>
      <c r="T887" s="663" t="str">
        <f>IF(P887="","",VLOOKUP(P887,【参考】数式用2!$A$3:$C$26,3,FALSE))</f>
        <v/>
      </c>
      <c r="U887" s="664" t="s">
        <v>121</v>
      </c>
      <c r="V887" s="158"/>
      <c r="W887" s="665" t="s">
        <v>122</v>
      </c>
      <c r="X887" s="158"/>
      <c r="Y887" s="664" t="s">
        <v>123</v>
      </c>
      <c r="Z887" s="158"/>
      <c r="AA887" s="664" t="s">
        <v>122</v>
      </c>
      <c r="AB887" s="158"/>
      <c r="AC887" s="664" t="s">
        <v>124</v>
      </c>
      <c r="AD887" s="306" t="s">
        <v>125</v>
      </c>
      <c r="AE887" s="666" t="str">
        <f t="shared" si="28"/>
        <v/>
      </c>
      <c r="AF887" s="667" t="s">
        <v>126</v>
      </c>
      <c r="AG887" s="668" t="str">
        <f t="shared" si="29"/>
        <v/>
      </c>
    </row>
    <row r="888" spans="1:33" ht="36.75" customHeight="1">
      <c r="A888" s="660">
        <f t="shared" si="33"/>
        <v>878</v>
      </c>
      <c r="B888" s="1309" t="str">
        <f>IF(基本情報入力シート!C931="","",基本情報入力シート!C931)</f>
        <v/>
      </c>
      <c r="C888" s="1310"/>
      <c r="D888" s="1310"/>
      <c r="E888" s="1310"/>
      <c r="F888" s="1310"/>
      <c r="G888" s="1310"/>
      <c r="H888" s="1310"/>
      <c r="I888" s="1310"/>
      <c r="J888" s="1310"/>
      <c r="K888" s="1311"/>
      <c r="L888" s="660" t="str">
        <f>IF(基本情報入力シート!M931="","",基本情報入力シート!M931)</f>
        <v/>
      </c>
      <c r="M888" s="660" t="str">
        <f>IF(基本情報入力シート!R931="","",基本情報入力シート!R931)</f>
        <v/>
      </c>
      <c r="N888" s="660" t="str">
        <f>IF(基本情報入力シート!W931="","",基本情報入力シート!W931)</f>
        <v/>
      </c>
      <c r="O888" s="660" t="str">
        <f>IF(基本情報入力シート!X931="","",基本情報入力シート!X931)</f>
        <v/>
      </c>
      <c r="P888" s="661" t="str">
        <f>IF(基本情報入力シート!Y931="","",基本情報入力シート!Y931)</f>
        <v/>
      </c>
      <c r="Q888" s="641" t="str">
        <f>IF(基本情報入力シート!Z931="","",基本情報入力シート!Z931)</f>
        <v/>
      </c>
      <c r="R888" s="662" t="str">
        <f>IF(基本情報入力シート!AA931="","",基本情報入力シート!AA931)</f>
        <v/>
      </c>
      <c r="S888" s="157"/>
      <c r="T888" s="663" t="str">
        <f>IF(P888="","",VLOOKUP(P888,【参考】数式用2!$A$3:$C$26,3,FALSE))</f>
        <v/>
      </c>
      <c r="U888" s="664" t="s">
        <v>121</v>
      </c>
      <c r="V888" s="158"/>
      <c r="W888" s="665" t="s">
        <v>122</v>
      </c>
      <c r="X888" s="158"/>
      <c r="Y888" s="664" t="s">
        <v>123</v>
      </c>
      <c r="Z888" s="158"/>
      <c r="AA888" s="664" t="s">
        <v>122</v>
      </c>
      <c r="AB888" s="158"/>
      <c r="AC888" s="664" t="s">
        <v>124</v>
      </c>
      <c r="AD888" s="306" t="s">
        <v>125</v>
      </c>
      <c r="AE888" s="666" t="str">
        <f t="shared" si="28"/>
        <v/>
      </c>
      <c r="AF888" s="667" t="s">
        <v>126</v>
      </c>
      <c r="AG888" s="668" t="str">
        <f t="shared" si="29"/>
        <v/>
      </c>
    </row>
    <row r="889" spans="1:33" ht="36.75" customHeight="1">
      <c r="A889" s="660">
        <f t="shared" si="33"/>
        <v>879</v>
      </c>
      <c r="B889" s="1309" t="str">
        <f>IF(基本情報入力シート!C932="","",基本情報入力シート!C932)</f>
        <v/>
      </c>
      <c r="C889" s="1310"/>
      <c r="D889" s="1310"/>
      <c r="E889" s="1310"/>
      <c r="F889" s="1310"/>
      <c r="G889" s="1310"/>
      <c r="H889" s="1310"/>
      <c r="I889" s="1310"/>
      <c r="J889" s="1310"/>
      <c r="K889" s="1311"/>
      <c r="L889" s="660" t="str">
        <f>IF(基本情報入力シート!M932="","",基本情報入力シート!M932)</f>
        <v/>
      </c>
      <c r="M889" s="660" t="str">
        <f>IF(基本情報入力シート!R932="","",基本情報入力シート!R932)</f>
        <v/>
      </c>
      <c r="N889" s="660" t="str">
        <f>IF(基本情報入力シート!W932="","",基本情報入力シート!W932)</f>
        <v/>
      </c>
      <c r="O889" s="660" t="str">
        <f>IF(基本情報入力シート!X932="","",基本情報入力シート!X932)</f>
        <v/>
      </c>
      <c r="P889" s="661" t="str">
        <f>IF(基本情報入力シート!Y932="","",基本情報入力シート!Y932)</f>
        <v/>
      </c>
      <c r="Q889" s="641" t="str">
        <f>IF(基本情報入力シート!Z932="","",基本情報入力シート!Z932)</f>
        <v/>
      </c>
      <c r="R889" s="662" t="str">
        <f>IF(基本情報入力シート!AA932="","",基本情報入力シート!AA932)</f>
        <v/>
      </c>
      <c r="S889" s="157"/>
      <c r="T889" s="663" t="str">
        <f>IF(P889="","",VLOOKUP(P889,【参考】数式用2!$A$3:$C$26,3,FALSE))</f>
        <v/>
      </c>
      <c r="U889" s="664" t="s">
        <v>121</v>
      </c>
      <c r="V889" s="158"/>
      <c r="W889" s="665" t="s">
        <v>122</v>
      </c>
      <c r="X889" s="158"/>
      <c r="Y889" s="664" t="s">
        <v>123</v>
      </c>
      <c r="Z889" s="158"/>
      <c r="AA889" s="664" t="s">
        <v>122</v>
      </c>
      <c r="AB889" s="158"/>
      <c r="AC889" s="664" t="s">
        <v>124</v>
      </c>
      <c r="AD889" s="306" t="s">
        <v>125</v>
      </c>
      <c r="AE889" s="666" t="str">
        <f t="shared" si="28"/>
        <v/>
      </c>
      <c r="AF889" s="667" t="s">
        <v>126</v>
      </c>
      <c r="AG889" s="668" t="str">
        <f t="shared" si="29"/>
        <v/>
      </c>
    </row>
    <row r="890" spans="1:33" ht="36.75" customHeight="1">
      <c r="A890" s="660">
        <f t="shared" si="33"/>
        <v>880</v>
      </c>
      <c r="B890" s="1309" t="str">
        <f>IF(基本情報入力シート!C933="","",基本情報入力シート!C933)</f>
        <v/>
      </c>
      <c r="C890" s="1310"/>
      <c r="D890" s="1310"/>
      <c r="E890" s="1310"/>
      <c r="F890" s="1310"/>
      <c r="G890" s="1310"/>
      <c r="H890" s="1310"/>
      <c r="I890" s="1310"/>
      <c r="J890" s="1310"/>
      <c r="K890" s="1311"/>
      <c r="L890" s="660" t="str">
        <f>IF(基本情報入力シート!M933="","",基本情報入力シート!M933)</f>
        <v/>
      </c>
      <c r="M890" s="660" t="str">
        <f>IF(基本情報入力シート!R933="","",基本情報入力シート!R933)</f>
        <v/>
      </c>
      <c r="N890" s="660" t="str">
        <f>IF(基本情報入力シート!W933="","",基本情報入力シート!W933)</f>
        <v/>
      </c>
      <c r="O890" s="660" t="str">
        <f>IF(基本情報入力シート!X933="","",基本情報入力シート!X933)</f>
        <v/>
      </c>
      <c r="P890" s="661" t="str">
        <f>IF(基本情報入力シート!Y933="","",基本情報入力シート!Y933)</f>
        <v/>
      </c>
      <c r="Q890" s="641" t="str">
        <f>IF(基本情報入力シート!Z933="","",基本情報入力シート!Z933)</f>
        <v/>
      </c>
      <c r="R890" s="662" t="str">
        <f>IF(基本情報入力シート!AA933="","",基本情報入力シート!AA933)</f>
        <v/>
      </c>
      <c r="S890" s="157"/>
      <c r="T890" s="663" t="str">
        <f>IF(P890="","",VLOOKUP(P890,【参考】数式用2!$A$3:$C$26,3,FALSE))</f>
        <v/>
      </c>
      <c r="U890" s="664" t="s">
        <v>121</v>
      </c>
      <c r="V890" s="158"/>
      <c r="W890" s="665" t="s">
        <v>122</v>
      </c>
      <c r="X890" s="158"/>
      <c r="Y890" s="664" t="s">
        <v>123</v>
      </c>
      <c r="Z890" s="158"/>
      <c r="AA890" s="664" t="s">
        <v>122</v>
      </c>
      <c r="AB890" s="158"/>
      <c r="AC890" s="664" t="s">
        <v>124</v>
      </c>
      <c r="AD890" s="306" t="s">
        <v>125</v>
      </c>
      <c r="AE890" s="666" t="str">
        <f t="shared" si="28"/>
        <v/>
      </c>
      <c r="AF890" s="667" t="s">
        <v>126</v>
      </c>
      <c r="AG890" s="668" t="str">
        <f t="shared" si="29"/>
        <v/>
      </c>
    </row>
    <row r="891" spans="1:33" ht="36.75" customHeight="1">
      <c r="A891" s="660">
        <f t="shared" si="33"/>
        <v>881</v>
      </c>
      <c r="B891" s="1309" t="str">
        <f>IF(基本情報入力シート!C934="","",基本情報入力シート!C934)</f>
        <v/>
      </c>
      <c r="C891" s="1310"/>
      <c r="D891" s="1310"/>
      <c r="E891" s="1310"/>
      <c r="F891" s="1310"/>
      <c r="G891" s="1310"/>
      <c r="H891" s="1310"/>
      <c r="I891" s="1310"/>
      <c r="J891" s="1310"/>
      <c r="K891" s="1311"/>
      <c r="L891" s="660" t="str">
        <f>IF(基本情報入力シート!M934="","",基本情報入力シート!M934)</f>
        <v/>
      </c>
      <c r="M891" s="660" t="str">
        <f>IF(基本情報入力シート!R934="","",基本情報入力シート!R934)</f>
        <v/>
      </c>
      <c r="N891" s="660" t="str">
        <f>IF(基本情報入力シート!W934="","",基本情報入力シート!W934)</f>
        <v/>
      </c>
      <c r="O891" s="660" t="str">
        <f>IF(基本情報入力シート!X934="","",基本情報入力シート!X934)</f>
        <v/>
      </c>
      <c r="P891" s="661" t="str">
        <f>IF(基本情報入力シート!Y934="","",基本情報入力シート!Y934)</f>
        <v/>
      </c>
      <c r="Q891" s="641" t="str">
        <f>IF(基本情報入力シート!Z934="","",基本情報入力シート!Z934)</f>
        <v/>
      </c>
      <c r="R891" s="662" t="str">
        <f>IF(基本情報入力シート!AA934="","",基本情報入力シート!AA934)</f>
        <v/>
      </c>
      <c r="S891" s="157"/>
      <c r="T891" s="663" t="str">
        <f>IF(P891="","",VLOOKUP(P891,【参考】数式用2!$A$3:$C$26,3,FALSE))</f>
        <v/>
      </c>
      <c r="U891" s="664" t="s">
        <v>121</v>
      </c>
      <c r="V891" s="158"/>
      <c r="W891" s="665" t="s">
        <v>122</v>
      </c>
      <c r="X891" s="158"/>
      <c r="Y891" s="664" t="s">
        <v>123</v>
      </c>
      <c r="Z891" s="158"/>
      <c r="AA891" s="664" t="s">
        <v>122</v>
      </c>
      <c r="AB891" s="158"/>
      <c r="AC891" s="664" t="s">
        <v>124</v>
      </c>
      <c r="AD891" s="306" t="s">
        <v>125</v>
      </c>
      <c r="AE891" s="666" t="str">
        <f t="shared" si="28"/>
        <v/>
      </c>
      <c r="AF891" s="667" t="s">
        <v>126</v>
      </c>
      <c r="AG891" s="668" t="str">
        <f t="shared" si="29"/>
        <v/>
      </c>
    </row>
    <row r="892" spans="1:33" ht="36.75" customHeight="1">
      <c r="A892" s="660">
        <f t="shared" si="33"/>
        <v>882</v>
      </c>
      <c r="B892" s="1309" t="str">
        <f>IF(基本情報入力シート!C935="","",基本情報入力シート!C935)</f>
        <v/>
      </c>
      <c r="C892" s="1310"/>
      <c r="D892" s="1310"/>
      <c r="E892" s="1310"/>
      <c r="F892" s="1310"/>
      <c r="G892" s="1310"/>
      <c r="H892" s="1310"/>
      <c r="I892" s="1310"/>
      <c r="J892" s="1310"/>
      <c r="K892" s="1311"/>
      <c r="L892" s="660" t="str">
        <f>IF(基本情報入力シート!M935="","",基本情報入力シート!M935)</f>
        <v/>
      </c>
      <c r="M892" s="660" t="str">
        <f>IF(基本情報入力シート!R935="","",基本情報入力シート!R935)</f>
        <v/>
      </c>
      <c r="N892" s="660" t="str">
        <f>IF(基本情報入力シート!W935="","",基本情報入力シート!W935)</f>
        <v/>
      </c>
      <c r="O892" s="660" t="str">
        <f>IF(基本情報入力シート!X935="","",基本情報入力シート!X935)</f>
        <v/>
      </c>
      <c r="P892" s="661" t="str">
        <f>IF(基本情報入力シート!Y935="","",基本情報入力シート!Y935)</f>
        <v/>
      </c>
      <c r="Q892" s="641" t="str">
        <f>IF(基本情報入力シート!Z935="","",基本情報入力シート!Z935)</f>
        <v/>
      </c>
      <c r="R892" s="662" t="str">
        <f>IF(基本情報入力シート!AA935="","",基本情報入力シート!AA935)</f>
        <v/>
      </c>
      <c r="S892" s="157"/>
      <c r="T892" s="663" t="str">
        <f>IF(P892="","",VLOOKUP(P892,【参考】数式用2!$A$3:$C$26,3,FALSE))</f>
        <v/>
      </c>
      <c r="U892" s="664" t="s">
        <v>121</v>
      </c>
      <c r="V892" s="158"/>
      <c r="W892" s="665" t="s">
        <v>122</v>
      </c>
      <c r="X892" s="158"/>
      <c r="Y892" s="664" t="s">
        <v>123</v>
      </c>
      <c r="Z892" s="158"/>
      <c r="AA892" s="664" t="s">
        <v>122</v>
      </c>
      <c r="AB892" s="158"/>
      <c r="AC892" s="664" t="s">
        <v>124</v>
      </c>
      <c r="AD892" s="306" t="s">
        <v>125</v>
      </c>
      <c r="AE892" s="666" t="str">
        <f t="shared" si="28"/>
        <v/>
      </c>
      <c r="AF892" s="667" t="s">
        <v>126</v>
      </c>
      <c r="AG892" s="668" t="str">
        <f t="shared" si="29"/>
        <v/>
      </c>
    </row>
    <row r="893" spans="1:33" ht="36.75" customHeight="1">
      <c r="A893" s="660">
        <f t="shared" si="33"/>
        <v>883</v>
      </c>
      <c r="B893" s="1309" t="str">
        <f>IF(基本情報入力シート!C936="","",基本情報入力シート!C936)</f>
        <v/>
      </c>
      <c r="C893" s="1310"/>
      <c r="D893" s="1310"/>
      <c r="E893" s="1310"/>
      <c r="F893" s="1310"/>
      <c r="G893" s="1310"/>
      <c r="H893" s="1310"/>
      <c r="I893" s="1310"/>
      <c r="J893" s="1310"/>
      <c r="K893" s="1311"/>
      <c r="L893" s="660" t="str">
        <f>IF(基本情報入力シート!M936="","",基本情報入力シート!M936)</f>
        <v/>
      </c>
      <c r="M893" s="660" t="str">
        <f>IF(基本情報入力シート!R936="","",基本情報入力シート!R936)</f>
        <v/>
      </c>
      <c r="N893" s="660" t="str">
        <f>IF(基本情報入力シート!W936="","",基本情報入力シート!W936)</f>
        <v/>
      </c>
      <c r="O893" s="660" t="str">
        <f>IF(基本情報入力シート!X936="","",基本情報入力シート!X936)</f>
        <v/>
      </c>
      <c r="P893" s="661" t="str">
        <f>IF(基本情報入力シート!Y936="","",基本情報入力シート!Y936)</f>
        <v/>
      </c>
      <c r="Q893" s="641" t="str">
        <f>IF(基本情報入力シート!Z936="","",基本情報入力シート!Z936)</f>
        <v/>
      </c>
      <c r="R893" s="662" t="str">
        <f>IF(基本情報入力シート!AA936="","",基本情報入力シート!AA936)</f>
        <v/>
      </c>
      <c r="S893" s="157"/>
      <c r="T893" s="663" t="str">
        <f>IF(P893="","",VLOOKUP(P893,【参考】数式用2!$A$3:$C$26,3,FALSE))</f>
        <v/>
      </c>
      <c r="U893" s="664" t="s">
        <v>121</v>
      </c>
      <c r="V893" s="158"/>
      <c r="W893" s="665" t="s">
        <v>122</v>
      </c>
      <c r="X893" s="158"/>
      <c r="Y893" s="664" t="s">
        <v>123</v>
      </c>
      <c r="Z893" s="158"/>
      <c r="AA893" s="664" t="s">
        <v>122</v>
      </c>
      <c r="AB893" s="158"/>
      <c r="AC893" s="664" t="s">
        <v>124</v>
      </c>
      <c r="AD893" s="306" t="s">
        <v>125</v>
      </c>
      <c r="AE893" s="666" t="str">
        <f t="shared" si="28"/>
        <v/>
      </c>
      <c r="AF893" s="667" t="s">
        <v>126</v>
      </c>
      <c r="AG893" s="668" t="str">
        <f t="shared" si="29"/>
        <v/>
      </c>
    </row>
    <row r="894" spans="1:33" ht="36.75" customHeight="1">
      <c r="A894" s="660">
        <f t="shared" si="33"/>
        <v>884</v>
      </c>
      <c r="B894" s="1309" t="str">
        <f>IF(基本情報入力シート!C937="","",基本情報入力シート!C937)</f>
        <v/>
      </c>
      <c r="C894" s="1310"/>
      <c r="D894" s="1310"/>
      <c r="E894" s="1310"/>
      <c r="F894" s="1310"/>
      <c r="G894" s="1310"/>
      <c r="H894" s="1310"/>
      <c r="I894" s="1310"/>
      <c r="J894" s="1310"/>
      <c r="K894" s="1311"/>
      <c r="L894" s="660" t="str">
        <f>IF(基本情報入力シート!M937="","",基本情報入力シート!M937)</f>
        <v/>
      </c>
      <c r="M894" s="660" t="str">
        <f>IF(基本情報入力シート!R937="","",基本情報入力シート!R937)</f>
        <v/>
      </c>
      <c r="N894" s="660" t="str">
        <f>IF(基本情報入力シート!W937="","",基本情報入力シート!W937)</f>
        <v/>
      </c>
      <c r="O894" s="660" t="str">
        <f>IF(基本情報入力シート!X937="","",基本情報入力シート!X937)</f>
        <v/>
      </c>
      <c r="P894" s="661" t="str">
        <f>IF(基本情報入力シート!Y937="","",基本情報入力シート!Y937)</f>
        <v/>
      </c>
      <c r="Q894" s="641" t="str">
        <f>IF(基本情報入力シート!Z937="","",基本情報入力シート!Z937)</f>
        <v/>
      </c>
      <c r="R894" s="662" t="str">
        <f>IF(基本情報入力シート!AA937="","",基本情報入力シート!AA937)</f>
        <v/>
      </c>
      <c r="S894" s="157"/>
      <c r="T894" s="663" t="str">
        <f>IF(P894="","",VLOOKUP(P894,【参考】数式用2!$A$3:$C$26,3,FALSE))</f>
        <v/>
      </c>
      <c r="U894" s="664" t="s">
        <v>121</v>
      </c>
      <c r="V894" s="158"/>
      <c r="W894" s="665" t="s">
        <v>122</v>
      </c>
      <c r="X894" s="158"/>
      <c r="Y894" s="664" t="s">
        <v>123</v>
      </c>
      <c r="Z894" s="158"/>
      <c r="AA894" s="664" t="s">
        <v>122</v>
      </c>
      <c r="AB894" s="158"/>
      <c r="AC894" s="664" t="s">
        <v>124</v>
      </c>
      <c r="AD894" s="306" t="s">
        <v>125</v>
      </c>
      <c r="AE894" s="666" t="str">
        <f t="shared" si="28"/>
        <v/>
      </c>
      <c r="AF894" s="667" t="s">
        <v>126</v>
      </c>
      <c r="AG894" s="668" t="str">
        <f t="shared" si="29"/>
        <v/>
      </c>
    </row>
    <row r="895" spans="1:33" ht="36.75" customHeight="1">
      <c r="A895" s="660">
        <f t="shared" si="33"/>
        <v>885</v>
      </c>
      <c r="B895" s="1309" t="str">
        <f>IF(基本情報入力シート!C938="","",基本情報入力シート!C938)</f>
        <v/>
      </c>
      <c r="C895" s="1310"/>
      <c r="D895" s="1310"/>
      <c r="E895" s="1310"/>
      <c r="F895" s="1310"/>
      <c r="G895" s="1310"/>
      <c r="H895" s="1310"/>
      <c r="I895" s="1310"/>
      <c r="J895" s="1310"/>
      <c r="K895" s="1311"/>
      <c r="L895" s="660" t="str">
        <f>IF(基本情報入力シート!M938="","",基本情報入力シート!M938)</f>
        <v/>
      </c>
      <c r="M895" s="660" t="str">
        <f>IF(基本情報入力シート!R938="","",基本情報入力シート!R938)</f>
        <v/>
      </c>
      <c r="N895" s="660" t="str">
        <f>IF(基本情報入力シート!W938="","",基本情報入力シート!W938)</f>
        <v/>
      </c>
      <c r="O895" s="660" t="str">
        <f>IF(基本情報入力シート!X938="","",基本情報入力シート!X938)</f>
        <v/>
      </c>
      <c r="P895" s="661" t="str">
        <f>IF(基本情報入力シート!Y938="","",基本情報入力シート!Y938)</f>
        <v/>
      </c>
      <c r="Q895" s="641" t="str">
        <f>IF(基本情報入力シート!Z938="","",基本情報入力シート!Z938)</f>
        <v/>
      </c>
      <c r="R895" s="662" t="str">
        <f>IF(基本情報入力シート!AA938="","",基本情報入力シート!AA938)</f>
        <v/>
      </c>
      <c r="S895" s="157"/>
      <c r="T895" s="663" t="str">
        <f>IF(P895="","",VLOOKUP(P895,【参考】数式用2!$A$3:$C$26,3,FALSE))</f>
        <v/>
      </c>
      <c r="U895" s="664" t="s">
        <v>121</v>
      </c>
      <c r="V895" s="158"/>
      <c r="W895" s="665" t="s">
        <v>122</v>
      </c>
      <c r="X895" s="158"/>
      <c r="Y895" s="664" t="s">
        <v>123</v>
      </c>
      <c r="Z895" s="158"/>
      <c r="AA895" s="664" t="s">
        <v>122</v>
      </c>
      <c r="AB895" s="158"/>
      <c r="AC895" s="664" t="s">
        <v>124</v>
      </c>
      <c r="AD895" s="306" t="s">
        <v>125</v>
      </c>
      <c r="AE895" s="666" t="str">
        <f t="shared" si="28"/>
        <v/>
      </c>
      <c r="AF895" s="667" t="s">
        <v>126</v>
      </c>
      <c r="AG895" s="668" t="str">
        <f t="shared" si="29"/>
        <v/>
      </c>
    </row>
    <row r="896" spans="1:33" ht="36.75" customHeight="1">
      <c r="A896" s="660">
        <f t="shared" si="33"/>
        <v>886</v>
      </c>
      <c r="B896" s="1309" t="str">
        <f>IF(基本情報入力シート!C939="","",基本情報入力シート!C939)</f>
        <v/>
      </c>
      <c r="C896" s="1310"/>
      <c r="D896" s="1310"/>
      <c r="E896" s="1310"/>
      <c r="F896" s="1310"/>
      <c r="G896" s="1310"/>
      <c r="H896" s="1310"/>
      <c r="I896" s="1310"/>
      <c r="J896" s="1310"/>
      <c r="K896" s="1311"/>
      <c r="L896" s="660" t="str">
        <f>IF(基本情報入力シート!M939="","",基本情報入力シート!M939)</f>
        <v/>
      </c>
      <c r="M896" s="660" t="str">
        <f>IF(基本情報入力シート!R939="","",基本情報入力シート!R939)</f>
        <v/>
      </c>
      <c r="N896" s="660" t="str">
        <f>IF(基本情報入力シート!W939="","",基本情報入力シート!W939)</f>
        <v/>
      </c>
      <c r="O896" s="660" t="str">
        <f>IF(基本情報入力シート!X939="","",基本情報入力シート!X939)</f>
        <v/>
      </c>
      <c r="P896" s="661" t="str">
        <f>IF(基本情報入力シート!Y939="","",基本情報入力シート!Y939)</f>
        <v/>
      </c>
      <c r="Q896" s="641" t="str">
        <f>IF(基本情報入力シート!Z939="","",基本情報入力シート!Z939)</f>
        <v/>
      </c>
      <c r="R896" s="662" t="str">
        <f>IF(基本情報入力シート!AA939="","",基本情報入力シート!AA939)</f>
        <v/>
      </c>
      <c r="S896" s="157"/>
      <c r="T896" s="663" t="str">
        <f>IF(P896="","",VLOOKUP(P896,【参考】数式用2!$A$3:$C$26,3,FALSE))</f>
        <v/>
      </c>
      <c r="U896" s="664" t="s">
        <v>121</v>
      </c>
      <c r="V896" s="158"/>
      <c r="W896" s="665" t="s">
        <v>122</v>
      </c>
      <c r="X896" s="158"/>
      <c r="Y896" s="664" t="s">
        <v>123</v>
      </c>
      <c r="Z896" s="158"/>
      <c r="AA896" s="664" t="s">
        <v>122</v>
      </c>
      <c r="AB896" s="158"/>
      <c r="AC896" s="664" t="s">
        <v>124</v>
      </c>
      <c r="AD896" s="306" t="s">
        <v>125</v>
      </c>
      <c r="AE896" s="666" t="str">
        <f t="shared" si="28"/>
        <v/>
      </c>
      <c r="AF896" s="667" t="s">
        <v>126</v>
      </c>
      <c r="AG896" s="668" t="str">
        <f t="shared" si="29"/>
        <v/>
      </c>
    </row>
    <row r="897" spans="1:33" ht="36.75" customHeight="1">
      <c r="A897" s="660">
        <f t="shared" si="33"/>
        <v>887</v>
      </c>
      <c r="B897" s="1309" t="str">
        <f>IF(基本情報入力シート!C940="","",基本情報入力シート!C940)</f>
        <v/>
      </c>
      <c r="C897" s="1310"/>
      <c r="D897" s="1310"/>
      <c r="E897" s="1310"/>
      <c r="F897" s="1310"/>
      <c r="G897" s="1310"/>
      <c r="H897" s="1310"/>
      <c r="I897" s="1310"/>
      <c r="J897" s="1310"/>
      <c r="K897" s="1311"/>
      <c r="L897" s="660" t="str">
        <f>IF(基本情報入力シート!M940="","",基本情報入力シート!M940)</f>
        <v/>
      </c>
      <c r="M897" s="660" t="str">
        <f>IF(基本情報入力シート!R940="","",基本情報入力シート!R940)</f>
        <v/>
      </c>
      <c r="N897" s="660" t="str">
        <f>IF(基本情報入力シート!W940="","",基本情報入力シート!W940)</f>
        <v/>
      </c>
      <c r="O897" s="660" t="str">
        <f>IF(基本情報入力シート!X940="","",基本情報入力シート!X940)</f>
        <v/>
      </c>
      <c r="P897" s="661" t="str">
        <f>IF(基本情報入力シート!Y940="","",基本情報入力シート!Y940)</f>
        <v/>
      </c>
      <c r="Q897" s="641" t="str">
        <f>IF(基本情報入力シート!Z940="","",基本情報入力シート!Z940)</f>
        <v/>
      </c>
      <c r="R897" s="662" t="str">
        <f>IF(基本情報入力シート!AA940="","",基本情報入力シート!AA940)</f>
        <v/>
      </c>
      <c r="S897" s="157"/>
      <c r="T897" s="663" t="str">
        <f>IF(P897="","",VLOOKUP(P897,【参考】数式用2!$A$3:$C$26,3,FALSE))</f>
        <v/>
      </c>
      <c r="U897" s="664" t="s">
        <v>121</v>
      </c>
      <c r="V897" s="158"/>
      <c r="W897" s="665" t="s">
        <v>122</v>
      </c>
      <c r="X897" s="158"/>
      <c r="Y897" s="664" t="s">
        <v>123</v>
      </c>
      <c r="Z897" s="158"/>
      <c r="AA897" s="664" t="s">
        <v>122</v>
      </c>
      <c r="AB897" s="158"/>
      <c r="AC897" s="664" t="s">
        <v>124</v>
      </c>
      <c r="AD897" s="306" t="s">
        <v>125</v>
      </c>
      <c r="AE897" s="666" t="str">
        <f t="shared" si="28"/>
        <v/>
      </c>
      <c r="AF897" s="667" t="s">
        <v>126</v>
      </c>
      <c r="AG897" s="668" t="str">
        <f t="shared" si="29"/>
        <v/>
      </c>
    </row>
    <row r="898" spans="1:33" ht="36.75" customHeight="1">
      <c r="A898" s="660">
        <f t="shared" si="33"/>
        <v>888</v>
      </c>
      <c r="B898" s="1309" t="str">
        <f>IF(基本情報入力シート!C941="","",基本情報入力シート!C941)</f>
        <v/>
      </c>
      <c r="C898" s="1310"/>
      <c r="D898" s="1310"/>
      <c r="E898" s="1310"/>
      <c r="F898" s="1310"/>
      <c r="G898" s="1310"/>
      <c r="H898" s="1310"/>
      <c r="I898" s="1310"/>
      <c r="J898" s="1310"/>
      <c r="K898" s="1311"/>
      <c r="L898" s="660" t="str">
        <f>IF(基本情報入力シート!M941="","",基本情報入力シート!M941)</f>
        <v/>
      </c>
      <c r="M898" s="660" t="str">
        <f>IF(基本情報入力シート!R941="","",基本情報入力シート!R941)</f>
        <v/>
      </c>
      <c r="N898" s="660" t="str">
        <f>IF(基本情報入力シート!W941="","",基本情報入力シート!W941)</f>
        <v/>
      </c>
      <c r="O898" s="660" t="str">
        <f>IF(基本情報入力シート!X941="","",基本情報入力シート!X941)</f>
        <v/>
      </c>
      <c r="P898" s="661" t="str">
        <f>IF(基本情報入力シート!Y941="","",基本情報入力シート!Y941)</f>
        <v/>
      </c>
      <c r="Q898" s="641" t="str">
        <f>IF(基本情報入力シート!Z941="","",基本情報入力シート!Z941)</f>
        <v/>
      </c>
      <c r="R898" s="662" t="str">
        <f>IF(基本情報入力シート!AA941="","",基本情報入力シート!AA941)</f>
        <v/>
      </c>
      <c r="S898" s="157"/>
      <c r="T898" s="663" t="str">
        <f>IF(P898="","",VLOOKUP(P898,【参考】数式用2!$A$3:$C$26,3,FALSE))</f>
        <v/>
      </c>
      <c r="U898" s="664" t="s">
        <v>121</v>
      </c>
      <c r="V898" s="158"/>
      <c r="W898" s="665" t="s">
        <v>122</v>
      </c>
      <c r="X898" s="158"/>
      <c r="Y898" s="664" t="s">
        <v>123</v>
      </c>
      <c r="Z898" s="158"/>
      <c r="AA898" s="664" t="s">
        <v>122</v>
      </c>
      <c r="AB898" s="158"/>
      <c r="AC898" s="664" t="s">
        <v>124</v>
      </c>
      <c r="AD898" s="306" t="s">
        <v>125</v>
      </c>
      <c r="AE898" s="666" t="str">
        <f t="shared" si="28"/>
        <v/>
      </c>
      <c r="AF898" s="667" t="s">
        <v>126</v>
      </c>
      <c r="AG898" s="668" t="str">
        <f t="shared" si="29"/>
        <v/>
      </c>
    </row>
    <row r="899" spans="1:33" ht="36.75" customHeight="1">
      <c r="A899" s="660">
        <f t="shared" si="33"/>
        <v>889</v>
      </c>
      <c r="B899" s="1309" t="str">
        <f>IF(基本情報入力シート!C942="","",基本情報入力シート!C942)</f>
        <v/>
      </c>
      <c r="C899" s="1310"/>
      <c r="D899" s="1310"/>
      <c r="E899" s="1310"/>
      <c r="F899" s="1310"/>
      <c r="G899" s="1310"/>
      <c r="H899" s="1310"/>
      <c r="I899" s="1310"/>
      <c r="J899" s="1310"/>
      <c r="K899" s="1311"/>
      <c r="L899" s="660" t="str">
        <f>IF(基本情報入力シート!M942="","",基本情報入力シート!M942)</f>
        <v/>
      </c>
      <c r="M899" s="660" t="str">
        <f>IF(基本情報入力シート!R942="","",基本情報入力シート!R942)</f>
        <v/>
      </c>
      <c r="N899" s="660" t="str">
        <f>IF(基本情報入力シート!W942="","",基本情報入力シート!W942)</f>
        <v/>
      </c>
      <c r="O899" s="660" t="str">
        <f>IF(基本情報入力シート!X942="","",基本情報入力シート!X942)</f>
        <v/>
      </c>
      <c r="P899" s="661" t="str">
        <f>IF(基本情報入力シート!Y942="","",基本情報入力シート!Y942)</f>
        <v/>
      </c>
      <c r="Q899" s="641" t="str">
        <f>IF(基本情報入力シート!Z942="","",基本情報入力シート!Z942)</f>
        <v/>
      </c>
      <c r="R899" s="662" t="str">
        <f>IF(基本情報入力シート!AA942="","",基本情報入力シート!AA942)</f>
        <v/>
      </c>
      <c r="S899" s="157"/>
      <c r="T899" s="663" t="str">
        <f>IF(P899="","",VLOOKUP(P899,【参考】数式用2!$A$3:$C$26,3,FALSE))</f>
        <v/>
      </c>
      <c r="U899" s="664" t="s">
        <v>121</v>
      </c>
      <c r="V899" s="158"/>
      <c r="W899" s="665" t="s">
        <v>122</v>
      </c>
      <c r="X899" s="158"/>
      <c r="Y899" s="664" t="s">
        <v>123</v>
      </c>
      <c r="Z899" s="158"/>
      <c r="AA899" s="664" t="s">
        <v>122</v>
      </c>
      <c r="AB899" s="158"/>
      <c r="AC899" s="664" t="s">
        <v>124</v>
      </c>
      <c r="AD899" s="306" t="s">
        <v>125</v>
      </c>
      <c r="AE899" s="666" t="str">
        <f t="shared" si="28"/>
        <v/>
      </c>
      <c r="AF899" s="667" t="s">
        <v>126</v>
      </c>
      <c r="AG899" s="668" t="str">
        <f t="shared" si="29"/>
        <v/>
      </c>
    </row>
    <row r="900" spans="1:33" ht="36.75" customHeight="1">
      <c r="A900" s="660">
        <f t="shared" si="33"/>
        <v>890</v>
      </c>
      <c r="B900" s="1309" t="str">
        <f>IF(基本情報入力シート!C943="","",基本情報入力シート!C943)</f>
        <v/>
      </c>
      <c r="C900" s="1310"/>
      <c r="D900" s="1310"/>
      <c r="E900" s="1310"/>
      <c r="F900" s="1310"/>
      <c r="G900" s="1310"/>
      <c r="H900" s="1310"/>
      <c r="I900" s="1310"/>
      <c r="J900" s="1310"/>
      <c r="K900" s="1311"/>
      <c r="L900" s="660" t="str">
        <f>IF(基本情報入力シート!M943="","",基本情報入力シート!M943)</f>
        <v/>
      </c>
      <c r="M900" s="660" t="str">
        <f>IF(基本情報入力シート!R943="","",基本情報入力シート!R943)</f>
        <v/>
      </c>
      <c r="N900" s="660" t="str">
        <f>IF(基本情報入力シート!W943="","",基本情報入力シート!W943)</f>
        <v/>
      </c>
      <c r="O900" s="660" t="str">
        <f>IF(基本情報入力シート!X943="","",基本情報入力シート!X943)</f>
        <v/>
      </c>
      <c r="P900" s="661" t="str">
        <f>IF(基本情報入力シート!Y943="","",基本情報入力シート!Y943)</f>
        <v/>
      </c>
      <c r="Q900" s="641" t="str">
        <f>IF(基本情報入力シート!Z943="","",基本情報入力シート!Z943)</f>
        <v/>
      </c>
      <c r="R900" s="662" t="str">
        <f>IF(基本情報入力シート!AA943="","",基本情報入力シート!AA943)</f>
        <v/>
      </c>
      <c r="S900" s="157"/>
      <c r="T900" s="663" t="str">
        <f>IF(P900="","",VLOOKUP(P900,【参考】数式用2!$A$3:$C$26,3,FALSE))</f>
        <v/>
      </c>
      <c r="U900" s="664" t="s">
        <v>121</v>
      </c>
      <c r="V900" s="158"/>
      <c r="W900" s="665" t="s">
        <v>122</v>
      </c>
      <c r="X900" s="158"/>
      <c r="Y900" s="664" t="s">
        <v>123</v>
      </c>
      <c r="Z900" s="158"/>
      <c r="AA900" s="664" t="s">
        <v>122</v>
      </c>
      <c r="AB900" s="158"/>
      <c r="AC900" s="664" t="s">
        <v>124</v>
      </c>
      <c r="AD900" s="306" t="s">
        <v>125</v>
      </c>
      <c r="AE900" s="666" t="str">
        <f t="shared" si="28"/>
        <v/>
      </c>
      <c r="AF900" s="667" t="s">
        <v>126</v>
      </c>
      <c r="AG900" s="668" t="str">
        <f t="shared" si="29"/>
        <v/>
      </c>
    </row>
    <row r="901" spans="1:33" ht="36.75" customHeight="1">
      <c r="A901" s="660">
        <f t="shared" si="33"/>
        <v>891</v>
      </c>
      <c r="B901" s="1309" t="str">
        <f>IF(基本情報入力シート!C944="","",基本情報入力シート!C944)</f>
        <v/>
      </c>
      <c r="C901" s="1310"/>
      <c r="D901" s="1310"/>
      <c r="E901" s="1310"/>
      <c r="F901" s="1310"/>
      <c r="G901" s="1310"/>
      <c r="H901" s="1310"/>
      <c r="I901" s="1310"/>
      <c r="J901" s="1310"/>
      <c r="K901" s="1311"/>
      <c r="L901" s="660" t="str">
        <f>IF(基本情報入力シート!M944="","",基本情報入力シート!M944)</f>
        <v/>
      </c>
      <c r="M901" s="660" t="str">
        <f>IF(基本情報入力シート!R944="","",基本情報入力シート!R944)</f>
        <v/>
      </c>
      <c r="N901" s="660" t="str">
        <f>IF(基本情報入力シート!W944="","",基本情報入力シート!W944)</f>
        <v/>
      </c>
      <c r="O901" s="660" t="str">
        <f>IF(基本情報入力シート!X944="","",基本情報入力シート!X944)</f>
        <v/>
      </c>
      <c r="P901" s="661" t="str">
        <f>IF(基本情報入力シート!Y944="","",基本情報入力シート!Y944)</f>
        <v/>
      </c>
      <c r="Q901" s="641" t="str">
        <f>IF(基本情報入力シート!Z944="","",基本情報入力シート!Z944)</f>
        <v/>
      </c>
      <c r="R901" s="662" t="str">
        <f>IF(基本情報入力シート!AA944="","",基本情報入力シート!AA944)</f>
        <v/>
      </c>
      <c r="S901" s="157"/>
      <c r="T901" s="663" t="str">
        <f>IF(P901="","",VLOOKUP(P901,【参考】数式用2!$A$3:$C$26,3,FALSE))</f>
        <v/>
      </c>
      <c r="U901" s="664" t="s">
        <v>121</v>
      </c>
      <c r="V901" s="158"/>
      <c r="W901" s="665" t="s">
        <v>122</v>
      </c>
      <c r="X901" s="158"/>
      <c r="Y901" s="664" t="s">
        <v>123</v>
      </c>
      <c r="Z901" s="158"/>
      <c r="AA901" s="664" t="s">
        <v>122</v>
      </c>
      <c r="AB901" s="158"/>
      <c r="AC901" s="664" t="s">
        <v>124</v>
      </c>
      <c r="AD901" s="306" t="s">
        <v>125</v>
      </c>
      <c r="AE901" s="666" t="str">
        <f t="shared" si="28"/>
        <v/>
      </c>
      <c r="AF901" s="667" t="s">
        <v>126</v>
      </c>
      <c r="AG901" s="668" t="str">
        <f t="shared" si="29"/>
        <v/>
      </c>
    </row>
    <row r="902" spans="1:33" ht="36.75" customHeight="1">
      <c r="A902" s="660">
        <f t="shared" si="33"/>
        <v>892</v>
      </c>
      <c r="B902" s="1309" t="str">
        <f>IF(基本情報入力シート!C945="","",基本情報入力シート!C945)</f>
        <v/>
      </c>
      <c r="C902" s="1310"/>
      <c r="D902" s="1310"/>
      <c r="E902" s="1310"/>
      <c r="F902" s="1310"/>
      <c r="G902" s="1310"/>
      <c r="H902" s="1310"/>
      <c r="I902" s="1310"/>
      <c r="J902" s="1310"/>
      <c r="K902" s="1311"/>
      <c r="L902" s="660" t="str">
        <f>IF(基本情報入力シート!M945="","",基本情報入力シート!M945)</f>
        <v/>
      </c>
      <c r="M902" s="660" t="str">
        <f>IF(基本情報入力シート!R945="","",基本情報入力シート!R945)</f>
        <v/>
      </c>
      <c r="N902" s="660" t="str">
        <f>IF(基本情報入力シート!W945="","",基本情報入力シート!W945)</f>
        <v/>
      </c>
      <c r="O902" s="660" t="str">
        <f>IF(基本情報入力シート!X945="","",基本情報入力シート!X945)</f>
        <v/>
      </c>
      <c r="P902" s="661" t="str">
        <f>IF(基本情報入力シート!Y945="","",基本情報入力シート!Y945)</f>
        <v/>
      </c>
      <c r="Q902" s="641" t="str">
        <f>IF(基本情報入力シート!Z945="","",基本情報入力シート!Z945)</f>
        <v/>
      </c>
      <c r="R902" s="662" t="str">
        <f>IF(基本情報入力シート!AA945="","",基本情報入力シート!AA945)</f>
        <v/>
      </c>
      <c r="S902" s="157"/>
      <c r="T902" s="663" t="str">
        <f>IF(P902="","",VLOOKUP(P902,【参考】数式用2!$A$3:$C$26,3,FALSE))</f>
        <v/>
      </c>
      <c r="U902" s="664" t="s">
        <v>121</v>
      </c>
      <c r="V902" s="158"/>
      <c r="W902" s="665" t="s">
        <v>122</v>
      </c>
      <c r="X902" s="158"/>
      <c r="Y902" s="664" t="s">
        <v>123</v>
      </c>
      <c r="Z902" s="158"/>
      <c r="AA902" s="664" t="s">
        <v>122</v>
      </c>
      <c r="AB902" s="158"/>
      <c r="AC902" s="664" t="s">
        <v>124</v>
      </c>
      <c r="AD902" s="306" t="s">
        <v>125</v>
      </c>
      <c r="AE902" s="666" t="str">
        <f t="shared" si="28"/>
        <v/>
      </c>
      <c r="AF902" s="667" t="s">
        <v>126</v>
      </c>
      <c r="AG902" s="668" t="str">
        <f t="shared" si="29"/>
        <v/>
      </c>
    </row>
    <row r="903" spans="1:33" ht="36.75" customHeight="1">
      <c r="A903" s="660">
        <f t="shared" si="33"/>
        <v>893</v>
      </c>
      <c r="B903" s="1309" t="str">
        <f>IF(基本情報入力シート!C946="","",基本情報入力シート!C946)</f>
        <v/>
      </c>
      <c r="C903" s="1310"/>
      <c r="D903" s="1310"/>
      <c r="E903" s="1310"/>
      <c r="F903" s="1310"/>
      <c r="G903" s="1310"/>
      <c r="H903" s="1310"/>
      <c r="I903" s="1310"/>
      <c r="J903" s="1310"/>
      <c r="K903" s="1311"/>
      <c r="L903" s="660" t="str">
        <f>IF(基本情報入力シート!M946="","",基本情報入力シート!M946)</f>
        <v/>
      </c>
      <c r="M903" s="660" t="str">
        <f>IF(基本情報入力シート!R946="","",基本情報入力シート!R946)</f>
        <v/>
      </c>
      <c r="N903" s="660" t="str">
        <f>IF(基本情報入力シート!W946="","",基本情報入力シート!W946)</f>
        <v/>
      </c>
      <c r="O903" s="660" t="str">
        <f>IF(基本情報入力シート!X946="","",基本情報入力シート!X946)</f>
        <v/>
      </c>
      <c r="P903" s="661" t="str">
        <f>IF(基本情報入力シート!Y946="","",基本情報入力シート!Y946)</f>
        <v/>
      </c>
      <c r="Q903" s="641" t="str">
        <f>IF(基本情報入力シート!Z946="","",基本情報入力シート!Z946)</f>
        <v/>
      </c>
      <c r="R903" s="662" t="str">
        <f>IF(基本情報入力シート!AA946="","",基本情報入力シート!AA946)</f>
        <v/>
      </c>
      <c r="S903" s="157"/>
      <c r="T903" s="663" t="str">
        <f>IF(P903="","",VLOOKUP(P903,【参考】数式用2!$A$3:$C$26,3,FALSE))</f>
        <v/>
      </c>
      <c r="U903" s="664" t="s">
        <v>121</v>
      </c>
      <c r="V903" s="158"/>
      <c r="W903" s="665" t="s">
        <v>122</v>
      </c>
      <c r="X903" s="158"/>
      <c r="Y903" s="664" t="s">
        <v>123</v>
      </c>
      <c r="Z903" s="158"/>
      <c r="AA903" s="664" t="s">
        <v>122</v>
      </c>
      <c r="AB903" s="158"/>
      <c r="AC903" s="664" t="s">
        <v>124</v>
      </c>
      <c r="AD903" s="306" t="s">
        <v>125</v>
      </c>
      <c r="AE903" s="666" t="str">
        <f t="shared" si="28"/>
        <v/>
      </c>
      <c r="AF903" s="667" t="s">
        <v>126</v>
      </c>
      <c r="AG903" s="668" t="str">
        <f t="shared" si="29"/>
        <v/>
      </c>
    </row>
    <row r="904" spans="1:33" ht="36.75" customHeight="1">
      <c r="A904" s="660">
        <f t="shared" si="33"/>
        <v>894</v>
      </c>
      <c r="B904" s="1309" t="str">
        <f>IF(基本情報入力シート!C947="","",基本情報入力シート!C947)</f>
        <v/>
      </c>
      <c r="C904" s="1310"/>
      <c r="D904" s="1310"/>
      <c r="E904" s="1310"/>
      <c r="F904" s="1310"/>
      <c r="G904" s="1310"/>
      <c r="H904" s="1310"/>
      <c r="I904" s="1310"/>
      <c r="J904" s="1310"/>
      <c r="K904" s="1311"/>
      <c r="L904" s="660" t="str">
        <f>IF(基本情報入力シート!M947="","",基本情報入力シート!M947)</f>
        <v/>
      </c>
      <c r="M904" s="660" t="str">
        <f>IF(基本情報入力シート!R947="","",基本情報入力シート!R947)</f>
        <v/>
      </c>
      <c r="N904" s="660" t="str">
        <f>IF(基本情報入力シート!W947="","",基本情報入力シート!W947)</f>
        <v/>
      </c>
      <c r="O904" s="660" t="str">
        <f>IF(基本情報入力シート!X947="","",基本情報入力シート!X947)</f>
        <v/>
      </c>
      <c r="P904" s="661" t="str">
        <f>IF(基本情報入力シート!Y947="","",基本情報入力シート!Y947)</f>
        <v/>
      </c>
      <c r="Q904" s="641" t="str">
        <f>IF(基本情報入力シート!Z947="","",基本情報入力シート!Z947)</f>
        <v/>
      </c>
      <c r="R904" s="662" t="str">
        <f>IF(基本情報入力シート!AA947="","",基本情報入力シート!AA947)</f>
        <v/>
      </c>
      <c r="S904" s="157"/>
      <c r="T904" s="663" t="str">
        <f>IF(P904="","",VLOOKUP(P904,【参考】数式用2!$A$3:$C$26,3,FALSE))</f>
        <v/>
      </c>
      <c r="U904" s="664" t="s">
        <v>121</v>
      </c>
      <c r="V904" s="158"/>
      <c r="W904" s="665" t="s">
        <v>122</v>
      </c>
      <c r="X904" s="158"/>
      <c r="Y904" s="664" t="s">
        <v>123</v>
      </c>
      <c r="Z904" s="158"/>
      <c r="AA904" s="664" t="s">
        <v>122</v>
      </c>
      <c r="AB904" s="158"/>
      <c r="AC904" s="664" t="s">
        <v>124</v>
      </c>
      <c r="AD904" s="306" t="s">
        <v>125</v>
      </c>
      <c r="AE904" s="666" t="str">
        <f t="shared" si="28"/>
        <v/>
      </c>
      <c r="AF904" s="667" t="s">
        <v>126</v>
      </c>
      <c r="AG904" s="668" t="str">
        <f t="shared" si="29"/>
        <v/>
      </c>
    </row>
    <row r="905" spans="1:33" ht="36.75" customHeight="1">
      <c r="A905" s="660">
        <f t="shared" si="33"/>
        <v>895</v>
      </c>
      <c r="B905" s="1309" t="str">
        <f>IF(基本情報入力シート!C948="","",基本情報入力シート!C948)</f>
        <v/>
      </c>
      <c r="C905" s="1310"/>
      <c r="D905" s="1310"/>
      <c r="E905" s="1310"/>
      <c r="F905" s="1310"/>
      <c r="G905" s="1310"/>
      <c r="H905" s="1310"/>
      <c r="I905" s="1310"/>
      <c r="J905" s="1310"/>
      <c r="K905" s="1311"/>
      <c r="L905" s="660" t="str">
        <f>IF(基本情報入力シート!M948="","",基本情報入力シート!M948)</f>
        <v/>
      </c>
      <c r="M905" s="660" t="str">
        <f>IF(基本情報入力シート!R948="","",基本情報入力シート!R948)</f>
        <v/>
      </c>
      <c r="N905" s="660" t="str">
        <f>IF(基本情報入力シート!W948="","",基本情報入力シート!W948)</f>
        <v/>
      </c>
      <c r="O905" s="660" t="str">
        <f>IF(基本情報入力シート!X948="","",基本情報入力シート!X948)</f>
        <v/>
      </c>
      <c r="P905" s="661" t="str">
        <f>IF(基本情報入力シート!Y948="","",基本情報入力シート!Y948)</f>
        <v/>
      </c>
      <c r="Q905" s="641" t="str">
        <f>IF(基本情報入力シート!Z948="","",基本情報入力シート!Z948)</f>
        <v/>
      </c>
      <c r="R905" s="662" t="str">
        <f>IF(基本情報入力シート!AA948="","",基本情報入力シート!AA948)</f>
        <v/>
      </c>
      <c r="S905" s="157"/>
      <c r="T905" s="663" t="str">
        <f>IF(P905="","",VLOOKUP(P905,【参考】数式用2!$A$3:$C$26,3,FALSE))</f>
        <v/>
      </c>
      <c r="U905" s="664" t="s">
        <v>121</v>
      </c>
      <c r="V905" s="158"/>
      <c r="W905" s="665" t="s">
        <v>122</v>
      </c>
      <c r="X905" s="158"/>
      <c r="Y905" s="664" t="s">
        <v>123</v>
      </c>
      <c r="Z905" s="158"/>
      <c r="AA905" s="664" t="s">
        <v>122</v>
      </c>
      <c r="AB905" s="158"/>
      <c r="AC905" s="664" t="s">
        <v>124</v>
      </c>
      <c r="AD905" s="306" t="s">
        <v>125</v>
      </c>
      <c r="AE905" s="666" t="str">
        <f t="shared" si="28"/>
        <v/>
      </c>
      <c r="AF905" s="667" t="s">
        <v>126</v>
      </c>
      <c r="AG905" s="668" t="str">
        <f t="shared" si="29"/>
        <v/>
      </c>
    </row>
    <row r="906" spans="1:33" ht="36.75" customHeight="1">
      <c r="A906" s="660">
        <f t="shared" si="33"/>
        <v>896</v>
      </c>
      <c r="B906" s="1309" t="str">
        <f>IF(基本情報入力シート!C949="","",基本情報入力シート!C949)</f>
        <v/>
      </c>
      <c r="C906" s="1310"/>
      <c r="D906" s="1310"/>
      <c r="E906" s="1310"/>
      <c r="F906" s="1310"/>
      <c r="G906" s="1310"/>
      <c r="H906" s="1310"/>
      <c r="I906" s="1310"/>
      <c r="J906" s="1310"/>
      <c r="K906" s="1311"/>
      <c r="L906" s="660" t="str">
        <f>IF(基本情報入力シート!M949="","",基本情報入力シート!M949)</f>
        <v/>
      </c>
      <c r="M906" s="660" t="str">
        <f>IF(基本情報入力シート!R949="","",基本情報入力シート!R949)</f>
        <v/>
      </c>
      <c r="N906" s="660" t="str">
        <f>IF(基本情報入力シート!W949="","",基本情報入力シート!W949)</f>
        <v/>
      </c>
      <c r="O906" s="660" t="str">
        <f>IF(基本情報入力シート!X949="","",基本情報入力シート!X949)</f>
        <v/>
      </c>
      <c r="P906" s="661" t="str">
        <f>IF(基本情報入力シート!Y949="","",基本情報入力シート!Y949)</f>
        <v/>
      </c>
      <c r="Q906" s="641" t="str">
        <f>IF(基本情報入力シート!Z949="","",基本情報入力シート!Z949)</f>
        <v/>
      </c>
      <c r="R906" s="662" t="str">
        <f>IF(基本情報入力シート!AA949="","",基本情報入力シート!AA949)</f>
        <v/>
      </c>
      <c r="S906" s="157"/>
      <c r="T906" s="663" t="str">
        <f>IF(P906="","",VLOOKUP(P906,【参考】数式用2!$A$3:$C$26,3,FALSE))</f>
        <v/>
      </c>
      <c r="U906" s="664" t="s">
        <v>121</v>
      </c>
      <c r="V906" s="158"/>
      <c r="W906" s="665" t="s">
        <v>122</v>
      </c>
      <c r="X906" s="158"/>
      <c r="Y906" s="664" t="s">
        <v>123</v>
      </c>
      <c r="Z906" s="158"/>
      <c r="AA906" s="664" t="s">
        <v>122</v>
      </c>
      <c r="AB906" s="158"/>
      <c r="AC906" s="664" t="s">
        <v>124</v>
      </c>
      <c r="AD906" s="306" t="s">
        <v>125</v>
      </c>
      <c r="AE906" s="666" t="str">
        <f t="shared" ref="AE906:AE1001" si="34">IF(V906&gt;=1,(Z906*12+AB906)-(V906*12+X906)+1,"")</f>
        <v/>
      </c>
      <c r="AF906" s="667" t="s">
        <v>126</v>
      </c>
      <c r="AG906" s="668" t="str">
        <f t="shared" ref="AG906:AG1001" si="35">IFERROR(ROUNDDOWN(ROUND(Q906*T906,0)*R906,0)*AE906,"")</f>
        <v/>
      </c>
    </row>
    <row r="907" spans="1:33" ht="36.75" customHeight="1">
      <c r="A907" s="660">
        <f t="shared" si="33"/>
        <v>897</v>
      </c>
      <c r="B907" s="1309" t="str">
        <f>IF(基本情報入力シート!C950="","",基本情報入力シート!C950)</f>
        <v/>
      </c>
      <c r="C907" s="1310"/>
      <c r="D907" s="1310"/>
      <c r="E907" s="1310"/>
      <c r="F907" s="1310"/>
      <c r="G907" s="1310"/>
      <c r="H907" s="1310"/>
      <c r="I907" s="1310"/>
      <c r="J907" s="1310"/>
      <c r="K907" s="1311"/>
      <c r="L907" s="660" t="str">
        <f>IF(基本情報入力シート!M950="","",基本情報入力シート!M950)</f>
        <v/>
      </c>
      <c r="M907" s="660" t="str">
        <f>IF(基本情報入力シート!R950="","",基本情報入力シート!R950)</f>
        <v/>
      </c>
      <c r="N907" s="660" t="str">
        <f>IF(基本情報入力シート!W950="","",基本情報入力シート!W950)</f>
        <v/>
      </c>
      <c r="O907" s="660" t="str">
        <f>IF(基本情報入力シート!X950="","",基本情報入力シート!X950)</f>
        <v/>
      </c>
      <c r="P907" s="661" t="str">
        <f>IF(基本情報入力シート!Y950="","",基本情報入力シート!Y950)</f>
        <v/>
      </c>
      <c r="Q907" s="641" t="str">
        <f>IF(基本情報入力シート!Z950="","",基本情報入力シート!Z950)</f>
        <v/>
      </c>
      <c r="R907" s="662" t="str">
        <f>IF(基本情報入力シート!AA950="","",基本情報入力シート!AA950)</f>
        <v/>
      </c>
      <c r="S907" s="157"/>
      <c r="T907" s="663" t="str">
        <f>IF(P907="","",VLOOKUP(P907,【参考】数式用2!$A$3:$C$26,3,FALSE))</f>
        <v/>
      </c>
      <c r="U907" s="664" t="s">
        <v>121</v>
      </c>
      <c r="V907" s="158"/>
      <c r="W907" s="665" t="s">
        <v>122</v>
      </c>
      <c r="X907" s="158"/>
      <c r="Y907" s="664" t="s">
        <v>123</v>
      </c>
      <c r="Z907" s="158"/>
      <c r="AA907" s="664" t="s">
        <v>122</v>
      </c>
      <c r="AB907" s="158"/>
      <c r="AC907" s="664" t="s">
        <v>124</v>
      </c>
      <c r="AD907" s="306" t="s">
        <v>125</v>
      </c>
      <c r="AE907" s="666" t="str">
        <f t="shared" si="34"/>
        <v/>
      </c>
      <c r="AF907" s="667" t="s">
        <v>126</v>
      </c>
      <c r="AG907" s="668" t="str">
        <f t="shared" si="35"/>
        <v/>
      </c>
    </row>
    <row r="908" spans="1:33" ht="36.75" customHeight="1">
      <c r="A908" s="660">
        <f t="shared" si="33"/>
        <v>898</v>
      </c>
      <c r="B908" s="1309" t="str">
        <f>IF(基本情報入力シート!C951="","",基本情報入力シート!C951)</f>
        <v/>
      </c>
      <c r="C908" s="1310"/>
      <c r="D908" s="1310"/>
      <c r="E908" s="1310"/>
      <c r="F908" s="1310"/>
      <c r="G908" s="1310"/>
      <c r="H908" s="1310"/>
      <c r="I908" s="1310"/>
      <c r="J908" s="1310"/>
      <c r="K908" s="1311"/>
      <c r="L908" s="660" t="str">
        <f>IF(基本情報入力シート!M951="","",基本情報入力シート!M951)</f>
        <v/>
      </c>
      <c r="M908" s="660" t="str">
        <f>IF(基本情報入力シート!R951="","",基本情報入力シート!R951)</f>
        <v/>
      </c>
      <c r="N908" s="660" t="str">
        <f>IF(基本情報入力シート!W951="","",基本情報入力シート!W951)</f>
        <v/>
      </c>
      <c r="O908" s="660" t="str">
        <f>IF(基本情報入力シート!X951="","",基本情報入力シート!X951)</f>
        <v/>
      </c>
      <c r="P908" s="661" t="str">
        <f>IF(基本情報入力シート!Y951="","",基本情報入力シート!Y951)</f>
        <v/>
      </c>
      <c r="Q908" s="641" t="str">
        <f>IF(基本情報入力シート!Z951="","",基本情報入力シート!Z951)</f>
        <v/>
      </c>
      <c r="R908" s="662" t="str">
        <f>IF(基本情報入力シート!AA951="","",基本情報入力シート!AA951)</f>
        <v/>
      </c>
      <c r="S908" s="157"/>
      <c r="T908" s="663" t="str">
        <f>IF(P908="","",VLOOKUP(P908,【参考】数式用2!$A$3:$C$26,3,FALSE))</f>
        <v/>
      </c>
      <c r="U908" s="664" t="s">
        <v>121</v>
      </c>
      <c r="V908" s="158"/>
      <c r="W908" s="665" t="s">
        <v>122</v>
      </c>
      <c r="X908" s="158"/>
      <c r="Y908" s="664" t="s">
        <v>123</v>
      </c>
      <c r="Z908" s="158"/>
      <c r="AA908" s="664" t="s">
        <v>122</v>
      </c>
      <c r="AB908" s="158"/>
      <c r="AC908" s="664" t="s">
        <v>124</v>
      </c>
      <c r="AD908" s="306" t="s">
        <v>125</v>
      </c>
      <c r="AE908" s="666" t="str">
        <f t="shared" si="34"/>
        <v/>
      </c>
      <c r="AF908" s="667" t="s">
        <v>126</v>
      </c>
      <c r="AG908" s="668" t="str">
        <f t="shared" si="35"/>
        <v/>
      </c>
    </row>
    <row r="909" spans="1:33" ht="36.75" customHeight="1">
      <c r="A909" s="660">
        <f t="shared" ref="A909:A972" si="36">A908+1</f>
        <v>899</v>
      </c>
      <c r="B909" s="1309" t="str">
        <f>IF(基本情報入力シート!C952="","",基本情報入力シート!C952)</f>
        <v/>
      </c>
      <c r="C909" s="1310"/>
      <c r="D909" s="1310"/>
      <c r="E909" s="1310"/>
      <c r="F909" s="1310"/>
      <c r="G909" s="1310"/>
      <c r="H909" s="1310"/>
      <c r="I909" s="1310"/>
      <c r="J909" s="1310"/>
      <c r="K909" s="1311"/>
      <c r="L909" s="660" t="str">
        <f>IF(基本情報入力シート!M952="","",基本情報入力シート!M952)</f>
        <v/>
      </c>
      <c r="M909" s="660" t="str">
        <f>IF(基本情報入力シート!R952="","",基本情報入力シート!R952)</f>
        <v/>
      </c>
      <c r="N909" s="660" t="str">
        <f>IF(基本情報入力シート!W952="","",基本情報入力シート!W952)</f>
        <v/>
      </c>
      <c r="O909" s="660" t="str">
        <f>IF(基本情報入力シート!X952="","",基本情報入力シート!X952)</f>
        <v/>
      </c>
      <c r="P909" s="661" t="str">
        <f>IF(基本情報入力シート!Y952="","",基本情報入力シート!Y952)</f>
        <v/>
      </c>
      <c r="Q909" s="641" t="str">
        <f>IF(基本情報入力シート!Z952="","",基本情報入力シート!Z952)</f>
        <v/>
      </c>
      <c r="R909" s="662" t="str">
        <f>IF(基本情報入力シート!AA952="","",基本情報入力シート!AA952)</f>
        <v/>
      </c>
      <c r="S909" s="157"/>
      <c r="T909" s="663" t="str">
        <f>IF(P909="","",VLOOKUP(P909,【参考】数式用2!$A$3:$C$26,3,FALSE))</f>
        <v/>
      </c>
      <c r="U909" s="664" t="s">
        <v>121</v>
      </c>
      <c r="V909" s="158"/>
      <c r="W909" s="665" t="s">
        <v>122</v>
      </c>
      <c r="X909" s="158"/>
      <c r="Y909" s="664" t="s">
        <v>123</v>
      </c>
      <c r="Z909" s="158"/>
      <c r="AA909" s="664" t="s">
        <v>122</v>
      </c>
      <c r="AB909" s="158"/>
      <c r="AC909" s="664" t="s">
        <v>124</v>
      </c>
      <c r="AD909" s="306" t="s">
        <v>125</v>
      </c>
      <c r="AE909" s="666" t="str">
        <f t="shared" si="34"/>
        <v/>
      </c>
      <c r="AF909" s="667" t="s">
        <v>126</v>
      </c>
      <c r="AG909" s="668" t="str">
        <f t="shared" si="35"/>
        <v/>
      </c>
    </row>
    <row r="910" spans="1:33" ht="36.75" customHeight="1">
      <c r="A910" s="660">
        <f t="shared" si="36"/>
        <v>900</v>
      </c>
      <c r="B910" s="1309" t="str">
        <f>IF(基本情報入力シート!C953="","",基本情報入力シート!C953)</f>
        <v/>
      </c>
      <c r="C910" s="1310"/>
      <c r="D910" s="1310"/>
      <c r="E910" s="1310"/>
      <c r="F910" s="1310"/>
      <c r="G910" s="1310"/>
      <c r="H910" s="1310"/>
      <c r="I910" s="1310"/>
      <c r="J910" s="1310"/>
      <c r="K910" s="1311"/>
      <c r="L910" s="660" t="str">
        <f>IF(基本情報入力シート!M953="","",基本情報入力シート!M953)</f>
        <v/>
      </c>
      <c r="M910" s="660" t="str">
        <f>IF(基本情報入力シート!R953="","",基本情報入力シート!R953)</f>
        <v/>
      </c>
      <c r="N910" s="660" t="str">
        <f>IF(基本情報入力シート!W953="","",基本情報入力シート!W953)</f>
        <v/>
      </c>
      <c r="O910" s="660" t="str">
        <f>IF(基本情報入力シート!X953="","",基本情報入力シート!X953)</f>
        <v/>
      </c>
      <c r="P910" s="661" t="str">
        <f>IF(基本情報入力シート!Y953="","",基本情報入力シート!Y953)</f>
        <v/>
      </c>
      <c r="Q910" s="641" t="str">
        <f>IF(基本情報入力シート!Z953="","",基本情報入力シート!Z953)</f>
        <v/>
      </c>
      <c r="R910" s="662" t="str">
        <f>IF(基本情報入力シート!AA953="","",基本情報入力シート!AA953)</f>
        <v/>
      </c>
      <c r="S910" s="157"/>
      <c r="T910" s="663" t="str">
        <f>IF(P910="","",VLOOKUP(P910,【参考】数式用2!$A$3:$C$26,3,FALSE))</f>
        <v/>
      </c>
      <c r="U910" s="664" t="s">
        <v>121</v>
      </c>
      <c r="V910" s="158"/>
      <c r="W910" s="665" t="s">
        <v>122</v>
      </c>
      <c r="X910" s="158"/>
      <c r="Y910" s="664" t="s">
        <v>123</v>
      </c>
      <c r="Z910" s="158"/>
      <c r="AA910" s="664" t="s">
        <v>122</v>
      </c>
      <c r="AB910" s="158"/>
      <c r="AC910" s="664" t="s">
        <v>124</v>
      </c>
      <c r="AD910" s="306" t="s">
        <v>125</v>
      </c>
      <c r="AE910" s="666" t="str">
        <f t="shared" si="34"/>
        <v/>
      </c>
      <c r="AF910" s="667" t="s">
        <v>126</v>
      </c>
      <c r="AG910" s="668" t="str">
        <f t="shared" si="35"/>
        <v/>
      </c>
    </row>
    <row r="911" spans="1:33" ht="36.75" customHeight="1">
      <c r="A911" s="660">
        <f t="shared" si="36"/>
        <v>901</v>
      </c>
      <c r="B911" s="1309" t="str">
        <f>IF(基本情報入力シート!C954="","",基本情報入力シート!C954)</f>
        <v/>
      </c>
      <c r="C911" s="1310"/>
      <c r="D911" s="1310"/>
      <c r="E911" s="1310"/>
      <c r="F911" s="1310"/>
      <c r="G911" s="1310"/>
      <c r="H911" s="1310"/>
      <c r="I911" s="1310"/>
      <c r="J911" s="1310"/>
      <c r="K911" s="1311"/>
      <c r="L911" s="660" t="str">
        <f>IF(基本情報入力シート!M954="","",基本情報入力シート!M954)</f>
        <v/>
      </c>
      <c r="M911" s="660" t="str">
        <f>IF(基本情報入力シート!R954="","",基本情報入力シート!R954)</f>
        <v/>
      </c>
      <c r="N911" s="660" t="str">
        <f>IF(基本情報入力シート!W954="","",基本情報入力シート!W954)</f>
        <v/>
      </c>
      <c r="O911" s="660" t="str">
        <f>IF(基本情報入力シート!X954="","",基本情報入力シート!X954)</f>
        <v/>
      </c>
      <c r="P911" s="661" t="str">
        <f>IF(基本情報入力シート!Y954="","",基本情報入力シート!Y954)</f>
        <v/>
      </c>
      <c r="Q911" s="641" t="str">
        <f>IF(基本情報入力シート!Z954="","",基本情報入力シート!Z954)</f>
        <v/>
      </c>
      <c r="R911" s="662" t="str">
        <f>IF(基本情報入力シート!AA954="","",基本情報入力シート!AA954)</f>
        <v/>
      </c>
      <c r="S911" s="157"/>
      <c r="T911" s="663" t="str">
        <f>IF(P911="","",VLOOKUP(P911,【参考】数式用2!$A$3:$C$26,3,FALSE))</f>
        <v/>
      </c>
      <c r="U911" s="664" t="s">
        <v>121</v>
      </c>
      <c r="V911" s="158"/>
      <c r="W911" s="665" t="s">
        <v>122</v>
      </c>
      <c r="X911" s="158"/>
      <c r="Y911" s="664" t="s">
        <v>123</v>
      </c>
      <c r="Z911" s="158"/>
      <c r="AA911" s="664" t="s">
        <v>122</v>
      </c>
      <c r="AB911" s="158"/>
      <c r="AC911" s="664" t="s">
        <v>124</v>
      </c>
      <c r="AD911" s="306" t="s">
        <v>125</v>
      </c>
      <c r="AE911" s="666" t="str">
        <f t="shared" si="34"/>
        <v/>
      </c>
      <c r="AF911" s="667" t="s">
        <v>126</v>
      </c>
      <c r="AG911" s="668" t="str">
        <f t="shared" si="35"/>
        <v/>
      </c>
    </row>
    <row r="912" spans="1:33" ht="36.75" customHeight="1">
      <c r="A912" s="660">
        <f t="shared" si="36"/>
        <v>902</v>
      </c>
      <c r="B912" s="1309" t="str">
        <f>IF(基本情報入力シート!C955="","",基本情報入力シート!C955)</f>
        <v/>
      </c>
      <c r="C912" s="1310"/>
      <c r="D912" s="1310"/>
      <c r="E912" s="1310"/>
      <c r="F912" s="1310"/>
      <c r="G912" s="1310"/>
      <c r="H912" s="1310"/>
      <c r="I912" s="1310"/>
      <c r="J912" s="1310"/>
      <c r="K912" s="1311"/>
      <c r="L912" s="660" t="str">
        <f>IF(基本情報入力シート!M955="","",基本情報入力シート!M955)</f>
        <v/>
      </c>
      <c r="M912" s="660" t="str">
        <f>IF(基本情報入力シート!R955="","",基本情報入力シート!R955)</f>
        <v/>
      </c>
      <c r="N912" s="660" t="str">
        <f>IF(基本情報入力シート!W955="","",基本情報入力シート!W955)</f>
        <v/>
      </c>
      <c r="O912" s="660" t="str">
        <f>IF(基本情報入力シート!X955="","",基本情報入力シート!X955)</f>
        <v/>
      </c>
      <c r="P912" s="661" t="str">
        <f>IF(基本情報入力シート!Y955="","",基本情報入力シート!Y955)</f>
        <v/>
      </c>
      <c r="Q912" s="641" t="str">
        <f>IF(基本情報入力シート!Z955="","",基本情報入力シート!Z955)</f>
        <v/>
      </c>
      <c r="R912" s="662" t="str">
        <f>IF(基本情報入力シート!AA955="","",基本情報入力シート!AA955)</f>
        <v/>
      </c>
      <c r="S912" s="157"/>
      <c r="T912" s="663" t="str">
        <f>IF(P912="","",VLOOKUP(P912,【参考】数式用2!$A$3:$C$26,3,FALSE))</f>
        <v/>
      </c>
      <c r="U912" s="664" t="s">
        <v>121</v>
      </c>
      <c r="V912" s="158"/>
      <c r="W912" s="665" t="s">
        <v>122</v>
      </c>
      <c r="X912" s="158"/>
      <c r="Y912" s="664" t="s">
        <v>123</v>
      </c>
      <c r="Z912" s="158"/>
      <c r="AA912" s="664" t="s">
        <v>122</v>
      </c>
      <c r="AB912" s="158"/>
      <c r="AC912" s="664" t="s">
        <v>124</v>
      </c>
      <c r="AD912" s="306" t="s">
        <v>125</v>
      </c>
      <c r="AE912" s="666" t="str">
        <f t="shared" si="34"/>
        <v/>
      </c>
      <c r="AF912" s="667" t="s">
        <v>126</v>
      </c>
      <c r="AG912" s="668" t="str">
        <f t="shared" si="35"/>
        <v/>
      </c>
    </row>
    <row r="913" spans="1:33" ht="36.75" customHeight="1">
      <c r="A913" s="660">
        <f t="shared" si="36"/>
        <v>903</v>
      </c>
      <c r="B913" s="1309" t="str">
        <f>IF(基本情報入力シート!C956="","",基本情報入力シート!C956)</f>
        <v/>
      </c>
      <c r="C913" s="1310"/>
      <c r="D913" s="1310"/>
      <c r="E913" s="1310"/>
      <c r="F913" s="1310"/>
      <c r="G913" s="1310"/>
      <c r="H913" s="1310"/>
      <c r="I913" s="1310"/>
      <c r="J913" s="1310"/>
      <c r="K913" s="1311"/>
      <c r="L913" s="660" t="str">
        <f>IF(基本情報入力シート!M956="","",基本情報入力シート!M956)</f>
        <v/>
      </c>
      <c r="M913" s="660" t="str">
        <f>IF(基本情報入力シート!R956="","",基本情報入力シート!R956)</f>
        <v/>
      </c>
      <c r="N913" s="660" t="str">
        <f>IF(基本情報入力シート!W956="","",基本情報入力シート!W956)</f>
        <v/>
      </c>
      <c r="O913" s="660" t="str">
        <f>IF(基本情報入力シート!X956="","",基本情報入力シート!X956)</f>
        <v/>
      </c>
      <c r="P913" s="661" t="str">
        <f>IF(基本情報入力シート!Y956="","",基本情報入力シート!Y956)</f>
        <v/>
      </c>
      <c r="Q913" s="641" t="str">
        <f>IF(基本情報入力シート!Z956="","",基本情報入力シート!Z956)</f>
        <v/>
      </c>
      <c r="R913" s="662" t="str">
        <f>IF(基本情報入力シート!AA956="","",基本情報入力シート!AA956)</f>
        <v/>
      </c>
      <c r="S913" s="157"/>
      <c r="T913" s="663" t="str">
        <f>IF(P913="","",VLOOKUP(P913,【参考】数式用2!$A$3:$C$26,3,FALSE))</f>
        <v/>
      </c>
      <c r="U913" s="664" t="s">
        <v>121</v>
      </c>
      <c r="V913" s="158"/>
      <c r="W913" s="665" t="s">
        <v>122</v>
      </c>
      <c r="X913" s="158"/>
      <c r="Y913" s="664" t="s">
        <v>123</v>
      </c>
      <c r="Z913" s="158"/>
      <c r="AA913" s="664" t="s">
        <v>122</v>
      </c>
      <c r="AB913" s="158"/>
      <c r="AC913" s="664" t="s">
        <v>124</v>
      </c>
      <c r="AD913" s="306" t="s">
        <v>125</v>
      </c>
      <c r="AE913" s="666" t="str">
        <f t="shared" si="34"/>
        <v/>
      </c>
      <c r="AF913" s="667" t="s">
        <v>126</v>
      </c>
      <c r="AG913" s="668" t="str">
        <f t="shared" si="35"/>
        <v/>
      </c>
    </row>
    <row r="914" spans="1:33" ht="36.75" customHeight="1">
      <c r="A914" s="660">
        <f t="shared" si="36"/>
        <v>904</v>
      </c>
      <c r="B914" s="1309" t="str">
        <f>IF(基本情報入力シート!C957="","",基本情報入力シート!C957)</f>
        <v/>
      </c>
      <c r="C914" s="1310"/>
      <c r="D914" s="1310"/>
      <c r="E914" s="1310"/>
      <c r="F914" s="1310"/>
      <c r="G914" s="1310"/>
      <c r="H914" s="1310"/>
      <c r="I914" s="1310"/>
      <c r="J914" s="1310"/>
      <c r="K914" s="1311"/>
      <c r="L914" s="660" t="str">
        <f>IF(基本情報入力シート!M957="","",基本情報入力シート!M957)</f>
        <v/>
      </c>
      <c r="M914" s="660" t="str">
        <f>IF(基本情報入力シート!R957="","",基本情報入力シート!R957)</f>
        <v/>
      </c>
      <c r="N914" s="660" t="str">
        <f>IF(基本情報入力シート!W957="","",基本情報入力シート!W957)</f>
        <v/>
      </c>
      <c r="O914" s="660" t="str">
        <f>IF(基本情報入力シート!X957="","",基本情報入力シート!X957)</f>
        <v/>
      </c>
      <c r="P914" s="661" t="str">
        <f>IF(基本情報入力シート!Y957="","",基本情報入力シート!Y957)</f>
        <v/>
      </c>
      <c r="Q914" s="641" t="str">
        <f>IF(基本情報入力シート!Z957="","",基本情報入力シート!Z957)</f>
        <v/>
      </c>
      <c r="R914" s="662" t="str">
        <f>IF(基本情報入力シート!AA957="","",基本情報入力シート!AA957)</f>
        <v/>
      </c>
      <c r="S914" s="157"/>
      <c r="T914" s="663" t="str">
        <f>IF(P914="","",VLOOKUP(P914,【参考】数式用2!$A$3:$C$26,3,FALSE))</f>
        <v/>
      </c>
      <c r="U914" s="664" t="s">
        <v>121</v>
      </c>
      <c r="V914" s="158"/>
      <c r="W914" s="665" t="s">
        <v>122</v>
      </c>
      <c r="X914" s="158"/>
      <c r="Y914" s="664" t="s">
        <v>123</v>
      </c>
      <c r="Z914" s="158"/>
      <c r="AA914" s="664" t="s">
        <v>122</v>
      </c>
      <c r="AB914" s="158"/>
      <c r="AC914" s="664" t="s">
        <v>124</v>
      </c>
      <c r="AD914" s="306" t="s">
        <v>125</v>
      </c>
      <c r="AE914" s="666" t="str">
        <f t="shared" si="34"/>
        <v/>
      </c>
      <c r="AF914" s="667" t="s">
        <v>126</v>
      </c>
      <c r="AG914" s="668" t="str">
        <f t="shared" si="35"/>
        <v/>
      </c>
    </row>
    <row r="915" spans="1:33" ht="36.75" customHeight="1">
      <c r="A915" s="660">
        <f t="shared" si="36"/>
        <v>905</v>
      </c>
      <c r="B915" s="1309" t="str">
        <f>IF(基本情報入力シート!C958="","",基本情報入力シート!C958)</f>
        <v/>
      </c>
      <c r="C915" s="1310"/>
      <c r="D915" s="1310"/>
      <c r="E915" s="1310"/>
      <c r="F915" s="1310"/>
      <c r="G915" s="1310"/>
      <c r="H915" s="1310"/>
      <c r="I915" s="1310"/>
      <c r="J915" s="1310"/>
      <c r="K915" s="1311"/>
      <c r="L915" s="660" t="str">
        <f>IF(基本情報入力シート!M958="","",基本情報入力シート!M958)</f>
        <v/>
      </c>
      <c r="M915" s="660" t="str">
        <f>IF(基本情報入力シート!R958="","",基本情報入力シート!R958)</f>
        <v/>
      </c>
      <c r="N915" s="660" t="str">
        <f>IF(基本情報入力シート!W958="","",基本情報入力シート!W958)</f>
        <v/>
      </c>
      <c r="O915" s="660" t="str">
        <f>IF(基本情報入力シート!X958="","",基本情報入力シート!X958)</f>
        <v/>
      </c>
      <c r="P915" s="661" t="str">
        <f>IF(基本情報入力シート!Y958="","",基本情報入力シート!Y958)</f>
        <v/>
      </c>
      <c r="Q915" s="641" t="str">
        <f>IF(基本情報入力シート!Z958="","",基本情報入力シート!Z958)</f>
        <v/>
      </c>
      <c r="R915" s="662" t="str">
        <f>IF(基本情報入力シート!AA958="","",基本情報入力シート!AA958)</f>
        <v/>
      </c>
      <c r="S915" s="157"/>
      <c r="T915" s="663" t="str">
        <f>IF(P915="","",VLOOKUP(P915,【参考】数式用2!$A$3:$C$26,3,FALSE))</f>
        <v/>
      </c>
      <c r="U915" s="664" t="s">
        <v>121</v>
      </c>
      <c r="V915" s="158"/>
      <c r="W915" s="665" t="s">
        <v>122</v>
      </c>
      <c r="X915" s="158"/>
      <c r="Y915" s="664" t="s">
        <v>123</v>
      </c>
      <c r="Z915" s="158"/>
      <c r="AA915" s="664" t="s">
        <v>122</v>
      </c>
      <c r="AB915" s="158"/>
      <c r="AC915" s="664" t="s">
        <v>124</v>
      </c>
      <c r="AD915" s="306" t="s">
        <v>125</v>
      </c>
      <c r="AE915" s="666" t="str">
        <f t="shared" si="34"/>
        <v/>
      </c>
      <c r="AF915" s="667" t="s">
        <v>126</v>
      </c>
      <c r="AG915" s="668" t="str">
        <f t="shared" si="35"/>
        <v/>
      </c>
    </row>
    <row r="916" spans="1:33" ht="36.75" customHeight="1">
      <c r="A916" s="660">
        <f t="shared" si="36"/>
        <v>906</v>
      </c>
      <c r="B916" s="1309" t="str">
        <f>IF(基本情報入力シート!C959="","",基本情報入力シート!C959)</f>
        <v/>
      </c>
      <c r="C916" s="1310"/>
      <c r="D916" s="1310"/>
      <c r="E916" s="1310"/>
      <c r="F916" s="1310"/>
      <c r="G916" s="1310"/>
      <c r="H916" s="1310"/>
      <c r="I916" s="1310"/>
      <c r="J916" s="1310"/>
      <c r="K916" s="1311"/>
      <c r="L916" s="660" t="str">
        <f>IF(基本情報入力シート!M959="","",基本情報入力シート!M959)</f>
        <v/>
      </c>
      <c r="M916" s="660" t="str">
        <f>IF(基本情報入力シート!R959="","",基本情報入力シート!R959)</f>
        <v/>
      </c>
      <c r="N916" s="660" t="str">
        <f>IF(基本情報入力シート!W959="","",基本情報入力シート!W959)</f>
        <v/>
      </c>
      <c r="O916" s="660" t="str">
        <f>IF(基本情報入力シート!X959="","",基本情報入力シート!X959)</f>
        <v/>
      </c>
      <c r="P916" s="661" t="str">
        <f>IF(基本情報入力シート!Y959="","",基本情報入力シート!Y959)</f>
        <v/>
      </c>
      <c r="Q916" s="641" t="str">
        <f>IF(基本情報入力シート!Z959="","",基本情報入力シート!Z959)</f>
        <v/>
      </c>
      <c r="R916" s="662" t="str">
        <f>IF(基本情報入力シート!AA959="","",基本情報入力シート!AA959)</f>
        <v/>
      </c>
      <c r="S916" s="157"/>
      <c r="T916" s="663" t="str">
        <f>IF(P916="","",VLOOKUP(P916,【参考】数式用2!$A$3:$C$26,3,FALSE))</f>
        <v/>
      </c>
      <c r="U916" s="664" t="s">
        <v>121</v>
      </c>
      <c r="V916" s="158"/>
      <c r="W916" s="665" t="s">
        <v>122</v>
      </c>
      <c r="X916" s="158"/>
      <c r="Y916" s="664" t="s">
        <v>123</v>
      </c>
      <c r="Z916" s="158"/>
      <c r="AA916" s="664" t="s">
        <v>122</v>
      </c>
      <c r="AB916" s="158"/>
      <c r="AC916" s="664" t="s">
        <v>124</v>
      </c>
      <c r="AD916" s="306" t="s">
        <v>125</v>
      </c>
      <c r="AE916" s="666" t="str">
        <f t="shared" si="34"/>
        <v/>
      </c>
      <c r="AF916" s="667" t="s">
        <v>126</v>
      </c>
      <c r="AG916" s="668" t="str">
        <f t="shared" si="35"/>
        <v/>
      </c>
    </row>
    <row r="917" spans="1:33" ht="36.75" customHeight="1">
      <c r="A917" s="660">
        <f t="shared" si="36"/>
        <v>907</v>
      </c>
      <c r="B917" s="1309" t="str">
        <f>IF(基本情報入力シート!C960="","",基本情報入力シート!C960)</f>
        <v/>
      </c>
      <c r="C917" s="1310"/>
      <c r="D917" s="1310"/>
      <c r="E917" s="1310"/>
      <c r="F917" s="1310"/>
      <c r="G917" s="1310"/>
      <c r="H917" s="1310"/>
      <c r="I917" s="1310"/>
      <c r="J917" s="1310"/>
      <c r="K917" s="1311"/>
      <c r="L917" s="660" t="str">
        <f>IF(基本情報入力シート!M960="","",基本情報入力シート!M960)</f>
        <v/>
      </c>
      <c r="M917" s="660" t="str">
        <f>IF(基本情報入力シート!R960="","",基本情報入力シート!R960)</f>
        <v/>
      </c>
      <c r="N917" s="660" t="str">
        <f>IF(基本情報入力シート!W960="","",基本情報入力シート!W960)</f>
        <v/>
      </c>
      <c r="O917" s="660" t="str">
        <f>IF(基本情報入力シート!X960="","",基本情報入力シート!X960)</f>
        <v/>
      </c>
      <c r="P917" s="661" t="str">
        <f>IF(基本情報入力シート!Y960="","",基本情報入力シート!Y960)</f>
        <v/>
      </c>
      <c r="Q917" s="641" t="str">
        <f>IF(基本情報入力シート!Z960="","",基本情報入力シート!Z960)</f>
        <v/>
      </c>
      <c r="R917" s="662" t="str">
        <f>IF(基本情報入力シート!AA960="","",基本情報入力シート!AA960)</f>
        <v/>
      </c>
      <c r="S917" s="157"/>
      <c r="T917" s="663" t="str">
        <f>IF(P917="","",VLOOKUP(P917,【参考】数式用2!$A$3:$C$26,3,FALSE))</f>
        <v/>
      </c>
      <c r="U917" s="664" t="s">
        <v>121</v>
      </c>
      <c r="V917" s="158"/>
      <c r="W917" s="665" t="s">
        <v>122</v>
      </c>
      <c r="X917" s="158"/>
      <c r="Y917" s="664" t="s">
        <v>123</v>
      </c>
      <c r="Z917" s="158"/>
      <c r="AA917" s="664" t="s">
        <v>122</v>
      </c>
      <c r="AB917" s="158"/>
      <c r="AC917" s="664" t="s">
        <v>124</v>
      </c>
      <c r="AD917" s="306" t="s">
        <v>125</v>
      </c>
      <c r="AE917" s="666" t="str">
        <f t="shared" si="34"/>
        <v/>
      </c>
      <c r="AF917" s="667" t="s">
        <v>126</v>
      </c>
      <c r="AG917" s="668" t="str">
        <f t="shared" si="35"/>
        <v/>
      </c>
    </row>
    <row r="918" spans="1:33" ht="36.75" customHeight="1">
      <c r="A918" s="660">
        <f t="shared" si="36"/>
        <v>908</v>
      </c>
      <c r="B918" s="1309" t="str">
        <f>IF(基本情報入力シート!C961="","",基本情報入力シート!C961)</f>
        <v/>
      </c>
      <c r="C918" s="1310"/>
      <c r="D918" s="1310"/>
      <c r="E918" s="1310"/>
      <c r="F918" s="1310"/>
      <c r="G918" s="1310"/>
      <c r="H918" s="1310"/>
      <c r="I918" s="1310"/>
      <c r="J918" s="1310"/>
      <c r="K918" s="1311"/>
      <c r="L918" s="660" t="str">
        <f>IF(基本情報入力シート!M961="","",基本情報入力シート!M961)</f>
        <v/>
      </c>
      <c r="M918" s="660" t="str">
        <f>IF(基本情報入力シート!R961="","",基本情報入力シート!R961)</f>
        <v/>
      </c>
      <c r="N918" s="660" t="str">
        <f>IF(基本情報入力シート!W961="","",基本情報入力シート!W961)</f>
        <v/>
      </c>
      <c r="O918" s="660" t="str">
        <f>IF(基本情報入力シート!X961="","",基本情報入力シート!X961)</f>
        <v/>
      </c>
      <c r="P918" s="661" t="str">
        <f>IF(基本情報入力シート!Y961="","",基本情報入力シート!Y961)</f>
        <v/>
      </c>
      <c r="Q918" s="641" t="str">
        <f>IF(基本情報入力シート!Z961="","",基本情報入力シート!Z961)</f>
        <v/>
      </c>
      <c r="R918" s="662" t="str">
        <f>IF(基本情報入力シート!AA961="","",基本情報入力シート!AA961)</f>
        <v/>
      </c>
      <c r="S918" s="157"/>
      <c r="T918" s="663" t="str">
        <f>IF(P918="","",VLOOKUP(P918,【参考】数式用2!$A$3:$C$26,3,FALSE))</f>
        <v/>
      </c>
      <c r="U918" s="664" t="s">
        <v>121</v>
      </c>
      <c r="V918" s="158"/>
      <c r="W918" s="665" t="s">
        <v>122</v>
      </c>
      <c r="X918" s="158"/>
      <c r="Y918" s="664" t="s">
        <v>123</v>
      </c>
      <c r="Z918" s="158"/>
      <c r="AA918" s="664" t="s">
        <v>122</v>
      </c>
      <c r="AB918" s="158"/>
      <c r="AC918" s="664" t="s">
        <v>124</v>
      </c>
      <c r="AD918" s="306" t="s">
        <v>125</v>
      </c>
      <c r="AE918" s="666" t="str">
        <f t="shared" si="34"/>
        <v/>
      </c>
      <c r="AF918" s="667" t="s">
        <v>126</v>
      </c>
      <c r="AG918" s="668" t="str">
        <f t="shared" si="35"/>
        <v/>
      </c>
    </row>
    <row r="919" spans="1:33" ht="36.75" customHeight="1">
      <c r="A919" s="660">
        <f t="shared" si="36"/>
        <v>909</v>
      </c>
      <c r="B919" s="1309" t="str">
        <f>IF(基本情報入力シート!C962="","",基本情報入力シート!C962)</f>
        <v/>
      </c>
      <c r="C919" s="1310"/>
      <c r="D919" s="1310"/>
      <c r="E919" s="1310"/>
      <c r="F919" s="1310"/>
      <c r="G919" s="1310"/>
      <c r="H919" s="1310"/>
      <c r="I919" s="1310"/>
      <c r="J919" s="1310"/>
      <c r="K919" s="1311"/>
      <c r="L919" s="660" t="str">
        <f>IF(基本情報入力シート!M962="","",基本情報入力シート!M962)</f>
        <v/>
      </c>
      <c r="M919" s="660" t="str">
        <f>IF(基本情報入力シート!R962="","",基本情報入力シート!R962)</f>
        <v/>
      </c>
      <c r="N919" s="660" t="str">
        <f>IF(基本情報入力シート!W962="","",基本情報入力シート!W962)</f>
        <v/>
      </c>
      <c r="O919" s="660" t="str">
        <f>IF(基本情報入力シート!X962="","",基本情報入力シート!X962)</f>
        <v/>
      </c>
      <c r="P919" s="661" t="str">
        <f>IF(基本情報入力シート!Y962="","",基本情報入力シート!Y962)</f>
        <v/>
      </c>
      <c r="Q919" s="641" t="str">
        <f>IF(基本情報入力シート!Z962="","",基本情報入力シート!Z962)</f>
        <v/>
      </c>
      <c r="R919" s="662" t="str">
        <f>IF(基本情報入力シート!AA962="","",基本情報入力シート!AA962)</f>
        <v/>
      </c>
      <c r="S919" s="157"/>
      <c r="T919" s="663" t="str">
        <f>IF(P919="","",VLOOKUP(P919,【参考】数式用2!$A$3:$C$26,3,FALSE))</f>
        <v/>
      </c>
      <c r="U919" s="664" t="s">
        <v>121</v>
      </c>
      <c r="V919" s="158"/>
      <c r="W919" s="665" t="s">
        <v>122</v>
      </c>
      <c r="X919" s="158"/>
      <c r="Y919" s="664" t="s">
        <v>123</v>
      </c>
      <c r="Z919" s="158"/>
      <c r="AA919" s="664" t="s">
        <v>122</v>
      </c>
      <c r="AB919" s="158"/>
      <c r="AC919" s="664" t="s">
        <v>124</v>
      </c>
      <c r="AD919" s="306" t="s">
        <v>125</v>
      </c>
      <c r="AE919" s="666" t="str">
        <f t="shared" si="34"/>
        <v/>
      </c>
      <c r="AF919" s="667" t="s">
        <v>126</v>
      </c>
      <c r="AG919" s="668" t="str">
        <f t="shared" si="35"/>
        <v/>
      </c>
    </row>
    <row r="920" spans="1:33" ht="36.75" customHeight="1">
      <c r="A920" s="660">
        <f t="shared" si="36"/>
        <v>910</v>
      </c>
      <c r="B920" s="1309" t="str">
        <f>IF(基本情報入力シート!C963="","",基本情報入力シート!C963)</f>
        <v/>
      </c>
      <c r="C920" s="1310"/>
      <c r="D920" s="1310"/>
      <c r="E920" s="1310"/>
      <c r="F920" s="1310"/>
      <c r="G920" s="1310"/>
      <c r="H920" s="1310"/>
      <c r="I920" s="1310"/>
      <c r="J920" s="1310"/>
      <c r="K920" s="1311"/>
      <c r="L920" s="660" t="str">
        <f>IF(基本情報入力シート!M963="","",基本情報入力シート!M963)</f>
        <v/>
      </c>
      <c r="M920" s="660" t="str">
        <f>IF(基本情報入力シート!R963="","",基本情報入力シート!R963)</f>
        <v/>
      </c>
      <c r="N920" s="660" t="str">
        <f>IF(基本情報入力シート!W963="","",基本情報入力シート!W963)</f>
        <v/>
      </c>
      <c r="O920" s="660" t="str">
        <f>IF(基本情報入力シート!X963="","",基本情報入力シート!X963)</f>
        <v/>
      </c>
      <c r="P920" s="661" t="str">
        <f>IF(基本情報入力シート!Y963="","",基本情報入力シート!Y963)</f>
        <v/>
      </c>
      <c r="Q920" s="641" t="str">
        <f>IF(基本情報入力シート!Z963="","",基本情報入力シート!Z963)</f>
        <v/>
      </c>
      <c r="R920" s="662" t="str">
        <f>IF(基本情報入力シート!AA963="","",基本情報入力シート!AA963)</f>
        <v/>
      </c>
      <c r="S920" s="157"/>
      <c r="T920" s="663" t="str">
        <f>IF(P920="","",VLOOKUP(P920,【参考】数式用2!$A$3:$C$26,3,FALSE))</f>
        <v/>
      </c>
      <c r="U920" s="664" t="s">
        <v>121</v>
      </c>
      <c r="V920" s="158"/>
      <c r="W920" s="665" t="s">
        <v>122</v>
      </c>
      <c r="X920" s="158"/>
      <c r="Y920" s="664" t="s">
        <v>123</v>
      </c>
      <c r="Z920" s="158"/>
      <c r="AA920" s="664" t="s">
        <v>122</v>
      </c>
      <c r="AB920" s="158"/>
      <c r="AC920" s="664" t="s">
        <v>124</v>
      </c>
      <c r="AD920" s="306" t="s">
        <v>125</v>
      </c>
      <c r="AE920" s="666" t="str">
        <f t="shared" si="34"/>
        <v/>
      </c>
      <c r="AF920" s="667" t="s">
        <v>126</v>
      </c>
      <c r="AG920" s="668" t="str">
        <f t="shared" si="35"/>
        <v/>
      </c>
    </row>
    <row r="921" spans="1:33" ht="36.75" customHeight="1">
      <c r="A921" s="660">
        <f t="shared" si="36"/>
        <v>911</v>
      </c>
      <c r="B921" s="1309" t="str">
        <f>IF(基本情報入力シート!C964="","",基本情報入力シート!C964)</f>
        <v/>
      </c>
      <c r="C921" s="1310"/>
      <c r="D921" s="1310"/>
      <c r="E921" s="1310"/>
      <c r="F921" s="1310"/>
      <c r="G921" s="1310"/>
      <c r="H921" s="1310"/>
      <c r="I921" s="1310"/>
      <c r="J921" s="1310"/>
      <c r="K921" s="1311"/>
      <c r="L921" s="660" t="str">
        <f>IF(基本情報入力シート!M964="","",基本情報入力シート!M964)</f>
        <v/>
      </c>
      <c r="M921" s="660" t="str">
        <f>IF(基本情報入力シート!R964="","",基本情報入力シート!R964)</f>
        <v/>
      </c>
      <c r="N921" s="660" t="str">
        <f>IF(基本情報入力シート!W964="","",基本情報入力シート!W964)</f>
        <v/>
      </c>
      <c r="O921" s="660" t="str">
        <f>IF(基本情報入力シート!X964="","",基本情報入力シート!X964)</f>
        <v/>
      </c>
      <c r="P921" s="661" t="str">
        <f>IF(基本情報入力シート!Y964="","",基本情報入力シート!Y964)</f>
        <v/>
      </c>
      <c r="Q921" s="641" t="str">
        <f>IF(基本情報入力シート!Z964="","",基本情報入力シート!Z964)</f>
        <v/>
      </c>
      <c r="R921" s="662" t="str">
        <f>IF(基本情報入力シート!AA964="","",基本情報入力シート!AA964)</f>
        <v/>
      </c>
      <c r="S921" s="157"/>
      <c r="T921" s="663" t="str">
        <f>IF(P921="","",VLOOKUP(P921,【参考】数式用2!$A$3:$C$26,3,FALSE))</f>
        <v/>
      </c>
      <c r="U921" s="664" t="s">
        <v>121</v>
      </c>
      <c r="V921" s="158"/>
      <c r="W921" s="665" t="s">
        <v>122</v>
      </c>
      <c r="X921" s="158"/>
      <c r="Y921" s="664" t="s">
        <v>123</v>
      </c>
      <c r="Z921" s="158"/>
      <c r="AA921" s="664" t="s">
        <v>122</v>
      </c>
      <c r="AB921" s="158"/>
      <c r="AC921" s="664" t="s">
        <v>124</v>
      </c>
      <c r="AD921" s="306" t="s">
        <v>125</v>
      </c>
      <c r="AE921" s="666" t="str">
        <f t="shared" si="34"/>
        <v/>
      </c>
      <c r="AF921" s="667" t="s">
        <v>126</v>
      </c>
      <c r="AG921" s="668" t="str">
        <f t="shared" si="35"/>
        <v/>
      </c>
    </row>
    <row r="922" spans="1:33" ht="36.75" customHeight="1">
      <c r="A922" s="660">
        <f t="shared" si="36"/>
        <v>912</v>
      </c>
      <c r="B922" s="1309" t="str">
        <f>IF(基本情報入力シート!C965="","",基本情報入力シート!C965)</f>
        <v/>
      </c>
      <c r="C922" s="1310"/>
      <c r="D922" s="1310"/>
      <c r="E922" s="1310"/>
      <c r="F922" s="1310"/>
      <c r="G922" s="1310"/>
      <c r="H922" s="1310"/>
      <c r="I922" s="1310"/>
      <c r="J922" s="1310"/>
      <c r="K922" s="1311"/>
      <c r="L922" s="660" t="str">
        <f>IF(基本情報入力シート!M965="","",基本情報入力シート!M965)</f>
        <v/>
      </c>
      <c r="M922" s="660" t="str">
        <f>IF(基本情報入力シート!R965="","",基本情報入力シート!R965)</f>
        <v/>
      </c>
      <c r="N922" s="660" t="str">
        <f>IF(基本情報入力シート!W965="","",基本情報入力シート!W965)</f>
        <v/>
      </c>
      <c r="O922" s="660" t="str">
        <f>IF(基本情報入力シート!X965="","",基本情報入力シート!X965)</f>
        <v/>
      </c>
      <c r="P922" s="661" t="str">
        <f>IF(基本情報入力シート!Y965="","",基本情報入力シート!Y965)</f>
        <v/>
      </c>
      <c r="Q922" s="641" t="str">
        <f>IF(基本情報入力シート!Z965="","",基本情報入力シート!Z965)</f>
        <v/>
      </c>
      <c r="R922" s="662" t="str">
        <f>IF(基本情報入力シート!AA965="","",基本情報入力シート!AA965)</f>
        <v/>
      </c>
      <c r="S922" s="157"/>
      <c r="T922" s="663" t="str">
        <f>IF(P922="","",VLOOKUP(P922,【参考】数式用2!$A$3:$C$26,3,FALSE))</f>
        <v/>
      </c>
      <c r="U922" s="664" t="s">
        <v>121</v>
      </c>
      <c r="V922" s="158"/>
      <c r="W922" s="665" t="s">
        <v>122</v>
      </c>
      <c r="X922" s="158"/>
      <c r="Y922" s="664" t="s">
        <v>123</v>
      </c>
      <c r="Z922" s="158"/>
      <c r="AA922" s="664" t="s">
        <v>122</v>
      </c>
      <c r="AB922" s="158"/>
      <c r="AC922" s="664" t="s">
        <v>124</v>
      </c>
      <c r="AD922" s="306" t="s">
        <v>125</v>
      </c>
      <c r="AE922" s="666" t="str">
        <f t="shared" si="34"/>
        <v/>
      </c>
      <c r="AF922" s="667" t="s">
        <v>126</v>
      </c>
      <c r="AG922" s="668" t="str">
        <f t="shared" si="35"/>
        <v/>
      </c>
    </row>
    <row r="923" spans="1:33" ht="36.75" customHeight="1">
      <c r="A923" s="660">
        <f t="shared" si="36"/>
        <v>913</v>
      </c>
      <c r="B923" s="1309" t="str">
        <f>IF(基本情報入力シート!C966="","",基本情報入力シート!C966)</f>
        <v/>
      </c>
      <c r="C923" s="1310"/>
      <c r="D923" s="1310"/>
      <c r="E923" s="1310"/>
      <c r="F923" s="1310"/>
      <c r="G923" s="1310"/>
      <c r="H923" s="1310"/>
      <c r="I923" s="1310"/>
      <c r="J923" s="1310"/>
      <c r="K923" s="1311"/>
      <c r="L923" s="660" t="str">
        <f>IF(基本情報入力シート!M966="","",基本情報入力シート!M966)</f>
        <v/>
      </c>
      <c r="M923" s="660" t="str">
        <f>IF(基本情報入力シート!R966="","",基本情報入力シート!R966)</f>
        <v/>
      </c>
      <c r="N923" s="660" t="str">
        <f>IF(基本情報入力シート!W966="","",基本情報入力シート!W966)</f>
        <v/>
      </c>
      <c r="O923" s="660" t="str">
        <f>IF(基本情報入力シート!X966="","",基本情報入力シート!X966)</f>
        <v/>
      </c>
      <c r="P923" s="661" t="str">
        <f>IF(基本情報入力シート!Y966="","",基本情報入力シート!Y966)</f>
        <v/>
      </c>
      <c r="Q923" s="641" t="str">
        <f>IF(基本情報入力シート!Z966="","",基本情報入力シート!Z966)</f>
        <v/>
      </c>
      <c r="R923" s="662" t="str">
        <f>IF(基本情報入力シート!AA966="","",基本情報入力シート!AA966)</f>
        <v/>
      </c>
      <c r="S923" s="157"/>
      <c r="T923" s="663" t="str">
        <f>IF(P923="","",VLOOKUP(P923,【参考】数式用2!$A$3:$C$26,3,FALSE))</f>
        <v/>
      </c>
      <c r="U923" s="664" t="s">
        <v>121</v>
      </c>
      <c r="V923" s="158"/>
      <c r="W923" s="665" t="s">
        <v>122</v>
      </c>
      <c r="X923" s="158"/>
      <c r="Y923" s="664" t="s">
        <v>123</v>
      </c>
      <c r="Z923" s="158"/>
      <c r="AA923" s="664" t="s">
        <v>122</v>
      </c>
      <c r="AB923" s="158"/>
      <c r="AC923" s="664" t="s">
        <v>124</v>
      </c>
      <c r="AD923" s="306" t="s">
        <v>125</v>
      </c>
      <c r="AE923" s="666" t="str">
        <f t="shared" si="34"/>
        <v/>
      </c>
      <c r="AF923" s="667" t="s">
        <v>126</v>
      </c>
      <c r="AG923" s="668" t="str">
        <f t="shared" si="35"/>
        <v/>
      </c>
    </row>
    <row r="924" spans="1:33" ht="36.75" customHeight="1">
      <c r="A924" s="660">
        <f t="shared" si="36"/>
        <v>914</v>
      </c>
      <c r="B924" s="1309" t="str">
        <f>IF(基本情報入力シート!C967="","",基本情報入力シート!C967)</f>
        <v/>
      </c>
      <c r="C924" s="1310"/>
      <c r="D924" s="1310"/>
      <c r="E924" s="1310"/>
      <c r="F924" s="1310"/>
      <c r="G924" s="1310"/>
      <c r="H924" s="1310"/>
      <c r="I924" s="1310"/>
      <c r="J924" s="1310"/>
      <c r="K924" s="1311"/>
      <c r="L924" s="660" t="str">
        <f>IF(基本情報入力シート!M967="","",基本情報入力シート!M967)</f>
        <v/>
      </c>
      <c r="M924" s="660" t="str">
        <f>IF(基本情報入力シート!R967="","",基本情報入力シート!R967)</f>
        <v/>
      </c>
      <c r="N924" s="660" t="str">
        <f>IF(基本情報入力シート!W967="","",基本情報入力シート!W967)</f>
        <v/>
      </c>
      <c r="O924" s="660" t="str">
        <f>IF(基本情報入力シート!X967="","",基本情報入力シート!X967)</f>
        <v/>
      </c>
      <c r="P924" s="661" t="str">
        <f>IF(基本情報入力シート!Y967="","",基本情報入力シート!Y967)</f>
        <v/>
      </c>
      <c r="Q924" s="641" t="str">
        <f>IF(基本情報入力シート!Z967="","",基本情報入力シート!Z967)</f>
        <v/>
      </c>
      <c r="R924" s="662" t="str">
        <f>IF(基本情報入力シート!AA967="","",基本情報入力シート!AA967)</f>
        <v/>
      </c>
      <c r="S924" s="157"/>
      <c r="T924" s="663" t="str">
        <f>IF(P924="","",VLOOKUP(P924,【参考】数式用2!$A$3:$C$26,3,FALSE))</f>
        <v/>
      </c>
      <c r="U924" s="664" t="s">
        <v>121</v>
      </c>
      <c r="V924" s="158"/>
      <c r="W924" s="665" t="s">
        <v>122</v>
      </c>
      <c r="X924" s="158"/>
      <c r="Y924" s="664" t="s">
        <v>123</v>
      </c>
      <c r="Z924" s="158"/>
      <c r="AA924" s="664" t="s">
        <v>122</v>
      </c>
      <c r="AB924" s="158"/>
      <c r="AC924" s="664" t="s">
        <v>124</v>
      </c>
      <c r="AD924" s="306" t="s">
        <v>125</v>
      </c>
      <c r="AE924" s="666" t="str">
        <f t="shared" si="34"/>
        <v/>
      </c>
      <c r="AF924" s="667" t="s">
        <v>126</v>
      </c>
      <c r="AG924" s="668" t="str">
        <f t="shared" si="35"/>
        <v/>
      </c>
    </row>
    <row r="925" spans="1:33" ht="36.75" customHeight="1">
      <c r="A925" s="660">
        <f t="shared" si="36"/>
        <v>915</v>
      </c>
      <c r="B925" s="1309" t="str">
        <f>IF(基本情報入力シート!C968="","",基本情報入力シート!C968)</f>
        <v/>
      </c>
      <c r="C925" s="1310"/>
      <c r="D925" s="1310"/>
      <c r="E925" s="1310"/>
      <c r="F925" s="1310"/>
      <c r="G925" s="1310"/>
      <c r="H925" s="1310"/>
      <c r="I925" s="1310"/>
      <c r="J925" s="1310"/>
      <c r="K925" s="1311"/>
      <c r="L925" s="660" t="str">
        <f>IF(基本情報入力シート!M968="","",基本情報入力シート!M968)</f>
        <v/>
      </c>
      <c r="M925" s="660" t="str">
        <f>IF(基本情報入力シート!R968="","",基本情報入力シート!R968)</f>
        <v/>
      </c>
      <c r="N925" s="660" t="str">
        <f>IF(基本情報入力シート!W968="","",基本情報入力シート!W968)</f>
        <v/>
      </c>
      <c r="O925" s="660" t="str">
        <f>IF(基本情報入力シート!X968="","",基本情報入力シート!X968)</f>
        <v/>
      </c>
      <c r="P925" s="661" t="str">
        <f>IF(基本情報入力シート!Y968="","",基本情報入力シート!Y968)</f>
        <v/>
      </c>
      <c r="Q925" s="641" t="str">
        <f>IF(基本情報入力シート!Z968="","",基本情報入力シート!Z968)</f>
        <v/>
      </c>
      <c r="R925" s="662" t="str">
        <f>IF(基本情報入力シート!AA968="","",基本情報入力シート!AA968)</f>
        <v/>
      </c>
      <c r="S925" s="157"/>
      <c r="T925" s="663" t="str">
        <f>IF(P925="","",VLOOKUP(P925,【参考】数式用2!$A$3:$C$26,3,FALSE))</f>
        <v/>
      </c>
      <c r="U925" s="664" t="s">
        <v>121</v>
      </c>
      <c r="V925" s="158"/>
      <c r="W925" s="665" t="s">
        <v>122</v>
      </c>
      <c r="X925" s="158"/>
      <c r="Y925" s="664" t="s">
        <v>123</v>
      </c>
      <c r="Z925" s="158"/>
      <c r="AA925" s="664" t="s">
        <v>122</v>
      </c>
      <c r="AB925" s="158"/>
      <c r="AC925" s="664" t="s">
        <v>124</v>
      </c>
      <c r="AD925" s="306" t="s">
        <v>125</v>
      </c>
      <c r="AE925" s="666" t="str">
        <f t="shared" si="34"/>
        <v/>
      </c>
      <c r="AF925" s="667" t="s">
        <v>126</v>
      </c>
      <c r="AG925" s="668" t="str">
        <f t="shared" si="35"/>
        <v/>
      </c>
    </row>
    <row r="926" spans="1:33" ht="36.75" customHeight="1">
      <c r="A926" s="660">
        <f t="shared" si="36"/>
        <v>916</v>
      </c>
      <c r="B926" s="1309" t="str">
        <f>IF(基本情報入力シート!C969="","",基本情報入力シート!C969)</f>
        <v/>
      </c>
      <c r="C926" s="1310"/>
      <c r="D926" s="1310"/>
      <c r="E926" s="1310"/>
      <c r="F926" s="1310"/>
      <c r="G926" s="1310"/>
      <c r="H926" s="1310"/>
      <c r="I926" s="1310"/>
      <c r="J926" s="1310"/>
      <c r="K926" s="1311"/>
      <c r="L926" s="660" t="str">
        <f>IF(基本情報入力シート!M969="","",基本情報入力シート!M969)</f>
        <v/>
      </c>
      <c r="M926" s="660" t="str">
        <f>IF(基本情報入力シート!R969="","",基本情報入力シート!R969)</f>
        <v/>
      </c>
      <c r="N926" s="660" t="str">
        <f>IF(基本情報入力シート!W969="","",基本情報入力シート!W969)</f>
        <v/>
      </c>
      <c r="O926" s="660" t="str">
        <f>IF(基本情報入力シート!X969="","",基本情報入力シート!X969)</f>
        <v/>
      </c>
      <c r="P926" s="661" t="str">
        <f>IF(基本情報入力シート!Y969="","",基本情報入力シート!Y969)</f>
        <v/>
      </c>
      <c r="Q926" s="641" t="str">
        <f>IF(基本情報入力シート!Z969="","",基本情報入力シート!Z969)</f>
        <v/>
      </c>
      <c r="R926" s="662" t="str">
        <f>IF(基本情報入力シート!AA969="","",基本情報入力シート!AA969)</f>
        <v/>
      </c>
      <c r="S926" s="157"/>
      <c r="T926" s="663" t="str">
        <f>IF(P926="","",VLOOKUP(P926,【参考】数式用2!$A$3:$C$26,3,FALSE))</f>
        <v/>
      </c>
      <c r="U926" s="664" t="s">
        <v>121</v>
      </c>
      <c r="V926" s="158"/>
      <c r="W926" s="665" t="s">
        <v>122</v>
      </c>
      <c r="X926" s="158"/>
      <c r="Y926" s="664" t="s">
        <v>123</v>
      </c>
      <c r="Z926" s="158"/>
      <c r="AA926" s="664" t="s">
        <v>122</v>
      </c>
      <c r="AB926" s="158"/>
      <c r="AC926" s="664" t="s">
        <v>124</v>
      </c>
      <c r="AD926" s="306" t="s">
        <v>125</v>
      </c>
      <c r="AE926" s="666" t="str">
        <f t="shared" si="34"/>
        <v/>
      </c>
      <c r="AF926" s="667" t="s">
        <v>126</v>
      </c>
      <c r="AG926" s="668" t="str">
        <f t="shared" si="35"/>
        <v/>
      </c>
    </row>
    <row r="927" spans="1:33" ht="36.75" customHeight="1">
      <c r="A927" s="660">
        <f t="shared" si="36"/>
        <v>917</v>
      </c>
      <c r="B927" s="1309" t="str">
        <f>IF(基本情報入力シート!C970="","",基本情報入力シート!C970)</f>
        <v/>
      </c>
      <c r="C927" s="1310"/>
      <c r="D927" s="1310"/>
      <c r="E927" s="1310"/>
      <c r="F927" s="1310"/>
      <c r="G927" s="1310"/>
      <c r="H927" s="1310"/>
      <c r="I927" s="1310"/>
      <c r="J927" s="1310"/>
      <c r="K927" s="1311"/>
      <c r="L927" s="660" t="str">
        <f>IF(基本情報入力シート!M970="","",基本情報入力シート!M970)</f>
        <v/>
      </c>
      <c r="M927" s="660" t="str">
        <f>IF(基本情報入力シート!R970="","",基本情報入力シート!R970)</f>
        <v/>
      </c>
      <c r="N927" s="660" t="str">
        <f>IF(基本情報入力シート!W970="","",基本情報入力シート!W970)</f>
        <v/>
      </c>
      <c r="O927" s="660" t="str">
        <f>IF(基本情報入力シート!X970="","",基本情報入力シート!X970)</f>
        <v/>
      </c>
      <c r="P927" s="661" t="str">
        <f>IF(基本情報入力シート!Y970="","",基本情報入力シート!Y970)</f>
        <v/>
      </c>
      <c r="Q927" s="641" t="str">
        <f>IF(基本情報入力シート!Z970="","",基本情報入力シート!Z970)</f>
        <v/>
      </c>
      <c r="R927" s="662" t="str">
        <f>IF(基本情報入力シート!AA970="","",基本情報入力シート!AA970)</f>
        <v/>
      </c>
      <c r="S927" s="157"/>
      <c r="T927" s="663" t="str">
        <f>IF(P927="","",VLOOKUP(P927,【参考】数式用2!$A$3:$C$26,3,FALSE))</f>
        <v/>
      </c>
      <c r="U927" s="664" t="s">
        <v>121</v>
      </c>
      <c r="V927" s="158"/>
      <c r="W927" s="665" t="s">
        <v>122</v>
      </c>
      <c r="X927" s="158"/>
      <c r="Y927" s="664" t="s">
        <v>123</v>
      </c>
      <c r="Z927" s="158"/>
      <c r="AA927" s="664" t="s">
        <v>122</v>
      </c>
      <c r="AB927" s="158"/>
      <c r="AC927" s="664" t="s">
        <v>124</v>
      </c>
      <c r="AD927" s="306" t="s">
        <v>125</v>
      </c>
      <c r="AE927" s="666" t="str">
        <f t="shared" si="34"/>
        <v/>
      </c>
      <c r="AF927" s="667" t="s">
        <v>126</v>
      </c>
      <c r="AG927" s="668" t="str">
        <f t="shared" si="35"/>
        <v/>
      </c>
    </row>
    <row r="928" spans="1:33" ht="36.75" customHeight="1">
      <c r="A928" s="660">
        <f t="shared" si="36"/>
        <v>918</v>
      </c>
      <c r="B928" s="1309" t="str">
        <f>IF(基本情報入力シート!C971="","",基本情報入力シート!C971)</f>
        <v/>
      </c>
      <c r="C928" s="1310"/>
      <c r="D928" s="1310"/>
      <c r="E928" s="1310"/>
      <c r="F928" s="1310"/>
      <c r="G928" s="1310"/>
      <c r="H928" s="1310"/>
      <c r="I928" s="1310"/>
      <c r="J928" s="1310"/>
      <c r="K928" s="1311"/>
      <c r="L928" s="660" t="str">
        <f>IF(基本情報入力シート!M971="","",基本情報入力シート!M971)</f>
        <v/>
      </c>
      <c r="M928" s="660" t="str">
        <f>IF(基本情報入力シート!R971="","",基本情報入力シート!R971)</f>
        <v/>
      </c>
      <c r="N928" s="660" t="str">
        <f>IF(基本情報入力シート!W971="","",基本情報入力シート!W971)</f>
        <v/>
      </c>
      <c r="O928" s="660" t="str">
        <f>IF(基本情報入力シート!X971="","",基本情報入力シート!X971)</f>
        <v/>
      </c>
      <c r="P928" s="661" t="str">
        <f>IF(基本情報入力シート!Y971="","",基本情報入力シート!Y971)</f>
        <v/>
      </c>
      <c r="Q928" s="641" t="str">
        <f>IF(基本情報入力シート!Z971="","",基本情報入力シート!Z971)</f>
        <v/>
      </c>
      <c r="R928" s="662" t="str">
        <f>IF(基本情報入力シート!AA971="","",基本情報入力シート!AA971)</f>
        <v/>
      </c>
      <c r="S928" s="157"/>
      <c r="T928" s="663" t="str">
        <f>IF(P928="","",VLOOKUP(P928,【参考】数式用2!$A$3:$C$26,3,FALSE))</f>
        <v/>
      </c>
      <c r="U928" s="664" t="s">
        <v>121</v>
      </c>
      <c r="V928" s="158"/>
      <c r="W928" s="665" t="s">
        <v>122</v>
      </c>
      <c r="X928" s="158"/>
      <c r="Y928" s="664" t="s">
        <v>123</v>
      </c>
      <c r="Z928" s="158"/>
      <c r="AA928" s="664" t="s">
        <v>122</v>
      </c>
      <c r="AB928" s="158"/>
      <c r="AC928" s="664" t="s">
        <v>124</v>
      </c>
      <c r="AD928" s="306" t="s">
        <v>125</v>
      </c>
      <c r="AE928" s="666" t="str">
        <f t="shared" si="34"/>
        <v/>
      </c>
      <c r="AF928" s="667" t="s">
        <v>126</v>
      </c>
      <c r="AG928" s="668" t="str">
        <f t="shared" si="35"/>
        <v/>
      </c>
    </row>
    <row r="929" spans="1:33" ht="36.75" customHeight="1">
      <c r="A929" s="660">
        <f t="shared" si="36"/>
        <v>919</v>
      </c>
      <c r="B929" s="1309" t="str">
        <f>IF(基本情報入力シート!C972="","",基本情報入力シート!C972)</f>
        <v/>
      </c>
      <c r="C929" s="1310"/>
      <c r="D929" s="1310"/>
      <c r="E929" s="1310"/>
      <c r="F929" s="1310"/>
      <c r="G929" s="1310"/>
      <c r="H929" s="1310"/>
      <c r="I929" s="1310"/>
      <c r="J929" s="1310"/>
      <c r="K929" s="1311"/>
      <c r="L929" s="660" t="str">
        <f>IF(基本情報入力シート!M972="","",基本情報入力シート!M972)</f>
        <v/>
      </c>
      <c r="M929" s="660" t="str">
        <f>IF(基本情報入力シート!R972="","",基本情報入力シート!R972)</f>
        <v/>
      </c>
      <c r="N929" s="660" t="str">
        <f>IF(基本情報入力シート!W972="","",基本情報入力シート!W972)</f>
        <v/>
      </c>
      <c r="O929" s="660" t="str">
        <f>IF(基本情報入力シート!X972="","",基本情報入力シート!X972)</f>
        <v/>
      </c>
      <c r="P929" s="661" t="str">
        <f>IF(基本情報入力シート!Y972="","",基本情報入力シート!Y972)</f>
        <v/>
      </c>
      <c r="Q929" s="641" t="str">
        <f>IF(基本情報入力シート!Z972="","",基本情報入力シート!Z972)</f>
        <v/>
      </c>
      <c r="R929" s="662" t="str">
        <f>IF(基本情報入力シート!AA972="","",基本情報入力シート!AA972)</f>
        <v/>
      </c>
      <c r="S929" s="157"/>
      <c r="T929" s="663" t="str">
        <f>IF(P929="","",VLOOKUP(P929,【参考】数式用2!$A$3:$C$26,3,FALSE))</f>
        <v/>
      </c>
      <c r="U929" s="664" t="s">
        <v>121</v>
      </c>
      <c r="V929" s="158"/>
      <c r="W929" s="665" t="s">
        <v>122</v>
      </c>
      <c r="X929" s="158"/>
      <c r="Y929" s="664" t="s">
        <v>123</v>
      </c>
      <c r="Z929" s="158"/>
      <c r="AA929" s="664" t="s">
        <v>122</v>
      </c>
      <c r="AB929" s="158"/>
      <c r="AC929" s="664" t="s">
        <v>124</v>
      </c>
      <c r="AD929" s="306" t="s">
        <v>125</v>
      </c>
      <c r="AE929" s="666" t="str">
        <f t="shared" si="34"/>
        <v/>
      </c>
      <c r="AF929" s="667" t="s">
        <v>126</v>
      </c>
      <c r="AG929" s="668" t="str">
        <f t="shared" si="35"/>
        <v/>
      </c>
    </row>
    <row r="930" spans="1:33" ht="36.75" customHeight="1">
      <c r="A930" s="660">
        <f t="shared" si="36"/>
        <v>920</v>
      </c>
      <c r="B930" s="1309" t="str">
        <f>IF(基本情報入力シート!C973="","",基本情報入力シート!C973)</f>
        <v/>
      </c>
      <c r="C930" s="1310"/>
      <c r="D930" s="1310"/>
      <c r="E930" s="1310"/>
      <c r="F930" s="1310"/>
      <c r="G930" s="1310"/>
      <c r="H930" s="1310"/>
      <c r="I930" s="1310"/>
      <c r="J930" s="1310"/>
      <c r="K930" s="1311"/>
      <c r="L930" s="660" t="str">
        <f>IF(基本情報入力シート!M973="","",基本情報入力シート!M973)</f>
        <v/>
      </c>
      <c r="M930" s="660" t="str">
        <f>IF(基本情報入力シート!R973="","",基本情報入力シート!R973)</f>
        <v/>
      </c>
      <c r="N930" s="660" t="str">
        <f>IF(基本情報入力シート!W973="","",基本情報入力シート!W973)</f>
        <v/>
      </c>
      <c r="O930" s="660" t="str">
        <f>IF(基本情報入力シート!X973="","",基本情報入力シート!X973)</f>
        <v/>
      </c>
      <c r="P930" s="661" t="str">
        <f>IF(基本情報入力シート!Y973="","",基本情報入力シート!Y973)</f>
        <v/>
      </c>
      <c r="Q930" s="641" t="str">
        <f>IF(基本情報入力シート!Z973="","",基本情報入力シート!Z973)</f>
        <v/>
      </c>
      <c r="R930" s="662" t="str">
        <f>IF(基本情報入力シート!AA973="","",基本情報入力シート!AA973)</f>
        <v/>
      </c>
      <c r="S930" s="157"/>
      <c r="T930" s="663" t="str">
        <f>IF(P930="","",VLOOKUP(P930,【参考】数式用2!$A$3:$C$26,3,FALSE))</f>
        <v/>
      </c>
      <c r="U930" s="664" t="s">
        <v>121</v>
      </c>
      <c r="V930" s="158"/>
      <c r="W930" s="665" t="s">
        <v>122</v>
      </c>
      <c r="X930" s="158"/>
      <c r="Y930" s="664" t="s">
        <v>123</v>
      </c>
      <c r="Z930" s="158"/>
      <c r="AA930" s="664" t="s">
        <v>122</v>
      </c>
      <c r="AB930" s="158"/>
      <c r="AC930" s="664" t="s">
        <v>124</v>
      </c>
      <c r="AD930" s="306" t="s">
        <v>125</v>
      </c>
      <c r="AE930" s="666" t="str">
        <f t="shared" si="34"/>
        <v/>
      </c>
      <c r="AF930" s="667" t="s">
        <v>126</v>
      </c>
      <c r="AG930" s="668" t="str">
        <f t="shared" si="35"/>
        <v/>
      </c>
    </row>
    <row r="931" spans="1:33" ht="36.75" customHeight="1">
      <c r="A931" s="660">
        <f t="shared" si="36"/>
        <v>921</v>
      </c>
      <c r="B931" s="1309" t="str">
        <f>IF(基本情報入力シート!C974="","",基本情報入力シート!C974)</f>
        <v/>
      </c>
      <c r="C931" s="1310"/>
      <c r="D931" s="1310"/>
      <c r="E931" s="1310"/>
      <c r="F931" s="1310"/>
      <c r="G931" s="1310"/>
      <c r="H931" s="1310"/>
      <c r="I931" s="1310"/>
      <c r="J931" s="1310"/>
      <c r="K931" s="1311"/>
      <c r="L931" s="660" t="str">
        <f>IF(基本情報入力シート!M974="","",基本情報入力シート!M974)</f>
        <v/>
      </c>
      <c r="M931" s="660" t="str">
        <f>IF(基本情報入力シート!R974="","",基本情報入力シート!R974)</f>
        <v/>
      </c>
      <c r="N931" s="660" t="str">
        <f>IF(基本情報入力シート!W974="","",基本情報入力シート!W974)</f>
        <v/>
      </c>
      <c r="O931" s="660" t="str">
        <f>IF(基本情報入力シート!X974="","",基本情報入力シート!X974)</f>
        <v/>
      </c>
      <c r="P931" s="661" t="str">
        <f>IF(基本情報入力シート!Y974="","",基本情報入力シート!Y974)</f>
        <v/>
      </c>
      <c r="Q931" s="641" t="str">
        <f>IF(基本情報入力シート!Z974="","",基本情報入力シート!Z974)</f>
        <v/>
      </c>
      <c r="R931" s="662" t="str">
        <f>IF(基本情報入力シート!AA974="","",基本情報入力シート!AA974)</f>
        <v/>
      </c>
      <c r="S931" s="157"/>
      <c r="T931" s="663" t="str">
        <f>IF(P931="","",VLOOKUP(P931,【参考】数式用2!$A$3:$C$26,3,FALSE))</f>
        <v/>
      </c>
      <c r="U931" s="664" t="s">
        <v>121</v>
      </c>
      <c r="V931" s="158"/>
      <c r="W931" s="665" t="s">
        <v>122</v>
      </c>
      <c r="X931" s="158"/>
      <c r="Y931" s="664" t="s">
        <v>123</v>
      </c>
      <c r="Z931" s="158"/>
      <c r="AA931" s="664" t="s">
        <v>122</v>
      </c>
      <c r="AB931" s="158"/>
      <c r="AC931" s="664" t="s">
        <v>124</v>
      </c>
      <c r="AD931" s="306" t="s">
        <v>125</v>
      </c>
      <c r="AE931" s="666" t="str">
        <f t="shared" si="34"/>
        <v/>
      </c>
      <c r="AF931" s="667" t="s">
        <v>126</v>
      </c>
      <c r="AG931" s="668" t="str">
        <f t="shared" si="35"/>
        <v/>
      </c>
    </row>
    <row r="932" spans="1:33" ht="36.75" customHeight="1">
      <c r="A932" s="660">
        <f t="shared" si="36"/>
        <v>922</v>
      </c>
      <c r="B932" s="1309" t="str">
        <f>IF(基本情報入力シート!C975="","",基本情報入力シート!C975)</f>
        <v/>
      </c>
      <c r="C932" s="1310"/>
      <c r="D932" s="1310"/>
      <c r="E932" s="1310"/>
      <c r="F932" s="1310"/>
      <c r="G932" s="1310"/>
      <c r="H932" s="1310"/>
      <c r="I932" s="1310"/>
      <c r="J932" s="1310"/>
      <c r="K932" s="1311"/>
      <c r="L932" s="660" t="str">
        <f>IF(基本情報入力シート!M975="","",基本情報入力シート!M975)</f>
        <v/>
      </c>
      <c r="M932" s="660" t="str">
        <f>IF(基本情報入力シート!R975="","",基本情報入力シート!R975)</f>
        <v/>
      </c>
      <c r="N932" s="660" t="str">
        <f>IF(基本情報入力シート!W975="","",基本情報入力シート!W975)</f>
        <v/>
      </c>
      <c r="O932" s="660" t="str">
        <f>IF(基本情報入力シート!X975="","",基本情報入力シート!X975)</f>
        <v/>
      </c>
      <c r="P932" s="661" t="str">
        <f>IF(基本情報入力シート!Y975="","",基本情報入力シート!Y975)</f>
        <v/>
      </c>
      <c r="Q932" s="641" t="str">
        <f>IF(基本情報入力シート!Z975="","",基本情報入力シート!Z975)</f>
        <v/>
      </c>
      <c r="R932" s="662" t="str">
        <f>IF(基本情報入力シート!AA975="","",基本情報入力シート!AA975)</f>
        <v/>
      </c>
      <c r="S932" s="157"/>
      <c r="T932" s="663" t="str">
        <f>IF(P932="","",VLOOKUP(P932,【参考】数式用2!$A$3:$C$26,3,FALSE))</f>
        <v/>
      </c>
      <c r="U932" s="664" t="s">
        <v>121</v>
      </c>
      <c r="V932" s="158"/>
      <c r="W932" s="665" t="s">
        <v>122</v>
      </c>
      <c r="X932" s="158"/>
      <c r="Y932" s="664" t="s">
        <v>123</v>
      </c>
      <c r="Z932" s="158"/>
      <c r="AA932" s="664" t="s">
        <v>122</v>
      </c>
      <c r="AB932" s="158"/>
      <c r="AC932" s="664" t="s">
        <v>124</v>
      </c>
      <c r="AD932" s="306" t="s">
        <v>125</v>
      </c>
      <c r="AE932" s="666" t="str">
        <f t="shared" si="34"/>
        <v/>
      </c>
      <c r="AF932" s="667" t="s">
        <v>126</v>
      </c>
      <c r="AG932" s="668" t="str">
        <f t="shared" si="35"/>
        <v/>
      </c>
    </row>
    <row r="933" spans="1:33" ht="36.75" customHeight="1">
      <c r="A933" s="660">
        <f t="shared" si="36"/>
        <v>923</v>
      </c>
      <c r="B933" s="1309" t="str">
        <f>IF(基本情報入力シート!C976="","",基本情報入力シート!C976)</f>
        <v/>
      </c>
      <c r="C933" s="1310"/>
      <c r="D933" s="1310"/>
      <c r="E933" s="1310"/>
      <c r="F933" s="1310"/>
      <c r="G933" s="1310"/>
      <c r="H933" s="1310"/>
      <c r="I933" s="1310"/>
      <c r="J933" s="1310"/>
      <c r="K933" s="1311"/>
      <c r="L933" s="660" t="str">
        <f>IF(基本情報入力シート!M976="","",基本情報入力シート!M976)</f>
        <v/>
      </c>
      <c r="M933" s="660" t="str">
        <f>IF(基本情報入力シート!R976="","",基本情報入力シート!R976)</f>
        <v/>
      </c>
      <c r="N933" s="660" t="str">
        <f>IF(基本情報入力シート!W976="","",基本情報入力シート!W976)</f>
        <v/>
      </c>
      <c r="O933" s="660" t="str">
        <f>IF(基本情報入力シート!X976="","",基本情報入力シート!X976)</f>
        <v/>
      </c>
      <c r="P933" s="661" t="str">
        <f>IF(基本情報入力シート!Y976="","",基本情報入力シート!Y976)</f>
        <v/>
      </c>
      <c r="Q933" s="641" t="str">
        <f>IF(基本情報入力シート!Z976="","",基本情報入力シート!Z976)</f>
        <v/>
      </c>
      <c r="R933" s="662" t="str">
        <f>IF(基本情報入力シート!AA976="","",基本情報入力シート!AA976)</f>
        <v/>
      </c>
      <c r="S933" s="157"/>
      <c r="T933" s="663" t="str">
        <f>IF(P933="","",VLOOKUP(P933,【参考】数式用2!$A$3:$C$26,3,FALSE))</f>
        <v/>
      </c>
      <c r="U933" s="664" t="s">
        <v>121</v>
      </c>
      <c r="V933" s="158"/>
      <c r="W933" s="665" t="s">
        <v>122</v>
      </c>
      <c r="X933" s="158"/>
      <c r="Y933" s="664" t="s">
        <v>123</v>
      </c>
      <c r="Z933" s="158"/>
      <c r="AA933" s="664" t="s">
        <v>122</v>
      </c>
      <c r="AB933" s="158"/>
      <c r="AC933" s="664" t="s">
        <v>124</v>
      </c>
      <c r="AD933" s="306" t="s">
        <v>125</v>
      </c>
      <c r="AE933" s="666" t="str">
        <f t="shared" si="34"/>
        <v/>
      </c>
      <c r="AF933" s="667" t="s">
        <v>126</v>
      </c>
      <c r="AG933" s="668" t="str">
        <f t="shared" si="35"/>
        <v/>
      </c>
    </row>
    <row r="934" spans="1:33" ht="36.75" customHeight="1">
      <c r="A934" s="660">
        <f t="shared" si="36"/>
        <v>924</v>
      </c>
      <c r="B934" s="1309" t="str">
        <f>IF(基本情報入力シート!C977="","",基本情報入力シート!C977)</f>
        <v/>
      </c>
      <c r="C934" s="1310"/>
      <c r="D934" s="1310"/>
      <c r="E934" s="1310"/>
      <c r="F934" s="1310"/>
      <c r="G934" s="1310"/>
      <c r="H934" s="1310"/>
      <c r="I934" s="1310"/>
      <c r="J934" s="1310"/>
      <c r="K934" s="1311"/>
      <c r="L934" s="660" t="str">
        <f>IF(基本情報入力シート!M977="","",基本情報入力シート!M977)</f>
        <v/>
      </c>
      <c r="M934" s="660" t="str">
        <f>IF(基本情報入力シート!R977="","",基本情報入力シート!R977)</f>
        <v/>
      </c>
      <c r="N934" s="660" t="str">
        <f>IF(基本情報入力シート!W977="","",基本情報入力シート!W977)</f>
        <v/>
      </c>
      <c r="O934" s="660" t="str">
        <f>IF(基本情報入力シート!X977="","",基本情報入力シート!X977)</f>
        <v/>
      </c>
      <c r="P934" s="661" t="str">
        <f>IF(基本情報入力シート!Y977="","",基本情報入力シート!Y977)</f>
        <v/>
      </c>
      <c r="Q934" s="641" t="str">
        <f>IF(基本情報入力シート!Z977="","",基本情報入力シート!Z977)</f>
        <v/>
      </c>
      <c r="R934" s="662" t="str">
        <f>IF(基本情報入力シート!AA977="","",基本情報入力シート!AA977)</f>
        <v/>
      </c>
      <c r="S934" s="157"/>
      <c r="T934" s="663" t="str">
        <f>IF(P934="","",VLOOKUP(P934,【参考】数式用2!$A$3:$C$26,3,FALSE))</f>
        <v/>
      </c>
      <c r="U934" s="664" t="s">
        <v>121</v>
      </c>
      <c r="V934" s="158"/>
      <c r="W934" s="665" t="s">
        <v>122</v>
      </c>
      <c r="X934" s="158"/>
      <c r="Y934" s="664" t="s">
        <v>123</v>
      </c>
      <c r="Z934" s="158"/>
      <c r="AA934" s="664" t="s">
        <v>122</v>
      </c>
      <c r="AB934" s="158"/>
      <c r="AC934" s="664" t="s">
        <v>124</v>
      </c>
      <c r="AD934" s="306" t="s">
        <v>125</v>
      </c>
      <c r="AE934" s="666" t="str">
        <f t="shared" si="34"/>
        <v/>
      </c>
      <c r="AF934" s="667" t="s">
        <v>126</v>
      </c>
      <c r="AG934" s="668" t="str">
        <f t="shared" si="35"/>
        <v/>
      </c>
    </row>
    <row r="935" spans="1:33" ht="36.75" customHeight="1">
      <c r="A935" s="660">
        <f t="shared" si="36"/>
        <v>925</v>
      </c>
      <c r="B935" s="1309" t="str">
        <f>IF(基本情報入力シート!C978="","",基本情報入力シート!C978)</f>
        <v/>
      </c>
      <c r="C935" s="1310"/>
      <c r="D935" s="1310"/>
      <c r="E935" s="1310"/>
      <c r="F935" s="1310"/>
      <c r="G935" s="1310"/>
      <c r="H935" s="1310"/>
      <c r="I935" s="1310"/>
      <c r="J935" s="1310"/>
      <c r="K935" s="1311"/>
      <c r="L935" s="660" t="str">
        <f>IF(基本情報入力シート!M978="","",基本情報入力シート!M978)</f>
        <v/>
      </c>
      <c r="M935" s="660" t="str">
        <f>IF(基本情報入力シート!R978="","",基本情報入力シート!R978)</f>
        <v/>
      </c>
      <c r="N935" s="660" t="str">
        <f>IF(基本情報入力シート!W978="","",基本情報入力シート!W978)</f>
        <v/>
      </c>
      <c r="O935" s="660" t="str">
        <f>IF(基本情報入力シート!X978="","",基本情報入力シート!X978)</f>
        <v/>
      </c>
      <c r="P935" s="661" t="str">
        <f>IF(基本情報入力シート!Y978="","",基本情報入力シート!Y978)</f>
        <v/>
      </c>
      <c r="Q935" s="641" t="str">
        <f>IF(基本情報入力シート!Z978="","",基本情報入力シート!Z978)</f>
        <v/>
      </c>
      <c r="R935" s="662" t="str">
        <f>IF(基本情報入力シート!AA978="","",基本情報入力シート!AA978)</f>
        <v/>
      </c>
      <c r="S935" s="157"/>
      <c r="T935" s="663" t="str">
        <f>IF(P935="","",VLOOKUP(P935,【参考】数式用2!$A$3:$C$26,3,FALSE))</f>
        <v/>
      </c>
      <c r="U935" s="664" t="s">
        <v>121</v>
      </c>
      <c r="V935" s="158"/>
      <c r="W935" s="665" t="s">
        <v>122</v>
      </c>
      <c r="X935" s="158"/>
      <c r="Y935" s="664" t="s">
        <v>123</v>
      </c>
      <c r="Z935" s="158"/>
      <c r="AA935" s="664" t="s">
        <v>122</v>
      </c>
      <c r="AB935" s="158"/>
      <c r="AC935" s="664" t="s">
        <v>124</v>
      </c>
      <c r="AD935" s="306" t="s">
        <v>125</v>
      </c>
      <c r="AE935" s="666" t="str">
        <f t="shared" si="34"/>
        <v/>
      </c>
      <c r="AF935" s="667" t="s">
        <v>126</v>
      </c>
      <c r="AG935" s="668" t="str">
        <f t="shared" si="35"/>
        <v/>
      </c>
    </row>
    <row r="936" spans="1:33" ht="36.75" customHeight="1">
      <c r="A936" s="660">
        <f t="shared" si="36"/>
        <v>926</v>
      </c>
      <c r="B936" s="1309" t="str">
        <f>IF(基本情報入力シート!C979="","",基本情報入力シート!C979)</f>
        <v/>
      </c>
      <c r="C936" s="1310"/>
      <c r="D936" s="1310"/>
      <c r="E936" s="1310"/>
      <c r="F936" s="1310"/>
      <c r="G936" s="1310"/>
      <c r="H936" s="1310"/>
      <c r="I936" s="1310"/>
      <c r="J936" s="1310"/>
      <c r="K936" s="1311"/>
      <c r="L936" s="660" t="str">
        <f>IF(基本情報入力シート!M979="","",基本情報入力シート!M979)</f>
        <v/>
      </c>
      <c r="M936" s="660" t="str">
        <f>IF(基本情報入力シート!R979="","",基本情報入力シート!R979)</f>
        <v/>
      </c>
      <c r="N936" s="660" t="str">
        <f>IF(基本情報入力シート!W979="","",基本情報入力シート!W979)</f>
        <v/>
      </c>
      <c r="O936" s="660" t="str">
        <f>IF(基本情報入力シート!X979="","",基本情報入力シート!X979)</f>
        <v/>
      </c>
      <c r="P936" s="661" t="str">
        <f>IF(基本情報入力シート!Y979="","",基本情報入力シート!Y979)</f>
        <v/>
      </c>
      <c r="Q936" s="641" t="str">
        <f>IF(基本情報入力シート!Z979="","",基本情報入力シート!Z979)</f>
        <v/>
      </c>
      <c r="R936" s="662" t="str">
        <f>IF(基本情報入力シート!AA979="","",基本情報入力シート!AA979)</f>
        <v/>
      </c>
      <c r="S936" s="157"/>
      <c r="T936" s="663" t="str">
        <f>IF(P936="","",VLOOKUP(P936,【参考】数式用2!$A$3:$C$26,3,FALSE))</f>
        <v/>
      </c>
      <c r="U936" s="664" t="s">
        <v>121</v>
      </c>
      <c r="V936" s="158"/>
      <c r="W936" s="665" t="s">
        <v>122</v>
      </c>
      <c r="X936" s="158"/>
      <c r="Y936" s="664" t="s">
        <v>123</v>
      </c>
      <c r="Z936" s="158"/>
      <c r="AA936" s="664" t="s">
        <v>122</v>
      </c>
      <c r="AB936" s="158"/>
      <c r="AC936" s="664" t="s">
        <v>124</v>
      </c>
      <c r="AD936" s="306" t="s">
        <v>125</v>
      </c>
      <c r="AE936" s="666" t="str">
        <f t="shared" si="34"/>
        <v/>
      </c>
      <c r="AF936" s="667" t="s">
        <v>126</v>
      </c>
      <c r="AG936" s="668" t="str">
        <f t="shared" si="35"/>
        <v/>
      </c>
    </row>
    <row r="937" spans="1:33" ht="36.75" customHeight="1">
      <c r="A937" s="660">
        <f t="shared" si="36"/>
        <v>927</v>
      </c>
      <c r="B937" s="1309" t="str">
        <f>IF(基本情報入力シート!C980="","",基本情報入力シート!C980)</f>
        <v/>
      </c>
      <c r="C937" s="1310"/>
      <c r="D937" s="1310"/>
      <c r="E937" s="1310"/>
      <c r="F937" s="1310"/>
      <c r="G937" s="1310"/>
      <c r="H937" s="1310"/>
      <c r="I937" s="1310"/>
      <c r="J937" s="1310"/>
      <c r="K937" s="1311"/>
      <c r="L937" s="660" t="str">
        <f>IF(基本情報入力シート!M980="","",基本情報入力シート!M980)</f>
        <v/>
      </c>
      <c r="M937" s="660" t="str">
        <f>IF(基本情報入力シート!R980="","",基本情報入力シート!R980)</f>
        <v/>
      </c>
      <c r="N937" s="660" t="str">
        <f>IF(基本情報入力シート!W980="","",基本情報入力シート!W980)</f>
        <v/>
      </c>
      <c r="O937" s="660" t="str">
        <f>IF(基本情報入力シート!X980="","",基本情報入力シート!X980)</f>
        <v/>
      </c>
      <c r="P937" s="661" t="str">
        <f>IF(基本情報入力シート!Y980="","",基本情報入力シート!Y980)</f>
        <v/>
      </c>
      <c r="Q937" s="641" t="str">
        <f>IF(基本情報入力シート!Z980="","",基本情報入力シート!Z980)</f>
        <v/>
      </c>
      <c r="R937" s="662" t="str">
        <f>IF(基本情報入力シート!AA980="","",基本情報入力シート!AA980)</f>
        <v/>
      </c>
      <c r="S937" s="157"/>
      <c r="T937" s="663" t="str">
        <f>IF(P937="","",VLOOKUP(P937,【参考】数式用2!$A$3:$C$26,3,FALSE))</f>
        <v/>
      </c>
      <c r="U937" s="664" t="s">
        <v>121</v>
      </c>
      <c r="V937" s="158"/>
      <c r="W937" s="665" t="s">
        <v>122</v>
      </c>
      <c r="X937" s="158"/>
      <c r="Y937" s="664" t="s">
        <v>123</v>
      </c>
      <c r="Z937" s="158"/>
      <c r="AA937" s="664" t="s">
        <v>122</v>
      </c>
      <c r="AB937" s="158"/>
      <c r="AC937" s="664" t="s">
        <v>124</v>
      </c>
      <c r="AD937" s="306" t="s">
        <v>125</v>
      </c>
      <c r="AE937" s="666" t="str">
        <f t="shared" si="34"/>
        <v/>
      </c>
      <c r="AF937" s="667" t="s">
        <v>126</v>
      </c>
      <c r="AG937" s="668" t="str">
        <f t="shared" si="35"/>
        <v/>
      </c>
    </row>
    <row r="938" spans="1:33" ht="36.75" customHeight="1">
      <c r="A938" s="660">
        <f t="shared" si="36"/>
        <v>928</v>
      </c>
      <c r="B938" s="1309" t="str">
        <f>IF(基本情報入力シート!C981="","",基本情報入力シート!C981)</f>
        <v/>
      </c>
      <c r="C938" s="1310"/>
      <c r="D938" s="1310"/>
      <c r="E938" s="1310"/>
      <c r="F938" s="1310"/>
      <c r="G938" s="1310"/>
      <c r="H938" s="1310"/>
      <c r="I938" s="1310"/>
      <c r="J938" s="1310"/>
      <c r="K938" s="1311"/>
      <c r="L938" s="660" t="str">
        <f>IF(基本情報入力シート!M981="","",基本情報入力シート!M981)</f>
        <v/>
      </c>
      <c r="M938" s="660" t="str">
        <f>IF(基本情報入力シート!R981="","",基本情報入力シート!R981)</f>
        <v/>
      </c>
      <c r="N938" s="660" t="str">
        <f>IF(基本情報入力シート!W981="","",基本情報入力シート!W981)</f>
        <v/>
      </c>
      <c r="O938" s="660" t="str">
        <f>IF(基本情報入力シート!X981="","",基本情報入力シート!X981)</f>
        <v/>
      </c>
      <c r="P938" s="661" t="str">
        <f>IF(基本情報入力シート!Y981="","",基本情報入力シート!Y981)</f>
        <v/>
      </c>
      <c r="Q938" s="641" t="str">
        <f>IF(基本情報入力シート!Z981="","",基本情報入力シート!Z981)</f>
        <v/>
      </c>
      <c r="R938" s="662" t="str">
        <f>IF(基本情報入力シート!AA981="","",基本情報入力シート!AA981)</f>
        <v/>
      </c>
      <c r="S938" s="157"/>
      <c r="T938" s="663" t="str">
        <f>IF(P938="","",VLOOKUP(P938,【参考】数式用2!$A$3:$C$26,3,FALSE))</f>
        <v/>
      </c>
      <c r="U938" s="664" t="s">
        <v>121</v>
      </c>
      <c r="V938" s="158"/>
      <c r="W938" s="665" t="s">
        <v>122</v>
      </c>
      <c r="X938" s="158"/>
      <c r="Y938" s="664" t="s">
        <v>123</v>
      </c>
      <c r="Z938" s="158"/>
      <c r="AA938" s="664" t="s">
        <v>122</v>
      </c>
      <c r="AB938" s="158"/>
      <c r="AC938" s="664" t="s">
        <v>124</v>
      </c>
      <c r="AD938" s="306" t="s">
        <v>125</v>
      </c>
      <c r="AE938" s="666" t="str">
        <f t="shared" si="34"/>
        <v/>
      </c>
      <c r="AF938" s="667" t="s">
        <v>126</v>
      </c>
      <c r="AG938" s="668" t="str">
        <f t="shared" si="35"/>
        <v/>
      </c>
    </row>
    <row r="939" spans="1:33" ht="36.75" customHeight="1">
      <c r="A939" s="660">
        <f t="shared" si="36"/>
        <v>929</v>
      </c>
      <c r="B939" s="1309" t="str">
        <f>IF(基本情報入力シート!C982="","",基本情報入力シート!C982)</f>
        <v/>
      </c>
      <c r="C939" s="1310"/>
      <c r="D939" s="1310"/>
      <c r="E939" s="1310"/>
      <c r="F939" s="1310"/>
      <c r="G939" s="1310"/>
      <c r="H939" s="1310"/>
      <c r="I939" s="1310"/>
      <c r="J939" s="1310"/>
      <c r="K939" s="1311"/>
      <c r="L939" s="660" t="str">
        <f>IF(基本情報入力シート!M982="","",基本情報入力シート!M982)</f>
        <v/>
      </c>
      <c r="M939" s="660" t="str">
        <f>IF(基本情報入力シート!R982="","",基本情報入力シート!R982)</f>
        <v/>
      </c>
      <c r="N939" s="660" t="str">
        <f>IF(基本情報入力シート!W982="","",基本情報入力シート!W982)</f>
        <v/>
      </c>
      <c r="O939" s="660" t="str">
        <f>IF(基本情報入力シート!X982="","",基本情報入力シート!X982)</f>
        <v/>
      </c>
      <c r="P939" s="661" t="str">
        <f>IF(基本情報入力シート!Y982="","",基本情報入力シート!Y982)</f>
        <v/>
      </c>
      <c r="Q939" s="641" t="str">
        <f>IF(基本情報入力シート!Z982="","",基本情報入力シート!Z982)</f>
        <v/>
      </c>
      <c r="R939" s="662" t="str">
        <f>IF(基本情報入力シート!AA982="","",基本情報入力シート!AA982)</f>
        <v/>
      </c>
      <c r="S939" s="157"/>
      <c r="T939" s="663" t="str">
        <f>IF(P939="","",VLOOKUP(P939,【参考】数式用2!$A$3:$C$26,3,FALSE))</f>
        <v/>
      </c>
      <c r="U939" s="664" t="s">
        <v>121</v>
      </c>
      <c r="V939" s="158"/>
      <c r="W939" s="665" t="s">
        <v>122</v>
      </c>
      <c r="X939" s="158"/>
      <c r="Y939" s="664" t="s">
        <v>123</v>
      </c>
      <c r="Z939" s="158"/>
      <c r="AA939" s="664" t="s">
        <v>122</v>
      </c>
      <c r="AB939" s="158"/>
      <c r="AC939" s="664" t="s">
        <v>124</v>
      </c>
      <c r="AD939" s="306" t="s">
        <v>125</v>
      </c>
      <c r="AE939" s="666" t="str">
        <f t="shared" si="34"/>
        <v/>
      </c>
      <c r="AF939" s="667" t="s">
        <v>126</v>
      </c>
      <c r="AG939" s="668" t="str">
        <f t="shared" si="35"/>
        <v/>
      </c>
    </row>
    <row r="940" spans="1:33" ht="36.75" customHeight="1">
      <c r="A940" s="660">
        <f t="shared" si="36"/>
        <v>930</v>
      </c>
      <c r="B940" s="1309" t="str">
        <f>IF(基本情報入力シート!C983="","",基本情報入力シート!C983)</f>
        <v/>
      </c>
      <c r="C940" s="1310"/>
      <c r="D940" s="1310"/>
      <c r="E940" s="1310"/>
      <c r="F940" s="1310"/>
      <c r="G940" s="1310"/>
      <c r="H940" s="1310"/>
      <c r="I940" s="1310"/>
      <c r="J940" s="1310"/>
      <c r="K940" s="1311"/>
      <c r="L940" s="660" t="str">
        <f>IF(基本情報入力シート!M983="","",基本情報入力シート!M983)</f>
        <v/>
      </c>
      <c r="M940" s="660" t="str">
        <f>IF(基本情報入力シート!R983="","",基本情報入力シート!R983)</f>
        <v/>
      </c>
      <c r="N940" s="660" t="str">
        <f>IF(基本情報入力シート!W983="","",基本情報入力シート!W983)</f>
        <v/>
      </c>
      <c r="O940" s="660" t="str">
        <f>IF(基本情報入力シート!X983="","",基本情報入力シート!X983)</f>
        <v/>
      </c>
      <c r="P940" s="661" t="str">
        <f>IF(基本情報入力シート!Y983="","",基本情報入力シート!Y983)</f>
        <v/>
      </c>
      <c r="Q940" s="641" t="str">
        <f>IF(基本情報入力シート!Z983="","",基本情報入力シート!Z983)</f>
        <v/>
      </c>
      <c r="R940" s="662" t="str">
        <f>IF(基本情報入力シート!AA983="","",基本情報入力シート!AA983)</f>
        <v/>
      </c>
      <c r="S940" s="157"/>
      <c r="T940" s="663" t="str">
        <f>IF(P940="","",VLOOKUP(P940,【参考】数式用2!$A$3:$C$26,3,FALSE))</f>
        <v/>
      </c>
      <c r="U940" s="664" t="s">
        <v>121</v>
      </c>
      <c r="V940" s="158"/>
      <c r="W940" s="665" t="s">
        <v>122</v>
      </c>
      <c r="X940" s="158"/>
      <c r="Y940" s="664" t="s">
        <v>123</v>
      </c>
      <c r="Z940" s="158"/>
      <c r="AA940" s="664" t="s">
        <v>122</v>
      </c>
      <c r="AB940" s="158"/>
      <c r="AC940" s="664" t="s">
        <v>124</v>
      </c>
      <c r="AD940" s="306" t="s">
        <v>125</v>
      </c>
      <c r="AE940" s="666" t="str">
        <f t="shared" si="34"/>
        <v/>
      </c>
      <c r="AF940" s="667" t="s">
        <v>126</v>
      </c>
      <c r="AG940" s="668" t="str">
        <f t="shared" si="35"/>
        <v/>
      </c>
    </row>
    <row r="941" spans="1:33" ht="36.75" customHeight="1">
      <c r="A941" s="660">
        <f t="shared" si="36"/>
        <v>931</v>
      </c>
      <c r="B941" s="1309" t="str">
        <f>IF(基本情報入力シート!C984="","",基本情報入力シート!C984)</f>
        <v/>
      </c>
      <c r="C941" s="1310"/>
      <c r="D941" s="1310"/>
      <c r="E941" s="1310"/>
      <c r="F941" s="1310"/>
      <c r="G941" s="1310"/>
      <c r="H941" s="1310"/>
      <c r="I941" s="1310"/>
      <c r="J941" s="1310"/>
      <c r="K941" s="1311"/>
      <c r="L941" s="660" t="str">
        <f>IF(基本情報入力シート!M984="","",基本情報入力シート!M984)</f>
        <v/>
      </c>
      <c r="M941" s="660" t="str">
        <f>IF(基本情報入力シート!R984="","",基本情報入力シート!R984)</f>
        <v/>
      </c>
      <c r="N941" s="660" t="str">
        <f>IF(基本情報入力シート!W984="","",基本情報入力シート!W984)</f>
        <v/>
      </c>
      <c r="O941" s="660" t="str">
        <f>IF(基本情報入力シート!X984="","",基本情報入力シート!X984)</f>
        <v/>
      </c>
      <c r="P941" s="661" t="str">
        <f>IF(基本情報入力シート!Y984="","",基本情報入力シート!Y984)</f>
        <v/>
      </c>
      <c r="Q941" s="641" t="str">
        <f>IF(基本情報入力シート!Z984="","",基本情報入力シート!Z984)</f>
        <v/>
      </c>
      <c r="R941" s="662" t="str">
        <f>IF(基本情報入力シート!AA984="","",基本情報入力シート!AA984)</f>
        <v/>
      </c>
      <c r="S941" s="157"/>
      <c r="T941" s="663" t="str">
        <f>IF(P941="","",VLOOKUP(P941,【参考】数式用2!$A$3:$C$26,3,FALSE))</f>
        <v/>
      </c>
      <c r="U941" s="664" t="s">
        <v>121</v>
      </c>
      <c r="V941" s="158"/>
      <c r="W941" s="665" t="s">
        <v>122</v>
      </c>
      <c r="X941" s="158"/>
      <c r="Y941" s="664" t="s">
        <v>123</v>
      </c>
      <c r="Z941" s="158"/>
      <c r="AA941" s="664" t="s">
        <v>122</v>
      </c>
      <c r="AB941" s="158"/>
      <c r="AC941" s="664" t="s">
        <v>124</v>
      </c>
      <c r="AD941" s="306" t="s">
        <v>125</v>
      </c>
      <c r="AE941" s="666" t="str">
        <f t="shared" si="34"/>
        <v/>
      </c>
      <c r="AF941" s="667" t="s">
        <v>126</v>
      </c>
      <c r="AG941" s="668" t="str">
        <f t="shared" si="35"/>
        <v/>
      </c>
    </row>
    <row r="942" spans="1:33" ht="36.75" customHeight="1">
      <c r="A942" s="660">
        <f t="shared" si="36"/>
        <v>932</v>
      </c>
      <c r="B942" s="1309" t="str">
        <f>IF(基本情報入力シート!C985="","",基本情報入力シート!C985)</f>
        <v/>
      </c>
      <c r="C942" s="1310"/>
      <c r="D942" s="1310"/>
      <c r="E942" s="1310"/>
      <c r="F942" s="1310"/>
      <c r="G942" s="1310"/>
      <c r="H942" s="1310"/>
      <c r="I942" s="1310"/>
      <c r="J942" s="1310"/>
      <c r="K942" s="1311"/>
      <c r="L942" s="660" t="str">
        <f>IF(基本情報入力シート!M985="","",基本情報入力シート!M985)</f>
        <v/>
      </c>
      <c r="M942" s="660" t="str">
        <f>IF(基本情報入力シート!R985="","",基本情報入力シート!R985)</f>
        <v/>
      </c>
      <c r="N942" s="660" t="str">
        <f>IF(基本情報入力シート!W985="","",基本情報入力シート!W985)</f>
        <v/>
      </c>
      <c r="O942" s="660" t="str">
        <f>IF(基本情報入力シート!X985="","",基本情報入力シート!X985)</f>
        <v/>
      </c>
      <c r="P942" s="661" t="str">
        <f>IF(基本情報入力シート!Y985="","",基本情報入力シート!Y985)</f>
        <v/>
      </c>
      <c r="Q942" s="641" t="str">
        <f>IF(基本情報入力シート!Z985="","",基本情報入力シート!Z985)</f>
        <v/>
      </c>
      <c r="R942" s="662" t="str">
        <f>IF(基本情報入力シート!AA985="","",基本情報入力シート!AA985)</f>
        <v/>
      </c>
      <c r="S942" s="157"/>
      <c r="T942" s="663" t="str">
        <f>IF(P942="","",VLOOKUP(P942,【参考】数式用2!$A$3:$C$26,3,FALSE))</f>
        <v/>
      </c>
      <c r="U942" s="664" t="s">
        <v>121</v>
      </c>
      <c r="V942" s="158"/>
      <c r="W942" s="665" t="s">
        <v>122</v>
      </c>
      <c r="X942" s="158"/>
      <c r="Y942" s="664" t="s">
        <v>123</v>
      </c>
      <c r="Z942" s="158"/>
      <c r="AA942" s="664" t="s">
        <v>122</v>
      </c>
      <c r="AB942" s="158"/>
      <c r="AC942" s="664" t="s">
        <v>124</v>
      </c>
      <c r="AD942" s="306" t="s">
        <v>125</v>
      </c>
      <c r="AE942" s="666" t="str">
        <f t="shared" si="34"/>
        <v/>
      </c>
      <c r="AF942" s="667" t="s">
        <v>126</v>
      </c>
      <c r="AG942" s="668" t="str">
        <f t="shared" si="35"/>
        <v/>
      </c>
    </row>
    <row r="943" spans="1:33" ht="36.75" customHeight="1">
      <c r="A943" s="660">
        <f t="shared" si="36"/>
        <v>933</v>
      </c>
      <c r="B943" s="1309" t="str">
        <f>IF(基本情報入力シート!C986="","",基本情報入力シート!C986)</f>
        <v/>
      </c>
      <c r="C943" s="1310"/>
      <c r="D943" s="1310"/>
      <c r="E943" s="1310"/>
      <c r="F943" s="1310"/>
      <c r="G943" s="1310"/>
      <c r="H943" s="1310"/>
      <c r="I943" s="1310"/>
      <c r="J943" s="1310"/>
      <c r="K943" s="1311"/>
      <c r="L943" s="660" t="str">
        <f>IF(基本情報入力シート!M986="","",基本情報入力シート!M986)</f>
        <v/>
      </c>
      <c r="M943" s="660" t="str">
        <f>IF(基本情報入力シート!R986="","",基本情報入力シート!R986)</f>
        <v/>
      </c>
      <c r="N943" s="660" t="str">
        <f>IF(基本情報入力シート!W986="","",基本情報入力シート!W986)</f>
        <v/>
      </c>
      <c r="O943" s="660" t="str">
        <f>IF(基本情報入力シート!X986="","",基本情報入力シート!X986)</f>
        <v/>
      </c>
      <c r="P943" s="661" t="str">
        <f>IF(基本情報入力シート!Y986="","",基本情報入力シート!Y986)</f>
        <v/>
      </c>
      <c r="Q943" s="641" t="str">
        <f>IF(基本情報入力シート!Z986="","",基本情報入力シート!Z986)</f>
        <v/>
      </c>
      <c r="R943" s="662" t="str">
        <f>IF(基本情報入力シート!AA986="","",基本情報入力シート!AA986)</f>
        <v/>
      </c>
      <c r="S943" s="157"/>
      <c r="T943" s="663" t="str">
        <f>IF(P943="","",VLOOKUP(P943,【参考】数式用2!$A$3:$C$26,3,FALSE))</f>
        <v/>
      </c>
      <c r="U943" s="664" t="s">
        <v>121</v>
      </c>
      <c r="V943" s="158"/>
      <c r="W943" s="665" t="s">
        <v>122</v>
      </c>
      <c r="X943" s="158"/>
      <c r="Y943" s="664" t="s">
        <v>123</v>
      </c>
      <c r="Z943" s="158"/>
      <c r="AA943" s="664" t="s">
        <v>122</v>
      </c>
      <c r="AB943" s="158"/>
      <c r="AC943" s="664" t="s">
        <v>124</v>
      </c>
      <c r="AD943" s="306" t="s">
        <v>125</v>
      </c>
      <c r="AE943" s="666" t="str">
        <f t="shared" si="34"/>
        <v/>
      </c>
      <c r="AF943" s="667" t="s">
        <v>126</v>
      </c>
      <c r="AG943" s="668" t="str">
        <f t="shared" si="35"/>
        <v/>
      </c>
    </row>
    <row r="944" spans="1:33" ht="36.75" customHeight="1">
      <c r="A944" s="660">
        <f t="shared" si="36"/>
        <v>934</v>
      </c>
      <c r="B944" s="1309" t="str">
        <f>IF(基本情報入力シート!C987="","",基本情報入力シート!C987)</f>
        <v/>
      </c>
      <c r="C944" s="1310"/>
      <c r="D944" s="1310"/>
      <c r="E944" s="1310"/>
      <c r="F944" s="1310"/>
      <c r="G944" s="1310"/>
      <c r="H944" s="1310"/>
      <c r="I944" s="1310"/>
      <c r="J944" s="1310"/>
      <c r="K944" s="1311"/>
      <c r="L944" s="660" t="str">
        <f>IF(基本情報入力シート!M987="","",基本情報入力シート!M987)</f>
        <v/>
      </c>
      <c r="M944" s="660" t="str">
        <f>IF(基本情報入力シート!R987="","",基本情報入力シート!R987)</f>
        <v/>
      </c>
      <c r="N944" s="660" t="str">
        <f>IF(基本情報入力シート!W987="","",基本情報入力シート!W987)</f>
        <v/>
      </c>
      <c r="O944" s="660" t="str">
        <f>IF(基本情報入力シート!X987="","",基本情報入力シート!X987)</f>
        <v/>
      </c>
      <c r="P944" s="661" t="str">
        <f>IF(基本情報入力シート!Y987="","",基本情報入力シート!Y987)</f>
        <v/>
      </c>
      <c r="Q944" s="641" t="str">
        <f>IF(基本情報入力シート!Z987="","",基本情報入力シート!Z987)</f>
        <v/>
      </c>
      <c r="R944" s="662" t="str">
        <f>IF(基本情報入力シート!AA987="","",基本情報入力シート!AA987)</f>
        <v/>
      </c>
      <c r="S944" s="157"/>
      <c r="T944" s="663" t="str">
        <f>IF(P944="","",VLOOKUP(P944,【参考】数式用2!$A$3:$C$26,3,FALSE))</f>
        <v/>
      </c>
      <c r="U944" s="664" t="s">
        <v>121</v>
      </c>
      <c r="V944" s="158"/>
      <c r="W944" s="665" t="s">
        <v>122</v>
      </c>
      <c r="X944" s="158"/>
      <c r="Y944" s="664" t="s">
        <v>123</v>
      </c>
      <c r="Z944" s="158"/>
      <c r="AA944" s="664" t="s">
        <v>122</v>
      </c>
      <c r="AB944" s="158"/>
      <c r="AC944" s="664" t="s">
        <v>124</v>
      </c>
      <c r="AD944" s="306" t="s">
        <v>125</v>
      </c>
      <c r="AE944" s="666" t="str">
        <f t="shared" si="34"/>
        <v/>
      </c>
      <c r="AF944" s="667" t="s">
        <v>126</v>
      </c>
      <c r="AG944" s="668" t="str">
        <f t="shared" si="35"/>
        <v/>
      </c>
    </row>
    <row r="945" spans="1:33" ht="36.75" customHeight="1">
      <c r="A945" s="660">
        <f t="shared" si="36"/>
        <v>935</v>
      </c>
      <c r="B945" s="1309" t="str">
        <f>IF(基本情報入力シート!C988="","",基本情報入力シート!C988)</f>
        <v/>
      </c>
      <c r="C945" s="1310"/>
      <c r="D945" s="1310"/>
      <c r="E945" s="1310"/>
      <c r="F945" s="1310"/>
      <c r="G945" s="1310"/>
      <c r="H945" s="1310"/>
      <c r="I945" s="1310"/>
      <c r="J945" s="1310"/>
      <c r="K945" s="1311"/>
      <c r="L945" s="660" t="str">
        <f>IF(基本情報入力シート!M988="","",基本情報入力シート!M988)</f>
        <v/>
      </c>
      <c r="M945" s="660" t="str">
        <f>IF(基本情報入力シート!R988="","",基本情報入力シート!R988)</f>
        <v/>
      </c>
      <c r="N945" s="660" t="str">
        <f>IF(基本情報入力シート!W988="","",基本情報入力シート!W988)</f>
        <v/>
      </c>
      <c r="O945" s="660" t="str">
        <f>IF(基本情報入力シート!X988="","",基本情報入力シート!X988)</f>
        <v/>
      </c>
      <c r="P945" s="661" t="str">
        <f>IF(基本情報入力シート!Y988="","",基本情報入力シート!Y988)</f>
        <v/>
      </c>
      <c r="Q945" s="641" t="str">
        <f>IF(基本情報入力シート!Z988="","",基本情報入力シート!Z988)</f>
        <v/>
      </c>
      <c r="R945" s="662" t="str">
        <f>IF(基本情報入力シート!AA988="","",基本情報入力シート!AA988)</f>
        <v/>
      </c>
      <c r="S945" s="157"/>
      <c r="T945" s="663" t="str">
        <f>IF(P945="","",VLOOKUP(P945,【参考】数式用2!$A$3:$C$26,3,FALSE))</f>
        <v/>
      </c>
      <c r="U945" s="664" t="s">
        <v>121</v>
      </c>
      <c r="V945" s="158"/>
      <c r="W945" s="665" t="s">
        <v>122</v>
      </c>
      <c r="X945" s="158"/>
      <c r="Y945" s="664" t="s">
        <v>123</v>
      </c>
      <c r="Z945" s="158"/>
      <c r="AA945" s="664" t="s">
        <v>122</v>
      </c>
      <c r="AB945" s="158"/>
      <c r="AC945" s="664" t="s">
        <v>124</v>
      </c>
      <c r="AD945" s="306" t="s">
        <v>125</v>
      </c>
      <c r="AE945" s="666" t="str">
        <f t="shared" si="34"/>
        <v/>
      </c>
      <c r="AF945" s="667" t="s">
        <v>126</v>
      </c>
      <c r="AG945" s="668" t="str">
        <f t="shared" si="35"/>
        <v/>
      </c>
    </row>
    <row r="946" spans="1:33" ht="36.75" customHeight="1">
      <c r="A946" s="660">
        <f t="shared" si="36"/>
        <v>936</v>
      </c>
      <c r="B946" s="1309" t="str">
        <f>IF(基本情報入力シート!C989="","",基本情報入力シート!C989)</f>
        <v/>
      </c>
      <c r="C946" s="1310"/>
      <c r="D946" s="1310"/>
      <c r="E946" s="1310"/>
      <c r="F946" s="1310"/>
      <c r="G946" s="1310"/>
      <c r="H946" s="1310"/>
      <c r="I946" s="1310"/>
      <c r="J946" s="1310"/>
      <c r="K946" s="1311"/>
      <c r="L946" s="660" t="str">
        <f>IF(基本情報入力シート!M989="","",基本情報入力シート!M989)</f>
        <v/>
      </c>
      <c r="M946" s="660" t="str">
        <f>IF(基本情報入力シート!R989="","",基本情報入力シート!R989)</f>
        <v/>
      </c>
      <c r="N946" s="660" t="str">
        <f>IF(基本情報入力シート!W989="","",基本情報入力シート!W989)</f>
        <v/>
      </c>
      <c r="O946" s="660" t="str">
        <f>IF(基本情報入力シート!X989="","",基本情報入力シート!X989)</f>
        <v/>
      </c>
      <c r="P946" s="661" t="str">
        <f>IF(基本情報入力シート!Y989="","",基本情報入力シート!Y989)</f>
        <v/>
      </c>
      <c r="Q946" s="641" t="str">
        <f>IF(基本情報入力シート!Z989="","",基本情報入力シート!Z989)</f>
        <v/>
      </c>
      <c r="R946" s="662" t="str">
        <f>IF(基本情報入力シート!AA989="","",基本情報入力シート!AA989)</f>
        <v/>
      </c>
      <c r="S946" s="157"/>
      <c r="T946" s="663" t="str">
        <f>IFERROR(VLOOKUP(P946,【参考】数式用2!$A$3:$C$26,3,FALSE),"")</f>
        <v/>
      </c>
      <c r="U946" s="664" t="s">
        <v>21</v>
      </c>
      <c r="V946" s="158"/>
      <c r="W946" s="665" t="s">
        <v>11</v>
      </c>
      <c r="X946" s="158"/>
      <c r="Y946" s="664" t="s">
        <v>67</v>
      </c>
      <c r="Z946" s="158"/>
      <c r="AA946" s="664" t="s">
        <v>11</v>
      </c>
      <c r="AB946" s="158"/>
      <c r="AC946" s="664" t="s">
        <v>14</v>
      </c>
      <c r="AD946" s="306" t="s">
        <v>30</v>
      </c>
      <c r="AE946" s="666" t="str">
        <f t="shared" si="34"/>
        <v/>
      </c>
      <c r="AF946" s="667" t="s">
        <v>47</v>
      </c>
      <c r="AG946" s="668" t="str">
        <f t="shared" si="35"/>
        <v/>
      </c>
    </row>
    <row r="947" spans="1:33" ht="36.75" customHeight="1">
      <c r="A947" s="660">
        <f t="shared" si="36"/>
        <v>937</v>
      </c>
      <c r="B947" s="1309" t="str">
        <f>IF(基本情報入力シート!C990="","",基本情報入力シート!C990)</f>
        <v/>
      </c>
      <c r="C947" s="1310"/>
      <c r="D947" s="1310"/>
      <c r="E947" s="1310"/>
      <c r="F947" s="1310"/>
      <c r="G947" s="1310"/>
      <c r="H947" s="1310"/>
      <c r="I947" s="1310"/>
      <c r="J947" s="1310"/>
      <c r="K947" s="1311"/>
      <c r="L947" s="660" t="str">
        <f>IF(基本情報入力シート!M990="","",基本情報入力シート!M990)</f>
        <v/>
      </c>
      <c r="M947" s="660" t="str">
        <f>IF(基本情報入力シート!R990="","",基本情報入力シート!R990)</f>
        <v/>
      </c>
      <c r="N947" s="660" t="str">
        <f>IF(基本情報入力シート!W990="","",基本情報入力シート!W990)</f>
        <v/>
      </c>
      <c r="O947" s="660" t="str">
        <f>IF(基本情報入力シート!X990="","",基本情報入力シート!X990)</f>
        <v/>
      </c>
      <c r="P947" s="661" t="str">
        <f>IF(基本情報入力シート!Y990="","",基本情報入力シート!Y990)</f>
        <v/>
      </c>
      <c r="Q947" s="641" t="str">
        <f>IF(基本情報入力シート!Z990="","",基本情報入力シート!Z990)</f>
        <v/>
      </c>
      <c r="R947" s="662" t="str">
        <f>IF(基本情報入力シート!AA990="","",基本情報入力シート!AA990)</f>
        <v/>
      </c>
      <c r="S947" s="157"/>
      <c r="T947" s="663" t="str">
        <f>IFERROR(VLOOKUP(P947,【参考】数式用2!$A$3:$C$26,3,FALSE),"")</f>
        <v/>
      </c>
      <c r="U947" s="664" t="s">
        <v>21</v>
      </c>
      <c r="V947" s="158"/>
      <c r="W947" s="665" t="s">
        <v>11</v>
      </c>
      <c r="X947" s="158"/>
      <c r="Y947" s="664" t="s">
        <v>67</v>
      </c>
      <c r="Z947" s="158"/>
      <c r="AA947" s="664" t="s">
        <v>11</v>
      </c>
      <c r="AB947" s="158"/>
      <c r="AC947" s="664" t="s">
        <v>14</v>
      </c>
      <c r="AD947" s="306" t="s">
        <v>30</v>
      </c>
      <c r="AE947" s="666" t="str">
        <f t="shared" si="34"/>
        <v/>
      </c>
      <c r="AF947" s="667" t="s">
        <v>47</v>
      </c>
      <c r="AG947" s="668" t="str">
        <f t="shared" si="35"/>
        <v/>
      </c>
    </row>
    <row r="948" spans="1:33" ht="36.75" customHeight="1">
      <c r="A948" s="660">
        <f t="shared" si="36"/>
        <v>938</v>
      </c>
      <c r="B948" s="1309" t="str">
        <f>IF(基本情報入力シート!C991="","",基本情報入力シート!C991)</f>
        <v/>
      </c>
      <c r="C948" s="1310"/>
      <c r="D948" s="1310"/>
      <c r="E948" s="1310"/>
      <c r="F948" s="1310"/>
      <c r="G948" s="1310"/>
      <c r="H948" s="1310"/>
      <c r="I948" s="1310"/>
      <c r="J948" s="1310"/>
      <c r="K948" s="1311"/>
      <c r="L948" s="660" t="str">
        <f>IF(基本情報入力シート!M991="","",基本情報入力シート!M991)</f>
        <v/>
      </c>
      <c r="M948" s="660" t="str">
        <f>IF(基本情報入力シート!R991="","",基本情報入力シート!R991)</f>
        <v/>
      </c>
      <c r="N948" s="660" t="str">
        <f>IF(基本情報入力シート!W991="","",基本情報入力シート!W991)</f>
        <v/>
      </c>
      <c r="O948" s="660" t="str">
        <f>IF(基本情報入力シート!X991="","",基本情報入力シート!X991)</f>
        <v/>
      </c>
      <c r="P948" s="661" t="str">
        <f>IF(基本情報入力シート!Y991="","",基本情報入力シート!Y991)</f>
        <v/>
      </c>
      <c r="Q948" s="641" t="str">
        <f>IF(基本情報入力シート!Z991="","",基本情報入力シート!Z991)</f>
        <v/>
      </c>
      <c r="R948" s="662" t="str">
        <f>IF(基本情報入力シート!AA991="","",基本情報入力シート!AA991)</f>
        <v/>
      </c>
      <c r="S948" s="157"/>
      <c r="T948" s="663" t="str">
        <f>IFERROR(VLOOKUP(P948,【参考】数式用2!$A$3:$C$26,3,FALSE),"")</f>
        <v/>
      </c>
      <c r="U948" s="664" t="s">
        <v>21</v>
      </c>
      <c r="V948" s="158"/>
      <c r="W948" s="665" t="s">
        <v>11</v>
      </c>
      <c r="X948" s="158"/>
      <c r="Y948" s="664" t="s">
        <v>67</v>
      </c>
      <c r="Z948" s="158"/>
      <c r="AA948" s="664" t="s">
        <v>11</v>
      </c>
      <c r="AB948" s="158"/>
      <c r="AC948" s="664" t="s">
        <v>14</v>
      </c>
      <c r="AD948" s="306" t="s">
        <v>30</v>
      </c>
      <c r="AE948" s="666" t="str">
        <f t="shared" si="34"/>
        <v/>
      </c>
      <c r="AF948" s="667" t="s">
        <v>47</v>
      </c>
      <c r="AG948" s="668" t="str">
        <f t="shared" si="35"/>
        <v/>
      </c>
    </row>
    <row r="949" spans="1:33" ht="36.75" customHeight="1">
      <c r="A949" s="660">
        <f t="shared" si="36"/>
        <v>939</v>
      </c>
      <c r="B949" s="1309" t="str">
        <f>IF(基本情報入力シート!C992="","",基本情報入力シート!C992)</f>
        <v/>
      </c>
      <c r="C949" s="1310"/>
      <c r="D949" s="1310"/>
      <c r="E949" s="1310"/>
      <c r="F949" s="1310"/>
      <c r="G949" s="1310"/>
      <c r="H949" s="1310"/>
      <c r="I949" s="1310"/>
      <c r="J949" s="1310"/>
      <c r="K949" s="1311"/>
      <c r="L949" s="660" t="str">
        <f>IF(基本情報入力シート!M992="","",基本情報入力シート!M992)</f>
        <v/>
      </c>
      <c r="M949" s="660" t="str">
        <f>IF(基本情報入力シート!R992="","",基本情報入力シート!R992)</f>
        <v/>
      </c>
      <c r="N949" s="660" t="str">
        <f>IF(基本情報入力シート!W992="","",基本情報入力シート!W992)</f>
        <v/>
      </c>
      <c r="O949" s="660" t="str">
        <f>IF(基本情報入力シート!X992="","",基本情報入力シート!X992)</f>
        <v/>
      </c>
      <c r="P949" s="661" t="str">
        <f>IF(基本情報入力シート!Y992="","",基本情報入力シート!Y992)</f>
        <v/>
      </c>
      <c r="Q949" s="641" t="str">
        <f>IF(基本情報入力シート!Z992="","",基本情報入力シート!Z992)</f>
        <v/>
      </c>
      <c r="R949" s="662" t="str">
        <f>IF(基本情報入力シート!AA992="","",基本情報入力シート!AA992)</f>
        <v/>
      </c>
      <c r="S949" s="157"/>
      <c r="T949" s="663" t="str">
        <f>IFERROR(VLOOKUP(P949,【参考】数式用2!$A$3:$C$26,3,FALSE),"")</f>
        <v/>
      </c>
      <c r="U949" s="664" t="s">
        <v>121</v>
      </c>
      <c r="V949" s="158"/>
      <c r="W949" s="665" t="s">
        <v>122</v>
      </c>
      <c r="X949" s="158"/>
      <c r="Y949" s="664" t="s">
        <v>123</v>
      </c>
      <c r="Z949" s="158"/>
      <c r="AA949" s="664" t="s">
        <v>122</v>
      </c>
      <c r="AB949" s="158"/>
      <c r="AC949" s="664" t="s">
        <v>124</v>
      </c>
      <c r="AD949" s="306" t="s">
        <v>125</v>
      </c>
      <c r="AE949" s="666" t="str">
        <f t="shared" si="34"/>
        <v/>
      </c>
      <c r="AF949" s="667" t="s">
        <v>126</v>
      </c>
      <c r="AG949" s="668" t="str">
        <f t="shared" si="35"/>
        <v/>
      </c>
    </row>
    <row r="950" spans="1:33" ht="36.75" customHeight="1">
      <c r="A950" s="660">
        <f t="shared" si="36"/>
        <v>940</v>
      </c>
      <c r="B950" s="1309" t="str">
        <f>IF(基本情報入力シート!C993="","",基本情報入力シート!C993)</f>
        <v/>
      </c>
      <c r="C950" s="1310"/>
      <c r="D950" s="1310"/>
      <c r="E950" s="1310"/>
      <c r="F950" s="1310"/>
      <c r="G950" s="1310"/>
      <c r="H950" s="1310"/>
      <c r="I950" s="1310"/>
      <c r="J950" s="1310"/>
      <c r="K950" s="1311"/>
      <c r="L950" s="660" t="str">
        <f>IF(基本情報入力シート!M993="","",基本情報入力シート!M993)</f>
        <v/>
      </c>
      <c r="M950" s="660" t="str">
        <f>IF(基本情報入力シート!R993="","",基本情報入力シート!R993)</f>
        <v/>
      </c>
      <c r="N950" s="660" t="str">
        <f>IF(基本情報入力シート!W993="","",基本情報入力シート!W993)</f>
        <v/>
      </c>
      <c r="O950" s="660" t="str">
        <f>IF(基本情報入力シート!X993="","",基本情報入力シート!X993)</f>
        <v/>
      </c>
      <c r="P950" s="661" t="str">
        <f>IF(基本情報入力シート!Y993="","",基本情報入力シート!Y993)</f>
        <v/>
      </c>
      <c r="Q950" s="641" t="str">
        <f>IF(基本情報入力シート!Z993="","",基本情報入力シート!Z993)</f>
        <v/>
      </c>
      <c r="R950" s="662" t="str">
        <f>IF(基本情報入力シート!AA993="","",基本情報入力シート!AA993)</f>
        <v/>
      </c>
      <c r="S950" s="157"/>
      <c r="T950" s="663" t="str">
        <f>IF(P950="","",VLOOKUP(P950,【参考】数式用2!$A$3:$C$26,3,FALSE))</f>
        <v/>
      </c>
      <c r="U950" s="664" t="s">
        <v>121</v>
      </c>
      <c r="V950" s="158"/>
      <c r="W950" s="665" t="s">
        <v>122</v>
      </c>
      <c r="X950" s="158"/>
      <c r="Y950" s="664" t="s">
        <v>123</v>
      </c>
      <c r="Z950" s="158"/>
      <c r="AA950" s="664" t="s">
        <v>122</v>
      </c>
      <c r="AB950" s="158"/>
      <c r="AC950" s="664" t="s">
        <v>124</v>
      </c>
      <c r="AD950" s="306" t="s">
        <v>125</v>
      </c>
      <c r="AE950" s="666" t="str">
        <f t="shared" si="34"/>
        <v/>
      </c>
      <c r="AF950" s="667" t="s">
        <v>126</v>
      </c>
      <c r="AG950" s="668" t="str">
        <f t="shared" si="35"/>
        <v/>
      </c>
    </row>
    <row r="951" spans="1:33" ht="36.75" customHeight="1">
      <c r="A951" s="660">
        <f t="shared" si="36"/>
        <v>941</v>
      </c>
      <c r="B951" s="1309" t="str">
        <f>IF(基本情報入力シート!C994="","",基本情報入力シート!C994)</f>
        <v/>
      </c>
      <c r="C951" s="1310"/>
      <c r="D951" s="1310"/>
      <c r="E951" s="1310"/>
      <c r="F951" s="1310"/>
      <c r="G951" s="1310"/>
      <c r="H951" s="1310"/>
      <c r="I951" s="1310"/>
      <c r="J951" s="1310"/>
      <c r="K951" s="1311"/>
      <c r="L951" s="660" t="str">
        <f>IF(基本情報入力シート!M994="","",基本情報入力シート!M994)</f>
        <v/>
      </c>
      <c r="M951" s="660" t="str">
        <f>IF(基本情報入力シート!R994="","",基本情報入力シート!R994)</f>
        <v/>
      </c>
      <c r="N951" s="660" t="str">
        <f>IF(基本情報入力シート!W994="","",基本情報入力シート!W994)</f>
        <v/>
      </c>
      <c r="O951" s="660" t="str">
        <f>IF(基本情報入力シート!X994="","",基本情報入力シート!X994)</f>
        <v/>
      </c>
      <c r="P951" s="661" t="str">
        <f>IF(基本情報入力シート!Y994="","",基本情報入力シート!Y994)</f>
        <v/>
      </c>
      <c r="Q951" s="641" t="str">
        <f>IF(基本情報入力シート!Z994="","",基本情報入力シート!Z994)</f>
        <v/>
      </c>
      <c r="R951" s="662" t="str">
        <f>IF(基本情報入力シート!AA994="","",基本情報入力シート!AA994)</f>
        <v/>
      </c>
      <c r="S951" s="157"/>
      <c r="T951" s="663" t="str">
        <f>IF(P951="","",VLOOKUP(P951,【参考】数式用2!$A$3:$C$26,3,FALSE))</f>
        <v/>
      </c>
      <c r="U951" s="664" t="s">
        <v>121</v>
      </c>
      <c r="V951" s="158"/>
      <c r="W951" s="665" t="s">
        <v>122</v>
      </c>
      <c r="X951" s="158"/>
      <c r="Y951" s="664" t="s">
        <v>123</v>
      </c>
      <c r="Z951" s="158"/>
      <c r="AA951" s="664" t="s">
        <v>122</v>
      </c>
      <c r="AB951" s="158"/>
      <c r="AC951" s="664" t="s">
        <v>124</v>
      </c>
      <c r="AD951" s="306" t="s">
        <v>125</v>
      </c>
      <c r="AE951" s="666" t="str">
        <f t="shared" si="34"/>
        <v/>
      </c>
      <c r="AF951" s="667" t="s">
        <v>126</v>
      </c>
      <c r="AG951" s="668" t="str">
        <f t="shared" si="35"/>
        <v/>
      </c>
    </row>
    <row r="952" spans="1:33" ht="36.75" customHeight="1">
      <c r="A952" s="660">
        <f t="shared" si="36"/>
        <v>942</v>
      </c>
      <c r="B952" s="1309" t="str">
        <f>IF(基本情報入力シート!C995="","",基本情報入力シート!C995)</f>
        <v/>
      </c>
      <c r="C952" s="1310"/>
      <c r="D952" s="1310"/>
      <c r="E952" s="1310"/>
      <c r="F952" s="1310"/>
      <c r="G952" s="1310"/>
      <c r="H952" s="1310"/>
      <c r="I952" s="1310"/>
      <c r="J952" s="1310"/>
      <c r="K952" s="1311"/>
      <c r="L952" s="660" t="str">
        <f>IF(基本情報入力シート!M995="","",基本情報入力シート!M995)</f>
        <v/>
      </c>
      <c r="M952" s="660" t="str">
        <f>IF(基本情報入力シート!R995="","",基本情報入力シート!R995)</f>
        <v/>
      </c>
      <c r="N952" s="660" t="str">
        <f>IF(基本情報入力シート!W995="","",基本情報入力シート!W995)</f>
        <v/>
      </c>
      <c r="O952" s="660" t="str">
        <f>IF(基本情報入力シート!X995="","",基本情報入力シート!X995)</f>
        <v/>
      </c>
      <c r="P952" s="661" t="str">
        <f>IF(基本情報入力シート!Y995="","",基本情報入力シート!Y995)</f>
        <v/>
      </c>
      <c r="Q952" s="641" t="str">
        <f>IF(基本情報入力シート!Z995="","",基本情報入力シート!Z995)</f>
        <v/>
      </c>
      <c r="R952" s="662" t="str">
        <f>IF(基本情報入力シート!AA995="","",基本情報入力シート!AA995)</f>
        <v/>
      </c>
      <c r="S952" s="157"/>
      <c r="T952" s="663" t="str">
        <f>IF(P952="","",VLOOKUP(P952,【参考】数式用2!$A$3:$C$26,3,FALSE))</f>
        <v/>
      </c>
      <c r="U952" s="664" t="s">
        <v>121</v>
      </c>
      <c r="V952" s="158"/>
      <c r="W952" s="665" t="s">
        <v>122</v>
      </c>
      <c r="X952" s="158"/>
      <c r="Y952" s="664" t="s">
        <v>123</v>
      </c>
      <c r="Z952" s="158"/>
      <c r="AA952" s="664" t="s">
        <v>122</v>
      </c>
      <c r="AB952" s="158"/>
      <c r="AC952" s="664" t="s">
        <v>124</v>
      </c>
      <c r="AD952" s="306" t="s">
        <v>125</v>
      </c>
      <c r="AE952" s="666" t="str">
        <f t="shared" si="34"/>
        <v/>
      </c>
      <c r="AF952" s="667" t="s">
        <v>126</v>
      </c>
      <c r="AG952" s="668" t="str">
        <f t="shared" si="35"/>
        <v/>
      </c>
    </row>
    <row r="953" spans="1:33" ht="36.75" customHeight="1">
      <c r="A953" s="660">
        <f t="shared" si="36"/>
        <v>943</v>
      </c>
      <c r="B953" s="1309" t="str">
        <f>IF(基本情報入力シート!C996="","",基本情報入力シート!C996)</f>
        <v/>
      </c>
      <c r="C953" s="1310"/>
      <c r="D953" s="1310"/>
      <c r="E953" s="1310"/>
      <c r="F953" s="1310"/>
      <c r="G953" s="1310"/>
      <c r="H953" s="1310"/>
      <c r="I953" s="1310"/>
      <c r="J953" s="1310"/>
      <c r="K953" s="1311"/>
      <c r="L953" s="660" t="str">
        <f>IF(基本情報入力シート!M996="","",基本情報入力シート!M996)</f>
        <v/>
      </c>
      <c r="M953" s="660" t="str">
        <f>IF(基本情報入力シート!R996="","",基本情報入力シート!R996)</f>
        <v/>
      </c>
      <c r="N953" s="660" t="str">
        <f>IF(基本情報入力シート!W996="","",基本情報入力シート!W996)</f>
        <v/>
      </c>
      <c r="O953" s="660" t="str">
        <f>IF(基本情報入力シート!X996="","",基本情報入力シート!X996)</f>
        <v/>
      </c>
      <c r="P953" s="661" t="str">
        <f>IF(基本情報入力シート!Y996="","",基本情報入力シート!Y996)</f>
        <v/>
      </c>
      <c r="Q953" s="641" t="str">
        <f>IF(基本情報入力シート!Z996="","",基本情報入力シート!Z996)</f>
        <v/>
      </c>
      <c r="R953" s="662" t="str">
        <f>IF(基本情報入力シート!AA996="","",基本情報入力シート!AA996)</f>
        <v/>
      </c>
      <c r="S953" s="157"/>
      <c r="T953" s="663" t="str">
        <f>IF(P953="","",VLOOKUP(P953,【参考】数式用2!$A$3:$C$26,3,FALSE))</f>
        <v/>
      </c>
      <c r="U953" s="664" t="s">
        <v>121</v>
      </c>
      <c r="V953" s="158"/>
      <c r="W953" s="665" t="s">
        <v>122</v>
      </c>
      <c r="X953" s="158"/>
      <c r="Y953" s="664" t="s">
        <v>123</v>
      </c>
      <c r="Z953" s="158"/>
      <c r="AA953" s="664" t="s">
        <v>122</v>
      </c>
      <c r="AB953" s="158"/>
      <c r="AC953" s="664" t="s">
        <v>124</v>
      </c>
      <c r="AD953" s="306" t="s">
        <v>125</v>
      </c>
      <c r="AE953" s="666" t="str">
        <f t="shared" si="34"/>
        <v/>
      </c>
      <c r="AF953" s="667" t="s">
        <v>126</v>
      </c>
      <c r="AG953" s="668" t="str">
        <f t="shared" si="35"/>
        <v/>
      </c>
    </row>
    <row r="954" spans="1:33" ht="36.75" customHeight="1">
      <c r="A954" s="660">
        <f t="shared" si="36"/>
        <v>944</v>
      </c>
      <c r="B954" s="1309" t="str">
        <f>IF(基本情報入力シート!C997="","",基本情報入力シート!C997)</f>
        <v/>
      </c>
      <c r="C954" s="1310"/>
      <c r="D954" s="1310"/>
      <c r="E954" s="1310"/>
      <c r="F954" s="1310"/>
      <c r="G954" s="1310"/>
      <c r="H954" s="1310"/>
      <c r="I954" s="1310"/>
      <c r="J954" s="1310"/>
      <c r="K954" s="1311"/>
      <c r="L954" s="660" t="str">
        <f>IF(基本情報入力シート!M997="","",基本情報入力シート!M997)</f>
        <v/>
      </c>
      <c r="M954" s="660" t="str">
        <f>IF(基本情報入力シート!R997="","",基本情報入力シート!R997)</f>
        <v/>
      </c>
      <c r="N954" s="660" t="str">
        <f>IF(基本情報入力シート!W997="","",基本情報入力シート!W997)</f>
        <v/>
      </c>
      <c r="O954" s="660" t="str">
        <f>IF(基本情報入力シート!X997="","",基本情報入力シート!X997)</f>
        <v/>
      </c>
      <c r="P954" s="661" t="str">
        <f>IF(基本情報入力シート!Y997="","",基本情報入力シート!Y997)</f>
        <v/>
      </c>
      <c r="Q954" s="641" t="str">
        <f>IF(基本情報入力シート!Z997="","",基本情報入力シート!Z997)</f>
        <v/>
      </c>
      <c r="R954" s="662" t="str">
        <f>IF(基本情報入力シート!AA997="","",基本情報入力シート!AA997)</f>
        <v/>
      </c>
      <c r="S954" s="157"/>
      <c r="T954" s="663" t="str">
        <f>IF(P954="","",VLOOKUP(P954,【参考】数式用2!$A$3:$C$26,3,FALSE))</f>
        <v/>
      </c>
      <c r="U954" s="664" t="s">
        <v>121</v>
      </c>
      <c r="V954" s="158"/>
      <c r="W954" s="665" t="s">
        <v>122</v>
      </c>
      <c r="X954" s="158"/>
      <c r="Y954" s="664" t="s">
        <v>123</v>
      </c>
      <c r="Z954" s="158"/>
      <c r="AA954" s="664" t="s">
        <v>122</v>
      </c>
      <c r="AB954" s="158"/>
      <c r="AC954" s="664" t="s">
        <v>124</v>
      </c>
      <c r="AD954" s="306" t="s">
        <v>125</v>
      </c>
      <c r="AE954" s="666" t="str">
        <f t="shared" si="34"/>
        <v/>
      </c>
      <c r="AF954" s="667" t="s">
        <v>126</v>
      </c>
      <c r="AG954" s="668" t="str">
        <f t="shared" si="35"/>
        <v/>
      </c>
    </row>
    <row r="955" spans="1:33" ht="36.75" customHeight="1">
      <c r="A955" s="660">
        <f t="shared" si="36"/>
        <v>945</v>
      </c>
      <c r="B955" s="1309" t="str">
        <f>IF(基本情報入力シート!C998="","",基本情報入力シート!C998)</f>
        <v/>
      </c>
      <c r="C955" s="1310"/>
      <c r="D955" s="1310"/>
      <c r="E955" s="1310"/>
      <c r="F955" s="1310"/>
      <c r="G955" s="1310"/>
      <c r="H955" s="1310"/>
      <c r="I955" s="1310"/>
      <c r="J955" s="1310"/>
      <c r="K955" s="1311"/>
      <c r="L955" s="660" t="str">
        <f>IF(基本情報入力シート!M998="","",基本情報入力シート!M998)</f>
        <v/>
      </c>
      <c r="M955" s="660" t="str">
        <f>IF(基本情報入力シート!R998="","",基本情報入力シート!R998)</f>
        <v/>
      </c>
      <c r="N955" s="660" t="str">
        <f>IF(基本情報入力シート!W998="","",基本情報入力シート!W998)</f>
        <v/>
      </c>
      <c r="O955" s="660" t="str">
        <f>IF(基本情報入力シート!X998="","",基本情報入力シート!X998)</f>
        <v/>
      </c>
      <c r="P955" s="661" t="str">
        <f>IF(基本情報入力シート!Y998="","",基本情報入力シート!Y998)</f>
        <v/>
      </c>
      <c r="Q955" s="641" t="str">
        <f>IF(基本情報入力シート!Z998="","",基本情報入力シート!Z998)</f>
        <v/>
      </c>
      <c r="R955" s="662" t="str">
        <f>IF(基本情報入力シート!AA998="","",基本情報入力シート!AA998)</f>
        <v/>
      </c>
      <c r="S955" s="157"/>
      <c r="T955" s="663" t="str">
        <f>IF(P955="","",VLOOKUP(P955,【参考】数式用2!$A$3:$C$26,3,FALSE))</f>
        <v/>
      </c>
      <c r="U955" s="664" t="s">
        <v>121</v>
      </c>
      <c r="V955" s="158"/>
      <c r="W955" s="665" t="s">
        <v>122</v>
      </c>
      <c r="X955" s="158"/>
      <c r="Y955" s="664" t="s">
        <v>123</v>
      </c>
      <c r="Z955" s="158"/>
      <c r="AA955" s="664" t="s">
        <v>122</v>
      </c>
      <c r="AB955" s="158"/>
      <c r="AC955" s="664" t="s">
        <v>124</v>
      </c>
      <c r="AD955" s="306" t="s">
        <v>125</v>
      </c>
      <c r="AE955" s="666" t="str">
        <f t="shared" si="34"/>
        <v/>
      </c>
      <c r="AF955" s="667" t="s">
        <v>126</v>
      </c>
      <c r="AG955" s="668" t="str">
        <f t="shared" si="35"/>
        <v/>
      </c>
    </row>
    <row r="956" spans="1:33" ht="36.75" customHeight="1">
      <c r="A956" s="660">
        <f t="shared" si="36"/>
        <v>946</v>
      </c>
      <c r="B956" s="1309" t="str">
        <f>IF(基本情報入力シート!C999="","",基本情報入力シート!C999)</f>
        <v/>
      </c>
      <c r="C956" s="1310"/>
      <c r="D956" s="1310"/>
      <c r="E956" s="1310"/>
      <c r="F956" s="1310"/>
      <c r="G956" s="1310"/>
      <c r="H956" s="1310"/>
      <c r="I956" s="1310"/>
      <c r="J956" s="1310"/>
      <c r="K956" s="1311"/>
      <c r="L956" s="660" t="str">
        <f>IF(基本情報入力シート!M999="","",基本情報入力シート!M999)</f>
        <v/>
      </c>
      <c r="M956" s="660" t="str">
        <f>IF(基本情報入力シート!R999="","",基本情報入力シート!R999)</f>
        <v/>
      </c>
      <c r="N956" s="660" t="str">
        <f>IF(基本情報入力シート!W999="","",基本情報入力シート!W999)</f>
        <v/>
      </c>
      <c r="O956" s="660" t="str">
        <f>IF(基本情報入力シート!X999="","",基本情報入力シート!X999)</f>
        <v/>
      </c>
      <c r="P956" s="661" t="str">
        <f>IF(基本情報入力シート!Y999="","",基本情報入力シート!Y999)</f>
        <v/>
      </c>
      <c r="Q956" s="641" t="str">
        <f>IF(基本情報入力シート!Z999="","",基本情報入力シート!Z999)</f>
        <v/>
      </c>
      <c r="R956" s="662" t="str">
        <f>IF(基本情報入力シート!AA999="","",基本情報入力シート!AA999)</f>
        <v/>
      </c>
      <c r="S956" s="157"/>
      <c r="T956" s="663" t="str">
        <f>IF(P956="","",VLOOKUP(P956,【参考】数式用2!$A$3:$C$26,3,FALSE))</f>
        <v/>
      </c>
      <c r="U956" s="664" t="s">
        <v>121</v>
      </c>
      <c r="V956" s="158"/>
      <c r="W956" s="665" t="s">
        <v>122</v>
      </c>
      <c r="X956" s="158"/>
      <c r="Y956" s="664" t="s">
        <v>123</v>
      </c>
      <c r="Z956" s="158"/>
      <c r="AA956" s="664" t="s">
        <v>122</v>
      </c>
      <c r="AB956" s="158"/>
      <c r="AC956" s="664" t="s">
        <v>124</v>
      </c>
      <c r="AD956" s="306" t="s">
        <v>125</v>
      </c>
      <c r="AE956" s="666" t="str">
        <f t="shared" si="34"/>
        <v/>
      </c>
      <c r="AF956" s="667" t="s">
        <v>126</v>
      </c>
      <c r="AG956" s="668" t="str">
        <f t="shared" si="35"/>
        <v/>
      </c>
    </row>
    <row r="957" spans="1:33" ht="36.75" customHeight="1">
      <c r="A957" s="660">
        <f t="shared" si="36"/>
        <v>947</v>
      </c>
      <c r="B957" s="1309" t="str">
        <f>IF(基本情報入力シート!C1000="","",基本情報入力シート!C1000)</f>
        <v/>
      </c>
      <c r="C957" s="1310"/>
      <c r="D957" s="1310"/>
      <c r="E957" s="1310"/>
      <c r="F957" s="1310"/>
      <c r="G957" s="1310"/>
      <c r="H957" s="1310"/>
      <c r="I957" s="1310"/>
      <c r="J957" s="1310"/>
      <c r="K957" s="1311"/>
      <c r="L957" s="660" t="str">
        <f>IF(基本情報入力シート!M1000="","",基本情報入力シート!M1000)</f>
        <v/>
      </c>
      <c r="M957" s="660" t="str">
        <f>IF(基本情報入力シート!R1000="","",基本情報入力シート!R1000)</f>
        <v/>
      </c>
      <c r="N957" s="660" t="str">
        <f>IF(基本情報入力シート!W1000="","",基本情報入力シート!W1000)</f>
        <v/>
      </c>
      <c r="O957" s="660" t="str">
        <f>IF(基本情報入力シート!X1000="","",基本情報入力シート!X1000)</f>
        <v/>
      </c>
      <c r="P957" s="661" t="str">
        <f>IF(基本情報入力シート!Y1000="","",基本情報入力シート!Y1000)</f>
        <v/>
      </c>
      <c r="Q957" s="641" t="str">
        <f>IF(基本情報入力シート!Z1000="","",基本情報入力シート!Z1000)</f>
        <v/>
      </c>
      <c r="R957" s="662" t="str">
        <f>IF(基本情報入力シート!AA1000="","",基本情報入力シート!AA1000)</f>
        <v/>
      </c>
      <c r="S957" s="157"/>
      <c r="T957" s="663" t="str">
        <f>IF(P957="","",VLOOKUP(P957,【参考】数式用2!$A$3:$C$26,3,FALSE))</f>
        <v/>
      </c>
      <c r="U957" s="664" t="s">
        <v>121</v>
      </c>
      <c r="V957" s="158"/>
      <c r="W957" s="665" t="s">
        <v>122</v>
      </c>
      <c r="X957" s="158"/>
      <c r="Y957" s="664" t="s">
        <v>123</v>
      </c>
      <c r="Z957" s="158"/>
      <c r="AA957" s="664" t="s">
        <v>122</v>
      </c>
      <c r="AB957" s="158"/>
      <c r="AC957" s="664" t="s">
        <v>124</v>
      </c>
      <c r="AD957" s="306" t="s">
        <v>125</v>
      </c>
      <c r="AE957" s="666" t="str">
        <f t="shared" si="34"/>
        <v/>
      </c>
      <c r="AF957" s="667" t="s">
        <v>126</v>
      </c>
      <c r="AG957" s="668" t="str">
        <f t="shared" si="35"/>
        <v/>
      </c>
    </row>
    <row r="958" spans="1:33" ht="36.75" customHeight="1">
      <c r="A958" s="660">
        <f t="shared" si="36"/>
        <v>948</v>
      </c>
      <c r="B958" s="1309" t="str">
        <f>IF(基本情報入力シート!C1001="","",基本情報入力シート!C1001)</f>
        <v/>
      </c>
      <c r="C958" s="1310"/>
      <c r="D958" s="1310"/>
      <c r="E958" s="1310"/>
      <c r="F958" s="1310"/>
      <c r="G958" s="1310"/>
      <c r="H958" s="1310"/>
      <c r="I958" s="1310"/>
      <c r="J958" s="1310"/>
      <c r="K958" s="1311"/>
      <c r="L958" s="660" t="str">
        <f>IF(基本情報入力シート!M1001="","",基本情報入力シート!M1001)</f>
        <v/>
      </c>
      <c r="M958" s="660" t="str">
        <f>IF(基本情報入力シート!R1001="","",基本情報入力シート!R1001)</f>
        <v/>
      </c>
      <c r="N958" s="660" t="str">
        <f>IF(基本情報入力シート!W1001="","",基本情報入力シート!W1001)</f>
        <v/>
      </c>
      <c r="O958" s="660" t="str">
        <f>IF(基本情報入力シート!X1001="","",基本情報入力シート!X1001)</f>
        <v/>
      </c>
      <c r="P958" s="661" t="str">
        <f>IF(基本情報入力シート!Y1001="","",基本情報入力シート!Y1001)</f>
        <v/>
      </c>
      <c r="Q958" s="641" t="str">
        <f>IF(基本情報入力シート!Z1001="","",基本情報入力シート!Z1001)</f>
        <v/>
      </c>
      <c r="R958" s="662" t="str">
        <f>IF(基本情報入力シート!AA1001="","",基本情報入力シート!AA1001)</f>
        <v/>
      </c>
      <c r="S958" s="157"/>
      <c r="T958" s="663" t="str">
        <f>IF(P958="","",VLOOKUP(P958,【参考】数式用2!$A$3:$C$26,3,FALSE))</f>
        <v/>
      </c>
      <c r="U958" s="664" t="s">
        <v>121</v>
      </c>
      <c r="V958" s="158"/>
      <c r="W958" s="665" t="s">
        <v>122</v>
      </c>
      <c r="X958" s="158"/>
      <c r="Y958" s="664" t="s">
        <v>123</v>
      </c>
      <c r="Z958" s="158"/>
      <c r="AA958" s="664" t="s">
        <v>122</v>
      </c>
      <c r="AB958" s="158"/>
      <c r="AC958" s="664" t="s">
        <v>124</v>
      </c>
      <c r="AD958" s="306" t="s">
        <v>125</v>
      </c>
      <c r="AE958" s="666" t="str">
        <f t="shared" si="34"/>
        <v/>
      </c>
      <c r="AF958" s="667" t="s">
        <v>126</v>
      </c>
      <c r="AG958" s="668" t="str">
        <f t="shared" si="35"/>
        <v/>
      </c>
    </row>
    <row r="959" spans="1:33" ht="36.75" customHeight="1">
      <c r="A959" s="660">
        <f t="shared" si="36"/>
        <v>949</v>
      </c>
      <c r="B959" s="1309" t="str">
        <f>IF(基本情報入力シート!C1002="","",基本情報入力シート!C1002)</f>
        <v/>
      </c>
      <c r="C959" s="1310"/>
      <c r="D959" s="1310"/>
      <c r="E959" s="1310"/>
      <c r="F959" s="1310"/>
      <c r="G959" s="1310"/>
      <c r="H959" s="1310"/>
      <c r="I959" s="1310"/>
      <c r="J959" s="1310"/>
      <c r="K959" s="1311"/>
      <c r="L959" s="660" t="str">
        <f>IF(基本情報入力シート!M1002="","",基本情報入力シート!M1002)</f>
        <v/>
      </c>
      <c r="M959" s="660" t="str">
        <f>IF(基本情報入力シート!R1002="","",基本情報入力シート!R1002)</f>
        <v/>
      </c>
      <c r="N959" s="660" t="str">
        <f>IF(基本情報入力シート!W1002="","",基本情報入力シート!W1002)</f>
        <v/>
      </c>
      <c r="O959" s="660" t="str">
        <f>IF(基本情報入力シート!X1002="","",基本情報入力シート!X1002)</f>
        <v/>
      </c>
      <c r="P959" s="661" t="str">
        <f>IF(基本情報入力シート!Y1002="","",基本情報入力シート!Y1002)</f>
        <v/>
      </c>
      <c r="Q959" s="641" t="str">
        <f>IF(基本情報入力シート!Z1002="","",基本情報入力シート!Z1002)</f>
        <v/>
      </c>
      <c r="R959" s="662" t="str">
        <f>IF(基本情報入力シート!AA1002="","",基本情報入力シート!AA1002)</f>
        <v/>
      </c>
      <c r="S959" s="157"/>
      <c r="T959" s="663" t="str">
        <f>IF(P959="","",VLOOKUP(P959,【参考】数式用2!$A$3:$C$26,3,FALSE))</f>
        <v/>
      </c>
      <c r="U959" s="664" t="s">
        <v>121</v>
      </c>
      <c r="V959" s="158"/>
      <c r="W959" s="665" t="s">
        <v>122</v>
      </c>
      <c r="X959" s="158"/>
      <c r="Y959" s="664" t="s">
        <v>123</v>
      </c>
      <c r="Z959" s="158"/>
      <c r="AA959" s="664" t="s">
        <v>122</v>
      </c>
      <c r="AB959" s="158"/>
      <c r="AC959" s="664" t="s">
        <v>124</v>
      </c>
      <c r="AD959" s="306" t="s">
        <v>125</v>
      </c>
      <c r="AE959" s="666" t="str">
        <f t="shared" si="34"/>
        <v/>
      </c>
      <c r="AF959" s="667" t="s">
        <v>126</v>
      </c>
      <c r="AG959" s="668" t="str">
        <f t="shared" si="35"/>
        <v/>
      </c>
    </row>
    <row r="960" spans="1:33" ht="36.75" customHeight="1">
      <c r="A960" s="660">
        <f t="shared" si="36"/>
        <v>950</v>
      </c>
      <c r="B960" s="1309" t="str">
        <f>IF(基本情報入力シート!C1003="","",基本情報入力シート!C1003)</f>
        <v/>
      </c>
      <c r="C960" s="1310"/>
      <c r="D960" s="1310"/>
      <c r="E960" s="1310"/>
      <c r="F960" s="1310"/>
      <c r="G960" s="1310"/>
      <c r="H960" s="1310"/>
      <c r="I960" s="1310"/>
      <c r="J960" s="1310"/>
      <c r="K960" s="1311"/>
      <c r="L960" s="660" t="str">
        <f>IF(基本情報入力シート!M1003="","",基本情報入力シート!M1003)</f>
        <v/>
      </c>
      <c r="M960" s="660" t="str">
        <f>IF(基本情報入力シート!R1003="","",基本情報入力シート!R1003)</f>
        <v/>
      </c>
      <c r="N960" s="660" t="str">
        <f>IF(基本情報入力シート!W1003="","",基本情報入力シート!W1003)</f>
        <v/>
      </c>
      <c r="O960" s="660" t="str">
        <f>IF(基本情報入力シート!X1003="","",基本情報入力シート!X1003)</f>
        <v/>
      </c>
      <c r="P960" s="661" t="str">
        <f>IF(基本情報入力シート!Y1003="","",基本情報入力シート!Y1003)</f>
        <v/>
      </c>
      <c r="Q960" s="641" t="str">
        <f>IF(基本情報入力シート!Z1003="","",基本情報入力シート!Z1003)</f>
        <v/>
      </c>
      <c r="R960" s="662" t="str">
        <f>IF(基本情報入力シート!AA1003="","",基本情報入力シート!AA1003)</f>
        <v/>
      </c>
      <c r="S960" s="157"/>
      <c r="T960" s="663" t="str">
        <f>IF(P960="","",VLOOKUP(P960,【参考】数式用2!$A$3:$C$26,3,FALSE))</f>
        <v/>
      </c>
      <c r="U960" s="664" t="s">
        <v>121</v>
      </c>
      <c r="V960" s="158"/>
      <c r="W960" s="665" t="s">
        <v>122</v>
      </c>
      <c r="X960" s="158"/>
      <c r="Y960" s="664" t="s">
        <v>123</v>
      </c>
      <c r="Z960" s="158"/>
      <c r="AA960" s="664" t="s">
        <v>122</v>
      </c>
      <c r="AB960" s="158"/>
      <c r="AC960" s="664" t="s">
        <v>124</v>
      </c>
      <c r="AD960" s="306" t="s">
        <v>125</v>
      </c>
      <c r="AE960" s="666" t="str">
        <f t="shared" si="34"/>
        <v/>
      </c>
      <c r="AF960" s="667" t="s">
        <v>126</v>
      </c>
      <c r="AG960" s="668" t="str">
        <f t="shared" si="35"/>
        <v/>
      </c>
    </row>
    <row r="961" spans="1:33" ht="36.75" customHeight="1">
      <c r="A961" s="660">
        <f t="shared" si="36"/>
        <v>951</v>
      </c>
      <c r="B961" s="1309" t="str">
        <f>IF(基本情報入力シート!C1004="","",基本情報入力シート!C1004)</f>
        <v/>
      </c>
      <c r="C961" s="1310"/>
      <c r="D961" s="1310"/>
      <c r="E961" s="1310"/>
      <c r="F961" s="1310"/>
      <c r="G961" s="1310"/>
      <c r="H961" s="1310"/>
      <c r="I961" s="1310"/>
      <c r="J961" s="1310"/>
      <c r="K961" s="1311"/>
      <c r="L961" s="660" t="str">
        <f>IF(基本情報入力シート!M1004="","",基本情報入力シート!M1004)</f>
        <v/>
      </c>
      <c r="M961" s="660" t="str">
        <f>IF(基本情報入力シート!R1004="","",基本情報入力シート!R1004)</f>
        <v/>
      </c>
      <c r="N961" s="660" t="str">
        <f>IF(基本情報入力シート!W1004="","",基本情報入力シート!W1004)</f>
        <v/>
      </c>
      <c r="O961" s="660" t="str">
        <f>IF(基本情報入力シート!X1004="","",基本情報入力シート!X1004)</f>
        <v/>
      </c>
      <c r="P961" s="661" t="str">
        <f>IF(基本情報入力シート!Y1004="","",基本情報入力シート!Y1004)</f>
        <v/>
      </c>
      <c r="Q961" s="641" t="str">
        <f>IF(基本情報入力シート!Z1004="","",基本情報入力シート!Z1004)</f>
        <v/>
      </c>
      <c r="R961" s="662" t="str">
        <f>IF(基本情報入力シート!AA1004="","",基本情報入力シート!AA1004)</f>
        <v/>
      </c>
      <c r="S961" s="157"/>
      <c r="T961" s="663" t="str">
        <f>IF(P961="","",VLOOKUP(P961,【参考】数式用2!$A$3:$C$26,3,FALSE))</f>
        <v/>
      </c>
      <c r="U961" s="664" t="s">
        <v>121</v>
      </c>
      <c r="V961" s="158"/>
      <c r="W961" s="665" t="s">
        <v>122</v>
      </c>
      <c r="X961" s="158"/>
      <c r="Y961" s="664" t="s">
        <v>123</v>
      </c>
      <c r="Z961" s="158"/>
      <c r="AA961" s="664" t="s">
        <v>122</v>
      </c>
      <c r="AB961" s="158"/>
      <c r="AC961" s="664" t="s">
        <v>124</v>
      </c>
      <c r="AD961" s="306" t="s">
        <v>125</v>
      </c>
      <c r="AE961" s="666" t="str">
        <f t="shared" si="34"/>
        <v/>
      </c>
      <c r="AF961" s="667" t="s">
        <v>126</v>
      </c>
      <c r="AG961" s="668" t="str">
        <f t="shared" si="35"/>
        <v/>
      </c>
    </row>
    <row r="962" spans="1:33" ht="36.75" customHeight="1">
      <c r="A962" s="660">
        <f t="shared" si="36"/>
        <v>952</v>
      </c>
      <c r="B962" s="1309" t="str">
        <f>IF(基本情報入力シート!C1005="","",基本情報入力シート!C1005)</f>
        <v/>
      </c>
      <c r="C962" s="1310"/>
      <c r="D962" s="1310"/>
      <c r="E962" s="1310"/>
      <c r="F962" s="1310"/>
      <c r="G962" s="1310"/>
      <c r="H962" s="1310"/>
      <c r="I962" s="1310"/>
      <c r="J962" s="1310"/>
      <c r="K962" s="1311"/>
      <c r="L962" s="660" t="str">
        <f>IF(基本情報入力シート!M1005="","",基本情報入力シート!M1005)</f>
        <v/>
      </c>
      <c r="M962" s="660" t="str">
        <f>IF(基本情報入力シート!R1005="","",基本情報入力シート!R1005)</f>
        <v/>
      </c>
      <c r="N962" s="660" t="str">
        <f>IF(基本情報入力シート!W1005="","",基本情報入力シート!W1005)</f>
        <v/>
      </c>
      <c r="O962" s="660" t="str">
        <f>IF(基本情報入力シート!X1005="","",基本情報入力シート!X1005)</f>
        <v/>
      </c>
      <c r="P962" s="661" t="str">
        <f>IF(基本情報入力シート!Y1005="","",基本情報入力シート!Y1005)</f>
        <v/>
      </c>
      <c r="Q962" s="641" t="str">
        <f>IF(基本情報入力シート!Z1005="","",基本情報入力シート!Z1005)</f>
        <v/>
      </c>
      <c r="R962" s="662" t="str">
        <f>IF(基本情報入力シート!AA1005="","",基本情報入力シート!AA1005)</f>
        <v/>
      </c>
      <c r="S962" s="157"/>
      <c r="T962" s="663" t="str">
        <f>IF(P962="","",VLOOKUP(P962,【参考】数式用2!$A$3:$C$26,3,FALSE))</f>
        <v/>
      </c>
      <c r="U962" s="664" t="s">
        <v>121</v>
      </c>
      <c r="V962" s="158"/>
      <c r="W962" s="665" t="s">
        <v>122</v>
      </c>
      <c r="X962" s="158"/>
      <c r="Y962" s="664" t="s">
        <v>123</v>
      </c>
      <c r="Z962" s="158"/>
      <c r="AA962" s="664" t="s">
        <v>122</v>
      </c>
      <c r="AB962" s="158"/>
      <c r="AC962" s="664" t="s">
        <v>124</v>
      </c>
      <c r="AD962" s="306" t="s">
        <v>125</v>
      </c>
      <c r="AE962" s="666" t="str">
        <f t="shared" si="34"/>
        <v/>
      </c>
      <c r="AF962" s="667" t="s">
        <v>126</v>
      </c>
      <c r="AG962" s="668" t="str">
        <f t="shared" si="35"/>
        <v/>
      </c>
    </row>
    <row r="963" spans="1:33" ht="36.75" customHeight="1">
      <c r="A963" s="660">
        <f t="shared" si="36"/>
        <v>953</v>
      </c>
      <c r="B963" s="1309" t="str">
        <f>IF(基本情報入力シート!C1006="","",基本情報入力シート!C1006)</f>
        <v/>
      </c>
      <c r="C963" s="1310"/>
      <c r="D963" s="1310"/>
      <c r="E963" s="1310"/>
      <c r="F963" s="1310"/>
      <c r="G963" s="1310"/>
      <c r="H963" s="1310"/>
      <c r="I963" s="1310"/>
      <c r="J963" s="1310"/>
      <c r="K963" s="1311"/>
      <c r="L963" s="660" t="str">
        <f>IF(基本情報入力シート!M1006="","",基本情報入力シート!M1006)</f>
        <v/>
      </c>
      <c r="M963" s="660" t="str">
        <f>IF(基本情報入力シート!R1006="","",基本情報入力シート!R1006)</f>
        <v/>
      </c>
      <c r="N963" s="660" t="str">
        <f>IF(基本情報入力シート!W1006="","",基本情報入力シート!W1006)</f>
        <v/>
      </c>
      <c r="O963" s="660" t="str">
        <f>IF(基本情報入力シート!X1006="","",基本情報入力シート!X1006)</f>
        <v/>
      </c>
      <c r="P963" s="661" t="str">
        <f>IF(基本情報入力シート!Y1006="","",基本情報入力シート!Y1006)</f>
        <v/>
      </c>
      <c r="Q963" s="641" t="str">
        <f>IF(基本情報入力シート!Z1006="","",基本情報入力シート!Z1006)</f>
        <v/>
      </c>
      <c r="R963" s="662" t="str">
        <f>IF(基本情報入力シート!AA1006="","",基本情報入力シート!AA1006)</f>
        <v/>
      </c>
      <c r="S963" s="157"/>
      <c r="T963" s="663" t="str">
        <f>IF(P963="","",VLOOKUP(P963,【参考】数式用2!$A$3:$C$26,3,FALSE))</f>
        <v/>
      </c>
      <c r="U963" s="664" t="s">
        <v>121</v>
      </c>
      <c r="V963" s="158"/>
      <c r="W963" s="665" t="s">
        <v>122</v>
      </c>
      <c r="X963" s="158"/>
      <c r="Y963" s="664" t="s">
        <v>123</v>
      </c>
      <c r="Z963" s="158"/>
      <c r="AA963" s="664" t="s">
        <v>122</v>
      </c>
      <c r="AB963" s="158"/>
      <c r="AC963" s="664" t="s">
        <v>124</v>
      </c>
      <c r="AD963" s="306" t="s">
        <v>125</v>
      </c>
      <c r="AE963" s="666" t="str">
        <f t="shared" si="34"/>
        <v/>
      </c>
      <c r="AF963" s="667" t="s">
        <v>126</v>
      </c>
      <c r="AG963" s="668" t="str">
        <f t="shared" si="35"/>
        <v/>
      </c>
    </row>
    <row r="964" spans="1:33" ht="36.75" customHeight="1">
      <c r="A964" s="660">
        <f t="shared" si="36"/>
        <v>954</v>
      </c>
      <c r="B964" s="1309" t="str">
        <f>IF(基本情報入力シート!C1007="","",基本情報入力シート!C1007)</f>
        <v/>
      </c>
      <c r="C964" s="1310"/>
      <c r="D964" s="1310"/>
      <c r="E964" s="1310"/>
      <c r="F964" s="1310"/>
      <c r="G964" s="1310"/>
      <c r="H964" s="1310"/>
      <c r="I964" s="1310"/>
      <c r="J964" s="1310"/>
      <c r="K964" s="1311"/>
      <c r="L964" s="660" t="str">
        <f>IF(基本情報入力シート!M1007="","",基本情報入力シート!M1007)</f>
        <v/>
      </c>
      <c r="M964" s="660" t="str">
        <f>IF(基本情報入力シート!R1007="","",基本情報入力シート!R1007)</f>
        <v/>
      </c>
      <c r="N964" s="660" t="str">
        <f>IF(基本情報入力シート!W1007="","",基本情報入力シート!W1007)</f>
        <v/>
      </c>
      <c r="O964" s="660" t="str">
        <f>IF(基本情報入力シート!X1007="","",基本情報入力シート!X1007)</f>
        <v/>
      </c>
      <c r="P964" s="661" t="str">
        <f>IF(基本情報入力シート!Y1007="","",基本情報入力シート!Y1007)</f>
        <v/>
      </c>
      <c r="Q964" s="641" t="str">
        <f>IF(基本情報入力シート!Z1007="","",基本情報入力シート!Z1007)</f>
        <v/>
      </c>
      <c r="R964" s="662" t="str">
        <f>IF(基本情報入力シート!AA1007="","",基本情報入力シート!AA1007)</f>
        <v/>
      </c>
      <c r="S964" s="157"/>
      <c r="T964" s="663" t="str">
        <f>IF(P964="","",VLOOKUP(P964,【参考】数式用2!$A$3:$C$26,3,FALSE))</f>
        <v/>
      </c>
      <c r="U964" s="664" t="s">
        <v>121</v>
      </c>
      <c r="V964" s="158"/>
      <c r="W964" s="665" t="s">
        <v>122</v>
      </c>
      <c r="X964" s="158"/>
      <c r="Y964" s="664" t="s">
        <v>123</v>
      </c>
      <c r="Z964" s="158"/>
      <c r="AA964" s="664" t="s">
        <v>122</v>
      </c>
      <c r="AB964" s="158"/>
      <c r="AC964" s="664" t="s">
        <v>124</v>
      </c>
      <c r="AD964" s="306" t="s">
        <v>125</v>
      </c>
      <c r="AE964" s="666" t="str">
        <f t="shared" si="34"/>
        <v/>
      </c>
      <c r="AF964" s="667" t="s">
        <v>126</v>
      </c>
      <c r="AG964" s="668" t="str">
        <f t="shared" si="35"/>
        <v/>
      </c>
    </row>
    <row r="965" spans="1:33" ht="36.75" customHeight="1">
      <c r="A965" s="660">
        <f t="shared" si="36"/>
        <v>955</v>
      </c>
      <c r="B965" s="1309" t="str">
        <f>IF(基本情報入力シート!C1008="","",基本情報入力シート!C1008)</f>
        <v/>
      </c>
      <c r="C965" s="1310"/>
      <c r="D965" s="1310"/>
      <c r="E965" s="1310"/>
      <c r="F965" s="1310"/>
      <c r="G965" s="1310"/>
      <c r="H965" s="1310"/>
      <c r="I965" s="1310"/>
      <c r="J965" s="1310"/>
      <c r="K965" s="1311"/>
      <c r="L965" s="660" t="str">
        <f>IF(基本情報入力シート!M1008="","",基本情報入力シート!M1008)</f>
        <v/>
      </c>
      <c r="M965" s="660" t="str">
        <f>IF(基本情報入力シート!R1008="","",基本情報入力シート!R1008)</f>
        <v/>
      </c>
      <c r="N965" s="660" t="str">
        <f>IF(基本情報入力シート!W1008="","",基本情報入力シート!W1008)</f>
        <v/>
      </c>
      <c r="O965" s="660" t="str">
        <f>IF(基本情報入力シート!X1008="","",基本情報入力シート!X1008)</f>
        <v/>
      </c>
      <c r="P965" s="661" t="str">
        <f>IF(基本情報入力シート!Y1008="","",基本情報入力シート!Y1008)</f>
        <v/>
      </c>
      <c r="Q965" s="641" t="str">
        <f>IF(基本情報入力シート!Z1008="","",基本情報入力シート!Z1008)</f>
        <v/>
      </c>
      <c r="R965" s="662" t="str">
        <f>IF(基本情報入力シート!AA1008="","",基本情報入力シート!AA1008)</f>
        <v/>
      </c>
      <c r="S965" s="157"/>
      <c r="T965" s="663" t="str">
        <f>IF(P965="","",VLOOKUP(P965,【参考】数式用2!$A$3:$C$26,3,FALSE))</f>
        <v/>
      </c>
      <c r="U965" s="664" t="s">
        <v>121</v>
      </c>
      <c r="V965" s="158"/>
      <c r="W965" s="665" t="s">
        <v>122</v>
      </c>
      <c r="X965" s="158"/>
      <c r="Y965" s="664" t="s">
        <v>123</v>
      </c>
      <c r="Z965" s="158"/>
      <c r="AA965" s="664" t="s">
        <v>122</v>
      </c>
      <c r="AB965" s="158"/>
      <c r="AC965" s="664" t="s">
        <v>124</v>
      </c>
      <c r="AD965" s="306" t="s">
        <v>125</v>
      </c>
      <c r="AE965" s="666" t="str">
        <f t="shared" si="34"/>
        <v/>
      </c>
      <c r="AF965" s="667" t="s">
        <v>126</v>
      </c>
      <c r="AG965" s="668" t="str">
        <f t="shared" si="35"/>
        <v/>
      </c>
    </row>
    <row r="966" spans="1:33" ht="36.75" customHeight="1">
      <c r="A966" s="660">
        <f t="shared" si="36"/>
        <v>956</v>
      </c>
      <c r="B966" s="1309" t="str">
        <f>IF(基本情報入力シート!C1009="","",基本情報入力シート!C1009)</f>
        <v/>
      </c>
      <c r="C966" s="1310"/>
      <c r="D966" s="1310"/>
      <c r="E966" s="1310"/>
      <c r="F966" s="1310"/>
      <c r="G966" s="1310"/>
      <c r="H966" s="1310"/>
      <c r="I966" s="1310"/>
      <c r="J966" s="1310"/>
      <c r="K966" s="1311"/>
      <c r="L966" s="660" t="str">
        <f>IF(基本情報入力シート!M1009="","",基本情報入力シート!M1009)</f>
        <v/>
      </c>
      <c r="M966" s="660" t="str">
        <f>IF(基本情報入力シート!R1009="","",基本情報入力シート!R1009)</f>
        <v/>
      </c>
      <c r="N966" s="660" t="str">
        <f>IF(基本情報入力シート!W1009="","",基本情報入力シート!W1009)</f>
        <v/>
      </c>
      <c r="O966" s="660" t="str">
        <f>IF(基本情報入力シート!X1009="","",基本情報入力シート!X1009)</f>
        <v/>
      </c>
      <c r="P966" s="661" t="str">
        <f>IF(基本情報入力シート!Y1009="","",基本情報入力シート!Y1009)</f>
        <v/>
      </c>
      <c r="Q966" s="641" t="str">
        <f>IF(基本情報入力シート!Z1009="","",基本情報入力シート!Z1009)</f>
        <v/>
      </c>
      <c r="R966" s="662" t="str">
        <f>IF(基本情報入力シート!AA1009="","",基本情報入力シート!AA1009)</f>
        <v/>
      </c>
      <c r="S966" s="157"/>
      <c r="T966" s="663" t="str">
        <f>IF(P966="","",VLOOKUP(P966,【参考】数式用2!$A$3:$C$26,3,FALSE))</f>
        <v/>
      </c>
      <c r="U966" s="664" t="s">
        <v>121</v>
      </c>
      <c r="V966" s="158"/>
      <c r="W966" s="665" t="s">
        <v>122</v>
      </c>
      <c r="X966" s="158"/>
      <c r="Y966" s="664" t="s">
        <v>123</v>
      </c>
      <c r="Z966" s="158"/>
      <c r="AA966" s="664" t="s">
        <v>122</v>
      </c>
      <c r="AB966" s="158"/>
      <c r="AC966" s="664" t="s">
        <v>124</v>
      </c>
      <c r="AD966" s="306" t="s">
        <v>125</v>
      </c>
      <c r="AE966" s="666" t="str">
        <f t="shared" si="34"/>
        <v/>
      </c>
      <c r="AF966" s="667" t="s">
        <v>126</v>
      </c>
      <c r="AG966" s="668" t="str">
        <f t="shared" si="35"/>
        <v/>
      </c>
    </row>
    <row r="967" spans="1:33" ht="36.75" customHeight="1">
      <c r="A967" s="660">
        <f t="shared" si="36"/>
        <v>957</v>
      </c>
      <c r="B967" s="1309" t="str">
        <f>IF(基本情報入力シート!C1010="","",基本情報入力シート!C1010)</f>
        <v/>
      </c>
      <c r="C967" s="1310"/>
      <c r="D967" s="1310"/>
      <c r="E967" s="1310"/>
      <c r="F967" s="1310"/>
      <c r="G967" s="1310"/>
      <c r="H967" s="1310"/>
      <c r="I967" s="1310"/>
      <c r="J967" s="1310"/>
      <c r="K967" s="1311"/>
      <c r="L967" s="660" t="str">
        <f>IF(基本情報入力シート!M1010="","",基本情報入力シート!M1010)</f>
        <v/>
      </c>
      <c r="M967" s="660" t="str">
        <f>IF(基本情報入力シート!R1010="","",基本情報入力シート!R1010)</f>
        <v/>
      </c>
      <c r="N967" s="660" t="str">
        <f>IF(基本情報入力シート!W1010="","",基本情報入力シート!W1010)</f>
        <v/>
      </c>
      <c r="O967" s="660" t="str">
        <f>IF(基本情報入力シート!X1010="","",基本情報入力シート!X1010)</f>
        <v/>
      </c>
      <c r="P967" s="661" t="str">
        <f>IF(基本情報入力シート!Y1010="","",基本情報入力シート!Y1010)</f>
        <v/>
      </c>
      <c r="Q967" s="641" t="str">
        <f>IF(基本情報入力シート!Z1010="","",基本情報入力シート!Z1010)</f>
        <v/>
      </c>
      <c r="R967" s="662" t="str">
        <f>IF(基本情報入力シート!AA1010="","",基本情報入力シート!AA1010)</f>
        <v/>
      </c>
      <c r="S967" s="157"/>
      <c r="T967" s="663" t="str">
        <f>IF(P967="","",VLOOKUP(P967,【参考】数式用2!$A$3:$C$26,3,FALSE))</f>
        <v/>
      </c>
      <c r="U967" s="664" t="s">
        <v>121</v>
      </c>
      <c r="V967" s="158"/>
      <c r="W967" s="665" t="s">
        <v>122</v>
      </c>
      <c r="X967" s="158"/>
      <c r="Y967" s="664" t="s">
        <v>123</v>
      </c>
      <c r="Z967" s="158"/>
      <c r="AA967" s="664" t="s">
        <v>122</v>
      </c>
      <c r="AB967" s="158"/>
      <c r="AC967" s="664" t="s">
        <v>124</v>
      </c>
      <c r="AD967" s="306" t="s">
        <v>125</v>
      </c>
      <c r="AE967" s="666" t="str">
        <f t="shared" si="34"/>
        <v/>
      </c>
      <c r="AF967" s="667" t="s">
        <v>126</v>
      </c>
      <c r="AG967" s="668" t="str">
        <f t="shared" si="35"/>
        <v/>
      </c>
    </row>
    <row r="968" spans="1:33" ht="36.75" customHeight="1">
      <c r="A968" s="660">
        <f t="shared" si="36"/>
        <v>958</v>
      </c>
      <c r="B968" s="1309" t="str">
        <f>IF(基本情報入力シート!C1011="","",基本情報入力シート!C1011)</f>
        <v/>
      </c>
      <c r="C968" s="1310"/>
      <c r="D968" s="1310"/>
      <c r="E968" s="1310"/>
      <c r="F968" s="1310"/>
      <c r="G968" s="1310"/>
      <c r="H968" s="1310"/>
      <c r="I968" s="1310"/>
      <c r="J968" s="1310"/>
      <c r="K968" s="1311"/>
      <c r="L968" s="660" t="str">
        <f>IF(基本情報入力シート!M1011="","",基本情報入力シート!M1011)</f>
        <v/>
      </c>
      <c r="M968" s="660" t="str">
        <f>IF(基本情報入力シート!R1011="","",基本情報入力シート!R1011)</f>
        <v/>
      </c>
      <c r="N968" s="660" t="str">
        <f>IF(基本情報入力シート!W1011="","",基本情報入力シート!W1011)</f>
        <v/>
      </c>
      <c r="O968" s="660" t="str">
        <f>IF(基本情報入力シート!X1011="","",基本情報入力シート!X1011)</f>
        <v/>
      </c>
      <c r="P968" s="661" t="str">
        <f>IF(基本情報入力シート!Y1011="","",基本情報入力シート!Y1011)</f>
        <v/>
      </c>
      <c r="Q968" s="641" t="str">
        <f>IF(基本情報入力シート!Z1011="","",基本情報入力シート!Z1011)</f>
        <v/>
      </c>
      <c r="R968" s="662" t="str">
        <f>IF(基本情報入力シート!AA1011="","",基本情報入力シート!AA1011)</f>
        <v/>
      </c>
      <c r="S968" s="157"/>
      <c r="T968" s="663" t="str">
        <f>IF(P968="","",VLOOKUP(P968,【参考】数式用2!$A$3:$C$26,3,FALSE))</f>
        <v/>
      </c>
      <c r="U968" s="664" t="s">
        <v>121</v>
      </c>
      <c r="V968" s="158"/>
      <c r="W968" s="665" t="s">
        <v>122</v>
      </c>
      <c r="X968" s="158"/>
      <c r="Y968" s="664" t="s">
        <v>123</v>
      </c>
      <c r="Z968" s="158"/>
      <c r="AA968" s="664" t="s">
        <v>122</v>
      </c>
      <c r="AB968" s="158"/>
      <c r="AC968" s="664" t="s">
        <v>124</v>
      </c>
      <c r="AD968" s="306" t="s">
        <v>125</v>
      </c>
      <c r="AE968" s="666" t="str">
        <f t="shared" si="34"/>
        <v/>
      </c>
      <c r="AF968" s="667" t="s">
        <v>126</v>
      </c>
      <c r="AG968" s="668" t="str">
        <f t="shared" si="35"/>
        <v/>
      </c>
    </row>
    <row r="969" spans="1:33" ht="36.75" customHeight="1">
      <c r="A969" s="660">
        <f t="shared" si="36"/>
        <v>959</v>
      </c>
      <c r="B969" s="1309" t="str">
        <f>IF(基本情報入力シート!C1012="","",基本情報入力シート!C1012)</f>
        <v/>
      </c>
      <c r="C969" s="1310"/>
      <c r="D969" s="1310"/>
      <c r="E969" s="1310"/>
      <c r="F969" s="1310"/>
      <c r="G969" s="1310"/>
      <c r="H969" s="1310"/>
      <c r="I969" s="1310"/>
      <c r="J969" s="1310"/>
      <c r="K969" s="1311"/>
      <c r="L969" s="660" t="str">
        <f>IF(基本情報入力シート!M1012="","",基本情報入力シート!M1012)</f>
        <v/>
      </c>
      <c r="M969" s="660" t="str">
        <f>IF(基本情報入力シート!R1012="","",基本情報入力シート!R1012)</f>
        <v/>
      </c>
      <c r="N969" s="660" t="str">
        <f>IF(基本情報入力シート!W1012="","",基本情報入力シート!W1012)</f>
        <v/>
      </c>
      <c r="O969" s="660" t="str">
        <f>IF(基本情報入力シート!X1012="","",基本情報入力シート!X1012)</f>
        <v/>
      </c>
      <c r="P969" s="661" t="str">
        <f>IF(基本情報入力シート!Y1012="","",基本情報入力シート!Y1012)</f>
        <v/>
      </c>
      <c r="Q969" s="641" t="str">
        <f>IF(基本情報入力シート!Z1012="","",基本情報入力シート!Z1012)</f>
        <v/>
      </c>
      <c r="R969" s="662" t="str">
        <f>IF(基本情報入力シート!AA1012="","",基本情報入力シート!AA1012)</f>
        <v/>
      </c>
      <c r="S969" s="157"/>
      <c r="T969" s="663" t="str">
        <f>IF(P969="","",VLOOKUP(P969,【参考】数式用2!$A$3:$C$26,3,FALSE))</f>
        <v/>
      </c>
      <c r="U969" s="664" t="s">
        <v>121</v>
      </c>
      <c r="V969" s="158"/>
      <c r="W969" s="665" t="s">
        <v>122</v>
      </c>
      <c r="X969" s="158"/>
      <c r="Y969" s="664" t="s">
        <v>123</v>
      </c>
      <c r="Z969" s="158"/>
      <c r="AA969" s="664" t="s">
        <v>122</v>
      </c>
      <c r="AB969" s="158"/>
      <c r="AC969" s="664" t="s">
        <v>124</v>
      </c>
      <c r="AD969" s="306" t="s">
        <v>125</v>
      </c>
      <c r="AE969" s="666" t="str">
        <f t="shared" si="34"/>
        <v/>
      </c>
      <c r="AF969" s="667" t="s">
        <v>126</v>
      </c>
      <c r="AG969" s="668" t="str">
        <f t="shared" si="35"/>
        <v/>
      </c>
    </row>
    <row r="970" spans="1:33" ht="36.75" customHeight="1">
      <c r="A970" s="660">
        <f t="shared" si="36"/>
        <v>960</v>
      </c>
      <c r="B970" s="1309" t="str">
        <f>IF(基本情報入力シート!C1013="","",基本情報入力シート!C1013)</f>
        <v/>
      </c>
      <c r="C970" s="1310"/>
      <c r="D970" s="1310"/>
      <c r="E970" s="1310"/>
      <c r="F970" s="1310"/>
      <c r="G970" s="1310"/>
      <c r="H970" s="1310"/>
      <c r="I970" s="1310"/>
      <c r="J970" s="1310"/>
      <c r="K970" s="1311"/>
      <c r="L970" s="660" t="str">
        <f>IF(基本情報入力シート!M1013="","",基本情報入力シート!M1013)</f>
        <v/>
      </c>
      <c r="M970" s="660" t="str">
        <f>IF(基本情報入力シート!R1013="","",基本情報入力シート!R1013)</f>
        <v/>
      </c>
      <c r="N970" s="660" t="str">
        <f>IF(基本情報入力シート!W1013="","",基本情報入力シート!W1013)</f>
        <v/>
      </c>
      <c r="O970" s="660" t="str">
        <f>IF(基本情報入力シート!X1013="","",基本情報入力シート!X1013)</f>
        <v/>
      </c>
      <c r="P970" s="661" t="str">
        <f>IF(基本情報入力シート!Y1013="","",基本情報入力シート!Y1013)</f>
        <v/>
      </c>
      <c r="Q970" s="641" t="str">
        <f>IF(基本情報入力シート!Z1013="","",基本情報入力シート!Z1013)</f>
        <v/>
      </c>
      <c r="R970" s="662" t="str">
        <f>IF(基本情報入力シート!AA1013="","",基本情報入力シート!AA1013)</f>
        <v/>
      </c>
      <c r="S970" s="157"/>
      <c r="T970" s="663" t="str">
        <f>IF(P970="","",VLOOKUP(P970,【参考】数式用2!$A$3:$C$26,3,FALSE))</f>
        <v/>
      </c>
      <c r="U970" s="664" t="s">
        <v>121</v>
      </c>
      <c r="V970" s="158"/>
      <c r="W970" s="665" t="s">
        <v>122</v>
      </c>
      <c r="X970" s="158"/>
      <c r="Y970" s="664" t="s">
        <v>123</v>
      </c>
      <c r="Z970" s="158"/>
      <c r="AA970" s="664" t="s">
        <v>122</v>
      </c>
      <c r="AB970" s="158"/>
      <c r="AC970" s="664" t="s">
        <v>124</v>
      </c>
      <c r="AD970" s="306" t="s">
        <v>125</v>
      </c>
      <c r="AE970" s="666" t="str">
        <f t="shared" si="34"/>
        <v/>
      </c>
      <c r="AF970" s="667" t="s">
        <v>126</v>
      </c>
      <c r="AG970" s="668" t="str">
        <f t="shared" si="35"/>
        <v/>
      </c>
    </row>
    <row r="971" spans="1:33" ht="36.75" customHeight="1">
      <c r="A971" s="660">
        <f t="shared" si="36"/>
        <v>961</v>
      </c>
      <c r="B971" s="1309" t="str">
        <f>IF(基本情報入力シート!C1014="","",基本情報入力シート!C1014)</f>
        <v/>
      </c>
      <c r="C971" s="1310"/>
      <c r="D971" s="1310"/>
      <c r="E971" s="1310"/>
      <c r="F971" s="1310"/>
      <c r="G971" s="1310"/>
      <c r="H971" s="1310"/>
      <c r="I971" s="1310"/>
      <c r="J971" s="1310"/>
      <c r="K971" s="1311"/>
      <c r="L971" s="660" t="str">
        <f>IF(基本情報入力シート!M1014="","",基本情報入力シート!M1014)</f>
        <v/>
      </c>
      <c r="M971" s="660" t="str">
        <f>IF(基本情報入力シート!R1014="","",基本情報入力シート!R1014)</f>
        <v/>
      </c>
      <c r="N971" s="660" t="str">
        <f>IF(基本情報入力シート!W1014="","",基本情報入力シート!W1014)</f>
        <v/>
      </c>
      <c r="O971" s="660" t="str">
        <f>IF(基本情報入力シート!X1014="","",基本情報入力シート!X1014)</f>
        <v/>
      </c>
      <c r="P971" s="661" t="str">
        <f>IF(基本情報入力シート!Y1014="","",基本情報入力シート!Y1014)</f>
        <v/>
      </c>
      <c r="Q971" s="641" t="str">
        <f>IF(基本情報入力シート!Z1014="","",基本情報入力シート!Z1014)</f>
        <v/>
      </c>
      <c r="R971" s="662" t="str">
        <f>IF(基本情報入力シート!AA1014="","",基本情報入力シート!AA1014)</f>
        <v/>
      </c>
      <c r="S971" s="157"/>
      <c r="T971" s="663" t="str">
        <f>IF(P971="","",VLOOKUP(P971,【参考】数式用2!$A$3:$C$26,3,FALSE))</f>
        <v/>
      </c>
      <c r="U971" s="664" t="s">
        <v>121</v>
      </c>
      <c r="V971" s="158"/>
      <c r="W971" s="665" t="s">
        <v>122</v>
      </c>
      <c r="X971" s="158"/>
      <c r="Y971" s="664" t="s">
        <v>123</v>
      </c>
      <c r="Z971" s="158"/>
      <c r="AA971" s="664" t="s">
        <v>122</v>
      </c>
      <c r="AB971" s="158"/>
      <c r="AC971" s="664" t="s">
        <v>124</v>
      </c>
      <c r="AD971" s="306" t="s">
        <v>125</v>
      </c>
      <c r="AE971" s="666" t="str">
        <f t="shared" si="34"/>
        <v/>
      </c>
      <c r="AF971" s="667" t="s">
        <v>126</v>
      </c>
      <c r="AG971" s="668" t="str">
        <f t="shared" si="35"/>
        <v/>
      </c>
    </row>
    <row r="972" spans="1:33" ht="36.75" customHeight="1">
      <c r="A972" s="660">
        <f t="shared" si="36"/>
        <v>962</v>
      </c>
      <c r="B972" s="1309" t="str">
        <f>IF(基本情報入力シート!C1015="","",基本情報入力シート!C1015)</f>
        <v/>
      </c>
      <c r="C972" s="1310"/>
      <c r="D972" s="1310"/>
      <c r="E972" s="1310"/>
      <c r="F972" s="1310"/>
      <c r="G972" s="1310"/>
      <c r="H972" s="1310"/>
      <c r="I972" s="1310"/>
      <c r="J972" s="1310"/>
      <c r="K972" s="1311"/>
      <c r="L972" s="660" t="str">
        <f>IF(基本情報入力シート!M1015="","",基本情報入力シート!M1015)</f>
        <v/>
      </c>
      <c r="M972" s="660" t="str">
        <f>IF(基本情報入力シート!R1015="","",基本情報入力シート!R1015)</f>
        <v/>
      </c>
      <c r="N972" s="660" t="str">
        <f>IF(基本情報入力シート!W1015="","",基本情報入力シート!W1015)</f>
        <v/>
      </c>
      <c r="O972" s="660" t="str">
        <f>IF(基本情報入力シート!X1015="","",基本情報入力シート!X1015)</f>
        <v/>
      </c>
      <c r="P972" s="661" t="str">
        <f>IF(基本情報入力シート!Y1015="","",基本情報入力シート!Y1015)</f>
        <v/>
      </c>
      <c r="Q972" s="641" t="str">
        <f>IF(基本情報入力シート!Z1015="","",基本情報入力シート!Z1015)</f>
        <v/>
      </c>
      <c r="R972" s="662" t="str">
        <f>IF(基本情報入力シート!AA1015="","",基本情報入力シート!AA1015)</f>
        <v/>
      </c>
      <c r="S972" s="157"/>
      <c r="T972" s="663" t="str">
        <f>IF(P972="","",VLOOKUP(P972,【参考】数式用2!$A$3:$C$26,3,FALSE))</f>
        <v/>
      </c>
      <c r="U972" s="664" t="s">
        <v>121</v>
      </c>
      <c r="V972" s="158"/>
      <c r="W972" s="665" t="s">
        <v>122</v>
      </c>
      <c r="X972" s="158"/>
      <c r="Y972" s="664" t="s">
        <v>123</v>
      </c>
      <c r="Z972" s="158"/>
      <c r="AA972" s="664" t="s">
        <v>122</v>
      </c>
      <c r="AB972" s="158"/>
      <c r="AC972" s="664" t="s">
        <v>124</v>
      </c>
      <c r="AD972" s="306" t="s">
        <v>125</v>
      </c>
      <c r="AE972" s="666" t="str">
        <f t="shared" si="34"/>
        <v/>
      </c>
      <c r="AF972" s="667" t="s">
        <v>126</v>
      </c>
      <c r="AG972" s="668" t="str">
        <f t="shared" si="35"/>
        <v/>
      </c>
    </row>
    <row r="973" spans="1:33" ht="36.75" customHeight="1">
      <c r="A973" s="660">
        <f t="shared" ref="A973:A1010" si="37">A972+1</f>
        <v>963</v>
      </c>
      <c r="B973" s="1309" t="str">
        <f>IF(基本情報入力シート!C1016="","",基本情報入力シート!C1016)</f>
        <v/>
      </c>
      <c r="C973" s="1310"/>
      <c r="D973" s="1310"/>
      <c r="E973" s="1310"/>
      <c r="F973" s="1310"/>
      <c r="G973" s="1310"/>
      <c r="H973" s="1310"/>
      <c r="I973" s="1310"/>
      <c r="J973" s="1310"/>
      <c r="K973" s="1311"/>
      <c r="L973" s="660" t="str">
        <f>IF(基本情報入力シート!M1016="","",基本情報入力シート!M1016)</f>
        <v/>
      </c>
      <c r="M973" s="660" t="str">
        <f>IF(基本情報入力シート!R1016="","",基本情報入力シート!R1016)</f>
        <v/>
      </c>
      <c r="N973" s="660" t="str">
        <f>IF(基本情報入力シート!W1016="","",基本情報入力シート!W1016)</f>
        <v/>
      </c>
      <c r="O973" s="660" t="str">
        <f>IF(基本情報入力シート!X1016="","",基本情報入力シート!X1016)</f>
        <v/>
      </c>
      <c r="P973" s="661" t="str">
        <f>IF(基本情報入力シート!Y1016="","",基本情報入力シート!Y1016)</f>
        <v/>
      </c>
      <c r="Q973" s="641" t="str">
        <f>IF(基本情報入力シート!Z1016="","",基本情報入力シート!Z1016)</f>
        <v/>
      </c>
      <c r="R973" s="662" t="str">
        <f>IF(基本情報入力シート!AA1016="","",基本情報入力シート!AA1016)</f>
        <v/>
      </c>
      <c r="S973" s="157"/>
      <c r="T973" s="663" t="str">
        <f>IF(P973="","",VLOOKUP(P973,【参考】数式用2!$A$3:$C$26,3,FALSE))</f>
        <v/>
      </c>
      <c r="U973" s="664" t="s">
        <v>121</v>
      </c>
      <c r="V973" s="158"/>
      <c r="W973" s="665" t="s">
        <v>122</v>
      </c>
      <c r="X973" s="158"/>
      <c r="Y973" s="664" t="s">
        <v>123</v>
      </c>
      <c r="Z973" s="158"/>
      <c r="AA973" s="664" t="s">
        <v>122</v>
      </c>
      <c r="AB973" s="158"/>
      <c r="AC973" s="664" t="s">
        <v>124</v>
      </c>
      <c r="AD973" s="306" t="s">
        <v>125</v>
      </c>
      <c r="AE973" s="666" t="str">
        <f t="shared" si="34"/>
        <v/>
      </c>
      <c r="AF973" s="667" t="s">
        <v>126</v>
      </c>
      <c r="AG973" s="668" t="str">
        <f t="shared" si="35"/>
        <v/>
      </c>
    </row>
    <row r="974" spans="1:33" ht="36.75" customHeight="1">
      <c r="A974" s="660">
        <f t="shared" si="37"/>
        <v>964</v>
      </c>
      <c r="B974" s="1309" t="str">
        <f>IF(基本情報入力シート!C1017="","",基本情報入力シート!C1017)</f>
        <v/>
      </c>
      <c r="C974" s="1310"/>
      <c r="D974" s="1310"/>
      <c r="E974" s="1310"/>
      <c r="F974" s="1310"/>
      <c r="G974" s="1310"/>
      <c r="H974" s="1310"/>
      <c r="I974" s="1310"/>
      <c r="J974" s="1310"/>
      <c r="K974" s="1311"/>
      <c r="L974" s="660" t="str">
        <f>IF(基本情報入力シート!M1017="","",基本情報入力シート!M1017)</f>
        <v/>
      </c>
      <c r="M974" s="660" t="str">
        <f>IF(基本情報入力シート!R1017="","",基本情報入力シート!R1017)</f>
        <v/>
      </c>
      <c r="N974" s="660" t="str">
        <f>IF(基本情報入力シート!W1017="","",基本情報入力シート!W1017)</f>
        <v/>
      </c>
      <c r="O974" s="660" t="str">
        <f>IF(基本情報入力シート!X1017="","",基本情報入力シート!X1017)</f>
        <v/>
      </c>
      <c r="P974" s="661" t="str">
        <f>IF(基本情報入力シート!Y1017="","",基本情報入力シート!Y1017)</f>
        <v/>
      </c>
      <c r="Q974" s="641" t="str">
        <f>IF(基本情報入力シート!Z1017="","",基本情報入力シート!Z1017)</f>
        <v/>
      </c>
      <c r="R974" s="662" t="str">
        <f>IF(基本情報入力シート!AA1017="","",基本情報入力シート!AA1017)</f>
        <v/>
      </c>
      <c r="S974" s="157"/>
      <c r="T974" s="663" t="str">
        <f>IF(P974="","",VLOOKUP(P974,【参考】数式用2!$A$3:$C$26,3,FALSE))</f>
        <v/>
      </c>
      <c r="U974" s="664" t="s">
        <v>121</v>
      </c>
      <c r="V974" s="158"/>
      <c r="W974" s="665" t="s">
        <v>122</v>
      </c>
      <c r="X974" s="158"/>
      <c r="Y974" s="664" t="s">
        <v>123</v>
      </c>
      <c r="Z974" s="158"/>
      <c r="AA974" s="664" t="s">
        <v>122</v>
      </c>
      <c r="AB974" s="158"/>
      <c r="AC974" s="664" t="s">
        <v>124</v>
      </c>
      <c r="AD974" s="306" t="s">
        <v>125</v>
      </c>
      <c r="AE974" s="666" t="str">
        <f t="shared" si="34"/>
        <v/>
      </c>
      <c r="AF974" s="667" t="s">
        <v>126</v>
      </c>
      <c r="AG974" s="668" t="str">
        <f t="shared" si="35"/>
        <v/>
      </c>
    </row>
    <row r="975" spans="1:33" ht="36.75" customHeight="1">
      <c r="A975" s="660">
        <f t="shared" si="37"/>
        <v>965</v>
      </c>
      <c r="B975" s="1309" t="str">
        <f>IF(基本情報入力シート!C1018="","",基本情報入力シート!C1018)</f>
        <v/>
      </c>
      <c r="C975" s="1310"/>
      <c r="D975" s="1310"/>
      <c r="E975" s="1310"/>
      <c r="F975" s="1310"/>
      <c r="G975" s="1310"/>
      <c r="H975" s="1310"/>
      <c r="I975" s="1310"/>
      <c r="J975" s="1310"/>
      <c r="K975" s="1311"/>
      <c r="L975" s="660" t="str">
        <f>IF(基本情報入力シート!M1018="","",基本情報入力シート!M1018)</f>
        <v/>
      </c>
      <c r="M975" s="660" t="str">
        <f>IF(基本情報入力シート!R1018="","",基本情報入力シート!R1018)</f>
        <v/>
      </c>
      <c r="N975" s="660" t="str">
        <f>IF(基本情報入力シート!W1018="","",基本情報入力シート!W1018)</f>
        <v/>
      </c>
      <c r="O975" s="660" t="str">
        <f>IF(基本情報入力シート!X1018="","",基本情報入力シート!X1018)</f>
        <v/>
      </c>
      <c r="P975" s="661" t="str">
        <f>IF(基本情報入力シート!Y1018="","",基本情報入力シート!Y1018)</f>
        <v/>
      </c>
      <c r="Q975" s="641" t="str">
        <f>IF(基本情報入力シート!Z1018="","",基本情報入力シート!Z1018)</f>
        <v/>
      </c>
      <c r="R975" s="662" t="str">
        <f>IF(基本情報入力シート!AA1018="","",基本情報入力シート!AA1018)</f>
        <v/>
      </c>
      <c r="S975" s="157"/>
      <c r="T975" s="663" t="str">
        <f>IF(P975="","",VLOOKUP(P975,【参考】数式用2!$A$3:$C$26,3,FALSE))</f>
        <v/>
      </c>
      <c r="U975" s="664" t="s">
        <v>121</v>
      </c>
      <c r="V975" s="158"/>
      <c r="W975" s="665" t="s">
        <v>122</v>
      </c>
      <c r="X975" s="158"/>
      <c r="Y975" s="664" t="s">
        <v>123</v>
      </c>
      <c r="Z975" s="158"/>
      <c r="AA975" s="664" t="s">
        <v>122</v>
      </c>
      <c r="AB975" s="158"/>
      <c r="AC975" s="664" t="s">
        <v>124</v>
      </c>
      <c r="AD975" s="306" t="s">
        <v>125</v>
      </c>
      <c r="AE975" s="666" t="str">
        <f t="shared" si="34"/>
        <v/>
      </c>
      <c r="AF975" s="667" t="s">
        <v>126</v>
      </c>
      <c r="AG975" s="668" t="str">
        <f t="shared" si="35"/>
        <v/>
      </c>
    </row>
    <row r="976" spans="1:33" ht="36.75" customHeight="1">
      <c r="A976" s="660">
        <f t="shared" si="37"/>
        <v>966</v>
      </c>
      <c r="B976" s="1309" t="str">
        <f>IF(基本情報入力シート!C1019="","",基本情報入力シート!C1019)</f>
        <v/>
      </c>
      <c r="C976" s="1310"/>
      <c r="D976" s="1310"/>
      <c r="E976" s="1310"/>
      <c r="F976" s="1310"/>
      <c r="G976" s="1310"/>
      <c r="H976" s="1310"/>
      <c r="I976" s="1310"/>
      <c r="J976" s="1310"/>
      <c r="K976" s="1311"/>
      <c r="L976" s="660" t="str">
        <f>IF(基本情報入力シート!M1019="","",基本情報入力シート!M1019)</f>
        <v/>
      </c>
      <c r="M976" s="660" t="str">
        <f>IF(基本情報入力シート!R1019="","",基本情報入力シート!R1019)</f>
        <v/>
      </c>
      <c r="N976" s="660" t="str">
        <f>IF(基本情報入力シート!W1019="","",基本情報入力シート!W1019)</f>
        <v/>
      </c>
      <c r="O976" s="660" t="str">
        <f>IF(基本情報入力シート!X1019="","",基本情報入力シート!X1019)</f>
        <v/>
      </c>
      <c r="P976" s="661" t="str">
        <f>IF(基本情報入力シート!Y1019="","",基本情報入力シート!Y1019)</f>
        <v/>
      </c>
      <c r="Q976" s="641" t="str">
        <f>IF(基本情報入力シート!Z1019="","",基本情報入力シート!Z1019)</f>
        <v/>
      </c>
      <c r="R976" s="662" t="str">
        <f>IF(基本情報入力シート!AA1019="","",基本情報入力シート!AA1019)</f>
        <v/>
      </c>
      <c r="S976" s="157"/>
      <c r="T976" s="663" t="str">
        <f>IF(P976="","",VLOOKUP(P976,【参考】数式用2!$A$3:$C$26,3,FALSE))</f>
        <v/>
      </c>
      <c r="U976" s="664" t="s">
        <v>121</v>
      </c>
      <c r="V976" s="158"/>
      <c r="W976" s="665" t="s">
        <v>122</v>
      </c>
      <c r="X976" s="158"/>
      <c r="Y976" s="664" t="s">
        <v>123</v>
      </c>
      <c r="Z976" s="158"/>
      <c r="AA976" s="664" t="s">
        <v>122</v>
      </c>
      <c r="AB976" s="158"/>
      <c r="AC976" s="664" t="s">
        <v>124</v>
      </c>
      <c r="AD976" s="306" t="s">
        <v>125</v>
      </c>
      <c r="AE976" s="666" t="str">
        <f t="shared" si="34"/>
        <v/>
      </c>
      <c r="AF976" s="667" t="s">
        <v>126</v>
      </c>
      <c r="AG976" s="668" t="str">
        <f t="shared" si="35"/>
        <v/>
      </c>
    </row>
    <row r="977" spans="1:33" ht="36.75" customHeight="1">
      <c r="A977" s="660">
        <f t="shared" si="37"/>
        <v>967</v>
      </c>
      <c r="B977" s="1309" t="str">
        <f>IF(基本情報入力シート!C1020="","",基本情報入力シート!C1020)</f>
        <v/>
      </c>
      <c r="C977" s="1310"/>
      <c r="D977" s="1310"/>
      <c r="E977" s="1310"/>
      <c r="F977" s="1310"/>
      <c r="G977" s="1310"/>
      <c r="H977" s="1310"/>
      <c r="I977" s="1310"/>
      <c r="J977" s="1310"/>
      <c r="K977" s="1311"/>
      <c r="L977" s="660" t="str">
        <f>IF(基本情報入力シート!M1020="","",基本情報入力シート!M1020)</f>
        <v/>
      </c>
      <c r="M977" s="660" t="str">
        <f>IF(基本情報入力シート!R1020="","",基本情報入力シート!R1020)</f>
        <v/>
      </c>
      <c r="N977" s="660" t="str">
        <f>IF(基本情報入力シート!W1020="","",基本情報入力シート!W1020)</f>
        <v/>
      </c>
      <c r="O977" s="660" t="str">
        <f>IF(基本情報入力シート!X1020="","",基本情報入力シート!X1020)</f>
        <v/>
      </c>
      <c r="P977" s="661" t="str">
        <f>IF(基本情報入力シート!Y1020="","",基本情報入力シート!Y1020)</f>
        <v/>
      </c>
      <c r="Q977" s="641" t="str">
        <f>IF(基本情報入力シート!Z1020="","",基本情報入力シート!Z1020)</f>
        <v/>
      </c>
      <c r="R977" s="662" t="str">
        <f>IF(基本情報入力シート!AA1020="","",基本情報入力シート!AA1020)</f>
        <v/>
      </c>
      <c r="S977" s="157"/>
      <c r="T977" s="663" t="str">
        <f>IF(P977="","",VLOOKUP(P977,【参考】数式用2!$A$3:$C$26,3,FALSE))</f>
        <v/>
      </c>
      <c r="U977" s="664" t="s">
        <v>121</v>
      </c>
      <c r="V977" s="158"/>
      <c r="W977" s="665" t="s">
        <v>122</v>
      </c>
      <c r="X977" s="158"/>
      <c r="Y977" s="664" t="s">
        <v>123</v>
      </c>
      <c r="Z977" s="158"/>
      <c r="AA977" s="664" t="s">
        <v>122</v>
      </c>
      <c r="AB977" s="158"/>
      <c r="AC977" s="664" t="s">
        <v>124</v>
      </c>
      <c r="AD977" s="306" t="s">
        <v>125</v>
      </c>
      <c r="AE977" s="666" t="str">
        <f t="shared" si="34"/>
        <v/>
      </c>
      <c r="AF977" s="667" t="s">
        <v>126</v>
      </c>
      <c r="AG977" s="668" t="str">
        <f t="shared" si="35"/>
        <v/>
      </c>
    </row>
    <row r="978" spans="1:33" ht="36.75" customHeight="1">
      <c r="A978" s="660">
        <f t="shared" si="37"/>
        <v>968</v>
      </c>
      <c r="B978" s="1309" t="str">
        <f>IF(基本情報入力シート!C1021="","",基本情報入力シート!C1021)</f>
        <v/>
      </c>
      <c r="C978" s="1310"/>
      <c r="D978" s="1310"/>
      <c r="E978" s="1310"/>
      <c r="F978" s="1310"/>
      <c r="G978" s="1310"/>
      <c r="H978" s="1310"/>
      <c r="I978" s="1310"/>
      <c r="J978" s="1310"/>
      <c r="K978" s="1311"/>
      <c r="L978" s="660" t="str">
        <f>IF(基本情報入力シート!M1021="","",基本情報入力シート!M1021)</f>
        <v/>
      </c>
      <c r="M978" s="660" t="str">
        <f>IF(基本情報入力シート!R1021="","",基本情報入力シート!R1021)</f>
        <v/>
      </c>
      <c r="N978" s="660" t="str">
        <f>IF(基本情報入力シート!W1021="","",基本情報入力シート!W1021)</f>
        <v/>
      </c>
      <c r="O978" s="660" t="str">
        <f>IF(基本情報入力シート!X1021="","",基本情報入力シート!X1021)</f>
        <v/>
      </c>
      <c r="P978" s="661" t="str">
        <f>IF(基本情報入力シート!Y1021="","",基本情報入力シート!Y1021)</f>
        <v/>
      </c>
      <c r="Q978" s="641" t="str">
        <f>IF(基本情報入力シート!Z1021="","",基本情報入力シート!Z1021)</f>
        <v/>
      </c>
      <c r="R978" s="662" t="str">
        <f>IF(基本情報入力シート!AA1021="","",基本情報入力シート!AA1021)</f>
        <v/>
      </c>
      <c r="S978" s="157"/>
      <c r="T978" s="663" t="str">
        <f>IF(P978="","",VLOOKUP(P978,【参考】数式用2!$A$3:$C$26,3,FALSE))</f>
        <v/>
      </c>
      <c r="U978" s="664" t="s">
        <v>121</v>
      </c>
      <c r="V978" s="158"/>
      <c r="W978" s="665" t="s">
        <v>122</v>
      </c>
      <c r="X978" s="158"/>
      <c r="Y978" s="664" t="s">
        <v>123</v>
      </c>
      <c r="Z978" s="158"/>
      <c r="AA978" s="664" t="s">
        <v>122</v>
      </c>
      <c r="AB978" s="158"/>
      <c r="AC978" s="664" t="s">
        <v>124</v>
      </c>
      <c r="AD978" s="306" t="s">
        <v>125</v>
      </c>
      <c r="AE978" s="666" t="str">
        <f t="shared" si="34"/>
        <v/>
      </c>
      <c r="AF978" s="667" t="s">
        <v>126</v>
      </c>
      <c r="AG978" s="668" t="str">
        <f t="shared" si="35"/>
        <v/>
      </c>
    </row>
    <row r="979" spans="1:33" ht="36.75" customHeight="1">
      <c r="A979" s="660">
        <f t="shared" si="37"/>
        <v>969</v>
      </c>
      <c r="B979" s="1309" t="str">
        <f>IF(基本情報入力シート!C1022="","",基本情報入力シート!C1022)</f>
        <v/>
      </c>
      <c r="C979" s="1310"/>
      <c r="D979" s="1310"/>
      <c r="E979" s="1310"/>
      <c r="F979" s="1310"/>
      <c r="G979" s="1310"/>
      <c r="H979" s="1310"/>
      <c r="I979" s="1310"/>
      <c r="J979" s="1310"/>
      <c r="K979" s="1311"/>
      <c r="L979" s="660" t="str">
        <f>IF(基本情報入力シート!M1022="","",基本情報入力シート!M1022)</f>
        <v/>
      </c>
      <c r="M979" s="660" t="str">
        <f>IF(基本情報入力シート!R1022="","",基本情報入力シート!R1022)</f>
        <v/>
      </c>
      <c r="N979" s="660" t="str">
        <f>IF(基本情報入力シート!W1022="","",基本情報入力シート!W1022)</f>
        <v/>
      </c>
      <c r="O979" s="660" t="str">
        <f>IF(基本情報入力シート!X1022="","",基本情報入力シート!X1022)</f>
        <v/>
      </c>
      <c r="P979" s="661" t="str">
        <f>IF(基本情報入力シート!Y1022="","",基本情報入力シート!Y1022)</f>
        <v/>
      </c>
      <c r="Q979" s="641" t="str">
        <f>IF(基本情報入力シート!Z1022="","",基本情報入力シート!Z1022)</f>
        <v/>
      </c>
      <c r="R979" s="662" t="str">
        <f>IF(基本情報入力シート!AA1022="","",基本情報入力シート!AA1022)</f>
        <v/>
      </c>
      <c r="S979" s="157"/>
      <c r="T979" s="663" t="str">
        <f>IF(P979="","",VLOOKUP(P979,【参考】数式用2!$A$3:$C$26,3,FALSE))</f>
        <v/>
      </c>
      <c r="U979" s="664" t="s">
        <v>121</v>
      </c>
      <c r="V979" s="158"/>
      <c r="W979" s="665" t="s">
        <v>122</v>
      </c>
      <c r="X979" s="158"/>
      <c r="Y979" s="664" t="s">
        <v>123</v>
      </c>
      <c r="Z979" s="158"/>
      <c r="AA979" s="664" t="s">
        <v>122</v>
      </c>
      <c r="AB979" s="158"/>
      <c r="AC979" s="664" t="s">
        <v>124</v>
      </c>
      <c r="AD979" s="306" t="s">
        <v>125</v>
      </c>
      <c r="AE979" s="666" t="str">
        <f t="shared" si="34"/>
        <v/>
      </c>
      <c r="AF979" s="667" t="s">
        <v>126</v>
      </c>
      <c r="AG979" s="668" t="str">
        <f t="shared" si="35"/>
        <v/>
      </c>
    </row>
    <row r="980" spans="1:33" ht="36.75" customHeight="1">
      <c r="A980" s="660">
        <f t="shared" si="37"/>
        <v>970</v>
      </c>
      <c r="B980" s="1309" t="str">
        <f>IF(基本情報入力シート!C1023="","",基本情報入力シート!C1023)</f>
        <v/>
      </c>
      <c r="C980" s="1310"/>
      <c r="D980" s="1310"/>
      <c r="E980" s="1310"/>
      <c r="F980" s="1310"/>
      <c r="G980" s="1310"/>
      <c r="H980" s="1310"/>
      <c r="I980" s="1310"/>
      <c r="J980" s="1310"/>
      <c r="K980" s="1311"/>
      <c r="L980" s="660" t="str">
        <f>IF(基本情報入力シート!M1023="","",基本情報入力シート!M1023)</f>
        <v/>
      </c>
      <c r="M980" s="660" t="str">
        <f>IF(基本情報入力シート!R1023="","",基本情報入力シート!R1023)</f>
        <v/>
      </c>
      <c r="N980" s="660" t="str">
        <f>IF(基本情報入力シート!W1023="","",基本情報入力シート!W1023)</f>
        <v/>
      </c>
      <c r="O980" s="660" t="str">
        <f>IF(基本情報入力シート!X1023="","",基本情報入力シート!X1023)</f>
        <v/>
      </c>
      <c r="P980" s="661" t="str">
        <f>IF(基本情報入力シート!Y1023="","",基本情報入力シート!Y1023)</f>
        <v/>
      </c>
      <c r="Q980" s="641" t="str">
        <f>IF(基本情報入力シート!Z1023="","",基本情報入力シート!Z1023)</f>
        <v/>
      </c>
      <c r="R980" s="662" t="str">
        <f>IF(基本情報入力シート!AA1023="","",基本情報入力シート!AA1023)</f>
        <v/>
      </c>
      <c r="S980" s="157"/>
      <c r="T980" s="663" t="str">
        <f>IF(P980="","",VLOOKUP(P980,【参考】数式用2!$A$3:$C$26,3,FALSE))</f>
        <v/>
      </c>
      <c r="U980" s="664" t="s">
        <v>121</v>
      </c>
      <c r="V980" s="158"/>
      <c r="W980" s="665" t="s">
        <v>122</v>
      </c>
      <c r="X980" s="158"/>
      <c r="Y980" s="664" t="s">
        <v>123</v>
      </c>
      <c r="Z980" s="158"/>
      <c r="AA980" s="664" t="s">
        <v>122</v>
      </c>
      <c r="AB980" s="158"/>
      <c r="AC980" s="664" t="s">
        <v>124</v>
      </c>
      <c r="AD980" s="306" t="s">
        <v>125</v>
      </c>
      <c r="AE980" s="666" t="str">
        <f t="shared" si="34"/>
        <v/>
      </c>
      <c r="AF980" s="667" t="s">
        <v>126</v>
      </c>
      <c r="AG980" s="668" t="str">
        <f t="shared" si="35"/>
        <v/>
      </c>
    </row>
    <row r="981" spans="1:33" ht="36.75" customHeight="1">
      <c r="A981" s="660">
        <f t="shared" si="37"/>
        <v>971</v>
      </c>
      <c r="B981" s="1309" t="str">
        <f>IF(基本情報入力シート!C1024="","",基本情報入力シート!C1024)</f>
        <v/>
      </c>
      <c r="C981" s="1310"/>
      <c r="D981" s="1310"/>
      <c r="E981" s="1310"/>
      <c r="F981" s="1310"/>
      <c r="G981" s="1310"/>
      <c r="H981" s="1310"/>
      <c r="I981" s="1310"/>
      <c r="J981" s="1310"/>
      <c r="K981" s="1311"/>
      <c r="L981" s="660" t="str">
        <f>IF(基本情報入力シート!M1024="","",基本情報入力シート!M1024)</f>
        <v/>
      </c>
      <c r="M981" s="660" t="str">
        <f>IF(基本情報入力シート!R1024="","",基本情報入力シート!R1024)</f>
        <v/>
      </c>
      <c r="N981" s="660" t="str">
        <f>IF(基本情報入力シート!W1024="","",基本情報入力シート!W1024)</f>
        <v/>
      </c>
      <c r="O981" s="660" t="str">
        <f>IF(基本情報入力シート!X1024="","",基本情報入力シート!X1024)</f>
        <v/>
      </c>
      <c r="P981" s="661" t="str">
        <f>IF(基本情報入力シート!Y1024="","",基本情報入力シート!Y1024)</f>
        <v/>
      </c>
      <c r="Q981" s="641" t="str">
        <f>IF(基本情報入力シート!Z1024="","",基本情報入力シート!Z1024)</f>
        <v/>
      </c>
      <c r="R981" s="662" t="str">
        <f>IF(基本情報入力シート!AA1024="","",基本情報入力シート!AA1024)</f>
        <v/>
      </c>
      <c r="S981" s="157"/>
      <c r="T981" s="663" t="str">
        <f>IF(P981="","",VLOOKUP(P981,【参考】数式用2!$A$3:$C$26,3,FALSE))</f>
        <v/>
      </c>
      <c r="U981" s="664" t="s">
        <v>121</v>
      </c>
      <c r="V981" s="158"/>
      <c r="W981" s="665" t="s">
        <v>122</v>
      </c>
      <c r="X981" s="158"/>
      <c r="Y981" s="664" t="s">
        <v>123</v>
      </c>
      <c r="Z981" s="158"/>
      <c r="AA981" s="664" t="s">
        <v>122</v>
      </c>
      <c r="AB981" s="158"/>
      <c r="AC981" s="664" t="s">
        <v>124</v>
      </c>
      <c r="AD981" s="306" t="s">
        <v>125</v>
      </c>
      <c r="AE981" s="666" t="str">
        <f t="shared" si="34"/>
        <v/>
      </c>
      <c r="AF981" s="667" t="s">
        <v>126</v>
      </c>
      <c r="AG981" s="668" t="str">
        <f t="shared" si="35"/>
        <v/>
      </c>
    </row>
    <row r="982" spans="1:33" ht="36.75" customHeight="1">
      <c r="A982" s="660">
        <f t="shared" si="37"/>
        <v>972</v>
      </c>
      <c r="B982" s="1309" t="str">
        <f>IF(基本情報入力シート!C1025="","",基本情報入力シート!C1025)</f>
        <v/>
      </c>
      <c r="C982" s="1310"/>
      <c r="D982" s="1310"/>
      <c r="E982" s="1310"/>
      <c r="F982" s="1310"/>
      <c r="G982" s="1310"/>
      <c r="H982" s="1310"/>
      <c r="I982" s="1310"/>
      <c r="J982" s="1310"/>
      <c r="K982" s="1311"/>
      <c r="L982" s="660" t="str">
        <f>IF(基本情報入力シート!M1025="","",基本情報入力シート!M1025)</f>
        <v/>
      </c>
      <c r="M982" s="660" t="str">
        <f>IF(基本情報入力シート!R1025="","",基本情報入力シート!R1025)</f>
        <v/>
      </c>
      <c r="N982" s="660" t="str">
        <f>IF(基本情報入力シート!W1025="","",基本情報入力シート!W1025)</f>
        <v/>
      </c>
      <c r="O982" s="660" t="str">
        <f>IF(基本情報入力シート!X1025="","",基本情報入力シート!X1025)</f>
        <v/>
      </c>
      <c r="P982" s="661" t="str">
        <f>IF(基本情報入力シート!Y1025="","",基本情報入力シート!Y1025)</f>
        <v/>
      </c>
      <c r="Q982" s="641" t="str">
        <f>IF(基本情報入力シート!Z1025="","",基本情報入力シート!Z1025)</f>
        <v/>
      </c>
      <c r="R982" s="662" t="str">
        <f>IF(基本情報入力シート!AA1025="","",基本情報入力シート!AA1025)</f>
        <v/>
      </c>
      <c r="S982" s="157"/>
      <c r="T982" s="663" t="str">
        <f>IF(P982="","",VLOOKUP(P982,【参考】数式用2!$A$3:$C$26,3,FALSE))</f>
        <v/>
      </c>
      <c r="U982" s="664" t="s">
        <v>121</v>
      </c>
      <c r="V982" s="158"/>
      <c r="W982" s="665" t="s">
        <v>122</v>
      </c>
      <c r="X982" s="158"/>
      <c r="Y982" s="664" t="s">
        <v>123</v>
      </c>
      <c r="Z982" s="158"/>
      <c r="AA982" s="664" t="s">
        <v>122</v>
      </c>
      <c r="AB982" s="158"/>
      <c r="AC982" s="664" t="s">
        <v>124</v>
      </c>
      <c r="AD982" s="306" t="s">
        <v>125</v>
      </c>
      <c r="AE982" s="666" t="str">
        <f t="shared" si="34"/>
        <v/>
      </c>
      <c r="AF982" s="667" t="s">
        <v>126</v>
      </c>
      <c r="AG982" s="668" t="str">
        <f t="shared" si="35"/>
        <v/>
      </c>
    </row>
    <row r="983" spans="1:33" ht="36.75" customHeight="1">
      <c r="A983" s="660">
        <f t="shared" si="37"/>
        <v>973</v>
      </c>
      <c r="B983" s="1309" t="str">
        <f>IF(基本情報入力シート!C1026="","",基本情報入力シート!C1026)</f>
        <v/>
      </c>
      <c r="C983" s="1310"/>
      <c r="D983" s="1310"/>
      <c r="E983" s="1310"/>
      <c r="F983" s="1310"/>
      <c r="G983" s="1310"/>
      <c r="H983" s="1310"/>
      <c r="I983" s="1310"/>
      <c r="J983" s="1310"/>
      <c r="K983" s="1311"/>
      <c r="L983" s="660" t="str">
        <f>IF(基本情報入力シート!M1026="","",基本情報入力シート!M1026)</f>
        <v/>
      </c>
      <c r="M983" s="660" t="str">
        <f>IF(基本情報入力シート!R1026="","",基本情報入力シート!R1026)</f>
        <v/>
      </c>
      <c r="N983" s="660" t="str">
        <f>IF(基本情報入力シート!W1026="","",基本情報入力シート!W1026)</f>
        <v/>
      </c>
      <c r="O983" s="660" t="str">
        <f>IF(基本情報入力シート!X1026="","",基本情報入力シート!X1026)</f>
        <v/>
      </c>
      <c r="P983" s="661" t="str">
        <f>IF(基本情報入力シート!Y1026="","",基本情報入力シート!Y1026)</f>
        <v/>
      </c>
      <c r="Q983" s="641" t="str">
        <f>IF(基本情報入力シート!Z1026="","",基本情報入力シート!Z1026)</f>
        <v/>
      </c>
      <c r="R983" s="662" t="str">
        <f>IF(基本情報入力シート!AA1026="","",基本情報入力シート!AA1026)</f>
        <v/>
      </c>
      <c r="S983" s="157"/>
      <c r="T983" s="663" t="str">
        <f>IF(P983="","",VLOOKUP(P983,【参考】数式用2!$A$3:$C$26,3,FALSE))</f>
        <v/>
      </c>
      <c r="U983" s="664" t="s">
        <v>121</v>
      </c>
      <c r="V983" s="158"/>
      <c r="W983" s="665" t="s">
        <v>122</v>
      </c>
      <c r="X983" s="158"/>
      <c r="Y983" s="664" t="s">
        <v>123</v>
      </c>
      <c r="Z983" s="158"/>
      <c r="AA983" s="664" t="s">
        <v>122</v>
      </c>
      <c r="AB983" s="158"/>
      <c r="AC983" s="664" t="s">
        <v>124</v>
      </c>
      <c r="AD983" s="306" t="s">
        <v>125</v>
      </c>
      <c r="AE983" s="666" t="str">
        <f t="shared" si="34"/>
        <v/>
      </c>
      <c r="AF983" s="667" t="s">
        <v>126</v>
      </c>
      <c r="AG983" s="668" t="str">
        <f t="shared" si="35"/>
        <v/>
      </c>
    </row>
    <row r="984" spans="1:33" ht="36.75" customHeight="1">
      <c r="A984" s="660">
        <f t="shared" si="37"/>
        <v>974</v>
      </c>
      <c r="B984" s="1309" t="str">
        <f>IF(基本情報入力シート!C1027="","",基本情報入力シート!C1027)</f>
        <v/>
      </c>
      <c r="C984" s="1310"/>
      <c r="D984" s="1310"/>
      <c r="E984" s="1310"/>
      <c r="F984" s="1310"/>
      <c r="G984" s="1310"/>
      <c r="H984" s="1310"/>
      <c r="I984" s="1310"/>
      <c r="J984" s="1310"/>
      <c r="K984" s="1311"/>
      <c r="L984" s="660" t="str">
        <f>IF(基本情報入力シート!M1027="","",基本情報入力シート!M1027)</f>
        <v/>
      </c>
      <c r="M984" s="660" t="str">
        <f>IF(基本情報入力シート!R1027="","",基本情報入力シート!R1027)</f>
        <v/>
      </c>
      <c r="N984" s="660" t="str">
        <f>IF(基本情報入力シート!W1027="","",基本情報入力シート!W1027)</f>
        <v/>
      </c>
      <c r="O984" s="660" t="str">
        <f>IF(基本情報入力シート!X1027="","",基本情報入力シート!X1027)</f>
        <v/>
      </c>
      <c r="P984" s="661" t="str">
        <f>IF(基本情報入力シート!Y1027="","",基本情報入力シート!Y1027)</f>
        <v/>
      </c>
      <c r="Q984" s="641" t="str">
        <f>IF(基本情報入力シート!Z1027="","",基本情報入力シート!Z1027)</f>
        <v/>
      </c>
      <c r="R984" s="662" t="str">
        <f>IF(基本情報入力シート!AA1027="","",基本情報入力シート!AA1027)</f>
        <v/>
      </c>
      <c r="S984" s="157"/>
      <c r="T984" s="663" t="str">
        <f>IF(P984="","",VLOOKUP(P984,【参考】数式用2!$A$3:$C$26,3,FALSE))</f>
        <v/>
      </c>
      <c r="U984" s="664" t="s">
        <v>121</v>
      </c>
      <c r="V984" s="158"/>
      <c r="W984" s="665" t="s">
        <v>122</v>
      </c>
      <c r="X984" s="158"/>
      <c r="Y984" s="664" t="s">
        <v>123</v>
      </c>
      <c r="Z984" s="158"/>
      <c r="AA984" s="664" t="s">
        <v>122</v>
      </c>
      <c r="AB984" s="158"/>
      <c r="AC984" s="664" t="s">
        <v>124</v>
      </c>
      <c r="AD984" s="306" t="s">
        <v>125</v>
      </c>
      <c r="AE984" s="666" t="str">
        <f t="shared" si="34"/>
        <v/>
      </c>
      <c r="AF984" s="667" t="s">
        <v>126</v>
      </c>
      <c r="AG984" s="668" t="str">
        <f t="shared" si="35"/>
        <v/>
      </c>
    </row>
    <row r="985" spans="1:33" ht="36.75" customHeight="1">
      <c r="A985" s="660">
        <f t="shared" si="37"/>
        <v>975</v>
      </c>
      <c r="B985" s="1309" t="str">
        <f>IF(基本情報入力シート!C1028="","",基本情報入力シート!C1028)</f>
        <v/>
      </c>
      <c r="C985" s="1310"/>
      <c r="D985" s="1310"/>
      <c r="E985" s="1310"/>
      <c r="F985" s="1310"/>
      <c r="G985" s="1310"/>
      <c r="H985" s="1310"/>
      <c r="I985" s="1310"/>
      <c r="J985" s="1310"/>
      <c r="K985" s="1311"/>
      <c r="L985" s="660" t="str">
        <f>IF(基本情報入力シート!M1028="","",基本情報入力シート!M1028)</f>
        <v/>
      </c>
      <c r="M985" s="660" t="str">
        <f>IF(基本情報入力シート!R1028="","",基本情報入力シート!R1028)</f>
        <v/>
      </c>
      <c r="N985" s="660" t="str">
        <f>IF(基本情報入力シート!W1028="","",基本情報入力シート!W1028)</f>
        <v/>
      </c>
      <c r="O985" s="660" t="str">
        <f>IF(基本情報入力シート!X1028="","",基本情報入力シート!X1028)</f>
        <v/>
      </c>
      <c r="P985" s="661" t="str">
        <f>IF(基本情報入力シート!Y1028="","",基本情報入力シート!Y1028)</f>
        <v/>
      </c>
      <c r="Q985" s="641" t="str">
        <f>IF(基本情報入力シート!Z1028="","",基本情報入力シート!Z1028)</f>
        <v/>
      </c>
      <c r="R985" s="662" t="str">
        <f>IF(基本情報入力シート!AA1028="","",基本情報入力シート!AA1028)</f>
        <v/>
      </c>
      <c r="S985" s="157"/>
      <c r="T985" s="663" t="str">
        <f>IF(P985="","",VLOOKUP(P985,【参考】数式用2!$A$3:$C$26,3,FALSE))</f>
        <v/>
      </c>
      <c r="U985" s="664" t="s">
        <v>121</v>
      </c>
      <c r="V985" s="158"/>
      <c r="W985" s="665" t="s">
        <v>122</v>
      </c>
      <c r="X985" s="158"/>
      <c r="Y985" s="664" t="s">
        <v>123</v>
      </c>
      <c r="Z985" s="158"/>
      <c r="AA985" s="664" t="s">
        <v>122</v>
      </c>
      <c r="AB985" s="158"/>
      <c r="AC985" s="664" t="s">
        <v>124</v>
      </c>
      <c r="AD985" s="306" t="s">
        <v>125</v>
      </c>
      <c r="AE985" s="666" t="str">
        <f t="shared" si="34"/>
        <v/>
      </c>
      <c r="AF985" s="667" t="s">
        <v>126</v>
      </c>
      <c r="AG985" s="668" t="str">
        <f t="shared" si="35"/>
        <v/>
      </c>
    </row>
    <row r="986" spans="1:33" ht="36.75" customHeight="1">
      <c r="A986" s="660">
        <f t="shared" si="37"/>
        <v>976</v>
      </c>
      <c r="B986" s="1309" t="str">
        <f>IF(基本情報入力シート!C1029="","",基本情報入力シート!C1029)</f>
        <v/>
      </c>
      <c r="C986" s="1310"/>
      <c r="D986" s="1310"/>
      <c r="E986" s="1310"/>
      <c r="F986" s="1310"/>
      <c r="G986" s="1310"/>
      <c r="H986" s="1310"/>
      <c r="I986" s="1310"/>
      <c r="J986" s="1310"/>
      <c r="K986" s="1311"/>
      <c r="L986" s="660" t="str">
        <f>IF(基本情報入力シート!M1029="","",基本情報入力シート!M1029)</f>
        <v/>
      </c>
      <c r="M986" s="660" t="str">
        <f>IF(基本情報入力シート!R1029="","",基本情報入力シート!R1029)</f>
        <v/>
      </c>
      <c r="N986" s="660" t="str">
        <f>IF(基本情報入力シート!W1029="","",基本情報入力シート!W1029)</f>
        <v/>
      </c>
      <c r="O986" s="660" t="str">
        <f>IF(基本情報入力シート!X1029="","",基本情報入力シート!X1029)</f>
        <v/>
      </c>
      <c r="P986" s="661" t="str">
        <f>IF(基本情報入力シート!Y1029="","",基本情報入力シート!Y1029)</f>
        <v/>
      </c>
      <c r="Q986" s="641" t="str">
        <f>IF(基本情報入力シート!Z1029="","",基本情報入力シート!Z1029)</f>
        <v/>
      </c>
      <c r="R986" s="662" t="str">
        <f>IF(基本情報入力シート!AA1029="","",基本情報入力シート!AA1029)</f>
        <v/>
      </c>
      <c r="S986" s="157"/>
      <c r="T986" s="663" t="str">
        <f>IF(P986="","",VLOOKUP(P986,【参考】数式用2!$A$3:$C$26,3,FALSE))</f>
        <v/>
      </c>
      <c r="U986" s="664" t="s">
        <v>121</v>
      </c>
      <c r="V986" s="158"/>
      <c r="W986" s="665" t="s">
        <v>122</v>
      </c>
      <c r="X986" s="158"/>
      <c r="Y986" s="664" t="s">
        <v>123</v>
      </c>
      <c r="Z986" s="158"/>
      <c r="AA986" s="664" t="s">
        <v>122</v>
      </c>
      <c r="AB986" s="158"/>
      <c r="AC986" s="664" t="s">
        <v>124</v>
      </c>
      <c r="AD986" s="306" t="s">
        <v>125</v>
      </c>
      <c r="AE986" s="666" t="str">
        <f t="shared" si="34"/>
        <v/>
      </c>
      <c r="AF986" s="667" t="s">
        <v>126</v>
      </c>
      <c r="AG986" s="668" t="str">
        <f t="shared" si="35"/>
        <v/>
      </c>
    </row>
    <row r="987" spans="1:33" ht="36.75" customHeight="1">
      <c r="A987" s="660">
        <f t="shared" si="37"/>
        <v>977</v>
      </c>
      <c r="B987" s="1309" t="str">
        <f>IF(基本情報入力シート!C1030="","",基本情報入力シート!C1030)</f>
        <v/>
      </c>
      <c r="C987" s="1310"/>
      <c r="D987" s="1310"/>
      <c r="E987" s="1310"/>
      <c r="F987" s="1310"/>
      <c r="G987" s="1310"/>
      <c r="H987" s="1310"/>
      <c r="I987" s="1310"/>
      <c r="J987" s="1310"/>
      <c r="K987" s="1311"/>
      <c r="L987" s="660" t="str">
        <f>IF(基本情報入力シート!M1030="","",基本情報入力シート!M1030)</f>
        <v/>
      </c>
      <c r="M987" s="660" t="str">
        <f>IF(基本情報入力シート!R1030="","",基本情報入力シート!R1030)</f>
        <v/>
      </c>
      <c r="N987" s="660" t="str">
        <f>IF(基本情報入力シート!W1030="","",基本情報入力シート!W1030)</f>
        <v/>
      </c>
      <c r="O987" s="660" t="str">
        <f>IF(基本情報入力シート!X1030="","",基本情報入力シート!X1030)</f>
        <v/>
      </c>
      <c r="P987" s="661" t="str">
        <f>IF(基本情報入力シート!Y1030="","",基本情報入力シート!Y1030)</f>
        <v/>
      </c>
      <c r="Q987" s="641" t="str">
        <f>IF(基本情報入力シート!Z1030="","",基本情報入力シート!Z1030)</f>
        <v/>
      </c>
      <c r="R987" s="662" t="str">
        <f>IF(基本情報入力シート!AA1030="","",基本情報入力シート!AA1030)</f>
        <v/>
      </c>
      <c r="S987" s="157"/>
      <c r="T987" s="663" t="str">
        <f>IF(P987="","",VLOOKUP(P987,【参考】数式用2!$A$3:$C$26,3,FALSE))</f>
        <v/>
      </c>
      <c r="U987" s="664" t="s">
        <v>121</v>
      </c>
      <c r="V987" s="158"/>
      <c r="W987" s="665" t="s">
        <v>122</v>
      </c>
      <c r="X987" s="158"/>
      <c r="Y987" s="664" t="s">
        <v>123</v>
      </c>
      <c r="Z987" s="158"/>
      <c r="AA987" s="664" t="s">
        <v>122</v>
      </c>
      <c r="AB987" s="158"/>
      <c r="AC987" s="664" t="s">
        <v>124</v>
      </c>
      <c r="AD987" s="306" t="s">
        <v>125</v>
      </c>
      <c r="AE987" s="666" t="str">
        <f t="shared" si="34"/>
        <v/>
      </c>
      <c r="AF987" s="667" t="s">
        <v>126</v>
      </c>
      <c r="AG987" s="668" t="str">
        <f t="shared" si="35"/>
        <v/>
      </c>
    </row>
    <row r="988" spans="1:33" ht="36.75" customHeight="1">
      <c r="A988" s="660">
        <f t="shared" si="37"/>
        <v>978</v>
      </c>
      <c r="B988" s="1309" t="str">
        <f>IF(基本情報入力シート!C1031="","",基本情報入力シート!C1031)</f>
        <v/>
      </c>
      <c r="C988" s="1310"/>
      <c r="D988" s="1310"/>
      <c r="E988" s="1310"/>
      <c r="F988" s="1310"/>
      <c r="G988" s="1310"/>
      <c r="H988" s="1310"/>
      <c r="I988" s="1310"/>
      <c r="J988" s="1310"/>
      <c r="K988" s="1311"/>
      <c r="L988" s="660" t="str">
        <f>IF(基本情報入力シート!M1031="","",基本情報入力シート!M1031)</f>
        <v/>
      </c>
      <c r="M988" s="660" t="str">
        <f>IF(基本情報入力シート!R1031="","",基本情報入力シート!R1031)</f>
        <v/>
      </c>
      <c r="N988" s="660" t="str">
        <f>IF(基本情報入力シート!W1031="","",基本情報入力シート!W1031)</f>
        <v/>
      </c>
      <c r="O988" s="660" t="str">
        <f>IF(基本情報入力シート!X1031="","",基本情報入力シート!X1031)</f>
        <v/>
      </c>
      <c r="P988" s="661" t="str">
        <f>IF(基本情報入力シート!Y1031="","",基本情報入力シート!Y1031)</f>
        <v/>
      </c>
      <c r="Q988" s="641" t="str">
        <f>IF(基本情報入力シート!Z1031="","",基本情報入力シート!Z1031)</f>
        <v/>
      </c>
      <c r="R988" s="662" t="str">
        <f>IF(基本情報入力シート!AA1031="","",基本情報入力シート!AA1031)</f>
        <v/>
      </c>
      <c r="S988" s="157"/>
      <c r="T988" s="663" t="str">
        <f>IF(P988="","",VLOOKUP(P988,【参考】数式用2!$A$3:$C$26,3,FALSE))</f>
        <v/>
      </c>
      <c r="U988" s="664" t="s">
        <v>121</v>
      </c>
      <c r="V988" s="158"/>
      <c r="W988" s="665" t="s">
        <v>122</v>
      </c>
      <c r="X988" s="158"/>
      <c r="Y988" s="664" t="s">
        <v>123</v>
      </c>
      <c r="Z988" s="158"/>
      <c r="AA988" s="664" t="s">
        <v>122</v>
      </c>
      <c r="AB988" s="158"/>
      <c r="AC988" s="664" t="s">
        <v>124</v>
      </c>
      <c r="AD988" s="306" t="s">
        <v>125</v>
      </c>
      <c r="AE988" s="666" t="str">
        <f t="shared" si="34"/>
        <v/>
      </c>
      <c r="AF988" s="667" t="s">
        <v>126</v>
      </c>
      <c r="AG988" s="668" t="str">
        <f t="shared" si="35"/>
        <v/>
      </c>
    </row>
    <row r="989" spans="1:33" ht="36.75" customHeight="1">
      <c r="A989" s="660">
        <f t="shared" si="37"/>
        <v>979</v>
      </c>
      <c r="B989" s="1309" t="str">
        <f>IF(基本情報入力シート!C1032="","",基本情報入力シート!C1032)</f>
        <v/>
      </c>
      <c r="C989" s="1310"/>
      <c r="D989" s="1310"/>
      <c r="E989" s="1310"/>
      <c r="F989" s="1310"/>
      <c r="G989" s="1310"/>
      <c r="H989" s="1310"/>
      <c r="I989" s="1310"/>
      <c r="J989" s="1310"/>
      <c r="K989" s="1311"/>
      <c r="L989" s="660" t="str">
        <f>IF(基本情報入力シート!M1032="","",基本情報入力シート!M1032)</f>
        <v/>
      </c>
      <c r="M989" s="660" t="str">
        <f>IF(基本情報入力シート!R1032="","",基本情報入力シート!R1032)</f>
        <v/>
      </c>
      <c r="N989" s="660" t="str">
        <f>IF(基本情報入力シート!W1032="","",基本情報入力シート!W1032)</f>
        <v/>
      </c>
      <c r="O989" s="660" t="str">
        <f>IF(基本情報入力シート!X1032="","",基本情報入力シート!X1032)</f>
        <v/>
      </c>
      <c r="P989" s="661" t="str">
        <f>IF(基本情報入力シート!Y1032="","",基本情報入力シート!Y1032)</f>
        <v/>
      </c>
      <c r="Q989" s="641" t="str">
        <f>IF(基本情報入力シート!Z1032="","",基本情報入力シート!Z1032)</f>
        <v/>
      </c>
      <c r="R989" s="662" t="str">
        <f>IF(基本情報入力シート!AA1032="","",基本情報入力シート!AA1032)</f>
        <v/>
      </c>
      <c r="S989" s="157"/>
      <c r="T989" s="663" t="str">
        <f>IF(P989="","",VLOOKUP(P989,【参考】数式用2!$A$3:$C$26,3,FALSE))</f>
        <v/>
      </c>
      <c r="U989" s="664" t="s">
        <v>121</v>
      </c>
      <c r="V989" s="158"/>
      <c r="W989" s="665" t="s">
        <v>122</v>
      </c>
      <c r="X989" s="158"/>
      <c r="Y989" s="664" t="s">
        <v>123</v>
      </c>
      <c r="Z989" s="158"/>
      <c r="AA989" s="664" t="s">
        <v>122</v>
      </c>
      <c r="AB989" s="158"/>
      <c r="AC989" s="664" t="s">
        <v>124</v>
      </c>
      <c r="AD989" s="306" t="s">
        <v>125</v>
      </c>
      <c r="AE989" s="666" t="str">
        <f t="shared" si="34"/>
        <v/>
      </c>
      <c r="AF989" s="667" t="s">
        <v>126</v>
      </c>
      <c r="AG989" s="668" t="str">
        <f t="shared" si="35"/>
        <v/>
      </c>
    </row>
    <row r="990" spans="1:33" ht="36.75" customHeight="1">
      <c r="A990" s="660">
        <f t="shared" si="37"/>
        <v>980</v>
      </c>
      <c r="B990" s="1309" t="str">
        <f>IF(基本情報入力シート!C1033="","",基本情報入力シート!C1033)</f>
        <v/>
      </c>
      <c r="C990" s="1310"/>
      <c r="D990" s="1310"/>
      <c r="E990" s="1310"/>
      <c r="F990" s="1310"/>
      <c r="G990" s="1310"/>
      <c r="H990" s="1310"/>
      <c r="I990" s="1310"/>
      <c r="J990" s="1310"/>
      <c r="K990" s="1311"/>
      <c r="L990" s="660" t="str">
        <f>IF(基本情報入力シート!M1033="","",基本情報入力シート!M1033)</f>
        <v/>
      </c>
      <c r="M990" s="660" t="str">
        <f>IF(基本情報入力シート!R1033="","",基本情報入力シート!R1033)</f>
        <v/>
      </c>
      <c r="N990" s="660" t="str">
        <f>IF(基本情報入力シート!W1033="","",基本情報入力シート!W1033)</f>
        <v/>
      </c>
      <c r="O990" s="660" t="str">
        <f>IF(基本情報入力シート!X1033="","",基本情報入力シート!X1033)</f>
        <v/>
      </c>
      <c r="P990" s="661" t="str">
        <f>IF(基本情報入力シート!Y1033="","",基本情報入力シート!Y1033)</f>
        <v/>
      </c>
      <c r="Q990" s="641" t="str">
        <f>IF(基本情報入力シート!Z1033="","",基本情報入力シート!Z1033)</f>
        <v/>
      </c>
      <c r="R990" s="662" t="str">
        <f>IF(基本情報入力シート!AA1033="","",基本情報入力シート!AA1033)</f>
        <v/>
      </c>
      <c r="S990" s="157"/>
      <c r="T990" s="663" t="str">
        <f>IF(P990="","",VLOOKUP(P990,【参考】数式用2!$A$3:$C$26,3,FALSE))</f>
        <v/>
      </c>
      <c r="U990" s="664" t="s">
        <v>121</v>
      </c>
      <c r="V990" s="158"/>
      <c r="W990" s="665" t="s">
        <v>122</v>
      </c>
      <c r="X990" s="158"/>
      <c r="Y990" s="664" t="s">
        <v>123</v>
      </c>
      <c r="Z990" s="158"/>
      <c r="AA990" s="664" t="s">
        <v>122</v>
      </c>
      <c r="AB990" s="158"/>
      <c r="AC990" s="664" t="s">
        <v>124</v>
      </c>
      <c r="AD990" s="306" t="s">
        <v>125</v>
      </c>
      <c r="AE990" s="666" t="str">
        <f t="shared" si="34"/>
        <v/>
      </c>
      <c r="AF990" s="667" t="s">
        <v>126</v>
      </c>
      <c r="AG990" s="668" t="str">
        <f t="shared" si="35"/>
        <v/>
      </c>
    </row>
    <row r="991" spans="1:33" ht="36.75" customHeight="1">
      <c r="A991" s="660">
        <f t="shared" si="37"/>
        <v>981</v>
      </c>
      <c r="B991" s="1309" t="str">
        <f>IF(基本情報入力シート!C1034="","",基本情報入力シート!C1034)</f>
        <v/>
      </c>
      <c r="C991" s="1310"/>
      <c r="D991" s="1310"/>
      <c r="E991" s="1310"/>
      <c r="F991" s="1310"/>
      <c r="G991" s="1310"/>
      <c r="H991" s="1310"/>
      <c r="I991" s="1310"/>
      <c r="J991" s="1310"/>
      <c r="K991" s="1311"/>
      <c r="L991" s="660" t="str">
        <f>IF(基本情報入力シート!M1034="","",基本情報入力シート!M1034)</f>
        <v/>
      </c>
      <c r="M991" s="660" t="str">
        <f>IF(基本情報入力シート!R1034="","",基本情報入力シート!R1034)</f>
        <v/>
      </c>
      <c r="N991" s="660" t="str">
        <f>IF(基本情報入力シート!W1034="","",基本情報入力シート!W1034)</f>
        <v/>
      </c>
      <c r="O991" s="660" t="str">
        <f>IF(基本情報入力シート!X1034="","",基本情報入力シート!X1034)</f>
        <v/>
      </c>
      <c r="P991" s="661" t="str">
        <f>IF(基本情報入力シート!Y1034="","",基本情報入力シート!Y1034)</f>
        <v/>
      </c>
      <c r="Q991" s="641" t="str">
        <f>IF(基本情報入力シート!Z1034="","",基本情報入力シート!Z1034)</f>
        <v/>
      </c>
      <c r="R991" s="662" t="str">
        <f>IF(基本情報入力シート!AA1034="","",基本情報入力シート!AA1034)</f>
        <v/>
      </c>
      <c r="S991" s="157"/>
      <c r="T991" s="663" t="str">
        <f>IF(P991="","",VLOOKUP(P991,【参考】数式用2!$A$3:$C$26,3,FALSE))</f>
        <v/>
      </c>
      <c r="U991" s="664" t="s">
        <v>121</v>
      </c>
      <c r="V991" s="158"/>
      <c r="W991" s="665" t="s">
        <v>122</v>
      </c>
      <c r="X991" s="158"/>
      <c r="Y991" s="664" t="s">
        <v>123</v>
      </c>
      <c r="Z991" s="158"/>
      <c r="AA991" s="664" t="s">
        <v>122</v>
      </c>
      <c r="AB991" s="158"/>
      <c r="AC991" s="664" t="s">
        <v>124</v>
      </c>
      <c r="AD991" s="306" t="s">
        <v>125</v>
      </c>
      <c r="AE991" s="666" t="str">
        <f t="shared" si="34"/>
        <v/>
      </c>
      <c r="AF991" s="667" t="s">
        <v>126</v>
      </c>
      <c r="AG991" s="668" t="str">
        <f t="shared" si="35"/>
        <v/>
      </c>
    </row>
    <row r="992" spans="1:33" ht="36.75" customHeight="1">
      <c r="A992" s="660">
        <f t="shared" si="37"/>
        <v>982</v>
      </c>
      <c r="B992" s="1309" t="str">
        <f>IF(基本情報入力シート!C1035="","",基本情報入力シート!C1035)</f>
        <v/>
      </c>
      <c r="C992" s="1310"/>
      <c r="D992" s="1310"/>
      <c r="E992" s="1310"/>
      <c r="F992" s="1310"/>
      <c r="G992" s="1310"/>
      <c r="H992" s="1310"/>
      <c r="I992" s="1310"/>
      <c r="J992" s="1310"/>
      <c r="K992" s="1311"/>
      <c r="L992" s="660" t="str">
        <f>IF(基本情報入力シート!M1035="","",基本情報入力シート!M1035)</f>
        <v/>
      </c>
      <c r="M992" s="660" t="str">
        <f>IF(基本情報入力シート!R1035="","",基本情報入力シート!R1035)</f>
        <v/>
      </c>
      <c r="N992" s="660" t="str">
        <f>IF(基本情報入力シート!W1035="","",基本情報入力シート!W1035)</f>
        <v/>
      </c>
      <c r="O992" s="660" t="str">
        <f>IF(基本情報入力シート!X1035="","",基本情報入力シート!X1035)</f>
        <v/>
      </c>
      <c r="P992" s="661" t="str">
        <f>IF(基本情報入力シート!Y1035="","",基本情報入力シート!Y1035)</f>
        <v/>
      </c>
      <c r="Q992" s="641" t="str">
        <f>IF(基本情報入力シート!Z1035="","",基本情報入力シート!Z1035)</f>
        <v/>
      </c>
      <c r="R992" s="662" t="str">
        <f>IF(基本情報入力シート!AA1035="","",基本情報入力シート!AA1035)</f>
        <v/>
      </c>
      <c r="S992" s="157"/>
      <c r="T992" s="663" t="str">
        <f>IF(P992="","",VLOOKUP(P992,【参考】数式用2!$A$3:$C$26,3,FALSE))</f>
        <v/>
      </c>
      <c r="U992" s="664" t="s">
        <v>121</v>
      </c>
      <c r="V992" s="158"/>
      <c r="W992" s="665" t="s">
        <v>122</v>
      </c>
      <c r="X992" s="158"/>
      <c r="Y992" s="664" t="s">
        <v>123</v>
      </c>
      <c r="Z992" s="158"/>
      <c r="AA992" s="664" t="s">
        <v>122</v>
      </c>
      <c r="AB992" s="158"/>
      <c r="AC992" s="664" t="s">
        <v>124</v>
      </c>
      <c r="AD992" s="306" t="s">
        <v>125</v>
      </c>
      <c r="AE992" s="666" t="str">
        <f t="shared" si="34"/>
        <v/>
      </c>
      <c r="AF992" s="667" t="s">
        <v>126</v>
      </c>
      <c r="AG992" s="668" t="str">
        <f t="shared" si="35"/>
        <v/>
      </c>
    </row>
    <row r="993" spans="1:33" ht="36.75" customHeight="1">
      <c r="A993" s="660">
        <f t="shared" si="37"/>
        <v>983</v>
      </c>
      <c r="B993" s="1309" t="str">
        <f>IF(基本情報入力シート!C1036="","",基本情報入力シート!C1036)</f>
        <v/>
      </c>
      <c r="C993" s="1310"/>
      <c r="D993" s="1310"/>
      <c r="E993" s="1310"/>
      <c r="F993" s="1310"/>
      <c r="G993" s="1310"/>
      <c r="H993" s="1310"/>
      <c r="I993" s="1310"/>
      <c r="J993" s="1310"/>
      <c r="K993" s="1311"/>
      <c r="L993" s="660" t="str">
        <f>IF(基本情報入力シート!M1036="","",基本情報入力シート!M1036)</f>
        <v/>
      </c>
      <c r="M993" s="660" t="str">
        <f>IF(基本情報入力シート!R1036="","",基本情報入力シート!R1036)</f>
        <v/>
      </c>
      <c r="N993" s="660" t="str">
        <f>IF(基本情報入力シート!W1036="","",基本情報入力シート!W1036)</f>
        <v/>
      </c>
      <c r="O993" s="660" t="str">
        <f>IF(基本情報入力シート!X1036="","",基本情報入力シート!X1036)</f>
        <v/>
      </c>
      <c r="P993" s="661" t="str">
        <f>IF(基本情報入力シート!Y1036="","",基本情報入力シート!Y1036)</f>
        <v/>
      </c>
      <c r="Q993" s="641" t="str">
        <f>IF(基本情報入力シート!Z1036="","",基本情報入力シート!Z1036)</f>
        <v/>
      </c>
      <c r="R993" s="662" t="str">
        <f>IF(基本情報入力シート!AA1036="","",基本情報入力シート!AA1036)</f>
        <v/>
      </c>
      <c r="S993" s="157"/>
      <c r="T993" s="663" t="str">
        <f>IF(P993="","",VLOOKUP(P993,【参考】数式用2!$A$3:$C$26,3,FALSE))</f>
        <v/>
      </c>
      <c r="U993" s="664" t="s">
        <v>121</v>
      </c>
      <c r="V993" s="158"/>
      <c r="W993" s="665" t="s">
        <v>122</v>
      </c>
      <c r="X993" s="158"/>
      <c r="Y993" s="664" t="s">
        <v>123</v>
      </c>
      <c r="Z993" s="158"/>
      <c r="AA993" s="664" t="s">
        <v>122</v>
      </c>
      <c r="AB993" s="158"/>
      <c r="AC993" s="664" t="s">
        <v>124</v>
      </c>
      <c r="AD993" s="306" t="s">
        <v>125</v>
      </c>
      <c r="AE993" s="666" t="str">
        <f t="shared" si="34"/>
        <v/>
      </c>
      <c r="AF993" s="667" t="s">
        <v>126</v>
      </c>
      <c r="AG993" s="668" t="str">
        <f t="shared" si="35"/>
        <v/>
      </c>
    </row>
    <row r="994" spans="1:33" ht="36.75" customHeight="1">
      <c r="A994" s="660">
        <f t="shared" si="37"/>
        <v>984</v>
      </c>
      <c r="B994" s="1309" t="str">
        <f>IF(基本情報入力シート!C1037="","",基本情報入力シート!C1037)</f>
        <v/>
      </c>
      <c r="C994" s="1310"/>
      <c r="D994" s="1310"/>
      <c r="E994" s="1310"/>
      <c r="F994" s="1310"/>
      <c r="G994" s="1310"/>
      <c r="H994" s="1310"/>
      <c r="I994" s="1310"/>
      <c r="J994" s="1310"/>
      <c r="K994" s="1311"/>
      <c r="L994" s="660" t="str">
        <f>IF(基本情報入力シート!M1037="","",基本情報入力シート!M1037)</f>
        <v/>
      </c>
      <c r="M994" s="660" t="str">
        <f>IF(基本情報入力シート!R1037="","",基本情報入力シート!R1037)</f>
        <v/>
      </c>
      <c r="N994" s="660" t="str">
        <f>IF(基本情報入力シート!W1037="","",基本情報入力シート!W1037)</f>
        <v/>
      </c>
      <c r="O994" s="660" t="str">
        <f>IF(基本情報入力シート!X1037="","",基本情報入力シート!X1037)</f>
        <v/>
      </c>
      <c r="P994" s="661" t="str">
        <f>IF(基本情報入力シート!Y1037="","",基本情報入力シート!Y1037)</f>
        <v/>
      </c>
      <c r="Q994" s="641" t="str">
        <f>IF(基本情報入力シート!Z1037="","",基本情報入力シート!Z1037)</f>
        <v/>
      </c>
      <c r="R994" s="662" t="str">
        <f>IF(基本情報入力シート!AA1037="","",基本情報入力シート!AA1037)</f>
        <v/>
      </c>
      <c r="S994" s="157"/>
      <c r="T994" s="663" t="str">
        <f>IF(P994="","",VLOOKUP(P994,【参考】数式用2!$A$3:$C$26,3,FALSE))</f>
        <v/>
      </c>
      <c r="U994" s="664" t="s">
        <v>121</v>
      </c>
      <c r="V994" s="158"/>
      <c r="W994" s="665" t="s">
        <v>122</v>
      </c>
      <c r="X994" s="158"/>
      <c r="Y994" s="664" t="s">
        <v>123</v>
      </c>
      <c r="Z994" s="158"/>
      <c r="AA994" s="664" t="s">
        <v>122</v>
      </c>
      <c r="AB994" s="158"/>
      <c r="AC994" s="664" t="s">
        <v>124</v>
      </c>
      <c r="AD994" s="306" t="s">
        <v>125</v>
      </c>
      <c r="AE994" s="666" t="str">
        <f t="shared" si="34"/>
        <v/>
      </c>
      <c r="AF994" s="667" t="s">
        <v>126</v>
      </c>
      <c r="AG994" s="668" t="str">
        <f t="shared" si="35"/>
        <v/>
      </c>
    </row>
    <row r="995" spans="1:33" ht="36.75" customHeight="1">
      <c r="A995" s="660">
        <f t="shared" si="37"/>
        <v>985</v>
      </c>
      <c r="B995" s="1309" t="str">
        <f>IF(基本情報入力シート!C1038="","",基本情報入力シート!C1038)</f>
        <v/>
      </c>
      <c r="C995" s="1310"/>
      <c r="D995" s="1310"/>
      <c r="E995" s="1310"/>
      <c r="F995" s="1310"/>
      <c r="G995" s="1310"/>
      <c r="H995" s="1310"/>
      <c r="I995" s="1310"/>
      <c r="J995" s="1310"/>
      <c r="K995" s="1311"/>
      <c r="L995" s="660" t="str">
        <f>IF(基本情報入力シート!M1038="","",基本情報入力シート!M1038)</f>
        <v/>
      </c>
      <c r="M995" s="660" t="str">
        <f>IF(基本情報入力シート!R1038="","",基本情報入力シート!R1038)</f>
        <v/>
      </c>
      <c r="N995" s="660" t="str">
        <f>IF(基本情報入力シート!W1038="","",基本情報入力シート!W1038)</f>
        <v/>
      </c>
      <c r="O995" s="660" t="str">
        <f>IF(基本情報入力シート!X1038="","",基本情報入力シート!X1038)</f>
        <v/>
      </c>
      <c r="P995" s="661" t="str">
        <f>IF(基本情報入力シート!Y1038="","",基本情報入力シート!Y1038)</f>
        <v/>
      </c>
      <c r="Q995" s="641" t="str">
        <f>IF(基本情報入力シート!Z1038="","",基本情報入力シート!Z1038)</f>
        <v/>
      </c>
      <c r="R995" s="662" t="str">
        <f>IF(基本情報入力シート!AA1038="","",基本情報入力シート!AA1038)</f>
        <v/>
      </c>
      <c r="S995" s="157"/>
      <c r="T995" s="663" t="str">
        <f>IF(P995="","",VLOOKUP(P995,【参考】数式用2!$A$3:$C$26,3,FALSE))</f>
        <v/>
      </c>
      <c r="U995" s="664" t="s">
        <v>121</v>
      </c>
      <c r="V995" s="158"/>
      <c r="W995" s="665" t="s">
        <v>122</v>
      </c>
      <c r="X995" s="158"/>
      <c r="Y995" s="664" t="s">
        <v>123</v>
      </c>
      <c r="Z995" s="158"/>
      <c r="AA995" s="664" t="s">
        <v>122</v>
      </c>
      <c r="AB995" s="158"/>
      <c r="AC995" s="664" t="s">
        <v>124</v>
      </c>
      <c r="AD995" s="306" t="s">
        <v>125</v>
      </c>
      <c r="AE995" s="666" t="str">
        <f t="shared" si="34"/>
        <v/>
      </c>
      <c r="AF995" s="667" t="s">
        <v>126</v>
      </c>
      <c r="AG995" s="668" t="str">
        <f t="shared" si="35"/>
        <v/>
      </c>
    </row>
    <row r="996" spans="1:33" ht="36.75" customHeight="1">
      <c r="A996" s="660">
        <f t="shared" si="37"/>
        <v>986</v>
      </c>
      <c r="B996" s="1309" t="str">
        <f>IF(基本情報入力シート!C1039="","",基本情報入力シート!C1039)</f>
        <v/>
      </c>
      <c r="C996" s="1310"/>
      <c r="D996" s="1310"/>
      <c r="E996" s="1310"/>
      <c r="F996" s="1310"/>
      <c r="G996" s="1310"/>
      <c r="H996" s="1310"/>
      <c r="I996" s="1310"/>
      <c r="J996" s="1310"/>
      <c r="K996" s="1311"/>
      <c r="L996" s="660" t="str">
        <f>IF(基本情報入力シート!M1039="","",基本情報入力シート!M1039)</f>
        <v/>
      </c>
      <c r="M996" s="660" t="str">
        <f>IF(基本情報入力シート!R1039="","",基本情報入力シート!R1039)</f>
        <v/>
      </c>
      <c r="N996" s="660" t="str">
        <f>IF(基本情報入力シート!W1039="","",基本情報入力シート!W1039)</f>
        <v/>
      </c>
      <c r="O996" s="660" t="str">
        <f>IF(基本情報入力シート!X1039="","",基本情報入力シート!X1039)</f>
        <v/>
      </c>
      <c r="P996" s="661" t="str">
        <f>IF(基本情報入力シート!Y1039="","",基本情報入力シート!Y1039)</f>
        <v/>
      </c>
      <c r="Q996" s="641" t="str">
        <f>IF(基本情報入力シート!Z1039="","",基本情報入力シート!Z1039)</f>
        <v/>
      </c>
      <c r="R996" s="662" t="str">
        <f>IF(基本情報入力シート!AA1039="","",基本情報入力シート!AA1039)</f>
        <v/>
      </c>
      <c r="S996" s="157"/>
      <c r="T996" s="663" t="str">
        <f>IF(P996="","",VLOOKUP(P996,【参考】数式用2!$A$3:$C$26,3,FALSE))</f>
        <v/>
      </c>
      <c r="U996" s="664" t="s">
        <v>121</v>
      </c>
      <c r="V996" s="158"/>
      <c r="W996" s="665" t="s">
        <v>122</v>
      </c>
      <c r="X996" s="158"/>
      <c r="Y996" s="664" t="s">
        <v>123</v>
      </c>
      <c r="Z996" s="158"/>
      <c r="AA996" s="664" t="s">
        <v>122</v>
      </c>
      <c r="AB996" s="158"/>
      <c r="AC996" s="664" t="s">
        <v>124</v>
      </c>
      <c r="AD996" s="306" t="s">
        <v>125</v>
      </c>
      <c r="AE996" s="666" t="str">
        <f t="shared" si="34"/>
        <v/>
      </c>
      <c r="AF996" s="667" t="s">
        <v>126</v>
      </c>
      <c r="AG996" s="668" t="str">
        <f t="shared" si="35"/>
        <v/>
      </c>
    </row>
    <row r="997" spans="1:33" ht="36.75" customHeight="1">
      <c r="A997" s="660">
        <f t="shared" si="37"/>
        <v>987</v>
      </c>
      <c r="B997" s="1309" t="str">
        <f>IF(基本情報入力シート!C1040="","",基本情報入力シート!C1040)</f>
        <v/>
      </c>
      <c r="C997" s="1310"/>
      <c r="D997" s="1310"/>
      <c r="E997" s="1310"/>
      <c r="F997" s="1310"/>
      <c r="G997" s="1310"/>
      <c r="H997" s="1310"/>
      <c r="I997" s="1310"/>
      <c r="J997" s="1310"/>
      <c r="K997" s="1311"/>
      <c r="L997" s="660" t="str">
        <f>IF(基本情報入力シート!M1040="","",基本情報入力シート!M1040)</f>
        <v/>
      </c>
      <c r="M997" s="660" t="str">
        <f>IF(基本情報入力シート!R1040="","",基本情報入力シート!R1040)</f>
        <v/>
      </c>
      <c r="N997" s="660" t="str">
        <f>IF(基本情報入力シート!W1040="","",基本情報入力シート!W1040)</f>
        <v/>
      </c>
      <c r="O997" s="660" t="str">
        <f>IF(基本情報入力シート!X1040="","",基本情報入力シート!X1040)</f>
        <v/>
      </c>
      <c r="P997" s="661" t="str">
        <f>IF(基本情報入力シート!Y1040="","",基本情報入力シート!Y1040)</f>
        <v/>
      </c>
      <c r="Q997" s="641" t="str">
        <f>IF(基本情報入力シート!Z1040="","",基本情報入力シート!Z1040)</f>
        <v/>
      </c>
      <c r="R997" s="662" t="str">
        <f>IF(基本情報入力シート!AA1040="","",基本情報入力シート!AA1040)</f>
        <v/>
      </c>
      <c r="S997" s="157"/>
      <c r="T997" s="663" t="str">
        <f>IF(P997="","",VLOOKUP(P997,【参考】数式用2!$A$3:$C$26,3,FALSE))</f>
        <v/>
      </c>
      <c r="U997" s="664" t="s">
        <v>121</v>
      </c>
      <c r="V997" s="158"/>
      <c r="W997" s="665" t="s">
        <v>122</v>
      </c>
      <c r="X997" s="158"/>
      <c r="Y997" s="664" t="s">
        <v>123</v>
      </c>
      <c r="Z997" s="158"/>
      <c r="AA997" s="664" t="s">
        <v>122</v>
      </c>
      <c r="AB997" s="158"/>
      <c r="AC997" s="664" t="s">
        <v>124</v>
      </c>
      <c r="AD997" s="306" t="s">
        <v>125</v>
      </c>
      <c r="AE997" s="666" t="str">
        <f t="shared" si="34"/>
        <v/>
      </c>
      <c r="AF997" s="667" t="s">
        <v>126</v>
      </c>
      <c r="AG997" s="668" t="str">
        <f t="shared" si="35"/>
        <v/>
      </c>
    </row>
    <row r="998" spans="1:33" ht="36.75" customHeight="1">
      <c r="A998" s="660">
        <f t="shared" si="37"/>
        <v>988</v>
      </c>
      <c r="B998" s="1309" t="str">
        <f>IF(基本情報入力シート!C1041="","",基本情報入力シート!C1041)</f>
        <v/>
      </c>
      <c r="C998" s="1310"/>
      <c r="D998" s="1310"/>
      <c r="E998" s="1310"/>
      <c r="F998" s="1310"/>
      <c r="G998" s="1310"/>
      <c r="H998" s="1310"/>
      <c r="I998" s="1310"/>
      <c r="J998" s="1310"/>
      <c r="K998" s="1311"/>
      <c r="L998" s="660" t="str">
        <f>IF(基本情報入力シート!M1041="","",基本情報入力シート!M1041)</f>
        <v/>
      </c>
      <c r="M998" s="660" t="str">
        <f>IF(基本情報入力シート!R1041="","",基本情報入力シート!R1041)</f>
        <v/>
      </c>
      <c r="N998" s="660" t="str">
        <f>IF(基本情報入力シート!W1041="","",基本情報入力シート!W1041)</f>
        <v/>
      </c>
      <c r="O998" s="660" t="str">
        <f>IF(基本情報入力シート!X1041="","",基本情報入力シート!X1041)</f>
        <v/>
      </c>
      <c r="P998" s="661" t="str">
        <f>IF(基本情報入力シート!Y1041="","",基本情報入力シート!Y1041)</f>
        <v/>
      </c>
      <c r="Q998" s="641" t="str">
        <f>IF(基本情報入力シート!Z1041="","",基本情報入力シート!Z1041)</f>
        <v/>
      </c>
      <c r="R998" s="662" t="str">
        <f>IF(基本情報入力シート!AA1041="","",基本情報入力シート!AA1041)</f>
        <v/>
      </c>
      <c r="S998" s="157"/>
      <c r="T998" s="663" t="str">
        <f>IF(P998="","",VLOOKUP(P998,【参考】数式用2!$A$3:$C$26,3,FALSE))</f>
        <v/>
      </c>
      <c r="U998" s="664" t="s">
        <v>121</v>
      </c>
      <c r="V998" s="158"/>
      <c r="W998" s="665" t="s">
        <v>122</v>
      </c>
      <c r="X998" s="158"/>
      <c r="Y998" s="664" t="s">
        <v>123</v>
      </c>
      <c r="Z998" s="158"/>
      <c r="AA998" s="664" t="s">
        <v>122</v>
      </c>
      <c r="AB998" s="158"/>
      <c r="AC998" s="664" t="s">
        <v>124</v>
      </c>
      <c r="AD998" s="306" t="s">
        <v>125</v>
      </c>
      <c r="AE998" s="666" t="str">
        <f t="shared" si="34"/>
        <v/>
      </c>
      <c r="AF998" s="667" t="s">
        <v>126</v>
      </c>
      <c r="AG998" s="668" t="str">
        <f t="shared" si="35"/>
        <v/>
      </c>
    </row>
    <row r="999" spans="1:33" ht="36.75" customHeight="1">
      <c r="A999" s="660">
        <f t="shared" si="37"/>
        <v>989</v>
      </c>
      <c r="B999" s="1309" t="str">
        <f>IF(基本情報入力シート!C1042="","",基本情報入力シート!C1042)</f>
        <v/>
      </c>
      <c r="C999" s="1310"/>
      <c r="D999" s="1310"/>
      <c r="E999" s="1310"/>
      <c r="F999" s="1310"/>
      <c r="G999" s="1310"/>
      <c r="H999" s="1310"/>
      <c r="I999" s="1310"/>
      <c r="J999" s="1310"/>
      <c r="K999" s="1311"/>
      <c r="L999" s="660" t="str">
        <f>IF(基本情報入力シート!M1042="","",基本情報入力シート!M1042)</f>
        <v/>
      </c>
      <c r="M999" s="660" t="str">
        <f>IF(基本情報入力シート!R1042="","",基本情報入力シート!R1042)</f>
        <v/>
      </c>
      <c r="N999" s="660" t="str">
        <f>IF(基本情報入力シート!W1042="","",基本情報入力シート!W1042)</f>
        <v/>
      </c>
      <c r="O999" s="660" t="str">
        <f>IF(基本情報入力シート!X1042="","",基本情報入力シート!X1042)</f>
        <v/>
      </c>
      <c r="P999" s="661" t="str">
        <f>IF(基本情報入力シート!Y1042="","",基本情報入力シート!Y1042)</f>
        <v/>
      </c>
      <c r="Q999" s="641" t="str">
        <f>IF(基本情報入力シート!Z1042="","",基本情報入力シート!Z1042)</f>
        <v/>
      </c>
      <c r="R999" s="662" t="str">
        <f>IF(基本情報入力シート!AA1042="","",基本情報入力シート!AA1042)</f>
        <v/>
      </c>
      <c r="S999" s="157"/>
      <c r="T999" s="663" t="str">
        <f>IF(P999="","",VLOOKUP(P999,【参考】数式用2!$A$3:$C$26,3,FALSE))</f>
        <v/>
      </c>
      <c r="U999" s="664" t="s">
        <v>121</v>
      </c>
      <c r="V999" s="158"/>
      <c r="W999" s="665" t="s">
        <v>122</v>
      </c>
      <c r="X999" s="158"/>
      <c r="Y999" s="664" t="s">
        <v>123</v>
      </c>
      <c r="Z999" s="158"/>
      <c r="AA999" s="664" t="s">
        <v>122</v>
      </c>
      <c r="AB999" s="158"/>
      <c r="AC999" s="664" t="s">
        <v>124</v>
      </c>
      <c r="AD999" s="306" t="s">
        <v>125</v>
      </c>
      <c r="AE999" s="666" t="str">
        <f t="shared" si="34"/>
        <v/>
      </c>
      <c r="AF999" s="667" t="s">
        <v>126</v>
      </c>
      <c r="AG999" s="668" t="str">
        <f t="shared" si="35"/>
        <v/>
      </c>
    </row>
    <row r="1000" spans="1:33" ht="36.75" customHeight="1">
      <c r="A1000" s="660">
        <f t="shared" si="37"/>
        <v>990</v>
      </c>
      <c r="B1000" s="1309" t="str">
        <f>IF(基本情報入力シート!C1043="","",基本情報入力シート!C1043)</f>
        <v/>
      </c>
      <c r="C1000" s="1310"/>
      <c r="D1000" s="1310"/>
      <c r="E1000" s="1310"/>
      <c r="F1000" s="1310"/>
      <c r="G1000" s="1310"/>
      <c r="H1000" s="1310"/>
      <c r="I1000" s="1310"/>
      <c r="J1000" s="1310"/>
      <c r="K1000" s="1311"/>
      <c r="L1000" s="660" t="str">
        <f>IF(基本情報入力シート!M1043="","",基本情報入力シート!M1043)</f>
        <v/>
      </c>
      <c r="M1000" s="660" t="str">
        <f>IF(基本情報入力シート!R1043="","",基本情報入力シート!R1043)</f>
        <v/>
      </c>
      <c r="N1000" s="660" t="str">
        <f>IF(基本情報入力シート!W1043="","",基本情報入力シート!W1043)</f>
        <v/>
      </c>
      <c r="O1000" s="660" t="str">
        <f>IF(基本情報入力シート!X1043="","",基本情報入力シート!X1043)</f>
        <v/>
      </c>
      <c r="P1000" s="661" t="str">
        <f>IF(基本情報入力シート!Y1043="","",基本情報入力シート!Y1043)</f>
        <v/>
      </c>
      <c r="Q1000" s="641" t="str">
        <f>IF(基本情報入力シート!Z1043="","",基本情報入力シート!Z1043)</f>
        <v/>
      </c>
      <c r="R1000" s="662" t="str">
        <f>IF(基本情報入力シート!AA1043="","",基本情報入力シート!AA1043)</f>
        <v/>
      </c>
      <c r="S1000" s="157"/>
      <c r="T1000" s="663" t="str">
        <f>IF(P1000="","",VLOOKUP(P1000,【参考】数式用2!$A$3:$C$26,3,FALSE))</f>
        <v/>
      </c>
      <c r="U1000" s="664" t="s">
        <v>121</v>
      </c>
      <c r="V1000" s="158"/>
      <c r="W1000" s="665" t="s">
        <v>122</v>
      </c>
      <c r="X1000" s="158"/>
      <c r="Y1000" s="664" t="s">
        <v>123</v>
      </c>
      <c r="Z1000" s="158"/>
      <c r="AA1000" s="664" t="s">
        <v>122</v>
      </c>
      <c r="AB1000" s="158"/>
      <c r="AC1000" s="664" t="s">
        <v>124</v>
      </c>
      <c r="AD1000" s="306" t="s">
        <v>125</v>
      </c>
      <c r="AE1000" s="666" t="str">
        <f t="shared" si="34"/>
        <v/>
      </c>
      <c r="AF1000" s="667" t="s">
        <v>126</v>
      </c>
      <c r="AG1000" s="668" t="str">
        <f t="shared" si="35"/>
        <v/>
      </c>
    </row>
    <row r="1001" spans="1:33" ht="36.75" customHeight="1">
      <c r="A1001" s="660">
        <f t="shared" si="37"/>
        <v>991</v>
      </c>
      <c r="B1001" s="1309" t="str">
        <f>IF(基本情報入力シート!C1044="","",基本情報入力シート!C1044)</f>
        <v/>
      </c>
      <c r="C1001" s="1310"/>
      <c r="D1001" s="1310"/>
      <c r="E1001" s="1310"/>
      <c r="F1001" s="1310"/>
      <c r="G1001" s="1310"/>
      <c r="H1001" s="1310"/>
      <c r="I1001" s="1310"/>
      <c r="J1001" s="1310"/>
      <c r="K1001" s="1311"/>
      <c r="L1001" s="660" t="str">
        <f>IF(基本情報入力シート!M1044="","",基本情報入力シート!M1044)</f>
        <v/>
      </c>
      <c r="M1001" s="660" t="str">
        <f>IF(基本情報入力シート!R1044="","",基本情報入力シート!R1044)</f>
        <v/>
      </c>
      <c r="N1001" s="660" t="str">
        <f>IF(基本情報入力シート!W1044="","",基本情報入力シート!W1044)</f>
        <v/>
      </c>
      <c r="O1001" s="660" t="str">
        <f>IF(基本情報入力シート!X1044="","",基本情報入力シート!X1044)</f>
        <v/>
      </c>
      <c r="P1001" s="661" t="str">
        <f>IF(基本情報入力シート!Y1044="","",基本情報入力シート!Y1044)</f>
        <v/>
      </c>
      <c r="Q1001" s="641" t="str">
        <f>IF(基本情報入力シート!Z1044="","",基本情報入力シート!Z1044)</f>
        <v/>
      </c>
      <c r="R1001" s="662" t="str">
        <f>IF(基本情報入力シート!AA1044="","",基本情報入力シート!AA1044)</f>
        <v/>
      </c>
      <c r="S1001" s="157"/>
      <c r="T1001" s="663" t="str">
        <f>IF(P1001="","",VLOOKUP(P1001,【参考】数式用2!$A$3:$C$26,3,FALSE))</f>
        <v/>
      </c>
      <c r="U1001" s="664" t="s">
        <v>121</v>
      </c>
      <c r="V1001" s="158"/>
      <c r="W1001" s="665" t="s">
        <v>122</v>
      </c>
      <c r="X1001" s="158"/>
      <c r="Y1001" s="664" t="s">
        <v>123</v>
      </c>
      <c r="Z1001" s="158"/>
      <c r="AA1001" s="664" t="s">
        <v>122</v>
      </c>
      <c r="AB1001" s="158"/>
      <c r="AC1001" s="664" t="s">
        <v>124</v>
      </c>
      <c r="AD1001" s="306" t="s">
        <v>125</v>
      </c>
      <c r="AE1001" s="666" t="str">
        <f t="shared" si="34"/>
        <v/>
      </c>
      <c r="AF1001" s="667" t="s">
        <v>126</v>
      </c>
      <c r="AG1001" s="668" t="str">
        <f t="shared" si="35"/>
        <v/>
      </c>
    </row>
    <row r="1002" spans="1:33" ht="36.75" customHeight="1">
      <c r="A1002" s="660">
        <f t="shared" si="37"/>
        <v>992</v>
      </c>
      <c r="B1002" s="1309" t="str">
        <f>IF(基本情報入力シート!C1045="","",基本情報入力シート!C1045)</f>
        <v/>
      </c>
      <c r="C1002" s="1310"/>
      <c r="D1002" s="1310"/>
      <c r="E1002" s="1310"/>
      <c r="F1002" s="1310"/>
      <c r="G1002" s="1310"/>
      <c r="H1002" s="1310"/>
      <c r="I1002" s="1310"/>
      <c r="J1002" s="1310"/>
      <c r="K1002" s="1311"/>
      <c r="L1002" s="660" t="str">
        <f>IF(基本情報入力シート!M1045="","",基本情報入力シート!M1045)</f>
        <v/>
      </c>
      <c r="M1002" s="660" t="str">
        <f>IF(基本情報入力シート!R1045="","",基本情報入力シート!R1045)</f>
        <v/>
      </c>
      <c r="N1002" s="660" t="str">
        <f>IF(基本情報入力シート!W1045="","",基本情報入力シート!W1045)</f>
        <v/>
      </c>
      <c r="O1002" s="660" t="str">
        <f>IF(基本情報入力シート!X1045="","",基本情報入力シート!X1045)</f>
        <v/>
      </c>
      <c r="P1002" s="661" t="str">
        <f>IF(基本情報入力シート!Y1045="","",基本情報入力シート!Y1045)</f>
        <v/>
      </c>
      <c r="Q1002" s="641" t="str">
        <f>IF(基本情報入力シート!Z1045="","",基本情報入力シート!Z1045)</f>
        <v/>
      </c>
      <c r="R1002" s="662" t="str">
        <f>IF(基本情報入力シート!AA1045="","",基本情報入力シート!AA1045)</f>
        <v/>
      </c>
      <c r="S1002" s="157"/>
      <c r="T1002" s="663" t="str">
        <f>IF(P1002="","",VLOOKUP(P1002,【参考】数式用2!$A$3:$C$26,3,FALSE))</f>
        <v/>
      </c>
      <c r="U1002" s="664" t="s">
        <v>121</v>
      </c>
      <c r="V1002" s="158"/>
      <c r="W1002" s="665" t="s">
        <v>122</v>
      </c>
      <c r="X1002" s="158"/>
      <c r="Y1002" s="664" t="s">
        <v>123</v>
      </c>
      <c r="Z1002" s="158"/>
      <c r="AA1002" s="664" t="s">
        <v>122</v>
      </c>
      <c r="AB1002" s="158"/>
      <c r="AC1002" s="664" t="s">
        <v>124</v>
      </c>
      <c r="AD1002" s="306" t="s">
        <v>125</v>
      </c>
      <c r="AE1002" s="666" t="str">
        <f t="shared" ref="AE1002:AE1009" si="38">IF(V1002&gt;=1,(Z1002*12+AB1002)-(V1002*12+X1002)+1,"")</f>
        <v/>
      </c>
      <c r="AF1002" s="667" t="s">
        <v>126</v>
      </c>
      <c r="AG1002" s="668" t="str">
        <f t="shared" ref="AG1002:AG1009" si="39">IFERROR(ROUNDDOWN(ROUND(Q1002*T1002,0)*R1002,0)*AE1002,"")</f>
        <v/>
      </c>
    </row>
    <row r="1003" spans="1:33" ht="36.75" customHeight="1">
      <c r="A1003" s="660">
        <f t="shared" si="37"/>
        <v>993</v>
      </c>
      <c r="B1003" s="1309" t="str">
        <f>IF(基本情報入力シート!C1046="","",基本情報入力シート!C1046)</f>
        <v/>
      </c>
      <c r="C1003" s="1310"/>
      <c r="D1003" s="1310"/>
      <c r="E1003" s="1310"/>
      <c r="F1003" s="1310"/>
      <c r="G1003" s="1310"/>
      <c r="H1003" s="1310"/>
      <c r="I1003" s="1310"/>
      <c r="J1003" s="1310"/>
      <c r="K1003" s="1311"/>
      <c r="L1003" s="660" t="str">
        <f>IF(基本情報入力シート!M1046="","",基本情報入力シート!M1046)</f>
        <v/>
      </c>
      <c r="M1003" s="660" t="str">
        <f>IF(基本情報入力シート!R1046="","",基本情報入力シート!R1046)</f>
        <v/>
      </c>
      <c r="N1003" s="660" t="str">
        <f>IF(基本情報入力シート!W1046="","",基本情報入力シート!W1046)</f>
        <v/>
      </c>
      <c r="O1003" s="660" t="str">
        <f>IF(基本情報入力シート!X1046="","",基本情報入力シート!X1046)</f>
        <v/>
      </c>
      <c r="P1003" s="661" t="str">
        <f>IF(基本情報入力シート!Y1046="","",基本情報入力シート!Y1046)</f>
        <v/>
      </c>
      <c r="Q1003" s="641" t="str">
        <f>IF(基本情報入力シート!Z1046="","",基本情報入力シート!Z1046)</f>
        <v/>
      </c>
      <c r="R1003" s="662" t="str">
        <f>IF(基本情報入力シート!AA1046="","",基本情報入力シート!AA1046)</f>
        <v/>
      </c>
      <c r="S1003" s="157"/>
      <c r="T1003" s="663" t="str">
        <f>IF(P1003="","",VLOOKUP(P1003,【参考】数式用2!$A$3:$C$26,3,FALSE))</f>
        <v/>
      </c>
      <c r="U1003" s="664" t="s">
        <v>121</v>
      </c>
      <c r="V1003" s="158"/>
      <c r="W1003" s="665" t="s">
        <v>122</v>
      </c>
      <c r="X1003" s="158"/>
      <c r="Y1003" s="664" t="s">
        <v>123</v>
      </c>
      <c r="Z1003" s="158"/>
      <c r="AA1003" s="664" t="s">
        <v>122</v>
      </c>
      <c r="AB1003" s="158"/>
      <c r="AC1003" s="664" t="s">
        <v>124</v>
      </c>
      <c r="AD1003" s="306" t="s">
        <v>125</v>
      </c>
      <c r="AE1003" s="666" t="str">
        <f t="shared" si="38"/>
        <v/>
      </c>
      <c r="AF1003" s="667" t="s">
        <v>126</v>
      </c>
      <c r="AG1003" s="668" t="str">
        <f t="shared" si="39"/>
        <v/>
      </c>
    </row>
    <row r="1004" spans="1:33" ht="36.75" customHeight="1">
      <c r="A1004" s="660">
        <f t="shared" si="37"/>
        <v>994</v>
      </c>
      <c r="B1004" s="1309" t="str">
        <f>IF(基本情報入力シート!C1047="","",基本情報入力シート!C1047)</f>
        <v/>
      </c>
      <c r="C1004" s="1310"/>
      <c r="D1004" s="1310"/>
      <c r="E1004" s="1310"/>
      <c r="F1004" s="1310"/>
      <c r="G1004" s="1310"/>
      <c r="H1004" s="1310"/>
      <c r="I1004" s="1310"/>
      <c r="J1004" s="1310"/>
      <c r="K1004" s="1311"/>
      <c r="L1004" s="660" t="str">
        <f>IF(基本情報入力シート!M1047="","",基本情報入力シート!M1047)</f>
        <v/>
      </c>
      <c r="M1004" s="660" t="str">
        <f>IF(基本情報入力シート!R1047="","",基本情報入力シート!R1047)</f>
        <v/>
      </c>
      <c r="N1004" s="660" t="str">
        <f>IF(基本情報入力シート!W1047="","",基本情報入力シート!W1047)</f>
        <v/>
      </c>
      <c r="O1004" s="660" t="str">
        <f>IF(基本情報入力シート!X1047="","",基本情報入力シート!X1047)</f>
        <v/>
      </c>
      <c r="P1004" s="661" t="str">
        <f>IF(基本情報入力シート!Y1047="","",基本情報入力シート!Y1047)</f>
        <v/>
      </c>
      <c r="Q1004" s="641" t="str">
        <f>IF(基本情報入力シート!Z1047="","",基本情報入力シート!Z1047)</f>
        <v/>
      </c>
      <c r="R1004" s="662" t="str">
        <f>IF(基本情報入力シート!AA1047="","",基本情報入力シート!AA1047)</f>
        <v/>
      </c>
      <c r="S1004" s="157"/>
      <c r="T1004" s="663" t="str">
        <f>IF(P1004="","",VLOOKUP(P1004,【参考】数式用2!$A$3:$C$26,3,FALSE))</f>
        <v/>
      </c>
      <c r="U1004" s="664" t="s">
        <v>121</v>
      </c>
      <c r="V1004" s="158"/>
      <c r="W1004" s="665" t="s">
        <v>122</v>
      </c>
      <c r="X1004" s="158"/>
      <c r="Y1004" s="664" t="s">
        <v>123</v>
      </c>
      <c r="Z1004" s="158"/>
      <c r="AA1004" s="664" t="s">
        <v>122</v>
      </c>
      <c r="AB1004" s="158"/>
      <c r="AC1004" s="664" t="s">
        <v>124</v>
      </c>
      <c r="AD1004" s="306" t="s">
        <v>125</v>
      </c>
      <c r="AE1004" s="666" t="str">
        <f t="shared" si="38"/>
        <v/>
      </c>
      <c r="AF1004" s="667" t="s">
        <v>126</v>
      </c>
      <c r="AG1004" s="668" t="str">
        <f t="shared" si="39"/>
        <v/>
      </c>
    </row>
    <row r="1005" spans="1:33" ht="36.75" customHeight="1">
      <c r="A1005" s="660">
        <f t="shared" si="37"/>
        <v>995</v>
      </c>
      <c r="B1005" s="1309" t="str">
        <f>IF(基本情報入力シート!C1048="","",基本情報入力シート!C1048)</f>
        <v/>
      </c>
      <c r="C1005" s="1310"/>
      <c r="D1005" s="1310"/>
      <c r="E1005" s="1310"/>
      <c r="F1005" s="1310"/>
      <c r="G1005" s="1310"/>
      <c r="H1005" s="1310"/>
      <c r="I1005" s="1310"/>
      <c r="J1005" s="1310"/>
      <c r="K1005" s="1311"/>
      <c r="L1005" s="660" t="str">
        <f>IF(基本情報入力シート!M1048="","",基本情報入力シート!M1048)</f>
        <v/>
      </c>
      <c r="M1005" s="660" t="str">
        <f>IF(基本情報入力シート!R1048="","",基本情報入力シート!R1048)</f>
        <v/>
      </c>
      <c r="N1005" s="660" t="str">
        <f>IF(基本情報入力シート!W1048="","",基本情報入力シート!W1048)</f>
        <v/>
      </c>
      <c r="O1005" s="660" t="str">
        <f>IF(基本情報入力シート!X1048="","",基本情報入力シート!X1048)</f>
        <v/>
      </c>
      <c r="P1005" s="661" t="str">
        <f>IF(基本情報入力シート!Y1048="","",基本情報入力シート!Y1048)</f>
        <v/>
      </c>
      <c r="Q1005" s="641" t="str">
        <f>IF(基本情報入力シート!Z1048="","",基本情報入力シート!Z1048)</f>
        <v/>
      </c>
      <c r="R1005" s="662" t="str">
        <f>IF(基本情報入力シート!AA1048="","",基本情報入力シート!AA1048)</f>
        <v/>
      </c>
      <c r="S1005" s="157"/>
      <c r="T1005" s="663" t="str">
        <f>IF(P1005="","",VLOOKUP(P1005,【参考】数式用2!$A$3:$C$26,3,FALSE))</f>
        <v/>
      </c>
      <c r="U1005" s="664" t="s">
        <v>121</v>
      </c>
      <c r="V1005" s="158"/>
      <c r="W1005" s="665" t="s">
        <v>122</v>
      </c>
      <c r="X1005" s="158"/>
      <c r="Y1005" s="664" t="s">
        <v>123</v>
      </c>
      <c r="Z1005" s="158"/>
      <c r="AA1005" s="664" t="s">
        <v>122</v>
      </c>
      <c r="AB1005" s="158"/>
      <c r="AC1005" s="664" t="s">
        <v>124</v>
      </c>
      <c r="AD1005" s="306" t="s">
        <v>125</v>
      </c>
      <c r="AE1005" s="666" t="str">
        <f t="shared" si="38"/>
        <v/>
      </c>
      <c r="AF1005" s="667" t="s">
        <v>126</v>
      </c>
      <c r="AG1005" s="668" t="str">
        <f t="shared" si="39"/>
        <v/>
      </c>
    </row>
    <row r="1006" spans="1:33" ht="36.75" customHeight="1">
      <c r="A1006" s="660">
        <f t="shared" si="37"/>
        <v>996</v>
      </c>
      <c r="B1006" s="1309" t="str">
        <f>IF(基本情報入力シート!C1049="","",基本情報入力シート!C1049)</f>
        <v/>
      </c>
      <c r="C1006" s="1310"/>
      <c r="D1006" s="1310"/>
      <c r="E1006" s="1310"/>
      <c r="F1006" s="1310"/>
      <c r="G1006" s="1310"/>
      <c r="H1006" s="1310"/>
      <c r="I1006" s="1310"/>
      <c r="J1006" s="1310"/>
      <c r="K1006" s="1311"/>
      <c r="L1006" s="660" t="str">
        <f>IF(基本情報入力シート!M1049="","",基本情報入力シート!M1049)</f>
        <v/>
      </c>
      <c r="M1006" s="660" t="str">
        <f>IF(基本情報入力シート!R1049="","",基本情報入力シート!R1049)</f>
        <v/>
      </c>
      <c r="N1006" s="660" t="str">
        <f>IF(基本情報入力シート!W1049="","",基本情報入力シート!W1049)</f>
        <v/>
      </c>
      <c r="O1006" s="660" t="str">
        <f>IF(基本情報入力シート!X1049="","",基本情報入力シート!X1049)</f>
        <v/>
      </c>
      <c r="P1006" s="661" t="str">
        <f>IF(基本情報入力シート!Y1049="","",基本情報入力シート!Y1049)</f>
        <v/>
      </c>
      <c r="Q1006" s="641" t="str">
        <f>IF(基本情報入力シート!Z1049="","",基本情報入力シート!Z1049)</f>
        <v/>
      </c>
      <c r="R1006" s="662" t="str">
        <f>IF(基本情報入力シート!AA1049="","",基本情報入力シート!AA1049)</f>
        <v/>
      </c>
      <c r="S1006" s="157"/>
      <c r="T1006" s="663" t="str">
        <f>IF(P1006="","",VLOOKUP(P1006,【参考】数式用2!$A$3:$C$26,3,FALSE))</f>
        <v/>
      </c>
      <c r="U1006" s="664" t="s">
        <v>121</v>
      </c>
      <c r="V1006" s="158"/>
      <c r="W1006" s="665" t="s">
        <v>122</v>
      </c>
      <c r="X1006" s="158"/>
      <c r="Y1006" s="664" t="s">
        <v>123</v>
      </c>
      <c r="Z1006" s="158"/>
      <c r="AA1006" s="664" t="s">
        <v>122</v>
      </c>
      <c r="AB1006" s="158"/>
      <c r="AC1006" s="664" t="s">
        <v>124</v>
      </c>
      <c r="AD1006" s="306" t="s">
        <v>125</v>
      </c>
      <c r="AE1006" s="666" t="str">
        <f t="shared" si="38"/>
        <v/>
      </c>
      <c r="AF1006" s="667" t="s">
        <v>126</v>
      </c>
      <c r="AG1006" s="668" t="str">
        <f t="shared" si="39"/>
        <v/>
      </c>
    </row>
    <row r="1007" spans="1:33" ht="36.75" customHeight="1">
      <c r="A1007" s="660">
        <f t="shared" si="37"/>
        <v>997</v>
      </c>
      <c r="B1007" s="1309" t="str">
        <f>IF(基本情報入力シート!C1050="","",基本情報入力シート!C1050)</f>
        <v/>
      </c>
      <c r="C1007" s="1310"/>
      <c r="D1007" s="1310"/>
      <c r="E1007" s="1310"/>
      <c r="F1007" s="1310"/>
      <c r="G1007" s="1310"/>
      <c r="H1007" s="1310"/>
      <c r="I1007" s="1310"/>
      <c r="J1007" s="1310"/>
      <c r="K1007" s="1311"/>
      <c r="L1007" s="660" t="str">
        <f>IF(基本情報入力シート!M1050="","",基本情報入力シート!M1050)</f>
        <v/>
      </c>
      <c r="M1007" s="660" t="str">
        <f>IF(基本情報入力シート!R1050="","",基本情報入力シート!R1050)</f>
        <v/>
      </c>
      <c r="N1007" s="660" t="str">
        <f>IF(基本情報入力シート!W1050="","",基本情報入力シート!W1050)</f>
        <v/>
      </c>
      <c r="O1007" s="660" t="str">
        <f>IF(基本情報入力シート!X1050="","",基本情報入力シート!X1050)</f>
        <v/>
      </c>
      <c r="P1007" s="661" t="str">
        <f>IF(基本情報入力シート!Y1050="","",基本情報入力シート!Y1050)</f>
        <v/>
      </c>
      <c r="Q1007" s="641" t="str">
        <f>IF(基本情報入力シート!Z1050="","",基本情報入力シート!Z1050)</f>
        <v/>
      </c>
      <c r="R1007" s="662" t="str">
        <f>IF(基本情報入力シート!AA1050="","",基本情報入力シート!AA1050)</f>
        <v/>
      </c>
      <c r="S1007" s="157"/>
      <c r="T1007" s="663" t="str">
        <f>IF(P1007="","",VLOOKUP(P1007,【参考】数式用2!$A$3:$C$26,3,FALSE))</f>
        <v/>
      </c>
      <c r="U1007" s="664" t="s">
        <v>121</v>
      </c>
      <c r="V1007" s="158"/>
      <c r="W1007" s="665" t="s">
        <v>122</v>
      </c>
      <c r="X1007" s="158"/>
      <c r="Y1007" s="664" t="s">
        <v>123</v>
      </c>
      <c r="Z1007" s="158"/>
      <c r="AA1007" s="664" t="s">
        <v>122</v>
      </c>
      <c r="AB1007" s="158"/>
      <c r="AC1007" s="664" t="s">
        <v>124</v>
      </c>
      <c r="AD1007" s="306" t="s">
        <v>125</v>
      </c>
      <c r="AE1007" s="666" t="str">
        <f t="shared" si="38"/>
        <v/>
      </c>
      <c r="AF1007" s="667" t="s">
        <v>126</v>
      </c>
      <c r="AG1007" s="668" t="str">
        <f t="shared" si="39"/>
        <v/>
      </c>
    </row>
    <row r="1008" spans="1:33" ht="36.75" customHeight="1">
      <c r="A1008" s="660">
        <f t="shared" si="37"/>
        <v>998</v>
      </c>
      <c r="B1008" s="1309" t="str">
        <f>IF(基本情報入力シート!C1051="","",基本情報入力シート!C1051)</f>
        <v/>
      </c>
      <c r="C1008" s="1310"/>
      <c r="D1008" s="1310"/>
      <c r="E1008" s="1310"/>
      <c r="F1008" s="1310"/>
      <c r="G1008" s="1310"/>
      <c r="H1008" s="1310"/>
      <c r="I1008" s="1310"/>
      <c r="J1008" s="1310"/>
      <c r="K1008" s="1311"/>
      <c r="L1008" s="660" t="str">
        <f>IF(基本情報入力シート!M1051="","",基本情報入力シート!M1051)</f>
        <v/>
      </c>
      <c r="M1008" s="660" t="str">
        <f>IF(基本情報入力シート!R1051="","",基本情報入力シート!R1051)</f>
        <v/>
      </c>
      <c r="N1008" s="660" t="str">
        <f>IF(基本情報入力シート!W1051="","",基本情報入力シート!W1051)</f>
        <v/>
      </c>
      <c r="O1008" s="660" t="str">
        <f>IF(基本情報入力シート!X1051="","",基本情報入力シート!X1051)</f>
        <v/>
      </c>
      <c r="P1008" s="661" t="str">
        <f>IF(基本情報入力シート!Y1051="","",基本情報入力シート!Y1051)</f>
        <v/>
      </c>
      <c r="Q1008" s="641" t="str">
        <f>IF(基本情報入力シート!Z1051="","",基本情報入力シート!Z1051)</f>
        <v/>
      </c>
      <c r="R1008" s="662" t="str">
        <f>IF(基本情報入力シート!AA1051="","",基本情報入力シート!AA1051)</f>
        <v/>
      </c>
      <c r="S1008" s="157"/>
      <c r="T1008" s="663" t="str">
        <f>IF(P1008="","",VLOOKUP(P1008,【参考】数式用2!$A$3:$C$26,3,FALSE))</f>
        <v/>
      </c>
      <c r="U1008" s="664" t="s">
        <v>121</v>
      </c>
      <c r="V1008" s="158"/>
      <c r="W1008" s="665" t="s">
        <v>122</v>
      </c>
      <c r="X1008" s="158"/>
      <c r="Y1008" s="664" t="s">
        <v>123</v>
      </c>
      <c r="Z1008" s="158"/>
      <c r="AA1008" s="664" t="s">
        <v>122</v>
      </c>
      <c r="AB1008" s="158"/>
      <c r="AC1008" s="664" t="s">
        <v>124</v>
      </c>
      <c r="AD1008" s="306" t="s">
        <v>125</v>
      </c>
      <c r="AE1008" s="666" t="str">
        <f t="shared" si="38"/>
        <v/>
      </c>
      <c r="AF1008" s="667" t="s">
        <v>126</v>
      </c>
      <c r="AG1008" s="668" t="str">
        <f t="shared" si="39"/>
        <v/>
      </c>
    </row>
    <row r="1009" spans="1:33" ht="36.75" customHeight="1">
      <c r="A1009" s="660">
        <f t="shared" si="37"/>
        <v>999</v>
      </c>
      <c r="B1009" s="1309" t="str">
        <f>IF(基本情報入力シート!C1052="","",基本情報入力シート!C1052)</f>
        <v/>
      </c>
      <c r="C1009" s="1310"/>
      <c r="D1009" s="1310"/>
      <c r="E1009" s="1310"/>
      <c r="F1009" s="1310"/>
      <c r="G1009" s="1310"/>
      <c r="H1009" s="1310"/>
      <c r="I1009" s="1310"/>
      <c r="J1009" s="1310"/>
      <c r="K1009" s="1311"/>
      <c r="L1009" s="660" t="str">
        <f>IF(基本情報入力シート!M1052="","",基本情報入力シート!M1052)</f>
        <v/>
      </c>
      <c r="M1009" s="660" t="str">
        <f>IF(基本情報入力シート!R1052="","",基本情報入力シート!R1052)</f>
        <v/>
      </c>
      <c r="N1009" s="660" t="str">
        <f>IF(基本情報入力シート!W1052="","",基本情報入力シート!W1052)</f>
        <v/>
      </c>
      <c r="O1009" s="660" t="str">
        <f>IF(基本情報入力シート!X1052="","",基本情報入力シート!X1052)</f>
        <v/>
      </c>
      <c r="P1009" s="661" t="str">
        <f>IF(基本情報入力シート!Y1052="","",基本情報入力シート!Y1052)</f>
        <v/>
      </c>
      <c r="Q1009" s="641" t="str">
        <f>IF(基本情報入力シート!Z1052="","",基本情報入力シート!Z1052)</f>
        <v/>
      </c>
      <c r="R1009" s="662" t="str">
        <f>IF(基本情報入力シート!AA1052="","",基本情報入力シート!AA1052)</f>
        <v/>
      </c>
      <c r="S1009" s="157"/>
      <c r="T1009" s="663" t="str">
        <f>IF(P1009="","",VLOOKUP(P1009,【参考】数式用2!$A$3:$C$26,3,FALSE))</f>
        <v/>
      </c>
      <c r="U1009" s="664" t="s">
        <v>121</v>
      </c>
      <c r="V1009" s="158"/>
      <c r="W1009" s="665" t="s">
        <v>122</v>
      </c>
      <c r="X1009" s="158"/>
      <c r="Y1009" s="664" t="s">
        <v>123</v>
      </c>
      <c r="Z1009" s="158"/>
      <c r="AA1009" s="664" t="s">
        <v>122</v>
      </c>
      <c r="AB1009" s="158"/>
      <c r="AC1009" s="664" t="s">
        <v>124</v>
      </c>
      <c r="AD1009" s="306" t="s">
        <v>125</v>
      </c>
      <c r="AE1009" s="666" t="str">
        <f t="shared" si="38"/>
        <v/>
      </c>
      <c r="AF1009" s="667" t="s">
        <v>126</v>
      </c>
      <c r="AG1009" s="668" t="str">
        <f t="shared" si="39"/>
        <v/>
      </c>
    </row>
    <row r="1010" spans="1:33" ht="36.75" customHeight="1" thickBot="1">
      <c r="A1010" s="660">
        <f t="shared" si="37"/>
        <v>1000</v>
      </c>
      <c r="B1010" s="1309" t="str">
        <f>IF(基本情報入力シート!C1053="","",基本情報入力シート!C1053)</f>
        <v/>
      </c>
      <c r="C1010" s="1310"/>
      <c r="D1010" s="1310"/>
      <c r="E1010" s="1310"/>
      <c r="F1010" s="1310"/>
      <c r="G1010" s="1310"/>
      <c r="H1010" s="1310"/>
      <c r="I1010" s="1310"/>
      <c r="J1010" s="1310"/>
      <c r="K1010" s="1311"/>
      <c r="L1010" s="660" t="str">
        <f>IF(基本情報入力シート!M1053="","",基本情報入力シート!M1053)</f>
        <v/>
      </c>
      <c r="M1010" s="660" t="str">
        <f>IF(基本情報入力シート!R1053="","",基本情報入力シート!R1053)</f>
        <v/>
      </c>
      <c r="N1010" s="660" t="str">
        <f>IF(基本情報入力シート!W1053="","",基本情報入力シート!W1053)</f>
        <v/>
      </c>
      <c r="O1010" s="660" t="str">
        <f>IF(基本情報入力シート!X1053="","",基本情報入力シート!X1053)</f>
        <v/>
      </c>
      <c r="P1010" s="661" t="str">
        <f>IF(基本情報入力シート!Y1053="","",基本情報入力シート!Y1053)</f>
        <v/>
      </c>
      <c r="Q1010" s="641" t="str">
        <f>IF(基本情報入力シート!Z1053="","",基本情報入力シート!Z1053)</f>
        <v/>
      </c>
      <c r="R1010" s="662" t="str">
        <f>IF(基本情報入力シート!AA1053="","",基本情報入力シート!AA1053)</f>
        <v/>
      </c>
      <c r="S1010" s="159"/>
      <c r="T1010" s="669" t="str">
        <f>IF(P1010="","",VLOOKUP(P1010,【参考】数式用2!$A$3:$C$26,3,FALSE))</f>
        <v/>
      </c>
      <c r="U1010" s="670" t="s">
        <v>121</v>
      </c>
      <c r="V1010" s="160"/>
      <c r="W1010" s="671" t="s">
        <v>122</v>
      </c>
      <c r="X1010" s="160"/>
      <c r="Y1010" s="670" t="s">
        <v>123</v>
      </c>
      <c r="Z1010" s="160"/>
      <c r="AA1010" s="670" t="s">
        <v>122</v>
      </c>
      <c r="AB1010" s="160"/>
      <c r="AC1010" s="670" t="s">
        <v>124</v>
      </c>
      <c r="AD1010" s="672" t="s">
        <v>125</v>
      </c>
      <c r="AE1010" s="673" t="str">
        <f t="shared" si="3"/>
        <v/>
      </c>
      <c r="AF1010" s="674" t="s">
        <v>126</v>
      </c>
      <c r="AG1010" s="675" t="str">
        <f t="shared" si="4"/>
        <v/>
      </c>
    </row>
  </sheetData>
  <sheetProtection sheet="1" objects="1" scenarios="1" formatCells="0" formatColumns="0" formatRows="0" sort="0" autoFilter="0"/>
  <autoFilter ref="B10:AG1010"/>
  <mergeCells count="1016">
    <mergeCell ref="B1005:K1005"/>
    <mergeCell ref="B1006:K1006"/>
    <mergeCell ref="B1007:K1007"/>
    <mergeCell ref="B1008:K1008"/>
    <mergeCell ref="B1009:K1009"/>
    <mergeCell ref="B996:K996"/>
    <mergeCell ref="B997:K997"/>
    <mergeCell ref="B998:K998"/>
    <mergeCell ref="B999:K999"/>
    <mergeCell ref="B1000:K1000"/>
    <mergeCell ref="B1001:K1001"/>
    <mergeCell ref="B1002:K1002"/>
    <mergeCell ref="B1003:K1003"/>
    <mergeCell ref="B1004:K1004"/>
    <mergeCell ref="B987:K987"/>
    <mergeCell ref="B988:K988"/>
    <mergeCell ref="B989:K989"/>
    <mergeCell ref="B990:K990"/>
    <mergeCell ref="B991:K991"/>
    <mergeCell ref="B992:K992"/>
    <mergeCell ref="B993:K993"/>
    <mergeCell ref="B994:K994"/>
    <mergeCell ref="B995:K995"/>
    <mergeCell ref="B978:K978"/>
    <mergeCell ref="B979:K979"/>
    <mergeCell ref="B980:K980"/>
    <mergeCell ref="B981:K981"/>
    <mergeCell ref="B982:K982"/>
    <mergeCell ref="B983:K983"/>
    <mergeCell ref="B984:K984"/>
    <mergeCell ref="B985:K985"/>
    <mergeCell ref="B986:K986"/>
    <mergeCell ref="B969:K969"/>
    <mergeCell ref="B970:K970"/>
    <mergeCell ref="B971:K971"/>
    <mergeCell ref="B972:K972"/>
    <mergeCell ref="B973:K973"/>
    <mergeCell ref="B974:K974"/>
    <mergeCell ref="B975:K975"/>
    <mergeCell ref="B976:K976"/>
    <mergeCell ref="B977:K977"/>
    <mergeCell ref="B960:K960"/>
    <mergeCell ref="B961:K961"/>
    <mergeCell ref="B962:K962"/>
    <mergeCell ref="B963:K963"/>
    <mergeCell ref="B964:K964"/>
    <mergeCell ref="B965:K965"/>
    <mergeCell ref="B966:K966"/>
    <mergeCell ref="B967:K967"/>
    <mergeCell ref="B968:K968"/>
    <mergeCell ref="B951:K951"/>
    <mergeCell ref="B952:K952"/>
    <mergeCell ref="B953:K953"/>
    <mergeCell ref="B954:K954"/>
    <mergeCell ref="B955:K955"/>
    <mergeCell ref="B956:K956"/>
    <mergeCell ref="B957:K957"/>
    <mergeCell ref="B958:K958"/>
    <mergeCell ref="B959:K959"/>
    <mergeCell ref="B942:K942"/>
    <mergeCell ref="B943:K943"/>
    <mergeCell ref="B944:K944"/>
    <mergeCell ref="B945:K945"/>
    <mergeCell ref="B946:K946"/>
    <mergeCell ref="B947:K947"/>
    <mergeCell ref="B948:K948"/>
    <mergeCell ref="B949:K949"/>
    <mergeCell ref="B950:K950"/>
    <mergeCell ref="B933:K933"/>
    <mergeCell ref="B934:K934"/>
    <mergeCell ref="B935:K935"/>
    <mergeCell ref="B936:K936"/>
    <mergeCell ref="B937:K937"/>
    <mergeCell ref="B938:K938"/>
    <mergeCell ref="B939:K939"/>
    <mergeCell ref="B940:K940"/>
    <mergeCell ref="B941:K941"/>
    <mergeCell ref="B924:K924"/>
    <mergeCell ref="B925:K925"/>
    <mergeCell ref="B926:K926"/>
    <mergeCell ref="B927:K927"/>
    <mergeCell ref="B928:K928"/>
    <mergeCell ref="B929:K929"/>
    <mergeCell ref="B930:K930"/>
    <mergeCell ref="B931:K931"/>
    <mergeCell ref="B932:K932"/>
    <mergeCell ref="B915:K915"/>
    <mergeCell ref="B916:K916"/>
    <mergeCell ref="B917:K917"/>
    <mergeCell ref="B918:K918"/>
    <mergeCell ref="B919:K919"/>
    <mergeCell ref="B920:K920"/>
    <mergeCell ref="B921:K921"/>
    <mergeCell ref="B922:K922"/>
    <mergeCell ref="B923:K923"/>
    <mergeCell ref="B906:K906"/>
    <mergeCell ref="B907:K907"/>
    <mergeCell ref="B908:K908"/>
    <mergeCell ref="B909:K909"/>
    <mergeCell ref="B910:K910"/>
    <mergeCell ref="B911:K911"/>
    <mergeCell ref="B912:K912"/>
    <mergeCell ref="B913:K913"/>
    <mergeCell ref="B914:K914"/>
    <mergeCell ref="B897:K897"/>
    <mergeCell ref="B898:K898"/>
    <mergeCell ref="B899:K899"/>
    <mergeCell ref="B900:K900"/>
    <mergeCell ref="B901:K901"/>
    <mergeCell ref="B902:K902"/>
    <mergeCell ref="B903:K903"/>
    <mergeCell ref="B904:K904"/>
    <mergeCell ref="B905:K905"/>
    <mergeCell ref="B888:K888"/>
    <mergeCell ref="B889:K889"/>
    <mergeCell ref="B890:K890"/>
    <mergeCell ref="B891:K891"/>
    <mergeCell ref="B892:K892"/>
    <mergeCell ref="B893:K893"/>
    <mergeCell ref="B894:K894"/>
    <mergeCell ref="B895:K895"/>
    <mergeCell ref="B896:K896"/>
    <mergeCell ref="B879:K879"/>
    <mergeCell ref="B880:K880"/>
    <mergeCell ref="B881:K881"/>
    <mergeCell ref="B882:K882"/>
    <mergeCell ref="B883:K883"/>
    <mergeCell ref="B884:K884"/>
    <mergeCell ref="B885:K885"/>
    <mergeCell ref="B886:K886"/>
    <mergeCell ref="B887:K887"/>
    <mergeCell ref="B870:K870"/>
    <mergeCell ref="B871:K871"/>
    <mergeCell ref="B872:K872"/>
    <mergeCell ref="B873:K873"/>
    <mergeCell ref="B874:K874"/>
    <mergeCell ref="B875:K875"/>
    <mergeCell ref="B876:K876"/>
    <mergeCell ref="B877:K877"/>
    <mergeCell ref="B878:K878"/>
    <mergeCell ref="B861:K861"/>
    <mergeCell ref="B862:K862"/>
    <mergeCell ref="B863:K863"/>
    <mergeCell ref="B864:K864"/>
    <mergeCell ref="B865:K865"/>
    <mergeCell ref="B866:K866"/>
    <mergeCell ref="B867:K867"/>
    <mergeCell ref="B868:K868"/>
    <mergeCell ref="B869:K869"/>
    <mergeCell ref="B852:K852"/>
    <mergeCell ref="B853:K853"/>
    <mergeCell ref="B854:K854"/>
    <mergeCell ref="B855:K855"/>
    <mergeCell ref="B856:K856"/>
    <mergeCell ref="B857:K857"/>
    <mergeCell ref="B858:K858"/>
    <mergeCell ref="B859:K859"/>
    <mergeCell ref="B860:K860"/>
    <mergeCell ref="B843:K843"/>
    <mergeCell ref="B844:K844"/>
    <mergeCell ref="B845:K845"/>
    <mergeCell ref="B846:K846"/>
    <mergeCell ref="B847:K847"/>
    <mergeCell ref="B848:K848"/>
    <mergeCell ref="B849:K849"/>
    <mergeCell ref="B850:K850"/>
    <mergeCell ref="B851:K851"/>
    <mergeCell ref="B834:K834"/>
    <mergeCell ref="B835:K835"/>
    <mergeCell ref="B836:K836"/>
    <mergeCell ref="B837:K837"/>
    <mergeCell ref="B838:K838"/>
    <mergeCell ref="B839:K839"/>
    <mergeCell ref="B840:K840"/>
    <mergeCell ref="B841:K841"/>
    <mergeCell ref="B842:K842"/>
    <mergeCell ref="B825:K825"/>
    <mergeCell ref="B826:K826"/>
    <mergeCell ref="B827:K827"/>
    <mergeCell ref="B828:K828"/>
    <mergeCell ref="B829:K829"/>
    <mergeCell ref="B830:K830"/>
    <mergeCell ref="B831:K831"/>
    <mergeCell ref="B832:K832"/>
    <mergeCell ref="B833:K833"/>
    <mergeCell ref="B816:K816"/>
    <mergeCell ref="B817:K817"/>
    <mergeCell ref="B818:K818"/>
    <mergeCell ref="B819:K819"/>
    <mergeCell ref="B820:K820"/>
    <mergeCell ref="B821:K821"/>
    <mergeCell ref="B822:K822"/>
    <mergeCell ref="B823:K823"/>
    <mergeCell ref="B824:K824"/>
    <mergeCell ref="B807:K807"/>
    <mergeCell ref="B808:K808"/>
    <mergeCell ref="B809:K809"/>
    <mergeCell ref="B810:K810"/>
    <mergeCell ref="B811:K811"/>
    <mergeCell ref="B812:K812"/>
    <mergeCell ref="B813:K813"/>
    <mergeCell ref="B814:K814"/>
    <mergeCell ref="B815:K815"/>
    <mergeCell ref="B798:K798"/>
    <mergeCell ref="B799:K799"/>
    <mergeCell ref="B800:K800"/>
    <mergeCell ref="B801:K801"/>
    <mergeCell ref="B802:K802"/>
    <mergeCell ref="B803:K803"/>
    <mergeCell ref="B804:K804"/>
    <mergeCell ref="B805:K805"/>
    <mergeCell ref="B806:K806"/>
    <mergeCell ref="B789:K789"/>
    <mergeCell ref="B790:K790"/>
    <mergeCell ref="B791:K791"/>
    <mergeCell ref="B792:K792"/>
    <mergeCell ref="B793:K793"/>
    <mergeCell ref="B794:K794"/>
    <mergeCell ref="B795:K795"/>
    <mergeCell ref="B796:K796"/>
    <mergeCell ref="B797:K797"/>
    <mergeCell ref="B780:K780"/>
    <mergeCell ref="B781:K781"/>
    <mergeCell ref="B782:K782"/>
    <mergeCell ref="B783:K783"/>
    <mergeCell ref="B784:K784"/>
    <mergeCell ref="B785:K785"/>
    <mergeCell ref="B786:K786"/>
    <mergeCell ref="B787:K787"/>
    <mergeCell ref="B788:K788"/>
    <mergeCell ref="B771:K771"/>
    <mergeCell ref="B772:K772"/>
    <mergeCell ref="B773:K773"/>
    <mergeCell ref="B774:K774"/>
    <mergeCell ref="B775:K775"/>
    <mergeCell ref="B776:K776"/>
    <mergeCell ref="B777:K777"/>
    <mergeCell ref="B778:K778"/>
    <mergeCell ref="B779:K779"/>
    <mergeCell ref="B762:K762"/>
    <mergeCell ref="B763:K763"/>
    <mergeCell ref="B764:K764"/>
    <mergeCell ref="B765:K765"/>
    <mergeCell ref="B766:K766"/>
    <mergeCell ref="B767:K767"/>
    <mergeCell ref="B768:K768"/>
    <mergeCell ref="B769:K769"/>
    <mergeCell ref="B770:K770"/>
    <mergeCell ref="B753:K753"/>
    <mergeCell ref="B754:K754"/>
    <mergeCell ref="B755:K755"/>
    <mergeCell ref="B756:K756"/>
    <mergeCell ref="B757:K757"/>
    <mergeCell ref="B758:K758"/>
    <mergeCell ref="B759:K759"/>
    <mergeCell ref="B760:K760"/>
    <mergeCell ref="B761:K761"/>
    <mergeCell ref="B744:K744"/>
    <mergeCell ref="B745:K745"/>
    <mergeCell ref="B746:K746"/>
    <mergeCell ref="B747:K747"/>
    <mergeCell ref="B748:K748"/>
    <mergeCell ref="B749:K749"/>
    <mergeCell ref="B750:K750"/>
    <mergeCell ref="B751:K751"/>
    <mergeCell ref="B752:K752"/>
    <mergeCell ref="B735:K735"/>
    <mergeCell ref="B736:K736"/>
    <mergeCell ref="B737:K737"/>
    <mergeCell ref="B738:K738"/>
    <mergeCell ref="B739:K739"/>
    <mergeCell ref="B740:K740"/>
    <mergeCell ref="B741:K741"/>
    <mergeCell ref="B742:K742"/>
    <mergeCell ref="B743:K743"/>
    <mergeCell ref="B726:K726"/>
    <mergeCell ref="B727:K727"/>
    <mergeCell ref="B728:K728"/>
    <mergeCell ref="B729:K729"/>
    <mergeCell ref="B730:K730"/>
    <mergeCell ref="B731:K731"/>
    <mergeCell ref="B732:K732"/>
    <mergeCell ref="B733:K733"/>
    <mergeCell ref="B734:K734"/>
    <mergeCell ref="B717:K717"/>
    <mergeCell ref="B718:K718"/>
    <mergeCell ref="B719:K719"/>
    <mergeCell ref="B720:K720"/>
    <mergeCell ref="B721:K721"/>
    <mergeCell ref="B722:K722"/>
    <mergeCell ref="B723:K723"/>
    <mergeCell ref="B724:K724"/>
    <mergeCell ref="B725:K725"/>
    <mergeCell ref="B708:K708"/>
    <mergeCell ref="B709:K709"/>
    <mergeCell ref="B710:K710"/>
    <mergeCell ref="B711:K711"/>
    <mergeCell ref="B712:K712"/>
    <mergeCell ref="B713:K713"/>
    <mergeCell ref="B714:K714"/>
    <mergeCell ref="B715:K715"/>
    <mergeCell ref="B716:K716"/>
    <mergeCell ref="B699:K699"/>
    <mergeCell ref="B700:K700"/>
    <mergeCell ref="B701:K701"/>
    <mergeCell ref="B702:K702"/>
    <mergeCell ref="B703:K703"/>
    <mergeCell ref="B704:K704"/>
    <mergeCell ref="B705:K705"/>
    <mergeCell ref="B706:K706"/>
    <mergeCell ref="B707:K707"/>
    <mergeCell ref="B690:K690"/>
    <mergeCell ref="B691:K691"/>
    <mergeCell ref="B692:K692"/>
    <mergeCell ref="B693:K693"/>
    <mergeCell ref="B694:K694"/>
    <mergeCell ref="B695:K695"/>
    <mergeCell ref="B696:K696"/>
    <mergeCell ref="B697:K697"/>
    <mergeCell ref="B698:K698"/>
    <mergeCell ref="B681:K681"/>
    <mergeCell ref="B682:K682"/>
    <mergeCell ref="B683:K683"/>
    <mergeCell ref="B684:K684"/>
    <mergeCell ref="B685:K685"/>
    <mergeCell ref="B686:K686"/>
    <mergeCell ref="B687:K687"/>
    <mergeCell ref="B688:K688"/>
    <mergeCell ref="B689:K689"/>
    <mergeCell ref="B672:K672"/>
    <mergeCell ref="B673:K673"/>
    <mergeCell ref="B674:K674"/>
    <mergeCell ref="B675:K675"/>
    <mergeCell ref="B676:K676"/>
    <mergeCell ref="B677:K677"/>
    <mergeCell ref="B678:K678"/>
    <mergeCell ref="B679:K679"/>
    <mergeCell ref="B680:K680"/>
    <mergeCell ref="B663:K663"/>
    <mergeCell ref="B664:K664"/>
    <mergeCell ref="B665:K665"/>
    <mergeCell ref="B666:K666"/>
    <mergeCell ref="B667:K667"/>
    <mergeCell ref="B668:K668"/>
    <mergeCell ref="B669:K669"/>
    <mergeCell ref="B670:K670"/>
    <mergeCell ref="B671:K671"/>
    <mergeCell ref="B654:K654"/>
    <mergeCell ref="B655:K655"/>
    <mergeCell ref="B656:K656"/>
    <mergeCell ref="B657:K657"/>
    <mergeCell ref="B658:K658"/>
    <mergeCell ref="B659:K659"/>
    <mergeCell ref="B660:K660"/>
    <mergeCell ref="B661:K661"/>
    <mergeCell ref="B662:K662"/>
    <mergeCell ref="B645:K645"/>
    <mergeCell ref="B646:K646"/>
    <mergeCell ref="B647:K647"/>
    <mergeCell ref="B648:K648"/>
    <mergeCell ref="B649:K649"/>
    <mergeCell ref="B650:K650"/>
    <mergeCell ref="B651:K651"/>
    <mergeCell ref="B652:K652"/>
    <mergeCell ref="B653:K653"/>
    <mergeCell ref="B636:K636"/>
    <mergeCell ref="B637:K637"/>
    <mergeCell ref="B638:K638"/>
    <mergeCell ref="B639:K639"/>
    <mergeCell ref="B640:K640"/>
    <mergeCell ref="B641:K641"/>
    <mergeCell ref="B642:K642"/>
    <mergeCell ref="B643:K643"/>
    <mergeCell ref="B644:K644"/>
    <mergeCell ref="B627:K627"/>
    <mergeCell ref="B628:K628"/>
    <mergeCell ref="B629:K629"/>
    <mergeCell ref="B630:K630"/>
    <mergeCell ref="B631:K631"/>
    <mergeCell ref="B632:K632"/>
    <mergeCell ref="B633:K633"/>
    <mergeCell ref="B634:K634"/>
    <mergeCell ref="B635:K635"/>
    <mergeCell ref="B618:K618"/>
    <mergeCell ref="B619:K619"/>
    <mergeCell ref="B620:K620"/>
    <mergeCell ref="B621:K621"/>
    <mergeCell ref="B622:K622"/>
    <mergeCell ref="B623:K623"/>
    <mergeCell ref="B624:K624"/>
    <mergeCell ref="B625:K625"/>
    <mergeCell ref="B626:K626"/>
    <mergeCell ref="B609:K609"/>
    <mergeCell ref="B610:K610"/>
    <mergeCell ref="B611:K611"/>
    <mergeCell ref="B612:K612"/>
    <mergeCell ref="B613:K613"/>
    <mergeCell ref="B614:K614"/>
    <mergeCell ref="B615:K615"/>
    <mergeCell ref="B616:K616"/>
    <mergeCell ref="B617:K617"/>
    <mergeCell ref="B600:K600"/>
    <mergeCell ref="B601:K601"/>
    <mergeCell ref="B602:K602"/>
    <mergeCell ref="B603:K603"/>
    <mergeCell ref="B604:K604"/>
    <mergeCell ref="B605:K605"/>
    <mergeCell ref="B606:K606"/>
    <mergeCell ref="B607:K607"/>
    <mergeCell ref="B608:K608"/>
    <mergeCell ref="B591:K591"/>
    <mergeCell ref="B592:K592"/>
    <mergeCell ref="B593:K593"/>
    <mergeCell ref="B594:K594"/>
    <mergeCell ref="B595:K595"/>
    <mergeCell ref="B596:K596"/>
    <mergeCell ref="B597:K597"/>
    <mergeCell ref="B598:K598"/>
    <mergeCell ref="B599:K599"/>
    <mergeCell ref="B582:K582"/>
    <mergeCell ref="B583:K583"/>
    <mergeCell ref="B584:K584"/>
    <mergeCell ref="B585:K585"/>
    <mergeCell ref="B586:K586"/>
    <mergeCell ref="B587:K587"/>
    <mergeCell ref="B588:K588"/>
    <mergeCell ref="B589:K589"/>
    <mergeCell ref="B590:K590"/>
    <mergeCell ref="B573:K573"/>
    <mergeCell ref="B574:K574"/>
    <mergeCell ref="B575:K575"/>
    <mergeCell ref="B576:K576"/>
    <mergeCell ref="B577:K577"/>
    <mergeCell ref="B578:K578"/>
    <mergeCell ref="B579:K579"/>
    <mergeCell ref="B580:K580"/>
    <mergeCell ref="B581:K581"/>
    <mergeCell ref="B564:K564"/>
    <mergeCell ref="B565:K565"/>
    <mergeCell ref="B566:K566"/>
    <mergeCell ref="B567:K567"/>
    <mergeCell ref="B568:K568"/>
    <mergeCell ref="B569:K569"/>
    <mergeCell ref="B570:K570"/>
    <mergeCell ref="B571:K571"/>
    <mergeCell ref="B572:K572"/>
    <mergeCell ref="B555:K555"/>
    <mergeCell ref="B556:K556"/>
    <mergeCell ref="B557:K557"/>
    <mergeCell ref="B558:K558"/>
    <mergeCell ref="B559:K559"/>
    <mergeCell ref="B560:K560"/>
    <mergeCell ref="B561:K561"/>
    <mergeCell ref="B562:K562"/>
    <mergeCell ref="B563:K563"/>
    <mergeCell ref="B546:K546"/>
    <mergeCell ref="B547:K547"/>
    <mergeCell ref="B548:K548"/>
    <mergeCell ref="B549:K549"/>
    <mergeCell ref="B550:K550"/>
    <mergeCell ref="B551:K551"/>
    <mergeCell ref="B552:K552"/>
    <mergeCell ref="B553:K553"/>
    <mergeCell ref="B554:K554"/>
    <mergeCell ref="B537:K537"/>
    <mergeCell ref="B538:K538"/>
    <mergeCell ref="B539:K539"/>
    <mergeCell ref="B540:K540"/>
    <mergeCell ref="B541:K541"/>
    <mergeCell ref="B542:K542"/>
    <mergeCell ref="B543:K543"/>
    <mergeCell ref="B544:K544"/>
    <mergeCell ref="B545:K545"/>
    <mergeCell ref="B528:K528"/>
    <mergeCell ref="B529:K529"/>
    <mergeCell ref="B530:K530"/>
    <mergeCell ref="B531:K531"/>
    <mergeCell ref="B532:K532"/>
    <mergeCell ref="B533:K533"/>
    <mergeCell ref="B534:K534"/>
    <mergeCell ref="B535:K535"/>
    <mergeCell ref="B536:K536"/>
    <mergeCell ref="B519:K519"/>
    <mergeCell ref="B520:K520"/>
    <mergeCell ref="B521:K521"/>
    <mergeCell ref="B522:K522"/>
    <mergeCell ref="B523:K523"/>
    <mergeCell ref="B524:K524"/>
    <mergeCell ref="B525:K525"/>
    <mergeCell ref="B526:K526"/>
    <mergeCell ref="B527:K527"/>
    <mergeCell ref="B510:K510"/>
    <mergeCell ref="B511:K511"/>
    <mergeCell ref="B512:K512"/>
    <mergeCell ref="B513:K513"/>
    <mergeCell ref="B514:K514"/>
    <mergeCell ref="B515:K515"/>
    <mergeCell ref="B516:K516"/>
    <mergeCell ref="B517:K517"/>
    <mergeCell ref="B518:K518"/>
    <mergeCell ref="B501:K501"/>
    <mergeCell ref="B502:K502"/>
    <mergeCell ref="B503:K503"/>
    <mergeCell ref="B504:K504"/>
    <mergeCell ref="B505:K505"/>
    <mergeCell ref="B506:K506"/>
    <mergeCell ref="B507:K507"/>
    <mergeCell ref="B508:K508"/>
    <mergeCell ref="B509:K509"/>
    <mergeCell ref="B492:K492"/>
    <mergeCell ref="B493:K493"/>
    <mergeCell ref="B494:K494"/>
    <mergeCell ref="B495:K495"/>
    <mergeCell ref="B496:K496"/>
    <mergeCell ref="B497:K497"/>
    <mergeCell ref="B498:K498"/>
    <mergeCell ref="B499:K499"/>
    <mergeCell ref="B500:K500"/>
    <mergeCell ref="B483:K483"/>
    <mergeCell ref="B484:K484"/>
    <mergeCell ref="B485:K485"/>
    <mergeCell ref="B486:K486"/>
    <mergeCell ref="B487:K487"/>
    <mergeCell ref="B488:K488"/>
    <mergeCell ref="B489:K489"/>
    <mergeCell ref="B490:K490"/>
    <mergeCell ref="B491:K491"/>
    <mergeCell ref="B474:K474"/>
    <mergeCell ref="B475:K475"/>
    <mergeCell ref="B476:K476"/>
    <mergeCell ref="B477:K477"/>
    <mergeCell ref="B478:K478"/>
    <mergeCell ref="B479:K479"/>
    <mergeCell ref="B480:K480"/>
    <mergeCell ref="B481:K481"/>
    <mergeCell ref="B482:K482"/>
    <mergeCell ref="B465:K465"/>
    <mergeCell ref="B466:K466"/>
    <mergeCell ref="B467:K467"/>
    <mergeCell ref="B468:K468"/>
    <mergeCell ref="B469:K469"/>
    <mergeCell ref="B470:K470"/>
    <mergeCell ref="B471:K471"/>
    <mergeCell ref="B472:K472"/>
    <mergeCell ref="B473:K473"/>
    <mergeCell ref="B456:K456"/>
    <mergeCell ref="B457:K457"/>
    <mergeCell ref="B458:K458"/>
    <mergeCell ref="B459:K459"/>
    <mergeCell ref="B460:K460"/>
    <mergeCell ref="B461:K461"/>
    <mergeCell ref="B462:K462"/>
    <mergeCell ref="B463:K463"/>
    <mergeCell ref="B464:K464"/>
    <mergeCell ref="B447:K447"/>
    <mergeCell ref="B448:K448"/>
    <mergeCell ref="B449:K449"/>
    <mergeCell ref="B450:K450"/>
    <mergeCell ref="B451:K451"/>
    <mergeCell ref="B452:K452"/>
    <mergeCell ref="B453:K453"/>
    <mergeCell ref="B454:K454"/>
    <mergeCell ref="B455:K455"/>
    <mergeCell ref="B438:K438"/>
    <mergeCell ref="B439:K439"/>
    <mergeCell ref="B440:K440"/>
    <mergeCell ref="B441:K441"/>
    <mergeCell ref="B442:K442"/>
    <mergeCell ref="B443:K443"/>
    <mergeCell ref="B444:K444"/>
    <mergeCell ref="B445:K445"/>
    <mergeCell ref="B446:K446"/>
    <mergeCell ref="B429:K429"/>
    <mergeCell ref="B430:K430"/>
    <mergeCell ref="B431:K431"/>
    <mergeCell ref="B432:K432"/>
    <mergeCell ref="B433:K433"/>
    <mergeCell ref="B434:K434"/>
    <mergeCell ref="B435:K435"/>
    <mergeCell ref="B436:K436"/>
    <mergeCell ref="B437:K437"/>
    <mergeCell ref="B420:K420"/>
    <mergeCell ref="B421:K421"/>
    <mergeCell ref="B422:K422"/>
    <mergeCell ref="B423:K423"/>
    <mergeCell ref="B424:K424"/>
    <mergeCell ref="B425:K425"/>
    <mergeCell ref="B426:K426"/>
    <mergeCell ref="B427:K427"/>
    <mergeCell ref="B428:K428"/>
    <mergeCell ref="B411:K411"/>
    <mergeCell ref="B412:K412"/>
    <mergeCell ref="B413:K413"/>
    <mergeCell ref="B414:K414"/>
    <mergeCell ref="B415:K415"/>
    <mergeCell ref="B416:K416"/>
    <mergeCell ref="B417:K417"/>
    <mergeCell ref="B418:K418"/>
    <mergeCell ref="B419:K419"/>
    <mergeCell ref="B402:K402"/>
    <mergeCell ref="B403:K403"/>
    <mergeCell ref="B404:K404"/>
    <mergeCell ref="B405:K405"/>
    <mergeCell ref="B406:K406"/>
    <mergeCell ref="B407:K407"/>
    <mergeCell ref="B408:K408"/>
    <mergeCell ref="B409:K409"/>
    <mergeCell ref="B410:K410"/>
    <mergeCell ref="B393:K393"/>
    <mergeCell ref="B394:K394"/>
    <mergeCell ref="B395:K395"/>
    <mergeCell ref="B396:K396"/>
    <mergeCell ref="B397:K397"/>
    <mergeCell ref="B398:K398"/>
    <mergeCell ref="B399:K399"/>
    <mergeCell ref="B400:K400"/>
    <mergeCell ref="B401:K401"/>
    <mergeCell ref="B384:K384"/>
    <mergeCell ref="B385:K385"/>
    <mergeCell ref="B386:K386"/>
    <mergeCell ref="B387:K387"/>
    <mergeCell ref="B388:K388"/>
    <mergeCell ref="B389:K389"/>
    <mergeCell ref="B390:K390"/>
    <mergeCell ref="B391:K391"/>
    <mergeCell ref="B392:K392"/>
    <mergeCell ref="B375:K375"/>
    <mergeCell ref="B376:K376"/>
    <mergeCell ref="B377:K377"/>
    <mergeCell ref="B378:K378"/>
    <mergeCell ref="B379:K379"/>
    <mergeCell ref="B380:K380"/>
    <mergeCell ref="B381:K381"/>
    <mergeCell ref="B382:K382"/>
    <mergeCell ref="B383:K383"/>
    <mergeCell ref="B366:K366"/>
    <mergeCell ref="B367:K367"/>
    <mergeCell ref="B368:K368"/>
    <mergeCell ref="B369:K369"/>
    <mergeCell ref="B370:K370"/>
    <mergeCell ref="B371:K371"/>
    <mergeCell ref="B372:K372"/>
    <mergeCell ref="B373:K373"/>
    <mergeCell ref="B374:K374"/>
    <mergeCell ref="B357:K357"/>
    <mergeCell ref="B358:K358"/>
    <mergeCell ref="B359:K359"/>
    <mergeCell ref="B360:K360"/>
    <mergeCell ref="B361:K361"/>
    <mergeCell ref="B362:K362"/>
    <mergeCell ref="B363:K363"/>
    <mergeCell ref="B364:K364"/>
    <mergeCell ref="B365:K365"/>
    <mergeCell ref="B348:K348"/>
    <mergeCell ref="B349:K349"/>
    <mergeCell ref="B350:K350"/>
    <mergeCell ref="B351:K351"/>
    <mergeCell ref="B352:K352"/>
    <mergeCell ref="B353:K353"/>
    <mergeCell ref="B354:K354"/>
    <mergeCell ref="B355:K355"/>
    <mergeCell ref="B356:K356"/>
    <mergeCell ref="B339:K339"/>
    <mergeCell ref="B340:K340"/>
    <mergeCell ref="B341:K341"/>
    <mergeCell ref="B342:K342"/>
    <mergeCell ref="B343:K343"/>
    <mergeCell ref="B344:K344"/>
    <mergeCell ref="B345:K345"/>
    <mergeCell ref="B346:K346"/>
    <mergeCell ref="B347:K347"/>
    <mergeCell ref="B330:K330"/>
    <mergeCell ref="B331:K331"/>
    <mergeCell ref="B332:K332"/>
    <mergeCell ref="B333:K333"/>
    <mergeCell ref="B334:K334"/>
    <mergeCell ref="B335:K335"/>
    <mergeCell ref="B336:K336"/>
    <mergeCell ref="B337:K337"/>
    <mergeCell ref="B338:K338"/>
    <mergeCell ref="B321:K321"/>
    <mergeCell ref="B322:K322"/>
    <mergeCell ref="B323:K323"/>
    <mergeCell ref="B324:K324"/>
    <mergeCell ref="B325:K325"/>
    <mergeCell ref="B326:K326"/>
    <mergeCell ref="B327:K327"/>
    <mergeCell ref="B328:K328"/>
    <mergeCell ref="B329:K329"/>
    <mergeCell ref="B312:K312"/>
    <mergeCell ref="B313:K313"/>
    <mergeCell ref="B314:K314"/>
    <mergeCell ref="B315:K315"/>
    <mergeCell ref="B316:K316"/>
    <mergeCell ref="B317:K317"/>
    <mergeCell ref="B318:K318"/>
    <mergeCell ref="B319:K319"/>
    <mergeCell ref="B320:K320"/>
    <mergeCell ref="B303:K303"/>
    <mergeCell ref="B304:K304"/>
    <mergeCell ref="B305:K305"/>
    <mergeCell ref="B306:K306"/>
    <mergeCell ref="B307:K307"/>
    <mergeCell ref="B308:K308"/>
    <mergeCell ref="B309:K309"/>
    <mergeCell ref="B310:K310"/>
    <mergeCell ref="B311:K311"/>
    <mergeCell ref="B294:K294"/>
    <mergeCell ref="B295:K295"/>
    <mergeCell ref="B296:K296"/>
    <mergeCell ref="B297:K297"/>
    <mergeCell ref="B298:K298"/>
    <mergeCell ref="B299:K299"/>
    <mergeCell ref="B300:K300"/>
    <mergeCell ref="B301:K301"/>
    <mergeCell ref="B302:K302"/>
    <mergeCell ref="B285:K285"/>
    <mergeCell ref="B286:K286"/>
    <mergeCell ref="B287:K287"/>
    <mergeCell ref="B288:K288"/>
    <mergeCell ref="B289:K289"/>
    <mergeCell ref="B290:K290"/>
    <mergeCell ref="B291:K291"/>
    <mergeCell ref="B292:K292"/>
    <mergeCell ref="B293:K293"/>
    <mergeCell ref="B276:K276"/>
    <mergeCell ref="B277:K277"/>
    <mergeCell ref="B278:K278"/>
    <mergeCell ref="B279:K279"/>
    <mergeCell ref="B280:K280"/>
    <mergeCell ref="B281:K281"/>
    <mergeCell ref="B282:K282"/>
    <mergeCell ref="B283:K283"/>
    <mergeCell ref="B284:K284"/>
    <mergeCell ref="B267:K267"/>
    <mergeCell ref="B268:K268"/>
    <mergeCell ref="B269:K269"/>
    <mergeCell ref="B270:K270"/>
    <mergeCell ref="B271:K271"/>
    <mergeCell ref="B272:K272"/>
    <mergeCell ref="B273:K273"/>
    <mergeCell ref="B274:K274"/>
    <mergeCell ref="B275:K275"/>
    <mergeCell ref="B258:K258"/>
    <mergeCell ref="B259:K259"/>
    <mergeCell ref="B260:K260"/>
    <mergeCell ref="B261:K261"/>
    <mergeCell ref="B262:K262"/>
    <mergeCell ref="B263:K263"/>
    <mergeCell ref="B264:K264"/>
    <mergeCell ref="B265:K265"/>
    <mergeCell ref="B266:K266"/>
    <mergeCell ref="B249:K249"/>
    <mergeCell ref="B250:K250"/>
    <mergeCell ref="B251:K251"/>
    <mergeCell ref="B252:K252"/>
    <mergeCell ref="B253:K253"/>
    <mergeCell ref="B254:K254"/>
    <mergeCell ref="B255:K255"/>
    <mergeCell ref="B256:K256"/>
    <mergeCell ref="B257:K257"/>
    <mergeCell ref="B240:K240"/>
    <mergeCell ref="B241:K241"/>
    <mergeCell ref="B242:K242"/>
    <mergeCell ref="B243:K243"/>
    <mergeCell ref="B244:K244"/>
    <mergeCell ref="B245:K245"/>
    <mergeCell ref="B246:K246"/>
    <mergeCell ref="B247:K247"/>
    <mergeCell ref="B248:K248"/>
    <mergeCell ref="B231:K231"/>
    <mergeCell ref="B232:K232"/>
    <mergeCell ref="B233:K233"/>
    <mergeCell ref="B234:K234"/>
    <mergeCell ref="B235:K235"/>
    <mergeCell ref="B236:K236"/>
    <mergeCell ref="B237:K237"/>
    <mergeCell ref="B238:K238"/>
    <mergeCell ref="B239:K239"/>
    <mergeCell ref="B222:K222"/>
    <mergeCell ref="B223:K223"/>
    <mergeCell ref="B224:K224"/>
    <mergeCell ref="B225:K225"/>
    <mergeCell ref="B226:K226"/>
    <mergeCell ref="B227:K227"/>
    <mergeCell ref="B228:K228"/>
    <mergeCell ref="B229:K229"/>
    <mergeCell ref="B230:K230"/>
    <mergeCell ref="B213:K213"/>
    <mergeCell ref="B214:K214"/>
    <mergeCell ref="B215:K215"/>
    <mergeCell ref="B216:K216"/>
    <mergeCell ref="B217:K217"/>
    <mergeCell ref="B218:K218"/>
    <mergeCell ref="B219:K219"/>
    <mergeCell ref="B220:K220"/>
    <mergeCell ref="B221:K221"/>
    <mergeCell ref="B204:K204"/>
    <mergeCell ref="B205:K205"/>
    <mergeCell ref="B206:K206"/>
    <mergeCell ref="B207:K207"/>
    <mergeCell ref="B208:K208"/>
    <mergeCell ref="B209:K209"/>
    <mergeCell ref="B210:K210"/>
    <mergeCell ref="B211:K211"/>
    <mergeCell ref="B212:K212"/>
    <mergeCell ref="B195:K195"/>
    <mergeCell ref="B196:K196"/>
    <mergeCell ref="B197:K197"/>
    <mergeCell ref="B198:K198"/>
    <mergeCell ref="B199:K199"/>
    <mergeCell ref="B200:K200"/>
    <mergeCell ref="B201:K201"/>
    <mergeCell ref="B202:K202"/>
    <mergeCell ref="B203:K203"/>
    <mergeCell ref="B186:K186"/>
    <mergeCell ref="B187:K187"/>
    <mergeCell ref="B188:K188"/>
    <mergeCell ref="B189:K189"/>
    <mergeCell ref="B190:K190"/>
    <mergeCell ref="B191:K191"/>
    <mergeCell ref="B192:K192"/>
    <mergeCell ref="B193:K193"/>
    <mergeCell ref="B194:K194"/>
    <mergeCell ref="B177:K177"/>
    <mergeCell ref="B178:K178"/>
    <mergeCell ref="B179:K179"/>
    <mergeCell ref="B180:K180"/>
    <mergeCell ref="B181:K181"/>
    <mergeCell ref="B182:K182"/>
    <mergeCell ref="B183:K183"/>
    <mergeCell ref="B184:K184"/>
    <mergeCell ref="B185:K185"/>
    <mergeCell ref="B168:K168"/>
    <mergeCell ref="B169:K169"/>
    <mergeCell ref="B170:K170"/>
    <mergeCell ref="B171:K171"/>
    <mergeCell ref="B172:K172"/>
    <mergeCell ref="B173:K173"/>
    <mergeCell ref="B174:K174"/>
    <mergeCell ref="B175:K175"/>
    <mergeCell ref="B176:K176"/>
    <mergeCell ref="B159:K159"/>
    <mergeCell ref="B160:K160"/>
    <mergeCell ref="B161:K161"/>
    <mergeCell ref="B162:K162"/>
    <mergeCell ref="B163:K163"/>
    <mergeCell ref="B164:K164"/>
    <mergeCell ref="B165:K165"/>
    <mergeCell ref="B166:K166"/>
    <mergeCell ref="B167:K167"/>
    <mergeCell ref="B150:K150"/>
    <mergeCell ref="B151:K151"/>
    <mergeCell ref="B152:K152"/>
    <mergeCell ref="B153:K153"/>
    <mergeCell ref="B154:K154"/>
    <mergeCell ref="B155:K155"/>
    <mergeCell ref="B156:K156"/>
    <mergeCell ref="B157:K157"/>
    <mergeCell ref="B158:K158"/>
    <mergeCell ref="B141:K141"/>
    <mergeCell ref="B142:K142"/>
    <mergeCell ref="B143:K143"/>
    <mergeCell ref="B144:K144"/>
    <mergeCell ref="B145:K145"/>
    <mergeCell ref="B146:K146"/>
    <mergeCell ref="B147:K147"/>
    <mergeCell ref="B148:K148"/>
    <mergeCell ref="B149:K149"/>
    <mergeCell ref="B132:K132"/>
    <mergeCell ref="B133:K133"/>
    <mergeCell ref="B134:K134"/>
    <mergeCell ref="B135:K135"/>
    <mergeCell ref="B136:K136"/>
    <mergeCell ref="B137:K137"/>
    <mergeCell ref="B138:K138"/>
    <mergeCell ref="B139:K139"/>
    <mergeCell ref="B140:K140"/>
    <mergeCell ref="B123:K123"/>
    <mergeCell ref="B124:K124"/>
    <mergeCell ref="B125:K125"/>
    <mergeCell ref="B126:K126"/>
    <mergeCell ref="B127:K127"/>
    <mergeCell ref="B128:K128"/>
    <mergeCell ref="B129:K129"/>
    <mergeCell ref="B130:K130"/>
    <mergeCell ref="B131:K131"/>
    <mergeCell ref="B106:K106"/>
    <mergeCell ref="B107:K107"/>
    <mergeCell ref="B108:K108"/>
    <mergeCell ref="B1010:K1010"/>
    <mergeCell ref="B101:K101"/>
    <mergeCell ref="B102:K102"/>
    <mergeCell ref="B103:K103"/>
    <mergeCell ref="B104:K104"/>
    <mergeCell ref="B105:K105"/>
    <mergeCell ref="B109:K109"/>
    <mergeCell ref="B110:K110"/>
    <mergeCell ref="B111:K111"/>
    <mergeCell ref="B112:K112"/>
    <mergeCell ref="B113:K113"/>
    <mergeCell ref="B114:K114"/>
    <mergeCell ref="B115:K115"/>
    <mergeCell ref="B116:K116"/>
    <mergeCell ref="B117:K117"/>
    <mergeCell ref="B118:K118"/>
    <mergeCell ref="B119:K119"/>
    <mergeCell ref="B120:K120"/>
    <mergeCell ref="B121:K121"/>
    <mergeCell ref="B122:K122"/>
    <mergeCell ref="B96:K96"/>
    <mergeCell ref="B97:K97"/>
    <mergeCell ref="B98:K98"/>
    <mergeCell ref="B99:K99"/>
    <mergeCell ref="B100:K100"/>
    <mergeCell ref="B91:K91"/>
    <mergeCell ref="B92:K92"/>
    <mergeCell ref="B93:K93"/>
    <mergeCell ref="B94:K94"/>
    <mergeCell ref="B95:K95"/>
    <mergeCell ref="B86:K86"/>
    <mergeCell ref="B87:K87"/>
    <mergeCell ref="B88:K88"/>
    <mergeCell ref="B89:K89"/>
    <mergeCell ref="B90:K90"/>
    <mergeCell ref="B81:K81"/>
    <mergeCell ref="B82:K82"/>
    <mergeCell ref="B83:K83"/>
    <mergeCell ref="B84:K84"/>
    <mergeCell ref="B85:K85"/>
    <mergeCell ref="B76:K76"/>
    <mergeCell ref="B77:K77"/>
    <mergeCell ref="B78:K78"/>
    <mergeCell ref="B79:K79"/>
    <mergeCell ref="B80:K80"/>
    <mergeCell ref="B71:K71"/>
    <mergeCell ref="B72:K72"/>
    <mergeCell ref="B73:K73"/>
    <mergeCell ref="B74:K74"/>
    <mergeCell ref="B75:K75"/>
    <mergeCell ref="B66:K66"/>
    <mergeCell ref="B67:K67"/>
    <mergeCell ref="B68:K68"/>
    <mergeCell ref="B69:K69"/>
    <mergeCell ref="B70:K70"/>
    <mergeCell ref="B61:K61"/>
    <mergeCell ref="B62:K62"/>
    <mergeCell ref="B63:K63"/>
    <mergeCell ref="B64:K64"/>
    <mergeCell ref="B65:K65"/>
    <mergeCell ref="B56:K56"/>
    <mergeCell ref="B57:K57"/>
    <mergeCell ref="B58:K58"/>
    <mergeCell ref="B59:K59"/>
    <mergeCell ref="B60:K60"/>
    <mergeCell ref="B51:K51"/>
    <mergeCell ref="B52:K52"/>
    <mergeCell ref="B53:K53"/>
    <mergeCell ref="B54:K54"/>
    <mergeCell ref="B55:K55"/>
    <mergeCell ref="B46:K46"/>
    <mergeCell ref="B47:K47"/>
    <mergeCell ref="B48:K48"/>
    <mergeCell ref="B49:K49"/>
    <mergeCell ref="B50:K50"/>
    <mergeCell ref="B41:K41"/>
    <mergeCell ref="B42:K42"/>
    <mergeCell ref="B43:K43"/>
    <mergeCell ref="B44:K44"/>
    <mergeCell ref="B45:K45"/>
    <mergeCell ref="B36:K36"/>
    <mergeCell ref="B37:K37"/>
    <mergeCell ref="B38:K38"/>
    <mergeCell ref="B39:K39"/>
    <mergeCell ref="B40:K40"/>
    <mergeCell ref="B31:K31"/>
    <mergeCell ref="B32:K32"/>
    <mergeCell ref="B33:K33"/>
    <mergeCell ref="B34:K34"/>
    <mergeCell ref="B35:K35"/>
    <mergeCell ref="B26:K26"/>
    <mergeCell ref="B27:K27"/>
    <mergeCell ref="B28:K28"/>
    <mergeCell ref="B29:K29"/>
    <mergeCell ref="B30:K30"/>
    <mergeCell ref="B21:K21"/>
    <mergeCell ref="B22:K22"/>
    <mergeCell ref="B23:K23"/>
    <mergeCell ref="B24:K24"/>
    <mergeCell ref="B25:K25"/>
    <mergeCell ref="B16:K16"/>
    <mergeCell ref="B17:K17"/>
    <mergeCell ref="B18:K18"/>
    <mergeCell ref="B19:K19"/>
    <mergeCell ref="B20:K20"/>
    <mergeCell ref="B11:K11"/>
    <mergeCell ref="B12:K12"/>
    <mergeCell ref="B13:K13"/>
    <mergeCell ref="B14:K14"/>
    <mergeCell ref="B15:K15"/>
    <mergeCell ref="AG8:AG9"/>
    <mergeCell ref="S7:AG7"/>
    <mergeCell ref="P7:P9"/>
    <mergeCell ref="Q7:Q9"/>
    <mergeCell ref="R7:R9"/>
    <mergeCell ref="T8:T9"/>
    <mergeCell ref="A3:C3"/>
    <mergeCell ref="D3:O3"/>
    <mergeCell ref="A5:N5"/>
    <mergeCell ref="A7:A9"/>
    <mergeCell ref="B7:K9"/>
    <mergeCell ref="L7:L9"/>
    <mergeCell ref="O7:O9"/>
    <mergeCell ref="M7:N8"/>
    <mergeCell ref="U8:AF9"/>
    <mergeCell ref="S8:S9"/>
  </mergeCells>
  <phoneticPr fontId="8"/>
  <dataValidations count="2">
    <dataValidation imeMode="halfAlpha" allowBlank="1" showInputMessage="1" showErrorMessage="1" sqref="AB11:AB1010 Z11:Z1010 X11:X1010 V11:V1010 B11:B1010 L11:R1010"/>
    <dataValidation type="list" allowBlank="1" showInputMessage="1" showErrorMessage="1" sqref="S11:S1010">
      <formula1>"新規,継続"</formula1>
    </dataValidation>
  </dataValidations>
  <pageMargins left="0.70866141732283472" right="0.70866141732283472" top="0.74803149606299213" bottom="0.74803149606299213" header="0.31496062992125984" footer="0.31496062992125984"/>
  <pageSetup paperSize="9" scale="34" orientation="portrait" r:id="rId1"/>
  <rowBreaks count="1" manualBreakCount="1">
    <brk id="30" max="32"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M28"/>
  <sheetViews>
    <sheetView zoomScale="70" zoomScaleNormal="70" zoomScaleSheetLayoutView="85" workbookViewId="0">
      <selection activeCell="Y36" sqref="Y36"/>
    </sheetView>
  </sheetViews>
  <sheetFormatPr defaultColWidth="9" defaultRowHeight="13.5"/>
  <cols>
    <col min="1" max="1" width="21.75" style="1" customWidth="1"/>
    <col min="2" max="2" width="20.375" style="2" customWidth="1"/>
    <col min="3" max="7" width="6" style="2" customWidth="1"/>
    <col min="8" max="8" width="8.625" style="19" customWidth="1"/>
    <col min="9" max="9" width="8.5" style="19" customWidth="1"/>
    <col min="10" max="10" width="26.875" style="19" customWidth="1"/>
    <col min="11" max="11" width="29.5" style="19" bestFit="1" customWidth="1"/>
    <col min="12" max="12" width="65.75" style="19" customWidth="1"/>
    <col min="13" max="13" width="8.875" style="1" customWidth="1"/>
    <col min="14" max="14" width="9.125" style="1" customWidth="1"/>
    <col min="15" max="16384" width="9" style="1"/>
  </cols>
  <sheetData>
    <row r="1" spans="1:13" ht="14.25" thickBot="1">
      <c r="A1" s="5" t="s">
        <v>241</v>
      </c>
      <c r="B1" s="5"/>
      <c r="C1" s="5"/>
      <c r="D1" s="5"/>
      <c r="E1" s="5"/>
      <c r="F1" s="5"/>
      <c r="G1" s="5"/>
    </row>
    <row r="2" spans="1:13" s="2" customFormat="1" ht="27.75" customHeight="1">
      <c r="A2" s="1326" t="s">
        <v>20</v>
      </c>
      <c r="B2" s="1316"/>
      <c r="C2" s="1323" t="s">
        <v>62</v>
      </c>
      <c r="D2" s="1324"/>
      <c r="E2" s="1324"/>
      <c r="F2" s="1324"/>
      <c r="G2" s="1325"/>
      <c r="H2" s="1312" t="s">
        <v>165</v>
      </c>
      <c r="I2" s="1313"/>
      <c r="J2" s="1313"/>
      <c r="K2" s="1313"/>
      <c r="L2" s="1314"/>
    </row>
    <row r="3" spans="1:13" ht="39" customHeight="1">
      <c r="A3" s="1327"/>
      <c r="B3" s="1328"/>
      <c r="C3" s="1330" t="s">
        <v>63</v>
      </c>
      <c r="D3" s="1332"/>
      <c r="E3" s="1332"/>
      <c r="F3" s="1332"/>
      <c r="G3" s="1331"/>
      <c r="H3" s="1330" t="s">
        <v>60</v>
      </c>
      <c r="I3" s="1331"/>
      <c r="J3" s="1315" t="s">
        <v>136</v>
      </c>
      <c r="K3" s="1316"/>
      <c r="L3" s="1317"/>
    </row>
    <row r="4" spans="1:13" ht="18" customHeight="1">
      <c r="A4" s="1329"/>
      <c r="B4" s="1319"/>
      <c r="C4" s="14" t="s">
        <v>57</v>
      </c>
      <c r="D4" s="15" t="s">
        <v>58</v>
      </c>
      <c r="E4" s="15" t="s">
        <v>59</v>
      </c>
      <c r="F4" s="15"/>
      <c r="G4" s="16"/>
      <c r="H4" s="18" t="s">
        <v>22</v>
      </c>
      <c r="I4" s="17" t="s">
        <v>23</v>
      </c>
      <c r="J4" s="1318"/>
      <c r="K4" s="1319"/>
      <c r="L4" s="1320"/>
    </row>
    <row r="5" spans="1:13" ht="18" customHeight="1">
      <c r="A5" s="1321" t="s">
        <v>245</v>
      </c>
      <c r="B5" s="1322" t="s">
        <v>245</v>
      </c>
      <c r="C5" s="12">
        <v>0.13700000000000001</v>
      </c>
      <c r="D5" s="6">
        <v>0.1</v>
      </c>
      <c r="E5" s="10">
        <v>5.5E-2</v>
      </c>
      <c r="F5" s="3">
        <v>0</v>
      </c>
      <c r="G5" s="3">
        <v>0</v>
      </c>
      <c r="H5" s="12">
        <v>6.3E-2</v>
      </c>
      <c r="I5" s="7">
        <v>4.2000000000000003E-2</v>
      </c>
      <c r="J5" s="10" t="s">
        <v>168</v>
      </c>
      <c r="K5" s="20" t="s">
        <v>169</v>
      </c>
      <c r="L5" s="7" t="s">
        <v>135</v>
      </c>
      <c r="M5" s="1" t="s">
        <v>138</v>
      </c>
    </row>
    <row r="6" spans="1:13" ht="18" customHeight="1">
      <c r="A6" s="1321" t="s">
        <v>16</v>
      </c>
      <c r="B6" s="1322" t="s">
        <v>16</v>
      </c>
      <c r="C6" s="12">
        <v>0.13700000000000001</v>
      </c>
      <c r="D6" s="6">
        <v>0.1</v>
      </c>
      <c r="E6" s="10">
        <v>5.5E-2</v>
      </c>
      <c r="F6" s="3">
        <v>0</v>
      </c>
      <c r="G6" s="3">
        <v>0</v>
      </c>
      <c r="H6" s="12">
        <v>6.3E-2</v>
      </c>
      <c r="I6" s="7">
        <v>4.2000000000000003E-2</v>
      </c>
      <c r="J6" s="10" t="s">
        <v>167</v>
      </c>
      <c r="K6" s="20" t="s">
        <v>166</v>
      </c>
      <c r="L6" s="7" t="s">
        <v>137</v>
      </c>
      <c r="M6" s="2" t="s">
        <v>138</v>
      </c>
    </row>
    <row r="7" spans="1:13" ht="18" customHeight="1">
      <c r="A7" s="1321" t="s">
        <v>246</v>
      </c>
      <c r="B7" s="1322" t="s">
        <v>246</v>
      </c>
      <c r="C7" s="12">
        <v>0.13700000000000001</v>
      </c>
      <c r="D7" s="6">
        <v>0.1</v>
      </c>
      <c r="E7" s="10">
        <v>5.5E-2</v>
      </c>
      <c r="F7" s="3">
        <v>0</v>
      </c>
      <c r="G7" s="3">
        <v>0</v>
      </c>
      <c r="H7" s="12">
        <v>6.3E-2</v>
      </c>
      <c r="I7" s="7">
        <v>4.2000000000000003E-2</v>
      </c>
      <c r="J7" s="10" t="s">
        <v>167</v>
      </c>
      <c r="K7" s="20" t="s">
        <v>166</v>
      </c>
      <c r="L7" s="7" t="s">
        <v>137</v>
      </c>
      <c r="M7" s="2" t="s">
        <v>138</v>
      </c>
    </row>
    <row r="8" spans="1:13" ht="18" customHeight="1">
      <c r="A8" s="1321" t="s">
        <v>265</v>
      </c>
      <c r="B8" s="1322" t="s">
        <v>265</v>
      </c>
      <c r="C8" s="12">
        <v>5.8000000000000003E-2</v>
      </c>
      <c r="D8" s="6">
        <v>4.2000000000000003E-2</v>
      </c>
      <c r="E8" s="10">
        <v>2.3E-2</v>
      </c>
      <c r="F8" s="3">
        <v>0</v>
      </c>
      <c r="G8" s="3">
        <v>0</v>
      </c>
      <c r="H8" s="12">
        <v>2.1000000000000001E-2</v>
      </c>
      <c r="I8" s="7">
        <v>1.4999999999999999E-2</v>
      </c>
      <c r="J8" s="10" t="s">
        <v>167</v>
      </c>
      <c r="K8" s="20" t="s">
        <v>166</v>
      </c>
      <c r="L8" s="7" t="s">
        <v>137</v>
      </c>
      <c r="M8" s="2" t="s">
        <v>138</v>
      </c>
    </row>
    <row r="9" spans="1:13" ht="18" customHeight="1">
      <c r="A9" s="1321" t="s">
        <v>248</v>
      </c>
      <c r="B9" s="1322" t="s">
        <v>248</v>
      </c>
      <c r="C9" s="12">
        <v>5.8999999999999997E-2</v>
      </c>
      <c r="D9" s="6">
        <v>4.2999999999999997E-2</v>
      </c>
      <c r="E9" s="10">
        <v>2.3E-2</v>
      </c>
      <c r="F9" s="3">
        <v>0</v>
      </c>
      <c r="G9" s="3">
        <v>0</v>
      </c>
      <c r="H9" s="12">
        <v>1.2E-2</v>
      </c>
      <c r="I9" s="7">
        <v>0.01</v>
      </c>
      <c r="J9" s="10" t="s">
        <v>167</v>
      </c>
      <c r="K9" s="20" t="s">
        <v>166</v>
      </c>
      <c r="L9" s="7" t="s">
        <v>137</v>
      </c>
      <c r="M9" s="2" t="s">
        <v>138</v>
      </c>
    </row>
    <row r="10" spans="1:13" ht="18" customHeight="1">
      <c r="A10" s="1321" t="s">
        <v>17</v>
      </c>
      <c r="B10" s="1322" t="s">
        <v>17</v>
      </c>
      <c r="C10" s="12">
        <v>5.8999999999999997E-2</v>
      </c>
      <c r="D10" s="6">
        <v>4.2999999999999997E-2</v>
      </c>
      <c r="E10" s="10">
        <v>2.3E-2</v>
      </c>
      <c r="F10" s="3">
        <v>0</v>
      </c>
      <c r="G10" s="3">
        <v>0</v>
      </c>
      <c r="H10" s="12">
        <v>1.2E-2</v>
      </c>
      <c r="I10" s="7">
        <v>0.01</v>
      </c>
      <c r="J10" s="10" t="s">
        <v>167</v>
      </c>
      <c r="K10" s="20" t="s">
        <v>166</v>
      </c>
      <c r="L10" s="7" t="s">
        <v>170</v>
      </c>
      <c r="M10" s="2" t="s">
        <v>138</v>
      </c>
    </row>
    <row r="11" spans="1:13" ht="18" customHeight="1">
      <c r="A11" s="1321" t="s">
        <v>249</v>
      </c>
      <c r="B11" s="1322" t="s">
        <v>249</v>
      </c>
      <c r="C11" s="12">
        <v>4.7E-2</v>
      </c>
      <c r="D11" s="6">
        <v>3.4000000000000002E-2</v>
      </c>
      <c r="E11" s="10">
        <v>1.9E-2</v>
      </c>
      <c r="F11" s="3">
        <v>0</v>
      </c>
      <c r="G11" s="3">
        <v>0</v>
      </c>
      <c r="H11" s="12">
        <v>0.02</v>
      </c>
      <c r="I11" s="7">
        <v>1.7000000000000001E-2</v>
      </c>
      <c r="J11" s="10" t="s">
        <v>167</v>
      </c>
      <c r="K11" s="20" t="s">
        <v>166</v>
      </c>
      <c r="L11" s="7" t="s">
        <v>137</v>
      </c>
      <c r="M11" s="2" t="s">
        <v>138</v>
      </c>
    </row>
    <row r="12" spans="1:13" ht="18" customHeight="1">
      <c r="A12" s="1321" t="s">
        <v>250</v>
      </c>
      <c r="B12" s="1322" t="s">
        <v>250</v>
      </c>
      <c r="C12" s="12">
        <v>8.2000000000000003E-2</v>
      </c>
      <c r="D12" s="6">
        <v>0.06</v>
      </c>
      <c r="E12" s="10">
        <v>3.3000000000000002E-2</v>
      </c>
      <c r="F12" s="3">
        <v>0</v>
      </c>
      <c r="G12" s="3">
        <v>0</v>
      </c>
      <c r="H12" s="12">
        <v>1.7999999999999999E-2</v>
      </c>
      <c r="I12" s="7">
        <v>1.2E-2</v>
      </c>
      <c r="J12" s="10" t="s">
        <v>167</v>
      </c>
      <c r="K12" s="20" t="s">
        <v>166</v>
      </c>
      <c r="L12" s="7" t="s">
        <v>171</v>
      </c>
      <c r="M12" s="2" t="s">
        <v>138</v>
      </c>
    </row>
    <row r="13" spans="1:13" ht="18" customHeight="1">
      <c r="A13" s="1321" t="s">
        <v>18</v>
      </c>
      <c r="B13" s="1322" t="s">
        <v>18</v>
      </c>
      <c r="C13" s="12">
        <v>8.2000000000000003E-2</v>
      </c>
      <c r="D13" s="6">
        <v>0.06</v>
      </c>
      <c r="E13" s="10">
        <v>3.3000000000000002E-2</v>
      </c>
      <c r="F13" s="3">
        <v>0</v>
      </c>
      <c r="G13" s="3">
        <v>0</v>
      </c>
      <c r="H13" s="12">
        <v>1.7999999999999999E-2</v>
      </c>
      <c r="I13" s="7">
        <v>1.2E-2</v>
      </c>
      <c r="J13" s="10" t="s">
        <v>167</v>
      </c>
      <c r="K13" s="20" t="s">
        <v>166</v>
      </c>
      <c r="L13" s="7" t="s">
        <v>171</v>
      </c>
      <c r="M13" s="2" t="s">
        <v>138</v>
      </c>
    </row>
    <row r="14" spans="1:13" ht="18" customHeight="1">
      <c r="A14" s="1321" t="s">
        <v>251</v>
      </c>
      <c r="B14" s="1322" t="s">
        <v>251</v>
      </c>
      <c r="C14" s="12">
        <v>0.104</v>
      </c>
      <c r="D14" s="6">
        <v>7.5999999999999998E-2</v>
      </c>
      <c r="E14" s="10">
        <v>4.2000000000000003E-2</v>
      </c>
      <c r="F14" s="3">
        <v>0</v>
      </c>
      <c r="G14" s="3">
        <v>0</v>
      </c>
      <c r="H14" s="12">
        <v>3.1E-2</v>
      </c>
      <c r="I14" s="7">
        <v>2.4E-2</v>
      </c>
      <c r="J14" s="10" t="s">
        <v>167</v>
      </c>
      <c r="K14" s="20" t="s">
        <v>166</v>
      </c>
      <c r="L14" s="7" t="s">
        <v>137</v>
      </c>
      <c r="M14" s="2" t="s">
        <v>138</v>
      </c>
    </row>
    <row r="15" spans="1:13" ht="18" customHeight="1">
      <c r="A15" s="1321" t="s">
        <v>252</v>
      </c>
      <c r="B15" s="1322" t="s">
        <v>252</v>
      </c>
      <c r="C15" s="12">
        <v>0.10199999999999999</v>
      </c>
      <c r="D15" s="6">
        <v>7.3999999999999996E-2</v>
      </c>
      <c r="E15" s="10">
        <v>4.1000000000000002E-2</v>
      </c>
      <c r="F15" s="3">
        <v>0</v>
      </c>
      <c r="G15" s="3">
        <v>0</v>
      </c>
      <c r="H15" s="12">
        <v>1.4999999999999999E-2</v>
      </c>
      <c r="I15" s="7">
        <v>1.2E-2</v>
      </c>
      <c r="J15" s="10" t="s">
        <v>167</v>
      </c>
      <c r="K15" s="20" t="s">
        <v>166</v>
      </c>
      <c r="L15" s="7" t="s">
        <v>137</v>
      </c>
      <c r="M15" s="2" t="s">
        <v>138</v>
      </c>
    </row>
    <row r="16" spans="1:13" ht="18" customHeight="1">
      <c r="A16" s="1321" t="s">
        <v>266</v>
      </c>
      <c r="B16" s="1322" t="s">
        <v>266</v>
      </c>
      <c r="C16" s="12">
        <v>0.10199999999999999</v>
      </c>
      <c r="D16" s="6">
        <v>7.3999999999999996E-2</v>
      </c>
      <c r="E16" s="10">
        <v>4.1000000000000002E-2</v>
      </c>
      <c r="F16" s="3">
        <v>0</v>
      </c>
      <c r="G16" s="3">
        <v>0</v>
      </c>
      <c r="H16" s="12">
        <v>1.4999999999999999E-2</v>
      </c>
      <c r="I16" s="7">
        <v>1.2E-2</v>
      </c>
      <c r="J16" s="10" t="s">
        <v>167</v>
      </c>
      <c r="K16" s="20" t="s">
        <v>166</v>
      </c>
      <c r="L16" s="7" t="s">
        <v>137</v>
      </c>
      <c r="M16" s="2" t="s">
        <v>138</v>
      </c>
    </row>
    <row r="17" spans="1:13" ht="18" customHeight="1">
      <c r="A17" s="1321" t="s">
        <v>254</v>
      </c>
      <c r="B17" s="1322" t="s">
        <v>254</v>
      </c>
      <c r="C17" s="12">
        <v>0.111</v>
      </c>
      <c r="D17" s="6">
        <v>8.1000000000000003E-2</v>
      </c>
      <c r="E17" s="10">
        <v>4.4999999999999998E-2</v>
      </c>
      <c r="F17" s="3">
        <v>0</v>
      </c>
      <c r="G17" s="3">
        <v>0</v>
      </c>
      <c r="H17" s="12">
        <v>3.1E-2</v>
      </c>
      <c r="I17" s="7">
        <v>2.3E-2</v>
      </c>
      <c r="J17" s="10" t="s">
        <v>167</v>
      </c>
      <c r="K17" s="20" t="s">
        <v>166</v>
      </c>
      <c r="L17" s="7" t="s">
        <v>137</v>
      </c>
      <c r="M17" s="2" t="s">
        <v>138</v>
      </c>
    </row>
    <row r="18" spans="1:13" ht="18" customHeight="1">
      <c r="A18" s="1321" t="s">
        <v>267</v>
      </c>
      <c r="B18" s="1322" t="s">
        <v>267</v>
      </c>
      <c r="C18" s="12">
        <v>8.3000000000000004E-2</v>
      </c>
      <c r="D18" s="6">
        <v>0.06</v>
      </c>
      <c r="E18" s="10">
        <v>3.3000000000000002E-2</v>
      </c>
      <c r="F18" s="3">
        <v>0</v>
      </c>
      <c r="G18" s="3">
        <v>0</v>
      </c>
      <c r="H18" s="12">
        <v>2.7E-2</v>
      </c>
      <c r="I18" s="7">
        <v>2.3E-2</v>
      </c>
      <c r="J18" s="10" t="s">
        <v>167</v>
      </c>
      <c r="K18" s="20" t="s">
        <v>166</v>
      </c>
      <c r="L18" s="7" t="s">
        <v>172</v>
      </c>
      <c r="M18" s="2" t="s">
        <v>138</v>
      </c>
    </row>
    <row r="19" spans="1:13" ht="18" customHeight="1">
      <c r="A19" s="1321" t="s">
        <v>19</v>
      </c>
      <c r="B19" s="1322" t="s">
        <v>19</v>
      </c>
      <c r="C19" s="12">
        <v>8.3000000000000004E-2</v>
      </c>
      <c r="D19" s="6">
        <v>0.06</v>
      </c>
      <c r="E19" s="10">
        <v>3.3000000000000002E-2</v>
      </c>
      <c r="F19" s="3">
        <v>0</v>
      </c>
      <c r="G19" s="3">
        <v>0</v>
      </c>
      <c r="H19" s="12">
        <v>2.7E-2</v>
      </c>
      <c r="I19" s="7">
        <v>2.3E-2</v>
      </c>
      <c r="J19" s="10" t="s">
        <v>167</v>
      </c>
      <c r="K19" s="20" t="s">
        <v>166</v>
      </c>
      <c r="L19" s="7" t="s">
        <v>172</v>
      </c>
      <c r="M19" s="2" t="s">
        <v>138</v>
      </c>
    </row>
    <row r="20" spans="1:13">
      <c r="A20" s="1321" t="s">
        <v>256</v>
      </c>
      <c r="B20" s="1322" t="s">
        <v>256</v>
      </c>
      <c r="C20" s="12">
        <v>8.3000000000000004E-2</v>
      </c>
      <c r="D20" s="6">
        <v>0.06</v>
      </c>
      <c r="E20" s="10">
        <v>3.3000000000000002E-2</v>
      </c>
      <c r="F20" s="3">
        <v>0</v>
      </c>
      <c r="G20" s="3">
        <v>0</v>
      </c>
      <c r="H20" s="12">
        <v>2.7E-2</v>
      </c>
      <c r="I20" s="7">
        <v>2.3E-2</v>
      </c>
      <c r="J20" s="10" t="s">
        <v>167</v>
      </c>
      <c r="K20" s="20" t="s">
        <v>166</v>
      </c>
      <c r="L20" s="7" t="s">
        <v>208</v>
      </c>
      <c r="M20" s="2" t="s">
        <v>138</v>
      </c>
    </row>
    <row r="21" spans="1:13" ht="18" customHeight="1">
      <c r="A21" s="1321" t="s">
        <v>268</v>
      </c>
      <c r="B21" s="1322" t="s">
        <v>268</v>
      </c>
      <c r="C21" s="12">
        <v>3.9E-2</v>
      </c>
      <c r="D21" s="6">
        <v>2.9000000000000001E-2</v>
      </c>
      <c r="E21" s="10">
        <v>1.6E-2</v>
      </c>
      <c r="F21" s="3">
        <v>0</v>
      </c>
      <c r="G21" s="3">
        <v>0</v>
      </c>
      <c r="H21" s="12">
        <v>2.1000000000000001E-2</v>
      </c>
      <c r="I21" s="7">
        <v>1.7000000000000001E-2</v>
      </c>
      <c r="J21" s="10" t="s">
        <v>167</v>
      </c>
      <c r="K21" s="20" t="s">
        <v>166</v>
      </c>
      <c r="L21" s="7" t="s">
        <v>137</v>
      </c>
      <c r="M21" s="2" t="s">
        <v>138</v>
      </c>
    </row>
    <row r="22" spans="1:13">
      <c r="A22" s="1321" t="s">
        <v>258</v>
      </c>
      <c r="B22" s="1322" t="s">
        <v>258</v>
      </c>
      <c r="C22" s="12">
        <v>3.9E-2</v>
      </c>
      <c r="D22" s="6">
        <v>2.9000000000000001E-2</v>
      </c>
      <c r="E22" s="10">
        <v>1.6E-2</v>
      </c>
      <c r="F22" s="3">
        <v>0</v>
      </c>
      <c r="G22" s="3">
        <v>0</v>
      </c>
      <c r="H22" s="12">
        <v>2.1000000000000001E-2</v>
      </c>
      <c r="I22" s="7">
        <v>1.7000000000000001E-2</v>
      </c>
      <c r="J22" s="10" t="s">
        <v>167</v>
      </c>
      <c r="K22" s="20" t="s">
        <v>166</v>
      </c>
      <c r="L22" s="7" t="s">
        <v>207</v>
      </c>
      <c r="M22" s="2" t="s">
        <v>138</v>
      </c>
    </row>
    <row r="23" spans="1:13" ht="18" customHeight="1">
      <c r="A23" s="1321" t="s">
        <v>269</v>
      </c>
      <c r="B23" s="1322" t="s">
        <v>269</v>
      </c>
      <c r="C23" s="12">
        <v>2.5999999999999999E-2</v>
      </c>
      <c r="D23" s="6">
        <v>1.9E-2</v>
      </c>
      <c r="E23" s="10">
        <v>0.01</v>
      </c>
      <c r="F23" s="3">
        <v>0</v>
      </c>
      <c r="G23" s="3">
        <v>0</v>
      </c>
      <c r="H23" s="12">
        <v>1.4999999999999999E-2</v>
      </c>
      <c r="I23" s="7">
        <v>1.0999999999999999E-2</v>
      </c>
      <c r="J23" s="10" t="s">
        <v>167</v>
      </c>
      <c r="K23" s="20" t="s">
        <v>166</v>
      </c>
      <c r="L23" s="7" t="s">
        <v>137</v>
      </c>
      <c r="M23" s="2" t="s">
        <v>138</v>
      </c>
    </row>
    <row r="24" spans="1:13">
      <c r="A24" s="1321" t="s">
        <v>260</v>
      </c>
      <c r="B24" s="1322" t="s">
        <v>260</v>
      </c>
      <c r="C24" s="12">
        <v>2.5999999999999999E-2</v>
      </c>
      <c r="D24" s="6">
        <v>1.9E-2</v>
      </c>
      <c r="E24" s="10">
        <v>0.01</v>
      </c>
      <c r="F24" s="3">
        <v>0</v>
      </c>
      <c r="G24" s="3">
        <v>0</v>
      </c>
      <c r="H24" s="12">
        <v>1.4999999999999999E-2</v>
      </c>
      <c r="I24" s="7">
        <v>1.0999999999999999E-2</v>
      </c>
      <c r="J24" s="10" t="s">
        <v>167</v>
      </c>
      <c r="K24" s="20" t="s">
        <v>166</v>
      </c>
      <c r="L24" s="7" t="s">
        <v>207</v>
      </c>
      <c r="M24" s="2" t="s">
        <v>138</v>
      </c>
    </row>
    <row r="25" spans="1:13" ht="18" customHeight="1">
      <c r="A25" s="1321" t="s">
        <v>270</v>
      </c>
      <c r="B25" s="1322" t="s">
        <v>270</v>
      </c>
      <c r="C25" s="12">
        <v>2.5999999999999999E-2</v>
      </c>
      <c r="D25" s="6">
        <v>1.9E-2</v>
      </c>
      <c r="E25" s="10">
        <v>0.01</v>
      </c>
      <c r="F25" s="3">
        <v>0</v>
      </c>
      <c r="G25" s="3">
        <v>0</v>
      </c>
      <c r="H25" s="12">
        <v>1.4999999999999999E-2</v>
      </c>
      <c r="I25" s="7">
        <v>1.0999999999999999E-2</v>
      </c>
      <c r="J25" s="10" t="s">
        <v>167</v>
      </c>
      <c r="K25" s="20" t="s">
        <v>166</v>
      </c>
      <c r="L25" s="7" t="s">
        <v>137</v>
      </c>
      <c r="M25" s="2" t="s">
        <v>138</v>
      </c>
    </row>
    <row r="26" spans="1:13" s="2" customFormat="1" ht="14.25" thickBot="1">
      <c r="A26" s="1333" t="s">
        <v>271</v>
      </c>
      <c r="B26" s="1334" t="s">
        <v>271</v>
      </c>
      <c r="C26" s="13">
        <v>2.5999999999999999E-2</v>
      </c>
      <c r="D26" s="8">
        <v>1.9E-2</v>
      </c>
      <c r="E26" s="11">
        <v>0.01</v>
      </c>
      <c r="F26" s="3">
        <v>0</v>
      </c>
      <c r="G26" s="3">
        <v>0</v>
      </c>
      <c r="H26" s="13">
        <v>1.4999999999999999E-2</v>
      </c>
      <c r="I26" s="9">
        <v>1.0999999999999999E-2</v>
      </c>
      <c r="J26" s="11" t="s">
        <v>167</v>
      </c>
      <c r="K26" s="21" t="s">
        <v>166</v>
      </c>
      <c r="L26" s="9" t="s">
        <v>208</v>
      </c>
      <c r="M26" s="2" t="s">
        <v>138</v>
      </c>
    </row>
    <row r="27" spans="1:13" s="2" customFormat="1">
      <c r="A27" s="1335" t="s">
        <v>272</v>
      </c>
      <c r="B27" s="1336" t="s">
        <v>272</v>
      </c>
      <c r="C27" s="22">
        <v>0.13700000000000001</v>
      </c>
      <c r="D27" s="23">
        <v>0.1</v>
      </c>
      <c r="E27" s="24">
        <v>5.5E-2</v>
      </c>
      <c r="F27" s="25">
        <v>0</v>
      </c>
      <c r="G27" s="25">
        <v>0</v>
      </c>
      <c r="H27" s="22">
        <v>6.3E-2</v>
      </c>
      <c r="I27" s="26">
        <v>4.2000000000000003E-2</v>
      </c>
      <c r="J27" s="27" t="s">
        <v>204</v>
      </c>
      <c r="K27" s="28" t="s">
        <v>205</v>
      </c>
      <c r="L27" s="29" t="s">
        <v>206</v>
      </c>
      <c r="M27" s="2" t="s">
        <v>138</v>
      </c>
    </row>
    <row r="28" spans="1:13" ht="18" customHeight="1" thickBot="1">
      <c r="A28" s="1333" t="s">
        <v>273</v>
      </c>
      <c r="B28" s="1334" t="s">
        <v>273</v>
      </c>
      <c r="C28" s="13">
        <v>5.8999999999999997E-2</v>
      </c>
      <c r="D28" s="8">
        <v>4.2999999999999997E-2</v>
      </c>
      <c r="E28" s="11">
        <v>2.3E-2</v>
      </c>
      <c r="F28" s="4">
        <v>0</v>
      </c>
      <c r="G28" s="4">
        <v>0</v>
      </c>
      <c r="H28" s="13">
        <v>1.2E-2</v>
      </c>
      <c r="I28" s="9">
        <v>0.01</v>
      </c>
      <c r="J28" s="30" t="s">
        <v>209</v>
      </c>
      <c r="K28" s="31" t="s">
        <v>211</v>
      </c>
      <c r="L28" s="32" t="s">
        <v>210</v>
      </c>
      <c r="M28" s="2" t="s">
        <v>138</v>
      </c>
    </row>
  </sheetData>
  <mergeCells count="30">
    <mergeCell ref="A26:B26"/>
    <mergeCell ref="A27:B27"/>
    <mergeCell ref="A28:B28"/>
    <mergeCell ref="A24:B24"/>
    <mergeCell ref="A25:B25"/>
    <mergeCell ref="A20:B20"/>
    <mergeCell ref="A21:B21"/>
    <mergeCell ref="A22:B22"/>
    <mergeCell ref="A23:B23"/>
    <mergeCell ref="A5:B5"/>
    <mergeCell ref="A6:B6"/>
    <mergeCell ref="A7:B7"/>
    <mergeCell ref="A8:B8"/>
    <mergeCell ref="A9:B9"/>
    <mergeCell ref="H2:L2"/>
    <mergeCell ref="J3:L4"/>
    <mergeCell ref="A17:B17"/>
    <mergeCell ref="A18:B18"/>
    <mergeCell ref="A19:B19"/>
    <mergeCell ref="C2:G2"/>
    <mergeCell ref="A2:B4"/>
    <mergeCell ref="A12:B12"/>
    <mergeCell ref="A13:B13"/>
    <mergeCell ref="A14:B14"/>
    <mergeCell ref="A15:B15"/>
    <mergeCell ref="A16:B16"/>
    <mergeCell ref="A10:B10"/>
    <mergeCell ref="A11:B11"/>
    <mergeCell ref="H3:I3"/>
    <mergeCell ref="C3:G3"/>
  </mergeCells>
  <phoneticPr fontId="8"/>
  <pageMargins left="0.70866141732283472" right="0.70866141732283472" top="0.74803149606299213" bottom="0.74803149606299213" header="0.31496062992125984" footer="0.31496062992125984"/>
  <cellWatches>
    <cellWatch r="A6"/>
    <cellWatch r="A7"/>
    <cellWatch r="A8"/>
    <cellWatch r="A9"/>
    <cellWatch r="A11"/>
    <cellWatch r="A12"/>
    <cellWatch r="A13"/>
    <cellWatch r="A14"/>
    <cellWatch r="A16"/>
    <cellWatch r="A17"/>
  </cellWatch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zoomScaleNormal="100" zoomScaleSheetLayoutView="85" workbookViewId="0">
      <selection activeCell="O35" sqref="O35:O36"/>
    </sheetView>
  </sheetViews>
  <sheetFormatPr defaultColWidth="9" defaultRowHeight="13.5"/>
  <cols>
    <col min="1" max="1" width="21.75" style="2" customWidth="1"/>
    <col min="2" max="2" width="20.375" style="2" customWidth="1"/>
    <col min="3" max="3" width="29.75" style="2" customWidth="1"/>
    <col min="4" max="16384" width="9" style="2"/>
  </cols>
  <sheetData>
    <row r="1" spans="1:7" ht="14.25" thickBot="1">
      <c r="A1" s="5" t="s">
        <v>242</v>
      </c>
      <c r="B1" s="5"/>
      <c r="C1" s="5"/>
    </row>
    <row r="2" spans="1:7" ht="27.75" customHeight="1">
      <c r="A2" s="1326" t="s">
        <v>20</v>
      </c>
      <c r="B2" s="1316"/>
      <c r="C2" s="42" t="s">
        <v>217</v>
      </c>
      <c r="E2" s="1323" t="s">
        <v>62</v>
      </c>
      <c r="F2" s="1324"/>
      <c r="G2" s="1324"/>
    </row>
    <row r="3" spans="1:7" ht="18" customHeight="1">
      <c r="A3" s="35" t="s">
        <v>245</v>
      </c>
      <c r="B3" s="36"/>
      <c r="C3" s="43">
        <v>2.4E-2</v>
      </c>
      <c r="E3" s="1330" t="s">
        <v>214</v>
      </c>
      <c r="F3" s="1332"/>
      <c r="G3" s="1332"/>
    </row>
    <row r="4" spans="1:7" ht="18" customHeight="1">
      <c r="A4" s="37" t="s">
        <v>16</v>
      </c>
      <c r="B4" s="36"/>
      <c r="C4" s="43">
        <v>2.4E-2</v>
      </c>
      <c r="E4" s="33" t="s">
        <v>57</v>
      </c>
      <c r="F4" s="34" t="s">
        <v>58</v>
      </c>
      <c r="G4" s="34" t="s">
        <v>59</v>
      </c>
    </row>
    <row r="5" spans="1:7" ht="18" customHeight="1">
      <c r="A5" s="37" t="s">
        <v>246</v>
      </c>
      <c r="B5" s="36"/>
      <c r="C5" s="43">
        <v>2.4E-2</v>
      </c>
    </row>
    <row r="6" spans="1:7" ht="18" customHeight="1">
      <c r="A6" s="37" t="s">
        <v>247</v>
      </c>
      <c r="B6" s="36"/>
      <c r="C6" s="43">
        <v>1.0999999999999999E-2</v>
      </c>
    </row>
    <row r="7" spans="1:7" ht="18" customHeight="1">
      <c r="A7" s="37" t="s">
        <v>248</v>
      </c>
      <c r="B7" s="36"/>
      <c r="C7" s="43">
        <v>1.0999999999999999E-2</v>
      </c>
    </row>
    <row r="8" spans="1:7" ht="18" customHeight="1">
      <c r="A8" s="37" t="s">
        <v>17</v>
      </c>
      <c r="B8" s="36"/>
      <c r="C8" s="43">
        <v>1.0999999999999999E-2</v>
      </c>
    </row>
    <row r="9" spans="1:7" ht="18" customHeight="1">
      <c r="A9" s="37" t="s">
        <v>249</v>
      </c>
      <c r="B9" s="36"/>
      <c r="C9" s="43">
        <v>0.01</v>
      </c>
    </row>
    <row r="10" spans="1:7" ht="18" customHeight="1">
      <c r="A10" s="37" t="s">
        <v>250</v>
      </c>
      <c r="B10" s="36"/>
      <c r="C10" s="43">
        <v>1.4999999999999999E-2</v>
      </c>
    </row>
    <row r="11" spans="1:7" ht="18" customHeight="1">
      <c r="A11" s="37" t="s">
        <v>18</v>
      </c>
      <c r="B11" s="36"/>
      <c r="C11" s="43">
        <v>1.4999999999999999E-2</v>
      </c>
    </row>
    <row r="12" spans="1:7" ht="18" customHeight="1">
      <c r="A12" s="37" t="s">
        <v>251</v>
      </c>
      <c r="B12" s="36"/>
      <c r="C12" s="43">
        <v>2.3E-2</v>
      </c>
    </row>
    <row r="13" spans="1:7" ht="18" customHeight="1">
      <c r="A13" s="37" t="s">
        <v>252</v>
      </c>
      <c r="B13" s="36"/>
      <c r="C13" s="43">
        <v>1.7000000000000001E-2</v>
      </c>
    </row>
    <row r="14" spans="1:7" ht="18" customHeight="1">
      <c r="A14" s="37" t="s">
        <v>253</v>
      </c>
      <c r="B14" s="36"/>
      <c r="C14" s="43">
        <v>1.7000000000000001E-2</v>
      </c>
    </row>
    <row r="15" spans="1:7" ht="18" customHeight="1">
      <c r="A15" s="37" t="s">
        <v>254</v>
      </c>
      <c r="B15" s="36"/>
      <c r="C15" s="43">
        <v>2.3E-2</v>
      </c>
    </row>
    <row r="16" spans="1:7" ht="18" customHeight="1">
      <c r="A16" s="37" t="s">
        <v>255</v>
      </c>
      <c r="B16" s="36"/>
      <c r="C16" s="43">
        <v>1.6E-2</v>
      </c>
    </row>
    <row r="17" spans="1:3" ht="18" customHeight="1">
      <c r="A17" s="37" t="s">
        <v>19</v>
      </c>
      <c r="B17" s="36"/>
      <c r="C17" s="43">
        <v>1.6E-2</v>
      </c>
    </row>
    <row r="18" spans="1:3" ht="18" customHeight="1">
      <c r="A18" s="37" t="s">
        <v>256</v>
      </c>
      <c r="B18" s="36"/>
      <c r="C18" s="43">
        <v>1.6E-2</v>
      </c>
    </row>
    <row r="19" spans="1:3" ht="18" customHeight="1">
      <c r="A19" s="37" t="s">
        <v>257</v>
      </c>
      <c r="B19" s="36"/>
      <c r="C19" s="43">
        <v>8.0000000000000002E-3</v>
      </c>
    </row>
    <row r="20" spans="1:3" ht="18" customHeight="1">
      <c r="A20" s="37" t="s">
        <v>258</v>
      </c>
      <c r="B20" s="36"/>
      <c r="C20" s="43">
        <v>8.0000000000000002E-3</v>
      </c>
    </row>
    <row r="21" spans="1:3" ht="18" customHeight="1">
      <c r="A21" s="37" t="s">
        <v>259</v>
      </c>
      <c r="B21" s="36"/>
      <c r="C21" s="43">
        <v>5.0000000000000001E-3</v>
      </c>
    </row>
    <row r="22" spans="1:3" ht="18" customHeight="1">
      <c r="A22" s="37" t="s">
        <v>260</v>
      </c>
      <c r="B22" s="36"/>
      <c r="C22" s="43">
        <v>5.0000000000000001E-3</v>
      </c>
    </row>
    <row r="23" spans="1:3" ht="18" customHeight="1">
      <c r="A23" s="37" t="s">
        <v>261</v>
      </c>
      <c r="B23" s="36"/>
      <c r="C23" s="43">
        <v>5.0000000000000001E-3</v>
      </c>
    </row>
    <row r="24" spans="1:3" ht="18" customHeight="1" thickBot="1">
      <c r="A24" s="38" t="s">
        <v>262</v>
      </c>
      <c r="B24" s="39"/>
      <c r="C24" s="43">
        <v>5.0000000000000001E-3</v>
      </c>
    </row>
    <row r="25" spans="1:3" ht="18" customHeight="1">
      <c r="A25" s="40" t="s">
        <v>263</v>
      </c>
      <c r="B25" s="41"/>
      <c r="C25" s="44">
        <v>2.4E-2</v>
      </c>
    </row>
    <row r="26" spans="1:3" ht="18" customHeight="1" thickBot="1">
      <c r="A26" s="38" t="s">
        <v>264</v>
      </c>
      <c r="B26" s="39"/>
      <c r="C26" s="45">
        <v>1.0999999999999999E-2</v>
      </c>
    </row>
    <row r="27" spans="1:3" ht="18" customHeight="1"/>
    <row r="28" spans="1:3" ht="18" customHeight="1"/>
    <row r="29" spans="1:3" ht="18" customHeight="1"/>
    <row r="30" spans="1:3" ht="18" customHeight="1"/>
    <row r="31" spans="1:3" ht="18" customHeight="1"/>
    <row r="32" spans="1:3" ht="18" customHeight="1"/>
    <row r="33" ht="18" customHeight="1"/>
    <row r="34" ht="18" customHeight="1"/>
    <row r="35" ht="18" customHeight="1"/>
    <row r="36" ht="18" customHeight="1"/>
  </sheetData>
  <mergeCells count="3">
    <mergeCell ref="A2:B2"/>
    <mergeCell ref="E2:G2"/>
    <mergeCell ref="E3:G3"/>
  </mergeCells>
  <phoneticPr fontId="8"/>
  <pageMargins left="0.75" right="0.75" top="0.73" bottom="0.52" header="0.51200000000000001" footer="0.27"/>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基本情報入力シート</vt:lpstr>
      <vt:lpstr>別紙様式2-1 計画書_総括表</vt:lpstr>
      <vt:lpstr>別紙様式2-2 個表_処遇</vt:lpstr>
      <vt:lpstr>別紙様式2-3 個表_特定</vt:lpstr>
      <vt:lpstr>別紙様式2-4 個表_ベースアップ</vt:lpstr>
      <vt:lpstr>【参考】数式用</vt:lpstr>
      <vt:lpstr>【参考】数式用2</vt:lpstr>
      <vt:lpstr>【参考】数式用!Print_Area</vt:lpstr>
      <vt:lpstr>【参考】数式用2!Print_Area</vt:lpstr>
      <vt:lpstr>基本情報入力シート!Print_Area</vt:lpstr>
      <vt:lpstr>'別紙様式2-1 計画書_総括表'!Print_Area</vt:lpstr>
      <vt:lpstr>'別紙様式2-2 個表_処遇'!Print_Area</vt:lpstr>
      <vt:lpstr>'別紙様式2-3 個表_特定'!Print_Area</vt:lpstr>
      <vt:lpstr>'別紙様式2-4 個表_ベースアップ'!Print_Area</vt:lpstr>
      <vt:lpstr>'別紙様式2-2 個表_処遇'!Print_Titles</vt:lpstr>
      <vt:lpstr>'別紙様式2-3 個表_特定'!Print_Titles</vt:lpstr>
      <vt:lpstr>'別紙様式2-4 個表_ベースアップ'!Print_Titles</vt:lpstr>
      <vt:lpstr>【参考】数式用2!サービス名</vt:lpstr>
      <vt:lpstr>サービス名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2023-03-10T02:28:25Z</dcterms:modified>
</cp:coreProperties>
</file>